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In Progress Files\Anirban Roy\VIS(2024-25)-PL251-214-279- HELLA INFRA MARKET WOOD PRODUCT PVT LTD\"/>
    </mc:Choice>
  </mc:AlternateContent>
  <bookViews>
    <workbookView xWindow="0" yWindow="0" windowWidth="20325" windowHeight="9435" firstSheet="3" activeTab="7"/>
  </bookViews>
  <sheets>
    <sheet name="Capex" sheetId="15" r:id="rId1"/>
    <sheet name="FAR-310323" sheetId="13" r:id="rId2"/>
    <sheet name="Sheet1" sheetId="21" r:id="rId3"/>
    <sheet name="cat 4" sheetId="8" r:id="rId4"/>
    <sheet name="EL &amp; SV-working" sheetId="9" r:id="rId5"/>
    <sheet name="EL &amp; SV - Capex" sheetId="20" r:id="rId6"/>
    <sheet name="cat 3" sheetId="7" r:id="rId7"/>
    <sheet name="RKA - working" sheetId="6" r:id="rId8"/>
    <sheet name="Capex-Working" sheetId="17" r:id="rId9"/>
    <sheet name="Summary of the plant" sheetId="12" r:id="rId10"/>
  </sheets>
  <definedNames>
    <definedName name="\_JUNK">#N/A</definedName>
    <definedName name="\0" localSheetId="1">#REF!</definedName>
    <definedName name="\0">#REF!</definedName>
    <definedName name="\1234213" localSheetId="1">#REF!</definedName>
    <definedName name="\4" localSheetId="1">#REF!</definedName>
    <definedName name="\4">#REF!</definedName>
    <definedName name="\4AA" localSheetId="1">#REF!</definedName>
    <definedName name="\4AA">#REF!</definedName>
    <definedName name="\4AB" localSheetId="1">#REF!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cac">#REF!</definedName>
    <definedName name="\d" localSheetId="1">#REF!</definedName>
    <definedName name="\d">#REF!</definedName>
    <definedName name="\da" localSheetId="1">#REF!</definedName>
    <definedName name="\da">#REF!</definedName>
    <definedName name="\dfmv" localSheetId="1" hidden="1">#REF!</definedName>
    <definedName name="\E" localSheetId="1">#REF!</definedName>
    <definedName name="\E">#REF!</definedName>
    <definedName name="\f">#REF!</definedName>
    <definedName name="\g">#REF!</definedName>
    <definedName name="\H" localSheetId="1">#REF!</definedName>
    <definedName name="\hhh" localSheetId="1">#REF!</definedName>
    <definedName name="\hhh">#REF!</definedName>
    <definedName name="\I" localSheetId="1">#REF!</definedName>
    <definedName name="\iii" localSheetId="1">#REF!</definedName>
    <definedName name="\iii">#REF!</definedName>
    <definedName name="\j" localSheetId="1">#REF!</definedName>
    <definedName name="\j">#REF!</definedName>
    <definedName name="\k">#N/A</definedName>
    <definedName name="\ka">#REF!</definedName>
    <definedName name="\kkkk">#REF!</definedName>
    <definedName name="\L" localSheetId="1">#REF!</definedName>
    <definedName name="\L">#REF!</definedName>
    <definedName name="\lll">#REF!</definedName>
    <definedName name="\m">#N/A</definedName>
    <definedName name="\ma">#REF!</definedName>
    <definedName name="\n" localSheetId="1">#REF!</definedName>
    <definedName name="\n">#REF!</definedName>
    <definedName name="\na">#REF!</definedName>
    <definedName name="\o" localSheetId="1">#REF!</definedName>
    <definedName name="\o">#REF!</definedName>
    <definedName name="\P" localSheetId="1">#REF!</definedName>
    <definedName name="\P">#REF!</definedName>
    <definedName name="\pa">#REF!</definedName>
    <definedName name="\par">#REF!</definedName>
    <definedName name="\po">#N/A</definedName>
    <definedName name="\pppp">#REF!</definedName>
    <definedName name="\Q">#N/A</definedName>
    <definedName name="\qa" localSheetId="1">#REF!</definedName>
    <definedName name="\qa">#REF!</definedName>
    <definedName name="\qaqa" localSheetId="1">#REF!</definedName>
    <definedName name="\qaqa">#REF!</definedName>
    <definedName name="\r" localSheetId="1">#REF!</definedName>
    <definedName name="\r">#REF!</definedName>
    <definedName name="\ra">#REF!</definedName>
    <definedName name="\s" localSheetId="1">#REF!</definedName>
    <definedName name="\s">#REF!</definedName>
    <definedName name="\sasa">#REF!</definedName>
    <definedName name="\ssss">#REF!</definedName>
    <definedName name="\t" localSheetId="1">#REF!</definedName>
    <definedName name="\t">#REF!</definedName>
    <definedName name="\uuu">#REF!</definedName>
    <definedName name="\wa">#REF!</definedName>
    <definedName name="\x">#REF!</definedName>
    <definedName name="\Y" localSheetId="1">#REF!</definedName>
    <definedName name="\Z" localSheetId="1">#REF!</definedName>
    <definedName name="\Z">#REF!</definedName>
    <definedName name="\zaliza" localSheetId="1">#REF!</definedName>
    <definedName name="\zaliza">#REF!</definedName>
    <definedName name="_">NA()</definedName>
    <definedName name="_?">#N/A</definedName>
    <definedName name="_??" localSheetId="1">#REF!</definedName>
    <definedName name="_??">#REF!</definedName>
    <definedName name="_??1">#N/A</definedName>
    <definedName name="_??2">#N/A</definedName>
    <definedName name="_?_?">NA()</definedName>
    <definedName name="_\">#N/A</definedName>
    <definedName name="___?_____?__">NA()</definedName>
    <definedName name="____________">NA()</definedName>
    <definedName name="__________________________A11" localSheetId="1" hidden="1">{#N/A,#N/A,FALSE,"Umsatz 99";#N/A,#N/A,FALSE,"ER 99 "}</definedName>
    <definedName name="__________________________A11" hidden="1">{#N/A,#N/A,FALSE,"Umsatz 99";#N/A,#N/A,FALSE,"ER 99 "}</definedName>
    <definedName name="__________________________c" localSheetId="1" hidden="1">{"Fiesta Facer Page",#N/A,FALSE,"Q_C_S";"Fiesta Main Page",#N/A,FALSE,"V_L";"Fiesta 95BP Struct",#N/A,FALSE,"StructBP";"Fiesta Post 95BP Struct",#N/A,FALSE,"AdjStructBP"}</definedName>
    <definedName name="__________________________c" hidden="1">{"Fiesta Facer Page",#N/A,FALSE,"Q_C_S";"Fiesta Main Page",#N/A,FALSE,"V_L";"Fiesta 95BP Struct",#N/A,FALSE,"StructBP";"Fiesta Post 95BP Struct",#N/A,FALSE,"AdjStructBP"}</definedName>
    <definedName name="__________________________V2" localSheetId="1" hidden="1">{#N/A,#N/A,FALSE,"Tabl. A1";#N/A,#N/A,FALSE,"Tabl. A1 b";#N/A,#N/A,FALSE,"Tabl. A2";#N/A,#N/A,FALSE,"Tabl. A2-1";#N/A,#N/A,FALSE,"Tabl. A2-2"}</definedName>
    <definedName name="__________________________V2" hidden="1">{#N/A,#N/A,FALSE,"Tabl. A1";#N/A,#N/A,FALSE,"Tabl. A1 b";#N/A,#N/A,FALSE,"Tabl. A2";#N/A,#N/A,FALSE,"Tabl. A2-1";#N/A,#N/A,FALSE,"Tabl. A2-2"}</definedName>
    <definedName name="_______________________A11" localSheetId="1" hidden="1">{#N/A,#N/A,FALSE,"Umsatz 99";#N/A,#N/A,FALSE,"ER 99 "}</definedName>
    <definedName name="_______________________A11" hidden="1">{#N/A,#N/A,FALSE,"Umsatz 99";#N/A,#N/A,FALSE,"ER 99 "}</definedName>
    <definedName name="_______________________c" localSheetId="1" hidden="1">{"Fiesta Facer Page",#N/A,FALSE,"Q_C_S";"Fiesta Main Page",#N/A,FALSE,"V_L";"Fiesta 95BP Struct",#N/A,FALSE,"StructBP";"Fiesta Post 95BP Struct",#N/A,FALSE,"AdjStructBP"}</definedName>
    <definedName name="_______________________c" hidden="1">{"Fiesta Facer Page",#N/A,FALSE,"Q_C_S";"Fiesta Main Page",#N/A,FALSE,"V_L";"Fiesta 95BP Struct",#N/A,FALSE,"StructBP";"Fiesta Post 95BP Struct",#N/A,FALSE,"AdjStructBP"}</definedName>
    <definedName name="_______________________V2" localSheetId="1" hidden="1">{#N/A,#N/A,FALSE,"Tabl. A1";#N/A,#N/A,FALSE,"Tabl. A1 b";#N/A,#N/A,FALSE,"Tabl. A2";#N/A,#N/A,FALSE,"Tabl. A2-1";#N/A,#N/A,FALSE,"Tabl. A2-2"}</definedName>
    <definedName name="_______________________V2" hidden="1">{#N/A,#N/A,FALSE,"Tabl. A1";#N/A,#N/A,FALSE,"Tabl. A1 b";#N/A,#N/A,FALSE,"Tabl. A2";#N/A,#N/A,FALSE,"Tabl. A2-1";#N/A,#N/A,FALSE,"Tabl. A2-2"}</definedName>
    <definedName name="_____________________A11" localSheetId="1" hidden="1">{#N/A,#N/A,FALSE,"Umsatz 99";#N/A,#N/A,FALSE,"ER 99 "}</definedName>
    <definedName name="_____________________A11" hidden="1">{#N/A,#N/A,FALSE,"Umsatz 99";#N/A,#N/A,FALSE,"ER 99 "}</definedName>
    <definedName name="_____________________c" localSheetId="1" hidden="1">{"Fiesta Facer Page",#N/A,FALSE,"Q_C_S";"Fiesta Main Page",#N/A,FALSE,"V_L";"Fiesta 95BP Struct",#N/A,FALSE,"StructBP";"Fiesta Post 95BP Struct",#N/A,FALSE,"AdjStructBP"}</definedName>
    <definedName name="_____________________c" hidden="1">{"Fiesta Facer Page",#N/A,FALSE,"Q_C_S";"Fiesta Main Page",#N/A,FALSE,"V_L";"Fiesta 95BP Struct",#N/A,FALSE,"StructBP";"Fiesta Post 95BP Struct",#N/A,FALSE,"AdjStructBP"}</definedName>
    <definedName name="_____________________sec3" localSheetId="1" hidden="1">#REF!</definedName>
    <definedName name="_____________________sec3" hidden="1">#REF!</definedName>
    <definedName name="_____________________V2" localSheetId="1" hidden="1">{#N/A,#N/A,FALSE,"Tabl. A1";#N/A,#N/A,FALSE,"Tabl. A1 b";#N/A,#N/A,FALSE,"Tabl. A2";#N/A,#N/A,FALSE,"Tabl. A2-1";#N/A,#N/A,FALSE,"Tabl. A2-2"}</definedName>
    <definedName name="_____________________V2" hidden="1">{#N/A,#N/A,FALSE,"Tabl. A1";#N/A,#N/A,FALSE,"Tabl. A1 b";#N/A,#N/A,FALSE,"Tabl. A2";#N/A,#N/A,FALSE,"Tabl. A2-1";#N/A,#N/A,FALSE,"Tabl. A2-2"}</definedName>
    <definedName name="____________________A11" localSheetId="1" hidden="1">{#N/A,#N/A,FALSE,"Umsatz 99";#N/A,#N/A,FALSE,"ER 99 "}</definedName>
    <definedName name="____________________A11" hidden="1">{#N/A,#N/A,FALSE,"Umsatz 99";#N/A,#N/A,FALSE,"ER 99 "}</definedName>
    <definedName name="____________________c" localSheetId="1" hidden="1">{"Fiesta Facer Page",#N/A,FALSE,"Q_C_S";"Fiesta Main Page",#N/A,FALSE,"V_L";"Fiesta 95BP Struct",#N/A,FALSE,"StructBP";"Fiesta Post 95BP Struct",#N/A,FALSE,"AdjStructBP"}</definedName>
    <definedName name="____________________c" hidden="1">{"Fiesta Facer Page",#N/A,FALSE,"Q_C_S";"Fiesta Main Page",#N/A,FALSE,"V_L";"Fiesta 95BP Struct",#N/A,FALSE,"StructBP";"Fiesta Post 95BP Struct",#N/A,FALSE,"AdjStructBP"}</definedName>
    <definedName name="____________________sec3" localSheetId="1" hidden="1">#REF!</definedName>
    <definedName name="____________________sec3" hidden="1">#REF!</definedName>
    <definedName name="____________________V2" localSheetId="1" hidden="1">{#N/A,#N/A,FALSE,"Tabl. A1";#N/A,#N/A,FALSE,"Tabl. A1 b";#N/A,#N/A,FALSE,"Tabl. A2";#N/A,#N/A,FALSE,"Tabl. A2-1";#N/A,#N/A,FALSE,"Tabl. A2-2"}</definedName>
    <definedName name="____________________V2" hidden="1">{#N/A,#N/A,FALSE,"Tabl. A1";#N/A,#N/A,FALSE,"Tabl. A1 b";#N/A,#N/A,FALSE,"Tabl. A2";#N/A,#N/A,FALSE,"Tabl. A2-1";#N/A,#N/A,FALSE,"Tabl. A2-2"}</definedName>
    <definedName name="___________________A11" localSheetId="1" hidden="1">{#N/A,#N/A,FALSE,"Umsatz 99";#N/A,#N/A,FALSE,"ER 99 "}</definedName>
    <definedName name="___________________A11" hidden="1">{#N/A,#N/A,FALSE,"Umsatz 99";#N/A,#N/A,FALSE,"ER 99 "}</definedName>
    <definedName name="___________________c" localSheetId="1" hidden="1">{"Fiesta Facer Page",#N/A,FALSE,"Q_C_S";"Fiesta Main Page",#N/A,FALSE,"V_L";"Fiesta 95BP Struct",#N/A,FALSE,"StructBP";"Fiesta Post 95BP Struct",#N/A,FALSE,"AdjStructBP"}</definedName>
    <definedName name="___________________c" hidden="1">{"Fiesta Facer Page",#N/A,FALSE,"Q_C_S";"Fiesta Main Page",#N/A,FALSE,"V_L";"Fiesta 95BP Struct",#N/A,FALSE,"StructBP";"Fiesta Post 95BP Struct",#N/A,FALSE,"AdjStructBP"}</definedName>
    <definedName name="___________________sec3" localSheetId="1" hidden="1">#REF!</definedName>
    <definedName name="___________________sec3" hidden="1">#REF!</definedName>
    <definedName name="___________________V2" localSheetId="1" hidden="1">{#N/A,#N/A,FALSE,"Tabl. A1";#N/A,#N/A,FALSE,"Tabl. A1 b";#N/A,#N/A,FALSE,"Tabl. A2";#N/A,#N/A,FALSE,"Tabl. A2-1";#N/A,#N/A,FALSE,"Tabl. A2-2"}</definedName>
    <definedName name="___________________V2" hidden="1">{#N/A,#N/A,FALSE,"Tabl. A1";#N/A,#N/A,FALSE,"Tabl. A1 b";#N/A,#N/A,FALSE,"Tabl. A2";#N/A,#N/A,FALSE,"Tabl. A2-1";#N/A,#N/A,FALSE,"Tabl. A2-2"}</definedName>
    <definedName name="__________________A11" localSheetId="1" hidden="1">{#N/A,#N/A,FALSE,"Umsatz 99";#N/A,#N/A,FALSE,"ER 99 "}</definedName>
    <definedName name="__________________A11" hidden="1">{#N/A,#N/A,FALSE,"Umsatz 99";#N/A,#N/A,FALSE,"ER 99 "}</definedName>
    <definedName name="__________________c" localSheetId="1" hidden="1">{"Fiesta Facer Page",#N/A,FALSE,"Q_C_S";"Fiesta Main Page",#N/A,FALSE,"V_L";"Fiesta 95BP Struct",#N/A,FALSE,"StructBP";"Fiesta Post 95BP Struct",#N/A,FALSE,"AdjStructBP"}</definedName>
    <definedName name="__________________c" hidden="1">{"Fiesta Facer Page",#N/A,FALSE,"Q_C_S";"Fiesta Main Page",#N/A,FALSE,"V_L";"Fiesta 95BP Struct",#N/A,FALSE,"StructBP";"Fiesta Post 95BP Struct",#N/A,FALSE,"AdjStructBP"}</definedName>
    <definedName name="__________________sec3" localSheetId="1" hidden="1">#REF!</definedName>
    <definedName name="__________________sec3" hidden="1">#REF!</definedName>
    <definedName name="__________________V2" localSheetId="1" hidden="1">{#N/A,#N/A,FALSE,"Tabl. A1";#N/A,#N/A,FALSE,"Tabl. A1 b";#N/A,#N/A,FALSE,"Tabl. A2";#N/A,#N/A,FALSE,"Tabl. A2-1";#N/A,#N/A,FALSE,"Tabl. A2-2"}</definedName>
    <definedName name="__________________V2" hidden="1">{#N/A,#N/A,FALSE,"Tabl. A1";#N/A,#N/A,FALSE,"Tabl. A1 b";#N/A,#N/A,FALSE,"Tabl. A2";#N/A,#N/A,FALSE,"Tabl. A2-1";#N/A,#N/A,FALSE,"Tabl. A2-2"}</definedName>
    <definedName name="_________________A11" localSheetId="1" hidden="1">{#N/A,#N/A,FALSE,"Umsatz 99";#N/A,#N/A,FALSE,"ER 99 "}</definedName>
    <definedName name="_________________A11" hidden="1">{#N/A,#N/A,FALSE,"Umsatz 99";#N/A,#N/A,FALSE,"ER 99 "}</definedName>
    <definedName name="_________________c" localSheetId="1" hidden="1">{"Fiesta Facer Page",#N/A,FALSE,"Q_C_S";"Fiesta Main Page",#N/A,FALSE,"V_L";"Fiesta 95BP Struct",#N/A,FALSE,"StructBP";"Fiesta Post 95BP Struct",#N/A,FALSE,"AdjStructBP"}</definedName>
    <definedName name="_________________c" hidden="1">{"Fiesta Facer Page",#N/A,FALSE,"Q_C_S";"Fiesta Main Page",#N/A,FALSE,"V_L";"Fiesta 95BP Struct",#N/A,FALSE,"StructBP";"Fiesta Post 95BP Struct",#N/A,FALSE,"AdjStructBP"}</definedName>
    <definedName name="_________________sec3" localSheetId="1" hidden="1">#REF!</definedName>
    <definedName name="_________________sec3" hidden="1">#REF!</definedName>
    <definedName name="_________________V2" localSheetId="1" hidden="1">{#N/A,#N/A,FALSE,"Tabl. A1";#N/A,#N/A,FALSE,"Tabl. A1 b";#N/A,#N/A,FALSE,"Tabl. A2";#N/A,#N/A,FALSE,"Tabl. A2-1";#N/A,#N/A,FALSE,"Tabl. A2-2"}</definedName>
    <definedName name="_________________V2" hidden="1">{#N/A,#N/A,FALSE,"Tabl. A1";#N/A,#N/A,FALSE,"Tabl. A1 b";#N/A,#N/A,FALSE,"Tabl. A2";#N/A,#N/A,FALSE,"Tabl. A2-1";#N/A,#N/A,FALSE,"Tabl. A2-2"}</definedName>
    <definedName name="________________A11" localSheetId="1" hidden="1">{#N/A,#N/A,FALSE,"Umsatz 99";#N/A,#N/A,FALSE,"ER 99 "}</definedName>
    <definedName name="________________A11" hidden="1">{#N/A,#N/A,FALSE,"Umsatz 99";#N/A,#N/A,FALSE,"ER 99 "}</definedName>
    <definedName name="________________c" localSheetId="1" hidden="1">{"Fiesta Facer Page",#N/A,FALSE,"Q_C_S";"Fiesta Main Page",#N/A,FALSE,"V_L";"Fiesta 95BP Struct",#N/A,FALSE,"StructBP";"Fiesta Post 95BP Struct",#N/A,FALSE,"AdjStructBP"}</definedName>
    <definedName name="________________c" hidden="1">{"Fiesta Facer Page",#N/A,FALSE,"Q_C_S";"Fiesta Main Page",#N/A,FALSE,"V_L";"Fiesta 95BP Struct",#N/A,FALSE,"StructBP";"Fiesta Post 95BP Struct",#N/A,FALSE,"AdjStructBP"}</definedName>
    <definedName name="________________DAT12" localSheetId="1">#REF!</definedName>
    <definedName name="________________DAT12">#REF!</definedName>
    <definedName name="________________rpt1" localSheetId="1">#REF!</definedName>
    <definedName name="________________rpt1">#REF!</definedName>
    <definedName name="________________rpt2" localSheetId="1">#REF!</definedName>
    <definedName name="________________rpt2">#REF!</definedName>
    <definedName name="________________sec3" hidden="1">#REF!</definedName>
    <definedName name="________________V2" localSheetId="1" hidden="1">{#N/A,#N/A,FALSE,"Tabl. A1";#N/A,#N/A,FALSE,"Tabl. A1 b";#N/A,#N/A,FALSE,"Tabl. A2";#N/A,#N/A,FALSE,"Tabl. A2-1";#N/A,#N/A,FALSE,"Tabl. A2-2"}</definedName>
    <definedName name="________________V2" hidden="1">{#N/A,#N/A,FALSE,"Tabl. A1";#N/A,#N/A,FALSE,"Tabl. A1 b";#N/A,#N/A,FALSE,"Tabl. A2";#N/A,#N/A,FALSE,"Tabl. A2-1";#N/A,#N/A,FALSE,"Tabl. A2-2"}</definedName>
    <definedName name="_______________A11" localSheetId="1" hidden="1">{#N/A,#N/A,FALSE,"Umsatz 99";#N/A,#N/A,FALSE,"ER 99 "}</definedName>
    <definedName name="_______________A11" hidden="1">{#N/A,#N/A,FALSE,"Umsatz 99";#N/A,#N/A,FALSE,"ER 99 "}</definedName>
    <definedName name="_______________c" localSheetId="1" hidden="1">{"Fiesta Facer Page",#N/A,FALSE,"Q_C_S";"Fiesta Main Page",#N/A,FALSE,"V_L";"Fiesta 95BP Struct",#N/A,FALSE,"StructBP";"Fiesta Post 95BP Struct",#N/A,FALSE,"AdjStructBP"}</definedName>
    <definedName name="_______________c" hidden="1">{"Fiesta Facer Page",#N/A,FALSE,"Q_C_S";"Fiesta Main Page",#N/A,FALSE,"V_L";"Fiesta 95BP Struct",#N/A,FALSE,"StructBP";"Fiesta Post 95BP Struct",#N/A,FALSE,"AdjStructBP"}</definedName>
    <definedName name="_______________rpt1" localSheetId="1">#REF!</definedName>
    <definedName name="_______________rpt1">#REF!</definedName>
    <definedName name="_______________rpt2" localSheetId="1">#REF!</definedName>
    <definedName name="_______________rpt2">#REF!</definedName>
    <definedName name="_______________sec3" hidden="1">#REF!</definedName>
    <definedName name="_______________V2" localSheetId="1" hidden="1">{#N/A,#N/A,FALSE,"Tabl. A1";#N/A,#N/A,FALSE,"Tabl. A1 b";#N/A,#N/A,FALSE,"Tabl. A2";#N/A,#N/A,FALSE,"Tabl. A2-1";#N/A,#N/A,FALSE,"Tabl. A2-2"}</definedName>
    <definedName name="_______________V2" hidden="1">{#N/A,#N/A,FALSE,"Tabl. A1";#N/A,#N/A,FALSE,"Tabl. A1 b";#N/A,#N/A,FALSE,"Tabl. A2";#N/A,#N/A,FALSE,"Tabl. A2-1";#N/A,#N/A,FALSE,"Tabl. A2-2"}</definedName>
    <definedName name="______________14" localSheetId="1">#REF!</definedName>
    <definedName name="______________15" localSheetId="1">#REF!</definedName>
    <definedName name="______________16" localSheetId="1">#REF!</definedName>
    <definedName name="______________24" localSheetId="1">#REF!</definedName>
    <definedName name="______________25" localSheetId="1">#REF!</definedName>
    <definedName name="______________26" localSheetId="1">#REF!</definedName>
    <definedName name="______________27" localSheetId="1">#REF!</definedName>
    <definedName name="______________A11" localSheetId="1" hidden="1">{#N/A,#N/A,FALSE,"Umsatz 99";#N/A,#N/A,FALSE,"ER 99 "}</definedName>
    <definedName name="______________A11" hidden="1">{#N/A,#N/A,FALSE,"Umsatz 99";#N/A,#N/A,FALSE,"ER 99 "}</definedName>
    <definedName name="______________c" localSheetId="1" hidden="1">{"Fiesta Facer Page",#N/A,FALSE,"Q_C_S";"Fiesta Main Page",#N/A,FALSE,"V_L";"Fiesta 95BP Struct",#N/A,FALSE,"StructBP";"Fiesta Post 95BP Struct",#N/A,FALSE,"AdjStructBP"}</definedName>
    <definedName name="______________c" hidden="1">{"Fiesta Facer Page",#N/A,FALSE,"Q_C_S";"Fiesta Main Page",#N/A,FALSE,"V_L";"Fiesta 95BP Struct",#N/A,FALSE,"StructBP";"Fiesta Post 95BP Struct",#N/A,FALSE,"AdjStructBP"}</definedName>
    <definedName name="______________DAT12" localSheetId="1">#REF!</definedName>
    <definedName name="______________DAT12">#REF!</definedName>
    <definedName name="______________rpt1" localSheetId="1">#REF!</definedName>
    <definedName name="______________rpt1">#REF!</definedName>
    <definedName name="______________rpt2" localSheetId="1">#REF!</definedName>
    <definedName name="______________rpt2">#REF!</definedName>
    <definedName name="______________sec3" hidden="1">#REF!</definedName>
    <definedName name="______________V2" localSheetId="1" hidden="1">{#N/A,#N/A,FALSE,"Tabl. A1";#N/A,#N/A,FALSE,"Tabl. A1 b";#N/A,#N/A,FALSE,"Tabl. A2";#N/A,#N/A,FALSE,"Tabl. A2-1";#N/A,#N/A,FALSE,"Tabl. A2-2"}</definedName>
    <definedName name="______________V2" hidden="1">{#N/A,#N/A,FALSE,"Tabl. A1";#N/A,#N/A,FALSE,"Tabl. A1 b";#N/A,#N/A,FALSE,"Tabl. A2";#N/A,#N/A,FALSE,"Tabl. A2-1";#N/A,#N/A,FALSE,"Tabl. A2-2"}</definedName>
    <definedName name="_____________14" localSheetId="1">#REF!</definedName>
    <definedName name="_____________15" localSheetId="1">#REF!</definedName>
    <definedName name="_____________16" localSheetId="1">#REF!</definedName>
    <definedName name="_____________18" localSheetId="1">#REF!</definedName>
    <definedName name="_____________19" localSheetId="1">#REF!</definedName>
    <definedName name="_____________24" localSheetId="1">#REF!</definedName>
    <definedName name="_____________25" localSheetId="1">#REF!</definedName>
    <definedName name="_____________26" localSheetId="1">#REF!</definedName>
    <definedName name="_____________27" localSheetId="1">#REF!</definedName>
    <definedName name="_____________29" localSheetId="1">#REF!</definedName>
    <definedName name="_____________A11" localSheetId="1" hidden="1">{#N/A,#N/A,FALSE,"Umsatz 99";#N/A,#N/A,FALSE,"ER 99 "}</definedName>
    <definedName name="_____________A11" hidden="1">{#N/A,#N/A,FALSE,"Umsatz 99";#N/A,#N/A,FALSE,"ER 99 "}</definedName>
    <definedName name="_____________c" localSheetId="1" hidden="1">{"Fiesta Facer Page",#N/A,FALSE,"Q_C_S";"Fiesta Main Page",#N/A,FALSE,"V_L";"Fiesta 95BP Struct",#N/A,FALSE,"StructBP";"Fiesta Post 95BP Struct",#N/A,FALSE,"AdjStructBP"}</definedName>
    <definedName name="_____________c" hidden="1">{"Fiesta Facer Page",#N/A,FALSE,"Q_C_S";"Fiesta Main Page",#N/A,FALSE,"V_L";"Fiesta 95BP Struct",#N/A,FALSE,"StructBP";"Fiesta Post 95BP Struct",#N/A,FALSE,"AdjStructBP"}</definedName>
    <definedName name="_____________far310">#REF!</definedName>
    <definedName name="_____________ret1" localSheetId="1">#REF!</definedName>
    <definedName name="_____________ret2" localSheetId="1">#REF!</definedName>
    <definedName name="_____________ret3" localSheetId="1">#REF!</definedName>
    <definedName name="_____________ret4" localSheetId="1">#REF!</definedName>
    <definedName name="_____________ret5" localSheetId="1">#REF!</definedName>
    <definedName name="_____________ret6" localSheetId="1">#REF!</definedName>
    <definedName name="_____________ret7" localSheetId="1">#REF!</definedName>
    <definedName name="_____________ret8" localSheetId="1">#REF!</definedName>
    <definedName name="_____________rpt1" localSheetId="1">#REF!</definedName>
    <definedName name="_____________rpt1">#REF!</definedName>
    <definedName name="_____________rpt2" localSheetId="1">#REF!</definedName>
    <definedName name="_____________rpt2">#REF!</definedName>
    <definedName name="_____________sec3" hidden="1">#REF!</definedName>
    <definedName name="_____________TLX8">#REF!</definedName>
    <definedName name="_____________V2" localSheetId="1" hidden="1">{#N/A,#N/A,FALSE,"Tabl. A1";#N/A,#N/A,FALSE,"Tabl. A1 b";#N/A,#N/A,FALSE,"Tabl. A2";#N/A,#N/A,FALSE,"Tabl. A2-1";#N/A,#N/A,FALSE,"Tabl. A2-2"}</definedName>
    <definedName name="_____________V2" hidden="1">{#N/A,#N/A,FALSE,"Tabl. A1";#N/A,#N/A,FALSE,"Tabl. A1 b";#N/A,#N/A,FALSE,"Tabl. A2";#N/A,#N/A,FALSE,"Tabl. A2-1";#N/A,#N/A,FALSE,"Tabl. A2-2"}</definedName>
    <definedName name="____________14" localSheetId="1">#REF!</definedName>
    <definedName name="____________15" localSheetId="1">#REF!</definedName>
    <definedName name="____________16" localSheetId="1">#REF!</definedName>
    <definedName name="____________18" localSheetId="1">#REF!</definedName>
    <definedName name="____________19" localSheetId="1">#REF!</definedName>
    <definedName name="____________24" localSheetId="1">#REF!</definedName>
    <definedName name="____________25" localSheetId="1">#REF!</definedName>
    <definedName name="____________26" localSheetId="1">#REF!</definedName>
    <definedName name="____________27" localSheetId="1">#REF!</definedName>
    <definedName name="____________29" localSheetId="1">#REF!</definedName>
    <definedName name="____________A11" localSheetId="1" hidden="1">{#N/A,#N/A,FALSE,"Umsatz 99";#N/A,#N/A,FALSE,"ER 99 "}</definedName>
    <definedName name="____________A11" hidden="1">{#N/A,#N/A,FALSE,"Umsatz 99";#N/A,#N/A,FALSE,"ER 99 "}</definedName>
    <definedName name="____________c" localSheetId="1" hidden="1">{"Fiesta Facer Page",#N/A,FALSE,"Q_C_S";"Fiesta Main Page",#N/A,FALSE,"V_L";"Fiesta 95BP Struct",#N/A,FALSE,"StructBP";"Fiesta Post 95BP Struct",#N/A,FALSE,"AdjStructBP"}</definedName>
    <definedName name="____________c" hidden="1">{"Fiesta Facer Page",#N/A,FALSE,"Q_C_S";"Fiesta Main Page",#N/A,FALSE,"V_L";"Fiesta 95BP Struct",#N/A,FALSE,"StructBP";"Fiesta Post 95BP Struct",#N/A,FALSE,"AdjStructBP"}</definedName>
    <definedName name="____________DAT1" localSheetId="1">#REF!</definedName>
    <definedName name="____________DAT1">#REF!</definedName>
    <definedName name="____________DAT10" localSheetId="1">#REF!</definedName>
    <definedName name="____________DAT10">#REF!</definedName>
    <definedName name="____________DAT11" localSheetId="1">#REF!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ar310">#REF!</definedName>
    <definedName name="____________ret1" localSheetId="1">#REF!</definedName>
    <definedName name="____________ret2" localSheetId="1">#REF!</definedName>
    <definedName name="____________ret3" localSheetId="1">#REF!</definedName>
    <definedName name="____________ret4" localSheetId="1">#REF!</definedName>
    <definedName name="____________ret5" localSheetId="1">#REF!</definedName>
    <definedName name="____________ret6" localSheetId="1">#REF!</definedName>
    <definedName name="____________ret7" localSheetId="1">#REF!</definedName>
    <definedName name="____________ret8" localSheetId="1">#REF!</definedName>
    <definedName name="____________rpt1" localSheetId="1">#REF!</definedName>
    <definedName name="____________rpt1">#REF!</definedName>
    <definedName name="____________rpt2" localSheetId="1">#REF!</definedName>
    <definedName name="____________rpt2">#REF!</definedName>
    <definedName name="____________sec3" hidden="1">#REF!</definedName>
    <definedName name="____________TLX8">#REF!</definedName>
    <definedName name="____________V2" localSheetId="1" hidden="1">{#N/A,#N/A,FALSE,"Tabl. A1";#N/A,#N/A,FALSE,"Tabl. A1 b";#N/A,#N/A,FALSE,"Tabl. A2";#N/A,#N/A,FALSE,"Tabl. A2-1";#N/A,#N/A,FALSE,"Tabl. A2-2"}</definedName>
    <definedName name="____________V2" hidden="1">{#N/A,#N/A,FALSE,"Tabl. A1";#N/A,#N/A,FALSE,"Tabl. A1 b";#N/A,#N/A,FALSE,"Tabl. A2";#N/A,#N/A,FALSE,"Tabl. A2-1";#N/A,#N/A,FALSE,"Tabl. A2-2"}</definedName>
    <definedName name="____________wz1234" localSheetId="1">#REF!</definedName>
    <definedName name="____________wz1234">#REF!</definedName>
    <definedName name="___________14" localSheetId="1">#REF!</definedName>
    <definedName name="___________15" localSheetId="1">#REF!</definedName>
    <definedName name="___________16" localSheetId="1">#REF!</definedName>
    <definedName name="___________18" localSheetId="1">#REF!</definedName>
    <definedName name="___________19" localSheetId="1">#REF!</definedName>
    <definedName name="___________24" localSheetId="1">#REF!</definedName>
    <definedName name="___________25" localSheetId="1">#REF!</definedName>
    <definedName name="___________26" localSheetId="1">#REF!</definedName>
    <definedName name="___________27" localSheetId="1">#REF!</definedName>
    <definedName name="___________29" localSheetId="1">#REF!</definedName>
    <definedName name="___________A11" localSheetId="1" hidden="1">{#N/A,#N/A,FALSE,"Umsatz 99";#N/A,#N/A,FALSE,"ER 99 "}</definedName>
    <definedName name="___________A11" hidden="1">{#N/A,#N/A,FALSE,"Umsatz 99";#N/A,#N/A,FALSE,"ER 99 "}</definedName>
    <definedName name="___________c" localSheetId="1" hidden="1">{"Fiesta Facer Page",#N/A,FALSE,"Q_C_S";"Fiesta Main Page",#N/A,FALSE,"V_L";"Fiesta 95BP Struct",#N/A,FALSE,"StructBP";"Fiesta Post 95BP Struct",#N/A,FALSE,"AdjStructBP"}</definedName>
    <definedName name="___________c" hidden="1">{"Fiesta Facer Page",#N/A,FALSE,"Q_C_S";"Fiesta Main Page",#N/A,FALSE,"V_L";"Fiesta 95BP Struct",#N/A,FALSE,"StructBP";"Fiesta Post 95BP Struct",#N/A,FALSE,"AdjStructBP"}</definedName>
    <definedName name="___________DAT1" localSheetId="1">#REF!</definedName>
    <definedName name="___________DAT1">#REF!</definedName>
    <definedName name="___________DAT10" localSheetId="1">#REF!</definedName>
    <definedName name="___________DAT10">#REF!</definedName>
    <definedName name="___________DAT11" localSheetId="1">#REF!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far310">#REF!</definedName>
    <definedName name="___________oza1" localSheetId="1">#REF!</definedName>
    <definedName name="___________ret1" localSheetId="1">#REF!</definedName>
    <definedName name="___________ret2" localSheetId="1">#REF!</definedName>
    <definedName name="___________ret3" localSheetId="1">#REF!</definedName>
    <definedName name="___________ret4" localSheetId="1">#REF!</definedName>
    <definedName name="___________ret5" localSheetId="1">#REF!</definedName>
    <definedName name="___________ret6" localSheetId="1">#REF!</definedName>
    <definedName name="___________ret7" localSheetId="1">#REF!</definedName>
    <definedName name="___________ret8" localSheetId="1">#REF!</definedName>
    <definedName name="___________rpt1" localSheetId="1">#REF!</definedName>
    <definedName name="___________rpt1">#REF!</definedName>
    <definedName name="___________rpt2" localSheetId="1">#REF!</definedName>
    <definedName name="___________rpt2">#REF!</definedName>
    <definedName name="___________sec3" localSheetId="1" hidden="1">#REF!</definedName>
    <definedName name="___________sec3" hidden="1">#REF!</definedName>
    <definedName name="___________TLX8">#REF!</definedName>
    <definedName name="___________V2" localSheetId="1" hidden="1">{#N/A,#N/A,FALSE,"Tabl. A1";#N/A,#N/A,FALSE,"Tabl. A1 b";#N/A,#N/A,FALSE,"Tabl. A2";#N/A,#N/A,FALSE,"Tabl. A2-1";#N/A,#N/A,FALSE,"Tabl. A2-2"}</definedName>
    <definedName name="___________V2" hidden="1">{#N/A,#N/A,FALSE,"Tabl. A1";#N/A,#N/A,FALSE,"Tabl. A1 b";#N/A,#N/A,FALSE,"Tabl. A2";#N/A,#N/A,FALSE,"Tabl. A2-1";#N/A,#N/A,FALSE,"Tabl. A2-2"}</definedName>
    <definedName name="___________xlnm__FilterDatabase">NA()</definedName>
    <definedName name="__________14" localSheetId="1">#REF!</definedName>
    <definedName name="__________15" localSheetId="1">#REF!</definedName>
    <definedName name="__________16" localSheetId="1">#REF!</definedName>
    <definedName name="__________18" localSheetId="1">#REF!</definedName>
    <definedName name="__________19" localSheetId="1">#REF!</definedName>
    <definedName name="__________24" localSheetId="1">#REF!</definedName>
    <definedName name="__________25" localSheetId="1">#REF!</definedName>
    <definedName name="__________26" localSheetId="1">#REF!</definedName>
    <definedName name="__________27" localSheetId="1">#REF!</definedName>
    <definedName name="__________29" localSheetId="1">#REF!</definedName>
    <definedName name="__________A11" localSheetId="1" hidden="1">{#N/A,#N/A,FALSE,"Umsatz 99";#N/A,#N/A,FALSE,"ER 99 "}</definedName>
    <definedName name="__________A11" hidden="1">{#N/A,#N/A,FALSE,"Umsatz 99";#N/A,#N/A,FALSE,"ER 99 "}</definedName>
    <definedName name="__________c" localSheetId="1" hidden="1">{"Fiesta Facer Page",#N/A,FALSE,"Q_C_S";"Fiesta Main Page",#N/A,FALSE,"V_L";"Fiesta 95BP Struct",#N/A,FALSE,"StructBP";"Fiesta Post 95BP Struct",#N/A,FALSE,"AdjStructBP"}</definedName>
    <definedName name="__________c" hidden="1">{"Fiesta Facer Page",#N/A,FALSE,"Q_C_S";"Fiesta Main Page",#N/A,FALSE,"V_L";"Fiesta 95BP Struct",#N/A,FALSE,"StructBP";"Fiesta Post 95BP Struct",#N/A,FALSE,"AdjStructBP"}</definedName>
    <definedName name="__________DAT1" localSheetId="1">#REF!</definedName>
    <definedName name="__________DAT1">#REF!</definedName>
    <definedName name="__________DAT10" localSheetId="1">#REF!</definedName>
    <definedName name="__________DAT10">#REF!</definedName>
    <definedName name="__________DAT11" localSheetId="1">#REF!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 localSheetId="1">#REF!</definedName>
    <definedName name="__________DAT7" localSheetId="1">#REF!</definedName>
    <definedName name="__________DAT8" localSheetId="1">#REF!</definedName>
    <definedName name="__________DAT9" localSheetId="1">#REF!</definedName>
    <definedName name="__________EXP9192">#N/A</definedName>
    <definedName name="__________EXS8687">#N/A</definedName>
    <definedName name="__________EXS8990">#N/A</definedName>
    <definedName name="__________far310">#REF!</definedName>
    <definedName name="__________oza1" localSheetId="1">#REF!</definedName>
    <definedName name="__________ret1" localSheetId="1">#REF!</definedName>
    <definedName name="__________ret2" localSheetId="1">#REF!</definedName>
    <definedName name="__________ret3" localSheetId="1">#REF!</definedName>
    <definedName name="__________ret4" localSheetId="1">#REF!</definedName>
    <definedName name="__________ret5" localSheetId="1">#REF!</definedName>
    <definedName name="__________ret6" localSheetId="1">#REF!</definedName>
    <definedName name="__________ret7" localSheetId="1">#REF!</definedName>
    <definedName name="__________ret8" localSheetId="1">#REF!</definedName>
    <definedName name="__________rpt1" localSheetId="1">#REF!</definedName>
    <definedName name="__________rpt1">#REF!</definedName>
    <definedName name="__________rpt2" localSheetId="1">#REF!</definedName>
    <definedName name="__________rpt2">#REF!</definedName>
    <definedName name="__________sec3" localSheetId="1" hidden="1">#REF!</definedName>
    <definedName name="__________sec3" hidden="1">#REF!</definedName>
    <definedName name="__________TLX8">#REF!</definedName>
    <definedName name="__________V2" localSheetId="1" hidden="1">{#N/A,#N/A,FALSE,"Tabl. A1";#N/A,#N/A,FALSE,"Tabl. A1 b";#N/A,#N/A,FALSE,"Tabl. A2";#N/A,#N/A,FALSE,"Tabl. A2-1";#N/A,#N/A,FALSE,"Tabl. A2-2"}</definedName>
    <definedName name="__________V2" hidden="1">{#N/A,#N/A,FALSE,"Tabl. A1";#N/A,#N/A,FALSE,"Tabl. A1 b";#N/A,#N/A,FALSE,"Tabl. A2";#N/A,#N/A,FALSE,"Tabl. A2-1";#N/A,#N/A,FALSE,"Tabl. A2-2"}</definedName>
    <definedName name="__________wz1234" localSheetId="1">#REF!</definedName>
    <definedName name="__________wz1234">#REF!</definedName>
    <definedName name="_________14" localSheetId="1">#REF!</definedName>
    <definedName name="_________15" localSheetId="1">#REF!</definedName>
    <definedName name="_________16" localSheetId="1">#REF!</definedName>
    <definedName name="_________18" localSheetId="1">#REF!</definedName>
    <definedName name="_________19" localSheetId="1">#REF!</definedName>
    <definedName name="_________24" localSheetId="1">#REF!</definedName>
    <definedName name="_________25" localSheetId="1">#REF!</definedName>
    <definedName name="_________26" localSheetId="1">#REF!</definedName>
    <definedName name="_________27" localSheetId="1">#REF!</definedName>
    <definedName name="_________29" localSheetId="1">#REF!</definedName>
    <definedName name="_________A11" localSheetId="1" hidden="1">{#N/A,#N/A,FALSE,"Umsatz 99";#N/A,#N/A,FALSE,"ER 99 "}</definedName>
    <definedName name="_________A11" hidden="1">{#N/A,#N/A,FALSE,"Umsatz 99";#N/A,#N/A,FALSE,"ER 99 "}</definedName>
    <definedName name="_________c" localSheetId="1" hidden="1">{"Fiesta Facer Page",#N/A,FALSE,"Q_C_S";"Fiesta Main Page",#N/A,FALSE,"V_L";"Fiesta 95BP Struct",#N/A,FALSE,"StructBP";"Fiesta Post 95BP Struct",#N/A,FALSE,"AdjStructBP"}</definedName>
    <definedName name="_________c" hidden="1">{"Fiesta Facer Page",#N/A,FALSE,"Q_C_S";"Fiesta Main Page",#N/A,FALSE,"V_L";"Fiesta 95BP Struct",#N/A,FALSE,"StructBP";"Fiesta Post 95BP Struct",#N/A,FALSE,"AdjStructBP"}</definedName>
    <definedName name="_________DAT1" localSheetId="1">#REF!</definedName>
    <definedName name="_________DAT1">#REF!</definedName>
    <definedName name="_________DAT10" localSheetId="1">#REF!</definedName>
    <definedName name="_________DAT10">#REF!</definedName>
    <definedName name="_________DAT11" localSheetId="1">#REF!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3">#REF!</definedName>
    <definedName name="_________DAT4">#REF!</definedName>
    <definedName name="_________DAT5">#REF!</definedName>
    <definedName name="_________DAT6" localSheetId="1">#REF!</definedName>
    <definedName name="_________DAT7" localSheetId="1">#REF!</definedName>
    <definedName name="_________DAT8" localSheetId="1">#REF!</definedName>
    <definedName name="_________DAT9" localSheetId="1">#REF!</definedName>
    <definedName name="_________EXP9192">#N/A</definedName>
    <definedName name="_________EXS8687">#N/A</definedName>
    <definedName name="_________EXS8990">#N/A</definedName>
    <definedName name="_________far310">#REF!</definedName>
    <definedName name="_________oza1" localSheetId="1">#REF!</definedName>
    <definedName name="_________oza2" localSheetId="1">#REF!</definedName>
    <definedName name="_________ret1" localSheetId="1">#REF!</definedName>
    <definedName name="_________ret2" localSheetId="1">#REF!</definedName>
    <definedName name="_________ret3" localSheetId="1">#REF!</definedName>
    <definedName name="_________ret4" localSheetId="1">#REF!</definedName>
    <definedName name="_________ret5" localSheetId="1">#REF!</definedName>
    <definedName name="_________ret6" localSheetId="1">#REF!</definedName>
    <definedName name="_________ret7" localSheetId="1">#REF!</definedName>
    <definedName name="_________ret8" localSheetId="1">#REF!</definedName>
    <definedName name="_________rpt1" localSheetId="1">#REF!</definedName>
    <definedName name="_________rpt1">#REF!</definedName>
    <definedName name="_________rpt2" localSheetId="1">#REF!</definedName>
    <definedName name="_________rpt2">#REF!</definedName>
    <definedName name="_________sec3" localSheetId="1" hidden="1">#REF!</definedName>
    <definedName name="_________sec3" hidden="1">#REF!</definedName>
    <definedName name="_________TLX8">#REF!</definedName>
    <definedName name="_________V2" localSheetId="1" hidden="1">{#N/A,#N/A,FALSE,"Tabl. A1";#N/A,#N/A,FALSE,"Tabl. A1 b";#N/A,#N/A,FALSE,"Tabl. A2";#N/A,#N/A,FALSE,"Tabl. A2-1";#N/A,#N/A,FALSE,"Tabl. A2-2"}</definedName>
    <definedName name="_________V2" hidden="1">{#N/A,#N/A,FALSE,"Tabl. A1";#N/A,#N/A,FALSE,"Tabl. A1 b";#N/A,#N/A,FALSE,"Tabl. A2";#N/A,#N/A,FALSE,"Tabl. A2-1";#N/A,#N/A,FALSE,"Tabl. A2-2"}</definedName>
    <definedName name="_________xlnm__FilterDatabase">"#ref!"</definedName>
    <definedName name="________14" localSheetId="1">#REF!</definedName>
    <definedName name="________15" localSheetId="1">#REF!</definedName>
    <definedName name="________16" localSheetId="1">#REF!</definedName>
    <definedName name="________18" localSheetId="1">#REF!</definedName>
    <definedName name="________19" localSheetId="1">#REF!</definedName>
    <definedName name="________24" localSheetId="1">#REF!</definedName>
    <definedName name="________25" localSheetId="1">#REF!</definedName>
    <definedName name="________26" localSheetId="1">#REF!</definedName>
    <definedName name="________27" localSheetId="1">#REF!</definedName>
    <definedName name="________29" localSheetId="1">#REF!</definedName>
    <definedName name="________A11" localSheetId="1" hidden="1">{#N/A,#N/A,FALSE,"Umsatz 99";#N/A,#N/A,FALSE,"ER 99 "}</definedName>
    <definedName name="________A11" hidden="1">{#N/A,#N/A,FALSE,"Umsatz 99";#N/A,#N/A,FALSE,"ER 99 "}</definedName>
    <definedName name="________c" localSheetId="1" hidden="1">{"Fiesta Facer Page",#N/A,FALSE,"Q_C_S";"Fiesta Main Page",#N/A,FALSE,"V_L";"Fiesta 95BP Struct",#N/A,FALSE,"StructBP";"Fiesta Post 95BP Struct",#N/A,FALSE,"AdjStructBP"}</definedName>
    <definedName name="________c" hidden="1">{"Fiesta Facer Page",#N/A,FALSE,"Q_C_S";"Fiesta Main Page",#N/A,FALSE,"V_L";"Fiesta 95BP Struct",#N/A,FALSE,"StructBP";"Fiesta Post 95BP Struct",#N/A,FALSE,"AdjStructBP"}</definedName>
    <definedName name="________DAT1" localSheetId="1">#REF!</definedName>
    <definedName name="________DAT1">#REF!</definedName>
    <definedName name="________DAT10" localSheetId="1">#REF!</definedName>
    <definedName name="________DAT10">#REF!</definedName>
    <definedName name="________DAT11" localSheetId="1">#REF!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 localSheetId="1">#REF!</definedName>
    <definedName name="________DAT19">#REF!</definedName>
    <definedName name="________DAT2" localSheetId="1">#REF!</definedName>
    <definedName name="________DAT2">#REF!</definedName>
    <definedName name="________DAT20" localSheetId="1">#REF!</definedName>
    <definedName name="________DAT21" localSheetId="1">#REF!</definedName>
    <definedName name="________DAT22" localSheetId="1">#REF!</definedName>
    <definedName name="________DAT23" localSheetId="1">#REF!</definedName>
    <definedName name="________DAT24" localSheetId="1">#REF!</definedName>
    <definedName name="________DAT25" localSheetId="1">#REF!</definedName>
    <definedName name="________DAT26" localSheetId="1">#REF!</definedName>
    <definedName name="________DAT27" localSheetId="1">#REF!</definedName>
    <definedName name="________DAT28" localSheetId="1">#REF!</definedName>
    <definedName name="________DAT29" localSheetId="1">#REF!</definedName>
    <definedName name="________DAT3" localSheetId="1">#REF!</definedName>
    <definedName name="________DAT3">#REF!</definedName>
    <definedName name="________DAT30" localSheetId="1">#REF!</definedName>
    <definedName name="________DAT31" localSheetId="1">#REF!</definedName>
    <definedName name="________DAT32" localSheetId="1">#REF!</definedName>
    <definedName name="________DAT33" localSheetId="1">#REF!</definedName>
    <definedName name="________DAT34" localSheetId="1">#REF!</definedName>
    <definedName name="________DAT35" localSheetId="1">#REF!</definedName>
    <definedName name="________DAT36" localSheetId="1">#REF!</definedName>
    <definedName name="________DAT37" localSheetId="1">#REF!</definedName>
    <definedName name="________DAT38" localSheetId="1">#REF!</definedName>
    <definedName name="________DAT39" localSheetId="1">#REF!</definedName>
    <definedName name="________DAT4" localSheetId="1">#REF!</definedName>
    <definedName name="________DAT4">#REF!</definedName>
    <definedName name="________DAT40" localSheetId="1">#REF!</definedName>
    <definedName name="________DAT41" localSheetId="1">#REF!</definedName>
    <definedName name="________DAT42" localSheetId="1">#REF!</definedName>
    <definedName name="________DAT43" localSheetId="1">#REF!</definedName>
    <definedName name="________DAT5" localSheetId="1">#REF!</definedName>
    <definedName name="________DAT5">#REF!</definedName>
    <definedName name="________DAT6" localSheetId="1">#REF!</definedName>
    <definedName name="________DAT7" localSheetId="1">#REF!</definedName>
    <definedName name="________DAT8" localSheetId="1">#REF!</definedName>
    <definedName name="________DAT9" localSheetId="1">#REF!</definedName>
    <definedName name="________EXP9192">#N/A</definedName>
    <definedName name="________EXS8687">#N/A</definedName>
    <definedName name="________EXS8990">#N/A</definedName>
    <definedName name="________far310">#REF!</definedName>
    <definedName name="________oza1">NA()</definedName>
    <definedName name="________oza2">NA()</definedName>
    <definedName name="________ret1" localSheetId="1">#REF!</definedName>
    <definedName name="________ret2" localSheetId="1">#REF!</definedName>
    <definedName name="________ret3" localSheetId="1">#REF!</definedName>
    <definedName name="________ret4" localSheetId="1">#REF!</definedName>
    <definedName name="________ret5" localSheetId="1">#REF!</definedName>
    <definedName name="________ret6" localSheetId="1">#REF!</definedName>
    <definedName name="________ret7" localSheetId="1">#REF!</definedName>
    <definedName name="________ret8" localSheetId="1">#REF!</definedName>
    <definedName name="________rpt1" localSheetId="1">#REF!</definedName>
    <definedName name="________rpt1">#REF!</definedName>
    <definedName name="________rpt2" localSheetId="1">#REF!</definedName>
    <definedName name="________rpt2">#REF!</definedName>
    <definedName name="________sec3" localSheetId="1" hidden="1">#REF!</definedName>
    <definedName name="________sec3" hidden="1">#REF!</definedName>
    <definedName name="________TLX8">#REF!</definedName>
    <definedName name="________V2" localSheetId="1" hidden="1">{#N/A,#N/A,FALSE,"Tabl. A1";#N/A,#N/A,FALSE,"Tabl. A1 b";#N/A,#N/A,FALSE,"Tabl. A2";#N/A,#N/A,FALSE,"Tabl. A2-1";#N/A,#N/A,FALSE,"Tabl. A2-2"}</definedName>
    <definedName name="________V2" hidden="1">{#N/A,#N/A,FALSE,"Tabl. A1";#N/A,#N/A,FALSE,"Tabl. A1 b";#N/A,#N/A,FALSE,"Tabl. A2";#N/A,#N/A,FALSE,"Tabl. A2-1";#N/A,#N/A,FALSE,"Tabl. A2-2"}</definedName>
    <definedName name="________wz1234" localSheetId="1">#REF!</definedName>
    <definedName name="________wz1234">#REF!</definedName>
    <definedName name="________xlnm__FilterDatabase">"#ref!"</definedName>
    <definedName name="________xlnm_Database">NA()</definedName>
    <definedName name="________xlnm_Extract">NA()</definedName>
    <definedName name="________xlnm_Print_Area">NA()</definedName>
    <definedName name="_______14" localSheetId="1">#REF!</definedName>
    <definedName name="_______15" localSheetId="1">#REF!</definedName>
    <definedName name="_______16" localSheetId="1">#REF!</definedName>
    <definedName name="_______18" localSheetId="1">#REF!</definedName>
    <definedName name="_______19" localSheetId="1">#REF!</definedName>
    <definedName name="_______24" localSheetId="1">#REF!</definedName>
    <definedName name="_______25" localSheetId="1">#REF!</definedName>
    <definedName name="_______26" localSheetId="1">#REF!</definedName>
    <definedName name="_______27" localSheetId="1">#REF!</definedName>
    <definedName name="_______29" localSheetId="1">#REF!</definedName>
    <definedName name="_______A11" localSheetId="1" hidden="1">{#N/A,#N/A,FALSE,"Umsatz 99";#N/A,#N/A,FALSE,"ER 99 "}</definedName>
    <definedName name="_______A11" hidden="1">{#N/A,#N/A,FALSE,"Umsatz 99";#N/A,#N/A,FALSE,"ER 99 "}</definedName>
    <definedName name="_______c" localSheetId="1" hidden="1">{"Fiesta Facer Page",#N/A,FALSE,"Q_C_S";"Fiesta Main Page",#N/A,FALSE,"V_L";"Fiesta 95BP Struct",#N/A,FALSE,"StructBP";"Fiesta Post 95BP Struct",#N/A,FALSE,"AdjStructBP"}</definedName>
    <definedName name="_______c" hidden="1">{"Fiesta Facer Page",#N/A,FALSE,"Q_C_S";"Fiesta Main Page",#N/A,FALSE,"V_L";"Fiesta 95BP Struct",#N/A,FALSE,"StructBP";"Fiesta Post 95BP Struct",#N/A,FALSE,"AdjStructBP"}</definedName>
    <definedName name="_______DAT1" localSheetId="1">#REF!</definedName>
    <definedName name="_______DAT1">#REF!</definedName>
    <definedName name="_______DAT10" localSheetId="1">#REF!</definedName>
    <definedName name="_______DAT10">#REF!</definedName>
    <definedName name="_______DAT11" localSheetId="1">#REF!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 localSheetId="1">#REF!</definedName>
    <definedName name="_______DAT19">#REF!</definedName>
    <definedName name="_______DAT2" localSheetId="1">#REF!</definedName>
    <definedName name="_______DAT2">#REF!</definedName>
    <definedName name="_______DAT20" localSheetId="1">#REF!</definedName>
    <definedName name="_______DAT21" localSheetId="1">#REF!</definedName>
    <definedName name="_______DAT22" localSheetId="1">#REF!</definedName>
    <definedName name="_______DAT23" localSheetId="1">#REF!</definedName>
    <definedName name="_______DAT24" localSheetId="1">#REF!</definedName>
    <definedName name="_______DAT25" localSheetId="1">#REF!</definedName>
    <definedName name="_______DAT26" localSheetId="1">#REF!</definedName>
    <definedName name="_______DAT27" localSheetId="1">#REF!</definedName>
    <definedName name="_______DAT28" localSheetId="1">#REF!</definedName>
    <definedName name="_______DAT29" localSheetId="1">#REF!</definedName>
    <definedName name="_______DAT3" localSheetId="1">#REF!</definedName>
    <definedName name="_______DAT3">#REF!</definedName>
    <definedName name="_______DAT30" localSheetId="1">#REF!</definedName>
    <definedName name="_______DAT31" localSheetId="1">#REF!</definedName>
    <definedName name="_______DAT32" localSheetId="1">#REF!</definedName>
    <definedName name="_______DAT33" localSheetId="1">#REF!</definedName>
    <definedName name="_______DAT34" localSheetId="1">#REF!</definedName>
    <definedName name="_______DAT35" localSheetId="1">#REF!</definedName>
    <definedName name="_______DAT36" localSheetId="1">#REF!</definedName>
    <definedName name="_______DAT37" localSheetId="1">#REF!</definedName>
    <definedName name="_______DAT38" localSheetId="1">#REF!</definedName>
    <definedName name="_______DAT39" localSheetId="1">#REF!</definedName>
    <definedName name="_______DAT4" localSheetId="1">#REF!</definedName>
    <definedName name="_______DAT4">#REF!</definedName>
    <definedName name="_______DAT40" localSheetId="1">#REF!</definedName>
    <definedName name="_______DAT41" localSheetId="1">#REF!</definedName>
    <definedName name="_______DAT42" localSheetId="1">#REF!</definedName>
    <definedName name="_______DAT43" localSheetId="1">#REF!</definedName>
    <definedName name="_______DAT5" localSheetId="1">#REF!</definedName>
    <definedName name="_______DAT5">#REF!</definedName>
    <definedName name="_______DAT6">NA()</definedName>
    <definedName name="_______DAT7">NA()</definedName>
    <definedName name="_______DAT8">NA()</definedName>
    <definedName name="_______DAT9">NA()</definedName>
    <definedName name="_______EXP9192">#N/A</definedName>
    <definedName name="_______EXS8687">#N/A</definedName>
    <definedName name="_______EXS8990">#N/A</definedName>
    <definedName name="_______far310">#REF!</definedName>
    <definedName name="_______oza1">NA()</definedName>
    <definedName name="_______oza2" localSheetId="1">#REF!</definedName>
    <definedName name="_______RED04" localSheetId="1">#REF!</definedName>
    <definedName name="_______ret1" localSheetId="1">#REF!</definedName>
    <definedName name="_______ret1">#REF!</definedName>
    <definedName name="_______ret2" localSheetId="1">#REF!</definedName>
    <definedName name="_______ret3" localSheetId="1">#REF!</definedName>
    <definedName name="_______ret4" localSheetId="1">#REF!</definedName>
    <definedName name="_______ret5" localSheetId="1">#REF!</definedName>
    <definedName name="_______ret6" localSheetId="1">#REF!</definedName>
    <definedName name="_______ret7" localSheetId="1">#REF!</definedName>
    <definedName name="_______ret8" localSheetId="1">#REF!</definedName>
    <definedName name="_______rpt1" localSheetId="1">#REF!</definedName>
    <definedName name="_______rpt1">#REF!</definedName>
    <definedName name="_______rpt2" localSheetId="1">#REF!</definedName>
    <definedName name="_______rpt2">#REF!</definedName>
    <definedName name="_______sec3" localSheetId="1" hidden="1">#REF!</definedName>
    <definedName name="_______sec3" hidden="1">#REF!</definedName>
    <definedName name="_______TLX8">#REF!</definedName>
    <definedName name="_______V2" localSheetId="1" hidden="1">{#N/A,#N/A,FALSE,"Tabl. A1";#N/A,#N/A,FALSE,"Tabl. A1 b";#N/A,#N/A,FALSE,"Tabl. A2";#N/A,#N/A,FALSE,"Tabl. A2-1";#N/A,#N/A,FALSE,"Tabl. A2-2"}</definedName>
    <definedName name="_______V2" hidden="1">{#N/A,#N/A,FALSE,"Tabl. A1";#N/A,#N/A,FALSE,"Tabl. A1 b";#N/A,#N/A,FALSE,"Tabl. A2";#N/A,#N/A,FALSE,"Tabl. A2-1";#N/A,#N/A,FALSE,"Tabl. A2-2"}</definedName>
    <definedName name="_______wz1234" localSheetId="1">#REF!</definedName>
    <definedName name="_______wz1234">#REF!</definedName>
    <definedName name="_______xlnm__FilterDatabase">"#ref!"</definedName>
    <definedName name="_______xlnm_Print_Titles">NA()</definedName>
    <definedName name="______14" localSheetId="1">#REF!</definedName>
    <definedName name="______15" localSheetId="1">#REF!</definedName>
    <definedName name="______16" localSheetId="1">#REF!</definedName>
    <definedName name="______18" localSheetId="1">#REF!</definedName>
    <definedName name="______19" localSheetId="1">#REF!</definedName>
    <definedName name="______24" localSheetId="1">#REF!</definedName>
    <definedName name="______25" localSheetId="1">#REF!</definedName>
    <definedName name="______26" localSheetId="1">#REF!</definedName>
    <definedName name="______27" localSheetId="1">#REF!</definedName>
    <definedName name="______29" localSheetId="1">#REF!</definedName>
    <definedName name="______A11" localSheetId="1" hidden="1">{#N/A,#N/A,FALSE,"Umsatz 99";#N/A,#N/A,FALSE,"ER 99 "}</definedName>
    <definedName name="______A11" hidden="1">{#N/A,#N/A,FALSE,"Umsatz 99";#N/A,#N/A,FALSE,"ER 99 "}</definedName>
    <definedName name="______c" localSheetId="1" hidden="1">{"Fiesta Facer Page",#N/A,FALSE,"Q_C_S";"Fiesta Main Page",#N/A,FALSE,"V_L";"Fiesta 95BP Struct",#N/A,FALSE,"StructBP";"Fiesta Post 95BP Struct",#N/A,FALSE,"AdjStructBP"}</definedName>
    <definedName name="______c" hidden="1">{"Fiesta Facer Page",#N/A,FALSE,"Q_C_S";"Fiesta Main Page",#N/A,FALSE,"V_L";"Fiesta 95BP Struct",#N/A,FALSE,"StructBP";"Fiesta Post 95BP Struct",#N/A,FALSE,"AdjStructBP"}</definedName>
    <definedName name="______cat1" localSheetId="1">#REF!</definedName>
    <definedName name="______cat1">#REF!</definedName>
    <definedName name="______cat2" localSheetId="1">#REF!</definedName>
    <definedName name="______cat2">#REF!</definedName>
    <definedName name="______DAT1">"#ref!"</definedName>
    <definedName name="______DAT10" localSheetId="1">#REF!</definedName>
    <definedName name="______DAT10">#REF!</definedName>
    <definedName name="______DAT11" localSheetId="1">#REF!</definedName>
    <definedName name="______DAT11">#REF!</definedName>
    <definedName name="______DAT12" localSheetId="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 localSheetId="1">#REF!</definedName>
    <definedName name="______DAT19">#REF!</definedName>
    <definedName name="______DAT2">"#ref!"</definedName>
    <definedName name="______DAT20" localSheetId="1">#REF!</definedName>
    <definedName name="______DAT21" localSheetId="1">#REF!</definedName>
    <definedName name="______DAT22" localSheetId="1">#REF!</definedName>
    <definedName name="______DAT23" localSheetId="1">#REF!</definedName>
    <definedName name="______DAT24" localSheetId="1">#REF!</definedName>
    <definedName name="______DAT25" localSheetId="1">#REF!</definedName>
    <definedName name="______DAT26" localSheetId="1">#REF!</definedName>
    <definedName name="______DAT27" localSheetId="1">#REF!</definedName>
    <definedName name="______DAT28" localSheetId="1">#REF!</definedName>
    <definedName name="______DAT29" localSheetId="1">#REF!</definedName>
    <definedName name="______DAT3">"#ref!"</definedName>
    <definedName name="______DAT30" localSheetId="1">#REF!</definedName>
    <definedName name="______DAT31" localSheetId="1">#REF!</definedName>
    <definedName name="______DAT32" localSheetId="1">#REF!</definedName>
    <definedName name="______DAT33" localSheetId="1">#REF!</definedName>
    <definedName name="______DAT34" localSheetId="1">#REF!</definedName>
    <definedName name="______DAT35" localSheetId="1">#REF!</definedName>
    <definedName name="______DAT36" localSheetId="1">#REF!</definedName>
    <definedName name="______DAT37" localSheetId="1">#REF!</definedName>
    <definedName name="______DAT38" localSheetId="1">#REF!</definedName>
    <definedName name="______DAT39" localSheetId="1">#REF!</definedName>
    <definedName name="______DAT4">"#ref!"</definedName>
    <definedName name="______DAT40" localSheetId="1">#REF!</definedName>
    <definedName name="______DAT41" localSheetId="1">#REF!</definedName>
    <definedName name="______DAT42" localSheetId="1">#REF!</definedName>
    <definedName name="______DAT43" localSheetId="1">#REF!</definedName>
    <definedName name="______DAT5">"#ref!"</definedName>
    <definedName name="______DAT6">NA()</definedName>
    <definedName name="______DAT7">NA()</definedName>
    <definedName name="______DAT8">NA()</definedName>
    <definedName name="______DAT9">NA()</definedName>
    <definedName name="______EXP9192">#N/A</definedName>
    <definedName name="______EXS8687">#N/A</definedName>
    <definedName name="______EXS8990">#N/A</definedName>
    <definedName name="______far310" localSheetId="1">#REF!</definedName>
    <definedName name="______far310">#REF!</definedName>
    <definedName name="______FOR91" localSheetId="1">#REF!</definedName>
    <definedName name="______FOR91">#REF!</definedName>
    <definedName name="______fre2" localSheetId="1">#REF!</definedName>
    <definedName name="______fre2">#REF!</definedName>
    <definedName name="______GIR89" localSheetId="1">#REF!</definedName>
    <definedName name="______GIR89">#REF!</definedName>
    <definedName name="______GIR90">#REF!</definedName>
    <definedName name="______oza1">NA()</definedName>
    <definedName name="______oza2" localSheetId="1">#REF!</definedName>
    <definedName name="______R3_t">#N/A</definedName>
    <definedName name="______RED04" localSheetId="1">#REF!</definedName>
    <definedName name="______ret1" localSheetId="1">#REF!</definedName>
    <definedName name="______ret1">#REF!</definedName>
    <definedName name="______ret2" localSheetId="1">#REF!</definedName>
    <definedName name="______ret3" localSheetId="1">#REF!</definedName>
    <definedName name="______ret4" localSheetId="1">#REF!</definedName>
    <definedName name="______ret5" localSheetId="1">#REF!</definedName>
    <definedName name="______ret6" localSheetId="1">#REF!</definedName>
    <definedName name="______ret7" localSheetId="1">#REF!</definedName>
    <definedName name="______ret8" localSheetId="1">#REF!</definedName>
    <definedName name="______rpt1" localSheetId="1">#REF!</definedName>
    <definedName name="______rpt1">#REF!</definedName>
    <definedName name="______rpt2" localSheetId="1">#REF!</definedName>
    <definedName name="______rpt2">#REF!</definedName>
    <definedName name="______sec3" localSheetId="1" hidden="1">#REF!</definedName>
    <definedName name="______sec3" hidden="1">#REF!</definedName>
    <definedName name="______TLX8">#REF!</definedName>
    <definedName name="______V2" localSheetId="1" hidden="1">{#N/A,#N/A,FALSE,"Tabl. A1";#N/A,#N/A,FALSE,"Tabl. A1 b";#N/A,#N/A,FALSE,"Tabl. A2";#N/A,#N/A,FALSE,"Tabl. A2-1";#N/A,#N/A,FALSE,"Tabl. A2-2"}</definedName>
    <definedName name="______V2" hidden="1">{#N/A,#N/A,FALSE,"Tabl. A1";#N/A,#N/A,FALSE,"Tabl. A1 b";#N/A,#N/A,FALSE,"Tabl. A2";#N/A,#N/A,FALSE,"Tabl. A2-1";#N/A,#N/A,FALSE,"Tabl. A2-2"}</definedName>
    <definedName name="______wz1234" localSheetId="1">#REF!</definedName>
    <definedName name="______wz1234">#REF!</definedName>
    <definedName name="______xlnm__FilterDatabase">"#ref!"</definedName>
    <definedName name="______xlnm_Database">"#ref!"</definedName>
    <definedName name="______xlnm_Extract">"#ref!"</definedName>
    <definedName name="______xlnm_Print_Area">"#ref!"</definedName>
    <definedName name="______xlnm_Print_Titles">"#n/a"</definedName>
    <definedName name="_____14" localSheetId="1">#REF!</definedName>
    <definedName name="_____15" localSheetId="1">#REF!</definedName>
    <definedName name="_____16" localSheetId="1">#REF!</definedName>
    <definedName name="_____18" localSheetId="1">#REF!</definedName>
    <definedName name="_____19" localSheetId="1">#REF!</definedName>
    <definedName name="_____24" localSheetId="1">#REF!</definedName>
    <definedName name="_____25" localSheetId="1">#REF!</definedName>
    <definedName name="_____26" localSheetId="1">#REF!</definedName>
    <definedName name="_____27" localSheetId="1">#REF!</definedName>
    <definedName name="_____29" localSheetId="1">#REF!</definedName>
    <definedName name="_____A11" localSheetId="1" hidden="1">{#N/A,#N/A,FALSE,"Umsatz 99";#N/A,#N/A,FALSE,"ER 99 "}</definedName>
    <definedName name="_____A11" hidden="1">{#N/A,#N/A,FALSE,"Umsatz 99";#N/A,#N/A,FALSE,"ER 99 "}</definedName>
    <definedName name="_____c" localSheetId="1" hidden="1">{"Fiesta Facer Page",#N/A,FALSE,"Q_C_S";"Fiesta Main Page",#N/A,FALSE,"V_L";"Fiesta 95BP Struct",#N/A,FALSE,"StructBP";"Fiesta Post 95BP Struct",#N/A,FALSE,"AdjStructBP"}</definedName>
    <definedName name="_____c" hidden="1">{"Fiesta Facer Page",#N/A,FALSE,"Q_C_S";"Fiesta Main Page",#N/A,FALSE,"V_L";"Fiesta 95BP Struct",#N/A,FALSE,"StructBP";"Fiesta Post 95BP Struct",#N/A,FALSE,"AdjStructBP"}</definedName>
    <definedName name="_____cat1" localSheetId="1">#REF!</definedName>
    <definedName name="_____cat1">#REF!</definedName>
    <definedName name="_____cat2" localSheetId="1">#REF!</definedName>
    <definedName name="_____cat2">#REF!</definedName>
    <definedName name="_____DAT1">"#ref!"</definedName>
    <definedName name="_____DAT10" localSheetId="1">#REF!</definedName>
    <definedName name="_____DAT10">#REF!</definedName>
    <definedName name="_____DAT11" localSheetId="1">#REF!</definedName>
    <definedName name="_____DAT11">#REF!</definedName>
    <definedName name="_____DAT12" localSheetId="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 localSheetId="1">#REF!</definedName>
    <definedName name="_____DAT19">#REF!</definedName>
    <definedName name="_____DAT2">"#ref!"</definedName>
    <definedName name="_____DAT20" localSheetId="1">#REF!</definedName>
    <definedName name="_____DAT20">#REF!</definedName>
    <definedName name="_____DAT21" localSheetId="1">#REF!</definedName>
    <definedName name="_____DAT21">#REF!</definedName>
    <definedName name="_____DAT22" localSheetId="1">#REF!</definedName>
    <definedName name="_____DAT22">#REF!</definedName>
    <definedName name="_____DAT23" localSheetId="1">#REF!</definedName>
    <definedName name="_____DAT23">#REF!</definedName>
    <definedName name="_____DAT24" localSheetId="1">#REF!</definedName>
    <definedName name="_____DAT24">#REF!</definedName>
    <definedName name="_____DAT25" localSheetId="1">#REF!</definedName>
    <definedName name="_____DAT25">#REF!</definedName>
    <definedName name="_____DAT26" localSheetId="1">#REF!</definedName>
    <definedName name="_____DAT27" localSheetId="1">#REF!</definedName>
    <definedName name="_____DAT28" localSheetId="1">#REF!</definedName>
    <definedName name="_____DAT29" localSheetId="1">#REF!</definedName>
    <definedName name="_____DAT3">"#ref!"</definedName>
    <definedName name="_____DAT30" localSheetId="1">#REF!</definedName>
    <definedName name="_____DAT31" localSheetId="1">#REF!</definedName>
    <definedName name="_____DAT32" localSheetId="1">#REF!</definedName>
    <definedName name="_____DAT33" localSheetId="1">#REF!</definedName>
    <definedName name="_____DAT34" localSheetId="1">#REF!</definedName>
    <definedName name="_____DAT35" localSheetId="1">#REF!</definedName>
    <definedName name="_____DAT36" localSheetId="1">#REF!</definedName>
    <definedName name="_____DAT37" localSheetId="1">#REF!</definedName>
    <definedName name="_____DAT38" localSheetId="1">#REF!</definedName>
    <definedName name="_____DAT39" localSheetId="1">#REF!</definedName>
    <definedName name="_____DAT4">"#ref!"</definedName>
    <definedName name="_____DAT40" localSheetId="1">#REF!</definedName>
    <definedName name="_____DAT41" localSheetId="1">#REF!</definedName>
    <definedName name="_____DAT42" localSheetId="1">#REF!</definedName>
    <definedName name="_____DAT43" localSheetId="1">#REF!</definedName>
    <definedName name="_____DAT5">"#ref!"</definedName>
    <definedName name="_____DAT6">"#ref!"</definedName>
    <definedName name="_____DAT7">"#ref!"</definedName>
    <definedName name="_____DAT8">"#ref!"</definedName>
    <definedName name="_____DAT9">"#ref!"</definedName>
    <definedName name="_____dc1"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___dc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___dc2"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___dc2"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___EXP9192">#N/A</definedName>
    <definedName name="_____EXS8687">#N/A</definedName>
    <definedName name="_____EXS8990">#N/A</definedName>
    <definedName name="_____far310">#REF!</definedName>
    <definedName name="_____FOR91" localSheetId="1">#REF!</definedName>
    <definedName name="_____FOR91">#REF!</definedName>
    <definedName name="_____fre2" localSheetId="1">#REF!</definedName>
    <definedName name="_____fre2">#REF!</definedName>
    <definedName name="_____GIR89" localSheetId="1">#REF!</definedName>
    <definedName name="_____GIR89">#REF!</definedName>
    <definedName name="_____GIR90">#REF!</definedName>
    <definedName name="_____MAM1">#REF!</definedName>
    <definedName name="_____oza1">NA()</definedName>
    <definedName name="_____oza2" localSheetId="1">#REF!</definedName>
    <definedName name="_____qtr4" localSheetId="1">#REF!</definedName>
    <definedName name="_____qtr4">#REF!</definedName>
    <definedName name="_____RED04" localSheetId="1">#REF!</definedName>
    <definedName name="_____ret1" localSheetId="1">#REF!</definedName>
    <definedName name="_____ret1">#REF!</definedName>
    <definedName name="_____ret2" localSheetId="1">#REF!</definedName>
    <definedName name="_____ret3" localSheetId="1">#REF!</definedName>
    <definedName name="_____ret4" localSheetId="1">#REF!</definedName>
    <definedName name="_____ret5" localSheetId="1">#REF!</definedName>
    <definedName name="_____ret6" localSheetId="1">#REF!</definedName>
    <definedName name="_____ret7" localSheetId="1">#REF!</definedName>
    <definedName name="_____ret8" localSheetId="1">#REF!</definedName>
    <definedName name="_____rpt1" localSheetId="1">#REF!</definedName>
    <definedName name="_____rpt1">#REF!</definedName>
    <definedName name="_____rpt2" localSheetId="1">#REF!</definedName>
    <definedName name="_____rpt2">#REF!</definedName>
    <definedName name="_____sec3" localSheetId="1" hidden="1">#REF!</definedName>
    <definedName name="_____sec3" hidden="1">#REF!</definedName>
    <definedName name="_____TLX8">#REF!</definedName>
    <definedName name="_____V2" localSheetId="1" hidden="1">{#N/A,#N/A,FALSE,"Tabl. A1";#N/A,#N/A,FALSE,"Tabl. A1 b";#N/A,#N/A,FALSE,"Tabl. A2";#N/A,#N/A,FALSE,"Tabl. A2-1";#N/A,#N/A,FALSE,"Tabl. A2-2"}</definedName>
    <definedName name="_____V2" hidden="1">{#N/A,#N/A,FALSE,"Tabl. A1";#N/A,#N/A,FALSE,"Tabl. A1 b";#N/A,#N/A,FALSE,"Tabl. A2";#N/A,#N/A,FALSE,"Tabl. A2-1";#N/A,#N/A,FALSE,"Tabl. A2-2"}</definedName>
    <definedName name="_____wz1234" localSheetId="1">#REF!</definedName>
    <definedName name="_____wz1234">#REF!</definedName>
    <definedName name="_____xlfn_IFERROR">NA()</definedName>
    <definedName name="_____xlnm__FilterDatabase">"#ref!"</definedName>
    <definedName name="_____xlnm_Database">"#ref!"</definedName>
    <definedName name="_____xlnm_Extract">"#ref!"</definedName>
    <definedName name="_____xlnm_Print_Area">"#ref!"</definedName>
    <definedName name="_____xlnm_Print_Titles">"#n/a"</definedName>
    <definedName name="____1_Excel_BuiltIn_Print_Area_1" localSheetId="1">#REF!</definedName>
    <definedName name="____14" localSheetId="1">#REF!</definedName>
    <definedName name="____15" localSheetId="1">#REF!</definedName>
    <definedName name="____16" localSheetId="1">#REF!</definedName>
    <definedName name="____18" localSheetId="1">#REF!</definedName>
    <definedName name="____19" localSheetId="1">#REF!</definedName>
    <definedName name="____2_Excel_BuiltIn_Print_Area_4_1" localSheetId="1">#REF!</definedName>
    <definedName name="____24" localSheetId="1">#REF!</definedName>
    <definedName name="____25" localSheetId="1">#REF!</definedName>
    <definedName name="____26" localSheetId="1">#REF!</definedName>
    <definedName name="____27" localSheetId="1">#REF!</definedName>
    <definedName name="____29" localSheetId="1">#REF!</definedName>
    <definedName name="____3_Excel_BuiltIn_Print_Area_5_1" localSheetId="1">#REF!</definedName>
    <definedName name="____4_Excel_BuiltIn_Print_Area_8_1" localSheetId="1">#REF!</definedName>
    <definedName name="____5Excel_BuiltIn_Print_Area_1" localSheetId="1">#REF!</definedName>
    <definedName name="____6Excel_BuiltIn_Print_Area_4_1" localSheetId="1">#REF!</definedName>
    <definedName name="____7Excel_BuiltIn_Print_Area_5_1" localSheetId="1">#REF!</definedName>
    <definedName name="____8Excel_BuiltIn_Print_Area_8_1" localSheetId="1">#REF!</definedName>
    <definedName name="____A11" localSheetId="1" hidden="1">{#N/A,#N/A,FALSE,"Umsatz 99";#N/A,#N/A,FALSE,"ER 99 "}</definedName>
    <definedName name="____A11" hidden="1">{#N/A,#N/A,FALSE,"Umsatz 99";#N/A,#N/A,FALSE,"ER 99 "}</definedName>
    <definedName name="____ACK2" localSheetId="1">#REF!</definedName>
    <definedName name="____ACK2">#REF!</definedName>
    <definedName name="____ann3" localSheetId="1">#REF!</definedName>
    <definedName name="____ann3">#REF!</definedName>
    <definedName name="____c" localSheetId="1" hidden="1">{"Fiesta Facer Page",#N/A,FALSE,"Q_C_S";"Fiesta Main Page",#N/A,FALSE,"V_L";"Fiesta 95BP Struct",#N/A,FALSE,"StructBP";"Fiesta Post 95BP Struct",#N/A,FALSE,"AdjStructBP"}</definedName>
    <definedName name="____c" hidden="1">{"Fiesta Facer Page",#N/A,FALSE,"Q_C_S";"Fiesta Main Page",#N/A,FALSE,"V_L";"Fiesta 95BP Struct",#N/A,FALSE,"StructBP";"Fiesta Post 95BP Struct",#N/A,FALSE,"AdjStructBP"}</definedName>
    <definedName name="____cat1" localSheetId="1">#REF!</definedName>
    <definedName name="____cat1">#REF!</definedName>
    <definedName name="____cat2" localSheetId="1">#REF!</definedName>
    <definedName name="____cat2">#REF!</definedName>
    <definedName name="____DAT1" localSheetId="1">#REF!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 localSheetId="1">#REF!</definedName>
    <definedName name="____DAT19">#REF!</definedName>
    <definedName name="____DAT2" localSheetId="1">#REF!</definedName>
    <definedName name="____DAT2">#REF!</definedName>
    <definedName name="____DAT20" localSheetId="1">#REF!</definedName>
    <definedName name="____DAT21" localSheetId="1">#REF!</definedName>
    <definedName name="____DAT21">#REF!</definedName>
    <definedName name="____DAT22" localSheetId="1">#REF!</definedName>
    <definedName name="____DAT22">#REF!</definedName>
    <definedName name="____DAT23" localSheetId="1">#REF!</definedName>
    <definedName name="____DAT23">#REF!</definedName>
    <definedName name="____DAT24" localSheetId="1">#REF!</definedName>
    <definedName name="____DAT24">#REF!</definedName>
    <definedName name="____DAT25" localSheetId="1">#REF!</definedName>
    <definedName name="____DAT25">#REF!</definedName>
    <definedName name="____DAT26" localSheetId="1">#REF!</definedName>
    <definedName name="____DAT27" localSheetId="1">#REF!</definedName>
    <definedName name="____DAT28" localSheetId="1">#REF!</definedName>
    <definedName name="____DAT29" localSheetId="1">#REF!</definedName>
    <definedName name="____DAT3" localSheetId="1">#REF!</definedName>
    <definedName name="____DAT3">#REF!</definedName>
    <definedName name="____DAT30" localSheetId="1">#REF!</definedName>
    <definedName name="____DAT31" localSheetId="1">#REF!</definedName>
    <definedName name="____DAT32" localSheetId="1">#REF!</definedName>
    <definedName name="____DAT33" localSheetId="1">#REF!</definedName>
    <definedName name="____DAT34" localSheetId="1">#REF!</definedName>
    <definedName name="____DAT35" localSheetId="1">#REF!</definedName>
    <definedName name="____DAT36" localSheetId="1">#REF!</definedName>
    <definedName name="____DAT37" localSheetId="1">#REF!</definedName>
    <definedName name="____DAT38" localSheetId="1">#REF!</definedName>
    <definedName name="____DAT39" localSheetId="1">#REF!</definedName>
    <definedName name="____DAT4" localSheetId="1">#REF!</definedName>
    <definedName name="____DAT4">#REF!</definedName>
    <definedName name="____DAT40" localSheetId="1">#REF!</definedName>
    <definedName name="____DAT41" localSheetId="1">#REF!</definedName>
    <definedName name="____DAT42" localSheetId="1">#REF!</definedName>
    <definedName name="____DAT43" localSheetId="1">#REF!</definedName>
    <definedName name="____DAT5" localSheetId="1">#REF!</definedName>
    <definedName name="____DAT5">#REF!</definedName>
    <definedName name="____DAT6" localSheetId="1">#REF!</definedName>
    <definedName name="____DAT6">#REF!</definedName>
    <definedName name="____DAT7" localSheetId="1">#REF!</definedName>
    <definedName name="____DAT7">#REF!</definedName>
    <definedName name="____DAT8" localSheetId="1">#REF!</definedName>
    <definedName name="____DAT8">#REF!</definedName>
    <definedName name="____DAT9" localSheetId="1">#REF!</definedName>
    <definedName name="____DAT9">#REF!</definedName>
    <definedName name="____EXP9192">#N/A</definedName>
    <definedName name="____EXS8687">#N/A</definedName>
    <definedName name="____EXS8990">#N/A</definedName>
    <definedName name="____far310">#REF!</definedName>
    <definedName name="____FOR91" localSheetId="1">#REF!</definedName>
    <definedName name="____FOR91">#REF!</definedName>
    <definedName name="____fre2" localSheetId="1">#REF!</definedName>
    <definedName name="____fre2">#REF!</definedName>
    <definedName name="____GIR89" localSheetId="1">#REF!</definedName>
    <definedName name="____GIR89">#REF!</definedName>
    <definedName name="____GIR90">#REF!</definedName>
    <definedName name="____m1000000">#REF!</definedName>
    <definedName name="____MAM1">#REF!</definedName>
    <definedName name="____oza1">NA()</definedName>
    <definedName name="____oza2" localSheetId="1">#REF!</definedName>
    <definedName name="____P1" localSheetId="1">#REF!</definedName>
    <definedName name="____P1">#REF!</definedName>
    <definedName name="____PG1" localSheetId="1">#REF!</definedName>
    <definedName name="____PG1">#REF!</definedName>
    <definedName name="____PG10" localSheetId="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 localSheetId="1">#REF!</definedName>
    <definedName name="____ret1" localSheetId="1">#REF!</definedName>
    <definedName name="____ret1">#REF!</definedName>
    <definedName name="____ret2" localSheetId="1">#REF!</definedName>
    <definedName name="____ret3" localSheetId="1">#REF!</definedName>
    <definedName name="____ret4" localSheetId="1">#REF!</definedName>
    <definedName name="____ret5" localSheetId="1">#REF!</definedName>
    <definedName name="____ret6" localSheetId="1">#REF!</definedName>
    <definedName name="____ret7" localSheetId="1">#REF!</definedName>
    <definedName name="____ret8" localSheetId="1">#REF!</definedName>
    <definedName name="____rob2" localSheetId="1" hidden="1">{"GLI-Income Statement",#N/A,FALSE,"gli";"GLI - Balance Sheet Wksht",#N/A,FALSE,"gli";"GLI-Cash Flow",#N/A,FALSE,"gli";"GLI Qtrly Stats",#N/A,FALSE,"gli"}</definedName>
    <definedName name="____rob2" hidden="1">{"GLI-Income Statement",#N/A,FALSE,"gli";"GLI - Balance Sheet Wksht",#N/A,FALSE,"gli";"GLI-Cash Flow",#N/A,FALSE,"gli";"GLI Qtrly Stats",#N/A,FALSE,"gli"}</definedName>
    <definedName name="____rpt1" localSheetId="1">#REF!</definedName>
    <definedName name="____rpt1">#REF!</definedName>
    <definedName name="____rpt2" localSheetId="1">#REF!</definedName>
    <definedName name="____rpt2">#REF!</definedName>
    <definedName name="____sec3" localSheetId="1" hidden="1">#REF!</definedName>
    <definedName name="____sec3" hidden="1">#REF!</definedName>
    <definedName name="____TLX8">#REF!</definedName>
    <definedName name="____V2" localSheetId="1" hidden="1">{#N/A,#N/A,FALSE,"Tabl. A1";#N/A,#N/A,FALSE,"Tabl. A1 b";#N/A,#N/A,FALSE,"Tabl. A2";#N/A,#N/A,FALSE,"Tabl. A2-1";#N/A,#N/A,FALSE,"Tabl. A2-2"}</definedName>
    <definedName name="____V2" hidden="1">{#N/A,#N/A,FALSE,"Tabl. A1";#N/A,#N/A,FALSE,"Tabl. A1 b";#N/A,#N/A,FALSE,"Tabl. A2";#N/A,#N/A,FALSE,"Tabl. A2-1";#N/A,#N/A,FALSE,"Tabl. A2-2"}</definedName>
    <definedName name="____wz1234" localSheetId="1">#REF!</definedName>
    <definedName name="____wz1234">#REF!</definedName>
    <definedName name="____xlfn_IFERROR">NA()</definedName>
    <definedName name="____xlnm__FilterDatabase" localSheetId="1">#REF!</definedName>
    <definedName name="____xlnm__FilterDatabase">#REF!</definedName>
    <definedName name="____xlnm_Database">"#ref!"</definedName>
    <definedName name="____xlnm_Extract">"#ref!"</definedName>
    <definedName name="____xlnm_Print_Area">"#ref!"</definedName>
    <definedName name="____xlnm_Print_Titles">"#n/a"</definedName>
    <definedName name="___1" localSheetId="1">#REF!</definedName>
    <definedName name="___1">#REF!</definedName>
    <definedName name="___1_____Excel_BuiltIn_Print_Area_1" localSheetId="1">#REF!</definedName>
    <definedName name="___1_Excel_BuiltIn_Print_Area_1" localSheetId="1">#REF!</definedName>
    <definedName name="___10___Excel_BuiltIn_Print_Area_4_1" localSheetId="1">#REF!</definedName>
    <definedName name="___11___Excel_BuiltIn_Print_Area_5_1" localSheetId="1">#REF!</definedName>
    <definedName name="___12___Excel_BuiltIn_Print_Area_8_1" localSheetId="1">#REF!</definedName>
    <definedName name="___13__Excel_BuiltIn_Print_Area_1" localSheetId="1">#REF!</definedName>
    <definedName name="___14" localSheetId="1">#REF!</definedName>
    <definedName name="___14__Excel_BuiltIn_Print_Area_4_1" localSheetId="1">#REF!</definedName>
    <definedName name="___15" localSheetId="1">#REF!</definedName>
    <definedName name="___15__Excel_BuiltIn_Print_Area_5_1" localSheetId="1">#REF!</definedName>
    <definedName name="___16" localSheetId="1">#REF!</definedName>
    <definedName name="___16__Excel_BuiltIn_Print_Area_8_1" localSheetId="1">#REF!</definedName>
    <definedName name="___17_Excel_BuiltIn_Print_Area_1" localSheetId="1">#REF!</definedName>
    <definedName name="___18" localSheetId="1">#REF!</definedName>
    <definedName name="___18_Excel_BuiltIn_Print_Area_4_1" localSheetId="1">#REF!</definedName>
    <definedName name="___19" localSheetId="1">#REF!</definedName>
    <definedName name="___19_Excel_BuiltIn_Print_Area_5_1" localSheetId="1">#REF!</definedName>
    <definedName name="___1Excel_BuiltIn_Print_Area_1" localSheetId="1">#REF!</definedName>
    <definedName name="___2" localSheetId="1">#REF!</definedName>
    <definedName name="___2">#REF!</definedName>
    <definedName name="___2_____Excel_BuiltIn_Print_Area_4_1" localSheetId="1">#REF!</definedName>
    <definedName name="___2_Excel_BuiltIn_Print_Area_4_1" localSheetId="1">#REF!</definedName>
    <definedName name="___20_Excel_BuiltIn_Print_Area_8_1" localSheetId="1">#REF!</definedName>
    <definedName name="___21Excel_BuiltIn_Print_Area_1" localSheetId="1">#REF!</definedName>
    <definedName name="___22Excel_BuiltIn_Print_Area_4_1" localSheetId="1">#REF!</definedName>
    <definedName name="___23Excel_BuiltIn_Print_Area_5_1" localSheetId="1">#REF!</definedName>
    <definedName name="___24" localSheetId="1">#REF!</definedName>
    <definedName name="___24Excel_BuiltIn_Print_Area_8_1" localSheetId="1">#REF!</definedName>
    <definedName name="___25" localSheetId="1">#REF!</definedName>
    <definedName name="___26" localSheetId="1">#REF!</definedName>
    <definedName name="___27" localSheetId="1">#REF!</definedName>
    <definedName name="___29" localSheetId="1">#REF!</definedName>
    <definedName name="___2Excel_BuiltIn_Print_Area_4_1" localSheetId="1">#REF!</definedName>
    <definedName name="___3" localSheetId="1">#REF!</definedName>
    <definedName name="___3">#REF!</definedName>
    <definedName name="___3_____Excel_BuiltIn_Print_Area_5_1" localSheetId="1">#REF!</definedName>
    <definedName name="___3_Excel_BuiltIn_Print_Area_5_1" localSheetId="1">#REF!</definedName>
    <definedName name="___3Excel_BuiltIn_Print_Area_5_1" localSheetId="1">#REF!</definedName>
    <definedName name="___4" localSheetId="1">#REF!</definedName>
    <definedName name="___4">#REF!</definedName>
    <definedName name="___4_____Excel_BuiltIn_Print_Area_8_1" localSheetId="1">#REF!</definedName>
    <definedName name="___4_Excel_BuiltIn_Print_Area_8_1" localSheetId="1">#REF!</definedName>
    <definedName name="___4Excel_BuiltIn_Print_Area_8_1" localSheetId="1">#REF!</definedName>
    <definedName name="___5____Excel_BuiltIn_Print_Area_1" localSheetId="1">#REF!</definedName>
    <definedName name="___5Excel_BuiltIn_Print_Area_1" localSheetId="1">#REF!</definedName>
    <definedName name="___6" localSheetId="1">#REF!</definedName>
    <definedName name="___6">#REF!</definedName>
    <definedName name="___6____Excel_BuiltIn_Print_Area_4_1" localSheetId="1">#REF!</definedName>
    <definedName name="___6Excel_BuiltIn_Print_Area_4_1" localSheetId="1">#REF!</definedName>
    <definedName name="___7____Excel_BuiltIn_Print_Area_5_1" localSheetId="1">#REF!</definedName>
    <definedName name="___7Excel_BuiltIn_Print_Area_5_1" localSheetId="1">#REF!</definedName>
    <definedName name="___8" localSheetId="1">#REF!</definedName>
    <definedName name="___8">#REF!</definedName>
    <definedName name="___8____Excel_BuiltIn_Print_Area_8_1" localSheetId="1">#REF!</definedName>
    <definedName name="___8Excel_BuiltIn_Print_Area_8_1" localSheetId="1">#REF!</definedName>
    <definedName name="___9___Excel_BuiltIn_Print_Area_1" localSheetId="1">#REF!</definedName>
    <definedName name="___A11" localSheetId="1" hidden="1">{#N/A,#N/A,FALSE,"Umsatz 99";#N/A,#N/A,FALSE,"ER 99 "}</definedName>
    <definedName name="___A11" hidden="1">{#N/A,#N/A,FALSE,"Umsatz 99";#N/A,#N/A,FALSE,"ER 99 "}</definedName>
    <definedName name="___A16385" localSheetId="1">#REF!</definedName>
    <definedName name="___A16385">#REF!</definedName>
    <definedName name="___a66000" localSheetId="1">#REF!</definedName>
    <definedName name="___a66000">#REF!</definedName>
    <definedName name="___a66636" localSheetId="1">#REF!</definedName>
    <definedName name="___a66636">#REF!</definedName>
    <definedName name="___ACK2">#REF!</definedName>
    <definedName name="___ann3">#REF!</definedName>
    <definedName name="___ASH5">"#ref!"</definedName>
    <definedName name="___c" localSheetId="1" hidden="1">{"Fiesta Facer Page",#N/A,FALSE,"Q_C_S";"Fiesta Main Page",#N/A,FALSE,"V_L";"Fiesta 95BP Struct",#N/A,FALSE,"StructBP";"Fiesta Post 95BP Struct",#N/A,FALSE,"AdjStructBP"}</definedName>
    <definedName name="___c" hidden="1">{"Fiesta Facer Page",#N/A,FALSE,"Q_C_S";"Fiesta Main Page",#N/A,FALSE,"V_L";"Fiesta 95BP Struct",#N/A,FALSE,"StructBP";"Fiesta Post 95BP Struct",#N/A,FALSE,"AdjStructBP"}</definedName>
    <definedName name="___cat1" localSheetId="1">#REF!</definedName>
    <definedName name="___cat1">#REF!</definedName>
    <definedName name="___cat2" localSheetId="1">#REF!</definedName>
    <definedName name="___cat2">#REF!</definedName>
    <definedName name="___DAT1" localSheetId="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NA()</definedName>
    <definedName name="___DAT18">NA()</definedName>
    <definedName name="___DAT19">"#ref!"</definedName>
    <definedName name="___DAT2" localSheetId="1">#REF!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 localSheetId="1">#REF!</definedName>
    <definedName name="___DAT29" localSheetId="1">#REF!</definedName>
    <definedName name="___DAT3" localSheetId="1">#REF!</definedName>
    <definedName name="___DAT3">#REF!</definedName>
    <definedName name="___DAT30" localSheetId="1">#REF!</definedName>
    <definedName name="___DAT31" localSheetId="1">#REF!</definedName>
    <definedName name="___DAT32" localSheetId="1">#REF!</definedName>
    <definedName name="___DAT33" localSheetId="1">#REF!</definedName>
    <definedName name="___DAT34" localSheetId="1">#REF!</definedName>
    <definedName name="___DAT35" localSheetId="1">#REF!</definedName>
    <definedName name="___DAT36" localSheetId="1">#REF!</definedName>
    <definedName name="___DAT37" localSheetId="1">#REF!</definedName>
    <definedName name="___DAT38" localSheetId="1">#REF!</definedName>
    <definedName name="___DAT39" localSheetId="1">#REF!</definedName>
    <definedName name="___DAT4" localSheetId="1">#REF!</definedName>
    <definedName name="___DAT4">#REF!</definedName>
    <definedName name="___DAT40" localSheetId="1">#REF!</definedName>
    <definedName name="___DAT41" localSheetId="1">#REF!</definedName>
    <definedName name="___DAT42" localSheetId="1">#REF!</definedName>
    <definedName name="___DAT43" localSheetId="1">#REF!</definedName>
    <definedName name="___DAT5" localSheetId="1">#REF!</definedName>
    <definedName name="___DAT5">#REF!</definedName>
    <definedName name="___DAT6" localSheetId="1">#REF!</definedName>
    <definedName name="___DAT6">#REF!</definedName>
    <definedName name="___DAT7" localSheetId="1">#REF!</definedName>
    <definedName name="___DAT7">#REF!</definedName>
    <definedName name="___DAT8" localSheetId="1">#REF!</definedName>
    <definedName name="___DAT8">#REF!</definedName>
    <definedName name="___DAT9" localSheetId="1">#REF!</definedName>
    <definedName name="___DAT9">#REF!</definedName>
    <definedName name="___DET1" localSheetId="1">#REF!</definedName>
    <definedName name="___DET10" localSheetId="1">#REF!</definedName>
    <definedName name="___DET11" localSheetId="1">#REF!</definedName>
    <definedName name="___DET12" localSheetId="1">#REF!</definedName>
    <definedName name="___DET14" localSheetId="1">#REF!</definedName>
    <definedName name="___DET15" localSheetId="1">#REF!</definedName>
    <definedName name="___DET16" localSheetId="1">#REF!</definedName>
    <definedName name="___DET17" localSheetId="1">#REF!</definedName>
    <definedName name="___DET17">#REF!</definedName>
    <definedName name="___DET18" localSheetId="1">#REF!</definedName>
    <definedName name="___DET19" localSheetId="1">#REF!</definedName>
    <definedName name="___DET2" localSheetId="1">#REF!</definedName>
    <definedName name="___DET20" localSheetId="1">#REF!</definedName>
    <definedName name="___DET20">#REF!</definedName>
    <definedName name="___DET3" localSheetId="1">#REF!</definedName>
    <definedName name="___DET3">#REF!</definedName>
    <definedName name="___DET4" localSheetId="1">#REF!</definedName>
    <definedName name="___DET4">#REF!</definedName>
    <definedName name="___DET49">#REF!</definedName>
    <definedName name="___DET5">#REF!</definedName>
    <definedName name="___DET50">#REF!</definedName>
    <definedName name="___DET6" localSheetId="1">#REF!</definedName>
    <definedName name="___DET7" localSheetId="1">#REF!</definedName>
    <definedName name="___DET8" localSheetId="1">#REF!</definedName>
    <definedName name="___DET8">#REF!</definedName>
    <definedName name="___DET9" localSheetId="1">#REF!</definedName>
    <definedName name="___DET9">#REF!</definedName>
    <definedName name="___EXP9192">#N/A</definedName>
    <definedName name="___EXS8687">#N/A</definedName>
    <definedName name="___EXS8990">#N/A</definedName>
    <definedName name="___far310" localSheetId="1">#REF!</definedName>
    <definedName name="___far310">#REF!</definedName>
    <definedName name="___FOR91" localSheetId="1">#REF!</definedName>
    <definedName name="___FOR91">#REF!</definedName>
    <definedName name="___fre2" localSheetId="1">#REF!</definedName>
    <definedName name="___fre2">#REF!</definedName>
    <definedName name="___FTR1">"#ref!"</definedName>
    <definedName name="___GIR89" localSheetId="1">#REF!</definedName>
    <definedName name="___GIR89">#REF!</definedName>
    <definedName name="___GIR90" localSheetId="1">#REF!</definedName>
    <definedName name="___GIR90">#REF!</definedName>
    <definedName name="___INDEX_SHEET___ASAP_Utilities" localSheetId="1">#REF!</definedName>
    <definedName name="___INDEX_SHEET___ASAP_Utilities">#REF!</definedName>
    <definedName name="___m1000000">#REF!</definedName>
    <definedName name="___MAM1">#REF!</definedName>
    <definedName name="___new1" localSheetId="1" hidden="1">{"letter",#N/A,FALSE,"Letter";"amort",#N/A,FALSE,"Amort"}</definedName>
    <definedName name="___new1" hidden="1">{"letter",#N/A,FALSE,"Letter";"amort",#N/A,FALSE,"Amort"}</definedName>
    <definedName name="___oza1">NA()</definedName>
    <definedName name="___oza2" localSheetId="1">#REF!</definedName>
    <definedName name="___P1" localSheetId="1">#REF!</definedName>
    <definedName name="___P1">#REF!</definedName>
    <definedName name="___PG1" localSheetId="1">#REF!</definedName>
    <definedName name="___PG1">#REF!</definedName>
    <definedName name="___PG10" localSheetId="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 localSheetId="1">#REF!</definedName>
    <definedName name="___qtr4" localSheetId="1">#REF!</definedName>
    <definedName name="___qtr4">#REF!</definedName>
    <definedName name="___RED04" localSheetId="1">#REF!</definedName>
    <definedName name="___ret1" localSheetId="1">#REF!</definedName>
    <definedName name="___ret1">#REF!</definedName>
    <definedName name="___ret2" localSheetId="1">#REF!</definedName>
    <definedName name="___ret3" localSheetId="1">#REF!</definedName>
    <definedName name="___ret4" localSheetId="1">#REF!</definedName>
    <definedName name="___ret5" localSheetId="1">#REF!</definedName>
    <definedName name="___ret6" localSheetId="1">#REF!</definedName>
    <definedName name="___ret7" localSheetId="1">#REF!</definedName>
    <definedName name="___ret8" localSheetId="1">#REF!</definedName>
    <definedName name="___rpt1" localSheetId="1">#REF!</definedName>
    <definedName name="___rpt1">#REF!</definedName>
    <definedName name="___rpt2" localSheetId="1">#REF!</definedName>
    <definedName name="___rpt2">#REF!</definedName>
    <definedName name="___RT25" localSheetId="1" hidden="1">{#N/A,#N/A,FALSE,"Umsatz 99";#N/A,#N/A,FALSE,"ER 99 "}</definedName>
    <definedName name="___RT25" hidden="1">{#N/A,#N/A,FALSE,"Umsatz 99";#N/A,#N/A,FALSE,"ER 99 "}</definedName>
    <definedName name="___sec3" localSheetId="1" hidden="1">#REF!</definedName>
    <definedName name="___sec3" hidden="1">#REF!</definedName>
    <definedName name="___TB1">NA()</definedName>
    <definedName name="___TLX8" localSheetId="1">#REF!</definedName>
    <definedName name="___TLX8">#REF!</definedName>
    <definedName name="___wz1234" localSheetId="1">#REF!</definedName>
    <definedName name="___wz1234">#REF!</definedName>
    <definedName name="___xlfn_IFERROR">NA()</definedName>
    <definedName name="___xlnm__FilterDatabase" localSheetId="1">"#ref!"</definedName>
    <definedName name="___xlnm__FilterDatabase">#REF!</definedName>
    <definedName name="___xlnm_Criteria">NA()</definedName>
    <definedName name="___xlnm_Database">"#ref!"</definedName>
    <definedName name="___xlnm_Extract">"#ref!"</definedName>
    <definedName name="___xlnm_Print_Area">"#ref!"</definedName>
    <definedName name="___xlnm_Print_Titles">"#n/a"</definedName>
    <definedName name="___xlnm_Recorder">NA()</definedName>
    <definedName name="__1">NA()</definedName>
    <definedName name="__1_____Excel_BuiltIn_Print_Area_1" localSheetId="1">#REF!</definedName>
    <definedName name="__1_Excel_BuiltIn_Print_Area_1" localSheetId="1">#REF!</definedName>
    <definedName name="__10" localSheetId="1">#REF!</definedName>
    <definedName name="__10">#REF!</definedName>
    <definedName name="__10___Excel_BuiltIn_Print_Area_4_1" localSheetId="1">#REF!</definedName>
    <definedName name="__11" localSheetId="1">#REF!</definedName>
    <definedName name="__11">#REF!</definedName>
    <definedName name="__11___Excel_BuiltIn_Print_Area_5_1" localSheetId="1">#REF!</definedName>
    <definedName name="__12" localSheetId="1">#REF!</definedName>
    <definedName name="__12">#REF!</definedName>
    <definedName name="__12___Excel_BuiltIn_Print_Area_8_1" localSheetId="1">#REF!</definedName>
    <definedName name="__123Graph_A" localSheetId="1" hidden="1">#REF!</definedName>
    <definedName name="__123Graph_A" hidden="1">#REF!</definedName>
    <definedName name="__123Graph_ACHART1" localSheetId="1" hidden="1">#REF!</definedName>
    <definedName name="__123Graph_AChart2" localSheetId="1" hidden="1">#REF!</definedName>
    <definedName name="__123Graph_ACURRENT" localSheetId="1" hidden="1">#REF!</definedName>
    <definedName name="__123Graph_ADOMSAL" localSheetId="1" hidden="1">#REF!</definedName>
    <definedName name="__123Graph_ADOMSAL" hidden="1">#REF!</definedName>
    <definedName name="__123Graph_AEXPSAL" localSheetId="1" hidden="1">#REF!</definedName>
    <definedName name="__123Graph_AEXPSAL" hidden="1">#REF!</definedName>
    <definedName name="__123Graph_AGROSSEARN" localSheetId="1" hidden="1">#REF!</definedName>
    <definedName name="__123Graph_AGROSSEARN" hidden="1">#REF!</definedName>
    <definedName name="__123Graph_ANETWORTH" hidden="1">#REF!</definedName>
    <definedName name="__123Graph_APERCENT" localSheetId="1" hidden="1">#REF!</definedName>
    <definedName name="__123Graph_APROFIT" localSheetId="1" hidden="1">#REF!</definedName>
    <definedName name="__123Graph_APROFIT" hidden="1">#REF!</definedName>
    <definedName name="__123Graph_B" localSheetId="1" hidden="1">#REF!</definedName>
    <definedName name="__123Graph_B" hidden="1">#REF!</definedName>
    <definedName name="__123Graph_BChart1" localSheetId="1" hidden="1">#REF!</definedName>
    <definedName name="__123Graph_BChart2" localSheetId="1" hidden="1">#REF!</definedName>
    <definedName name="__123Graph_BCURRENT" localSheetId="1" hidden="1">#REF!</definedName>
    <definedName name="__123Graph_C" localSheetId="1" hidden="1">#REF!</definedName>
    <definedName name="__123Graph_C" hidden="1">#REF!</definedName>
    <definedName name="__123Graph_CChart1" localSheetId="1" hidden="1">#REF!</definedName>
    <definedName name="__123Graph_CChart2" localSheetId="1" hidden="1">#REF!</definedName>
    <definedName name="__123Graph_CCURRENT" localSheetId="1" hidden="1">#REF!</definedName>
    <definedName name="__123Graph_D" localSheetId="1" hidden="1">#REF!</definedName>
    <definedName name="__123Graph_D" hidden="1">#REF!</definedName>
    <definedName name="__123Graph_DCHART1" localSheetId="1" hidden="1">#REF!</definedName>
    <definedName name="__123Graph_DCHART2" localSheetId="1" hidden="1">#REF!</definedName>
    <definedName name="__123Graph_DCURRENT" localSheetId="1" hidden="1">#REF!</definedName>
    <definedName name="__123Graph_E" localSheetId="1" hidden="1">#REF!</definedName>
    <definedName name="__123Graph_ECHART1" localSheetId="1" hidden="1">#REF!</definedName>
    <definedName name="__123Graph_ECHART2" localSheetId="1" hidden="1">#REF!</definedName>
    <definedName name="__123Graph_ECURRENT" localSheetId="1" hidden="1">#REF!</definedName>
    <definedName name="__123Graph_F" localSheetId="1" hidden="1">#REF!</definedName>
    <definedName name="__123Graph_FCHART1" localSheetId="1" hidden="1">#REF!</definedName>
    <definedName name="__123Graph_FCHART2" localSheetId="1" hidden="1">#REF!</definedName>
    <definedName name="__123Graph_FCurrent" localSheetId="1" hidden="1">#REF!</definedName>
    <definedName name="__123Graph_LBL_A" localSheetId="1" hidden="1">#REF!</definedName>
    <definedName name="__123Graph_LBL_A" hidden="1">#REF!</definedName>
    <definedName name="__123Graph_LBL_ADOMSAL" localSheetId="1" hidden="1">#REF!</definedName>
    <definedName name="__123Graph_LBL_ADOMSAL" hidden="1">#REF!</definedName>
    <definedName name="__123Graph_LBL_AEXPSAL" localSheetId="1"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#REF!</definedName>
    <definedName name="__123Graph_XCHART1" localSheetId="1" hidden="1">#REF!</definedName>
    <definedName name="__123Graph_XCHART2" localSheetId="1" hidden="1">#REF!</definedName>
    <definedName name="__123Graph_XCURRENT" localSheetId="1" hidden="1">#REF!</definedName>
    <definedName name="__123Graph_XDOMSAL" localSheetId="1" hidden="1">#REF!</definedName>
    <definedName name="__123Graph_XDOMSAL" hidden="1">#REF!</definedName>
    <definedName name="__123Graph_XEXPSAL" localSheetId="1" hidden="1">#REF!</definedName>
    <definedName name="__123Graph_XEXPSAL" hidden="1">#REF!</definedName>
    <definedName name="__123Graph_XGROSSEARN" localSheetId="1" hidden="1">#REF!</definedName>
    <definedName name="__123Graph_XGROSSEARN" hidden="1">#REF!</definedName>
    <definedName name="__123Graph_XIRG" hidden="1">#REF!</definedName>
    <definedName name="__123Graph_XNETWORTH" hidden="1">#REF!</definedName>
    <definedName name="__123Graph_XPERCENT" localSheetId="1" hidden="1">#REF!</definedName>
    <definedName name="__123Graph_XPROFIT" localSheetId="1" hidden="1">#REF!</definedName>
    <definedName name="__123Graph_XPROFIT" hidden="1">#REF!</definedName>
    <definedName name="__13" localSheetId="1">#REF!</definedName>
    <definedName name="__13">#REF!</definedName>
    <definedName name="__13__Excel_BuiltIn_Print_Area_1" localSheetId="1">#REF!</definedName>
    <definedName name="__14" localSheetId="1">#REF!</definedName>
    <definedName name="__14">#REF!</definedName>
    <definedName name="__14__Excel_BuiltIn_Print_Area_4_1" localSheetId="1">#REF!</definedName>
    <definedName name="__15" localSheetId="1">#REF!</definedName>
    <definedName name="__15">#REF!</definedName>
    <definedName name="__15__Excel_BuiltIn_Print_Area_5_1" localSheetId="1">#REF!</definedName>
    <definedName name="__16" localSheetId="1">#REF!</definedName>
    <definedName name="__16">#REF!</definedName>
    <definedName name="__16__Excel_BuiltIn_Print_Area_8_1" localSheetId="1">#REF!</definedName>
    <definedName name="__17" localSheetId="1">#REF!</definedName>
    <definedName name="__17">#REF!</definedName>
    <definedName name="__17_Excel_BuiltIn_Print_Area_1" localSheetId="1">#REF!</definedName>
    <definedName name="__18" localSheetId="1">#REF!</definedName>
    <definedName name="__18">#REF!</definedName>
    <definedName name="__18_Excel_BuiltIn_Print_Area_4_1" localSheetId="1">#REF!</definedName>
    <definedName name="__19" localSheetId="1">#REF!</definedName>
    <definedName name="__19_Excel_BuiltIn_Print_Area_5_1" localSheetId="1">#REF!</definedName>
    <definedName name="__1AUS__REC" localSheetId="1">#REF!</definedName>
    <definedName name="__1AUS__REC">#REF!</definedName>
    <definedName name="__1Excel_BuiltIn__FilterDatabase_1_1" localSheetId="1">#REF!</definedName>
    <definedName name="__1Excel_BuiltIn__FilterDatabase_1_1">#REF!</definedName>
    <definedName name="__1LEAD_SCHEDULE" localSheetId="1">#REF!</definedName>
    <definedName name="__1LEAD_SCHEDULE">#REF!</definedName>
    <definedName name="__2_____Excel_BuiltIn_Print_Area_4_1" localSheetId="1">#REF!</definedName>
    <definedName name="__2_Excel_BuiltIn_Print_Area_4_1" localSheetId="1">#REF!</definedName>
    <definedName name="__2_SUM_OF_USAGE" localSheetId="1">#REF!</definedName>
    <definedName name="__2_SUM_OF_USAGE">#REF!</definedName>
    <definedName name="__20_Excel_BuiltIn_Print_Area_8_1" localSheetId="1">#REF!</definedName>
    <definedName name="__21Excel_BuiltIn_Print_Area_1" localSheetId="1">#REF!</definedName>
    <definedName name="__22Excel_BuiltIn_Print_Area_4_1" localSheetId="1">#REF!</definedName>
    <definedName name="__23Excel_BuiltIn_Print_Area_5_1" localSheetId="1">#REF!</definedName>
    <definedName name="__24" localSheetId="1">#REF!</definedName>
    <definedName name="__24Excel_BuiltIn_Print_Area_8_1" localSheetId="1">#REF!</definedName>
    <definedName name="__25" localSheetId="1">#REF!</definedName>
    <definedName name="__26" localSheetId="1">#REF!</definedName>
    <definedName name="__27" localSheetId="1">#REF!</definedName>
    <definedName name="__29" localSheetId="1">#REF!</definedName>
    <definedName name="__2PROG_SU" localSheetId="1">#REF!</definedName>
    <definedName name="__2PROG_SU">#REF!</definedName>
    <definedName name="__2USD_REC" localSheetId="1">#REF!</definedName>
    <definedName name="__2USD_REC">#REF!</definedName>
    <definedName name="__3_____Excel_BuiltIn_Print_Area_5_1" localSheetId="1">#REF!</definedName>
    <definedName name="__3_Excel_BuiltIn_Print_Area_5_1" localSheetId="1">#REF!</definedName>
    <definedName name="__4" localSheetId="1">#REF!</definedName>
    <definedName name="__4">#REF!</definedName>
    <definedName name="__4_____Excel_BuiltIn_Print_Area_8_1" localSheetId="1">#REF!</definedName>
    <definedName name="__4_Excel_BuiltIn_Print_Area_8_1" localSheetId="1">#REF!</definedName>
    <definedName name="__5____Excel_BuiltIn_Print_Area_1" localSheetId="1">#REF!</definedName>
    <definedName name="__5Excel_BuiltIn_Print_Area_1" localSheetId="1">#REF!</definedName>
    <definedName name="__6" localSheetId="1">#REF!</definedName>
    <definedName name="__6">#REF!</definedName>
    <definedName name="__6____Excel_BuiltIn_Print_Area_4_1" localSheetId="1">#REF!</definedName>
    <definedName name="__6Excel_BuiltIn_Print_Area_4_1" localSheetId="1">#REF!</definedName>
    <definedName name="__7" localSheetId="1">#REF!</definedName>
    <definedName name="__7">#REF!</definedName>
    <definedName name="__7____Excel_BuiltIn_Print_Area_5_1" localSheetId="1">#REF!</definedName>
    <definedName name="__7Excel_BuiltIn_Print_Area_5_1" localSheetId="1">#REF!</definedName>
    <definedName name="__8" localSheetId="1">#REF!</definedName>
    <definedName name="__8">#REF!</definedName>
    <definedName name="__8____Excel_BuiltIn_Print_Area_8_1" localSheetId="1">#REF!</definedName>
    <definedName name="__8Excel_BuiltIn_Print_Area_8_1" localSheetId="1">#REF!</definedName>
    <definedName name="__9" localSheetId="1">#REF!</definedName>
    <definedName name="__9">#REF!</definedName>
    <definedName name="__9___Excel_BuiltIn_Print_Area_1" localSheetId="1">#REF!</definedName>
    <definedName name="__9FLOW" localSheetId="1">#REF!</definedName>
    <definedName name="__9FLOW">#REF!</definedName>
    <definedName name="__a1" localSheetId="1" hidden="1">{#N/A,#N/A,FALSE,"Pharm";#N/A,#N/A,FALSE,"WWCM"}</definedName>
    <definedName name="__a1" hidden="1">{#N/A,#N/A,FALSE,"Pharm";#N/A,#N/A,FALSE,"WWCM"}</definedName>
    <definedName name="__A11" localSheetId="1" hidden="1">{#N/A,#N/A,FALSE,"Umsatz 99";#N/A,#N/A,FALSE,"ER 99 "}</definedName>
    <definedName name="__A11" hidden="1">{#N/A,#N/A,FALSE,"Umsatz 99";#N/A,#N/A,FALSE,"ER 99 "}</definedName>
    <definedName name="__A16385" localSheetId="1">#REF!</definedName>
    <definedName name="__A16385">#REF!</definedName>
    <definedName name="__A16484" localSheetId="1">#REF!</definedName>
    <definedName name="__A16484">#REF!</definedName>
    <definedName name="__a66000" localSheetId="1">#REF!</definedName>
    <definedName name="__a66000">#REF!</definedName>
    <definedName name="__a66636">#REF!</definedName>
    <definedName name="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aas1" localSheetId="1" hidden="1">{#N/A,#N/A,FALSE,"REPORT"}</definedName>
    <definedName name="__aas1" hidden="1">{#N/A,#N/A,FALSE,"REPORT"}</definedName>
    <definedName name="__ACK2" localSheetId="1">#REF!</definedName>
    <definedName name="__ACK2">#REF!</definedName>
    <definedName name="__ACS2000" localSheetId="1" hidden="1">{#N/A,#N/A,FALSE,"REPORT"}</definedName>
    <definedName name="__ACS2000" hidden="1">{#N/A,#N/A,FALSE,"REPORT"}</definedName>
    <definedName name="__Actuals_for_total_of_12_Time_selections_Ledger_1" localSheetId="1" hidden="1">#REF!</definedName>
    <definedName name="__ann3" localSheetId="1">#REF!</definedName>
    <definedName name="__ann3">#REF!</definedName>
    <definedName name="__APP6" localSheetId="1">#REF!</definedName>
    <definedName name="__APP6">#REF!</definedName>
    <definedName name="__ASH5">"#ref!"</definedName>
    <definedName name="__att3" localSheetId="1">#REF!</definedName>
    <definedName name="__att3">#REF!</definedName>
    <definedName name="__att4" localSheetId="1">#REF!</definedName>
    <definedName name="__att4">#REF!</definedName>
    <definedName name="__b111" localSheetId="1" hidden="1">{#N/A,#N/A,FALSE,"Pharm";#N/A,#N/A,FALSE,"WWCM"}</definedName>
    <definedName name="__b111" hidden="1">{#N/A,#N/A,FALSE,"Pharm";#N/A,#N/A,FALSE,"WWCM"}</definedName>
    <definedName name="__BL_Aug_2000_Production_Part_List_YS121W2CK72_Total" localSheetId="1">#REF!</definedName>
    <definedName name="__BL_Aug_2000_Production_Part_List_YS121W2CK72_Total">#REF!</definedName>
    <definedName name="__Bom1" localSheetId="1">#REF!</definedName>
    <definedName name="__Bom1">#REF!</definedName>
    <definedName name="__BOM10" localSheetId="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 localSheetId="1" hidden="1">{"Fiesta Facer Page",#N/A,FALSE,"Q_C_S";"Fiesta Main Page",#N/A,FALSE,"V_L";"Fiesta 95BP Struct",#N/A,FALSE,"StructBP";"Fiesta Post 95BP Struct",#N/A,FALSE,"AdjStructBP"}</definedName>
    <definedName name="__c" hidden="1">{"Fiesta Facer Page",#N/A,FALSE,"Q_C_S";"Fiesta Main Page",#N/A,FALSE,"V_L";"Fiesta 95BP Struct",#N/A,FALSE,"StructBP";"Fiesta Post 95BP Struct",#N/A,FALSE,"AdjStructBP"}</definedName>
    <definedName name="__cat1" localSheetId="1">#REF!</definedName>
    <definedName name="__cat1">#REF!</definedName>
    <definedName name="__cat2" localSheetId="1">#REF!</definedName>
    <definedName name="__cat2">#REF!</definedName>
    <definedName name="__CTG17" localSheetId="1">#REF!</definedName>
    <definedName name="__DAT1" localSheetId="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NA()</definedName>
    <definedName name="__DAT18">NA()</definedName>
    <definedName name="__DAT19">"#ref!"</definedName>
    <definedName name="__DAT2" localSheetId="1">#REF!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 localSheetId="1">#REF!</definedName>
    <definedName name="__DAT29" localSheetId="1">#REF!</definedName>
    <definedName name="__DAT3" localSheetId="1">#REF!</definedName>
    <definedName name="__DAT3">#REF!</definedName>
    <definedName name="__DAT30" localSheetId="1">#REF!</definedName>
    <definedName name="__DAT31" localSheetId="1">#REF!</definedName>
    <definedName name="__DAT32" localSheetId="1">#REF!</definedName>
    <definedName name="__DAT33" localSheetId="1">#REF!</definedName>
    <definedName name="__DAT34" localSheetId="1">#REF!</definedName>
    <definedName name="__DAT35" localSheetId="1">#REF!</definedName>
    <definedName name="__DAT36" localSheetId="1">#REF!</definedName>
    <definedName name="__DAT37" localSheetId="1">#REF!</definedName>
    <definedName name="__DAT38" localSheetId="1">#REF!</definedName>
    <definedName name="__DAT39" localSheetId="1">#REF!</definedName>
    <definedName name="__DAT4" localSheetId="1">#REF!</definedName>
    <definedName name="__DAT4">#REF!</definedName>
    <definedName name="__DAT40" localSheetId="1">#REF!</definedName>
    <definedName name="__DAT41" localSheetId="1">#REF!</definedName>
    <definedName name="__DAT42" localSheetId="1">#REF!</definedName>
    <definedName name="__DAT43" localSheetId="1">#REF!</definedName>
    <definedName name="__DAT5" localSheetId="1">#REF!</definedName>
    <definedName name="__DAT5">#REF!</definedName>
    <definedName name="__DAT6" localSheetId="1">#REF!</definedName>
    <definedName name="__DAT6">#REF!</definedName>
    <definedName name="__DAT7" localSheetId="1">#REF!</definedName>
    <definedName name="__DAT7">#REF!</definedName>
    <definedName name="__DAT8" localSheetId="1">#REF!</definedName>
    <definedName name="__DAT8">#REF!</definedName>
    <definedName name="__DAT9" localSheetId="1">#REF!</definedName>
    <definedName name="__DAT9">#REF!</definedName>
    <definedName name="__dc1"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dc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dc2"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dc2"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DET1" localSheetId="1">#REF!</definedName>
    <definedName name="__DET10" localSheetId="1">#REF!</definedName>
    <definedName name="__DET11" localSheetId="1">#REF!</definedName>
    <definedName name="__DET12" localSheetId="1">#REF!</definedName>
    <definedName name="__DET14" localSheetId="1">#REF!</definedName>
    <definedName name="__DET15" localSheetId="1">#REF!</definedName>
    <definedName name="__DET16" localSheetId="1">#REF!</definedName>
    <definedName name="__DET17" localSheetId="1">#REF!</definedName>
    <definedName name="__DET17">#REF!</definedName>
    <definedName name="__DET18" localSheetId="1">#REF!</definedName>
    <definedName name="__DET19" localSheetId="1">#REF!</definedName>
    <definedName name="__DET2" localSheetId="1">#REF!</definedName>
    <definedName name="__DET20" localSheetId="1">#REF!</definedName>
    <definedName name="__DET20">#REF!</definedName>
    <definedName name="__DET3" localSheetId="1">#REF!</definedName>
    <definedName name="__DET3">#REF!</definedName>
    <definedName name="__DET4" localSheetId="1">#REF!</definedName>
    <definedName name="__DET4">#REF!</definedName>
    <definedName name="__DET49">#REF!</definedName>
    <definedName name="__DET5">#REF!</definedName>
    <definedName name="__DET50">#REF!</definedName>
    <definedName name="__DET6" localSheetId="1">#REF!</definedName>
    <definedName name="__DET7" localSheetId="1">#REF!</definedName>
    <definedName name="__DET8" localSheetId="1">#REF!</definedName>
    <definedName name="__DET8">#REF!</definedName>
    <definedName name="__DET9" localSheetId="1">#REF!</definedName>
    <definedName name="__DET9">#REF!</definedName>
    <definedName name="__EXP9192">#N/A</definedName>
    <definedName name="__EXS8687">#N/A</definedName>
    <definedName name="__EXS8990">#N/A</definedName>
    <definedName name="__far310" localSheetId="1">#REF!</definedName>
    <definedName name="__far310">#REF!</definedName>
    <definedName name="__FDS_HYPERLINK_TOGGLE_STATE__" hidden="1">"ON"</definedName>
    <definedName name="__FDS_UNIQUE_RANGE_ID_GENERATOR_COUNTER" hidden="1">1</definedName>
    <definedName name="__FDS_USED_FOR_REUSING_RANGE_IDS_RECYCLE" localSheetId="1" hidden="1">{152,168,338,189,173,195,158,390,7,11,232,378,159,175,261,183,177,129,8,155,265,394,57}</definedName>
    <definedName name="__FDS_USED_FOR_REUSING_RANGE_IDS_RECYCLE" hidden="1">{152,168,338,189,173,195,158,390,7,11,232,378,159,175,261,183,177,129,8,155,265,394,57}</definedName>
    <definedName name="__FOR91" localSheetId="1">#REF!</definedName>
    <definedName name="__FOR91">#REF!</definedName>
    <definedName name="__fre2" localSheetId="1">#REF!</definedName>
    <definedName name="__fre2">#REF!</definedName>
    <definedName name="__FTR1">"#ref!"</definedName>
    <definedName name="__GIR89" localSheetId="1">#REF!</definedName>
    <definedName name="__GIR89">#REF!</definedName>
    <definedName name="__GIR90" localSheetId="1">#REF!</definedName>
    <definedName name="__GIR90">#REF!</definedName>
    <definedName name="__GoA1">#N/A</definedName>
    <definedName name="__IntlFixup" hidden="1">TRUE</definedName>
    <definedName name="__IntlFixupTable" localSheetId="1" hidden="1">#REF!</definedName>
    <definedName name="__IntlFixupTable" hidden="1">#REF!</definedName>
    <definedName name="__MAM1" localSheetId="1">#REF!</definedName>
    <definedName name="__MAM1">#REF!</definedName>
    <definedName name="__MAR03" localSheetId="1">#REF!</definedName>
    <definedName name="__MAR04" localSheetId="1">#REF!</definedName>
    <definedName name="__MAR05" localSheetId="1">#REF!</definedName>
    <definedName name="__MAR05">#REF!</definedName>
    <definedName name="__new1" localSheetId="1" hidden="1">{#N/A,#N/A,FALSE,"Pharm";#N/A,#N/A,FALSE,"WWCM"}</definedName>
    <definedName name="__new1" hidden="1">{#N/A,#N/A,FALSE,"Pharm";#N/A,#N/A,FALSE,"WWCM"}</definedName>
    <definedName name="__NSO2" localSheetId="1" hidden="1">{"'Sheet1'!$L$16"}</definedName>
    <definedName name="__NSO2" hidden="1">{"'Sheet1'!$L$16"}</definedName>
    <definedName name="__oza1">NA()</definedName>
    <definedName name="__oza2" localSheetId="1">#REF!</definedName>
    <definedName name="__P1" localSheetId="1">#REF!</definedName>
    <definedName name="__P1">#REF!</definedName>
    <definedName name="__PF1" localSheetId="1">#REF!</definedName>
    <definedName name="__PF1">#REF!</definedName>
    <definedName name="__PF2" localSheetId="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 localSheetId="1">#REF!</definedName>
    <definedName name="__qtr4" localSheetId="1">#REF!</definedName>
    <definedName name="__qtr4">#REF!</definedName>
    <definedName name="__r" localSheetId="1" hidden="1">{#N/A,#N/A,FALSE,"Pharm";#N/A,#N/A,FALSE,"WWCM"}</definedName>
    <definedName name="__r" hidden="1">{#N/A,#N/A,FALSE,"Pharm";#N/A,#N/A,FALSE,"WWCM"}</definedName>
    <definedName name="__RED04" localSheetId="1">#REF!</definedName>
    <definedName name="__ret1" localSheetId="1">#REF!</definedName>
    <definedName name="__ret2" localSheetId="1">#REF!</definedName>
    <definedName name="__ret3" localSheetId="1">#REF!</definedName>
    <definedName name="__ret4" localSheetId="1">#REF!</definedName>
    <definedName name="__ret5" localSheetId="1">#REF!</definedName>
    <definedName name="__ret6" localSheetId="1">#REF!</definedName>
    <definedName name="__ret7" localSheetId="1">#REF!</definedName>
    <definedName name="__ret8" localSheetId="1">#REF!</definedName>
    <definedName name="__rob2" localSheetId="1" hidden="1">{"GLI-Income Statement",#N/A,FALSE,"gli";"GLI - Balance Sheet Wksht",#N/A,FALSE,"gli";"GLI-Cash Flow",#N/A,FALSE,"gli";"GLI Qtrly Stats",#N/A,FALSE,"gli"}</definedName>
    <definedName name="__rob2" hidden="1">{"GLI-Income Statement",#N/A,FALSE,"gli";"GLI - Balance Sheet Wksht",#N/A,FALSE,"gli";"GLI-Cash Flow",#N/A,FALSE,"gli";"GLI Qtrly Stats",#N/A,FALSE,"gli"}</definedName>
    <definedName name="__rpt1" localSheetId="1">#REF!</definedName>
    <definedName name="__rpt1">#REF!</definedName>
    <definedName name="__rpt2" localSheetId="1">#REF!</definedName>
    <definedName name="__rpt2">#REF!</definedName>
    <definedName name="__RT25" localSheetId="1" hidden="1">{#N/A,#N/A,FALSE,"Umsatz 99";#N/A,#N/A,FALSE,"ER 99 "}</definedName>
    <definedName name="__RT25" hidden="1">{#N/A,#N/A,FALSE,"Umsatz 99";#N/A,#N/A,FALSE,"ER 99 "}</definedName>
    <definedName name="__SC13" localSheetId="1">#REF!</definedName>
    <definedName name="__SC13">#REF!</definedName>
    <definedName name="__sch1" localSheetId="1">#REF!</definedName>
    <definedName name="__sch1">#REF!</definedName>
    <definedName name="__sch2" localSheetId="1">#REF!</definedName>
    <definedName name="__sch2">#REF!</definedName>
    <definedName name="__sch3">#REF!</definedName>
    <definedName name="__sch4">#REF!</definedName>
    <definedName name="__sch5">#REF!</definedName>
    <definedName name="__sch6">#REF!</definedName>
    <definedName name="__sch7">#REF!</definedName>
    <definedName name="__sch81" localSheetId="1">#REF!</definedName>
    <definedName name="__sch82" localSheetId="1">#REF!</definedName>
    <definedName name="__sch83" localSheetId="1">#REF!</definedName>
    <definedName name="__sch84" localSheetId="1">#REF!</definedName>
    <definedName name="__sec3" localSheetId="1" hidden="1">#REF!</definedName>
    <definedName name="__sec3" hidden="1">#REF!</definedName>
    <definedName name="__SH1819" localSheetId="1">#REF!</definedName>
    <definedName name="__SH1819">#REF!</definedName>
    <definedName name="__shared_2_0_0">"#REF!+#REF!"</definedName>
    <definedName name="__shared_2_0_1">"#REF!-#REF!"</definedName>
    <definedName name="__TB1">NA()</definedName>
    <definedName name="__TLX8" localSheetId="1">#REF!</definedName>
    <definedName name="__TLX8">#REF!</definedName>
    <definedName name="__tm1" localSheetId="1" hidden="1">{#N/A,#N/A,FALSE,"Pharm";#N/A,#N/A,FALSE,"WWCM"}</definedName>
    <definedName name="__tm1" hidden="1">{#N/A,#N/A,FALSE,"Pharm";#N/A,#N/A,FALSE,"WWCM"}</definedName>
    <definedName name="__V2" localSheetId="1" hidden="1">{#N/A,#N/A,FALSE,"Tabl. A1";#N/A,#N/A,FALSE,"Tabl. A1 b";#N/A,#N/A,FALSE,"Tabl. A2";#N/A,#N/A,FALSE,"Tabl. A2-1";#N/A,#N/A,FALSE,"Tabl. A2-2"}</definedName>
    <definedName name="__V2" hidden="1">{#N/A,#N/A,FALSE,"Tabl. A1";#N/A,#N/A,FALSE,"Tabl. A1 b";#N/A,#N/A,FALSE,"Tabl. A2";#N/A,#N/A,FALSE,"Tabl. A2-1";#N/A,#N/A,FALSE,"Tabl. A2-2"}</definedName>
    <definedName name="__wz1234" localSheetId="1">#REF!</definedName>
    <definedName name="__wz1234">#REF!</definedName>
    <definedName name="__X2" localSheetId="1" hidden="1">{#N/A,#N/A,FALSE,"Other";#N/A,#N/A,FALSE,"Ace";#N/A,#N/A,FALSE,"Derm"}</definedName>
    <definedName name="__X2" hidden="1">{#N/A,#N/A,FALSE,"Other";#N/A,#N/A,FALSE,"Ace";#N/A,#N/A,FALSE,"Derm"}</definedName>
    <definedName name="__xlfn.BAHTTEXT" hidden="1">#NAME?</definedName>
    <definedName name="__xlfn_BAHTTEXT">NA()</definedName>
    <definedName name="__xlfn_IFERROR">NA()</definedName>
    <definedName name="__xlnm._FilterDatabase">#N/A</definedName>
    <definedName name="__xlnm._FilterDatabase_1" localSheetId="1">#REF!</definedName>
    <definedName name="__xlnm._FilterDatabase_1">#REF!</definedName>
    <definedName name="__xlnm._FilterDatabase_1_2" localSheetId="1">#REF!</definedName>
    <definedName name="__xlnm._FilterDatabase_1_2">#REF!</definedName>
    <definedName name="__xlnm__FilterDatabase">"#ref!"</definedName>
    <definedName name="__xlnm_Database">"#ref!"</definedName>
    <definedName name="__xlnm_Extract">"#ref!"</definedName>
    <definedName name="__xlnm_Print_Area">"#ref!"</definedName>
    <definedName name="__xlnm_Print_Titles">"#n/a"</definedName>
    <definedName name="__추후_NAVA__PROJECT는__부품_">NA()</definedName>
    <definedName name="_0">"#ref!"</definedName>
    <definedName name="_005">#REF!</definedName>
    <definedName name="_007">#REF!</definedName>
    <definedName name="_008">#REF!</definedName>
    <definedName name="_01_10_93" localSheetId="1">#REF!</definedName>
    <definedName name="_01_10_93">#REF!</definedName>
    <definedName name="_015">#REF!</definedName>
    <definedName name="_019">#REF!</definedName>
    <definedName name="_020">#REF!</definedName>
    <definedName name="_028">#REF!</definedName>
    <definedName name="_054">#REF!</definedName>
    <definedName name="_1">"#ref!"</definedName>
    <definedName name="_¹?eAN_y½AÆR¼³ONLY">NA()</definedName>
    <definedName name="_1_" localSheetId="1">#REF!</definedName>
    <definedName name="_1_?">"SQRT"</definedName>
    <definedName name="_1_____Excel_BuiltIn_Print_Area_1" localSheetId="1">#REF!</definedName>
    <definedName name="_1__123Graph_ACHART_1" localSheetId="1" hidden="1">#REF!</definedName>
    <definedName name="_1__123Graph_ACHART_10" localSheetId="1" hidden="1">#REF!</definedName>
    <definedName name="_1__123Graph_ACHART_1A" localSheetId="1" hidden="1">#REF!</definedName>
    <definedName name="_1__123Graph_ASALES_MONTH" localSheetId="1" hidden="1">#REF!</definedName>
    <definedName name="_1__wrn.²Ä1­Ó¤ë1_Ü20¤H." localSheetId="1" hidden="1">{#N/A,#N/A,FALSE,"²Ä1­Ó¤ë"}</definedName>
    <definedName name="_1__wrn.²Ä1­Ó¤ë1_Ü20¤H." hidden="1">{#N/A,#N/A,FALSE,"²Ä1­Ó¤ë"}</definedName>
    <definedName name="_1_14" localSheetId="1">#REF!</definedName>
    <definedName name="_¹_eAN_y½AÆR¼³ONLY">NA()</definedName>
    <definedName name="_1_Excel_BuiltIn_Print_Area_1" localSheetId="1">#REF!</definedName>
    <definedName name="_10" localSheetId="1">#REF!</definedName>
    <definedName name="_10">#REF!</definedName>
    <definedName name="_10___Excel_BuiltIn_Print_Area_4_1" localSheetId="1">#REF!</definedName>
    <definedName name="_10__123Graph_ACHART_9" localSheetId="1" hidden="1">#REF!</definedName>
    <definedName name="_10__123Graph_XCHART_2" localSheetId="1" hidden="1">#REF!</definedName>
    <definedName name="_10__123Graph_XSALES_MONTH" localSheetId="1" hidden="1">#REF!</definedName>
    <definedName name="_10_19" localSheetId="1">#REF!</definedName>
    <definedName name="_10_29" localSheetId="1">#REF!</definedName>
    <definedName name="_1000A01">#N/A</definedName>
    <definedName name="_102_27" localSheetId="1">#REF!</definedName>
    <definedName name="_10AB" localSheetId="1">#REF!</definedName>
    <definedName name="_10AB">#REF!</definedName>
    <definedName name="_10AC" localSheetId="1">#REF!</definedName>
    <definedName name="_10AC">#REF!</definedName>
    <definedName name="_10AD" localSheetId="1">#REF!</definedName>
    <definedName name="_10AD">#REF!</definedName>
    <definedName name="_10AE">#REF!</definedName>
    <definedName name="_10TRÒ_GIAÙ" localSheetId="1">#REF!</definedName>
    <definedName name="_10TRÒ_GIAÙ">#REF!</definedName>
    <definedName name="_11" localSheetId="1">#REF!</definedName>
    <definedName name="_11">#REF!</definedName>
    <definedName name="_11___Excel_BuiltIn_Print_Area_5_1" localSheetId="1">#REF!</definedName>
    <definedName name="_11__123Graph_BCHART_10" localSheetId="1" hidden="1">#REF!</definedName>
    <definedName name="_11__123Graph_XSALES_PERIOD" localSheetId="1" hidden="1">#REF!</definedName>
    <definedName name="_110_29" localSheetId="1">#REF!</definedName>
    <definedName name="_112__FDSAUDITLINK__" localSheetId="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3_??677947699" localSheetId="1">#REF!</definedName>
    <definedName name="_113_??677947699">#REF!</definedName>
    <definedName name="_114_??695115505" localSheetId="1">#REF!</definedName>
    <definedName name="_114_??695115505">#REF!</definedName>
    <definedName name="_116_??709037899" localSheetId="1">#REF!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18">NA()</definedName>
    <definedName name="_12___Excel_BuiltIn_Print_Area_8_1" localSheetId="1">#REF!</definedName>
    <definedName name="_12__123Graph_BCHART_11" localSheetId="1" hidden="1">#REF!</definedName>
    <definedName name="_12__123Graph_XSALES_PIE" localSheetId="1" hidden="1">#REF!</definedName>
    <definedName name="_12_14" localSheetId="1">#REF!</definedName>
    <definedName name="_12_14">#REF!</definedName>
    <definedName name="_12_16" localSheetId="1">#REF!</definedName>
    <definedName name="_12_24" localSheetId="1">#REF!</definedName>
    <definedName name="_120__FDSAUDITLINK__" localSheetId="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1_??814490019" localSheetId="1">#REF!</definedName>
    <definedName name="_121_??814490019">#REF!</definedName>
    <definedName name="_123_??829801618" localSheetId="1">#REF!</definedName>
    <definedName name="_123_??829801618">#REF!</definedName>
    <definedName name="_123graph_g" localSheetId="1" hidden="1">#REF!</definedName>
    <definedName name="_124_??862619339" localSheetId="1">#REF!</definedName>
    <definedName name="_124_??862619339">#REF!</definedName>
    <definedName name="_126_??910964309" localSheetId="1">#REF!</definedName>
    <definedName name="_126_??910964309">#REF!</definedName>
    <definedName name="_12A" localSheetId="1">#REF!</definedName>
    <definedName name="_12A">#REF!</definedName>
    <definedName name="_12B">#REF!</definedName>
    <definedName name="_12Excel_BuiltIn_Print_Area_4_1" localSheetId="1">#REF!</definedName>
    <definedName name="_12Excel_BuiltIn_Print_Area_8_1" localSheetId="1">#REF!</definedName>
    <definedName name="_13" localSheetId="1">#REF!</definedName>
    <definedName name="_13">#REF!</definedName>
    <definedName name="_13_??.19" localSheetId="1">#REF!</definedName>
    <definedName name="_13_??.19">#REF!</definedName>
    <definedName name="_13_??_19">NA()</definedName>
    <definedName name="_13__123Graph_BCHART_12" localSheetId="1" hidden="1">#REF!</definedName>
    <definedName name="_13__Excel_BuiltIn_Print_Area_1" localSheetId="1">#REF!</definedName>
    <definedName name="_130_??961953162" localSheetId="1">#REF!</definedName>
    <definedName name="_130_??961953162">#REF!</definedName>
    <definedName name="_133_??980003236" localSheetId="1" hidden="1">#REF!</definedName>
    <definedName name="_133_??980003236" hidden="1">#REF!</definedName>
    <definedName name="_134Graph_g" localSheetId="1" hidden="1">#REF!</definedName>
    <definedName name="_135_??A" localSheetId="1">#REF!</definedName>
    <definedName name="_135_??A">#REF!</definedName>
    <definedName name="_136_??abs" localSheetId="1">#REF!</definedName>
    <definedName name="_136_??abs">#REF!</definedName>
    <definedName name="_137_??B" localSheetId="1">#REF!</definedName>
    <definedName name="_137_??B">#REF!</definedName>
    <definedName name="_138_??cost">#REF!</definedName>
    <definedName name="_13A">#REF!</definedName>
    <definedName name="_13wrn.²Ä1­Ó¤ë1_Ü20¤H." localSheetId="1" hidden="1">{#N/A,#N/A,FALSE,"²Ä1­Ó¤ë"}</definedName>
    <definedName name="_13wrn.²Ä1­Ó¤ë1_Ü20¤H." hidden="1">{#N/A,#N/A,FALSE,"²Ä1­Ó¤ë"}</definedName>
    <definedName name="_14">#REF!</definedName>
    <definedName name="_14__123Graph_BCHART_13" localSheetId="1" hidden="1">#REF!</definedName>
    <definedName name="_14__Excel_BuiltIn_Print_Area_4_1" localSheetId="1">#REF!</definedName>
    <definedName name="_14_15" localSheetId="1">#REF!</definedName>
    <definedName name="_14_15">#REF!</definedName>
    <definedName name="_14_25" localSheetId="1">#REF!</definedName>
    <definedName name="_141_??DOM" localSheetId="1">#REF!</definedName>
    <definedName name="_142_??DOM" localSheetId="1">#REF!</definedName>
    <definedName name="_144__FDSAUDITLINK__" localSheetId="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5_?_??_NAVA__PROJECT?__??_" localSheetId="1">#REF!</definedName>
    <definedName name="_145_?_??_NAVA__PROJECT?__??_">#REF!</definedName>
    <definedName name="_145graph_k" localSheetId="1" hidden="1">#REF!</definedName>
    <definedName name="_146_?_?_" localSheetId="1">#REF!</definedName>
    <definedName name="_146_?_?_">#REF!</definedName>
    <definedName name="_147_?__?" localSheetId="1">#REF!</definedName>
    <definedName name="_147_?__?">#REF!</definedName>
    <definedName name="_148_?___?" localSheetId="1">#REF!</definedName>
    <definedName name="_148_?___?">#REF!</definedName>
    <definedName name="_149_?____R3_t">#REF!</definedName>
    <definedName name="_15">NA()</definedName>
    <definedName name="_15_??.20" localSheetId="1">#REF!</definedName>
    <definedName name="_15_??.20">#REF!</definedName>
    <definedName name="_15_??_20">NA()</definedName>
    <definedName name="_15__123Graph_BCHART_14" localSheetId="1" hidden="1">#REF!</definedName>
    <definedName name="_15__Excel_BuiltIn_Print_Area_5_1" localSheetId="1">#REF!</definedName>
    <definedName name="_150_?1" localSheetId="1">#REF!</definedName>
    <definedName name="_150_?1">#REF!</definedName>
    <definedName name="_151_?1430" localSheetId="1">#REF!</definedName>
    <definedName name="_151_?1430">#REF!</definedName>
    <definedName name="_152_?169" localSheetId="1">#REF!</definedName>
    <definedName name="_152_?169">#REF!</definedName>
    <definedName name="_154_?95?">#REF!</definedName>
    <definedName name="_155_?ddd">#REF!</definedName>
    <definedName name="_155___1702" localSheetId="1">#REF!</definedName>
    <definedName name="_155___1703" localSheetId="1">#REF!</definedName>
    <definedName name="_155___1704" localSheetId="1">#REF!</definedName>
    <definedName name="_156_?LIST" localSheetId="1">#REF!</definedName>
    <definedName name="_156_?LIST">#REF!</definedName>
    <definedName name="_158_¹_êÃÑ_ý½ÃÆ_¼³ONLY">NA()</definedName>
    <definedName name="_158¿¹_êÃÑ°ý½ÃÆ_¼³ONLY" localSheetId="1">#REF!</definedName>
    <definedName name="_158¿¹_êÃÑ°ý½ÃÆ_¼³ONLY">#REF!</definedName>
    <definedName name="_159_â¾È_">NA()</definedName>
    <definedName name="_159±â¾È°" localSheetId="1">#REF!</definedName>
    <definedName name="_159±â¾È°">#REF!</definedName>
    <definedName name="_16" localSheetId="1">#REF!</definedName>
    <definedName name="_16_??.21" localSheetId="1">#REF!</definedName>
    <definedName name="_16_??.21">#REF!</definedName>
    <definedName name="_16_??_21">NA()</definedName>
    <definedName name="_16__123Graph_BCHART_15" localSheetId="1" hidden="1">#REF!</definedName>
    <definedName name="_16__Excel_BuiltIn_Print_Area_8_1" localSheetId="1">#REF!</definedName>
    <definedName name="_16_16" localSheetId="1">#REF!</definedName>
    <definedName name="_16_16">#REF!</definedName>
    <definedName name="_16_18" localSheetId="1">#REF!</definedName>
    <definedName name="_16_26" localSheetId="1">#REF!</definedName>
    <definedName name="_160__FDSAUDITLINK__" localSheetId="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â¾ÈÀ">NA()</definedName>
    <definedName name="_160±â¾ÈÀ" localSheetId="1">#REF!</definedName>
    <definedName name="_160±â¾ÈÀ">#REF!</definedName>
    <definedName name="_161_âÁ_Â_¹_Á_Á_">NA()</definedName>
    <definedName name="_161±âÁ¸Â÷¹_Á_Á¡" localSheetId="1">#REF!</definedName>
    <definedName name="_161±âÁ¸Â÷¹_Á_Á¡">#REF!</definedName>
    <definedName name="_162Á__ñ">NA()</definedName>
    <definedName name="_162Á_¸ñ" localSheetId="1">#REF!</definedName>
    <definedName name="_162Á_¸ñ">#REF!</definedName>
    <definedName name="_163ÁÖ_ä¹_Á_Á_">NA()</definedName>
    <definedName name="_163ÁÖ¿ä¹_Á_Á¡" localSheetId="1">#REF!</definedName>
    <definedName name="_163ÁÖ¿ä¹_Á_Á¡">#REF!</definedName>
    <definedName name="_17" localSheetId="1">#REF!</definedName>
    <definedName name="_17">#REF!</definedName>
    <definedName name="_17_??.22" localSheetId="1">#REF!</definedName>
    <definedName name="_17_??.22">#REF!</definedName>
    <definedName name="_17_??_22">NA()</definedName>
    <definedName name="_17__123Graph_BCHART_16" localSheetId="1" hidden="1">#REF!</definedName>
    <definedName name="_17_Excel_BuiltIn_Print_Area_1" localSheetId="1">#REF!</definedName>
    <definedName name="_18" localSheetId="1">#REF!</definedName>
    <definedName name="_18_??.23" localSheetId="1">#REF!</definedName>
    <definedName name="_18_??.23">#REF!</definedName>
    <definedName name="_18_??_23">NA()</definedName>
    <definedName name="_18__123Graph_BCHART_17" localSheetId="1" hidden="1">#REF!</definedName>
    <definedName name="_18_17" localSheetId="1">#REF!</definedName>
    <definedName name="_18_17">#REF!</definedName>
    <definedName name="_18_27" localSheetId="1">#REF!</definedName>
    <definedName name="_18_Excel_BuiltIn_Print_Area_4_1" localSheetId="1">#REF!</definedName>
    <definedName name="_18Excel_BuiltIn_Print_Area_5_1" localSheetId="1">#REF!</definedName>
    <definedName name="_19" localSheetId="1">#REF!</definedName>
    <definedName name="_19_??.24" localSheetId="1">#REF!</definedName>
    <definedName name="_19_??.24">#REF!</definedName>
    <definedName name="_19_??_24">NA()</definedName>
    <definedName name="_19__123Graph_BCHART_18" localSheetId="1" hidden="1">#REF!</definedName>
    <definedName name="_19_Excel_BuiltIn_Print_Area_5_1" localSheetId="1">#REF!</definedName>
    <definedName name="_1902" localSheetId="1">#REF!</definedName>
    <definedName name="_1902">#REF!</definedName>
    <definedName name="_1997_98">"#ref!"</definedName>
    <definedName name="_1A">#REF!</definedName>
    <definedName name="_1AUS__REC" localSheetId="1">#REF!</definedName>
    <definedName name="_1AUS__REC">#REF!</definedName>
    <definedName name="_1Excel_BuiltIn__FilterDatabase_1_1" localSheetId="1">#REF!</definedName>
    <definedName name="_1Excel_BuiltIn__FilterDatabase_1_1">#REF!</definedName>
    <definedName name="_1Excel_BuiltIn_Print_Area_1" localSheetId="1">#REF!</definedName>
    <definedName name="_1Excel_BuiltIn_Print_Area_3_1" localSheetId="1">(#REF!,#REF!)</definedName>
    <definedName name="_1LEAD_SCHEDULE" localSheetId="1">#REF!</definedName>
    <definedName name="_1LEAD_SCHEDULE">#REF!</definedName>
    <definedName name="_1PRINT_ALL_IN" localSheetId="1">#REF!</definedName>
    <definedName name="_1PRINT_ALL_IN">#REF!</definedName>
    <definedName name="_1SA_DATA" localSheetId="1">#REF!</definedName>
    <definedName name="_1SA_DATA">#REF!</definedName>
    <definedName name="_2" localSheetId="1">#REF!</definedName>
    <definedName name="_2">#REF!</definedName>
    <definedName name="_2_____Excel_BuiltIn_Print_Area_4_1" localSheetId="1">#REF!</definedName>
    <definedName name="_2__123Graph_ACHART_11" localSheetId="1" hidden="1">#REF!</definedName>
    <definedName name="_2__123Graph_ACHART_1A" localSheetId="1" hidden="1">#REF!</definedName>
    <definedName name="_2__123Graph_ACHART_2" localSheetId="1" hidden="1">#REF!</definedName>
    <definedName name="_2__123Graph_ASALES_PERIOD" localSheetId="1" hidden="1">#REF!</definedName>
    <definedName name="_2__123Graph_XCHART_1A" localSheetId="1" hidden="1">#REF!</definedName>
    <definedName name="_2_0RMconsu" localSheetId="1">#REF!</definedName>
    <definedName name="_2_0RMconsu">#REF!</definedName>
    <definedName name="_2_14" localSheetId="1">#REF!</definedName>
    <definedName name="_2_15" localSheetId="1">#REF!</definedName>
    <definedName name="_2_Excel_BuiltIn_Print_Area_4_1" localSheetId="1">#REF!</definedName>
    <definedName name="_2_SUM_OF_USAGE" localSheetId="1">#REF!</definedName>
    <definedName name="_2_SUM_OF_USAGE">#REF!</definedName>
    <definedName name="_2_wrn.²Ä1­Ó¤ë1_Ü20¤H." localSheetId="1" hidden="1">{#N/A,#N/A,FALSE,"²Ä1­Ó¤ë"}</definedName>
    <definedName name="_2_wrn.²Ä1­Ó¤ë1_Ü20¤H." hidden="1">{#N/A,#N/A,FALSE,"²Ä1­Ó¤ë"}</definedName>
    <definedName name="_20__123Graph_BCHART_8" localSheetId="1" hidden="1">#REF!</definedName>
    <definedName name="_20_19" localSheetId="1">#REF!</definedName>
    <definedName name="_20_29" localSheetId="1">#REF!</definedName>
    <definedName name="_20_Excel_BuiltIn_Print_Area_8_1" localSheetId="1">#REF!</definedName>
    <definedName name="_206__FDSAUDITLINK__" localSheetId="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7" localSheetId="1">#REF!</definedName>
    <definedName name="_21_??.4" localSheetId="1">#REF!</definedName>
    <definedName name="_21_??.4">#REF!</definedName>
    <definedName name="_21_??_4">NA()</definedName>
    <definedName name="_21__123Graph_BCHART_9" localSheetId="1" hidden="1">#REF!</definedName>
    <definedName name="_21_15" localSheetId="1">#REF!</definedName>
    <definedName name="_21Excel_BuiltIn_Print_Area_1" localSheetId="1">#REF!</definedName>
    <definedName name="_22_??.5" localSheetId="1">#REF!</definedName>
    <definedName name="_22_??.5">#REF!</definedName>
    <definedName name="_22_??_5">NA()</definedName>
    <definedName name="_22__123Graph_CCHART_10" localSheetId="1" hidden="1">#REF!</definedName>
    <definedName name="_22Excel_BuiltIn_Print_Area_4_1" localSheetId="1">#REF!</definedName>
    <definedName name="_23__123Graph_CCHART_11" localSheetId="1" hidden="1">#REF!</definedName>
    <definedName name="_23Excel_BuiltIn_Print_Area_5_1" localSheetId="1">#REF!</definedName>
    <definedName name="_24">"#ref!"</definedName>
    <definedName name="_24__123Graph_CCHART_12" localSheetId="1" hidden="1">#REF!</definedName>
    <definedName name="_24_24" localSheetId="1">#REF!</definedName>
    <definedName name="_24Excel_BuiltIn_Print_Area_8_1" localSheetId="1">#REF!</definedName>
    <definedName name="_25" localSheetId="1">#REF!</definedName>
    <definedName name="_25_??.8" localSheetId="1">#REF!</definedName>
    <definedName name="_25_??.8">#REF!</definedName>
    <definedName name="_25_??_8">NA()</definedName>
    <definedName name="_25__123Graph_CCHART_13" localSheetId="1" hidden="1">#REF!</definedName>
    <definedName name="_254" localSheetId="1">#REF!</definedName>
    <definedName name="_254">#REF!</definedName>
    <definedName name="_25CHECK" localSheetId="1">#REF!</definedName>
    <definedName name="_25CHECK">#REF!</definedName>
    <definedName name="_26" localSheetId="1">#REF!</definedName>
    <definedName name="_26__123Graph_CCHART_14" localSheetId="1" hidden="1">#REF!</definedName>
    <definedName name="_27" localSheetId="1">#REF!</definedName>
    <definedName name="_27_??.AA" localSheetId="1">#REF!</definedName>
    <definedName name="_27_??.AA">#REF!</definedName>
    <definedName name="_27_??_AA">NA()</definedName>
    <definedName name="_27__123Graph_CCHART_15" localSheetId="1" hidden="1">#REF!</definedName>
    <definedName name="_28_???" localSheetId="1">#REF!</definedName>
    <definedName name="_28_???">#REF!</definedName>
    <definedName name="_28__123Graph_CCHART_16" localSheetId="1" hidden="1">#REF!</definedName>
    <definedName name="_28_25" localSheetId="1">#REF!</definedName>
    <definedName name="_28CHECK" localSheetId="1">#REF!</definedName>
    <definedName name="_28CHECK">#REF!</definedName>
    <definedName name="_29" localSheetId="1">#REF!</definedName>
    <definedName name="_29_????" localSheetId="1">#REF!</definedName>
    <definedName name="_29_????">#REF!</definedName>
    <definedName name="_29__123Graph_CCHART_17" localSheetId="1" hidden="1">#REF!</definedName>
    <definedName name="_2A" localSheetId="1">#REF!</definedName>
    <definedName name="_2A">#REF!</definedName>
    <definedName name="_2AUS__REC" localSheetId="1">#REF!</definedName>
    <definedName name="_2AUS__REC">#REF!</definedName>
    <definedName name="_2Excel_BuiltIn_Print_Area_1" localSheetId="1">#REF!</definedName>
    <definedName name="_2Excel_BuiltIn_Print_Area_4_1" localSheetId="1">#REF!</definedName>
    <definedName name="_2MAÕ_HAØNG" localSheetId="1">#REF!</definedName>
    <definedName name="_2MAÕ_HAØNG">#REF!</definedName>
    <definedName name="_2PRINT_DC" localSheetId="1">#REF!</definedName>
    <definedName name="_2PRINT_DC">#REF!</definedName>
    <definedName name="_2PROG_SU" localSheetId="1">#REF!</definedName>
    <definedName name="_2PROG_SU">#REF!</definedName>
    <definedName name="_2SA_RPT" localSheetId="1">#REF!</definedName>
    <definedName name="_2USD_REC" localSheetId="1">#REF!</definedName>
    <definedName name="_2USD_REC">#REF!</definedName>
    <definedName name="_2wrn.²Ä1­Ó¤ë1_Ü20¤H." localSheetId="1" hidden="1">{#N/A,#N/A,FALSE,"²Ä1­Ó¤ë"}</definedName>
    <definedName name="_2wrn.²Ä1­Ó¤ë1_Ü20¤H." hidden="1">{#N/A,#N/A,FALSE,"²Ä1­Ó¤ë"}</definedName>
    <definedName name="_3" localSheetId="1">#REF!</definedName>
    <definedName name="_3">#REF!</definedName>
    <definedName name="_3_____Excel_BuiltIn_Print_Area_5_1" localSheetId="1">#REF!</definedName>
    <definedName name="_3__123Graph_ACHART_12" localSheetId="1" hidden="1">#REF!</definedName>
    <definedName name="_3__123Graph_ASALES_PIE" localSheetId="1" hidden="1">#REF!</definedName>
    <definedName name="_3__123Graph_BCHART_1" localSheetId="1" hidden="1">#REF!</definedName>
    <definedName name="_3_16" localSheetId="1">#REF!</definedName>
    <definedName name="_3_Excel_BuiltIn_Print_Area_5_1" localSheetId="1">#REF!</definedName>
    <definedName name="_30_????.94.BB" localSheetId="1">#REF!</definedName>
    <definedName name="_30_????.94.BB">#REF!</definedName>
    <definedName name="_30_????_94_BB">NA()</definedName>
    <definedName name="_30__123Graph_CCHART_18" localSheetId="1" hidden="1">#REF!</definedName>
    <definedName name="_31_?????" localSheetId="1">#REF!</definedName>
    <definedName name="_31_?????">#REF!</definedName>
    <definedName name="_31__123Graph_CCHART_8" localSheetId="1" hidden="1">#REF!</definedName>
    <definedName name="_32_??????" localSheetId="1" hidden="1">#REF!</definedName>
    <definedName name="_32_??????" hidden="1">#REF!</definedName>
    <definedName name="_32__123Graph_CCHART_9" localSheetId="1" hidden="1">#REF!</definedName>
    <definedName name="_32_26" localSheetId="1">#REF!</definedName>
    <definedName name="_33_???????" localSheetId="1">#REF!</definedName>
    <definedName name="_33_???????">#REF!</definedName>
    <definedName name="_33__123Graph_LBL_ACHART_10" localSheetId="1" hidden="1">#REF!</definedName>
    <definedName name="_34_????????" localSheetId="1">#REF!</definedName>
    <definedName name="_34_????????">#REF!</definedName>
    <definedName name="_34__123Graph_LBL_ACHART_11" localSheetId="1" hidden="1">#REF!</definedName>
    <definedName name="_34_16" localSheetId="1">#REF!</definedName>
    <definedName name="_35_?????????" localSheetId="1">#REF!</definedName>
    <definedName name="_35_?????????">#REF!</definedName>
    <definedName name="_35__123Graph_LBL_ACHART_12" localSheetId="1" hidden="1">#REF!</definedName>
    <definedName name="_353__FDSAUDITLINK__" localSheetId="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6__123Graph_LBL_ACHART_13" localSheetId="1" hidden="1">#REF!</definedName>
    <definedName name="_36_27" localSheetId="1">#REF!</definedName>
    <definedName name="_37_???????_???????_" localSheetId="1">#REF!</definedName>
    <definedName name="_37_???????_???????_">#REF!</definedName>
    <definedName name="_37__123Graph_LBL_ACHART_14" localSheetId="1" hidden="1">#REF!</definedName>
    <definedName name="_371__FDSAUDITLINK__" localSheetId="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_???????ONLY" localSheetId="1">#REF!</definedName>
    <definedName name="_38_???????ONLY">#REF!</definedName>
    <definedName name="_38__123Graph_LBL_ACHART_15" localSheetId="1" hidden="1">#REF!</definedName>
    <definedName name="_39__123Graph_LBL_ACHART_16" localSheetId="1" hidden="1">#REF!</definedName>
    <definedName name="_3970" localSheetId="1">+#REF!+#REF!+#REF!+#REF!+#REF!+#REF!+#REF!+#REF!+#REF!+#REF!+#REF!+#REF!+#REF!+#REF!+#REF!+#REF!+#REF!+#REF!+#REF!+#REF!+#REF!+#REF!+#REF!+#REF!+#REF!+#REF!+#REF!+#REF!</definedName>
    <definedName name="_3A" localSheetId="1">#REF!</definedName>
    <definedName name="_3A">#REF!</definedName>
    <definedName name="_3Excel_BuiltIn_Print_Area_1" localSheetId="1">#REF!</definedName>
    <definedName name="_3Excel_BuiltIn_Print_Area_5_1" localSheetId="1">#REF!</definedName>
    <definedName name="_3MAÕ_SOÁ_THUEÁ" localSheetId="1">#REF!</definedName>
    <definedName name="_3MAÕ_SOÁ_THUEÁ">#REF!</definedName>
    <definedName name="_3wrn.²Ä1­Ó¤ë1_Ü20¤H." localSheetId="1" hidden="1">{#N/A,#N/A,FALSE,"²Ä1­Ó¤ë"}</definedName>
    <definedName name="_3wrn.²Ä1­Ó¤ë1_Ü20¤H." hidden="1">{#N/A,#N/A,FALSE,"²Ä1­Ó¤ë"}</definedName>
    <definedName name="_4" localSheetId="1">#REF!</definedName>
    <definedName name="_4">#REF!</definedName>
    <definedName name="_4_??.10" localSheetId="1">#REF!</definedName>
    <definedName name="_4_??.10">#REF!</definedName>
    <definedName name="_4_??_10">NA()</definedName>
    <definedName name="_4_____Excel_BuiltIn_Print_Area_8_1" localSheetId="1">#REF!</definedName>
    <definedName name="_4__123Graph_ACHART_13" localSheetId="1" hidden="1">#REF!</definedName>
    <definedName name="_4__123Graph_BCHART_2" localSheetId="1" hidden="1">#REF!</definedName>
    <definedName name="_4__123Graph_BSALES_MONTH" localSheetId="1" hidden="1">#REF!</definedName>
    <definedName name="_4__123Graph_XCHART_1A" localSheetId="1" hidden="1">#REF!</definedName>
    <definedName name="_4_10" localSheetId="1">#REF!</definedName>
    <definedName name="_4_10">#REF!</definedName>
    <definedName name="_4_14" localSheetId="1">#REF!</definedName>
    <definedName name="_4_15" localSheetId="1">#REF!</definedName>
    <definedName name="_4_18" localSheetId="1">#REF!</definedName>
    <definedName name="_4_Excel_BuiltIn_Print_Area_8_1" localSheetId="1">#REF!</definedName>
    <definedName name="_40_?????2?" localSheetId="1">#REF!</definedName>
    <definedName name="_40_?????2?">#REF!</definedName>
    <definedName name="_40__123Graph_LBL_ACHART_17" localSheetId="1" hidden="1">#REF!</definedName>
    <definedName name="_40_29" localSheetId="1">#REF!</definedName>
    <definedName name="_41__123Graph_LBL_ACHART_18" localSheetId="1" hidden="1">#REF!</definedName>
    <definedName name="_42__123Graph_LBL_ACHART_8" localSheetId="1" hidden="1">#REF!</definedName>
    <definedName name="_42_18" localSheetId="1">#REF!</definedName>
    <definedName name="_42wrn.²Ä1­Ó¤ë1_Ü20¤H." localSheetId="1" hidden="1">{#N/A,#N/A,FALSE,"²Ä1­Ó¤ë"}</definedName>
    <definedName name="_42wrn.²Ä1­Ó¤ë1_Ü20¤H." hidden="1">{#N/A,#N/A,FALSE,"²Ä1­Ó¤ë"}</definedName>
    <definedName name="_43__123Graph_LBL_ACHART_9" localSheetId="1" hidden="1">#REF!</definedName>
    <definedName name="_44__123Graph_LBL_BCHART_10" localSheetId="1" hidden="1">#REF!</definedName>
    <definedName name="_45__123Graph_LBL_BCHART_11" localSheetId="1" hidden="1">#REF!</definedName>
    <definedName name="_45wrn.²Ä1­Ó¤ë1_Ü20¤H." localSheetId="1" hidden="1">{#N/A,#N/A,FALSE,"²Ä1­Ó¤ë"}</definedName>
    <definedName name="_45wrn.²Ä1­Ó¤ë1_Ü20¤H." hidden="1">{#N/A,#N/A,FALSE,"²Ä1­Ó¤ë"}</definedName>
    <definedName name="_46__123Graph_LBL_BCHART_12" localSheetId="1" hidden="1">#REF!</definedName>
    <definedName name="_47_????_????." localSheetId="1">#REF!</definedName>
    <definedName name="_47_????_????.">#REF!</definedName>
    <definedName name="_47_????_????_">NA()</definedName>
    <definedName name="_47__123Graph_LBL_BCHART_13" localSheetId="1" hidden="1">#REF!</definedName>
    <definedName name="_48__123Graph_LBL_BCHART_14" localSheetId="1" hidden="1">#REF!</definedName>
    <definedName name="_49_????1" localSheetId="1">#REF!</definedName>
    <definedName name="_49_????1">#REF!</definedName>
    <definedName name="_49__123Graph_LBL_BCHART_15" localSheetId="1" hidden="1">#REF!</definedName>
    <definedName name="_491" localSheetId="1">#REF!</definedName>
    <definedName name="_491">#REF!</definedName>
    <definedName name="_493" localSheetId="1">#REF!</definedName>
    <definedName name="_493">#REF!</definedName>
    <definedName name="_494" localSheetId="1">#REF!</definedName>
    <definedName name="_494">#REF!</definedName>
    <definedName name="_496">#REF!</definedName>
    <definedName name="_49wrn.²Ä1­Ó¤ë1_Ü20¤H." localSheetId="1" hidden="1">{#N/A,#N/A,FALSE,"²Ä1­Ó¤ë"}</definedName>
    <definedName name="_49wrn.²Ä1­Ó¤ë1_Ü20¤H." hidden="1">{#N/A,#N/A,FALSE,"²Ä1­Ó¤ë"}</definedName>
    <definedName name="_4A">#REF!</definedName>
    <definedName name="_4Excel_BuiltIn_Print_Area_4_1" localSheetId="1">#REF!</definedName>
    <definedName name="_4Excel_BuiltIn_Print_Area_8_1" localSheetId="1">#REF!</definedName>
    <definedName name="_4ÑÔN_GIAÙ" localSheetId="1">#REF!</definedName>
    <definedName name="_4ÑÔN_GIAÙ">#REF!</definedName>
    <definedName name="_4USD_REC" localSheetId="1">#REF!</definedName>
    <definedName name="_4USD_REC">#REF!</definedName>
    <definedName name="_4wrn.²Ä1­Ó¤ë1_Ü20¤H." localSheetId="1" hidden="1">{#N/A,#N/A,FALSE,"²Ä1­Ó¤ë"}</definedName>
    <definedName name="_4wrn.²Ä1­Ó¤ë1_Ü20¤H." hidden="1">{#N/A,#N/A,FALSE,"²Ä1­Ó¤ë"}</definedName>
    <definedName name="_5" localSheetId="1">#REF!</definedName>
    <definedName name="_5">#REF!</definedName>
    <definedName name="_5____Excel_BuiltIn_Print_Area_1" localSheetId="1">#REF!</definedName>
    <definedName name="_5__123Graph_ACHART_14" localSheetId="1" hidden="1">#REF!</definedName>
    <definedName name="_5__123Graph_BSALES_PIE" localSheetId="1" hidden="1">#REF!</definedName>
    <definedName name="_5__123Graph_CCHART_1" localSheetId="1" hidden="1">#REF!</definedName>
    <definedName name="_5_19" localSheetId="1">#REF!</definedName>
    <definedName name="_50_????2" localSheetId="1">#REF!</definedName>
    <definedName name="_50_????2">#REF!</definedName>
    <definedName name="_50__123Graph_LBL_BCHART_16" localSheetId="1" hidden="1">#REF!</definedName>
    <definedName name="_50_19" localSheetId="1">#REF!</definedName>
    <definedName name="_504" localSheetId="1">#REF!</definedName>
    <definedName name="_504">#REF!</definedName>
    <definedName name="_50Excel_BuiltIn_Print_Area_4_1" localSheetId="1">#REF!</definedName>
    <definedName name="_50wrn.²Ä1­Ó¤ë1_Ü20¤H." localSheetId="1" hidden="1">{#N/A,#N/A,FALSE,"²Ä1­Ó¤ë"}</definedName>
    <definedName name="_50wrn.²Ä1­Ó¤ë1_Ü20¤H." hidden="1">{#N/A,#N/A,FALSE,"²Ä1­Ó¤ë"}</definedName>
    <definedName name="_51__123Graph_LBL_BCHART_17" localSheetId="1" hidden="1">#REF!</definedName>
    <definedName name="_52_????5?" localSheetId="1">#REF!</definedName>
    <definedName name="_52_????5?">#REF!</definedName>
    <definedName name="_52__123Graph_LBL_BCHART_18" localSheetId="1" hidden="1">#REF!</definedName>
    <definedName name="_53__123Graph_LBL_BCHART_8" localSheetId="1" hidden="1">#REF!</definedName>
    <definedName name="_54__123Graph_LBL_BCHART_9" localSheetId="1" hidden="1">#REF!</definedName>
    <definedName name="_55_???1">#N/A</definedName>
    <definedName name="_55__123Graph_LBL_CCHART_10" localSheetId="1" hidden="1">#REF!</definedName>
    <definedName name="_56_???10" localSheetId="1">#REF!</definedName>
    <definedName name="_56_???10">#REF!</definedName>
    <definedName name="_56__123Graph_LBL_CCHART_11" localSheetId="1" hidden="1">#REF!</definedName>
    <definedName name="_562" localSheetId="1">#REF!</definedName>
    <definedName name="_562">#REF!</definedName>
    <definedName name="_57__123Graph_LBL_CCHART_12" localSheetId="1" hidden="1">#REF!</definedName>
    <definedName name="_58_???12" localSheetId="1">#REF!</definedName>
    <definedName name="_58_???12">#REF!</definedName>
    <definedName name="_58__123Graph_LBL_CCHART_13" localSheetId="1" hidden="1">#REF!</definedName>
    <definedName name="_59_???13" localSheetId="1">#REF!</definedName>
    <definedName name="_59_???13">#REF!</definedName>
    <definedName name="_59__123Graph_LBL_CCHART_14" localSheetId="1" hidden="1">#REF!</definedName>
    <definedName name="_5Excel_BuiltIn_Print_Area_1" localSheetId="1">#REF!</definedName>
    <definedName name="_5SOÁ_CTÖØ" localSheetId="1">#REF!</definedName>
    <definedName name="_5SOÁ_CTÖØ">#REF!</definedName>
    <definedName name="_6" localSheetId="1">#REF!</definedName>
    <definedName name="_6">#REF!</definedName>
    <definedName name="_6____Excel_BuiltIn_Print_Area_4_1" localSheetId="1">#REF!</definedName>
    <definedName name="_6__123Graph_ACHART_15" localSheetId="1" hidden="1">#REF!</definedName>
    <definedName name="_6__123Graph_CCHART_2" localSheetId="1" hidden="1">#REF!</definedName>
    <definedName name="_6__123Graph_CSALES_MONTH" localSheetId="1" hidden="1">#REF!</definedName>
    <definedName name="_6_11" localSheetId="1">#REF!</definedName>
    <definedName name="_6_11">#REF!</definedName>
    <definedName name="_6_16" localSheetId="1">#REF!</definedName>
    <definedName name="_6_24" localSheetId="1">#REF!</definedName>
    <definedName name="_6_6" localSheetId="1">#REF!</definedName>
    <definedName name="_6_6">#REF!</definedName>
    <definedName name="_60__123Graph_LBL_CCHART_15" localSheetId="1" hidden="1">#REF!</definedName>
    <definedName name="_60wrn.²Ä1­Ó¤ë1_Ü20¤H." localSheetId="1" hidden="1">{#N/A,#N/A,FALSE,"²Ä1­Ó¤ë"}</definedName>
    <definedName name="_60wrn.²Ä1­Ó¤ë1_Ü20¤H." hidden="1">{#N/A,#N/A,FALSE,"²Ä1­Ó¤ë"}</definedName>
    <definedName name="_61__123Graph_LBL_CCHART_16" localSheetId="1" hidden="1">#REF!</definedName>
    <definedName name="_62__123Graph_LBL_CCHART_17" localSheetId="1" hidden="1">#REF!</definedName>
    <definedName name="_63__123Graph_LBL_CCHART_18" localSheetId="1" hidden="1">#REF!</definedName>
    <definedName name="_63_24" localSheetId="1">#REF!</definedName>
    <definedName name="_64__123Graph_LBL_CCHART_8" localSheetId="1" hidden="1">#REF!</definedName>
    <definedName name="_65__123Graph_LBL_CCHART_9" localSheetId="1" hidden="1">#REF!</definedName>
    <definedName name="_68__FDSAUDITLINK__" localSheetId="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7" localSheetId="1">#REF!</definedName>
    <definedName name="_687">#REF!</definedName>
    <definedName name="_69_??0" localSheetId="1">#REF!</definedName>
    <definedName name="_69_??0">#REF!</definedName>
    <definedName name="_6A" localSheetId="1">#REF!</definedName>
    <definedName name="_6A">#REF!</definedName>
    <definedName name="_6Excel_BuiltIn_Print_Area_1" localSheetId="1">#REF!</definedName>
    <definedName name="_6Excel_BuiltIn_Print_Area_4_1" localSheetId="1">#REF!</definedName>
    <definedName name="_6Excel_BuiltIn_Print_Area_5_1" localSheetId="1">#REF!</definedName>
    <definedName name="_6SOÁ_LÖÔÏNG" localSheetId="1">#REF!</definedName>
    <definedName name="_6SOÁ_LÖÔÏNG">#REF!</definedName>
    <definedName name="_7" localSheetId="1">#REF!</definedName>
    <definedName name="_7">#REF!</definedName>
    <definedName name="_7____Excel_BuiltIn_Print_Area_5_1" localSheetId="1">#REF!</definedName>
    <definedName name="_7__123Graph_ACHART_16" localSheetId="1" hidden="1">#REF!</definedName>
    <definedName name="_7__123Graph_DCHART_1" localSheetId="1" hidden="1">#REF!</definedName>
    <definedName name="_7__123Graph_DSALES_MONTH" localSheetId="1" hidden="1">#REF!</definedName>
    <definedName name="_7_25" localSheetId="1">#REF!</definedName>
    <definedName name="_7_8" localSheetId="1">#REF!</definedName>
    <definedName name="_7_8">#REF!</definedName>
    <definedName name="_71_??045352756" localSheetId="1">#REF!</definedName>
    <definedName name="_71_??045352756">#REF!</definedName>
    <definedName name="_76_25" localSheetId="1">#REF!</definedName>
    <definedName name="_7A" localSheetId="1">#REF!</definedName>
    <definedName name="_7A">#REF!</definedName>
    <definedName name="_7Excel_BuiltIn_Print_Area_5_1" localSheetId="1">#REF!</definedName>
    <definedName name="_7TEÂN_HAØNG" localSheetId="1">#REF!</definedName>
    <definedName name="_7TEÂN_HAØNG">#REF!</definedName>
    <definedName name="_8" localSheetId="1">#REF!</definedName>
    <definedName name="_8">#REF!</definedName>
    <definedName name="_8____Excel_BuiltIn_Print_Area_8_1" localSheetId="1">#REF!</definedName>
    <definedName name="_8__123Graph_ACHART_17" localSheetId="1" hidden="1">#REF!</definedName>
    <definedName name="_8__123Graph_DCHART_2" localSheetId="1" hidden="1">#REF!</definedName>
    <definedName name="_8__123Graph_ESALES_MONTH" localSheetId="1" hidden="1">#REF!</definedName>
    <definedName name="_8_12" localSheetId="1">#REF!</definedName>
    <definedName name="_8_12">#REF!</definedName>
    <definedName name="_8_14" localSheetId="1">#REF!</definedName>
    <definedName name="_8_15" localSheetId="1">#REF!</definedName>
    <definedName name="_8_18" localSheetId="1">#REF!</definedName>
    <definedName name="_8_26" localSheetId="1">#REF!</definedName>
    <definedName name="_80_??111" localSheetId="1">#REF!</definedName>
    <definedName name="_80_??111">#REF!</definedName>
    <definedName name="_80Excel_BuiltIn_Print_Area_8_1" localSheetId="1">#REF!</definedName>
    <definedName name="_838" localSheetId="1">#REF!</definedName>
    <definedName name="_838">#REF!</definedName>
    <definedName name="_839" localSheetId="1">#REF!</definedName>
    <definedName name="_839">#REF!</definedName>
    <definedName name="_86_??226866006" localSheetId="1">#REF!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_26" localSheetId="1">#REF!</definedName>
    <definedName name="_890" localSheetId="1">#REF!</definedName>
    <definedName name="_890">#REF!</definedName>
    <definedName name="_8945036420013598010E4892A102" localSheetId="1">#REF!</definedName>
    <definedName name="_8945036420013598010E4892A102">#REF!</definedName>
    <definedName name="_8A" localSheetId="1">#REF!</definedName>
    <definedName name="_8A">#REF!</definedName>
    <definedName name="_8Excel_BuiltIn_Print_Area_8_1" localSheetId="1">#REF!</definedName>
    <definedName name="_8IN_LINE" localSheetId="1">#REF!</definedName>
    <definedName name="_8IN_LINE">#REF!</definedName>
    <definedName name="_8TEÂN_KHAÙCH_HAØ" localSheetId="1">#REF!</definedName>
    <definedName name="_8TEÂN_KHAÙCH_HAØ">#REF!</definedName>
    <definedName name="_8wrn.²Ä1­Ó¤ë1_Ü20¤H." localSheetId="1" hidden="1">{#N/A,#N/A,FALSE,"²Ä1­Ó¤ë"}</definedName>
    <definedName name="_8wrn.²Ä1­Ó¤ë1_Ü20¤H." hidden="1">{#N/A,#N/A,FALSE,"²Ä1­Ó¤ë"}</definedName>
    <definedName name="_9" localSheetId="1">#REF!</definedName>
    <definedName name="_9">#REF!</definedName>
    <definedName name="_9___Excel_BuiltIn_Print_Area_1" localSheetId="1">#REF!</definedName>
    <definedName name="_9__123Graph_ACHART_18" localSheetId="1" hidden="1">#REF!</definedName>
    <definedName name="_9__123Graph_FSALES_MONTH" localSheetId="1" hidden="1">#REF!</definedName>
    <definedName name="_9__123Graph_XCHART_1" localSheetId="1" hidden="1">#REF!</definedName>
    <definedName name="_9_27" localSheetId="1">#REF!</definedName>
    <definedName name="_900" localSheetId="1">#REF!</definedName>
    <definedName name="_900">#REF!</definedName>
    <definedName name="_902" localSheetId="1">#REF!</definedName>
    <definedName name="_902">#REF!</definedName>
    <definedName name="_904" localSheetId="1">#REF!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#REF!</definedName>
    <definedName name="_93_??301948010">#REF!</definedName>
    <definedName name="_932">#REF!</definedName>
    <definedName name="_935">#REF!</definedName>
    <definedName name="_94">#REF!</definedName>
    <definedName name="_94_??353472649">#REF!</definedName>
    <definedName name="_940">#REF!</definedName>
    <definedName name="_942">#REF!</definedName>
    <definedName name="_944">#REF!</definedName>
    <definedName name="_95">#REF!</definedName>
    <definedName name="_95BW_18B647_AA">#REF!</definedName>
    <definedName name="_95年">NA()</definedName>
    <definedName name="_96" localSheetId="1">#REF!</definedName>
    <definedName name="_96">#REF!</definedName>
    <definedName name="_97" localSheetId="1">#REF!</definedName>
    <definedName name="_97">#REF!</definedName>
    <definedName name="_97_??404834150" localSheetId="1">#REF!</definedName>
    <definedName name="_97_??404834150">#REF!</definedName>
    <definedName name="_98">#REF!</definedName>
    <definedName name="_98AB_19289_AA" localSheetId="1">#REF!</definedName>
    <definedName name="_98AB_19289_AA">#REF!</definedName>
    <definedName name="_98AG_18B604_AC" localSheetId="1">#REF!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9">#REF!</definedName>
    <definedName name="_9A">#REF!</definedName>
    <definedName name="_9Excel_BuiltIn_Print_Area_5_1" localSheetId="1">#REF!</definedName>
    <definedName name="_9FLOW" localSheetId="1">#REF!</definedName>
    <definedName name="_9FLOW">#REF!</definedName>
    <definedName name="_9THAØNH_TIEÀN" localSheetId="1">#REF!</definedName>
    <definedName name="_9THAØNH_TIEÀN">#REF!</definedName>
    <definedName name="_a">"#ref!"</definedName>
    <definedName name="_A_A">NA()</definedName>
    <definedName name="_a_u">NA()</definedName>
    <definedName name="_a¾E_?">NA()</definedName>
    <definedName name="_a¾E__">NA()</definedName>
    <definedName name="_a¾EA?">NA()</definedName>
    <definedName name="_a¾EA_">NA()</definedName>
    <definedName name="_a1" localSheetId="1" hidden="1">{#N/A,#N/A,FALSE,"Pharm";#N/A,#N/A,FALSE,"WWCM"}</definedName>
    <definedName name="_a1" hidden="1">{#N/A,#N/A,FALSE,"Pharm";#N/A,#N/A,FALSE,"WWCM"}</definedName>
    <definedName name="_A11" localSheetId="1" hidden="1">{#N/A,#N/A,FALSE,"Umsatz 99";#N/A,#N/A,FALSE,"ER 99 "}</definedName>
    <definedName name="_A11" hidden="1">{#N/A,#N/A,FALSE,"Umsatz 99";#N/A,#N/A,FALSE,"ER 99 "}</definedName>
    <definedName name="_A16385" localSheetId="1">#REF!</definedName>
    <definedName name="_A16385">#REF!</definedName>
    <definedName name="_A16484" localSheetId="1">#REF!</definedName>
    <definedName name="_A16484">#REF!</definedName>
    <definedName name="_A222" localSheetId="1">#REF!</definedName>
    <definedName name="_A222">#REF!</definedName>
    <definedName name="_Ａ４1">#N/A</definedName>
    <definedName name="_Ａ４2">#N/A</definedName>
    <definedName name="_AA1">#REF!</definedName>
    <definedName name="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s1" localSheetId="1" hidden="1">{#N/A,#N/A,FALSE,"REPORT"}</definedName>
    <definedName name="_aas1" hidden="1">{#N/A,#N/A,FALSE,"REPORT"}</definedName>
    <definedName name="_ACK1">#REF!</definedName>
    <definedName name="_ACK2" localSheetId="1">#REF!</definedName>
    <definedName name="_ACK2">#REF!</definedName>
    <definedName name="_ACS2000" localSheetId="1" hidden="1">{#N/A,#N/A,FALSE,"REPORT"}</definedName>
    <definedName name="_ACS2000" hidden="1">{#N/A,#N/A,FALSE,"REPORT"}</definedName>
    <definedName name="_ACT1">#REF!</definedName>
    <definedName name="_ACT2">#REF!</definedName>
    <definedName name="_ACT3">#REF!</definedName>
    <definedName name="_ADJ1">#REF!</definedName>
    <definedName name="_ADJ2">#REF!</definedName>
    <definedName name="_aje1">#REF!</definedName>
    <definedName name="_Ann1" localSheetId="1">#REF!</definedName>
    <definedName name="_Ann1">#REF!</definedName>
    <definedName name="_ann3" localSheetId="1">#REF!</definedName>
    <definedName name="_ann3">#REF!</definedName>
    <definedName name="_APP6">#REF!</definedName>
    <definedName name="_ASH5">"#ref!"</definedName>
    <definedName name="_atn1" localSheetId="1">#REF!</definedName>
    <definedName name="_atn1">#REF!</definedName>
    <definedName name="_atn10" localSheetId="1">#REF!</definedName>
    <definedName name="_atn10">#REF!</definedName>
    <definedName name="_atn2" localSheetId="1">#REF!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 localSheetId="1">#REF!</definedName>
    <definedName name="_b111" localSheetId="1" hidden="1">{#N/A,#N/A,FALSE,"Pharm";#N/A,#N/A,FALSE,"WWCM"}</definedName>
    <definedName name="_b111" hidden="1">{#N/A,#N/A,FALSE,"Pharm";#N/A,#N/A,FALSE,"WWCM"}</definedName>
    <definedName name="_BA1">#REF!</definedName>
    <definedName name="_bdm.91CD4DEC29C049BD929A8110F777B566.edm" hidden="1">#REF!</definedName>
    <definedName name="_bdm.9D576385AB334E0F91FC7FB7CEA21807.edm" hidden="1">#REF!</definedName>
    <definedName name="_bdm.F8A8DCEB4DD84118B520FF6070B6FAA2.edm" hidden="1">#REF!</definedName>
    <definedName name="_bdr1" localSheetId="1">#REF!</definedName>
    <definedName name="_boi1" localSheetId="1">#REF!</definedName>
    <definedName name="_boi1">#REF!</definedName>
    <definedName name="_boi2" localSheetId="1">#REF!</definedName>
    <definedName name="_boi2">#REF!</definedName>
    <definedName name="_Bom1" localSheetId="1">#REF!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BRM100">#REF!</definedName>
    <definedName name="_BTM150">#REF!</definedName>
    <definedName name="_BTM200">#REF!</definedName>
    <definedName name="_BTM50">#REF!</definedName>
    <definedName name="_c" localSheetId="1" hidden="1">{"Fiesta Facer Page",#N/A,FALSE,"Q_C_S";"Fiesta Main Page",#N/A,FALSE,"V_L";"Fiesta 95BP Struct",#N/A,FALSE,"StructBP";"Fiesta Post 95BP Struct",#N/A,FALSE,"AdjStructBP"}</definedName>
    <definedName name="_c" hidden="1">{"Fiesta Facer Page",#N/A,FALSE,"Q_C_S";"Fiesta Main Page",#N/A,FALSE,"V_L";"Fiesta 95BP Struct",#N/A,FALSE,"StructBP";"Fiesta Post 95BP Struct",#N/A,FALSE,"AdjStructBP"}</definedName>
    <definedName name="_CAP1">#REF!</definedName>
    <definedName name="_cap2">#REF!</definedName>
    <definedName name="_cap3">#REF!</definedName>
    <definedName name="_cap4">#REF!</definedName>
    <definedName name="_cap5">#REF!</definedName>
    <definedName name="_cat1">#REF!</definedName>
    <definedName name="_cat2">#REF!</definedName>
    <definedName name="_CBM2">#REF!</definedName>
    <definedName name="_cf2">#REF!</definedName>
    <definedName name="_cf3">#REF!</definedName>
    <definedName name="_CHG1" localSheetId="1">#REF!</definedName>
    <definedName name="_CHG2" localSheetId="1">#REF!</definedName>
    <definedName name="_CHG3" localSheetId="1">#REF!</definedName>
    <definedName name="_CHG4" localSheetId="1">#REF!</definedName>
    <definedName name="_Closing_Balance_for_Branch" localSheetId="1" hidden="1">#REF!</definedName>
    <definedName name="_cls0708" localSheetId="1">#REF!</definedName>
    <definedName name="_COH1" localSheetId="1">#REF!</definedName>
    <definedName name="_COH1">#REF!</definedName>
    <definedName name="_COH2" localSheetId="1">#REF!</definedName>
    <definedName name="_COH2">#REF!</definedName>
    <definedName name="_COH3" localSheetId="1">#REF!</definedName>
    <definedName name="_COH3">#REF!</definedName>
    <definedName name="_CON1" localSheetId="1">#REF!</definedName>
    <definedName name="_CON1">#REF!</definedName>
    <definedName name="_CON2" localSheetId="1">#REF!</definedName>
    <definedName name="_CON2">#REF!</definedName>
    <definedName name="_copy" localSheetId="1">#REF!</definedName>
    <definedName name="_copy">#REF!</definedName>
    <definedName name="_Costbook_Calc_Data">#REF!</definedName>
    <definedName name="_cpd1">#REF!</definedName>
    <definedName name="_cpd2">#REF!</definedName>
    <definedName name="_CTG17" localSheetId="1">#REF!</definedName>
    <definedName name="_DAT1" localSheetId="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NA()</definedName>
    <definedName name="_DAT18">NA()</definedName>
    <definedName name="_DAT19">"#ref!"</definedName>
    <definedName name="_DAT2" localSheetId="1">#REF!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 localSheetId="1">#REF!</definedName>
    <definedName name="_DAT29" localSheetId="1">#REF!</definedName>
    <definedName name="_DAT3" localSheetId="1">#REF!</definedName>
    <definedName name="_DAT3">#REF!</definedName>
    <definedName name="_DAT30" localSheetId="1">#REF!</definedName>
    <definedName name="_DAT31" localSheetId="1">#REF!</definedName>
    <definedName name="_DAT32" localSheetId="1">#REF!</definedName>
    <definedName name="_DAT33" localSheetId="1">#REF!</definedName>
    <definedName name="_DAT34" localSheetId="1">#REF!</definedName>
    <definedName name="_DAT35" localSheetId="1">#REF!</definedName>
    <definedName name="_DAT36" localSheetId="1">#REF!</definedName>
    <definedName name="_DAT37" localSheetId="1">#REF!</definedName>
    <definedName name="_DAT38" localSheetId="1">#REF!</definedName>
    <definedName name="_DAT39" localSheetId="1">#REF!</definedName>
    <definedName name="_DAT4" localSheetId="1">#REF!</definedName>
    <definedName name="_DAT4">#REF!</definedName>
    <definedName name="_DAT40" localSheetId="1">#REF!</definedName>
    <definedName name="_DAT41" localSheetId="1">#REF!</definedName>
    <definedName name="_DAT42" localSheetId="1">#REF!</definedName>
    <definedName name="_DAT43" localSheetId="1">#REF!</definedName>
    <definedName name="_DAT44" localSheetId="1">#REF!</definedName>
    <definedName name="_DAT5" localSheetId="1">#REF!</definedName>
    <definedName name="_DAT5">#REF!</definedName>
    <definedName name="_DAT5A">#REF!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DED36">#REF!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 localSheetId="1">#REF!</definedName>
    <definedName name="_DET10" localSheetId="1">#REF!</definedName>
    <definedName name="_DET11" localSheetId="1">#REF!</definedName>
    <definedName name="_DET12" localSheetId="1">#REF!</definedName>
    <definedName name="_DET14" localSheetId="1">#REF!</definedName>
    <definedName name="_DET15" localSheetId="1">#REF!</definedName>
    <definedName name="_DET16" localSheetId="1">#REF!</definedName>
    <definedName name="_DET17" localSheetId="1">#REF!</definedName>
    <definedName name="_DET17">#REF!</definedName>
    <definedName name="_DET18" localSheetId="1">#REF!</definedName>
    <definedName name="_DET19" localSheetId="1">#REF!</definedName>
    <definedName name="_DET2" localSheetId="1">#REF!</definedName>
    <definedName name="_DET20" localSheetId="1">#REF!</definedName>
    <definedName name="_DET20">#REF!</definedName>
    <definedName name="_DET3" localSheetId="1">#REF!</definedName>
    <definedName name="_DET3">#REF!</definedName>
    <definedName name="_DET4" localSheetId="1">#REF!</definedName>
    <definedName name="_DET4">#REF!</definedName>
    <definedName name="_DET49">#REF!</definedName>
    <definedName name="_DET5">#REF!</definedName>
    <definedName name="_DET50">#REF!</definedName>
    <definedName name="_DET6" localSheetId="1">#REF!</definedName>
    <definedName name="_DET7" localSheetId="1">#REF!</definedName>
    <definedName name="_DET8" localSheetId="1">#REF!</definedName>
    <definedName name="_DET8">#REF!</definedName>
    <definedName name="_DET9" localSheetId="1">#REF!</definedName>
    <definedName name="_DET9">#REF!</definedName>
    <definedName name="_Dist_Bin" localSheetId="1" hidden="1">#REF!</definedName>
    <definedName name="_Dist_Bin" hidden="1">#REF!</definedName>
    <definedName name="_Dist_Values" localSheetId="1" hidden="1">#REF!</definedName>
    <definedName name="_DIV98" localSheetId="1">#REF!</definedName>
    <definedName name="_DIV98">#REF!</definedName>
    <definedName name="_E99999" localSheetId="1">#REF!</definedName>
    <definedName name="_E99999">#REF!</definedName>
    <definedName name="_ëÈ_">NA()</definedName>
    <definedName name="_EXC1" localSheetId="1">#REF!</definedName>
    <definedName name="_EXC1">#REF!</definedName>
    <definedName name="_EXC2" localSheetId="1">#REF!</definedName>
    <definedName name="_EXC2">#REF!</definedName>
    <definedName name="_EXP9192">#N/A</definedName>
    <definedName name="_EXS8687">#N/A</definedName>
    <definedName name="_EXS8990">#N/A</definedName>
    <definedName name="_f">"#ref!"</definedName>
    <definedName name="_F366666" localSheetId="1">#REF!</definedName>
    <definedName name="_fa1" localSheetId="1">#REF!</definedName>
    <definedName name="_far310" localSheetId="1">#REF!</definedName>
    <definedName name="_far310">#REF!</definedName>
    <definedName name="_Fill">NA()</definedName>
    <definedName name="_FILL1" localSheetId="1" hidden="1">#REF!</definedName>
    <definedName name="_FILL1">NA()</definedName>
    <definedName name="_xlnm._FilterDatabase" localSheetId="8" hidden="1">'Capex-Working'!$A$5:$T$31</definedName>
    <definedName name="_xlnm._FilterDatabase" localSheetId="1" hidden="1">'FAR-310323'!$A$3:$H$270</definedName>
    <definedName name="_xlnm._FilterDatabase" localSheetId="7" hidden="1">'RKA - working'!$A$4:$AG$271</definedName>
    <definedName name="_xlnm._FilterDatabase" localSheetId="9" hidden="1">'Summary of the plant'!$D$11:$H$21</definedName>
    <definedName name="_xlnm._FilterDatabase" hidden="1">#REF!</definedName>
    <definedName name="_FilterDatabase_1" localSheetId="1">#REF!</definedName>
    <definedName name="_FilterDatabase_1">#REF!</definedName>
    <definedName name="_FilterDatabase_2">#REF!</definedName>
    <definedName name="_FilterDatabase_3">#REF!</definedName>
    <definedName name="_FilterDatabase_4">#REF!</definedName>
    <definedName name="_FilterDatabase_5">#REF!</definedName>
    <definedName name="_FilterDatabase_6" localSheetId="1">#REF!</definedName>
    <definedName name="_FilterDatabase1" localSheetId="1" hidden="1">#REF!</definedName>
    <definedName name="_FOR91" localSheetId="1">#REF!</definedName>
    <definedName name="_FOR91">#REF!</definedName>
    <definedName name="_fre2" localSheetId="1">#REF!</definedName>
    <definedName name="_fre2">#REF!</definedName>
    <definedName name="_fsa1" localSheetId="1">#REF!</definedName>
    <definedName name="_fsa2" localSheetId="1">#REF!</definedName>
    <definedName name="_fsa3" localSheetId="1">#REF!</definedName>
    <definedName name="_fsa4" localSheetId="1">#REF!</definedName>
    <definedName name="_FTR1">"#ref!"</definedName>
    <definedName name="_fy97" localSheetId="1" hidden="1">{#N/A,#N/A,FALSE,"FY97";#N/A,#N/A,FALSE,"FY98";#N/A,#N/A,FALSE,"FY99";#N/A,#N/A,FALSE,"FY00";#N/A,#N/A,FALSE,"FY01"}</definedName>
    <definedName name="_fy97" hidden="1">{#N/A,#N/A,FALSE,"FY97";#N/A,#N/A,FALSE,"FY98";#N/A,#N/A,FALSE,"FY99";#N/A,#N/A,FALSE,"FY00";#N/A,#N/A,FALSE,"FY01"}</definedName>
    <definedName name="_g1" localSheetId="1" hidden="1">{"'August 2000'!$A$1:$J$101"}</definedName>
    <definedName name="_g1" hidden="1">{"'August 2000'!$A$1:$J$101"}</definedName>
    <definedName name="_GIR89">#REF!</definedName>
    <definedName name="_GIR90">#REF!</definedName>
    <definedName name="_GoA1">#N/A</definedName>
    <definedName name="_goa2">#N/A</definedName>
    <definedName name="_Grp16" localSheetId="1" hidden="1">{#N/A,#N/A,FALSE,"PMTABB";#N/A,#N/A,FALSE,"PMTABB"}</definedName>
    <definedName name="_Grp16" hidden="1">{#N/A,#N/A,FALSE,"PMTABB";#N/A,#N/A,FALSE,"PMTABB"}</definedName>
    <definedName name="_GSRATES_2" hidden="1">"CT30000120031231        "</definedName>
    <definedName name="_GSRATES_3" hidden="1">"CT30000120040331        "</definedName>
    <definedName name="_GSRATES_4" hidden="1">"CF3000012004033120030331"</definedName>
    <definedName name="_GSRATES_5" hidden="1">"CF3000012002093020020331"</definedName>
    <definedName name="_GSRATES_6" hidden="1">"CF3000012003123120030331"</definedName>
    <definedName name="_GSRATES_7" hidden="1">"CT300001Latest          "</definedName>
    <definedName name="_GSRATES_8" hidden="1">"CT300001Latest          "</definedName>
    <definedName name="_GSRATES_9" hidden="1">"CF3000012002123120020331"</definedName>
    <definedName name="_GSRATES_COUNT" hidden="1">10</definedName>
    <definedName name="_hhk9798" localSheetId="1">#REF!</definedName>
    <definedName name="_hhk9798">#REF!</definedName>
    <definedName name="_hom2" localSheetId="1">#REF!</definedName>
    <definedName name="_hom2">#REF!</definedName>
    <definedName name="_IMP1" localSheetId="1">#REF!</definedName>
    <definedName name="_IMP1">#REF!</definedName>
    <definedName name="_ji22" localSheetId="1">#REF!</definedName>
    <definedName name="_ji22">#REF!</definedName>
    <definedName name="_jkj" hidden="1">#REF!</definedName>
    <definedName name="_JNL_OUTPUT_">#REF!</definedName>
    <definedName name="_JNL_OUTPUT1_">#REF!</definedName>
    <definedName name="_JNL_OUTPUT2_">#REF!</definedName>
    <definedName name="_K2" localSheetId="1" hidden="1">{#N/A,#N/A,FALSE,"Sheet1"}</definedName>
    <definedName name="_K2" hidden="1">{#N/A,#N/A,FALSE,"Sheet1"}</definedName>
    <definedName name="_KA1" localSheetId="1" hidden="1">{#N/A,#N/A,FALSE,"Sheet1"}</definedName>
    <definedName name="_KA1" hidden="1">{#N/A,#N/A,FALSE,"Sheet1"}</definedName>
    <definedName name="_key" localSheetId="1">#REF!</definedName>
    <definedName name="_key">#REF!</definedName>
    <definedName name="_Key1">"#ref!"</definedName>
    <definedName name="_Key2">"#ref!"</definedName>
    <definedName name="_kEY3" hidden="1">#REF!</definedName>
    <definedName name="_L">"#ref!"</definedName>
    <definedName name="_lap1" localSheetId="1">#REF!</definedName>
    <definedName name="_lap1">#REF!</definedName>
    <definedName name="_lap2" localSheetId="1">#REF!</definedName>
    <definedName name="_lap2">#REF!</definedName>
    <definedName name="_LD1">#N/A</definedName>
    <definedName name="_LD2">#N/A</definedName>
    <definedName name="_LLC1" localSheetId="1">#REF!</definedName>
    <definedName name="_LLC1">#REF!</definedName>
    <definedName name="_LLC2">#REF!</definedName>
    <definedName name="_M1" localSheetId="1">#REF!</definedName>
    <definedName name="_M12">#N/A</definedName>
    <definedName name="_MAM1" localSheetId="1">#REF!</definedName>
    <definedName name="_MAM1">#REF!</definedName>
    <definedName name="_MAR03" localSheetId="1">#REF!</definedName>
    <definedName name="_MAR04" localSheetId="1">#REF!</definedName>
    <definedName name="_MAR05" localSheetId="1">#REF!</definedName>
    <definedName name="_MAR05">#REF!</definedName>
    <definedName name="_MAR99" localSheetId="1">#REF!</definedName>
    <definedName name="_MAR99">#REF!</definedName>
    <definedName name="_mhk9798" localSheetId="1">#REF!</definedName>
    <definedName name="_mhk9798">#REF!</definedName>
    <definedName name="_mhk9899" localSheetId="1">#REF!</definedName>
    <definedName name="_mhk9899">#REF!</definedName>
    <definedName name="_MOS9495">#REF!</definedName>
    <definedName name="_MOS9596">#REF!</definedName>
    <definedName name="_MOS9697">#REF!</definedName>
    <definedName name="_MSC_COST">#REF!</definedName>
    <definedName name="_msl100">#REF!</definedName>
    <definedName name="_msl200">#REF!</definedName>
    <definedName name="_msl250">#REF!</definedName>
    <definedName name="_msl300">#REF!</definedName>
    <definedName name="_msl400">#REF!</definedName>
    <definedName name="_msl800">#REF!</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n">"#ref!"</definedName>
    <definedName name="_nc151" localSheetId="1">#REF!</definedName>
    <definedName name="_nc151">#REF!</definedName>
    <definedName name="_NET2" localSheetId="1">#REF!</definedName>
    <definedName name="_NET2">#REF!</definedName>
    <definedName name="_new1" localSheetId="1">#REF!</definedName>
    <definedName name="_new1">#REF!</definedName>
    <definedName name="_NSO2" localSheetId="1" hidden="1">{"'Sheet1'!$L$16"}</definedName>
    <definedName name="_NSO2" hidden="1">{"'Sheet1'!$L$16"}</definedName>
    <definedName name="_o">"#ref!"</definedName>
    <definedName name="_Ø_ÃßÈÄ_NAVA__PROJECT_Â__ºÎÇ__">NA()</definedName>
    <definedName name="_o2" localSheetId="1">#REF!</definedName>
    <definedName name="_o2">#REF!</definedName>
    <definedName name="_OCT334" localSheetId="1">#REF!</definedName>
    <definedName name="_Order1">255</definedName>
    <definedName name="_Order2">255</definedName>
    <definedName name="_oza1">NA()</definedName>
    <definedName name="_oza2" localSheetId="1">#REF!</definedName>
    <definedName name="_P">"#ref!"</definedName>
    <definedName name="_P1" localSheetId="1">#REF!</definedName>
    <definedName name="_P1">#REF!</definedName>
    <definedName name="_Parse_In" localSheetId="1" hidden="1">#REF!</definedName>
    <definedName name="_Parse_In" hidden="1">#REF!</definedName>
    <definedName name="_Parse_Out" localSheetId="1" hidden="1">#REF!</definedName>
    <definedName name="_Parse_Out" hidden="1">#REF!</definedName>
    <definedName name="_Pbs1">#REF!</definedName>
    <definedName name="_Pbs2">#REF!</definedName>
    <definedName name="_pcSlicerSheet_Slicer1" hidden="1">#REF!</definedName>
    <definedName name="_pcSlicerSheet1_Slicer1" localSheetId="1" hidden="1">#REF!</definedName>
    <definedName name="_pcSlicerSheet1_Slicer2" localSheetId="1" hidden="1">#REF!</definedName>
    <definedName name="_pcSlicerSheet1_Slicer2" hidden="1">#REF!</definedName>
    <definedName name="_PF1" localSheetId="1">#REF!</definedName>
    <definedName name="_PF1">#REF!</definedName>
    <definedName name="_PF2" localSheetId="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 localSheetId="1">#REF!</definedName>
    <definedName name="_PG2">#REF!</definedName>
    <definedName name="_pg3" localSheetId="1">#REF!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KG1">#REF!</definedName>
    <definedName name="_PKG2">#REF!</definedName>
    <definedName name="_PL10">#REF!</definedName>
    <definedName name="_PL12">#REF!</definedName>
    <definedName name="_PL14">#REF!</definedName>
    <definedName name="_PL18">#REF!</definedName>
    <definedName name="_PL22">#REF!</definedName>
    <definedName name="_PL23">#REF!</definedName>
    <definedName name="_PL24">#REF!</definedName>
    <definedName name="_PL3">#REF!</definedName>
    <definedName name="_PL31">#REF!</definedName>
    <definedName name="_PL40">#REF!</definedName>
    <definedName name="_PL41">#REF!</definedName>
    <definedName name="_PL42">#REF!</definedName>
    <definedName name="_PL52">#REF!</definedName>
    <definedName name="_PL54">#REF!</definedName>
    <definedName name="_PL55">#REF!</definedName>
    <definedName name="_PL60">#REF!</definedName>
    <definedName name="_PL61">#REF!</definedName>
    <definedName name="_PL62">#REF!</definedName>
    <definedName name="_PM1" localSheetId="1">#REF!</definedName>
    <definedName name="_PN3" localSheetId="1">#REF!</definedName>
    <definedName name="_PN3">#REF!</definedName>
    <definedName name="_Qtr1" localSheetId="1">#REF!</definedName>
    <definedName name="_Qtr2" localSheetId="1">#REF!</definedName>
    <definedName name="_Qtr3" localSheetId="1">#REF!</definedName>
    <definedName name="_qtr4" localSheetId="1">#REF!</definedName>
    <definedName name="_qtr4">#REF!</definedName>
    <definedName name="_Qtr5" localSheetId="1">#REF!</definedName>
    <definedName name="_r" localSheetId="1" hidden="1">{#N/A,#N/A,FALSE,"Pharm";#N/A,#N/A,FALSE,"WWCM"}</definedName>
    <definedName name="_r" hidden="1">{#N/A,#N/A,FALSE,"Pharm";#N/A,#N/A,FALSE,"WWCM"}</definedName>
    <definedName name="_RA1" localSheetId="1" hidden="1">{"'Jan-02'!$F$46:$F$47","'Jan-02'!$F$46:$F$47"}</definedName>
    <definedName name="_RA1" hidden="1">{"'Jan-02'!$F$46:$F$47","'Jan-02'!$F$46:$F$47"}</definedName>
    <definedName name="_Regression_Int">1</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ret1" localSheetId="1">#REF!</definedName>
    <definedName name="_ret2" localSheetId="1">#REF!</definedName>
    <definedName name="_ret3" localSheetId="1">#REF!</definedName>
    <definedName name="_ret4" localSheetId="1">#REF!</definedName>
    <definedName name="_ret5" localSheetId="1">#REF!</definedName>
    <definedName name="_ret6" localSheetId="1">#REF!</definedName>
    <definedName name="_ret7" localSheetId="1">#REF!</definedName>
    <definedName name="_ret8" localSheetId="1">#REF!</definedName>
    <definedName name="_rpt1" localSheetId="1">#REF!</definedName>
    <definedName name="_rpt1">#REF!</definedName>
    <definedName name="_rpt2" localSheetId="1">#REF!</definedName>
    <definedName name="_rpt2">#REF!</definedName>
    <definedName name="_RT25" localSheetId="1" hidden="1">{#N/A,#N/A,FALSE,"Umsatz 99";#N/A,#N/A,FALSE,"ER 99 "}</definedName>
    <definedName name="_RT25" hidden="1">{#N/A,#N/A,FALSE,"Umsatz 99";#N/A,#N/A,FALSE,"ER 99 "}</definedName>
    <definedName name="_s">"#ref!"</definedName>
    <definedName name="_sat10">#REF!</definedName>
    <definedName name="_sat12">#REF!</definedName>
    <definedName name="_sat14">#REF!</definedName>
    <definedName name="_sat16">#REF!</definedName>
    <definedName name="_sat20">#REF!</definedName>
    <definedName name="_sat8">#REF!</definedName>
    <definedName name="_sc10" localSheetId="1">#REF!</definedName>
    <definedName name="_sc10">#REF!</definedName>
    <definedName name="_SC13" localSheetId="1">#REF!</definedName>
    <definedName name="_SC13">#REF!</definedName>
    <definedName name="_sc14" localSheetId="1">#REF!</definedName>
    <definedName name="_sc14">#REF!</definedName>
    <definedName name="_sc6" localSheetId="1">#REF!</definedName>
    <definedName name="_sc7" localSheetId="1">#REF!</definedName>
    <definedName name="_sc7">#REF!</definedName>
    <definedName name="_sc9" localSheetId="1">#REF!</definedName>
    <definedName name="_sc9">#REF!</definedName>
    <definedName name="_sch1" localSheetId="1">#REF!</definedName>
    <definedName name="_sch1">#REF!</definedName>
    <definedName name="_Sch101112">#REF!</definedName>
    <definedName name="_Sch12">#REF!</definedName>
    <definedName name="_Sch131415">#REF!</definedName>
    <definedName name="_Sch1617">#REF!</definedName>
    <definedName name="_sch2">#REF!</definedName>
    <definedName name="_sch3">#REF!</definedName>
    <definedName name="_Sch34">#REF!</definedName>
    <definedName name="_sch4">#REF!</definedName>
    <definedName name="_sch5">#REF!</definedName>
    <definedName name="_Sch567">#REF!</definedName>
    <definedName name="_sch6">#REF!</definedName>
    <definedName name="_sch7">#REF!</definedName>
    <definedName name="_sch81" localSheetId="1">#REF!</definedName>
    <definedName name="_sch82" localSheetId="1">#REF!</definedName>
    <definedName name="_sch83" localSheetId="1">#REF!</definedName>
    <definedName name="_sch84" localSheetId="1">#REF!</definedName>
    <definedName name="_Sch89" localSheetId="1">#REF!</definedName>
    <definedName name="_Sch89">#REF!</definedName>
    <definedName name="_sec3" localSheetId="1" hidden="1">#REF!</definedName>
    <definedName name="_sec3" hidden="1">#REF!</definedName>
    <definedName name="_short" localSheetId="1" hidden="1">#REF!</definedName>
    <definedName name="_SI1" localSheetId="1">#REF!</definedName>
    <definedName name="_SI2" localSheetId="1">#REF!</definedName>
    <definedName name="_SI3" localSheetId="1">#REF!</definedName>
    <definedName name="_SI4" localSheetId="1">#REF!</definedName>
    <definedName name="_SI5" localSheetId="1">#REF!</definedName>
    <definedName name="_SI6" localSheetId="1">#REF!</definedName>
    <definedName name="_Sort">"#ref!"</definedName>
    <definedName name="_sua20">#REF!</definedName>
    <definedName name="_sua30">#REF!</definedName>
    <definedName name="_Table1_In1" localSheetId="1" hidden="1">#REF!</definedName>
    <definedName name="_Table1_In1" hidden="1">#REF!</definedName>
    <definedName name="_Table1_Out" localSheetId="1" hidden="1">#REF!</definedName>
    <definedName name="_Table1_Out" hidden="1">#REF!</definedName>
    <definedName name="_Table2_In1" localSheetId="1" hidden="1">#REF!</definedName>
    <definedName name="_Table2_In1" hidden="1">#REF!</definedName>
    <definedName name="_Table2_In2" hidden="1">#REF!</definedName>
    <definedName name="_Table2_Out" localSheetId="1" hidden="1">#REF!</definedName>
    <definedName name="_Table2_Out" hidden="1">#REF!</definedName>
    <definedName name="_Table3_In2" localSheetId="1" hidden="1">#REF!</definedName>
    <definedName name="_Table3_In2" hidden="1">#REF!</definedName>
    <definedName name="_TB1">NA()</definedName>
    <definedName name="_tb1000" localSheetId="1">#REF!</definedName>
    <definedName name="_TB2" localSheetId="1">#REF!</definedName>
    <definedName name="_TB2">#REF!</definedName>
    <definedName name="_TB3" localSheetId="1">#REF!</definedName>
    <definedName name="_TB3">#REF!</definedName>
    <definedName name="_tb33" localSheetId="1">#REF!</definedName>
    <definedName name="_tb89" localSheetId="1">#REF!</definedName>
    <definedName name="_tct5" localSheetId="1">#REF!</definedName>
    <definedName name="_tct5">#REF!</definedName>
    <definedName name="_tg427" localSheetId="1">#REF!</definedName>
    <definedName name="_tg427">#REF!</definedName>
    <definedName name="_TH20" localSheetId="1">#REF!</definedName>
    <definedName name="_TH20">#REF!</definedName>
    <definedName name="_TLX8">#REF!</definedName>
    <definedName name="_tm1" localSheetId="1" hidden="1">{#N/A,#N/A,FALSE,"Pharm";#N/A,#N/A,FALSE,"WWCM"}</definedName>
    <definedName name="_tm1" hidden="1">{#N/A,#N/A,FALSE,"Pharm";#N/A,#N/A,FALSE,"WWCM"}</definedName>
    <definedName name="_top05">#REF!</definedName>
    <definedName name="_TOP1">#REF!</definedName>
    <definedName name="_TOP2">#REF!</definedName>
    <definedName name="_UP1">#REF!</definedName>
    <definedName name="_V2" localSheetId="1" hidden="1">{#N/A,#N/A,FALSE,"Tabl. A1";#N/A,#N/A,FALSE,"Tabl. A1 b";#N/A,#N/A,FALSE,"Tabl. A2";#N/A,#N/A,FALSE,"Tabl. A2-1";#N/A,#N/A,FALSE,"Tabl. A2-2"}</definedName>
    <definedName name="_V2" hidden="1">{#N/A,#N/A,FALSE,"Tabl. A1";#N/A,#N/A,FALSE,"Tabl. A1 b";#N/A,#N/A,FALSE,"Tabl. A2";#N/A,#N/A,FALSE,"Tabl. A2-1";#N/A,#N/A,FALSE,"Tabl. A2-2"}</definedName>
    <definedName name="_VAR1">#REF!</definedName>
    <definedName name="_VAR2">#REF!</definedName>
    <definedName name="_VAR3">#REF!</definedName>
    <definedName name="_vbt150">#REF!</definedName>
    <definedName name="_vbt200">#REF!</definedName>
    <definedName name="_vbt210">#REF!</definedName>
    <definedName name="_vbt300">#REF!</definedName>
    <definedName name="_vbt400">#REF!</definedName>
    <definedName name="_vxm100">#REF!</definedName>
    <definedName name="_vxm300">#REF!</definedName>
    <definedName name="_vxm500">#REF!</definedName>
    <definedName name="_vxm75">#REF!</definedName>
    <definedName name="_WC1">#REF!</definedName>
    <definedName name="_WC2">#REF!</definedName>
    <definedName name="_WC5">#REF!</definedName>
    <definedName name="_WCHR1.T1">#N/A</definedName>
    <definedName name="_wrn.Aging._.and._.Trend._.Analysis" localSheetId="1" hidden="1">{#N/A,#N/A,FALSE,"Aging Summary";#N/A,#N/A,FALSE,"Ratio Analysis";#N/A,#N/A,FALSE,"Test 120 Day Accts";#N/A,#N/A,FALSE,"Tickmarks"}</definedName>
    <definedName name="_wrn.Aging._.and._.Trend._.Analysis" hidden="1">{#N/A,#N/A,FALSE,"Aging Summary";#N/A,#N/A,FALSE,"Ratio Analysis";#N/A,#N/A,FALSE,"Test 120 Day Accts";#N/A,#N/A,FALSE,"Tickmarks"}</definedName>
    <definedName name="_wrn_Aging___and___Trend___Analysis">NA()</definedName>
    <definedName name="_wrn1" localSheetId="1"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3" localSheetId="1" hidden="1">{#N/A,#N/A,FALSE,"Aging Summary";#N/A,#N/A,FALSE,"Ratio Analysis";#N/A,#N/A,FALSE,"Test 120 Day Accts";#N/A,#N/A,FALSE,"Tickmarks"}</definedName>
    <definedName name="_wrn3" hidden="1">{#N/A,#N/A,FALSE,"Aging Summary";#N/A,#N/A,FALSE,"Ratio Analysis";#N/A,#N/A,FALSE,"Test 120 Day Accts";#N/A,#N/A,FALSE,"Tickmarks"}</definedName>
    <definedName name="_wz1234" localSheetId="1">#REF!</definedName>
    <definedName name="_wz1234">#REF!</definedName>
    <definedName name="_x">"#ref!"</definedName>
    <definedName name="_X2" localSheetId="1" hidden="1">{#N/A,#N/A,FALSE,"Other";#N/A,#N/A,FALSE,"Ace";#N/A,#N/A,FALSE,"Derm"}</definedName>
    <definedName name="_X2" hidden="1">{#N/A,#N/A,FALSE,"Other";#N/A,#N/A,FALSE,"Ace";#N/A,#N/A,FALSE,"Derm"}</definedName>
    <definedName name="_XX2" localSheetId="1">#REF!</definedName>
    <definedName name="_XX2">#REF!</definedName>
    <definedName name="_XX3" localSheetId="1">#REF!</definedName>
    <definedName name="_XX3">#REF!</definedName>
    <definedName name="_zx10" localSheetId="1">#REF!</definedName>
    <definedName name="_μ_μ">NA()</definedName>
    <definedName name="_変更の有無の選択_">NA()</definedName>
    <definedName name="¡Ø_ÃßÈÄ_NAVA__PROJECT´Â__ºÎÇ°_" localSheetId="1">#REF!</definedName>
    <definedName name="¡Ø_ÃßÈÄ_NAVA__PROJECT´Â__ºÎÇ°_">#REF!</definedName>
    <definedName name="´ëÈ¸" localSheetId="1">#REF!</definedName>
    <definedName name="´ëÈ¸">#REF!</definedName>
    <definedName name="¿¹?eAN°y½AÆR¼³ONLY" localSheetId="1">#REF!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 localSheetId="1">#REF!</definedName>
    <definedName name="○">#REF!</definedName>
    <definedName name="°a°u" localSheetId="1">#REF!</definedName>
    <definedName name="°a°u">#REF!</definedName>
    <definedName name="·" localSheetId="1">#REF!</definedName>
    <definedName name="·">#REF!</definedName>
    <definedName name="※_추후_NAVA__PROJECT는__부품_">#REF!</definedName>
    <definedName name="¹ß">#REF!</definedName>
    <definedName name="¹Uº_">NA()</definedName>
    <definedName name="¹Uº¸" localSheetId="1">#REF!</definedName>
    <definedName name="¹Uº¸">#REF!</definedName>
    <definedName name="a">NA()</definedName>
    <definedName name="A?___R3_t" localSheetId="1">#REF!</definedName>
    <definedName name="A?___R3_t">#REF!</definedName>
    <definedName name="A\" localSheetId="1" hidden="1">#REF!</definedName>
    <definedName name="A\" hidden="1">#REF!</definedName>
    <definedName name="A_02" localSheetId="1">#REF!</definedName>
    <definedName name="A_02">#REF!</definedName>
    <definedName name="a_1" localSheetId="1" hidden="1">{#N/A,#N/A,FALSE,"PMTABB";#N/A,#N/A,FALSE,"PMTABB"}</definedName>
    <definedName name="a_1" hidden="1">{#N/A,#N/A,FALSE,"PMTABB";#N/A,#N/A,FALSE,"PMTABB"}</definedName>
    <definedName name="a_2" localSheetId="1" hidden="1">{#N/A,#N/A,FALSE,"PMTABB";#N/A,#N/A,FALSE,"PMTABB"}</definedName>
    <definedName name="a_2" hidden="1">{#N/A,#N/A,FALSE,"PMTABB";#N/A,#N/A,FALSE,"PMTABB"}</definedName>
    <definedName name="a_3" localSheetId="1" hidden="1">{#N/A,#N/A,FALSE,"PMTABB";#N/A,#N/A,FALSE,"PMTABB"}</definedName>
    <definedName name="a_3" hidden="1">{#N/A,#N/A,FALSE,"PMTABB";#N/A,#N/A,FALSE,"PMTABB"}</definedName>
    <definedName name="a_4" localSheetId="1" hidden="1">{#N/A,#N/A,FALSE,"PMTABB";#N/A,#N/A,FALSE,"PMTABB"}</definedName>
    <definedName name="a_4" hidden="1">{#N/A,#N/A,FALSE,"PMTABB";#N/A,#N/A,FALSE,"PMTABB"}</definedName>
    <definedName name="A_DescriptionList" localSheetId="1">#REF!</definedName>
    <definedName name="a0" localSheetId="1">#REF!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A" localSheetId="1" hidden="1">{#N/A,#N/A,FALSE,"Umsatz 99";#N/A,#N/A,FALSE,"ER 99 "}</definedName>
    <definedName name="A11A" hidden="1">{#N/A,#N/A,FALSE,"Umsatz 99";#N/A,#N/A,FALSE,"ER 99 "}</definedName>
    <definedName name="a277Print_Titles" localSheetId="1">#REF!</definedName>
    <definedName name="a277Print_Titles">#REF!</definedName>
    <definedName name="A2A" localSheetId="1" hidden="1">{#N/A,#N/A,FALSE,"Sheet1"}</definedName>
    <definedName name="A2A" hidden="1">{#N/A,#N/A,FALSE,"Sheet1"}</definedName>
    <definedName name="A2PRJE" localSheetId="1" hidden="1">{#N/A,#N/A,FALSE,"Sheet1"}</definedName>
    <definedName name="A2PRJE" hidden="1">{#N/A,#N/A,FALSE,"Sheet1"}</definedName>
    <definedName name="A6XG837">#REF!</definedName>
    <definedName name="A77..K82_">#N/A</definedName>
    <definedName name="A77__K82_">NA()</definedName>
    <definedName name="AA">NA()</definedName>
    <definedName name="AA.Report.Files" localSheetId="1" hidden="1">#REF!</definedName>
    <definedName name="AA.Report.Files" hidden="1">#REF!</definedName>
    <definedName name="AA.Reports.Available" localSheetId="1" hidden="1">#REF!</definedName>
    <definedName name="AA.Reports.Available" hidden="1">#REF!</definedName>
    <definedName name="aa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_CF" localSheetId="1">#REF!</definedName>
    <definedName name="AA_CF">#REF!</definedName>
    <definedName name="AA_Report_Files">NA()</definedName>
    <definedName name="AA_Reports_Available">NA()</definedName>
    <definedName name="AA_Sch_7" localSheetId="1">#REF!</definedName>
    <definedName name="AA_Sch_7">#REF!</definedName>
    <definedName name="AA_Sch_8" localSheetId="1">#REF!</definedName>
    <definedName name="AA_Sch_8">#REF!</definedName>
    <definedName name="AA10.DedFromUndertaking" localSheetId="1">#REF!</definedName>
    <definedName name="AA10.TotalDedUs10Sub" localSheetId="1">#REF!</definedName>
    <definedName name="AAA" localSheetId="1" hidden="1">{#N/A,#N/A,FALSE,"8"}</definedName>
    <definedName name="AAA" hidden="1">{#N/A,#N/A,FALSE,"8"}</definedName>
    <definedName name="AAA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A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aa_2" localSheetId="1" hidden="1">{#N/A,#N/A,FALSE,"PMTABB";#N/A,#N/A,FALSE,"PMTABB"}</definedName>
    <definedName name="aaa_2" hidden="1">{#N/A,#N/A,FALSE,"PMTABB";#N/A,#N/A,FALSE,"PMTABB"}</definedName>
    <definedName name="aaa_3" localSheetId="1" hidden="1">{#N/A,#N/A,FALSE,"PMTABB";#N/A,#N/A,FALSE,"PMTABB"}</definedName>
    <definedName name="aaa_3" hidden="1">{#N/A,#N/A,FALSE,"PMTABB";#N/A,#N/A,FALSE,"PMTABB"}</definedName>
    <definedName name="aaa_4" localSheetId="1" hidden="1">{#N/A,#N/A,FALSE,"PMTABB";#N/A,#N/A,FALSE,"PMTABB"}</definedName>
    <definedName name="aaa_4" hidden="1">{#N/A,#N/A,FALSE,"PMTABB";#N/A,#N/A,FALSE,"PMTABB"}</definedName>
    <definedName name="AAA_DOCTOPS" hidden="1">"AAA_SET"</definedName>
    <definedName name="AAA_duser" hidden="1">"OFF"</definedName>
    <definedName name="aaa_new" localSheetId="1">#REF!</definedName>
    <definedName name="aaa_new">#REF!</definedName>
    <definedName name="aaaa" localSheetId="1">#REF!</definedName>
    <definedName name="aaaa">#REF!</definedName>
    <definedName name="AAAAA">NA()</definedName>
    <definedName name="aaaaaa" localSheetId="1">#REF!</definedName>
    <definedName name="aaaaaa">#REF!</definedName>
    <definedName name="aaaaaaa" localSheetId="1" hidden="1">{#N/A,#N/A,FALSE,"REPORT"}</definedName>
    <definedName name="aaaaaaa" hidden="1">{#N/A,#N/A,FALSE,"REPORT"}</definedName>
    <definedName name="aaaaaaaaa" localSheetId="1">#REF!</definedName>
    <definedName name="aaaaaaaaa">#REF!</definedName>
    <definedName name="aaaaaaaaaaa" localSheetId="1" hidden="1">{#N/A,#N/A,FALSE,"REPORT"}</definedName>
    <definedName name="aaaaaaaaaaa" hidden="1">{#N/A,#N/A,FALSE,"REPORT"}</definedName>
    <definedName name="aaaaaaaaaaaa" localSheetId="1">#REF!</definedName>
    <definedName name="aaaaaaaaaaaaaaa" localSheetId="1" hidden="1">{#N/A,#N/A,FALSE,"Pharm";#N/A,#N/A,FALSE,"WWCM"}</definedName>
    <definedName name="aaaaaaaaaaaaaaa" hidden="1">{#N/A,#N/A,FALSE,"Pharm";#N/A,#N/A,FALSE,"WWCM"}</definedName>
    <definedName name="aaaaab" localSheetId="1" hidden="1">{#N/A,#N/A,FALSE,"Model";#N/A,#N/A,FALSE,"Division"}</definedName>
    <definedName name="aaaaab" hidden="1">{#N/A,#N/A,FALSE,"Model";#N/A,#N/A,FALSE,"Division"}</definedName>
    <definedName name="aaaqa" localSheetId="1">#REF!</definedName>
    <definedName name="aaaqa">#REF!</definedName>
    <definedName name="aaasb" localSheetId="1" hidden="1">{#N/A,#N/A,FALSE,"Pharm";#N/A,#N/A,FALSE,"WWCM"}</definedName>
    <definedName name="aaasb" hidden="1">{#N/A,#N/A,FALSE,"Pharm";#N/A,#N/A,FALSE,"WWCM"}</definedName>
    <definedName name="aab" localSheetId="1"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laim">#REF!</definedName>
    <definedName name="AAClaim1" localSheetId="1">#REF!</definedName>
    <definedName name="aaD" localSheetId="1" hidden="1">#REF!</definedName>
    <definedName name="aaddd" localSheetId="1" hidden="1">{#N/A,#N/A,FALSE,"REPORT"}</definedName>
    <definedName name="aaddd" hidden="1">{#N/A,#N/A,FALSE,"REPORT"}</definedName>
    <definedName name="AAPLANIAMARZO">#REF!</definedName>
    <definedName name="aas" localSheetId="1">{#N/A,#N/A,TRUE,"constb"}</definedName>
    <definedName name="aas">{#N/A,#N/A,TRUE,"constb"}</definedName>
    <definedName name="aasd" localSheetId="1" hidden="1">{#N/A,#N/A,TRUE,"BT M200 da 10x20"}</definedName>
    <definedName name="aasd" hidden="1">{#N/A,#N/A,TRUE,"BT M200 da 10x20"}</definedName>
    <definedName name="AAWWEE" localSheetId="1" hidden="1">#REF!</definedName>
    <definedName name="AAWWEE" hidden="1">#REF!</definedName>
    <definedName name="AAZAZER" localSheetId="1" hidden="1">{#N/A,#N/A,FALSE,"Tabl. A1";#N/A,#N/A,FALSE,"Tabl. A1 b";#N/A,#N/A,FALSE,"Tabl. A2";#N/A,#N/A,FALSE,"Tabl. A2-1";#N/A,#N/A,FALSE,"Tabl. A2-2"}</definedName>
    <definedName name="AAZAZER" hidden="1">{#N/A,#N/A,FALSE,"Tabl. A1";#N/A,#N/A,FALSE,"Tabl. A1 b";#N/A,#N/A,FALSE,"Tabl. A2";#N/A,#N/A,FALSE,"Tabl. A2-1";#N/A,#N/A,FALSE,"Tabl. A2-2"}</definedName>
    <definedName name="AB" localSheetId="1">#REF!</definedName>
    <definedName name="AB">#REF!</definedName>
    <definedName name="ab_1" localSheetId="1" hidden="1">{#N/A,#N/A,FALSE,"FREE"}</definedName>
    <definedName name="ab_1" hidden="1">{#N/A,#N/A,FALSE,"FREE"}</definedName>
    <definedName name="ab_2" localSheetId="1" hidden="1">{#N/A,#N/A,FALSE,"FREE"}</definedName>
    <definedName name="ab_2" hidden="1">{#N/A,#N/A,FALSE,"FREE"}</definedName>
    <definedName name="ab_3" localSheetId="1" hidden="1">{#N/A,#N/A,FALSE,"FREE"}</definedName>
    <definedName name="ab_3" hidden="1">{#N/A,#N/A,FALSE,"FREE"}</definedName>
    <definedName name="ab_4" localSheetId="1" hidden="1">{#N/A,#N/A,FALSE,"FREE"}</definedName>
    <definedName name="ab_4" hidden="1">{#N/A,#N/A,FALSE,"FREE"}</definedName>
    <definedName name="ABA" localSheetId="1">#REF!</definedName>
    <definedName name="ABA">#REF!</definedName>
    <definedName name="aba_new" localSheetId="1">#REF!</definedName>
    <definedName name="aba_new">#REF!</definedName>
    <definedName name="abb" localSheetId="1" hidden="1">{#N/A,#N/A,FALSE,"8"}</definedName>
    <definedName name="abb" hidden="1">{#N/A,#N/A,FALSE,"8"}</definedName>
    <definedName name="abbbbb" localSheetId="1">#REF!</definedName>
    <definedName name="abbbbb">#REF!</definedName>
    <definedName name="ABC" localSheetId="1">#REF!</definedName>
    <definedName name="abcd" localSheetId="1">#REF!</definedName>
    <definedName name="abcd">#REF!</definedName>
    <definedName name="abcde" localSheetId="1">#REF!</definedName>
    <definedName name="abcde">#REF!</definedName>
    <definedName name="abd" localSheetId="1" hidden="1">#REF!</definedName>
    <definedName name="abd" hidden="1">#REF!</definedName>
    <definedName name="abdc" localSheetId="1">#REF!</definedName>
    <definedName name="ABN" localSheetId="1" hidden="1">{#N/A,#N/A,FALSE,"Tabl. FB300";#N/A,#N/A,FALSE,"Tabl. FB350";#N/A,#N/A,FALSE,"Tabl. FB400";#N/A,#N/A,FALSE,"Tabl. FB500";#N/A,#N/A,FALSE,"Tabl. FS090"}</definedName>
    <definedName name="ABN" hidden="1">{#N/A,#N/A,FALSE,"Tabl. FB300";#N/A,#N/A,FALSE,"Tabl. FB350";#N/A,#N/A,FALSE,"Tabl. FB400";#N/A,#N/A,FALSE,"Tabl. FB500";#N/A,#N/A,FALSE,"Tabl. FS090"}</definedName>
    <definedName name="abs" localSheetId="1">#REF!</definedName>
    <definedName name="abs">#REF!</definedName>
    <definedName name="AbsorptionKostenstelle">#REF!</definedName>
    <definedName name="AC">#REF!</definedName>
    <definedName name="acc" localSheetId="1" hidden="1">{#N/A,#N/A,FALSE,"Calc";#N/A,#N/A,FALSE,"Sensitivity";#N/A,#N/A,FALSE,"LT Earn.Dil.";#N/A,#N/A,FALSE,"Dil. AVP"}</definedName>
    <definedName name="acc" hidden="1">{#N/A,#N/A,FALSE,"Calc";#N/A,#N/A,FALSE,"Sensitivity";#N/A,#N/A,FALSE,"LT Earn.Dil.";#N/A,#N/A,FALSE,"Dil. AVP"}</definedName>
    <definedName name="ACC_CODES">#REF!</definedName>
    <definedName name="ACC_CODES1">#REF!</definedName>
    <definedName name="Acc_Depreciation">#REF!</definedName>
    <definedName name="ACC_DES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LTCG.Up16Of12To15Of3" localSheetId="1">#REF!</definedName>
    <definedName name="AccLTCG.Up16Of3To31Of3" localSheetId="1">#REF!</definedName>
    <definedName name="AccLTCG.Up16Of9To15Of12" localSheetId="1">#REF!</definedName>
    <definedName name="AccLTCG.Upto15Of6" localSheetId="1">#REF!</definedName>
    <definedName name="AccLTCG.Upto15Of9" localSheetId="1">#REF!</definedName>
    <definedName name="AccLTCGNP.Up16Of12To15Of3" localSheetId="1">#REF!</definedName>
    <definedName name="AccLTCGNP.Up16Of3To31Of3" localSheetId="1">#REF!</definedName>
    <definedName name="AccLTCGNP.Up16Of9To15Of12" localSheetId="1">#REF!</definedName>
    <definedName name="AccLTCGNP.Upto15Of6" localSheetId="1">#REF!</definedName>
    <definedName name="AccLTCGNP.Upto15Of9" localSheetId="1">#REF!</definedName>
    <definedName name="Account" localSheetId="1">#REF!</definedName>
    <definedName name="Account">#REF!</definedName>
    <definedName name="Account_Balance" localSheetId="1">#REF!</definedName>
    <definedName name="ACCOUNTEDPERIODTYPE3" localSheetId="1">#REF!</definedName>
    <definedName name="ACCOUNTEDPERIODTYPE3">#REF!</definedName>
    <definedName name="ACCRUALS" localSheetId="1">#REF!</definedName>
    <definedName name="AccSTCG.Up16Of12To15Of3" localSheetId="1">#REF!</definedName>
    <definedName name="AccSTCG.Up16Of3To31Of3" localSheetId="1">#REF!</definedName>
    <definedName name="AccSTCG.Up16Of9To15Of12" localSheetId="1">#REF!</definedName>
    <definedName name="AccSTCG.Upto15Of6" localSheetId="1">#REF!</definedName>
    <definedName name="AccSTCG.Upto15Of9" localSheetId="1">#REF!</definedName>
    <definedName name="ACCSTCG30.Up16Of12To15Of3" localSheetId="1">#REF!</definedName>
    <definedName name="ACCSTCG30.Up16Of3To31Of3" localSheetId="1">#REF!</definedName>
    <definedName name="ACCSTCG30.Up16Of9To15Of12" localSheetId="1">#REF!</definedName>
    <definedName name="AccSTCG30.Upto15Of6" localSheetId="1">#REF!</definedName>
    <definedName name="AccSTCG30.Upto15Of9" localSheetId="1">#REF!</definedName>
    <definedName name="AccSTCGOTH.Up16Of12To15Of3" localSheetId="1">#REF!</definedName>
    <definedName name="AccSTCGOTH.Up16Of3To31Of3" localSheetId="1">#REF!</definedName>
    <definedName name="AccSTCGOTH.Up16Of9To15Of12" localSheetId="1">#REF!</definedName>
    <definedName name="AccSTCGOTH.Upto15Of6" localSheetId="1">#REF!</definedName>
    <definedName name="AccSTCGOTH.Upto15Of9" localSheetId="1">#REF!</definedName>
    <definedName name="ACCT" localSheetId="1">#REF!</definedName>
    <definedName name="Acct.code" localSheetId="1">#REF!</definedName>
    <definedName name="Acct_entries" localSheetId="1">#REF!</definedName>
    <definedName name="Acct_entries">#REF!</definedName>
    <definedName name="Acct_payable" localSheetId="1">#REF!</definedName>
    <definedName name="acd" localSheetId="1">#REF!</definedName>
    <definedName name="acd">#REF!</definedName>
    <definedName name="ack" localSheetId="1">#REF!</definedName>
    <definedName name="ack">#REF!</definedName>
    <definedName name="ackcheck" localSheetId="1">#REF!</definedName>
    <definedName name="ackcheck">#REF!</definedName>
    <definedName name="acq">#REF!</definedName>
    <definedName name="Acquisition_Fee_24" localSheetId="1">#REF!</definedName>
    <definedName name="Acquisition_Fee_24">#REF!</definedName>
    <definedName name="Acquisition_Fee_36">#REF!</definedName>
    <definedName name="act" localSheetId="1">#REF!</definedName>
    <definedName name="ACT_CY_MTD_GBL_ANCHOR" localSheetId="1">#REF!</definedName>
    <definedName name="ACT_CY_MTD_GBL_LOOKUP" localSheetId="1">#REF!</definedName>
    <definedName name="ACT_CY_MTD_RGL_ANCHOR" localSheetId="1">#REF!</definedName>
    <definedName name="ACT_CY_MTD_RGL_LOOKUP" localSheetId="1">#REF!</definedName>
    <definedName name="ACT_CY_WTD_GBL_AMOUNT" localSheetId="1">#REF!</definedName>
    <definedName name="ACT_CY_WTD_GBL_LOOKUP" localSheetId="1">#REF!</definedName>
    <definedName name="ACT_CY_WTD_RGL_AMOUNT" localSheetId="1">#REF!</definedName>
    <definedName name="ACT_CY_WTD_RGL_LOOKUP" localSheetId="1">#REF!</definedName>
    <definedName name="ACT_CY_WTD_TDG_ANCHOR" localSheetId="1">#REF!</definedName>
    <definedName name="ACT_CY_WTD_TDG_HEADER" localSheetId="1">#REF!</definedName>
    <definedName name="ACT_CY_WTD_TDG_LOOKUP" localSheetId="1">#REF!</definedName>
    <definedName name="ACT_CY_WTD_TDG_OFFSET_ASIA" localSheetId="1">#REF!</definedName>
    <definedName name="ACT_CY_WTD_TDG_OFFSET_AUS" localSheetId="1">#REF!</definedName>
    <definedName name="ACT_CY_WTD_TDG_OFFSET_EUR" localSheetId="1">#REF!</definedName>
    <definedName name="ACT_CY_WTD_TDG_OFFSET_GER" localSheetId="1">#REF!</definedName>
    <definedName name="ACT_CY_WTD_TDG_OFFSET_JAP" localSheetId="1">#REF!</definedName>
    <definedName name="ACT_CY_WTD_TDG_OFFSET_TOTAL" localSheetId="1">#REF!</definedName>
    <definedName name="ACT_CY_WTD_TDG_OFFSET_USA" localSheetId="1">#REF!</definedName>
    <definedName name="ACT_CY_YTD_ASIA" localSheetId="1">#REF!</definedName>
    <definedName name="ACT_CY_YTD_AUS" localSheetId="1">#REF!</definedName>
    <definedName name="ACT_CY_YTD_EUR" localSheetId="1">#REF!</definedName>
    <definedName name="ACT_CY_YTD_GER" localSheetId="1">#REF!</definedName>
    <definedName name="ACT_CY_YTD_JAP" localSheetId="1">#REF!</definedName>
    <definedName name="ACT_CY_YTD_TDG_HEADER" localSheetId="1">#REF!</definedName>
    <definedName name="ACT_CY_YTD_TDG_LOOKUP" localSheetId="1">#REF!</definedName>
    <definedName name="ACT_CY_YTD_TDG_OFFSET_ASIA" localSheetId="1">#REF!</definedName>
    <definedName name="ACT_CY_YTD_TDG_OFFSET_AUS" localSheetId="1">#REF!</definedName>
    <definedName name="ACT_CY_YTD_TDG_OFFSET_EUR" localSheetId="1">#REF!</definedName>
    <definedName name="ACT_CY_YTD_TDG_OFFSET_GER" localSheetId="1">#REF!</definedName>
    <definedName name="ACT_CY_YTD_TDG_OFFSET_JAP" localSheetId="1">#REF!</definedName>
    <definedName name="ACT_CY_YTD_TDG_OFFSET_TOTAL" localSheetId="1">#REF!</definedName>
    <definedName name="ACT_CY_YTD_TDG_OFFSET_USA" localSheetId="1">#REF!</definedName>
    <definedName name="ACT_CY_YTD_USA" localSheetId="1">#REF!</definedName>
    <definedName name="ACT_HEADCOUNT_ASIA" localSheetId="1">#REF!</definedName>
    <definedName name="ACT_HEADCOUNT_AUS" localSheetId="1">#REF!</definedName>
    <definedName name="ACT_HEADCOUNT_EUR" localSheetId="1">#REF!</definedName>
    <definedName name="ACT_HEADCOUNT_GER" localSheetId="1">#REF!</definedName>
    <definedName name="ACT_HEADCOUNT_JAP" localSheetId="1">#REF!</definedName>
    <definedName name="ACT_HEADCOUNT_USA" localSheetId="1">#REF!</definedName>
    <definedName name="ACT_PY_YTD_ASIA" localSheetId="1">#REF!</definedName>
    <definedName name="ACT_PY_YTD_AUS" localSheetId="1">#REF!</definedName>
    <definedName name="ACT_PY_YTD_EUR" localSheetId="1">#REF!</definedName>
    <definedName name="ACT_PY_YTD_GBL_AMOUNT" localSheetId="1">#REF!</definedName>
    <definedName name="ACT_PY_YTD_GBL_LOOKUP" localSheetId="1">#REF!</definedName>
    <definedName name="ACT_PY_YTD_GER" localSheetId="1">#REF!</definedName>
    <definedName name="ACT_PY_YTD_JAP" localSheetId="1">#REF!</definedName>
    <definedName name="ACT_PY_YTD_RGL_AMOUNT" localSheetId="1">#REF!</definedName>
    <definedName name="ACT_PY_YTD_RGL_LOOKUP" localSheetId="1">#REF!</definedName>
    <definedName name="ACT_PY_YTD_TDG_HEADER" localSheetId="1">#REF!</definedName>
    <definedName name="ACT_PY_YTD_TDG_LOOKUP" localSheetId="1">#REF!</definedName>
    <definedName name="ACT_PY_YTD_TDG_OFFSET_ASIA" localSheetId="1">#REF!</definedName>
    <definedName name="ACT_PY_YTD_TDG_OFFSET_AUS" localSheetId="1">#REF!</definedName>
    <definedName name="ACT_PY_YTD_TDG_OFFSET_EUR" localSheetId="1">#REF!</definedName>
    <definedName name="ACT_PY_YTD_TDG_OFFSET_GER" localSheetId="1">#REF!</definedName>
    <definedName name="ACT_PY_YTD_TDG_OFFSET_JAP" localSheetId="1">#REF!</definedName>
    <definedName name="ACT_PY_YTD_TDG_OFFSET_TOTAL" localSheetId="1">#REF!</definedName>
    <definedName name="ACT_PY_YTD_TDG_OFFSET_USA" localSheetId="1">#REF!</definedName>
    <definedName name="ACT_PY_YTD_USA" localSheetId="1">#REF!</definedName>
    <definedName name="Activacion" localSheetId="1">#REF!,#REF!,#REF!,#REF!,#REF!,#REF!,#REF!,#REF!,#REF!,#REF!,#REF!,#REF!,#REF!,#REF!,#REF!,#REF!</definedName>
    <definedName name="Activacion_FUNDACION" localSheetId="1">#REF!,#REF!,#REF!,#REF!,#REF!,#REF!,#REF!,#REF!,#REF!,#REF!,#REF!,#REF!,#REF!,#REF!,#REF!,#REF!,#REF!,#REF!</definedName>
    <definedName name="Activacion_PROCESO" localSheetId="1">#REF!,#REF!,#REF!,#REF!,#REF!,#REF!,#REF!,#REF!,#REF!,#REF!,#REF!,#REF!,#REF!,#REF!,#REF!,#REF!</definedName>
    <definedName name="ACTPROD">#N/A</definedName>
    <definedName name="actual" localSheetId="1">#REF!</definedName>
    <definedName name="actual">#REF!</definedName>
    <definedName name="Actual_Variance" localSheetId="1">#REF!</definedName>
    <definedName name="Actual_Variance">#REF!</definedName>
    <definedName name="actualsFeb" localSheetId="1">#REF!</definedName>
    <definedName name="actualsFeb">#REF!</definedName>
    <definedName name="actualsJan">#REF!</definedName>
    <definedName name="AD">"#ref!"</definedName>
    <definedName name="ad_1" localSheetId="1" hidden="1">{#N/A,#N/A,FALSE,"PMTABB";#N/A,#N/A,FALSE,"PMTABB"}</definedName>
    <definedName name="ad_1" hidden="1">{#N/A,#N/A,FALSE,"PMTABB";#N/A,#N/A,FALSE,"PMTABB"}</definedName>
    <definedName name="ada"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COMP" localSheetId="1">#REF!</definedName>
    <definedName name="ADCOMP">#REF!</definedName>
    <definedName name="Add_Less" localSheetId="1">#REF!</definedName>
    <definedName name="Add_Less">#REF!</definedName>
    <definedName name="addncy">NA()</definedName>
    <definedName name="Address" localSheetId="1">#REF!</definedName>
    <definedName name="Address">#REF!</definedName>
    <definedName name="AddTaxPY" localSheetId="1">#REF!</definedName>
    <definedName name="AddTaxPY">#REF!</definedName>
    <definedName name="AddTaxPYTCR" localSheetId="1">#REF!</definedName>
    <definedName name="AddTaxPYTCR">#REF!</definedName>
    <definedName name="adf" localSheetId="1" hidden="1">{#N/A,#N/A,FALSE,"Full";#N/A,#N/A,FALSE,"Half";#N/A,#N/A,FALSE,"Op Expenses";#N/A,#N/A,FALSE,"Cap Charge";#N/A,#N/A,FALSE,"Cost C";#N/A,#N/A,FALSE,"PP&amp;E";#N/A,#N/A,FALSE,"R&amp;D"}</definedName>
    <definedName name="adf" hidden="1">{#N/A,#N/A,FALSE,"Full";#N/A,#N/A,FALSE,"Half";#N/A,#N/A,FALSE,"Op Expenses";#N/A,#N/A,FALSE,"Cap Charge";#N/A,#N/A,FALSE,"Cost C";#N/A,#N/A,FALSE,"PP&amp;E";#N/A,#N/A,FALSE,"R&amp;D"}</definedName>
    <definedName name="adff" localSheetId="1">#REF!</definedName>
    <definedName name="adff">#REF!</definedName>
    <definedName name="adfgasdysty" localSheetId="1" hidden="1">{#N/A,#N/A,FALSE,"REPORT"}</definedName>
    <definedName name="adfgasdysty" hidden="1">{#N/A,#N/A,FALSE,"REPORT"}</definedName>
    <definedName name="adfs" localSheetId="1" hidden="1">{#N/A,#N/A,FALSE,"PMTABB";#N/A,#N/A,FALSE,"PMTABB"}</definedName>
    <definedName name="adfs" hidden="1">{#N/A,#N/A,FALSE,"PMTABB";#N/A,#N/A,FALSE,"PMTABB"}</definedName>
    <definedName name="adfs_2" localSheetId="1" hidden="1">{#N/A,#N/A,FALSE,"PMTABB";#N/A,#N/A,FALSE,"PMTABB"}</definedName>
    <definedName name="adfs_2" hidden="1">{#N/A,#N/A,FALSE,"PMTABB";#N/A,#N/A,FALSE,"PMTABB"}</definedName>
    <definedName name="adfs_3" localSheetId="1" hidden="1">{#N/A,#N/A,FALSE,"PMTABB";#N/A,#N/A,FALSE,"PMTABB"}</definedName>
    <definedName name="adfs_3" hidden="1">{#N/A,#N/A,FALSE,"PMTABB";#N/A,#N/A,FALSE,"PMTABB"}</definedName>
    <definedName name="adfs_4" localSheetId="1" hidden="1">{#N/A,#N/A,FALSE,"PMTABB";#N/A,#N/A,FALSE,"PMTABB"}</definedName>
    <definedName name="adfs_4" hidden="1">{#N/A,#N/A,FALSE,"PMTABB";#N/A,#N/A,FALSE,"PMTABB"}</definedName>
    <definedName name="adfsfjfjky" localSheetId="1" hidden="1">{#N/A,#N/A,FALSE,"REPORT"}</definedName>
    <definedName name="adfsfjfjky" hidden="1">{#N/A,#N/A,FALSE,"REPORT"}</definedName>
    <definedName name="ADFUR" localSheetId="1">#REF!</definedName>
    <definedName name="ADFUR">#REF!</definedName>
    <definedName name="admin" localSheetId="1">#REF!</definedName>
    <definedName name="ADMIN_EXP" localSheetId="1">#REF!</definedName>
    <definedName name="ADMIN_EXP">#REF!</definedName>
    <definedName name="ADOFFEQ" localSheetId="1">#REF!</definedName>
    <definedName name="ADOFFEQ">#REF!</definedName>
    <definedName name="ads" localSheetId="1">#REF!</definedName>
    <definedName name="ads\" localSheetId="1" hidden="1">#REF!</definedName>
    <definedName name="ADSPL" localSheetId="1">#REF!</definedName>
    <definedName name="ADSPL">#REF!</definedName>
    <definedName name="AdvanceTax" localSheetId="1">#REF!</definedName>
    <definedName name="advancetaxhfk" localSheetId="1">#REF!</definedName>
    <definedName name="advancetaxjsk" localSheetId="1">#REF!</definedName>
    <definedName name="ADVLIC" localSheetId="1">#REF!</definedName>
    <definedName name="ADVLIC">#REF!</definedName>
    <definedName name="ae" localSheetId="1" hidden="1">{#N/A,#N/A,FALSE,"PMTABB";#N/A,#N/A,FALSE,"PMTABB"}</definedName>
    <definedName name="ae" hidden="1">{#N/A,#N/A,FALSE,"PMTABB";#N/A,#N/A,FALSE,"PMTABB"}</definedName>
    <definedName name="aer" localSheetId="1" hidden="1">{#N/A,#N/A,FALSE,"EW"}</definedName>
    <definedName name="aer" hidden="1">{#N/A,#N/A,FALSE,"EW"}</definedName>
    <definedName name="aer_2" localSheetId="1" hidden="1">{#N/A,#N/A,FALSE,"EW"}</definedName>
    <definedName name="aer_2" hidden="1">{#N/A,#N/A,FALSE,"EW"}</definedName>
    <definedName name="aer_3" localSheetId="1" hidden="1">{#N/A,#N/A,FALSE,"EW"}</definedName>
    <definedName name="aer_3" hidden="1">{#N/A,#N/A,FALSE,"EW"}</definedName>
    <definedName name="aer_4" localSheetId="1" hidden="1">{#N/A,#N/A,FALSE,"EW"}</definedName>
    <definedName name="aer_4" hidden="1">{#N/A,#N/A,FALSE,"EW"}</definedName>
    <definedName name="af" hidden="1">#REF!</definedName>
    <definedName name="AFDADSFDAS" localSheetId="1" hidden="1">{#N/A,#N/A,FALSE,"REPORT"}</definedName>
    <definedName name="AFDADSFDAS" hidden="1">{#N/A,#N/A,FALSE,"REPORT"}</definedName>
    <definedName name="AFECLKZE" localSheetId="1" hidden="1">{#N/A,#N/A,FALSE,"Tabl. A1";#N/A,#N/A,FALSE,"Tabl. A1 b";#N/A,#N/A,FALSE,"Tabl. A2";#N/A,#N/A,FALSE,"Tabl. A2-1";#N/A,#N/A,FALSE,"Tabl. A2-2"}</definedName>
    <definedName name="AFECLKZE" hidden="1">{#N/A,#N/A,FALSE,"Tabl. A1";#N/A,#N/A,FALSE,"Tabl. A1 b";#N/A,#N/A,FALSE,"Tabl. A2";#N/A,#N/A,FALSE,"Tabl. A2-1";#N/A,#N/A,FALSE,"Tabl. A2-2"}</definedName>
    <definedName name="AFGGF" localSheetId="1" hidden="1">{#N/A,#N/A,FALSE,"Tabl. D1";#N/A,#N/A,FALSE,"Tabl. D1 b";#N/A,#N/A,FALSE,"Tabl. D2";#N/A,#N/A,FALSE,"Tabl. D2 b";#N/A,#N/A,FALSE,"Tabl. D3";#N/A,#N/A,FALSE,"Tabl. D4";#N/A,#N/A,FALSE,"Tabl. D5"}</definedName>
    <definedName name="AFGGF" hidden="1">{#N/A,#N/A,FALSE,"Tabl. D1";#N/A,#N/A,FALSE,"Tabl. D1 b";#N/A,#N/A,FALSE,"Tabl. D2";#N/A,#N/A,FALSE,"Tabl. D2 b";#N/A,#N/A,FALSE,"Tabl. D3";#N/A,#N/A,FALSE,"Tabl. D4";#N/A,#N/A,FALSE,"Tabl. D5"}</definedName>
    <definedName name="africa" localSheetId="1" hidden="1">{#N/A,#N/A,FALSE,"CNS";#N/A,#N/A,FALSE,"Serz";#N/A,#N/A,FALSE,"Ace"}</definedName>
    <definedName name="africa" hidden="1">{#N/A,#N/A,FALSE,"CNS";#N/A,#N/A,FALSE,"Serz";#N/A,#N/A,FALSE,"Ace"}</definedName>
    <definedName name="AFSDF" localSheetId="1" hidden="1">{#N/A,#N/A,FALSE,"PMTABB";#N/A,#N/A,FALSE,"PMTABB"}</definedName>
    <definedName name="AFSDF" hidden="1">{#N/A,#N/A,FALSE,"PMTABB";#N/A,#N/A,FALSE,"PMTABB"}</definedName>
    <definedName name="AFSDF_1" localSheetId="1" hidden="1">{#N/A,#N/A,FALSE,"PMTABB";#N/A,#N/A,FALSE,"PMTABB"}</definedName>
    <definedName name="AFSDF_1" hidden="1">{#N/A,#N/A,FALSE,"PMTABB";#N/A,#N/A,FALSE,"PMTABB"}</definedName>
    <definedName name="AFSDF_2" localSheetId="1" hidden="1">{#N/A,#N/A,FALSE,"PMTABB";#N/A,#N/A,FALSE,"PMTABB"}</definedName>
    <definedName name="AFSDF_2" hidden="1">{#N/A,#N/A,FALSE,"PMTABB";#N/A,#N/A,FALSE,"PMTABB"}</definedName>
    <definedName name="AFSDF_3" localSheetId="1" hidden="1">{#N/A,#N/A,FALSE,"PMTABB";#N/A,#N/A,FALSE,"PMTABB"}</definedName>
    <definedName name="AFSDF_3" hidden="1">{#N/A,#N/A,FALSE,"PMTABB";#N/A,#N/A,FALSE,"PMTABB"}</definedName>
    <definedName name="AFSDF_4" localSheetId="1" hidden="1">{#N/A,#N/A,FALSE,"PMTABB";#N/A,#N/A,FALSE,"PMTABB"}</definedName>
    <definedName name="AFSDF_4" hidden="1">{#N/A,#N/A,FALSE,"PMTABB";#N/A,#N/A,FALSE,"PMTABB"}</definedName>
    <definedName name="afsdrt" localSheetId="1" hidden="1">{#N/A,#N/A,FALSE,"Aging Summary";#N/A,#N/A,FALSE,"Ratio Analysis";#N/A,#N/A,FALSE,"Test 120 Day Accts";#N/A,#N/A,FALSE,"Tickmarks"}</definedName>
    <definedName name="afsdrt" hidden="1">{#N/A,#N/A,FALSE,"Aging Summary";#N/A,#N/A,FALSE,"Ratio Analysis";#N/A,#N/A,FALSE,"Test 120 Day Accts";#N/A,#N/A,FALSE,"Tickmarks"}</definedName>
    <definedName name="afsdrt_2" localSheetId="1" hidden="1">{#N/A,#N/A,FALSE,"Aging Summary";#N/A,#N/A,FALSE,"Ratio Analysis";#N/A,#N/A,FALSE,"Test 120 Day Accts";#N/A,#N/A,FALSE,"Tickmarks"}</definedName>
    <definedName name="afsdrt_2" hidden="1">{#N/A,#N/A,FALSE,"Aging Summary";#N/A,#N/A,FALSE,"Ratio Analysis";#N/A,#N/A,FALSE,"Test 120 Day Accts";#N/A,#N/A,FALSE,"Tickmarks"}</definedName>
    <definedName name="afsdrt_3" localSheetId="1" hidden="1">{#N/A,#N/A,FALSE,"Aging Summary";#N/A,#N/A,FALSE,"Ratio Analysis";#N/A,#N/A,FALSE,"Test 120 Day Accts";#N/A,#N/A,FALSE,"Tickmarks"}</definedName>
    <definedName name="afsdrt_3" hidden="1">{#N/A,#N/A,FALSE,"Aging Summary";#N/A,#N/A,FALSE,"Ratio Analysis";#N/A,#N/A,FALSE,"Test 120 Day Accts";#N/A,#N/A,FALSE,"Tickmarks"}</definedName>
    <definedName name="afsdrt_4" localSheetId="1" hidden="1">{#N/A,#N/A,FALSE,"Aging Summary";#N/A,#N/A,FALSE,"Ratio Analysis";#N/A,#N/A,FALSE,"Test 120 Day Accts";#N/A,#N/A,FALSE,"Tickmarks"}</definedName>
    <definedName name="afsdrt_4" hidden="1">{#N/A,#N/A,FALSE,"Aging Summary";#N/A,#N/A,FALSE,"Ratio Analysis";#N/A,#N/A,FALSE,"Test 120 Day Accts";#N/A,#N/A,FALSE,"Tickmarks"}</definedName>
    <definedName name="afssdrt" localSheetId="1" hidden="1">{#N/A,#N/A,FALSE,"EW"}</definedName>
    <definedName name="afssdrt" hidden="1">{#N/A,#N/A,FALSE,"EW"}</definedName>
    <definedName name="afssdrt_2" localSheetId="1" hidden="1">{#N/A,#N/A,FALSE,"EW"}</definedName>
    <definedName name="afssdrt_2" hidden="1">{#N/A,#N/A,FALSE,"EW"}</definedName>
    <definedName name="afssdrt_3" localSheetId="1" hidden="1">{#N/A,#N/A,FALSE,"EW"}</definedName>
    <definedName name="afssdrt_3" hidden="1">{#N/A,#N/A,FALSE,"EW"}</definedName>
    <definedName name="afssdrt_4" localSheetId="1" hidden="1">{#N/A,#N/A,FALSE,"EW"}</definedName>
    <definedName name="afssdrt_4" hidden="1">{#N/A,#N/A,FALSE,"EW"}</definedName>
    <definedName name="aftbudget">#N/A</definedName>
    <definedName name="ag"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ag" hidden="1">{TRUE,TRUE,-1.25,-15.5,456.75,279.75,FALSE,FALSE,TRUE,TRUE,0,1,8,1,4,6,3,4,TRUE,TRUE,3,TRUE,1,TRUE,100,"Swvu.turnover.","ACwvu.turnover.",1,FALSE,FALSE,0.511811023622047,0.511811023622047,0.511811023622047,0.511811023622047,1,"","",FALSE,FALSE,FALSE,FALSE,1,#N/A,1,1,#DIV/0!,FALSE,"Rwvu.turnover.",#N/A,FALSE,FALSE}</definedName>
    <definedName name="agafdhsdh" localSheetId="1" hidden="1">{#N/A,#N/A,FALSE,"REPORT"}</definedName>
    <definedName name="agafdhsdh" hidden="1">{#N/A,#N/A,FALSE,"REPORT"}</definedName>
    <definedName name="Aged_inventory">#REF!</definedName>
    <definedName name="Ageing">#REF!</definedName>
    <definedName name="agfds"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gregateIncome" localSheetId="1">#REF!</definedName>
    <definedName name="agsgaghgfj" localSheetId="1" hidden="1">{#N/A,#N/A,FALSE,"Pharm";#N/A,#N/A,FALSE,"WWCM"}</definedName>
    <definedName name="agsgaghgfj" hidden="1">{#N/A,#N/A,FALSE,"Pharm";#N/A,#N/A,FALSE,"WWCM"}</definedName>
    <definedName name="aho">#REF!</definedName>
    <definedName name="AI" localSheetId="1">#REF!</definedName>
    <definedName name="AI">#REF!</definedName>
    <definedName name="AI_ø3">NA()</definedName>
    <definedName name="AI¿ø3" localSheetId="1">#REF!</definedName>
    <definedName name="AI¿ø3">#REF!</definedName>
    <definedName name="AIR_CONDITIONER" localSheetId="1">#REF!</definedName>
    <definedName name="AIR_CONDITIONER">#REF!</definedName>
    <definedName name="aircompressor">#REF!</definedName>
    <definedName name="AIRPL" localSheetId="1">#REF!</definedName>
    <definedName name="AIRPL">#REF!</definedName>
    <definedName name="aj" localSheetId="1" hidden="1">{#N/A,#N/A,FALSE,"PMTABB";#N/A,#N/A,FALSE,"PMTABB"}</definedName>
    <definedName name="aj" hidden="1">{#N/A,#N/A,FALSE,"PMTABB";#N/A,#N/A,FALSE,"PMTABB"}</definedName>
    <definedName name="AJAJA">#REF!</definedName>
    <definedName name="ajay" localSheetId="1">#REF!</definedName>
    <definedName name="ajay">#REF!</definedName>
    <definedName name="aje2to5" localSheetId="1">#REF!</definedName>
    <definedName name="aje2to5">#REF!</definedName>
    <definedName name="AJKDNFIRNF" localSheetId="1" hidden="1">{"'I-1 and I-2'!$A$1:$G$190"}</definedName>
    <definedName name="AJKDNFIRNF" hidden="1">{"'I-1 and I-2'!$A$1:$G$190"}</definedName>
    <definedName name="akdsf" localSheetId="1" hidden="1">#REF!</definedName>
    <definedName name="alex" localSheetId="1" hidden="1">{#N/A,#N/A,FALSE,"REPORT"}</definedName>
    <definedName name="alex" hidden="1">{#N/A,#N/A,FALSE,"REPORT"}</definedName>
    <definedName name="alexan" localSheetId="1" hidden="1">{#N/A,#N/A,FALSE,"REPORT"}</definedName>
    <definedName name="alexan" hidden="1">{#N/A,#N/A,FALSE,"REPORT"}</definedName>
    <definedName name="Alfa" localSheetId="1">#REF!</definedName>
    <definedName name="Alfa">#REF!</definedName>
    <definedName name="ALG_24" localSheetId="1">#REF!</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data">#REF!</definedName>
    <definedName name="ALL_ENGGVAL" localSheetId="1">#REF!</definedName>
    <definedName name="All_Foreign_Entites" localSheetId="1">#REF!</definedName>
    <definedName name="All_Item" localSheetId="1">#REF!</definedName>
    <definedName name="All_Item">#REF!</definedName>
    <definedName name="ALL_SCH" localSheetId="1">#REF!,#REF!,#REF!,#REF!,#REF!,#REF!,#REF!,#REF!,#REF!</definedName>
    <definedName name="AllCells" localSheetId="1">#REF!</definedName>
    <definedName name="AllCells">#REF!</definedName>
    <definedName name="Allo" localSheetId="1">#REF!</definedName>
    <definedName name="Allo">#REF!</definedName>
    <definedName name="ALLOC1" localSheetId="1">#REF!</definedName>
    <definedName name="ALLOC10" localSheetId="1">#REF!</definedName>
    <definedName name="ALLOC11" localSheetId="1">#REF!</definedName>
    <definedName name="ALLOC12" localSheetId="1">#REF!</definedName>
    <definedName name="alloc1a" localSheetId="1">#REF!</definedName>
    <definedName name="alloc1b" localSheetId="1">#REF!</definedName>
    <definedName name="alloc1c" localSheetId="1">#REF!</definedName>
    <definedName name="alloc1d" localSheetId="1">#REF!</definedName>
    <definedName name="ALLOC2" localSheetId="1">#REF!</definedName>
    <definedName name="ALLOC3" localSheetId="1">#REF!</definedName>
    <definedName name="ALLOC4" localSheetId="1">#REF!</definedName>
    <definedName name="ALLOC5" localSheetId="1">#REF!</definedName>
    <definedName name="ALLOC6" localSheetId="1">#REF!</definedName>
    <definedName name="ALLOC7" localSheetId="1">#REF!</definedName>
    <definedName name="ALLOC8" localSheetId="1">#REF!</definedName>
    <definedName name="ALLOC9" localSheetId="1">#REF!</definedName>
    <definedName name="Allocation_of_Capital___Overheads" localSheetId="1">#REF!</definedName>
    <definedName name="Allocation_of_Capital___Overheads">#REF!</definedName>
    <definedName name="Allocation_of_Capital___Overheads_40" localSheetId="1">#REF!</definedName>
    <definedName name="Allocation_of_Capital___Overheads_40">#REF!</definedName>
    <definedName name="Allocation_of_Capital___Overheads_41" localSheetId="1">#REF!</definedName>
    <definedName name="Allocation_of_Capital___Overheads_41">#REF!</definedName>
    <definedName name="Allocation_of_Capital___Overheads_42">#REF!</definedName>
    <definedName name="Allocation_of_Capital___Overheads_43">#REF!</definedName>
    <definedName name="Allocation_of_Capital___Overheads_44">#REF!</definedName>
    <definedName name="Allocation_of_Capital___Overheads_8">#REF!</definedName>
    <definedName name="ALLOT1">#REF!</definedName>
    <definedName name="ALLOT2">#REF!</definedName>
    <definedName name="alokmg">#REF!</definedName>
    <definedName name="Alokmgca">#REF!</definedName>
    <definedName name="ALPIN">#N/A</definedName>
    <definedName name="ALPJYOU">#N/A</definedName>
    <definedName name="ALPTOI">#N/A</definedName>
    <definedName name="Alt_Ladder" localSheetId="1">#REF!</definedName>
    <definedName name="Alt_Ladder">#REF!</definedName>
    <definedName name="altogether" localSheetId="1">#REF!,#REF!,#REF!,#REF!,#REF!,#REF!,#REF!,#REF!</definedName>
    <definedName name="ALTSS" localSheetId="1">#REF!</definedName>
    <definedName name="ALTSS">#REF!</definedName>
    <definedName name="Aman" localSheetId="1" hidden="1">{"C COM Detail Qtr of",#N/A,FALSE,"DATA";"D Exp Detail Qtr of",#N/A,FALSE,"DATA"}</definedName>
    <definedName name="Aman" hidden="1">{"C COM Detail Qtr of",#N/A,FALSE,"DATA";"D Exp Detail Qtr of",#N/A,FALSE,"DATA"}</definedName>
    <definedName name="AMAR_REMEDIES_LIMITED" localSheetId="1">#REF!</definedName>
    <definedName name="AMAR_REMEDIES_LIMITED">#REF!</definedName>
    <definedName name="AMBL">#REF!</definedName>
    <definedName name="Americas">#REF!</definedName>
    <definedName name="amiang">#REF!</definedName>
    <definedName name="AMNOI">#REF!</definedName>
    <definedName name="AMPL">#REF!</definedName>
    <definedName name="AMPO">#REF!</definedName>
    <definedName name="AMPO1">#REF!</definedName>
    <definedName name="AMT">NA()</definedName>
    <definedName name="AMTC.AmtCreditFwd8" localSheetId="1">#REF!</definedName>
    <definedName name="AMTC.AmtCreditUtilized_Total" localSheetId="1">#REF!</definedName>
    <definedName name="AMTC.BalAmtCreditCarryFwd_Total" localSheetId="1">#REF!</definedName>
    <definedName name="AMTC.TaxOthProvisions" localSheetId="1">#REF!</definedName>
    <definedName name="AMTC.TaxSection115JC" localSheetId="1">#REF!</definedName>
    <definedName name="AMTC.TaxSection115JD" localSheetId="1">#REF!</definedName>
    <definedName name="amtpy">NA()</definedName>
    <definedName name="ANALYSIS_OF_EXP_BY_DEPT">#REF!</definedName>
    <definedName name="analysisde1" localSheetId="1">#REF!</definedName>
    <definedName name="analysisde2" localSheetId="1">#REF!</definedName>
    <definedName name="Analyst" localSheetId="1">#REF!</definedName>
    <definedName name="Analyst">#REF!</definedName>
    <definedName name="Andhra" localSheetId="1">#REF!</definedName>
    <definedName name="Andhra">#REF!</definedName>
    <definedName name="ANDY" localSheetId="1">#REF!</definedName>
    <definedName name="ANDY">#REF!</definedName>
    <definedName name="andy2">#REF!</definedName>
    <definedName name="ANM" localSheetId="1">#REF!</definedName>
    <definedName name="ANM">#REF!</definedName>
    <definedName name="ann" localSheetId="1">#REF!</definedName>
    <definedName name="ann">#REF!</definedName>
    <definedName name="Ann1_new" localSheetId="1">#REF!</definedName>
    <definedName name="Ann1_new">#REF!</definedName>
    <definedName name="ANN26C" localSheetId="1">#REF!</definedName>
    <definedName name="ANN26C">#REF!</definedName>
    <definedName name="ANN26J">#REF!</definedName>
    <definedName name="ann2AA" localSheetId="1">#REF!</definedName>
    <definedName name="ann3AA" localSheetId="1">#REF!</definedName>
    <definedName name="Annex" localSheetId="1">#REF!</definedName>
    <definedName name="Annex">#REF!</definedName>
    <definedName name="ANNEX_10" localSheetId="1">#REF!</definedName>
    <definedName name="annex_10_new" localSheetId="1">#REF!</definedName>
    <definedName name="ANNEX_11" localSheetId="1">#REF!</definedName>
    <definedName name="annex_11_new" localSheetId="1">#REF!</definedName>
    <definedName name="ANNEX_12" localSheetId="1">#REF!</definedName>
    <definedName name="annex_12_new" localSheetId="1">#REF!</definedName>
    <definedName name="ANNEX_13" localSheetId="1">#REF!</definedName>
    <definedName name="annex_13_new" localSheetId="1">#REF!</definedName>
    <definedName name="ANNEX_6" localSheetId="1">#REF!</definedName>
    <definedName name="annex_6_new" localSheetId="1">#REF!</definedName>
    <definedName name="ANNEX_7" localSheetId="1">#REF!</definedName>
    <definedName name="annex_7_new" localSheetId="1">#REF!</definedName>
    <definedName name="ANNEX_8" localSheetId="1">#REF!</definedName>
    <definedName name="annex_8_new" localSheetId="1">#REF!</definedName>
    <definedName name="Annex_new" localSheetId="1">#REF!</definedName>
    <definedName name="Annex_new">#REF!</definedName>
    <definedName name="annex1" localSheetId="1">#REF!</definedName>
    <definedName name="annex1">#REF!</definedName>
    <definedName name="annex1_new" localSheetId="1">#REF!</definedName>
    <definedName name="annex1_new">#REF!</definedName>
    <definedName name="ANNEXIV">#REF!</definedName>
    <definedName name="ANNEXURE">#REF!</definedName>
    <definedName name="ANNEXURE_1">#REF!</definedName>
    <definedName name="ANNEXURE_2">#REF!</definedName>
    <definedName name="ANNEXURE_3">#REF!</definedName>
    <definedName name="ANNEXURE_4">#REF!</definedName>
    <definedName name="annexure_new">#REF!</definedName>
    <definedName name="ANNEXURE1">"#ref!"</definedName>
    <definedName name="ANNEXURE2" localSheetId="1">#REF!</definedName>
    <definedName name="ANNEXURE2">#REF!</definedName>
    <definedName name="AnnexurePART1" localSheetId="1">#REF!</definedName>
    <definedName name="AnnexurePART1">#REF!</definedName>
    <definedName name="ANNUAL_TRADING_DAYS" localSheetId="1">#REF!</definedName>
    <definedName name="ANNUALISED_ASIA" localSheetId="1">#REF!</definedName>
    <definedName name="ANNUALISED_AUS" localSheetId="1">#REF!</definedName>
    <definedName name="ANNUALISED_EUR" localSheetId="1">#REF!</definedName>
    <definedName name="ANNUALISED_GER" localSheetId="1">#REF!</definedName>
    <definedName name="ANNUALISED_JAP" localSheetId="1">#REF!</definedName>
    <definedName name="ANNUALISED_USA" localSheetId="1">#REF!</definedName>
    <definedName name="ANNUALISER" localSheetId="1">#REF!</definedName>
    <definedName name="Annx1" localSheetId="1" hidden="1">{#N/A,#N/A,FALSE,"Banksum";#N/A,#N/A,FALSE,"Banksum"}</definedName>
    <definedName name="Annx1" hidden="1">{#N/A,#N/A,FALSE,"Banksum";#N/A,#N/A,FALSE,"Banksum"}</definedName>
    <definedName name="anpha" localSheetId="1">#REF!</definedName>
    <definedName name="anpha">#REF!</definedName>
    <definedName name="anscount" hidden="1">1</definedName>
    <definedName name="ant_ae_ex" localSheetId="1">#REF!</definedName>
    <definedName name="ant_ae_ex">#REF!</definedName>
    <definedName name="ant_ae_mh" localSheetId="1">#REF!</definedName>
    <definedName name="ant_ae_mh">#REF!</definedName>
    <definedName name="ant_ae_mi">#REF!</definedName>
    <definedName name="ant_ae_mlf">#REF!</definedName>
    <definedName name="ant_as_ex">#REF!</definedName>
    <definedName name="ant_as_mh">#REF!</definedName>
    <definedName name="ant_as_mi">#REF!</definedName>
    <definedName name="ant_as_mlf">#REF!</definedName>
    <definedName name="ant_enc_ex">#REF!</definedName>
    <definedName name="ant_enc_mh">#REF!</definedName>
    <definedName name="ant_enc_mi">#REF!</definedName>
    <definedName name="ant_enc_mlf">#REF!</definedName>
    <definedName name="anti">NA()</definedName>
    <definedName name="Ao_?">NA()</definedName>
    <definedName name="Ao__">NA()</definedName>
    <definedName name="Ao¿?" localSheetId="1">#REF!</definedName>
    <definedName name="Ao¿?">#REF!</definedName>
    <definedName name="Ao¿￢" localSheetId="1">#REF!</definedName>
    <definedName name="Ao¿￢">#REF!</definedName>
    <definedName name="AP" localSheetId="1">#REF!</definedName>
    <definedName name="AP">#REF!</definedName>
    <definedName name="app">#REF!</definedName>
    <definedName name="appendix1" localSheetId="1">#REF!</definedName>
    <definedName name="appendix2_1" localSheetId="1">#REF!</definedName>
    <definedName name="appendix2_2" localSheetId="1">#REF!</definedName>
    <definedName name="appl" localSheetId="1">#REF!</definedName>
    <definedName name="Applicable_Model" localSheetId="1">#REF!</definedName>
    <definedName name="Applicable_Model">#REF!</definedName>
    <definedName name="applicable_model_sales" localSheetId="1">#REF!</definedName>
    <definedName name="applicable_model_sales">#REF!</definedName>
    <definedName name="APPLICATION" localSheetId="1">#REF!</definedName>
    <definedName name="APPSUSERNAME2" localSheetId="1">#REF!</definedName>
    <definedName name="APPSUSERNAME2">#REF!</definedName>
    <definedName name="APPSUSERNAME3" localSheetId="1">#REF!</definedName>
    <definedName name="APPSUSERNAME3">#REF!</definedName>
    <definedName name="APQP" localSheetId="1">#REF!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Crosstab">#REF!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q" localSheetId="1">#REF!</definedName>
    <definedName name="AR_EYGS_Dec20" localSheetId="1">#REF!</definedName>
    <definedName name="AR_EYGS_Dec20">#REF!</definedName>
    <definedName name="AR_EYGS_Feb03" localSheetId="1">#REF!</definedName>
    <definedName name="AR_EYGS_Feb03">#REF!</definedName>
    <definedName name="AR_EYI__Nov02" localSheetId="1">#REF!</definedName>
    <definedName name="AR_EYI__Nov02">#REF!</definedName>
    <definedName name="AR_EYI_Dec20">#REF!</definedName>
    <definedName name="area">#REF!</definedName>
    <definedName name="area_101" localSheetId="1">#REF!</definedName>
    <definedName name="area_101">#REF!</definedName>
    <definedName name="AREA_102" localSheetId="1">#REF!</definedName>
    <definedName name="AREA_102">#REF!</definedName>
    <definedName name="AREA_103" localSheetId="1">#REF!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1" localSheetId="1">#REF!</definedName>
    <definedName name="area1M" localSheetId="1">#REF!</definedName>
    <definedName name="area1M">#REF!</definedName>
    <definedName name="area1Y" localSheetId="1">#REF!</definedName>
    <definedName name="area1Y">#REF!</definedName>
    <definedName name="area2" localSheetId="1">#REF!</definedName>
    <definedName name="area2">#REF!</definedName>
    <definedName name="area2M" localSheetId="1">#REF!</definedName>
    <definedName name="area2M">#REF!</definedName>
    <definedName name="area2Y" localSheetId="1">#REF!</definedName>
    <definedName name="area2Y">#REF!</definedName>
    <definedName name="area3" localSheetId="1">#REF!</definedName>
    <definedName name="area3">#REF!</definedName>
    <definedName name="area3M" localSheetId="1">#REF!</definedName>
    <definedName name="area3M">#REF!</definedName>
    <definedName name="area3Y" localSheetId="1">#REF!</definedName>
    <definedName name="area3Y">#REF!</definedName>
    <definedName name="area4" localSheetId="1">#REF!</definedName>
    <definedName name="area4M" localSheetId="1">#REF!</definedName>
    <definedName name="area4M">#REF!</definedName>
    <definedName name="area4Y" localSheetId="1">#REF!</definedName>
    <definedName name="area4Y">#REF!</definedName>
    <definedName name="Argentina_Ariente" localSheetId="1">#REF!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 localSheetId="1">#REF!</definedName>
    <definedName name="arr" localSheetId="1" hidden="1">{#N/A,#N/A,FALSE,"SMT1";#N/A,#N/A,FALSE,"SMT2";#N/A,#N/A,FALSE,"Summary";#N/A,#N/A,FALSE,"Graphs";#N/A,#N/A,FALSE,"4 Panel"}</definedName>
    <definedName name="arr" hidden="1">{#N/A,#N/A,FALSE,"SMT1";#N/A,#N/A,FALSE,"SMT2";#N/A,#N/A,FALSE,"Summary";#N/A,#N/A,FALSE,"Graphs";#N/A,#N/A,FALSE,"4 Panel"}</definedName>
    <definedName name="ARS" localSheetId="1">#REF!</definedName>
    <definedName name="ARS">#REF!</definedName>
    <definedName name="arvind" localSheetId="1">#REF!</definedName>
    <definedName name="arvind">#REF!</definedName>
    <definedName name="Arvindmills">#REF!</definedName>
    <definedName name="as" localSheetId="1">#REF!</definedName>
    <definedName name="as">#REF!</definedName>
    <definedName name="AS2DocOpenMode">"AS2DocumentEdit"</definedName>
    <definedName name="AS2HasNoAutoHeaderFooter">" "</definedName>
    <definedName name="AS2LinkLS" localSheetId="1">#REF!</definedName>
    <definedName name="AS2LinkLS">#REF!</definedName>
    <definedName name="AS2NamedRange">6</definedName>
    <definedName name="AS2ReportLS">1</definedName>
    <definedName name="AS2StaticLS" localSheetId="1">#REF!</definedName>
    <definedName name="AS2StaticLS">#REF!</definedName>
    <definedName name="AS2SyncStepLS">0</definedName>
    <definedName name="AS2TickmarkLS" localSheetId="1">#REF!</definedName>
    <definedName name="AS2TickmarkLS">#REF!</definedName>
    <definedName name="AS2VersionLS">300</definedName>
    <definedName name="asas" localSheetId="1" hidden="1">{#N/A,#N/A,FALSE,"Banksum";#N/A,#N/A,FALSE,"Banksum"}</definedName>
    <definedName name="asas" hidden="1">{#N/A,#N/A,FALSE,"Banksum";#N/A,#N/A,FALSE,"Banksum"}</definedName>
    <definedName name="asasas" localSheetId="1">Scheduled_Payment+Extra_Payment</definedName>
    <definedName name="asasas">Scheduled_Payment+Extra_Payment</definedName>
    <definedName name="ASBL" localSheetId="1">#REF!</definedName>
    <definedName name="ASBL">#REF!</definedName>
    <definedName name="ASCVBN" localSheetId="1" hidden="1">{#N/A,#N/A,FALSE,"Tabl. D1";#N/A,#N/A,FALSE,"Tabl. D1 b";#N/A,#N/A,FALSE,"Tabl. D2";#N/A,#N/A,FALSE,"Tabl. D2 b";#N/A,#N/A,FALSE,"Tabl. D3";#N/A,#N/A,FALSE,"Tabl. D4";#N/A,#N/A,FALSE,"Tabl. D5"}</definedName>
    <definedName name="ASCVBN" hidden="1">{#N/A,#N/A,FALSE,"Tabl. D1";#N/A,#N/A,FALSE,"Tabl. D1 b";#N/A,#N/A,FALSE,"Tabl. D2";#N/A,#N/A,FALSE,"Tabl. D2 b";#N/A,#N/A,FALSE,"Tabl. D3";#N/A,#N/A,FALSE,"Tabl. D4";#N/A,#N/A,FALSE,"Tabl. D5"}</definedName>
    <definedName name="ASD" localSheetId="1" hidden="1">#REF!</definedName>
    <definedName name="ASD" hidden="1">#REF!</definedName>
    <definedName name="ASDA">#REF!</definedName>
    <definedName name="asdd" localSheetId="1">#REF!</definedName>
    <definedName name="asdd">#REF!</definedName>
    <definedName name="asde" localSheetId="1" hidden="1">{#N/A,#N/A,TRUE,"Q1 Fcst Summary";#N/A,#N/A,TRUE,"Q1 Var Sum";#N/A,#N/A,TRUE,"q1 potentials";#N/A,#N/A,TRUE,"Q1 PL";#N/A,#N/A,TRUE,"Q1 EE";#N/A,#N/A,TRUE,"Q2 Fcst Summary";#N/A,#N/A,TRUE,"Q2 Var Sum";#N/A,#N/A,TRUE,"q2 potentials";#N/A,#N/A,TRUE,"Q2 PL";#N/A,#N/A,TRUE,"Q2 EE";#N/A,#N/A,TRUE,"cover"}</definedName>
    <definedName name="asde" hidden="1">{#N/A,#N/A,TRUE,"Q1 Fcst Summary";#N/A,#N/A,TRUE,"Q1 Var Sum";#N/A,#N/A,TRUE,"q1 potentials";#N/A,#N/A,TRUE,"Q1 PL";#N/A,#N/A,TRUE,"Q1 EE";#N/A,#N/A,TRUE,"Q2 Fcst Summary";#N/A,#N/A,TRUE,"Q2 Var Sum";#N/A,#N/A,TRUE,"q2 potentials";#N/A,#N/A,TRUE,"Q2 PL";#N/A,#N/A,TRUE,"Q2 EE";#N/A,#N/A,TRUE,"cover"}</definedName>
    <definedName name="asdf" localSheetId="1" hidden="1">{"GTI monthly IS",#N/A,FALSE,"gti";#N/A,#N/A,FALSE,"gti"}</definedName>
    <definedName name="asdf" hidden="1">{"GTI monthly IS",#N/A,FALSE,"gti";#N/A,#N/A,FALSE,"gti"}</definedName>
    <definedName name="asdf_2" localSheetId="1" hidden="1">{#N/A,#N/A,FALSE,"PMTABB";#N/A,#N/A,FALSE,"PMTABB"}</definedName>
    <definedName name="asdf_2" hidden="1">{#N/A,#N/A,FALSE,"PMTABB";#N/A,#N/A,FALSE,"PMTABB"}</definedName>
    <definedName name="asdf_3" localSheetId="1" hidden="1">{#N/A,#N/A,FALSE,"PMTABB";#N/A,#N/A,FALSE,"PMTABB"}</definedName>
    <definedName name="asdf_3" hidden="1">{#N/A,#N/A,FALSE,"PMTABB";#N/A,#N/A,FALSE,"PMTABB"}</definedName>
    <definedName name="asdf_4" localSheetId="1" hidden="1">{#N/A,#N/A,FALSE,"PMTABB";#N/A,#N/A,FALSE,"PMTABB"}</definedName>
    <definedName name="asdf_4" hidden="1">{#N/A,#N/A,FALSE,"PMTABB";#N/A,#N/A,FALSE,"PMTABB"}</definedName>
    <definedName name="asdfdfdjf"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ff"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asdfff"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asdfg" localSheetId="1" hidden="1">{#N/A,#N/A,FALSE,"Pharm";#N/A,#N/A,FALSE,"WWCM"}</definedName>
    <definedName name="asdfg" hidden="1">{#N/A,#N/A,FALSE,"Pharm";#N/A,#N/A,FALSE,"WWCM"}</definedName>
    <definedName name="asdgahdfhth" localSheetId="1" hidden="1">{#N/A,#N/A,FALSE,"REPORT"}</definedName>
    <definedName name="asdgahdfhth" hidden="1">{#N/A,#N/A,FALSE,"REPORT"}</definedName>
    <definedName name="asdgayery" localSheetId="1" hidden="1">{#N/A,#N/A,FALSE,"Pharm";#N/A,#N/A,FALSE,"WWCM"}</definedName>
    <definedName name="asdgayery" hidden="1">{#N/A,#N/A,FALSE,"Pharm";#N/A,#N/A,FALSE,"WWCM"}</definedName>
    <definedName name="asdgfdytyet" localSheetId="1" hidden="1">{#N/A,#N/A,FALSE,"REPORT"}</definedName>
    <definedName name="asdgfdytyet" hidden="1">{#N/A,#N/A,FALSE,"REPORT"}</definedName>
    <definedName name="asdgtryukuio" localSheetId="1" hidden="1">{#N/A,#N/A,FALSE,"REPORT"}</definedName>
    <definedName name="asdgtryukuio" hidden="1">{#N/A,#N/A,FALSE,"REPORT"}</definedName>
    <definedName name="asdjasldkfj" localSheetId="1" hidden="1">{#N/A,#N/A,FALSE,"PMTABB";#N/A,#N/A,FALSE,"PMTABB"}</definedName>
    <definedName name="asdjasldkfj" hidden="1">{#N/A,#N/A,FALSE,"PMTABB";#N/A,#N/A,FALSE,"PMTABB"}</definedName>
    <definedName name="asdjasldkfj_1" localSheetId="1" hidden="1">{#N/A,#N/A,FALSE,"PMTABB";#N/A,#N/A,FALSE,"PMTABB"}</definedName>
    <definedName name="asdjasldkfj_1" hidden="1">{#N/A,#N/A,FALSE,"PMTABB";#N/A,#N/A,FALSE,"PMTABB"}</definedName>
    <definedName name="asdjasldkfj_2" localSheetId="1" hidden="1">{#N/A,#N/A,FALSE,"PMTABB";#N/A,#N/A,FALSE,"PMTABB"}</definedName>
    <definedName name="asdjasldkfj_2" hidden="1">{#N/A,#N/A,FALSE,"PMTABB";#N/A,#N/A,FALSE,"PMTABB"}</definedName>
    <definedName name="asdjasldkfj_3" localSheetId="1" hidden="1">{#N/A,#N/A,FALSE,"PMTABB";#N/A,#N/A,FALSE,"PMTABB"}</definedName>
    <definedName name="asdjasldkfj_3" hidden="1">{#N/A,#N/A,FALSE,"PMTABB";#N/A,#N/A,FALSE,"PMTABB"}</definedName>
    <definedName name="asdjasldkfj_4" localSheetId="1" hidden="1">{#N/A,#N/A,FALSE,"PMTABB";#N/A,#N/A,FALSE,"PMTABB"}</definedName>
    <definedName name="asdjasldkfj_4" hidden="1">{#N/A,#N/A,FALSE,"PMTABB";#N/A,#N/A,FALSE,"PMTABB"}</definedName>
    <definedName name="asdjgkl" localSheetId="1" hidden="1">{#N/A,#N/A,FALSE,"Pharm";#N/A,#N/A,FALSE,"WWCM"}</definedName>
    <definedName name="asdjgkl" hidden="1">{#N/A,#N/A,FALSE,"Pharm";#N/A,#N/A,FALSE,"WWCM"}</definedName>
    <definedName name="asdmasd">#REF!</definedName>
    <definedName name="ASDSA">#REF!</definedName>
    <definedName name="asdsad" localSheetId="1" hidden="1">{#N/A,#N/A,FALSE,"COMP"}</definedName>
    <definedName name="asdsad" hidden="1">{#N/A,#N/A,FALSE,"COMP"}</definedName>
    <definedName name="asdsar" localSheetId="1" hidden="1">{#N/A,#N/A,FALSE,"ISBL"}</definedName>
    <definedName name="asdsar" hidden="1">{#N/A,#N/A,FALSE,"ISBL"}</definedName>
    <definedName name="asdsar_2" localSheetId="1" hidden="1">{#N/A,#N/A,FALSE,"ISBL"}</definedName>
    <definedName name="asdsar_2" hidden="1">{#N/A,#N/A,FALSE,"ISBL"}</definedName>
    <definedName name="asdsar_3" localSheetId="1" hidden="1">{#N/A,#N/A,FALSE,"ISBL"}</definedName>
    <definedName name="asdsar_3" hidden="1">{#N/A,#N/A,FALSE,"ISBL"}</definedName>
    <definedName name="asdsar_4" localSheetId="1" hidden="1">{#N/A,#N/A,FALSE,"ISBL"}</definedName>
    <definedName name="asdsar_4" hidden="1">{#N/A,#N/A,FALSE,"ISBL"}</definedName>
    <definedName name="AseaBrownBove">#REF!</definedName>
    <definedName name="as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sffghujyki" localSheetId="1" hidden="1">{#N/A,#N/A,FALSE,"Pharm";#N/A,#N/A,FALSE,"WWCM"}</definedName>
    <definedName name="asffghujyki" hidden="1">{#N/A,#N/A,FALSE,"Pharm";#N/A,#N/A,FALSE,"WWCM"}</definedName>
    <definedName name="asfg" localSheetId="1" hidden="1">{#N/A,#N/A,FALSE,"Balance Sheet";#N/A,#N/A,FALSE,"Income Statement";#N/A,#N/A,FALSE,"Changes in Financial Position"}</definedName>
    <definedName name="asfg" hidden="1">{#N/A,#N/A,FALSE,"Balance Sheet";#N/A,#N/A,FALSE,"Income Statement";#N/A,#N/A,FALSE,"Changes in Financial Position"}</definedName>
    <definedName name="asfsdf" localSheetId="1" hidden="1">{#N/A,#N/A,FALSE,"COMP"}</definedName>
    <definedName name="asfsdf" hidden="1">{#N/A,#N/A,FALSE,"COMP"}</definedName>
    <definedName name="asg" localSheetId="1" hidden="1">#REF!</definedName>
    <definedName name="Ashim" localSheetId="1" hidden="1">{"C COM Detail Qtr of",#N/A,FALSE,"DATA";"D Exp Detail Qtr of",#N/A,FALSE,"DATA"}</definedName>
    <definedName name="Ashim" hidden="1">{"C COM Detail Qtr of",#N/A,FALSE,"DATA";"D Exp Detail Qtr of",#N/A,FALSE,"DATA"}</definedName>
    <definedName name="ashis" localSheetId="1" hidden="1">{#N/A,#N/A,FALSE,"8"}</definedName>
    <definedName name="ashis" hidden="1">{#N/A,#N/A,FALSE,"8"}</definedName>
    <definedName name="ashish" localSheetId="1" hidden="1">{#N/A,#N/A,FALSE,"11"}</definedName>
    <definedName name="ashish" hidden="1">{#N/A,#N/A,FALSE,"11"}</definedName>
    <definedName name="ASNOI" localSheetId="1">#REF!</definedName>
    <definedName name="ASNOI">#REF!</definedName>
    <definedName name="ASP" localSheetId="1">#REF!</definedName>
    <definedName name="ASP">#REF!</definedName>
    <definedName name="ASPL" localSheetId="1">#REF!</definedName>
    <definedName name="ASPL">#REF!</definedName>
    <definedName name="ass" localSheetId="1">#REF!</definedName>
    <definedName name="ass">#REF!</definedName>
    <definedName name="ass_cc" localSheetId="1">#REF!</definedName>
    <definedName name="ASSA" localSheetId="1" hidden="1">{#N/A,#N/A,FALSE,"1";#N/A,#N/A,FALSE,"2";#N/A,#N/A,FALSE,"16 - 17";#N/A,#N/A,FALSE,"18 - 19";#N/A,#N/A,FALSE,"26";#N/A,#N/A,FALSE,"27";#N/A,#N/A,FALSE,"28"}</definedName>
    <definedName name="ASSA" hidden="1">{#N/A,#N/A,FALSE,"1";#N/A,#N/A,FALSE,"2";#N/A,#N/A,FALSE,"16 - 17";#N/A,#N/A,FALSE,"18 - 19";#N/A,#N/A,FALSE,"26";#N/A,#N/A,FALSE,"27";#N/A,#N/A,FALSE,"28"}</definedName>
    <definedName name="asset">#REF!</definedName>
    <definedName name="Asset_Register">#REF!</definedName>
    <definedName name="ASSETS" localSheetId="1">#REF!</definedName>
    <definedName name="ASSETS">#REF!</definedName>
    <definedName name="ASSETS_WRITTEN_OFF___SALE_AS_ON__30_9_2000" localSheetId="1">#REF!</definedName>
    <definedName name="ASSETS_WRITTEN_OFF___SALE_AS_ON__30_9_2000">#REF!</definedName>
    <definedName name="assets98" localSheetId="1">#REF!</definedName>
    <definedName name="assets99" localSheetId="1">#REF!</definedName>
    <definedName name="Assum_Gross" localSheetId="1">#REF!</definedName>
    <definedName name="Assum_Gross">#REF!</definedName>
    <definedName name="ASSUMPTION" localSheetId="1">#REF!</definedName>
    <definedName name="ASSUMPTION">#REF!</definedName>
    <definedName name="ASSY_207" localSheetId="1">#REF!</definedName>
    <definedName name="ASSY_207">#REF!</definedName>
    <definedName name="ASUMPTION">"#ref!"</definedName>
    <definedName name="atish"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 localSheetId="1">#REF!</definedName>
    <definedName name="attach1" localSheetId="1">#REF!</definedName>
    <definedName name="attach1">#REF!</definedName>
    <definedName name="attach13" localSheetId="1">#REF!</definedName>
    <definedName name="attach13">#REF!</definedName>
    <definedName name="attach14" localSheetId="1">#REF!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#REF!</definedName>
    <definedName name="AUDIO_VIDEO_ACCESSORIES">#REF!</definedName>
    <definedName name="AUDIO_VIDEO_EQUIPMENT">#REF!</definedName>
    <definedName name="audit" localSheetId="1">#REF!</definedName>
    <definedName name="auditor" localSheetId="1"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auditor"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AuditSectionCode" localSheetId="1">#REF!</definedName>
    <definedName name="AUG" localSheetId="1">#REF!</definedName>
    <definedName name="AUG">#REF!</definedName>
    <definedName name="august" localSheetId="1">#REF!</definedName>
    <definedName name="august">#REF!</definedName>
    <definedName name="AUNOI" localSheetId="1">#REF!</definedName>
    <definedName name="AUNOI">#REF!</definedName>
    <definedName name="AUPL">#REF!</definedName>
    <definedName name="AUS.___23" localSheetId="1">#REF!</definedName>
    <definedName name="AUS.___24" localSheetId="1">#REF!</definedName>
    <definedName name="AUS.___25" localSheetId="1">#REF!</definedName>
    <definedName name="AUS.___36" localSheetId="1">#REF!</definedName>
    <definedName name="AUS____23" localSheetId="1">#REF!</definedName>
    <definedName name="AUS____23">#REF!</definedName>
    <definedName name="AUS____24" localSheetId="1">#REF!</definedName>
    <definedName name="AUS____24">#REF!</definedName>
    <definedName name="AUS____25" localSheetId="1">#REF!</definedName>
    <definedName name="AUS____25">#REF!</definedName>
    <definedName name="AUS____36" localSheetId="1">#REF!</definedName>
    <definedName name="AUS____36">#REF!</definedName>
    <definedName name="AUS__REC" localSheetId="1">#REF!</definedName>
    <definedName name="AUS__REC">#REF!</definedName>
    <definedName name="Aus_to_Aus" localSheetId="1">#REF!</definedName>
    <definedName name="Aus_to_Aus">#REF!</definedName>
    <definedName name="Austria" localSheetId="1">#REF!</definedName>
    <definedName name="Austria">#REF!</definedName>
    <definedName name="aut">#REF!</definedName>
    <definedName name="autoexec">#REF!</definedName>
    <definedName name="AV_SOFTWARE">#REF!</definedName>
    <definedName name="AVGINR">#REF!</definedName>
    <definedName name="avgratesep">#REF!</definedName>
    <definedName name="AVGS">#REF!</definedName>
    <definedName name="AVGS_40">#REF!</definedName>
    <definedName name="AVGS_41">#REF!</definedName>
    <definedName name="AVGS_42">#REF!</definedName>
    <definedName name="AVGS_43">#REF!</definedName>
    <definedName name="AVGS_44">#REF!</definedName>
    <definedName name="AVGS_8">#REF!</definedName>
    <definedName name="avr">#REF!</definedName>
    <definedName name="aw" localSheetId="1">OFFSET(#REF!,0,0,#REF!)</definedName>
    <definedName name="aw4wb" localSheetId="1" hidden="1">{#N/A,#N/A,FALSE,"ISBL"}</definedName>
    <definedName name="aw4wb" hidden="1">{#N/A,#N/A,FALSE,"ISBL"}</definedName>
    <definedName name="aw4wb_2" localSheetId="1" hidden="1">{#N/A,#N/A,FALSE,"ISBL"}</definedName>
    <definedName name="aw4wb_2" hidden="1">{#N/A,#N/A,FALSE,"ISBL"}</definedName>
    <definedName name="aw4wb_3" localSheetId="1" hidden="1">{#N/A,#N/A,FALSE,"ISBL"}</definedName>
    <definedName name="aw4wb_3" hidden="1">{#N/A,#N/A,FALSE,"ISBL"}</definedName>
    <definedName name="aw4wb_4" localSheetId="1" hidden="1">{#N/A,#N/A,FALSE,"ISBL"}</definedName>
    <definedName name="aw4wb_4" hidden="1">{#N/A,#N/A,FALSE,"ISBL"}</definedName>
    <definedName name="awe" localSheetId="1" hidden="1">{#N/A,#N/A,FALSE,"PGW"}</definedName>
    <definedName name="awe" hidden="1">{#N/A,#N/A,FALSE,"PGW"}</definedName>
    <definedName name="awe_2" localSheetId="1" hidden="1">{#N/A,#N/A,FALSE,"PGW"}</definedName>
    <definedName name="awe_2" hidden="1">{#N/A,#N/A,FALSE,"PGW"}</definedName>
    <definedName name="awe_3" localSheetId="1" hidden="1">{#N/A,#N/A,FALSE,"PGW"}</definedName>
    <definedName name="awe_3" hidden="1">{#N/A,#N/A,FALSE,"PGW"}</definedName>
    <definedName name="awe_4" localSheetId="1" hidden="1">{#N/A,#N/A,FALSE,"PGW"}</definedName>
    <definedName name="awe_4" hidden="1">{#N/A,#N/A,FALSE,"PGW"}</definedName>
    <definedName name="aweaw3" localSheetId="1" hidden="1">{#N/A,#N/A,FALSE,"OSBL"}</definedName>
    <definedName name="aweaw3" hidden="1">{#N/A,#N/A,FALSE,"OSBL"}</definedName>
    <definedName name="aweaw3_2" localSheetId="1" hidden="1">{#N/A,#N/A,FALSE,"OSBL"}</definedName>
    <definedName name="aweaw3_2" hidden="1">{#N/A,#N/A,FALSE,"OSBL"}</definedName>
    <definedName name="aweaw3_3" localSheetId="1" hidden="1">{#N/A,#N/A,FALSE,"OSBL"}</definedName>
    <definedName name="aweaw3_3" hidden="1">{#N/A,#N/A,FALSE,"OSBL"}</definedName>
    <definedName name="aweaw3_4" localSheetId="1" hidden="1">{#N/A,#N/A,FALSE,"OSBL"}</definedName>
    <definedName name="aweaw3_4" hidden="1">{#N/A,#N/A,FALSE,"OSBL"}</definedName>
    <definedName name="awps" localSheetId="1">#REF!</definedName>
    <definedName name="awser" localSheetId="1" hidden="1">{#N/A,#N/A,FALSE,"Aging Summary";#N/A,#N/A,FALSE,"Ratio Analysis";#N/A,#N/A,FALSE,"Test 120 Day Accts";#N/A,#N/A,FALSE,"Tickmarks"}</definedName>
    <definedName name="awser" hidden="1">{#N/A,#N/A,FALSE,"Aging Summary";#N/A,#N/A,FALSE,"Ratio Analysis";#N/A,#N/A,FALSE,"Test 120 Day Accts";#N/A,#N/A,FALSE,"Tickmarks"}</definedName>
    <definedName name="AX" localSheetId="1" hidden="1">{#N/A,#N/A,FALSE,"Pharm";#N/A,#N/A,FALSE,"WWCM"}</definedName>
    <definedName name="AX" hidden="1">{#N/A,#N/A,FALSE,"Pharm";#N/A,#N/A,FALSE,"WWCM"}</definedName>
    <definedName name="AXCHUT" localSheetId="1" hidden="1">{#N/A,#N/A,FALSE,"Tabl. H1";#N/A,#N/A,FALSE,"Tabl. H2"}</definedName>
    <definedName name="AXCHUT" hidden="1">{#N/A,#N/A,FALSE,"Tabl. H1";#N/A,#N/A,FALSE,"Tabl. H2"}</definedName>
    <definedName name="ay" localSheetId="1">#REF!</definedName>
    <definedName name="ayman" localSheetId="1" hidden="1">{#N/A,#N/A,FALSE,"1";#N/A,#N/A,FALSE,"2";#N/A,#N/A,FALSE,"16 - 17";#N/A,#N/A,FALSE,"18 - 19";#N/A,#N/A,FALSE,"26";#N/A,#N/A,FALSE,"27";#N/A,#N/A,FALSE,"28"}</definedName>
    <definedName name="ayman" hidden="1">{#N/A,#N/A,FALSE,"1";#N/A,#N/A,FALSE,"2";#N/A,#N/A,FALSE,"16 - 17";#N/A,#N/A,FALSE,"18 - 19";#N/A,#N/A,FALSE,"26";#N/A,#N/A,FALSE,"27";#N/A,#N/A,FALSE,"28"}</definedName>
    <definedName name="ayman1" localSheetId="1" hidden="1">{#N/A,#N/A,FALSE,"Pharm";#N/A,#N/A,FALSE,"WWCM"}</definedName>
    <definedName name="ayman1" hidden="1">{#N/A,#N/A,FALSE,"Pharm";#N/A,#N/A,FALSE,"WWCM"}</definedName>
    <definedName name="ayman2" localSheetId="1" hidden="1">{#N/A,#N/A,FALSE,"Pharm";#N/A,#N/A,FALSE,"WWCM"}</definedName>
    <definedName name="ayman2" hidden="1">{#N/A,#N/A,FALSE,"Pharm";#N/A,#N/A,FALSE,"WWCM"}</definedName>
    <definedName name="ayman7" localSheetId="1" hidden="1">{#N/A,#N/A,FALSE,"REPORT"}</definedName>
    <definedName name="ayman7" hidden="1">{#N/A,#N/A,FALSE,"REPORT"}</definedName>
    <definedName name="ayman8" localSheetId="1" hidden="1">{#N/A,#N/A,FALSE,"REPORT"}</definedName>
    <definedName name="ayman8" hidden="1">{#N/A,#N/A,FALSE,"REPORT"}</definedName>
    <definedName name="ayunit" localSheetId="1">#REF!</definedName>
    <definedName name="az" localSheetId="1" hidden="1">{#N/A,#N/A,FALSE,"Pharm";#N/A,#N/A,FALSE,"WWCM"}</definedName>
    <definedName name="az" hidden="1">{#N/A,#N/A,FALSE,"Pharm";#N/A,#N/A,FALSE,"WWCM"}</definedName>
    <definedName name="azeazr" localSheetId="1" hidden="1">{#N/A,#N/A,FALSE,"Sales Graph";#N/A,#N/A,FALSE,"BUC Graph";#N/A,#N/A,FALSE,"P&amp;L - YTD"}</definedName>
    <definedName name="azeazr" hidden="1">{#N/A,#N/A,FALSE,"Sales Graph";#N/A,#N/A,FALSE,"BUC Graph";#N/A,#N/A,FALSE,"P&amp;L - YTD"}</definedName>
    <definedName name="azerety" localSheetId="1" hidden="1">{#N/A,#N/A,FALSE,"Pharm";#N/A,#N/A,FALSE,"WWCM"}</definedName>
    <definedName name="azerety" hidden="1">{#N/A,#N/A,FALSE,"Pharm";#N/A,#N/A,FALSE,"WWCM"}</definedName>
    <definedName name="AZXC" localSheetId="1" hidden="1">{#N/A,#N/A,FALSE,"Tabl. H1";#N/A,#N/A,FALSE,"Tabl. H2"}</definedName>
    <definedName name="AZXC" hidden="1">{#N/A,#N/A,FALSE,"Tabl. H1";#N/A,#N/A,FALSE,"Tabl. H2"}</definedName>
    <definedName name="B">"#ref!"</definedName>
    <definedName name="B.6_22">#REF!</definedName>
    <definedName name="b.6_30">#REF!</definedName>
    <definedName name="b.6_31">#REF!</definedName>
    <definedName name="b.6_32">#REF!</definedName>
    <definedName name="b.6_33">#REF!</definedName>
    <definedName name="b.6_34">#REF!</definedName>
    <definedName name="b.6_40">#REF!</definedName>
    <definedName name="b.6_50">#REF!</definedName>
    <definedName name="b.6_51">#REF!</definedName>
    <definedName name="b.6_52">#REF!</definedName>
    <definedName name="b.6_53">#REF!</definedName>
    <definedName name="b.6_54">#REF!</definedName>
    <definedName name="b.6_55">#REF!</definedName>
    <definedName name="B.E" localSheetId="1">#REF!</definedName>
    <definedName name="B_02" localSheetId="1">#REF!</definedName>
    <definedName name="B_02">#REF!</definedName>
    <definedName name="B_03" localSheetId="1">#REF!</definedName>
    <definedName name="B_03">#REF!</definedName>
    <definedName name="B_05" localSheetId="1">#REF!</definedName>
    <definedName name="B_05">#REF!</definedName>
    <definedName name="B_08">#REF!</definedName>
    <definedName name="b_1" localSheetId="1" hidden="1">{#N/A,#N/A,FALSE,"PMTABB";#N/A,#N/A,FALSE,"PMTABB"}</definedName>
    <definedName name="b_1" hidden="1">{#N/A,#N/A,FALSE,"PMTABB";#N/A,#N/A,FALSE,"PMTABB"}</definedName>
    <definedName name="b_2" localSheetId="1" hidden="1">{#N/A,#N/A,FALSE,"PMTABB";#N/A,#N/A,FALSE,"PMTABB"}</definedName>
    <definedName name="b_2" hidden="1">{#N/A,#N/A,FALSE,"PMTABB";#N/A,#N/A,FALSE,"PMTABB"}</definedName>
    <definedName name="b_3" localSheetId="1" hidden="1">{#N/A,#N/A,FALSE,"PMTABB";#N/A,#N/A,FALSE,"PMTABB"}</definedName>
    <definedName name="b_3" hidden="1">{#N/A,#N/A,FALSE,"PMTABB";#N/A,#N/A,FALSE,"PMTABB"}</definedName>
    <definedName name="b_4" localSheetId="1" hidden="1">{#N/A,#N/A,FALSE,"PMTABB";#N/A,#N/A,FALSE,"PMTABB"}</definedName>
    <definedName name="b_4" hidden="1">{#N/A,#N/A,FALSE,"PMTABB";#N/A,#N/A,FALSE,"PMTABB"}</definedName>
    <definedName name="B_VND">0.05</definedName>
    <definedName name="B_YEN">0.1</definedName>
    <definedName name="B115Inc" localSheetId="1">#REF!</definedName>
    <definedName name="b23RTDKDK" localSheetId="1">#REF!</definedName>
    <definedName name="b23RTDKDK">#REF!</definedName>
    <definedName name="B6_ACTUAL22" localSheetId="1">#REF!</definedName>
    <definedName name="B6_ACTUAL22">#REF!</definedName>
    <definedName name="b6_actual30" localSheetId="1">#REF!</definedName>
    <definedName name="b6_actual30">#REF!</definedName>
    <definedName name="b6_Actual31">#REF!</definedName>
    <definedName name="b6_actual32">#REF!</definedName>
    <definedName name="b6_actual33">#REF!</definedName>
    <definedName name="b6_actual34">#REF!</definedName>
    <definedName name="b6_actual40">#REF!</definedName>
    <definedName name="b6_actual50">#REF!</definedName>
    <definedName name="b6_actual51">#REF!</definedName>
    <definedName name="b6_actual52">#REF!</definedName>
    <definedName name="b6_actual53">#REF!</definedName>
    <definedName name="b6_actual54">#REF!</definedName>
    <definedName name="b6_actual55">#REF!</definedName>
    <definedName name="BA">#REF!</definedName>
    <definedName name="BACK" localSheetId="1">#REF!</definedName>
    <definedName name="BACK">#REF!</definedName>
    <definedName name="back6">#REF!</definedName>
    <definedName name="back7">#REF!</definedName>
    <definedName name="Backup">#REF!</definedName>
    <definedName name="BAClaim">#REF!</definedName>
    <definedName name="BAClaim1">#REF!</definedName>
    <definedName name="BAF" localSheetId="1">#REF!</definedName>
    <definedName name="BAF">#REF!</definedName>
    <definedName name="Bajaj">#REF!</definedName>
    <definedName name="bajajauto">#REF!</definedName>
    <definedName name="Bal">#REF!</definedName>
    <definedName name="BAL_SHEET" localSheetId="1">#REF!</definedName>
    <definedName name="balance" localSheetId="1">#REF!</definedName>
    <definedName name="Balance_Sheet" localSheetId="1">#REF!</definedName>
    <definedName name="BALANCESH" localSheetId="1">Scheduled_Payment+Extra_Payment</definedName>
    <definedName name="BALANCESH">Scheduled_Payment+Extra_Payment</definedName>
    <definedName name="BalanceSheet" localSheetId="1">#REF!</definedName>
    <definedName name="BalanceSheet">#REF!</definedName>
    <definedName name="BALC3" localSheetId="1">#REF!</definedName>
    <definedName name="BalFY12" localSheetId="1">#REF!</definedName>
    <definedName name="BalFY12">#REF!</definedName>
    <definedName name="BalFY13" localSheetId="1">#REF!</definedName>
    <definedName name="BalFY13">#REF!</definedName>
    <definedName name="ban" localSheetId="1">#REF!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nk">#REF!</definedName>
    <definedName name="Bank_Info" localSheetId="1">OFFSET(#REF!,1,0,COUNTA(#REF!)-1,8)</definedName>
    <definedName name="Bank_rec" localSheetId="1">#REF!</definedName>
    <definedName name="Bank_rec">#REF!</definedName>
    <definedName name="bank1"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Data" localSheetId="1">#REF!</definedName>
    <definedName name="BarData">#REF!</definedName>
    <definedName name="base1" localSheetId="1" hidden="1">#REF!</definedName>
    <definedName name="BaselinePeriod" localSheetId="1">#REF!</definedName>
    <definedName name="BaselinePeriod">#REF!</definedName>
    <definedName name="BaseRevEbitMarginPct" localSheetId="1">#REF!</definedName>
    <definedName name="BaseRevEbitMarginPct">#REF!</definedName>
    <definedName name="BaseRevPriceInc" localSheetId="1">#REF!</definedName>
    <definedName name="BaseRevPriceInc">#REF!</definedName>
    <definedName name="BaseRevVolInc">#REF!</definedName>
    <definedName name="Basicshares">#REF!</definedName>
    <definedName name="Basicsharesoutstanding">#REF!</definedName>
    <definedName name="BasicSharesOutstandingR">#REF!</definedName>
    <definedName name="BasicYearEndEPS">#REF!</definedName>
    <definedName name="BasicYearEndShares">#REF!</definedName>
    <definedName name="BASIS">#REF!</definedName>
    <definedName name="BASIS_40">#REF!</definedName>
    <definedName name="BASIS_41">#REF!</definedName>
    <definedName name="BASIS_42">#REF!</definedName>
    <definedName name="BASIS_43">#REF!</definedName>
    <definedName name="BASIS_44">#REF!</definedName>
    <definedName name="BASIS_8">#REF!</definedName>
    <definedName name="Basis_end" localSheetId="1">#REF!</definedName>
    <definedName name="Basis_of_preparation" localSheetId="1">#REF!</definedName>
    <definedName name="Basis_of_preparation">#REF!</definedName>
    <definedName name="Basis_of_preparation_40">#REF!</definedName>
    <definedName name="Basis_of_preparation_41">#REF!</definedName>
    <definedName name="Basis_of_preparation_42">#REF!</definedName>
    <definedName name="Basis_of_preparation_43">#REF!</definedName>
    <definedName name="Basis_of_preparation_44">#REF!</definedName>
    <definedName name="Basis_of_preparation_8">#REF!</definedName>
    <definedName name="Basis_start">#REF!</definedName>
    <definedName name="basisvalue1">#REF!</definedName>
    <definedName name="batch310">#REF!</definedName>
    <definedName name="BB">#REF!</definedName>
    <definedName name="BB_3">#REF!</definedName>
    <definedName name="bbb" localSheetId="1">#REF!</definedName>
    <definedName name="bbb">#REF!</definedName>
    <definedName name="bbb_new" localSheetId="1">#REF!</definedName>
    <definedName name="bbbb" localSheetId="1" hidden="1">{#N/A,#N/A,FALSE,"REPORT"}</definedName>
    <definedName name="bbbb" hidden="1">{#N/A,#N/A,FALSE,"REPORT"}</definedName>
    <definedName name="bbbbb" localSheetId="1" hidden="1">{#N/A,#N/A,FALSE,"Pharm";#N/A,#N/A,FALSE,"WWCM"}</definedName>
    <definedName name="bbbbb" hidden="1">{#N/A,#N/A,FALSE,"Pharm";#N/A,#N/A,FALSE,"WWCM"}</definedName>
    <definedName name="BBBBBB" localSheetId="1" hidden="1">{#N/A,#N/A,FALSE,"REPORT"}</definedName>
    <definedName name="BBBBBB" hidden="1">{#N/A,#N/A,FALSE,"REPORT"}</definedName>
    <definedName name="BBBBBBBBB" localSheetId="1" hidden="1">{#N/A,#N/A,FALSE,"Tabl. A1";#N/A,#N/A,FALSE,"Tabl. A1 b";#N/A,#N/A,FALSE,"Tabl. A2";#N/A,#N/A,FALSE,"Tabl. A2-1";#N/A,#N/A,FALSE,"Tabl. A2-2"}</definedName>
    <definedName name="BBBBBBBBB" hidden="1">{#N/A,#N/A,FALSE,"Tabl. A1";#N/A,#N/A,FALSE,"Tabl. A1 b";#N/A,#N/A,FALSE,"Tabl. A2";#N/A,#N/A,FALSE,"Tabl. A2-1";#N/A,#N/A,FALSE,"Tabl. A2-2"}</definedName>
    <definedName name="bbbbbbbbbbbbb" localSheetId="1" hidden="1">{#N/A,#N/A,FALSE,"Pharm";#N/A,#N/A,FALSE,"WWCM"}</definedName>
    <definedName name="bbbbbbbbbbbbb" hidden="1">{#N/A,#N/A,FALSE,"Pharm";#N/A,#N/A,FALSE,"WWCM"}</definedName>
    <definedName name="bbc_40" localSheetId="1">#REF!</definedName>
    <definedName name="bbc_40">#REF!</definedName>
    <definedName name="bbc_41" localSheetId="1">#REF!</definedName>
    <definedName name="bbc_41">#REF!</definedName>
    <definedName name="bbc_42" localSheetId="1">#REF!</definedName>
    <definedName name="bbc_42">#REF!</definedName>
    <definedName name="bbc_43">#REF!</definedName>
    <definedName name="bbc_44">#REF!</definedName>
    <definedName name="bbc_8">#REF!</definedName>
    <definedName name="bbh" localSheetId="1">#REF!</definedName>
    <definedName name="BBS.LOOKUP" localSheetId="1">#REF!</definedName>
    <definedName name="BBSALES" localSheetId="1">#REF!</definedName>
    <definedName name="BBSALES">#REF!</definedName>
    <definedName name="BBSALES_40" localSheetId="1">#REF!</definedName>
    <definedName name="BBSALES_40">#REF!</definedName>
    <definedName name="BBSALES_41" localSheetId="1">#REF!</definedName>
    <definedName name="BBSALES_41">#REF!</definedName>
    <definedName name="BBSALES_42">#REF!</definedName>
    <definedName name="BBSALES_43">#REF!</definedName>
    <definedName name="BBSALES_44">#REF!</definedName>
    <definedName name="BBSALES_8">#REF!</definedName>
    <definedName name="BBSTP.Amt" localSheetId="1">#REF!</definedName>
    <definedName name="BBSTP.SRNO" localSheetId="1">#REF!</definedName>
    <definedName name="bc" localSheetId="1">#REF!</definedName>
    <definedName name="bc">#REF!</definedName>
    <definedName name="BCClaim" localSheetId="1">#REF!</definedName>
    <definedName name="BCClaim">#REF!</definedName>
    <definedName name="BCClaim1">#REF!</definedName>
    <definedName name="BCCODE" localSheetId="1">#REF!</definedName>
    <definedName name="BCCREDIT" localSheetId="1">#REF!</definedName>
    <definedName name="BCDEBIT" localSheetId="1">#REF!</definedName>
    <definedName name="bcos_ae_ex" localSheetId="1">#REF!</definedName>
    <definedName name="bcos_ae_ex">#REF!</definedName>
    <definedName name="bcos_ae_mh" localSheetId="1">#REF!</definedName>
    <definedName name="bcos_ae_mh">#REF!</definedName>
    <definedName name="bcos_ae_mi" localSheetId="1">#REF!</definedName>
    <definedName name="bcos_ae_mi">#REF!</definedName>
    <definedName name="bcos_ae_mlf">#REF!</definedName>
    <definedName name="bcos_as_ex">#REF!</definedName>
    <definedName name="bcos_as_mh">#REF!</definedName>
    <definedName name="bcos_as_mi">#REF!</definedName>
    <definedName name="bcos_as_mlf">#REF!</definedName>
    <definedName name="bcos_enc_ex">#REF!</definedName>
    <definedName name="bcos_enc_mh">#REF!</definedName>
    <definedName name="bcos_enc_mi">#REF!</definedName>
    <definedName name="bcos_enc_mlf">#REF!</definedName>
    <definedName name="BCPI_" localSheetId="1">#REF!</definedName>
    <definedName name="BCPI_">#REF!</definedName>
    <definedName name="BDBL" localSheetId="1">#REF!</definedName>
    <definedName name="BDBL">#REF!</definedName>
    <definedName name="bdbl123" localSheetId="1">#REF!</definedName>
    <definedName name="bdbl123">#REF!</definedName>
    <definedName name="BDNOI">#REF!</definedName>
    <definedName name="BDPL">#REF!</definedName>
    <definedName name="bdr" localSheetId="1">#REF!</definedName>
    <definedName name="Beg_Bal" localSheetId="1">#REF!</definedName>
    <definedName name="Beg_Bal">#REF!</definedName>
    <definedName name="Belgium" localSheetId="1">#REF!</definedName>
    <definedName name="Belgium">#REF!</definedName>
    <definedName name="BENACT_Ret">#REF!</definedName>
    <definedName name="bentonite">#REF!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Ex3M2OHEWWOI2AH20OLNVY7FMTA" hidden="1">#REF!</definedName>
    <definedName name="BEx3O85IKWARA6NCJOLRBRJFMEWW" localSheetId="1" hidden="1">#REF!</definedName>
    <definedName name="BEx5MLQZM68YQSKARVWTTPINFQ2C" localSheetId="1" hidden="1">#REF!</definedName>
    <definedName name="BExERWCEBKQRYWRQLYJ4UCMMKTHG" localSheetId="1" hidden="1">#REF!</definedName>
    <definedName name="BExMBYPQDG9AYDQ5E8IECVFREPO6" localSheetId="1" hidden="1">#REF!</definedName>
    <definedName name="BExOIB4E7IVJ04427931SXZULZFF" localSheetId="1" hidden="1">#REF!</definedName>
    <definedName name="BExOIB4E7IVJ04427931SXZULZFF" hidden="1">#REF!</definedName>
    <definedName name="BExQ9ZLYHWABXAA9NJDW8ZS0UQ9P" localSheetId="1" hidden="1">#REF!</definedName>
    <definedName name="BExS0IFQOPH0YBLIAHVTS0QVJGC4" localSheetId="1" hidden="1">#REF!</definedName>
    <definedName name="BExS0IFQOPH0YBLIAHVTS0QVJGC4" hidden="1">#REF!</definedName>
    <definedName name="BExTUY9WNSJ91GV8CP0SKJTEIV82" localSheetId="1" hidden="1">#REF!</definedName>
    <definedName name="BExU34A0UFMLNW0Z1G02P62LRXS6" localSheetId="1" hidden="1">#REF!</definedName>
    <definedName name="BExU34A0UFMLNW0Z1G02P62LRXS6" hidden="1">#REF!</definedName>
    <definedName name="BExW1CMQM5IBANT0JPB9LGANW51F" localSheetId="1" hidden="1">#REF!</definedName>
    <definedName name="BExW1CMQM5IBANT0JPB9LGANW51F" hidden="1">#REF!</definedName>
    <definedName name="BF">"#ref!"</definedName>
    <definedName name="BF1_">#REF!</definedName>
    <definedName name="BF2_">#REF!</definedName>
    <definedName name="BF3_">#REF!</definedName>
    <definedName name="bfbond">#REF!</definedName>
    <definedName name="bfbond1">#REF!</definedName>
    <definedName name="BFBS">#REF!</definedName>
    <definedName name="BFES">#REF!</definedName>
    <definedName name="BFS">#REF!</definedName>
    <definedName name="BG">#REF!</definedName>
    <definedName name="BG_Del">15</definedName>
    <definedName name="BG_Ins">4</definedName>
    <definedName name="BG_Mod">6</definedName>
    <definedName name="BGFB" localSheetId="1">#REF!</definedName>
    <definedName name="BGFB">#REF!</definedName>
    <definedName name="bgh" localSheetId="1" hidden="1">{"histincome",#N/A,FALSE,"hyfins";"closing balance",#N/A,FALSE,"hyfins"}</definedName>
    <definedName name="bgh" hidden="1">{"histincome",#N/A,FALSE,"hyfins";"closing balance",#N/A,FALSE,"hyfins"}</definedName>
    <definedName name="bh" localSheetId="1">#REF!</definedName>
    <definedName name="bh">#REF!</definedName>
    <definedName name="BharatPetroleum">#REF!</definedName>
    <definedName name="BHDF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el">#REF!</definedName>
    <definedName name="bhushan" localSheetId="1">#REF!</definedName>
    <definedName name="BI" localSheetId="1">#REF!</definedName>
    <definedName name="BIF_0BP211_0211A_CU1" localSheetId="1">#REF!</definedName>
    <definedName name="BIF_0BP211_0211A_CU1">#REF!</definedName>
    <definedName name="BIF_BP0211_0211A_CU2" localSheetId="1">#REF!</definedName>
    <definedName name="BIF_BP0211_0211A_CU2">#REF!</definedName>
    <definedName name="bil" localSheetId="1" hidden="1">{#N/A,#N/A,FALSE,"Tabl. D1";#N/A,#N/A,FALSE,"Tabl. D1 b";#N/A,#N/A,FALSE,"Tabl. D2";#N/A,#N/A,FALSE,"Tabl. D2 b";#N/A,#N/A,FALSE,"Tabl. D3";#N/A,#N/A,FALSE,"Tabl. D4";#N/A,#N/A,FALSE,"Tabl. D5"}</definedName>
    <definedName name="bil" hidden="1">{#N/A,#N/A,FALSE,"Tabl. D1";#N/A,#N/A,FALSE,"Tabl. D1 b";#N/A,#N/A,FALSE,"Tabl. D2";#N/A,#N/A,FALSE,"Tabl. D2 b";#N/A,#N/A,FALSE,"Tabl. D3";#N/A,#N/A,FALSE,"Tabl. D4";#N/A,#N/A,FALSE,"Tabl. D5"}</definedName>
    <definedName name="Bilanz" localSheetId="1">#REF!</definedName>
    <definedName name="Bilanz">#REF!</definedName>
    <definedName name="bill_prod" localSheetId="1">#REF!</definedName>
    <definedName name="bill_prod">#REF!</definedName>
    <definedName name="BILLING_RATE" localSheetId="1">#REF!</definedName>
    <definedName name="BILLING_RATE">#REF!</definedName>
    <definedName name="Bipul2" localSheetId="1" hidden="1">{"A COM Detail YTD",#N/A,FALSE,"DATA";"B Exp Detail YTD",#N/A,FALSE,"DATA"}</definedName>
    <definedName name="Bipul2" hidden="1">{"A COM Detail YTD",#N/A,FALSE,"DATA";"B Exp Detail YTD",#N/A,FALSE,"DATA"}</definedName>
    <definedName name="BJ">#REF!</definedName>
    <definedName name="bjcdbw" localSheetId="1" hidden="1">{"'August 2000'!$A$1:$J$101"}</definedName>
    <definedName name="bjcdbw" hidden="1">{"'August 2000'!$A$1:$J$101"}</definedName>
    <definedName name="BK">#REF!</definedName>
    <definedName name="bkon" localSheetId="1">#REF!</definedName>
    <definedName name="BKR" localSheetId="1">#REF!</definedName>
    <definedName name="BKR">#REF!</definedName>
    <definedName name="BL" localSheetId="1">#REF!</definedName>
    <definedName name="BL">#REF!</definedName>
    <definedName name="blabla" localSheetId="1" hidden="1">{#N/A,#N/A,FALSE,"Tabl. H1";#N/A,#N/A,FALSE,"Tabl. H2"}</definedName>
    <definedName name="blabla" hidden="1">{#N/A,#N/A,FALSE,"Tabl. H1";#N/A,#N/A,FALSE,"Tabl. H2"}</definedName>
    <definedName name="BLACK___DECKER" localSheetId="1">#REF!</definedName>
    <definedName name="BLACK___DECKER">#REF!</definedName>
    <definedName name="blang" localSheetId="1">#REF!</definedName>
    <definedName name="blang">#REF!</definedName>
    <definedName name="BldgContractor" localSheetId="1">#REF!</definedName>
    <definedName name="BldgContractor">#REF!</definedName>
    <definedName name="BLDPR">#REF!</definedName>
    <definedName name="BLOCK1">#REF!</definedName>
    <definedName name="BLOCK2">#REF!</definedName>
    <definedName name="BLOCK3">#REF!</definedName>
    <definedName name="blong">#REF!</definedName>
    <definedName name="Bloomberg">#REF!</definedName>
    <definedName name="Bloomberg1">#REF!</definedName>
    <definedName name="Blower_Asy_Heater">#REF!</definedName>
    <definedName name="BM">#REF!</definedName>
    <definedName name="BML">#REF!</definedName>
    <definedName name="BMS" localSheetId="1">#REF!</definedName>
    <definedName name="bn" localSheetId="1" hidden="1">{"A Performance Report",#N/A,FALSE,"%Performance"}</definedName>
    <definedName name="bn" hidden="1">{"A Performance Report",#N/A,FALSE,"%Performance"}</definedName>
    <definedName name="BÑ">#REF!</definedName>
    <definedName name="bnm" localSheetId="1" hidden="1">{#N/A,#N/A,FALSE,"REPORT"}</definedName>
    <definedName name="bnm" hidden="1">{#N/A,#N/A,FALSE,"REPORT"}</definedName>
    <definedName name="bnnn" localSheetId="1" hidden="1">{"consolidated",#N/A,FALSE,"Sheet1";"cms",#N/A,FALSE,"Sheet1";"fse",#N/A,FALSE,"Sheet1"}</definedName>
    <definedName name="bnnn" hidden="1">{"consolidated",#N/A,FALSE,"Sheet1";"cms",#N/A,FALSE,"Sheet1";"fse",#N/A,FALSE,"Sheet1"}</definedName>
    <definedName name="bnuyyg"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B" localSheetId="1">#REF!</definedName>
    <definedName name="BOD_BS" localSheetId="1">{"'debtors'!$A$1:$I$305","'debtors'!$A$1:$J$285"}</definedName>
    <definedName name="BOD_BS">{"'debtors'!$A$1:$I$305","'debtors'!$A$1:$J$285"}</definedName>
    <definedName name="bolt" localSheetId="1">#REF!</definedName>
    <definedName name="bolt">#REF!</definedName>
    <definedName name="bombay" localSheetId="1">#REF!</definedName>
    <definedName name="bombay">#REF!</definedName>
    <definedName name="BONDS" localSheetId="1">#REF!</definedName>
    <definedName name="Bonus" localSheetId="1">#REF!</definedName>
    <definedName name="Bonus">#REF!</definedName>
    <definedName name="Book" localSheetId="1">#REF!</definedName>
    <definedName name="Book">#REF!</definedName>
    <definedName name="Book_Depre" localSheetId="1">#REF!</definedName>
    <definedName name="Book_Depre">#REF!</definedName>
    <definedName name="Book_st_31_3_2001">#REF!</definedName>
    <definedName name="Book2">#REF!</definedName>
    <definedName name="bookprofitcalmar98">#REF!</definedName>
    <definedName name="Bookvalue">#REF!</definedName>
    <definedName name="BOQ">#REF!</definedName>
    <definedName name="BORDERKostenstelle">#REF!</definedName>
    <definedName name="BOS">#N/A</definedName>
    <definedName name="BOSCH" localSheetId="1">Scheduled_Payment+Extra_Payment</definedName>
    <definedName name="BOSCH">Scheduled_Payment+Extra_Payment</definedName>
    <definedName name="BP">"#ref!"</definedName>
    <definedName name="BP_02_JUL_02" localSheetId="1">#REF!</definedName>
    <definedName name="BP_02_JUL_02">#REF!</definedName>
    <definedName name="bp_jul_02_Without_Matching_tot_cust_Jul02" localSheetId="1">#REF!</definedName>
    <definedName name="bp_jul_02_Without_Matching_tot_cust_Jul02">#REF!</definedName>
    <definedName name="BPR_01" localSheetId="1">#REF!</definedName>
    <definedName name="BPR_01">#REF!</definedName>
    <definedName name="BPR_Bloom" localSheetId="1">#REF!</definedName>
    <definedName name="Branch" localSheetId="1">#REF!</definedName>
    <definedName name="BRANDS" localSheetId="1">#REF!</definedName>
    <definedName name="Brazil_Acotecnica" localSheetId="1">#REF!</definedName>
    <definedName name="Brazil_Acotecnica">#REF!</definedName>
    <definedName name="Brazil_Aethra" localSheetId="1">#REF!</definedName>
    <definedName name="Brazil_Aethra">#REF!</definedName>
    <definedName name="Brazil_ArvinMeritor" localSheetId="1">#REF!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CE_UMBA_TSIMBA_19">"$#REF!.$#REF!$#REF!:$#REF!$#REF!"</definedName>
    <definedName name="BRIPL" localSheetId="1">#REF!</definedName>
    <definedName name="BRIPL">#REF!</definedName>
    <definedName name="BRKT_ASST" localSheetId="1">#REF!</definedName>
    <definedName name="BRKT_ASST">#REF!</definedName>
    <definedName name="BRM_101" localSheetId="1">#REF!</definedName>
    <definedName name="BRM_101">#REF!</definedName>
    <definedName name="brm_30">#REF!</definedName>
    <definedName name="brm_31">#REF!</definedName>
    <definedName name="brm_32">#REF!</definedName>
    <definedName name="brm_33">#REF!</definedName>
    <definedName name="brm_34">#REF!</definedName>
    <definedName name="brm_40">#REF!</definedName>
    <definedName name="brm_50">#REF!</definedName>
    <definedName name="brm_51">#REF!</definedName>
    <definedName name="brm_52">#REF!</definedName>
    <definedName name="brm_53">#REF!</definedName>
    <definedName name="brm_54">#REF!</definedName>
    <definedName name="brm_55">#REF!</definedName>
    <definedName name="brm_actual30">#REF!</definedName>
    <definedName name="brm_actual31">#REF!</definedName>
    <definedName name="brm_actual32">#REF!</definedName>
    <definedName name="brm_actual33">#REF!</definedName>
    <definedName name="brm_actual34">#REF!</definedName>
    <definedName name="brm_actual40">#REF!</definedName>
    <definedName name="brm_actual50">#REF!</definedName>
    <definedName name="brm_actual51">#REF!</definedName>
    <definedName name="brm_actual52">#REF!</definedName>
    <definedName name="brm_actual53">#REF!</definedName>
    <definedName name="brm_actual54">#REF!</definedName>
    <definedName name="brm_actual55">#REF!</definedName>
    <definedName name="brm_ae_ex">#REF!</definedName>
    <definedName name="brm_ae_mh">#REF!</definedName>
    <definedName name="brm_ae_mi">#REF!</definedName>
    <definedName name="brm_ae_mlf">#REF!</definedName>
    <definedName name="brm_as_ex">#REF!</definedName>
    <definedName name="brm_as_mh">#REF!</definedName>
    <definedName name="brm_as_mi">#REF!</definedName>
    <definedName name="brm_as_mlf">#REF!</definedName>
    <definedName name="brm_enc_ex">#REF!</definedName>
    <definedName name="brm_enc_mh">#REF!</definedName>
    <definedName name="brm_enc_mi">#REF!</definedName>
    <definedName name="brm_enc_mlf">#REF!</definedName>
    <definedName name="bRTDKDK">#REF!</definedName>
    <definedName name="bs">#REF!</definedName>
    <definedName name="BS." localSheetId="1">Scheduled_Payment+Extra_Payment</definedName>
    <definedName name="BS.">Scheduled_Payment+Extra_Payment</definedName>
    <definedName name="BS.MoneyRecvdAgainstShares" localSheetId="1">#REF!</definedName>
    <definedName name="BS.MoneyRecvdAgainstShares">#REF!</definedName>
    <definedName name="BS.NetDeferredTaxAssets" localSheetId="1">#REF!</definedName>
    <definedName name="BS.NetDeferredTaxAssets">#REF!</definedName>
    <definedName name="BS.PendingLtOneYr" localSheetId="1">#REF!</definedName>
    <definedName name="BS.PendingLtOneYr">#REF!</definedName>
    <definedName name="BS.PendingMtOneYr">#REF!</definedName>
    <definedName name="BS.TotalAssets">#REF!</definedName>
    <definedName name="BS.TotalNonCurrLiabilites">#REF!</definedName>
    <definedName name="BS.TotCurrLiabilitiesProvision">#REF!</definedName>
    <definedName name="BS.TotEquityAndLiabilities">#REF!</definedName>
    <definedName name="BS.TotShareHolderFund">#REF!</definedName>
    <definedName name="BS_">"scheduled_payment"+"extra_payment"</definedName>
    <definedName name="BS_2" localSheetId="1">#REF!</definedName>
    <definedName name="BS_2">#REF!</definedName>
    <definedName name="BS_DETAIL" localSheetId="1">#REF!</definedName>
    <definedName name="BS_DETAIL">#REF!</definedName>
    <definedName name="BS_DETL_BORDER" localSheetId="1">#REF!</definedName>
    <definedName name="bs_new" localSheetId="1">#REF!</definedName>
    <definedName name="bs_new">#REF!</definedName>
    <definedName name="BS1_1" localSheetId="1">#REF!</definedName>
    <definedName name="BS1_1">#REF!</definedName>
    <definedName name="BS1_2" localSheetId="1">#REF!</definedName>
    <definedName name="BS1_2">#REF!</definedName>
    <definedName name="BS1_3">#REF!</definedName>
    <definedName name="BS10_A">#REF!</definedName>
    <definedName name="BS10_B">#REF!</definedName>
    <definedName name="BS1A.Authorised">#REF!</definedName>
    <definedName name="BS1A.IssuedSubsPaidUp">#REF!</definedName>
    <definedName name="BS1A.SubscribedNotFullyPaid">#REF!</definedName>
    <definedName name="BS1A.TotShareCapital">#REF!</definedName>
    <definedName name="BS1B.Amount">#REF!</definedName>
    <definedName name="BS1B.Amount1">#REF!</definedName>
    <definedName name="BS1B.Amount2">#REF!</definedName>
    <definedName name="BS1B.CapRedempResr">#REF!</definedName>
    <definedName name="BS1B.CapResr">#REF!</definedName>
    <definedName name="BS1B.DebunRedResr">#REF!</definedName>
    <definedName name="BS1B.Nature">#REF!</definedName>
    <definedName name="BS1B.Nature1">#REF!</definedName>
    <definedName name="BS1B.Nature2">#REF!</definedName>
    <definedName name="BS1B.OtherResrvTotal">#REF!</definedName>
    <definedName name="BS1B.PLAccount">#REF!</definedName>
    <definedName name="BS1B.ResrNSurp">#REF!</definedName>
    <definedName name="BS1B.RevResr">#REF!</definedName>
    <definedName name="BS1B.SecurPremResr">#REF!</definedName>
    <definedName name="BS1B.ShareOptOSAmount">#REF!</definedName>
    <definedName name="BS2.Total">#REF!</definedName>
    <definedName name="BS3.DeferredPymtLiabilities">#REF!</definedName>
    <definedName name="BS3.DepositsFrmRelatedParties">#REF!</definedName>
    <definedName name="BS3.FromBanks">#REF!</definedName>
    <definedName name="BS3.FromOthers">#REF!</definedName>
    <definedName name="BS3.LoansAndAdv">#REF!</definedName>
    <definedName name="BS3.LongTermMaturities">#REF!</definedName>
    <definedName name="BS3.NetDefferedTaxLiability">#REF!</definedName>
    <definedName name="BS3.OtherDeposits">#REF!</definedName>
    <definedName name="BS3.OthersLoanAdv">#REF!</definedName>
    <definedName name="BS3.TotalLTBorrowings">#REF!</definedName>
    <definedName name="BS3.TotalOthLtLiabilities">#REF!</definedName>
    <definedName name="BS3.TotalTermLoans">#REF!</definedName>
    <definedName name="BS3A.ForeignCurrency">#REF!</definedName>
    <definedName name="BS3A.Rupee">#REF!</definedName>
    <definedName name="BS3A.Total">#REF!</definedName>
    <definedName name="BS3A2.ForeignCurrency">#REF!</definedName>
    <definedName name="BS3B.Total">#REF!</definedName>
    <definedName name="BS3C.Others">#REF!</definedName>
    <definedName name="BS3C.TradePayables">#REF!</definedName>
    <definedName name="BS3D.Others">#REF!</definedName>
    <definedName name="BS3D.ProvEmpBenefits">#REF!</definedName>
    <definedName name="BS3D.Total">#REF!</definedName>
    <definedName name="BS4A.DepositsFrmRelatedParties">#REF!</definedName>
    <definedName name="BS4A.FrmNonBanking">#REF!</definedName>
    <definedName name="BS4A.FromBanks">#REF!</definedName>
    <definedName name="BS4A.LoansAndAdv">#REF!</definedName>
    <definedName name="BS4A.OthDeposits">#REF!</definedName>
    <definedName name="BS4A.Others">#REF!</definedName>
    <definedName name="BS4A.OthFinanceInst">#REF!</definedName>
    <definedName name="BS4A.OthLoansAndAdv">#REF!</definedName>
    <definedName name="BS4A.TotLoansRepaybleOnDemand">#REF!</definedName>
    <definedName name="BS4A.TotShortTrmBorrowings">#REF!</definedName>
    <definedName name="BS4B.OSMoreThanOneYr">#REF!</definedName>
    <definedName name="BS4B.Others">#REF!</definedName>
    <definedName name="BS4B.TotalTradePayables">#REF!</definedName>
    <definedName name="BS4C.AccrInterest">#REF!</definedName>
    <definedName name="BS4C.AccrInterestNotDue">#REF!</definedName>
    <definedName name="BS4C.AppMonyRecvdAllotSecurities">#REF!</definedName>
    <definedName name="BS4C.CurrMatFinanceOblg">#REF!</definedName>
    <definedName name="BS4C.CurrMatOnLTDebt">#REF!</definedName>
    <definedName name="BS4C.IncRecvdAdvance">#REF!</definedName>
    <definedName name="BS4C.OthPayables">#REF!</definedName>
    <definedName name="BS4C.TotOthCurrLiabilities">#REF!</definedName>
    <definedName name="BS4C.UnpaidDividend">#REF!</definedName>
    <definedName name="BS4C.UnpaidMatDeposits">#REF!</definedName>
    <definedName name="BS4C.UnpaidMatureDebenture">#REF!</definedName>
    <definedName name="BS4D.EmpBenefitProv">#REF!</definedName>
    <definedName name="BS4D.ITProvision">#REF!</definedName>
    <definedName name="BS4D.OthProvision">#REF!</definedName>
    <definedName name="BS4D.ProposedDividend">#REF!</definedName>
    <definedName name="BS4D.TaxOnDividend">#REF!</definedName>
    <definedName name="BS4D.TotShortTermProvisions">#REF!</definedName>
    <definedName name="BS4D.WTProvision">#REF!</definedName>
    <definedName name="BS7_A">#REF!</definedName>
    <definedName name="BS7_B">#REF!</definedName>
    <definedName name="BSA1A.CapWrkProg">#REF!</definedName>
    <definedName name="BSA1A.Depreciation">#REF!</definedName>
    <definedName name="BSA1A.GrossBlock">#REF!</definedName>
    <definedName name="BSA1A.ImpairmentLosses">#REF!</definedName>
    <definedName name="BSA1A.IntangibleAssetUnDev">#REF!</definedName>
    <definedName name="BSA1A.NetBlock">#REF!</definedName>
    <definedName name="BSA1A.TotFixedAsset">#REF!</definedName>
    <definedName name="BSA1A2.Amortization">#REF!</definedName>
    <definedName name="BSA1A2.GrossBlock">#REF!</definedName>
    <definedName name="BSA1A2.ImpairmentLosses">#REF!</definedName>
    <definedName name="BSA1A2.NetBlock">#REF!</definedName>
    <definedName name="BSA1B.DebenturesOrBonds">#REF!</definedName>
    <definedName name="BSA1B.GovtOrTrustSecurities">#REF!</definedName>
    <definedName name="BSA1B.InvInProperty">#REF!</definedName>
    <definedName name="BSA1B.InvstmntInPrtnrShipFirm">#REF!</definedName>
    <definedName name="BSA1B.ListedEquities">#REF!</definedName>
    <definedName name="BSA1B.MutualFunds">#REF!</definedName>
    <definedName name="BSA1B.OtherInvstmnts">#REF!</definedName>
    <definedName name="BSA1B.PreferenceShares">#REF!</definedName>
    <definedName name="BSA1B.Total">#REF!</definedName>
    <definedName name="BSA1B.TotNonCurrInvstmnts">#REF!</definedName>
    <definedName name="BSA1B.UnListedEquities">#REF!</definedName>
    <definedName name="BSA1D.BusOrProf">#REF!</definedName>
    <definedName name="BSA1D.CapitalAdv">#REF!</definedName>
    <definedName name="BSA1D.LoanAdvRelatedParties">#REF!</definedName>
    <definedName name="BSA1D.NotForBusOrProf">#REF!</definedName>
    <definedName name="BSA1D.OthLoanAdv">#REF!</definedName>
    <definedName name="BSA1D.SecurityDeposits">#REF!</definedName>
    <definedName name="BSA1D.ShareHolderUs2_22">#REF!</definedName>
    <definedName name="BSA1D.TotLTLoanAdv">#REF!</definedName>
    <definedName name="BSA1E.Doubtful">#REF!</definedName>
    <definedName name="BSA1E.NonCurrAssetUs2_22">#REF!</definedName>
    <definedName name="BSA1E.Others">#REF!</definedName>
    <definedName name="BSA1E.Secured">#REF!</definedName>
    <definedName name="BSA1E.Total">#REF!</definedName>
    <definedName name="BSA1E.TotNonCurrAssets">#REF!</definedName>
    <definedName name="BSA1E.TotOthNonCurrAssets">#REF!</definedName>
    <definedName name="BSA1E.Unsecured">#REF!</definedName>
    <definedName name="BSALES_40">#REF!</definedName>
    <definedName name="BSALES_41">#REF!</definedName>
    <definedName name="BSALES_42">#REF!</definedName>
    <definedName name="BSALES_43">#REF!</definedName>
    <definedName name="BSALES_44">#REF!</definedName>
    <definedName name="BSALES_8">#REF!</definedName>
    <definedName name="BSBA.DebenturesOrBonds">#REF!</definedName>
    <definedName name="BSBA.GovtOrTrustSecurities">#REF!</definedName>
    <definedName name="BSBA.InvstmntInPrtnrShipFirm">#REF!</definedName>
    <definedName name="BSBA.ListedEquities">#REF!</definedName>
    <definedName name="BSBA.MutualFunds">#REF!</definedName>
    <definedName name="BSBA.OtherInvstmnts">#REF!</definedName>
    <definedName name="BSBA.PreferenceShares">#REF!</definedName>
    <definedName name="BSBA.Total">#REF!</definedName>
    <definedName name="BSBA.TotCurrInvstmnts">#REF!</definedName>
    <definedName name="BSBA.UnListedEquities">#REF!</definedName>
    <definedName name="BSBB.FinOrTradGood">#REF!</definedName>
    <definedName name="BSBB.LooseTools">#REF!</definedName>
    <definedName name="BSBB.Others">#REF!</definedName>
    <definedName name="BSBB.RawMatl">#REF!</definedName>
    <definedName name="BSBB.StkInTrade">#REF!</definedName>
    <definedName name="BSBB.StoresConsumables">#REF!</definedName>
    <definedName name="BSBB.TotInventries">#REF!</definedName>
    <definedName name="BSBB.WorkInProgress">#REF!</definedName>
    <definedName name="BSBC.OSMoreThanSixMonths">#REF!</definedName>
    <definedName name="BSBC.Others">#REF!</definedName>
    <definedName name="BSBC.TotalTradeReceivables">#REF!</definedName>
    <definedName name="BSBD.BalWithBanks">#REF!</definedName>
    <definedName name="BSBD.CashInHand">#REF!</definedName>
    <definedName name="BSBD.ChequesDrafts">#REF!</definedName>
    <definedName name="BSBD.Others">#REF!</definedName>
    <definedName name="BSBD.TotCashNCashEquivalents">#REF!</definedName>
    <definedName name="BSBE.LoanAdv">#REF!</definedName>
    <definedName name="BSBE.Others">#REF!</definedName>
    <definedName name="BSBE.TotShrtTermLoans">#REF!</definedName>
    <definedName name="BSBF.BusOrProf">#REF!</definedName>
    <definedName name="BSBF.NotForBusOrProf">#REF!</definedName>
    <definedName name="BSBF.OtherCurrAssets">#REF!</definedName>
    <definedName name="BSBF.ShareHolderUs2_22">#REF!</definedName>
    <definedName name="BSBF.TotCurrAssets">#REF!</definedName>
    <definedName name="bsdfdsmfbmdsbgm" localSheetId="1" hidden="1">{#N/A,#N/A,FALSE,"Aging Summary";#N/A,#N/A,FALSE,"Ratio Analysis";#N/A,#N/A,FALSE,"Test 120 Day Accts";#N/A,#N/A,FALSE,"Tickmarks"}</definedName>
    <definedName name="bsdfdsmfbmdsbgm" hidden="1">{#N/A,#N/A,FALSE,"Aging Summary";#N/A,#N/A,FALSE,"Ratio Analysis";#N/A,#N/A,FALSE,"Test 120 Day Accts";#N/A,#N/A,FALSE,"Tickmarks"}</definedName>
    <definedName name="BSE200Member">#REF!</definedName>
    <definedName name="BSECode">#REF!</definedName>
    <definedName name="bses">#REF!</definedName>
    <definedName name="BSG">#REF!</definedName>
    <definedName name="BSNotes">#REF!</definedName>
    <definedName name="bson">#REF!</definedName>
    <definedName name="Bsp">#REF!</definedName>
    <definedName name="BSPL" localSheetId="1">#REF!,#REF!</definedName>
    <definedName name="BSR_II" localSheetId="1">#REF!</definedName>
    <definedName name="BSR_II">#REF!</definedName>
    <definedName name="BSWIP" localSheetId="1">#N/A</definedName>
    <definedName name="BSWIP">#N/A</definedName>
    <definedName name="bt" localSheetId="1">#REF!</definedName>
    <definedName name="bt">#REF!</definedName>
    <definedName name="btai" localSheetId="1">#REF!</definedName>
    <definedName name="btai">#REF!</definedName>
    <definedName name="btcocnhoi">#REF!</definedName>
    <definedName name="btham">#REF!</definedName>
    <definedName name="BTOI" localSheetId="1" hidden="1">{#N/A,#N/A,FALSE,"Tabl. FB300";#N/A,#N/A,FALSE,"Tabl. FB350";#N/A,#N/A,FALSE,"Tabl. FB400";#N/A,#N/A,FALSE,"Tabl. FB500";#N/A,#N/A,FALSE,"Tabl. FS090"}</definedName>
    <definedName name="BTOI" hidden="1">{#N/A,#N/A,FALSE,"Tabl. FB300";#N/A,#N/A,FALSE,"Tabl. FB350";#N/A,#N/A,FALSE,"Tabl. FB400";#N/A,#N/A,FALSE,"Tabl. FB500";#N/A,#N/A,FALSE,"Tabl. FS090"}</definedName>
    <definedName name="bty" localSheetId="1" hidden="1">{#N/A,#N/A,FALSE,"PGW"}</definedName>
    <definedName name="bty" hidden="1">{#N/A,#N/A,FALSE,"PGW"}</definedName>
    <definedName name="bty_2" localSheetId="1" hidden="1">{#N/A,#N/A,FALSE,"PGW"}</definedName>
    <definedName name="bty_2" hidden="1">{#N/A,#N/A,FALSE,"PGW"}</definedName>
    <definedName name="bty_3" localSheetId="1" hidden="1">{#N/A,#N/A,FALSE,"PGW"}</definedName>
    <definedName name="bty_3" hidden="1">{#N/A,#N/A,FALSE,"PGW"}</definedName>
    <definedName name="bty_4" localSheetId="1" hidden="1">{#N/A,#N/A,FALSE,"PGW"}</definedName>
    <definedName name="bty_4" hidden="1">{#N/A,#N/A,FALSE,"PGW"}</definedName>
    <definedName name="BU_Table" localSheetId="1">#REF!</definedName>
    <definedName name="BUFFF16A" localSheetId="1">#REF!</definedName>
    <definedName name="BUFFF16A">#REF!</definedName>
    <definedName name="BUFFF26C" localSheetId="1">#REF!</definedName>
    <definedName name="BUFFF26C">#REF!</definedName>
    <definedName name="BUFFF26J" localSheetId="1">#REF!</definedName>
    <definedName name="BUFFF26J">#REF!</definedName>
    <definedName name="BUFFF27">#REF!</definedName>
    <definedName name="BUIL">#REF!</definedName>
    <definedName name="build_quantity">#REF!</definedName>
    <definedName name="buildings" localSheetId="1">#REF!</definedName>
    <definedName name="BuiltIn_Print_Area" localSheetId="1">#REF!</definedName>
    <definedName name="BuiltIn_Print_Area">#REF!</definedName>
    <definedName name="busalloc1" localSheetId="1">#REF!</definedName>
    <definedName name="busalloc1">#REF!</definedName>
    <definedName name="busalloc2001" localSheetId="1">#REF!</definedName>
    <definedName name="busalloc2001">#REF!</definedName>
    <definedName name="Business" localSheetId="1">#REF!</definedName>
    <definedName name="Businessindia" localSheetId="1">#REF!</definedName>
    <definedName name="Businessindia">#REF!</definedName>
    <definedName name="busipofincl.IncOfCurYrAfterSetOffBFLosses2" localSheetId="1">#REF!</definedName>
    <definedName name="busipofincl.IncOfCurYrUndHeadFromCYLA2" localSheetId="1">#REF!</definedName>
    <definedName name="busipofinclspec.IncOfCurYrAfterSetOffBFLosses2a" localSheetId="1">#REF!</definedName>
    <definedName name="busipofinclspec.IncOfCurYrUndHeadFromCYLA2a" localSheetId="1">#REF!</definedName>
    <definedName name="busipofinclspecified.IncOfCurYrAfterSetOffBFLosses2b" localSheetId="1">#REF!</definedName>
    <definedName name="busipofinclspecified.IncOfCurYrUndHeadFromCYLA2b" localSheetId="1">#REF!</definedName>
    <definedName name="busline" localSheetId="1">#REF!</definedName>
    <definedName name="busline">#REF!</definedName>
    <definedName name="busprof.IncOfCurYrAfterSetOff" localSheetId="1">#REF!</definedName>
    <definedName name="busprof.IncOfCurYrUnderThatHead" localSheetId="1">#REF!</definedName>
    <definedName name="busprofspec.IncOfCurYrAfterSetOff0a" localSheetId="1">#REF!</definedName>
    <definedName name="busprofspec.IncOfCurYrUnderThatHead0a" localSheetId="1">#REF!</definedName>
    <definedName name="busprofspecified.IncOfCurYrAfterSetOff0b" localSheetId="1">#REF!</definedName>
    <definedName name="busprofspecified.IncOfCurYrUnderThatHead0b" localSheetId="1">#REF!</definedName>
    <definedName name="Button_1">"ADBK_Sheet15_List"</definedName>
    <definedName name="Button_2">"ADBK_Sheet15_List1"</definedName>
    <definedName name="BVA" localSheetId="1">#REF!</definedName>
    <definedName name="BVA">#REF!</definedName>
    <definedName name="BVCISUMMARY" localSheetId="1">#REF!</definedName>
    <definedName name="BVCISUMMARY">#REF!</definedName>
    <definedName name="bwgh" localSheetId="1" hidden="1">{#N/A,#N/A,FALSE,"OSBL"}</definedName>
    <definedName name="bwgh" hidden="1">{#N/A,#N/A,FALSE,"OSBL"}</definedName>
    <definedName name="bwgh_1" localSheetId="1" hidden="1">{#N/A,#N/A,FALSE,"OSBL"}</definedName>
    <definedName name="bwgh_1" hidden="1">{#N/A,#N/A,FALSE,"OSBL"}</definedName>
    <definedName name="bwgh_2" localSheetId="1" hidden="1">{#N/A,#N/A,FALSE,"OSBL"}</definedName>
    <definedName name="bwgh_2" hidden="1">{#N/A,#N/A,FALSE,"OSBL"}</definedName>
    <definedName name="bwgh_3" localSheetId="1" hidden="1">{#N/A,#N/A,FALSE,"OSBL"}</definedName>
    <definedName name="bwgh_3" hidden="1">{#N/A,#N/A,FALSE,"OSBL"}</definedName>
    <definedName name="bwgh_4" localSheetId="1" hidden="1">{#N/A,#N/A,FALSE,"OSBL"}</definedName>
    <definedName name="bwgh_4" hidden="1">{#N/A,#N/A,FALSE,"OSBL"}</definedName>
    <definedName name="bwrhrt" localSheetId="1" hidden="1">{#N/A,#N/A,FALSE,"PGW"}</definedName>
    <definedName name="bwrhrt" hidden="1">{#N/A,#N/A,FALSE,"PGW"}</definedName>
    <definedName name="bwrhrt_1" localSheetId="1" hidden="1">{#N/A,#N/A,FALSE,"PGW"}</definedName>
    <definedName name="bwrhrt_1" hidden="1">{#N/A,#N/A,FALSE,"PGW"}</definedName>
    <definedName name="bwrhrt_2" localSheetId="1" hidden="1">{#N/A,#N/A,FALSE,"PGW"}</definedName>
    <definedName name="bwrhrt_2" hidden="1">{#N/A,#N/A,FALSE,"PGW"}</definedName>
    <definedName name="bwrhrt_3" localSheetId="1" hidden="1">{#N/A,#N/A,FALSE,"PGW"}</definedName>
    <definedName name="bwrhrt_3" hidden="1">{#N/A,#N/A,FALSE,"PGW"}</definedName>
    <definedName name="bwrhrt_4" localSheetId="1" hidden="1">{#N/A,#N/A,FALSE,"PGW"}</definedName>
    <definedName name="bwrhrt_4" hidden="1">{#N/A,#N/A,FALSE,"PGW"}</definedName>
    <definedName name="BY_ACC_MTD" localSheetId="1">#REF!</definedName>
    <definedName name="BY_ACC_YTD" localSheetId="1">#REF!</definedName>
    <definedName name="BZ" localSheetId="1">#REF!</definedName>
    <definedName name="BZ">#REF!</definedName>
    <definedName name="bzdg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"#ref!"</definedName>
    <definedName name="C_01">#REF!</definedName>
    <definedName name="C_Eligible" localSheetId="1">#REF!</definedName>
    <definedName name="C_EXP_96_97">"#ref!"</definedName>
    <definedName name="C_EXP_97">"#ref!"</definedName>
    <definedName name="C_EXP_98">"#ref!"</definedName>
    <definedName name="C_EXP_COUNTRY">"#ref!"</definedName>
    <definedName name="C_EXP_PRODUCT">"#ref!"</definedName>
    <definedName name="C_VND">0.03</definedName>
    <definedName name="C_YEN">0.1</definedName>
    <definedName name="CA" localSheetId="1">#REF!</definedName>
    <definedName name="CA">#REF!</definedName>
    <definedName name="CALC3" localSheetId="1">#REF!</definedName>
    <definedName name="calculation" localSheetId="1">#REF!</definedName>
    <definedName name="calculation">#REF!</definedName>
    <definedName name="Calculation_of_Cost_of_Wood._40" localSheetId="1">#REF!</definedName>
    <definedName name="Calculation_of_Cost_of_Wood._40">#REF!</definedName>
    <definedName name="Calculation_of_Cost_of_Wood._41" localSheetId="1">#REF!</definedName>
    <definedName name="Calculation_of_Cost_of_Wood._41">#REF!</definedName>
    <definedName name="Calculation_of_Cost_of_Wood._42">#REF!</definedName>
    <definedName name="Calculation_of_Cost_of_Wood._43">#REF!</definedName>
    <definedName name="Calculation_of_Cost_of_Wood._44">#REF!</definedName>
    <definedName name="Calculation_of_Cost_of_Wood._8">#REF!</definedName>
    <definedName name="Calculation_of_Cost_of_Wood__40">NA()</definedName>
    <definedName name="Calculation_of_Cost_of_Wood__41">NA()</definedName>
    <definedName name="Calculation_of_Cost_of_Wood__42">NA()</definedName>
    <definedName name="Calculation_of_Cost_of_Wood__43">NA()</definedName>
    <definedName name="Calculation_of_Cost_of_Wood__44">NA()</definedName>
    <definedName name="Calculation_of_Cost_of_Wood__8">NA()</definedName>
    <definedName name="Calculation_of_Glue_Cost._40" localSheetId="1">#REF!</definedName>
    <definedName name="Calculation_of_Glue_Cost._40">#REF!</definedName>
    <definedName name="Calculation_of_Glue_Cost._41" localSheetId="1">#REF!</definedName>
    <definedName name="Calculation_of_Glue_Cost._41">#REF!</definedName>
    <definedName name="Calculation_of_Glue_Cost._42" localSheetId="1">#REF!</definedName>
    <definedName name="Calculation_of_Glue_Cost._42">#REF!</definedName>
    <definedName name="Calculation_of_Glue_Cost._43">#REF!</definedName>
    <definedName name="Calculation_of_Glue_Cost._44">#REF!</definedName>
    <definedName name="Calculation_of_Glue_Cost._8">#REF!</definedName>
    <definedName name="Calculation_of_Glue_Cost__40">NA()</definedName>
    <definedName name="Calculation_of_Glue_Cost__41">NA()</definedName>
    <definedName name="Calculation_of_Glue_Cost__42">NA()</definedName>
    <definedName name="Calculation_of_Glue_Cost__43">NA()</definedName>
    <definedName name="Calculation_of_Glue_Cost__44">NA()</definedName>
    <definedName name="Calculation_of_Glue_Cost__8">NA()</definedName>
    <definedName name="Cam_Heater_Air_Control" localSheetId="1">#REF!</definedName>
    <definedName name="Cam_Heater_Air_Control">#REF!</definedName>
    <definedName name="CAMERA_EQUIPMENT" localSheetId="1">#REF!</definedName>
    <definedName name="CAMERA_EQUIPMENT">#REF!</definedName>
    <definedName name="Canada" localSheetId="1" hidden="1">{#N/A,#N/A,FALSE,"PM8 table"}</definedName>
    <definedName name="Canada" hidden="1">{#N/A,#N/A,FALSE,"PM8 table"}</definedName>
    <definedName name="CANOATAR" localSheetId="1">#REF!</definedName>
    <definedName name="CANOATAR">#REF!</definedName>
    <definedName name="CANOLA" localSheetId="1">#REF!</definedName>
    <definedName name="CANOLA">#REF!</definedName>
    <definedName name="cap" localSheetId="1">#REF!</definedName>
    <definedName name="cap">#REF!</definedName>
    <definedName name="Cap_Oth_Desc" localSheetId="1">#REF!</definedName>
    <definedName name="Cap_Oth_Desc">#REF!</definedName>
    <definedName name="Cap_Other" localSheetId="1">#REF!</definedName>
    <definedName name="Cap_Other">#REF!</definedName>
    <definedName name="Cap_RE">#REF!</definedName>
    <definedName name="Cap_Tech">#REF!</definedName>
    <definedName name="cap0.7">#REF!</definedName>
    <definedName name="cap0_7">NA()</definedName>
    <definedName name="CAPACITIES" localSheetId="1">#REF!</definedName>
    <definedName name="CAPACITIES">#REF!</definedName>
    <definedName name="Capacity_Utilisation" localSheetId="1">#REF!</definedName>
    <definedName name="Capacity_Utilisation">#REF!</definedName>
    <definedName name="CAPCTY">"#ref!"</definedName>
    <definedName name="Capex4" localSheetId="1">#REF!</definedName>
    <definedName name="capexsummary" localSheetId="1">#REF!</definedName>
    <definedName name="capexsummary">#REF!</definedName>
    <definedName name="capgains" localSheetId="1">#REF!</definedName>
    <definedName name="capgains">#REF!</definedName>
    <definedName name="caphr" localSheetId="1">#REF!</definedName>
    <definedName name="CAPINVEST">#N/A</definedName>
    <definedName name="CAPITAL" localSheetId="1">#REF!</definedName>
    <definedName name="CAPITAL">#REF!</definedName>
    <definedName name="Capital_Assum" localSheetId="1">#REF!</definedName>
    <definedName name="Capital_Assum">#REF!</definedName>
    <definedName name="Capital_Working_in_Progress" localSheetId="1">#REF!</definedName>
    <definedName name="Capital_Working_in_Progress">#REF!</definedName>
    <definedName name="CapitalEmployed">#REF!</definedName>
    <definedName name="CapitalExpenditure">#REF!</definedName>
    <definedName name="CapitalExpplan" localSheetId="1" hidden="1">{"'I-1 and I-2'!$A$1:$G$190"}</definedName>
    <definedName name="CapitalExpplan" hidden="1">{"'I-1 and I-2'!$A$1:$G$190"}</definedName>
    <definedName name="CapitalGains_exempt_PrintArea">#REF!</definedName>
    <definedName name="CapitalGains_taxable_PrintArea">#REF!</definedName>
    <definedName name="Capitalisation">#REF!</definedName>
    <definedName name="capsum">#REF!</definedName>
    <definedName name="CarbonConfig">#REF!</definedName>
    <definedName name="Carrieraircon">#REF!</definedName>
    <definedName name="carryforw">#REF!</definedName>
    <definedName name="cas" localSheetId="1" hidden="1">{#N/A,#N/A,FALSE,"10"}</definedName>
    <definedName name="cas" hidden="1">{#N/A,#N/A,FALSE,"10"}</definedName>
    <definedName name="CASCSAC" localSheetId="1" hidden="1">{#N/A,#N/A,FALSE,"TOWNSHIP"}</definedName>
    <definedName name="CASCSAC" hidden="1">{#N/A,#N/A,FALSE,"TOWNSHIP"}</definedName>
    <definedName name="CASCSAC_1" localSheetId="1" hidden="1">{#N/A,#N/A,FALSE,"TOWNSHIP"}</definedName>
    <definedName name="CASCSAC_1" hidden="1">{#N/A,#N/A,FALSE,"TOWNSHIP"}</definedName>
    <definedName name="CASCSAC_2" localSheetId="1" hidden="1">{#N/A,#N/A,FALSE,"TOWNSHIP"}</definedName>
    <definedName name="CASCSAC_2" hidden="1">{#N/A,#N/A,FALSE,"TOWNSHIP"}</definedName>
    <definedName name="CASCSAC_3" localSheetId="1" hidden="1">{#N/A,#N/A,FALSE,"TOWNSHIP"}</definedName>
    <definedName name="CASCSAC_3" hidden="1">{#N/A,#N/A,FALSE,"TOWNSHIP"}</definedName>
    <definedName name="CASCSAC_4" localSheetId="1" hidden="1">{#N/A,#N/A,FALSE,"TOWNSHIP"}</definedName>
    <definedName name="CASCSAC_4" hidden="1">{#N/A,#N/A,FALSE,"TOWNSHIP"}</definedName>
    <definedName name="Case_1" localSheetId="1">#REF!</definedName>
    <definedName name="Case_1">#REF!</definedName>
    <definedName name="Case_2" localSheetId="1">#REF!</definedName>
    <definedName name="Case_2">#REF!</definedName>
    <definedName name="Case_3" localSheetId="1">#REF!</definedName>
    <definedName name="Case_3">#REF!</definedName>
    <definedName name="Case_4">#REF!</definedName>
    <definedName name="CASH">NA()</definedName>
    <definedName name="CASH__FLOW__STATEMENT" localSheetId="1">#REF!</definedName>
    <definedName name="CASHFLOW">#N/A</definedName>
    <definedName name="cashflow2" localSheetId="1" hidden="1">{#N/A,#N/A,FALSE,"10"}</definedName>
    <definedName name="cashflow2" hidden="1">{#N/A,#N/A,FALSE,"10"}</definedName>
    <definedName name="CashflowfromOperations">#REF!</definedName>
    <definedName name="CASTROL">#REF!</definedName>
    <definedName name="Cat" localSheetId="1">#REF!</definedName>
    <definedName name="Cat">#REF!</definedName>
    <definedName name="Catalyser" localSheetId="1">#REF!</definedName>
    <definedName name="Catalyser">#REF!</definedName>
    <definedName name="CATEGORIA">#REF!</definedName>
    <definedName name="category" localSheetId="1">#REF!</definedName>
    <definedName name="category">#REF!</definedName>
    <definedName name="Category_All">#REF!</definedName>
    <definedName name="category1">#REF!</definedName>
    <definedName name="CATIN">#N/A</definedName>
    <definedName name="CATJYOU">#N/A</definedName>
    <definedName name="CATotals">#REF!</definedName>
    <definedName name="CATotals1">#REF!</definedName>
    <definedName name="CATREC">#N/A</definedName>
    <definedName name="CATSYU">#N/A</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m" localSheetId="1">#REF!</definedName>
    <definedName name="cbm">#REF!</definedName>
    <definedName name="CBM_40FT" localSheetId="1">#REF!</definedName>
    <definedName name="CBM_40FT">#REF!</definedName>
    <definedName name="CBMT" localSheetId="1">#REF!</definedName>
    <definedName name="CBMT">#REF!</definedName>
    <definedName name="CBWorkbookPriority" hidden="1">-484220456</definedName>
    <definedName name="cc" localSheetId="1">#REF!</definedName>
    <definedName name="cc">#REF!</definedName>
    <definedName name="CC.QQ">#REF!</definedName>
    <definedName name="CC_FEB">#REF!</definedName>
    <definedName name="CC_MAR">#REF!</definedName>
    <definedName name="CC_QQ">NA()</definedName>
    <definedName name="CCAR" localSheetId="1">#REF!</definedName>
    <definedName name="CCAR">#REF!</definedName>
    <definedName name="ccc" localSheetId="1">#REF!</definedName>
    <definedName name="ccc">#REF!</definedName>
    <definedName name="ccc_2" localSheetId="1" hidden="1">{#N/A,#N/A,FALSE,"OSBL"}</definedName>
    <definedName name="ccc_2" hidden="1">{#N/A,#N/A,FALSE,"OSBL"}</definedName>
    <definedName name="ccc_3" localSheetId="1" hidden="1">{#N/A,#N/A,FALSE,"OSBL"}</definedName>
    <definedName name="ccc_3" hidden="1">{#N/A,#N/A,FALSE,"OSBL"}</definedName>
    <definedName name="ccc_4" localSheetId="1" hidden="1">{#N/A,#N/A,FALSE,"OSBL"}</definedName>
    <definedName name="ccc_4" hidden="1">{#N/A,#N/A,FALSE,"OSBL"}</definedName>
    <definedName name="ccc_new" localSheetId="1">#REF!</definedName>
    <definedName name="cccc" localSheetId="1" hidden="1">{#N/A,#N/A,FALSE,"Layout Cash Flow"}</definedName>
    <definedName name="cccc" hidden="1">{#N/A,#N/A,FALSE,"Layout Cash Flow"}</definedName>
    <definedName name="ccccc" localSheetId="1" hidden="1">{#N/A,#N/A,FALSE,"Layout Cash Flow"}</definedName>
    <definedName name="ccccc" hidden="1">{#N/A,#N/A,FALSE,"Layout Cash Flow"}</definedName>
    <definedName name="cccccccc" localSheetId="1">#REF!</definedName>
    <definedName name="cccccusuuus" localSheetId="1">#REF!</definedName>
    <definedName name="cccccuuuu" localSheetId="1">#REF!</definedName>
    <definedName name="ccname" localSheetId="1">#REF!</definedName>
    <definedName name="CCSCTB" localSheetId="1">#REF!</definedName>
    <definedName name="CCSCTB">#REF!</definedName>
    <definedName name="CCSRTB" localSheetId="1">#REF!</definedName>
    <definedName name="CCSRTB">#REF!</definedName>
    <definedName name="cd" localSheetId="1">#REF!</definedName>
    <definedName name="cd">#REF!</definedName>
    <definedName name="CD_EligibleAmount" localSheetId="1">#REF!</definedName>
    <definedName name="CDB" localSheetId="1">#REF!</definedName>
    <definedName name="CDB">#REF!</definedName>
    <definedName name="cddddddddddd" localSheetId="1">#REF!</definedName>
    <definedName name="cde" localSheetId="1">#REF!</definedName>
    <definedName name="cde">#REF!</definedName>
    <definedName name="CDE_EligibleAmount" localSheetId="1">#REF!</definedName>
    <definedName name="cdn" localSheetId="1">#REF!</definedName>
    <definedName name="cdn">#REF!</definedName>
    <definedName name="CE">#N/A</definedName>
    <definedName name="cehck" localSheetId="1">#REF!</definedName>
    <definedName name="celine" localSheetId="1" hidden="1">{#N/A,#N/A,FALSE,"Tabl. G1";#N/A,#N/A,FALSE,"Tabl. G2"}</definedName>
    <definedName name="celine" hidden="1">{#N/A,#N/A,FALSE,"Tabl. G1";#N/A,#N/A,FALSE,"Tabl. G2"}</definedName>
    <definedName name="cement" localSheetId="1"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cement"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cf">NA()</definedName>
    <definedName name="CF_1a">#REF!</definedName>
    <definedName name="CF_2a">#REF!</definedName>
    <definedName name="CF_2b">#REF!</definedName>
    <definedName name="CF_2b1">#REF!</definedName>
    <definedName name="CF_2b2">#REF!</definedName>
    <definedName name="CF_3a">#REF!</definedName>
    <definedName name="CF_3a1">#REF!</definedName>
    <definedName name="CF_3b">#REF!</definedName>
    <definedName name="CF_3b1">#REF!</definedName>
    <definedName name="CF_3b2">#REF!</definedName>
    <definedName name="CF_3c">#REF!</definedName>
    <definedName name="CF_3d">#REF!</definedName>
    <definedName name="CF_3e">#REF!</definedName>
    <definedName name="CF_3e1">#REF!</definedName>
    <definedName name="CF_3e2">#REF!</definedName>
    <definedName name="CF_3f">#REF!</definedName>
    <definedName name="CF_3f1">#REF!</definedName>
    <definedName name="CF_3f2">#REF!</definedName>
    <definedName name="CF_3f3">#REF!</definedName>
    <definedName name="CF_3f4">#REF!</definedName>
    <definedName name="CF_3f5">#REF!</definedName>
    <definedName name="CF_3g">#REF!</definedName>
    <definedName name="CF_3h">#REF!</definedName>
    <definedName name="CF2_1" localSheetId="1">#REF!</definedName>
    <definedName name="CF2_1">#REF!</definedName>
    <definedName name="CF2_2" localSheetId="1">#REF!</definedName>
    <definedName name="CF2_2">#REF!</definedName>
    <definedName name="CFActM10Y1" localSheetId="1">#REF!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bond">#REF!</definedName>
    <definedName name="CFcomp" localSheetId="1">#REF!</definedName>
    <definedName name="CFFcstM10Y1" localSheetId="1">#REF!</definedName>
    <definedName name="CFFcstM10Y1">#REF!</definedName>
    <definedName name="CFFcstM10Y2" localSheetId="1">#REF!</definedName>
    <definedName name="CFFcstM10Y2">#REF!</definedName>
    <definedName name="CFFcstM11Y1" localSheetId="1">#REF!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 localSheetId="1">#REF!</definedName>
    <definedName name="CGF" localSheetId="1" hidden="1">{#N/A,#N/A,FALSE,"TOWNSHIP"}</definedName>
    <definedName name="CGF" hidden="1">{#N/A,#N/A,FALSE,"TOWNSHIP"}</definedName>
    <definedName name="CGFGFGF" localSheetId="1" hidden="1">{#N/A,#N/A,FALSE,"FREE"}</definedName>
    <definedName name="CGFGFGF" hidden="1">{#N/A,#N/A,FALSE,"FREE"}</definedName>
    <definedName name="cghf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IH" localSheetId="1" hidden="1">#REF!</definedName>
    <definedName name="CGIncome_SR" localSheetId="1">#REF!</definedName>
    <definedName name="cgvg" localSheetId="1" hidden="1">{#N/A,#N/A,FALSE,"FREE"}</definedName>
    <definedName name="cgvg" hidden="1">{#N/A,#N/A,FALSE,"FREE"}</definedName>
    <definedName name="cgvg_2" localSheetId="1" hidden="1">{#N/A,#N/A,FALSE,"FREE"}</definedName>
    <definedName name="cgvg_2" hidden="1">{#N/A,#N/A,FALSE,"FREE"}</definedName>
    <definedName name="cgvg_3" localSheetId="1" hidden="1">{#N/A,#N/A,FALSE,"FREE"}</definedName>
    <definedName name="cgvg_3" hidden="1">{#N/A,#N/A,FALSE,"FREE"}</definedName>
    <definedName name="cgvg_4" localSheetId="1" hidden="1">{#N/A,#N/A,FALSE,"FREE"}</definedName>
    <definedName name="cgvg_4" hidden="1">{#N/A,#N/A,FALSE,"FREE"}</definedName>
    <definedName name="CHA" localSheetId="1">#REF!</definedName>
    <definedName name="CHA">#REF!</definedName>
    <definedName name="chandra" localSheetId="1">{#N/A,#N/A,FALSE,"PMTABB";#N/A,#N/A,FALSE,"PMTABB"}</definedName>
    <definedName name="chandra">{#N/A,#N/A,FALSE,"PMTABB";#N/A,#N/A,FALSE,"PMTABB"}</definedName>
    <definedName name="change" localSheetId="1">#REF!</definedName>
    <definedName name="change">#REF!</definedName>
    <definedName name="changes_on_PO_Price" localSheetId="1">#REF!</definedName>
    <definedName name="changes_on_PO_Price">#REF!</definedName>
    <definedName name="ChangesInWorkingCapital" localSheetId="1">#REF!</definedName>
    <definedName name="ChangesInWorkingCapital">#REF!</definedName>
    <definedName name="Charge" localSheetId="1">#REF!</definedName>
    <definedName name="Chargeabl" localSheetId="1">#REF!</definedName>
    <definedName name="Chargeable" localSheetId="1">#REF!</definedName>
    <definedName name="CHART" localSheetId="1">#REF!</definedName>
    <definedName name="CHART">#REF!</definedName>
    <definedName name="ChartCaptions" localSheetId="1">#REF!</definedName>
    <definedName name="ChartCaptions">#REF!</definedName>
    <definedName name="ChartingArea" localSheetId="1">#REF!,#REF!</definedName>
    <definedName name="ChartingTitles" localSheetId="1">#REF!</definedName>
    <definedName name="ChartingTitles">#REF!</definedName>
    <definedName name="CHARTOFACCOUNTSID2" localSheetId="1">#REF!</definedName>
    <definedName name="CHARTOFACCOUNTSID2">#REF!</definedName>
    <definedName name="CHARTOFACCOUNTSID3" localSheetId="1">#REF!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 localSheetId="1">#REF!</definedName>
    <definedName name="CheckFirst" localSheetId="1">#REF!</definedName>
    <definedName name="CheckFirst">#REF!</definedName>
    <definedName name="CheckLast" localSheetId="1">#REF!</definedName>
    <definedName name="CheckLast">#REF!</definedName>
    <definedName name="CHEMICALS">#REF!</definedName>
    <definedName name="CHF" localSheetId="1">#REF!</definedName>
    <definedName name="chgcvhgvvg" localSheetId="1">#REF!</definedName>
    <definedName name="chgcvhgvvg">#REF!</definedName>
    <definedName name="China_AsimcoCasting" localSheetId="1">#REF!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iyoko">#REF!</definedName>
    <definedName name="CHK">#REF!</definedName>
    <definedName name="CHKGSTD1_Click">#N/A</definedName>
    <definedName name="CHKGSTD2_Click">#N/A</definedName>
    <definedName name="CHKGSTD3_Click">#N/A</definedName>
    <definedName name="CHLPL" localSheetId="1">#REF!</definedName>
    <definedName name="CHLPL">#REF!</definedName>
    <definedName name="CHOOSE" localSheetId="1">#REF!</definedName>
    <definedName name="CHOOSE">#REF!</definedName>
    <definedName name="CHOOSERNG">"#ref!"</definedName>
    <definedName name="chosie" localSheetId="1" hidden="1">{#N/A,#N/A,FALSE,"Pharm";#N/A,#N/A,FALSE,"WWCM"}</definedName>
    <definedName name="chosie" hidden="1">{#N/A,#N/A,FALSE,"Pharm";#N/A,#N/A,FALSE,"WWCM"}</definedName>
    <definedName name="chotu" localSheetId="1">#REF!</definedName>
    <definedName name="chung">66</definedName>
    <definedName name="CIQWBGuid" hidden="1">"3a01076a-c4b3-4816-98d6-6fd308543bc6"</definedName>
    <definedName name="CITICORP_SECURITIES_AND_INVESTMENTS_LIMITED">#REF!</definedName>
    <definedName name="City" localSheetId="1">#REF!</definedName>
    <definedName name="City">#REF!</definedName>
    <definedName name="CITY__STATE__ZIP" localSheetId="1">#REF!</definedName>
    <definedName name="CITY__STATE__ZIP">#REF!</definedName>
    <definedName name="City_St_Zip" localSheetId="1">#REF!</definedName>
    <definedName name="City_St_Zip">#REF!</definedName>
    <definedName name="CJAQN">#REF!</definedName>
    <definedName name="CL">#REF!</definedName>
    <definedName name="CLAIM">3</definedName>
    <definedName name="clause10" localSheetId="1">#REF!</definedName>
    <definedName name="clause10">#REF!</definedName>
    <definedName name="CLAUSE13" localSheetId="1">#REF!</definedName>
    <definedName name="CLAUSE13">#REF!</definedName>
    <definedName name="CLAUSE13b" localSheetId="1">#REF!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b">NA()</definedName>
    <definedName name="CLIENT" localSheetId="1">#REF!</definedName>
    <definedName name="CLIENT">#REF!</definedName>
    <definedName name="Client_data" localSheetId="1">#REF!</definedName>
    <definedName name="Client_data">#REF!</definedName>
    <definedName name="Client_Grade">"C"</definedName>
    <definedName name="ClientName" localSheetId="1">#REF!</definedName>
    <definedName name="ClientName">#REF!</definedName>
    <definedName name="Clip_9.4_Spl_Stl" localSheetId="1">#REF!</definedName>
    <definedName name="Clip_9.4_Spl_Stl">#REF!</definedName>
    <definedName name="Clip_9_4_Spl_Stl">NA()</definedName>
    <definedName name="CLOSINGRATE" localSheetId="1">#REF!</definedName>
    <definedName name="CLOSINGRATE">#REF!</definedName>
    <definedName name="clrate" localSheetId="1">#REF!</definedName>
    <definedName name="clrate">#REF!</definedName>
    <definedName name="cma" localSheetId="1" hidden="1">#REF!</definedName>
    <definedName name="cmb_QDFinishrByProd.UnitOfMeasure" localSheetId="1">#REF!</definedName>
    <definedName name="cmb_QDRawMaterial.UnitOfMeasure" localSheetId="1">#REF!</definedName>
    <definedName name="cmb_QDTradingConcern.UnitOfMeasure" localSheetId="1">#REF!</definedName>
    <definedName name="cmb_TDS2.StateCode" localSheetId="1">#REF!</definedName>
    <definedName name="cmb_TDS2_StateCode" localSheetId="1">#REF!</definedName>
    <definedName name="cmb_TDS2_StateCode">#REF!</definedName>
    <definedName name="cmb_TRFA.Country" localSheetId="1">#REF!</definedName>
    <definedName name="CMBL" localSheetId="1">#REF!</definedName>
    <definedName name="CMBL">#REF!</definedName>
    <definedName name="CMGPL" localSheetId="1">#REF!</definedName>
    <definedName name="CMGPL">#REF!</definedName>
    <definedName name="CMNOI" localSheetId="1">#REF!</definedName>
    <definedName name="CMNOI">#REF!</definedName>
    <definedName name="cmpc">#REF!</definedName>
    <definedName name="cmpc_40">#REF!</definedName>
    <definedName name="cmpc_41">#REF!</definedName>
    <definedName name="cmpc_42">#REF!</definedName>
    <definedName name="cmpc_43">#REF!</definedName>
    <definedName name="cmpc_44">#REF!</definedName>
    <definedName name="cmpc_8">#REF!</definedName>
    <definedName name="CMPL">#REF!</definedName>
    <definedName name="CMPPL">#REF!</definedName>
    <definedName name="CNY" localSheetId="1">#REF!</definedName>
    <definedName name="Co" localSheetId="1">#REF!</definedName>
    <definedName name="Co">#REF!</definedName>
    <definedName name="co_area" localSheetId="1">#REF!,#REF!,#REF!,#REF!,#REF!,#REF!</definedName>
    <definedName name="Co_name" localSheetId="1">#REF!</definedName>
    <definedName name="Co_name">#REF!</definedName>
    <definedName name="COA" localSheetId="1">#REF!</definedName>
    <definedName name="COAT" localSheetId="1">#REF!</definedName>
    <definedName name="COAT">#REF!</definedName>
    <definedName name="coc" localSheetId="1">#REF!</definedName>
    <definedName name="coc">#REF!</definedName>
    <definedName name="code" localSheetId="1">#REF!</definedName>
    <definedName name="code">#REF!</definedName>
    <definedName name="Codes" localSheetId="1">#REF!</definedName>
    <definedName name="Codes">#REF!</definedName>
    <definedName name="COGR" localSheetId="1">#REF!</definedName>
    <definedName name="COGR">#REF!</definedName>
    <definedName name="COGS" localSheetId="1">#REF!</definedName>
    <definedName name="COGSActM10Y1" localSheetId="1">#REF!</definedName>
    <definedName name="COGSActM10Y1">#REF!</definedName>
    <definedName name="COGSActM10Y2" localSheetId="1">#REF!</definedName>
    <definedName name="COGSActM10Y2">#REF!</definedName>
    <definedName name="COGSActM11Y1" localSheetId="1">#REF!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Gstandard" localSheetId="1" hidden="1">{#N/A,#N/A,FALSE,"Pharm";#N/A,#N/A,FALSE,"WWCM"}</definedName>
    <definedName name="COGstandard" hidden="1">{#N/A,#N/A,FALSE,"Pharm";#N/A,#N/A,FALSE,"WWCM"}</definedName>
    <definedName name="COH">#REF!</definedName>
    <definedName name="cohb">#REF!</definedName>
    <definedName name="COHB1">#REF!</definedName>
    <definedName name="COHB2">#REF!</definedName>
    <definedName name="COHB3">#REF!</definedName>
    <definedName name="collection">#REF!</definedName>
    <definedName name="ColmNo" localSheetId="1">#REF!</definedName>
    <definedName name="COLUMN" localSheetId="1">#REF!</definedName>
    <definedName name="COMERCIALES" localSheetId="1">#REF!</definedName>
    <definedName name="COMERCIALES">#REF!</definedName>
    <definedName name="COMMERCIAL_PLYWOODS">NA()</definedName>
    <definedName name="Commish_1" localSheetId="1">#REF!</definedName>
    <definedName name="Commish_1">#REF!</definedName>
    <definedName name="COMMITMENTS">#N/A</definedName>
    <definedName name="COMMON" localSheetId="1">#REF!</definedName>
    <definedName name="COMMON">#REF!</definedName>
    <definedName name="CommonDividendPaidOut">#REF!</definedName>
    <definedName name="CommonStock">#REF!</definedName>
    <definedName name="COMMUNICATION_EQUIPMENT" localSheetId="1">#REF!</definedName>
    <definedName name="COMMUNICATION_EQUIPMENT">#REF!</definedName>
    <definedName name="COMP" localSheetId="1">#REF!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 localSheetId="1">#REF!</definedName>
    <definedName name="COMPILE" localSheetId="1">#REF!</definedName>
    <definedName name="Compliance" localSheetId="1">#REF!</definedName>
    <definedName name="compound" localSheetId="1">#REF!</definedName>
    <definedName name="comps" localSheetId="1" hidden="1">#REF!</definedName>
    <definedName name="COMPUTATION" localSheetId="1">#REF!</definedName>
    <definedName name="COMPUTATION">#REF!</definedName>
    <definedName name="Computation_of_interest_under_section_12B" localSheetId="1">#REF!</definedName>
    <definedName name="Computation_of_interest_under_section_12B">#REF!</definedName>
    <definedName name="COMPUTATION_OF_INTEREST_UNDER_SECTION_234_C" localSheetId="1">#REF!</definedName>
    <definedName name="COMPUTATION_OF_INTEREST_UNDER_SECTION_234_C">#REF!</definedName>
    <definedName name="COMPUTER___ACESSORIES" localSheetId="1">#REF!</definedName>
    <definedName name="COMPUTER___ACESSORIES">#REF!</definedName>
    <definedName name="CON">#REF!</definedName>
    <definedName name="CON_EQP_COS">#REF!</definedName>
    <definedName name="CON_EQP_COST">#REF!</definedName>
    <definedName name="CONC25">#REF!</definedName>
    <definedName name="CONC30">#REF!</definedName>
    <definedName name="concats">#REF!</definedName>
    <definedName name="Concern">#REF!</definedName>
    <definedName name="CONCS25">#REF!</definedName>
    <definedName name="CONCS30">#REF!</definedName>
    <definedName name="conf_balamended" localSheetId="1" hidden="1">{#N/A,#N/A,FALSE,"PMTABB";#N/A,#N/A,FALSE,"PMTABB"}</definedName>
    <definedName name="conf_balamended" hidden="1">{#N/A,#N/A,FALSE,"PMTABB";#N/A,#N/A,FALSE,"PMTABB"}</definedName>
    <definedName name="conf_balamended_1" localSheetId="1" hidden="1">{#N/A,#N/A,FALSE,"PMTABB";#N/A,#N/A,FALSE,"PMTABB"}</definedName>
    <definedName name="conf_balamended_1" hidden="1">{#N/A,#N/A,FALSE,"PMTABB";#N/A,#N/A,FALSE,"PMTABB"}</definedName>
    <definedName name="conf_balamended_2" localSheetId="1" hidden="1">{#N/A,#N/A,FALSE,"PMTABB";#N/A,#N/A,FALSE,"PMTABB"}</definedName>
    <definedName name="conf_balamended_2" hidden="1">{#N/A,#N/A,FALSE,"PMTABB";#N/A,#N/A,FALSE,"PMTABB"}</definedName>
    <definedName name="conf_balamended_3" localSheetId="1" hidden="1">{#N/A,#N/A,FALSE,"PMTABB";#N/A,#N/A,FALSE,"PMTABB"}</definedName>
    <definedName name="conf_balamended_3" hidden="1">{#N/A,#N/A,FALSE,"PMTABB";#N/A,#N/A,FALSE,"PMTABB"}</definedName>
    <definedName name="conf_balamended_4" localSheetId="1" hidden="1">{#N/A,#N/A,FALSE,"PMTABB";#N/A,#N/A,FALSE,"PMTABB"}</definedName>
    <definedName name="conf_balamended_4" hidden="1">{#N/A,#N/A,FALSE,"PMTABB";#N/A,#N/A,FALSE,"PMTABB"}</definedName>
    <definedName name="config" localSheetId="1">#REF!</definedName>
    <definedName name="Cong_HM_DTCT" localSheetId="1">#REF!</definedName>
    <definedName name="Cong_HM_DTCT">#REF!</definedName>
    <definedName name="Cong_M_DTCT" localSheetId="1">#REF!</definedName>
    <definedName name="Cong_M_DTCT">#REF!</definedName>
    <definedName name="Cong_NC_DTCT" localSheetId="1">#REF!</definedName>
    <definedName name="Cong_NC_DTCT">#REF!</definedName>
    <definedName name="Cong_VL_DTCT">#REF!</definedName>
    <definedName name="CONNECTSTRING2">#REF!</definedName>
    <definedName name="CONNECTSTRING3">#REF!</definedName>
    <definedName name="CONS">#REF!</definedName>
    <definedName name="CONS1">#REF!</definedName>
    <definedName name="CONS2">#REF!</definedName>
    <definedName name="CONS3">#N/A</definedName>
    <definedName name="CONS4" localSheetId="1">#REF!</definedName>
    <definedName name="CONS4">#REF!</definedName>
    <definedName name="conso">#REF!</definedName>
    <definedName name="CONSOL" localSheetId="1">#REF!</definedName>
    <definedName name="CONSOL_JNL">#N/A</definedName>
    <definedName name="console" localSheetId="1">#REF!</definedName>
    <definedName name="CONST_EQ" localSheetId="1">#REF!</definedName>
    <definedName name="CONST_EQ">#REF!</definedName>
    <definedName name="Construction_Chart" localSheetId="1">#REF!</definedName>
    <definedName name="Construction_Chart">#REF!</definedName>
    <definedName name="Construction_Chart_40" localSheetId="1">#REF!</definedName>
    <definedName name="Construction_Chart_40">#REF!</definedName>
    <definedName name="Construction_Chart_41">#REF!</definedName>
    <definedName name="Construction_Chart_42">#REF!</definedName>
    <definedName name="Construction_Chart_43">#REF!</definedName>
    <definedName name="Construction_Chart_44">#REF!</definedName>
    <definedName name="Construction_Chart_8">#REF!</definedName>
    <definedName name="consumable">#REF!</definedName>
    <definedName name="Consumed_BE" localSheetId="1">#REF!</definedName>
    <definedName name="ConsumedBE1" localSheetId="1">#REF!</definedName>
    <definedName name="ConsumedBE2" localSheetId="1">#REF!</definedName>
    <definedName name="ConsumedBE3" localSheetId="1">#REF!</definedName>
    <definedName name="CONT" localSheetId="1">#REF!</definedName>
    <definedName name="CONT">#REF!</definedName>
    <definedName name="CONT9899">"#ref!"</definedName>
    <definedName name="Contents" localSheetId="1">#REF!</definedName>
    <definedName name="Contents">#REF!</definedName>
    <definedName name="CONTINGENCY">#N/A</definedName>
    <definedName name="Contingent" localSheetId="1">#REF!</definedName>
    <definedName name="Contingent">#REF!</definedName>
    <definedName name="CONTROL">#N/A</definedName>
    <definedName name="CONTROL_CHART">"#ref!"</definedName>
    <definedName name="CONVAL">#N/A</definedName>
    <definedName name="copy" localSheetId="1">#REF!</definedName>
    <definedName name="copy1" localSheetId="1" hidden="1">{#N/A,#N/A,FALSE,"Pharm";#N/A,#N/A,FALSE,"WWCM"}</definedName>
    <definedName name="copy1" hidden="1">{#N/A,#N/A,FALSE,"Pharm";#N/A,#N/A,FALSE,"WWCM"}</definedName>
    <definedName name="COPY2" localSheetId="1" hidden="1">{#N/A,#N/A,FALSE,"Pharm";#N/A,#N/A,FALSE,"WWCM"}</definedName>
    <definedName name="COPY2" hidden="1">{#N/A,#N/A,FALSE,"Pharm";#N/A,#N/A,FALSE,"WWCM"}</definedName>
    <definedName name="copy233" localSheetId="1" hidden="1">{#N/A,#N/A,FALSE,"Pharm";#N/A,#N/A,FALSE,"WWCM"}</definedName>
    <definedName name="copy233" hidden="1">{#N/A,#N/A,FALSE,"Pharm";#N/A,#N/A,FALSE,"WWCM"}</definedName>
    <definedName name="copy33" localSheetId="1" hidden="1">{#N/A,#N/A,FALSE,"Pharm";#N/A,#N/A,FALSE,"WWCM"}</definedName>
    <definedName name="copy33" hidden="1">{#N/A,#N/A,FALSE,"Pharm";#N/A,#N/A,FALSE,"WWCM"}</definedName>
    <definedName name="copy38" localSheetId="1" hidden="1">{#N/A,#N/A,FALSE,"Pharm";#N/A,#N/A,FALSE,"WWCM"}</definedName>
    <definedName name="copy38" hidden="1">{#N/A,#N/A,FALSE,"Pharm";#N/A,#N/A,FALSE,"WWCM"}</definedName>
    <definedName name="Core___Seal_Asy_Heater" localSheetId="1">#REF!</definedName>
    <definedName name="Core___Seal_Asy_Heater">#REF!</definedName>
    <definedName name="CORE_VENEER" localSheetId="1">#REF!</definedName>
    <definedName name="CORE_VENEER">#REF!</definedName>
    <definedName name="Corp_Purch" localSheetId="1">#REF!</definedName>
    <definedName name="corpo_spreads" localSheetId="1">#REF!</definedName>
    <definedName name="corpo_spreads">#REF!</definedName>
    <definedName name="corpo_ytms" localSheetId="1">#REF!</definedName>
    <definedName name="corpo_ytms">#REF!</definedName>
    <definedName name="CORPORATION_BANK" localSheetId="1">#REF!</definedName>
    <definedName name="CORPORATION_BANK">#REF!</definedName>
    <definedName name="COS">#REF!</definedName>
    <definedName name="cost" localSheetId="1" hidden="1">{#N/A,#N/A,TRUE,"9&amp;10";#N/A,#N/A,TRUE,"11&amp;12";#N/A,#N/A,TRUE,"13to18";#N/A,#N/A,TRUE,"19A";#N/A,#N/A,TRUE,"19B20&amp;21";#N/A,#N/A,TRUE,"22&amp;23";#N/A,#N/A,TRUE,"24";#N/A,#N/A,TRUE,"25&amp;26";#N/A,#N/A,TRUE,"27";#N/A,#N/A,TRUE,"28"}</definedName>
    <definedName name="cost" hidden="1">{#N/A,#N/A,TRUE,"9&amp;10";#N/A,#N/A,TRUE,"11&amp;12";#N/A,#N/A,TRUE,"13to18";#N/A,#N/A,TRUE,"19A";#N/A,#N/A,TRUE,"19B20&amp;21";#N/A,#N/A,TRUE,"22&amp;23";#N/A,#N/A,TRUE,"24";#N/A,#N/A,TRUE,"25&amp;26";#N/A,#N/A,TRUE,"27";#N/A,#N/A,TRUE,"28"}</definedName>
    <definedName name="Cost_of_Glue_for_Plywood_Division" localSheetId="1">#REF!</definedName>
    <definedName name="Cost_of_Glue_for_Plywood_Division">#REF!</definedName>
    <definedName name="Cost_of_Glue_for_Plywood_Division_40" localSheetId="1">#REF!</definedName>
    <definedName name="Cost_of_Glue_for_Plywood_Division_40">#REF!</definedName>
    <definedName name="Cost_of_Glue_for_Plywood_Division_41" localSheetId="1">#REF!</definedName>
    <definedName name="Cost_of_Glue_for_Plywood_Division_41">#REF!</definedName>
    <definedName name="Cost_of_Glue_for_Plywood_Division_42">#REF!</definedName>
    <definedName name="Cost_of_Glue_for_Plywood_Division_43">#REF!</definedName>
    <definedName name="Cost_of_Glue_for_Plywood_Division_44">#REF!</definedName>
    <definedName name="Cost_of_Glue_for_Plywood_Division_8">#REF!</definedName>
    <definedName name="Cost_Sheet_of_Lamination_Division__Prod__75000_sqm_8_x_4_100___from_Import_Bal_own_PPB_prod_40">#REF!</definedName>
    <definedName name="Cost_Sheet_of_Lamination_Division__Prod__75000_sqm_8_x_4_100___from_Import_Bal_own_PPB_prod_41">#REF!</definedName>
    <definedName name="Cost_Sheet_of_Lamination_Division__Prod__75000_sqm_8_x_4_100___from_Import_Bal_own_PPB_prod_42">#REF!</definedName>
    <definedName name="Cost_Sheet_of_Lamination_Division__Prod__75000_sqm_8_x_4_100___from_Import_Bal_own_PPB_prod_43">#REF!</definedName>
    <definedName name="Cost_Sheet_of_Lamination_Division__Prod__75000_sqm_8_x_4_100___from_Import_Bal_own_PPB_prod_44">#REF!</definedName>
    <definedName name="Cost_Sheet_of_Lamination_Division__Prod__75000_sqm_8_x_4_100___from_Import_Bal_own_PPB_prod_8">#REF!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STSHEET">"#ref!"</definedName>
    <definedName name="cot7.5">#REF!</definedName>
    <definedName name="cot8.5">#REF!</definedName>
    <definedName name="CountOfTab" localSheetId="1">#REF!</definedName>
    <definedName name="Country" localSheetId="1">#REF!</definedName>
    <definedName name="Country">#REF!</definedName>
    <definedName name="Country_Name">"Q2merge"</definedName>
    <definedName name="Country_WithoutIndia" localSheetId="1">#REF!</definedName>
    <definedName name="cover" localSheetId="1">#REF!</definedName>
    <definedName name="cover">#REF!</definedName>
    <definedName name="Coy_cel" localSheetId="1">#REF!</definedName>
    <definedName name="Coy_cel">#REF!</definedName>
    <definedName name="Coy_cell">#REF!</definedName>
    <definedName name="Coy_name">#REF!</definedName>
    <definedName name="CP" localSheetId="1">#REF!</definedName>
    <definedName name="cpc" localSheetId="1">#REF!</definedName>
    <definedName name="cpc">#REF!</definedName>
    <definedName name="cpdd1" localSheetId="1">#REF!</definedName>
    <definedName name="cpdd1">#REF!</definedName>
    <definedName name="cpdd2" localSheetId="1">#REF!</definedName>
    <definedName name="cpdd2">#REF!</definedName>
    <definedName name="CPL">#REF!</definedName>
    <definedName name="CPPPL">#REF!</definedName>
    <definedName name="cr">10000000</definedName>
    <definedName name="CREATE_JNL">#REF!</definedName>
    <definedName name="CREATE_JNL_LINE">#REF!</definedName>
    <definedName name="CREATE_JNL1">#REF!</definedName>
    <definedName name="CREATE_JNL2">#REF!</definedName>
    <definedName name="CREATE_JNL3">#REF!</definedName>
    <definedName name="CREATE_JNL4">#REF!</definedName>
    <definedName name="CREATESUMMARYJNLS3">#REF!</definedName>
    <definedName name="CREDITOR">#REF!</definedName>
    <definedName name="creditors">#REF!</definedName>
    <definedName name="credotor">#REF!</definedName>
    <definedName name="cres" localSheetId="1">#REF!</definedName>
    <definedName name="Cres_24" localSheetId="1">#REF!</definedName>
    <definedName name="Cres_24">#REF!</definedName>
    <definedName name="Cres_36" localSheetId="1">#REF!</definedName>
    <definedName name="Cres_36">#REF!</definedName>
    <definedName name="CresitorAccruals" localSheetId="1">#REF!</definedName>
    <definedName name="CresitorAccruals">#REF!</definedName>
    <definedName name="crfChangeAmount">#REF!</definedName>
    <definedName name="crfChangeBenefit">#REF!</definedName>
    <definedName name="crfChangeDesc">#REF!</definedName>
    <definedName name="crfChangeEffect">#REF!</definedName>
    <definedName name="crfChangeReason">#REF!</definedName>
    <definedName name="crfControl">#REF!</definedName>
    <definedName name="crfCorpPurch">#REF!</definedName>
    <definedName name="crfCostBasis">#REF!</definedName>
    <definedName name="crfDecisionBy">#REF!</definedName>
    <definedName name="crfFM">#REF!</definedName>
    <definedName name="crfGroupResp">#REF!</definedName>
    <definedName name="crfIT">#REF!</definedName>
    <definedName name="crfITSecurity">#REF!</definedName>
    <definedName name="crfOther">#REF!</definedName>
    <definedName name="crfProgramMan">#REF!</definedName>
    <definedName name="crfProjectMan">#REF!</definedName>
    <definedName name="crfRequestNo">#REF!</definedName>
    <definedName name="crfSPRE">#REF!</definedName>
    <definedName name="CRIT">#REF!</definedName>
    <definedName name="_xlnm.Criteria">#REF!</definedName>
    <definedName name="CRITERIACOLUMN2">#REF!</definedName>
    <definedName name="CRITERIACOLUMN3">#REF!</definedName>
    <definedName name="CRITINST">#REF!</definedName>
    <definedName name="CRITPURC">#REF!</definedName>
    <definedName name="CRM">#REF!</definedName>
    <definedName name="CROWN">#REF!</definedName>
    <definedName name="CRRM">#REF!</definedName>
    <definedName name="CRS">#REF!</definedName>
    <definedName name="CS" localSheetId="1">#REF!</definedName>
    <definedName name="CS_10" localSheetId="1">#REF!</definedName>
    <definedName name="CS_10">#REF!</definedName>
    <definedName name="CS_100" localSheetId="1">#REF!</definedName>
    <definedName name="CS_100">#REF!</definedName>
    <definedName name="CS_10S" localSheetId="1">#REF!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ites">#REF!</definedName>
    <definedName name="CS_STD">#REF!</definedName>
    <definedName name="CS_XS">#REF!</definedName>
    <definedName name="CS_XXS">#REF!</definedName>
    <definedName name="csAllowDetailBudgeting">1</definedName>
    <definedName name="csAllowLocalConsolidation">1</definedName>
    <definedName name="CSAM_Sites">#REF!</definedName>
    <definedName name="csAppName">"BudgetWeb"</definedName>
    <definedName name="CSASA">#REF!</definedName>
    <definedName name="csC" localSheetId="1">#REF!</definedName>
    <definedName name="csDesignMode">1</definedName>
    <definedName name="csDetailBudgetingURL">"http://server/deciweb/tr/trmain.asp?App=BudgetWeb&amp;Cat=Detail+Budgeting"</definedName>
    <definedName name="CSFB">#REF!</definedName>
    <definedName name="CSFB_Sites">#REF!</definedName>
    <definedName name="CSIND" localSheetId="1">#REF!</definedName>
    <definedName name="CSIND">#REF!</definedName>
    <definedName name="csKeepAlive">480</definedName>
    <definedName name="csLocalConsolidationOnSubmit">1</definedName>
    <definedName name="CSPL" localSheetId="1">#REF!</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sscc" localSheetId="1">#REF!</definedName>
    <definedName name="CSTEAK" localSheetId="1">#REF!</definedName>
    <definedName name="CSTEAK">#REF!</definedName>
    <definedName name="ctdn9697" localSheetId="1">#REF!</definedName>
    <definedName name="ctdn9697">#REF!</definedName>
    <definedName name="CTGRY" localSheetId="1">#REF!</definedName>
    <definedName name="CTGRY">#REF!</definedName>
    <definedName name="ctiep">#REF!</definedName>
    <definedName name="CTL">#REF!</definedName>
    <definedName name="CTLGPSBE01">#REF!</definedName>
    <definedName name="CTLGPSBI01">#REF!</definedName>
    <definedName name="CTLGPSPE01">#REF!</definedName>
    <definedName name="CTLGPSPI01">#REF!</definedName>
    <definedName name="ctmai">#REF!</definedName>
    <definedName name="ctong">#REF!</definedName>
    <definedName name="ctre">#REF!</definedName>
    <definedName name="CTTotals">#REF!</definedName>
    <definedName name="CTTotals1">#REF!</definedName>
    <definedName name="CU_LY">#REF!</definedName>
    <definedName name="cui">#REF!</definedName>
    <definedName name="CumminsIndLtd">#REF!</definedName>
    <definedName name="cuoc_vc">#REF!</definedName>
    <definedName name="CURR_CODE">#REF!</definedName>
    <definedName name="Curr_Month">NA()</definedName>
    <definedName name="CURR_TAB">#REF!</definedName>
    <definedName name="CURR_TAB1">#REF!</definedName>
    <definedName name="CURR_TAB2">#REF!</definedName>
    <definedName name="CURR_TAB3">#REF!</definedName>
    <definedName name="CURR_TAB4">#REF!</definedName>
    <definedName name="currency" localSheetId="1">#REF!</definedName>
    <definedName name="currency">#REF!</definedName>
    <definedName name="CurrencyAll">#REF!</definedName>
    <definedName name="CurrencyName">#REF!</definedName>
    <definedName name="CurrencySymbol">#REF!</definedName>
    <definedName name="CurrencyToEuro">#REF!</definedName>
    <definedName name="Current" localSheetId="1">#REF!</definedName>
    <definedName name="CURRENT_REJECTS_Detailed" localSheetId="1">#REF!</definedName>
    <definedName name="CURRENT_REJECTS_Detailed">#REF!</definedName>
    <definedName name="CurrentLiab" localSheetId="1">#REF!</definedName>
    <definedName name="CurrentLiab">#REF!</definedName>
    <definedName name="CurrentPortion" localSheetId="1">#REF!</definedName>
    <definedName name="CurrentPortion">#REF!</definedName>
    <definedName name="CurrentRatio">#REF!</definedName>
    <definedName name="CurrentStatus" localSheetId="1">#REF!</definedName>
    <definedName name="CurrentStatus">#REF!</definedName>
    <definedName name="CURRENTWEEK_CYAMT" localSheetId="1">#REF!</definedName>
    <definedName name="CURRENTWEEK_CYAMT_TOP20" localSheetId="1">#REF!</definedName>
    <definedName name="CURRENTWEEK_NAME" localSheetId="1">#REF!</definedName>
    <definedName name="CURRENTWEEK_NAME_TOP20" localSheetId="1">#REF!</definedName>
    <definedName name="CURRENTWEEK_PYAMT" localSheetId="1">#REF!</definedName>
    <definedName name="CURRENTWEEK_PYAMT_TOP20" localSheetId="1">#REF!</definedName>
    <definedName name="CurrentYA" localSheetId="1">#REF!</definedName>
    <definedName name="CurrMth" localSheetId="1">#REF!</definedName>
    <definedName name="CurrYA" localSheetId="1">#REF!</definedName>
    <definedName name="curse" localSheetId="1" hidden="1">#REF!</definedName>
    <definedName name="CURT" localSheetId="1">#REF!</definedName>
    <definedName name="CURT">#REF!</definedName>
    <definedName name="CUSRATE">#N/A</definedName>
    <definedName name="cust_trans_price_lease" localSheetId="1">#REF!</definedName>
    <definedName name="cust_trans_price_lease">#REF!</definedName>
    <definedName name="cust_trans_price_retail" localSheetId="1">#REF!</definedName>
    <definedName name="cust_trans_price_retail">#REF!</definedName>
    <definedName name="Customer_Address">"Rm 2409, 24/F Winsor House"</definedName>
    <definedName name="Customer_City">"Causeway Bay, Hong KOng"</definedName>
    <definedName name="Customer_Name">"Trend_Micro_HK_Limited"</definedName>
    <definedName name="Customer_Service_Costs" localSheetId="1">#REF!</definedName>
    <definedName name="Customer_State">"Hong KOng"</definedName>
    <definedName name="Customer_ZIP">"sdf"</definedName>
    <definedName name="Customers" localSheetId="1" hidden="1">{#N/A,#N/A,FALSE,"1996";#N/A,#N/A,FALSE,"1995";#N/A,#N/A,FALSE,"1994"}</definedName>
    <definedName name="Customers" hidden="1">{#N/A,#N/A,FALSE,"1996";#N/A,#N/A,FALSE,"1995";#N/A,#N/A,FALSE,"1994"}</definedName>
    <definedName name="Customize" localSheetId="1">#REF!</definedName>
    <definedName name="CustToolCost" localSheetId="1">#REF!</definedName>
    <definedName name="CustToolCost">#REF!</definedName>
    <definedName name="CustToolMargin" localSheetId="1">#REF!</definedName>
    <definedName name="CustToolMargin">#REF!</definedName>
    <definedName name="cv" localSheetId="1" hidden="1">{#N/A,#N/A,FALSE,"EW"}</definedName>
    <definedName name="cv" hidden="1">{#N/A,#N/A,FALSE,"EW"}</definedName>
    <definedName name="cv_2" localSheetId="1" hidden="1">{#N/A,#N/A,FALSE,"EW"}</definedName>
    <definedName name="cv_2" hidden="1">{#N/A,#N/A,FALSE,"EW"}</definedName>
    <definedName name="cv_3" localSheetId="1" hidden="1">{#N/A,#N/A,FALSE,"EW"}</definedName>
    <definedName name="cv_3" hidden="1">{#N/A,#N/A,FALSE,"EW"}</definedName>
    <definedName name="cv_4" localSheetId="1" hidden="1">{#N/A,#N/A,FALSE,"EW"}</definedName>
    <definedName name="cv_4" hidden="1">{#N/A,#N/A,FALSE,"EW"}</definedName>
    <definedName name="CVCV" localSheetId="1" hidden="1">{#N/A,#N/A,FALSE,"Sheet1"}</definedName>
    <definedName name="CVCV" hidden="1">{#N/A,#N/A,FALSE,"Sheet1"}</definedName>
    <definedName name="cvh" localSheetId="1" hidden="1">{#N/A,#N/A,FALSE,"TOWNSHIP"}</definedName>
    <definedName name="cvh" hidden="1">{#N/A,#N/A,FALSE,"TOWNSHIP"}</definedName>
    <definedName name="cvh_2" localSheetId="1" hidden="1">{#N/A,#N/A,FALSE,"TOWNSHIP"}</definedName>
    <definedName name="cvh_2" hidden="1">{#N/A,#N/A,FALSE,"TOWNSHIP"}</definedName>
    <definedName name="cvh_3" localSheetId="1" hidden="1">{#N/A,#N/A,FALSE,"TOWNSHIP"}</definedName>
    <definedName name="cvh_3" hidden="1">{#N/A,#N/A,FALSE,"TOWNSHIP"}</definedName>
    <definedName name="cvh_4" localSheetId="1" hidden="1">{#N/A,#N/A,FALSE,"TOWNSHIP"}</definedName>
    <definedName name="cvh_4" hidden="1">{#N/A,#N/A,FALSE,"TOWNSHIP"}</definedName>
    <definedName name="cvn" localSheetId="1">{#N/A,#N/A,FALSE,"PMTABB";#N/A,#N/A,FALSE,"PMTABB"}</definedName>
    <definedName name="cvn">{#N/A,#N/A,FALSE,"PMTABB";#N/A,#N/A,FALSE,"PMTABB"}</definedName>
    <definedName name="cvn_2" localSheetId="1">{#N/A,#N/A,FALSE,"PMTABB";#N/A,#N/A,FALSE,"PMTABB"}</definedName>
    <definedName name="cvn_2">{#N/A,#N/A,FALSE,"PMTABB";#N/A,#N/A,FALSE,"PMTABB"}</definedName>
    <definedName name="cvn_3" localSheetId="1">{#N/A,#N/A,FALSE,"PMTABB";#N/A,#N/A,FALSE,"PMTABB"}</definedName>
    <definedName name="cvn_3">{#N/A,#N/A,FALSE,"PMTABB";#N/A,#N/A,FALSE,"PMTABB"}</definedName>
    <definedName name="cvn_4" localSheetId="1">{#N/A,#N/A,FALSE,"PMTABB";#N/A,#N/A,FALSE,"PMTABB"}</definedName>
    <definedName name="cvn_4">{#N/A,#N/A,FALSE,"PMTABB";#N/A,#N/A,FALSE,"PMTABB"}</definedName>
    <definedName name="cvp" localSheetId="1">#REF!</definedName>
    <definedName name="cvp">#REF!</definedName>
    <definedName name="cv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vu.GREY_ALL." hidden="1">#REF!</definedName>
    <definedName name="cx" localSheetId="1">#REF!</definedName>
    <definedName name="cx">#REF!</definedName>
    <definedName name="CX_1" localSheetId="1" hidden="1">{#N/A,#N/A,FALSE,"PGW"}</definedName>
    <definedName name="CX_1" hidden="1">{#N/A,#N/A,FALSE,"PGW"}</definedName>
    <definedName name="CX_2" localSheetId="1" hidden="1">{#N/A,#N/A,FALSE,"PGW"}</definedName>
    <definedName name="CX_2" hidden="1">{#N/A,#N/A,FALSE,"PGW"}</definedName>
    <definedName name="CX_3" localSheetId="1" hidden="1">{#N/A,#N/A,FALSE,"PGW"}</definedName>
    <definedName name="CX_3" hidden="1">{#N/A,#N/A,FALSE,"PGW"}</definedName>
    <definedName name="CX_4" localSheetId="1" hidden="1">{#N/A,#N/A,FALSE,"PGW"}</definedName>
    <definedName name="CX_4" hidden="1">{#N/A,#N/A,FALSE,"PGW"}</definedName>
    <definedName name="cy" localSheetId="1">#REF!</definedName>
    <definedName name="cyla.TotBusLoss" localSheetId="1">#REF!</definedName>
    <definedName name="cyla.TotHPlossCurYr" localSheetId="1">#REF!</definedName>
    <definedName name="cyla.TotOthSrcLossNoRaceHorse" localSheetId="1">#REF!</definedName>
    <definedName name="czu" localSheetId="1">#REF!</definedName>
    <definedName name="D">NA()</definedName>
    <definedName name="D_1" localSheetId="1" hidden="1">{#N/A,#N/A,FALSE,"PMTABB";#N/A,#N/A,FALSE,"PMTABB"}</definedName>
    <definedName name="D_1" hidden="1">{#N/A,#N/A,FALSE,"PMTABB";#N/A,#N/A,FALSE,"PMTABB"}</definedName>
    <definedName name="d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_7101A_B" localSheetId="1">#REF!</definedName>
    <definedName name="D_7101A_B">#REF!</definedName>
    <definedName name="D_REDDY" localSheetId="1">#REF!</definedName>
    <definedName name="D_REDDY">#REF!</definedName>
    <definedName name="D_TB" localSheetId="1">#REF!</definedName>
    <definedName name="D_TB">#REF!</definedName>
    <definedName name="D2068499" localSheetId="1">#REF!</definedName>
    <definedName name="D2068499">#REF!</definedName>
    <definedName name="da" localSheetId="1">{#N/A,#N/A,TRUE,"constb"}</definedName>
    <definedName name="da">{#N/A,#N/A,TRUE,"constb"}</definedName>
    <definedName name="DAD" localSheetId="1" hidden="1">{#N/A,#N/A,FALSE,"REPORT"}</definedName>
    <definedName name="DAD" hidden="1">{#N/A,#N/A,FALSE,"REPORT"}</definedName>
    <definedName name="dadas" localSheetId="1">#REF!</definedName>
    <definedName name="dadas">#REF!</definedName>
    <definedName name="DADF" localSheetId="1" hidden="1">{#N/A,#N/A,FALSE,"REPORT"}</definedName>
    <definedName name="DADF" hidden="1">{#N/A,#N/A,FALSE,"REPORT"}</definedName>
    <definedName name="daf" localSheetId="1" hidden="1">{#N/A,#N/A,FALSE,"1";#N/A,#N/A,FALSE,"2";#N/A,#N/A,FALSE,"16 - 17";#N/A,#N/A,FALSE,"18 - 19";#N/A,#N/A,FALSE,"26";#N/A,#N/A,FALSE,"27";#N/A,#N/A,FALSE,"28"}</definedName>
    <definedName name="daf" hidden="1">{#N/A,#N/A,FALSE,"1";#N/A,#N/A,FALSE,"2";#N/A,#N/A,FALSE,"16 - 17";#N/A,#N/A,FALSE,"18 - 19";#N/A,#N/A,FALSE,"26";#N/A,#N/A,FALSE,"27";#N/A,#N/A,FALSE,"28"}</definedName>
    <definedName name="dakfkjafgkeaj" localSheetId="1" hidden="1">{#N/A,#N/A,FALSE,"Pharm";#N/A,#N/A,FALSE,"WWCM"}</definedName>
    <definedName name="dakfkjafgkeaj" hidden="1">{#N/A,#N/A,FALSE,"Pharm";#N/A,#N/A,FALSE,"WWCM"}</definedName>
    <definedName name="dam">78000</definedName>
    <definedName name="damanprofit80iamar98" localSheetId="1">#REF!</definedName>
    <definedName name="DAMANPROFITS" localSheetId="1">#REF!</definedName>
    <definedName name="DAMANPROFITS">#REF!</definedName>
    <definedName name="damanwvl" localSheetId="1">#REF!</definedName>
    <definedName name="damanwvl">#REF!</definedName>
    <definedName name="DANNHEIM_US" localSheetId="1">#REF!</definedName>
    <definedName name="DAOB10.FullRateDeprAmt" localSheetId="1">#REF!</definedName>
    <definedName name="DAOB10.RATE" localSheetId="1">#REF!</definedName>
    <definedName name="DAOB100.AdditionsGrThan180Days" localSheetId="1">#REF!</definedName>
    <definedName name="DAOB100.AdditionsLessThan180Days" localSheetId="1">#REF!</definedName>
    <definedName name="DAOB100.AddlnDeprDuringYearAdditions" localSheetId="1">#REF!</definedName>
    <definedName name="DAOB100.AddlnDeprOnGT180DayAdditions" localSheetId="1">#REF!</definedName>
    <definedName name="DAOB100.DepreciationAtFullRate" localSheetId="1">#REF!</definedName>
    <definedName name="DAOB100.DepreciationAtHalfRate" localSheetId="1">#REF!</definedName>
    <definedName name="DAOB100.FullRateDeprAmt" localSheetId="1">#REF!</definedName>
    <definedName name="DAOB100.HalfRateDeprAmt" localSheetId="1">#REF!</definedName>
    <definedName name="DAOB100.RATE" localSheetId="1">#REF!</definedName>
    <definedName name="DAOB100.RealizationPeriodDuringYear" localSheetId="1">#REF!</definedName>
    <definedName name="DAOB100.RealizationTotalPeriod" localSheetId="1">#REF!</definedName>
    <definedName name="DAOB100.TotalDepreciation" localSheetId="1">#REF!</definedName>
    <definedName name="DAOB100.WDVFirstDay" localSheetId="1">#REF!</definedName>
    <definedName name="DAOB5.AdditionsGrThan180Days" localSheetId="1">#REF!</definedName>
    <definedName name="DAOB5.AdditionsLessThan180Days" localSheetId="1">#REF!</definedName>
    <definedName name="DAOB5.AddlnDeprDuringYearAdditions" localSheetId="1">#REF!</definedName>
    <definedName name="DAOB5.AddlnDeprOnGT180DayAdditions" localSheetId="1">#REF!</definedName>
    <definedName name="DAOB5.DepreciationAtFullRate" localSheetId="1">#REF!</definedName>
    <definedName name="DAOB5.DepreciationAtHalfRate" localSheetId="1">#REF!</definedName>
    <definedName name="DAOB5.FullRateDeprAmt" localSheetId="1">#REF!</definedName>
    <definedName name="DAOB5.HalfRateDeprAmt" localSheetId="1">#REF!</definedName>
    <definedName name="DAOB5.RATE" localSheetId="1">#REF!</definedName>
    <definedName name="DAOB5.RealizationPeriodDuringYear" localSheetId="1">#REF!</definedName>
    <definedName name="DAOB5.RealizationTotalPeriod" localSheetId="1">#REF!</definedName>
    <definedName name="DAOB5.TotalDepreciation" localSheetId="1">#REF!</definedName>
    <definedName name="DAOB5.WDVFirstDay" localSheetId="1">#REF!</definedName>
    <definedName name="DAOF10.AdditionsGrThan180Days" localSheetId="1">#REF!</definedName>
    <definedName name="DAOF10.AdditionsLessThan180Days" localSheetId="1">#REF!</definedName>
    <definedName name="DAOF10.AddlnDeprDuringYearAdditions" localSheetId="1">#REF!</definedName>
    <definedName name="DAOF10.AddlnDeprOnGT180DayAdditions" localSheetId="1">#REF!</definedName>
    <definedName name="DAOF10.DepreciationAtFullRate" localSheetId="1">#REF!</definedName>
    <definedName name="DAOF10.DepreciationAtHalfRate" localSheetId="1">#REF!</definedName>
    <definedName name="DAOF10.FullRateDeprAmt" localSheetId="1">#REF!</definedName>
    <definedName name="DAOF10.HalfRateDeprAmt" localSheetId="1">#REF!</definedName>
    <definedName name="DAOF10.RATE" localSheetId="1">#REF!</definedName>
    <definedName name="DAOF10.RealizationPeriodDuringYear" localSheetId="1">#REF!</definedName>
    <definedName name="DAOF10.RealizationTotalPeriod" localSheetId="1">#REF!</definedName>
    <definedName name="DAOF10.TotalDepreciation" localSheetId="1">#REF!</definedName>
    <definedName name="DAOF10.WDVFirstDay" localSheetId="1">#REF!</definedName>
    <definedName name="DAOS20.AdditionsGrThan180Days" localSheetId="1">#REF!</definedName>
    <definedName name="DAOS20.AdditionsLessThan180Days" localSheetId="1">#REF!</definedName>
    <definedName name="DAOS20.AddlnDeprDuringYearAdditions" localSheetId="1">#REF!</definedName>
    <definedName name="DAOS20.AddlnDeprOnGT180DayAdditions" localSheetId="1">#REF!</definedName>
    <definedName name="DAOS20.DepreciationAtFullRate" localSheetId="1">#REF!</definedName>
    <definedName name="DAOS20.DepreciationAtHalfRate" localSheetId="1">#REF!</definedName>
    <definedName name="DAOS20.FullRateDeprAmt" localSheetId="1">#REF!</definedName>
    <definedName name="DAOS20.HalfRateDeprAmt" localSheetId="1">#REF!</definedName>
    <definedName name="DAOS20.RATE" localSheetId="1">#REF!</definedName>
    <definedName name="DAOS20.RealizationPeriodDuringYear" localSheetId="1">#REF!</definedName>
    <definedName name="DAOS20.RealizationTotalPeriod" localSheetId="1">#REF!</definedName>
    <definedName name="DAOS20.TotalDepreciation" localSheetId="1">#REF!</definedName>
    <definedName name="DAOS20.WDVFirstDay" localSheetId="1">#REF!</definedName>
    <definedName name="das" localSheetId="1">#REF!</definedName>
    <definedName name="Dat"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 localSheetId="1">#REF!</definedName>
    <definedName name="Data.Dump" localSheetId="1" hidden="1">OFFSET(#REF!,1,0)</definedName>
    <definedName name="data_1" localSheetId="1">#REF!</definedName>
    <definedName name="data_1">#REF!</definedName>
    <definedName name="data_bus">#REF!</definedName>
    <definedName name="DATA_CODES">#REF!</definedName>
    <definedName name="DATA_DATA2_List" localSheetId="1">#REF!</definedName>
    <definedName name="DATA_DATA2_List">#REF!</definedName>
    <definedName name="data_le">#REF!</definedName>
    <definedName name="DATA_RESET">#REF!</definedName>
    <definedName name="DATA_RESET1">#REF!</definedName>
    <definedName name="Data_summary"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1" localSheetId="1">#REF!</definedName>
    <definedName name="DATA1">#REF!</definedName>
    <definedName name="DATA10" localSheetId="1">#REF!</definedName>
    <definedName name="DATA10">#REF!</definedName>
    <definedName name="DATA11" localSheetId="1">#REF!</definedName>
    <definedName name="DATA11">#REF!</definedName>
    <definedName name="DATA12" localSheetId="1">#REF!</definedName>
    <definedName name="DATA12">#REF!</definedName>
    <definedName name="data125" localSheetId="1">#REF!</definedName>
    <definedName name="DATA13" localSheetId="1">#REF!</definedName>
    <definedName name="DATA13">#REF!</definedName>
    <definedName name="DATA14" localSheetId="1">#REF!</definedName>
    <definedName name="DATA14">#REF!</definedName>
    <definedName name="DATA15">#REF!</definedName>
    <definedName name="DATA16">#REF!</definedName>
    <definedName name="DATA17" localSheetId="1">#REF!</definedName>
    <definedName name="DATA18" localSheetId="1">#REF!</definedName>
    <definedName name="DATA19" localSheetId="1">#REF!</definedName>
    <definedName name="DATA2" localSheetId="1">#REF!</definedName>
    <definedName name="DATA2">#REF!</definedName>
    <definedName name="DATA20" localSheetId="1">#REF!</definedName>
    <definedName name="DATA21" localSheetId="1">#REF!</definedName>
    <definedName name="DATA22" localSheetId="1">#REF!</definedName>
    <definedName name="DATA23" localSheetId="1">#REF!</definedName>
    <definedName name="DATA24" localSheetId="1">#REF!</definedName>
    <definedName name="DATA25" localSheetId="1">#REF!</definedName>
    <definedName name="DATA26" localSheetId="1">#REF!</definedName>
    <definedName name="DATA27" localSheetId="1">#REF!</definedName>
    <definedName name="DATA28" localSheetId="1">#REF!</definedName>
    <definedName name="DATA3" localSheetId="1">#REF!</definedName>
    <definedName name="DATA3">#REF!</definedName>
    <definedName name="DATA4" localSheetId="1">#REF!</definedName>
    <definedName name="DATA4">#REF!</definedName>
    <definedName name="Data41">#REF!</definedName>
    <definedName name="DATA5" localSheetId="1">#REF!</definedName>
    <definedName name="DATA5">#REF!</definedName>
    <definedName name="DATA57" localSheetId="1">#REF!</definedName>
    <definedName name="DATA6" localSheetId="1">#REF!</definedName>
    <definedName name="DATA6">#REF!</definedName>
    <definedName name="DATA7" localSheetId="1">#REF!</definedName>
    <definedName name="DATA7">#REF!</definedName>
    <definedName name="DATA8" localSheetId="1">#REF!</definedName>
    <definedName name="DATA8">#REF!</definedName>
    <definedName name="DATA9" localSheetId="1">#REF!</definedName>
    <definedName name="DATA9">#REF!</definedName>
    <definedName name="_xlnm.Database">#REF!</definedName>
    <definedName name="Database.File" hidden="1">#REF!</definedName>
    <definedName name="Database_File">NA()</definedName>
    <definedName name="Database_MI" localSheetId="1">#REF!</definedName>
    <definedName name="Database_MI">#REF!</definedName>
    <definedName name="database1" localSheetId="1">#REF!</definedName>
    <definedName name="database1">#REF!</definedName>
    <definedName name="Database3" localSheetId="1" hidden="1">#REF!</definedName>
    <definedName name="Database3" hidden="1">#REF!</definedName>
    <definedName name="datadownthree" localSheetId="1" hidden="1">#REF!</definedName>
    <definedName name="datadowntwo" localSheetId="1" hidden="1">#REF!</definedName>
    <definedName name="datak" localSheetId="1">#REF!</definedName>
    <definedName name="datak">#REF!</definedName>
    <definedName name="datal" localSheetId="1">#REF!</definedName>
    <definedName name="datal">#REF!</definedName>
    <definedName name="datanase" localSheetId="1">#REF!</definedName>
    <definedName name="datanase">#REF!</definedName>
    <definedName name="datatoggle" localSheetId="1" hidden="1">#REF!</definedName>
    <definedName name="datatoggletwo" localSheetId="1" hidden="1">#REF!</definedName>
    <definedName name="DataValDate" localSheetId="1" hidden="1">#REF!</definedName>
    <definedName name="datavaldate2" localSheetId="1" hidden="1">#REF!</definedName>
    <definedName name="datavaldate3" localSheetId="1" hidden="1">#REF!</definedName>
    <definedName name="DATE">"#ref!"</definedName>
    <definedName name="DATE_CY_MTD_RS_DATA" localSheetId="1">#REF!</definedName>
    <definedName name="DATE_CY_MTD_RS_PIVOT" localSheetId="1">#REF!</definedName>
    <definedName name="DATE_CY_WTD_DATA" localSheetId="1">#REF!</definedName>
    <definedName name="DATE_CY_WTD_PIVOT" localSheetId="1">#REF!</definedName>
    <definedName name="DATE_CY_YTD_DATA" localSheetId="1">#REF!</definedName>
    <definedName name="DATE_CY_YTD_PIVOT" localSheetId="1">#REF!</definedName>
    <definedName name="DATE_CY_YTD_RS_DATA" localSheetId="1">#REF!</definedName>
    <definedName name="DATE_CY_YTD_RS_PIVOT" localSheetId="1">#REF!</definedName>
    <definedName name="DATE_EXCEPTIONS" localSheetId="1">#REF!</definedName>
    <definedName name="DATE_HEADCOUNT" localSheetId="1">#REF!</definedName>
    <definedName name="DATE_MAN_PAYAWAY" localSheetId="1">#REF!</definedName>
    <definedName name="DATE_PAY_LW" localSheetId="1">#REF!</definedName>
    <definedName name="DATE_PAY_LY" localSheetId="1">#REF!</definedName>
    <definedName name="DATE_PAY_MOVEMENT" localSheetId="1">#REF!</definedName>
    <definedName name="DATE_PAY_TW" localSheetId="1">#REF!</definedName>
    <definedName name="DATE_PLAN_DATA" localSheetId="1">#REF!</definedName>
    <definedName name="DATE_PLAN_PIVOT" localSheetId="1">#REF!</definedName>
    <definedName name="DATE_PNL" localSheetId="1">#REF!</definedName>
    <definedName name="DATE_PY_YTD_DATA" localSheetId="1">#REF!</definedName>
    <definedName name="DATE_PY_YTD_PIVOT" localSheetId="1">#REF!</definedName>
    <definedName name="DATE_PY_YTD_RS_DATA" localSheetId="1">#REF!</definedName>
    <definedName name="DATE_PY_YTD_RS_PIVOT" localSheetId="1">#REF!</definedName>
    <definedName name="DATE_SP_CY" localSheetId="1">#REF!</definedName>
    <definedName name="DATE_SP_PIVOT" localSheetId="1">#REF!</definedName>
    <definedName name="DATE_SP_PY" localSheetId="1">#REF!</definedName>
    <definedName name="DATE_SP_PY_ST_SPLIT" localSheetId="1">#REF!</definedName>
    <definedName name="DATE_SP_PY_ST_SUMM" localSheetId="1">#REF!</definedName>
    <definedName name="DATE_TGA_CY" localSheetId="1">#REF!</definedName>
    <definedName name="DATE_TGA_PY" localSheetId="1">#REF!</definedName>
    <definedName name="DATE1">"#ref!"</definedName>
    <definedName name="Dated" localSheetId="1">#REF!</definedName>
    <definedName name="DATEENG" localSheetId="1">#REF!</definedName>
    <definedName name="DATEENG">#REF!</definedName>
    <definedName name="DATEFRM" localSheetId="1">#REF!</definedName>
    <definedName name="DATEFRM">#REF!</definedName>
    <definedName name="DATEMISS" localSheetId="1">#REF!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ateRange">"1998.10.01 To 1998.10.31"</definedName>
    <definedName name="DateSubtotal">#REF!</definedName>
    <definedName name="DaysoftheWeek" localSheetId="1">#REF!</definedName>
    <definedName name="db">#N/A</definedName>
    <definedName name="db_01" localSheetId="1">#REF!</definedName>
    <definedName name="DB_品番情報" localSheetId="1">#REF!</definedName>
    <definedName name="DB_品番情報">#REF!</definedName>
    <definedName name="DB_回路" localSheetId="1">#REF!</definedName>
    <definedName name="DB_回路">#REF!</definedName>
    <definedName name="DB_回路__AB端_ｺﾈｸﾀ情報付き" localSheetId="1">#REF!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 localSheetId="1">#REF!</definedName>
    <definedName name="dbed" localSheetId="1" hidden="1">{"histincome",#N/A,FALSE,"hyfins";"closing balance",#N/A,FALSE,"hyfins"}</definedName>
    <definedName name="dbed" hidden="1">{"histincome",#N/A,FALSE,"hyfins";"closing balance",#N/A,FALSE,"hyfins"}</definedName>
    <definedName name="dbi" localSheetId="1">#REF!</definedName>
    <definedName name="dbi">#REF!</definedName>
    <definedName name="DBNAME1" localSheetId="1">#REF!</definedName>
    <definedName name="DBNAME2" localSheetId="1">#REF!</definedName>
    <definedName name="DBNAME2">#REF!</definedName>
    <definedName name="DBNAME3" localSheetId="1">#REF!</definedName>
    <definedName name="DBNAME3">#REF!</definedName>
    <definedName name="DBNAME4" localSheetId="1">#REF!</definedName>
    <definedName name="DBNUMBER" localSheetId="1">P&amp;L</definedName>
    <definedName name="DBNUMBER">P&amp;L</definedName>
    <definedName name="DBUSERNAME2" localSheetId="1">#REF!</definedName>
    <definedName name="DBUSERNAME2">#REF!</definedName>
    <definedName name="DBUSERNAME3" localSheetId="1">#REF!</definedName>
    <definedName name="DBUSERNAME3">#REF!</definedName>
    <definedName name="dc"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dc"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DC_1">#REF!</definedName>
    <definedName name="DC_1_budget">#REF!</definedName>
    <definedName name="dc_1_no">#REF!</definedName>
    <definedName name="dc_1_pending">#REF!</definedName>
    <definedName name="DC_1_TBA">#REF!</definedName>
    <definedName name="DC_10">#REF!</definedName>
    <definedName name="DC_10_budget">#REF!</definedName>
    <definedName name="dc_10_no">#REF!</definedName>
    <definedName name="dc_10_pending">#REF!</definedName>
    <definedName name="DC_10_TBA">#REF!</definedName>
    <definedName name="DC_11">#REF!</definedName>
    <definedName name="DC_11_budget">#REF!</definedName>
    <definedName name="dc_11_no">#REF!</definedName>
    <definedName name="dc_11_pending">#REF!</definedName>
    <definedName name="DC_11_TBA">#REF!</definedName>
    <definedName name="DC_12">#REF!</definedName>
    <definedName name="DC_12_budget">#REF!</definedName>
    <definedName name="dc_12_no">#REF!</definedName>
    <definedName name="dc_12_pending">#REF!</definedName>
    <definedName name="DC_12_TBA">#REF!</definedName>
    <definedName name="DC_13">#REF!</definedName>
    <definedName name="DC_13_budget">#REF!</definedName>
    <definedName name="DC_13_no">#REF!</definedName>
    <definedName name="DC_13_pending">#REF!</definedName>
    <definedName name="DC_13_TBA">#REF!</definedName>
    <definedName name="DC_14">#REF!</definedName>
    <definedName name="DC_14_budget">#REF!</definedName>
    <definedName name="DC_14_no">#REF!</definedName>
    <definedName name="DC_14_pending">#REF!</definedName>
    <definedName name="DC_14_TBA">#REF!</definedName>
    <definedName name="DC_15">#REF!</definedName>
    <definedName name="DC_15_budget">#REF!</definedName>
    <definedName name="DC_15_no">#REF!</definedName>
    <definedName name="DC_15_pending">#REF!</definedName>
    <definedName name="DC_15_TBA">#REF!</definedName>
    <definedName name="DC_16">#REF!</definedName>
    <definedName name="DC_16_budget">#REF!</definedName>
    <definedName name="DC_16_no">#REF!</definedName>
    <definedName name="DC_16_pending">#REF!</definedName>
    <definedName name="DC_16_TBA">#REF!</definedName>
    <definedName name="DC_17">#REF!</definedName>
    <definedName name="DC_17_budget">#REF!</definedName>
    <definedName name="DC_17_no">#REF!</definedName>
    <definedName name="DC_17_pending">#REF!</definedName>
    <definedName name="DC_17_TBA">#REF!</definedName>
    <definedName name="DC_18">#REF!</definedName>
    <definedName name="DC_18_budget">#REF!</definedName>
    <definedName name="DC_18_no">#REF!</definedName>
    <definedName name="DC_18_pending">#REF!</definedName>
    <definedName name="DC_18_TBA">#REF!</definedName>
    <definedName name="DC_19">#REF!</definedName>
    <definedName name="DC_19_budget">#REF!</definedName>
    <definedName name="DC_19_no">#REF!</definedName>
    <definedName name="DC_19_pending">#REF!</definedName>
    <definedName name="DC_19_TBA">#REF!</definedName>
    <definedName name="DC_2">#REF!</definedName>
    <definedName name="DC_2_budget">#REF!</definedName>
    <definedName name="dc_2_no">#REF!</definedName>
    <definedName name="dc_2_pending">#REF!</definedName>
    <definedName name="DC_2_TBA">#REF!</definedName>
    <definedName name="DC_20">#REF!</definedName>
    <definedName name="DC_20_budget">#REF!</definedName>
    <definedName name="DC_20_no">#REF!</definedName>
    <definedName name="DC_20_pending">#REF!</definedName>
    <definedName name="DC_20_TBA">#REF!</definedName>
    <definedName name="DC_21">#REF!</definedName>
    <definedName name="DC_21_budget">#REF!</definedName>
    <definedName name="DC_21_no">#REF!</definedName>
    <definedName name="DC_21_pending">#REF!</definedName>
    <definedName name="DC_21_TBA">#REF!</definedName>
    <definedName name="DC_22">#REF!</definedName>
    <definedName name="DC_22_budget">#REF!</definedName>
    <definedName name="DC_22_no">#REF!</definedName>
    <definedName name="DC_22_pending">#REF!</definedName>
    <definedName name="DC_22_TBA">#REF!</definedName>
    <definedName name="DC_23">#REF!</definedName>
    <definedName name="DC_23_budget">#REF!</definedName>
    <definedName name="DC_23_no">#REF!</definedName>
    <definedName name="DC_23_pending">#REF!</definedName>
    <definedName name="DC_23_TBA">#REF!</definedName>
    <definedName name="DC_24">#REF!</definedName>
    <definedName name="DC_24_budget">#REF!</definedName>
    <definedName name="DC_24_no">#REF!</definedName>
    <definedName name="DC_24_pending">#REF!</definedName>
    <definedName name="DC_24_TBA">#REF!</definedName>
    <definedName name="DC_25">#REF!</definedName>
    <definedName name="DC_25_budget">#REF!</definedName>
    <definedName name="DC_25_no">#REF!</definedName>
    <definedName name="DC_25_pending">#REF!</definedName>
    <definedName name="DC_25_TBA">#REF!</definedName>
    <definedName name="DC_3">#REF!</definedName>
    <definedName name="DC_3_budget">#REF!</definedName>
    <definedName name="dc_3_no">#REF!</definedName>
    <definedName name="dc_3_pending">#REF!</definedName>
    <definedName name="DC_3_TBA">#REF!</definedName>
    <definedName name="DC_4">#REF!</definedName>
    <definedName name="DC_4_budget">#REF!</definedName>
    <definedName name="dc_4_no">#REF!</definedName>
    <definedName name="dc_4_pending">#REF!</definedName>
    <definedName name="DC_4_TBA">#REF!</definedName>
    <definedName name="DC_5">#REF!</definedName>
    <definedName name="DC_5_budget">#REF!</definedName>
    <definedName name="dc_5_no">#REF!</definedName>
    <definedName name="dc_5_pending">#REF!</definedName>
    <definedName name="DC_5_TBA">#REF!</definedName>
    <definedName name="DC_6">#REF!</definedName>
    <definedName name="DC_6_budget">#REF!</definedName>
    <definedName name="dc_6_no">#REF!</definedName>
    <definedName name="dc_6_pending">#REF!</definedName>
    <definedName name="DC_6_TBA">#REF!</definedName>
    <definedName name="DC_7">#REF!</definedName>
    <definedName name="DC_7_budget">#REF!</definedName>
    <definedName name="dc_7_no">#REF!</definedName>
    <definedName name="dc_7_pending">#REF!</definedName>
    <definedName name="DC_7_TBA">#REF!</definedName>
    <definedName name="DC_8">#REF!</definedName>
    <definedName name="DC_8_budget">#REF!</definedName>
    <definedName name="dc_8_no">#REF!</definedName>
    <definedName name="dc_8_pending">#REF!</definedName>
    <definedName name="DC_8_TBA">#REF!</definedName>
    <definedName name="DC_9">#REF!</definedName>
    <definedName name="DC_9_budget">#REF!</definedName>
    <definedName name="dc_9_no">#REF!</definedName>
    <definedName name="dc_9_pending">#REF!</definedName>
    <definedName name="DC_9_TBA">#REF!</definedName>
    <definedName name="dcdc"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dcdc"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DCEPL" localSheetId="1">#REF!</definedName>
    <definedName name="DCEPL">#REF!</definedName>
    <definedName name="DCF_"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Rate_Std">#REF!</definedName>
    <definedName name="DCG.TotalDepreciation" localSheetId="1">#REF!</definedName>
    <definedName name="DCGP.TotPlntMach" localSheetId="1">#REF!</definedName>
    <definedName name="dche" localSheetId="1">#REF!</definedName>
    <definedName name="dche">#REF!</definedName>
    <definedName name="DCNT" localSheetId="1">#REF!</definedName>
    <definedName name="DCNT">#REF!</definedName>
    <definedName name="dcwdwdyig" localSheetId="1">#REF!</definedName>
    <definedName name="dd" localSheetId="1" hidden="1">{#N/A,#N/A,FALSE,"Pharm";#N/A,#N/A,FALSE,"WWCM"}</definedName>
    <definedName name="dd" hidden="1">{#N/A,#N/A,FALSE,"Pharm";#N/A,#N/A,FALSE,"WWCM"}</definedName>
    <definedName name="dd4x6" localSheetId="1">#REF!</definedName>
    <definedName name="dd4x6">#REF!</definedName>
    <definedName name="ddaadf" localSheetId="1" hidden="1">{"Fiesta Facer Page",#N/A,FALSE,"Q_C_S";"Fiesta Main Page",#N/A,FALSE,"V_L";"Fiesta 95BP Struct",#N/A,FALSE,"StructBP";"Fiesta Post 95BP Struct",#N/A,FALSE,"AdjStructBP"}</definedName>
    <definedName name="ddaadf" hidden="1">{"Fiesta Facer Page",#N/A,FALSE,"Q_C_S";"Fiesta Main Page",#N/A,FALSE,"V_L";"Fiesta 95BP Struct",#N/A,FALSE,"StructBP";"Fiesta Post 95BP Struct",#N/A,FALSE,"AdjStructBP"}</definedName>
    <definedName name="dday" localSheetId="1">#REF!</definedName>
    <definedName name="dday">#REF!</definedName>
    <definedName name="DDBL" localSheetId="1">#REF!</definedName>
    <definedName name="DDBL">#REF!</definedName>
    <definedName name="ddd">#REF!</definedName>
    <definedName name="ddD_1" localSheetId="1" hidden="1">{#N/A,#N/A,FALSE,"PMTABB";#N/A,#N/A,FALSE,"PMTABB"}</definedName>
    <definedName name="ddD_1" hidden="1">{#N/A,#N/A,FALSE,"PMTABB";#N/A,#N/A,FALSE,"PMTABB"}</definedName>
    <definedName name="ddD_2" localSheetId="1" hidden="1">{#N/A,#N/A,FALSE,"PMTABB";#N/A,#N/A,FALSE,"PMTABB"}</definedName>
    <definedName name="ddD_2" hidden="1">{#N/A,#N/A,FALSE,"PMTABB";#N/A,#N/A,FALSE,"PMTABB"}</definedName>
    <definedName name="ddD_3" localSheetId="1" hidden="1">{#N/A,#N/A,FALSE,"PMTABB";#N/A,#N/A,FALSE,"PMTABB"}</definedName>
    <definedName name="ddD_3" hidden="1">{#N/A,#N/A,FALSE,"PMTABB";#N/A,#N/A,FALSE,"PMTABB"}</definedName>
    <definedName name="ddD_4" localSheetId="1" hidden="1">{#N/A,#N/A,FALSE,"PMTABB";#N/A,#N/A,FALSE,"PMTABB"}</definedName>
    <definedName name="ddD_4" hidden="1">{#N/A,#N/A,FALSE,"PMTABB";#N/A,#N/A,FALSE,"PMTABB"}</definedName>
    <definedName name="dddaz" localSheetId="1" hidden="1">{#N/A,#N/A,FALSE,"Pharm";#N/A,#N/A,FALSE,"WWCM"}</definedName>
    <definedName name="dddaz" hidden="1">{#N/A,#N/A,FALSE,"Pharm";#N/A,#N/A,FALSE,"WWCM"}</definedName>
    <definedName name="dddddd" localSheetId="1" hidden="1">{#N/A,#N/A,FALSE,"Pharm";#N/A,#N/A,FALSE,"WWCM"}</definedName>
    <definedName name="dddddd" hidden="1">{#N/A,#N/A,FALSE,"Pharm";#N/A,#N/A,FALSE,"WWCM"}</definedName>
    <definedName name="ddde"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fef2f" localSheetId="1" hidden="1">#REF!</definedName>
    <definedName name="dddefef2f" hidden="1">#REF!</definedName>
    <definedName name="ddee" localSheetId="1" hidden="1">{#N/A,#N/A,FALSE,"Finanzbedarsrechnung"}</definedName>
    <definedName name="ddee" hidden="1">{#N/A,#N/A,FALSE,"Finanzbedarsrechnung"}</definedName>
    <definedName name="dden" localSheetId="1">#REF!</definedName>
    <definedName name="dden">#REF!</definedName>
    <definedName name="ddes" localSheetId="1">#REF!</definedName>
    <definedName name="ddes">#REF!</definedName>
    <definedName name="ddia" localSheetId="1">#REF!</definedName>
    <definedName name="ddia">#REF!</definedName>
    <definedName name="DDNOI">#REF!</definedName>
    <definedName name="DDPL">#REF!</definedName>
    <definedName name="DDSDS" localSheetId="1" hidden="1">{#N/A,#N/A,FALSE,"PMTABB";#N/A,#N/A,FALSE,"PMTABB"}</definedName>
    <definedName name="DDSDS" hidden="1">{#N/A,#N/A,FALSE,"PMTABB";#N/A,#N/A,FALSE,"PMTABB"}</definedName>
    <definedName name="DDT.AmtAnyDividDeclarOrPaid" localSheetId="1">#REF!</definedName>
    <definedName name="DDT.AmtAnyDividDeclarOrPaid">#REF!</definedName>
    <definedName name="DDT.DateOfDeclareDividProfDomesComp" localSheetId="1">#REF!</definedName>
    <definedName name="DDT.DateOfDeclareDividProfDomesComp">#REF!</definedName>
    <definedName name="DDT.EducationCess" localSheetId="1">#REF!</definedName>
    <definedName name="DDT.EducationCess">#REF!</definedName>
    <definedName name="DDT.IntPayUs115P" localSheetId="1">#REF!</definedName>
    <definedName name="DDT.IntPayUs115P">#REF!</definedName>
    <definedName name="DDT.LOOKUP" localSheetId="1">#REF!</definedName>
    <definedName name="DDT.NetDDTPayableOrRefund" localSheetId="1">#REF!</definedName>
    <definedName name="DDT.NetDDTPayableOrRefund">#REF!</definedName>
    <definedName name="DDT.RateDividPrevYr" localSheetId="1">#REF!</definedName>
    <definedName name="DDT.RateDividPrevYr">#REF!</definedName>
    <definedName name="DDT.RateDividPrevYrType" localSheetId="1">#REF!</definedName>
    <definedName name="DDT.RateDividPrevYrType">#REF!</definedName>
    <definedName name="DDT.Slno" localSheetId="1">#REF!</definedName>
    <definedName name="DDT.Surcharge" localSheetId="1">#REF!</definedName>
    <definedName name="DDT.Surcharge">#REF!</definedName>
    <definedName name="DDT.TaxAndInterestPaid" localSheetId="1">#REF!</definedName>
    <definedName name="DDT.TaxAndInterestPaid">#REF!</definedName>
    <definedName name="DDT.TotDDTPayable" localSheetId="1">#REF!</definedName>
    <definedName name="DDT.TotDDTPayable">#REF!</definedName>
    <definedName name="DDT_AmtAnyDividDeclarOrPaid">NA()</definedName>
    <definedName name="DDT_DateOfDeclareDividProfDomesComp">NA()</definedName>
    <definedName name="DDT_EducationCess">NA()</definedName>
    <definedName name="DDT_IntPayUs115P">NA()</definedName>
    <definedName name="DDT_NetDDTPayableOrRefund">NA()</definedName>
    <definedName name="DDT_RateDividPrevYr">NA()</definedName>
    <definedName name="DDT_RateDividPrevYrType">NA()</definedName>
    <definedName name="DDT_Surcharge">NA()</definedName>
    <definedName name="DDT_TaxAndInterestPaid">NA()</definedName>
    <definedName name="DDT_TotDDTPayable">NA()</definedName>
    <definedName name="DDTP.Amt" localSheetId="1">#REF!</definedName>
    <definedName name="DDTP.SRNO" localSheetId="1">#REF!</definedName>
    <definedName name="DE" localSheetId="1">#REF!</definedName>
    <definedName name="DE">#REF!</definedName>
    <definedName name="Dealer_Gross_Retail" localSheetId="1">#REF!</definedName>
    <definedName name="Dealer_Gross_Retail">#REF!</definedName>
    <definedName name="DEB" localSheetId="1">#REF!</definedName>
    <definedName name="DEB">#REF!</definedName>
    <definedName name="DEBL" localSheetId="1">#REF!</definedName>
    <definedName name="DEBL">#REF!</definedName>
    <definedName name="Debtkey">NA()</definedName>
    <definedName name="DEBTOR">#REF!</definedName>
    <definedName name="DEC" localSheetId="1" hidden="1">{#N/A,#N/A,FALSE,"Tabl. H1";#N/A,#N/A,FALSE,"Tabl. H2"}</definedName>
    <definedName name="DEC" hidden="1">{#N/A,#N/A,FALSE,"Tabl. H1";#N/A,#N/A,FALSE,"Tabl. H2"}</definedName>
    <definedName name="december" localSheetId="1">#REF!</definedName>
    <definedName name="december">#REF!</definedName>
    <definedName name="DECEXRATE" localSheetId="1">#REF!</definedName>
    <definedName name="DECEXRATE">#REF!</definedName>
    <definedName name="DECOPLYR" localSheetId="1">#REF!</definedName>
    <definedName name="DECOPLYR">#REF!</definedName>
    <definedName name="ded80hhcdec97" localSheetId="1">#REF!</definedName>
    <definedName name="ded80hhcdec97">#REF!</definedName>
    <definedName name="DED80HHCFULLFIG">#REF!</definedName>
    <definedName name="ded80hhcmar98esti">#REF!</definedName>
    <definedName name="DED80HHIIA">#REF!</definedName>
    <definedName name="dede" localSheetId="1" hidden="1">{#N/A,#N/A,FALSE,"Pharm";#N/A,#N/A,FALSE,"WWCM"}</definedName>
    <definedName name="dede" hidden="1">{#N/A,#N/A,FALSE,"Pharm";#N/A,#N/A,FALSE,"WWCM"}</definedName>
    <definedName name="DEDED" localSheetId="1" hidden="1">{#N/A,#N/A,FALSE,"Card";#N/A,#N/A,FALSE,"Prav";#N/A,#N/A,FALSE,"Irbe";#N/A,#N/A,FALSE,"Plavix";#N/A,#N/A,FALSE,"Capt";#N/A,#N/A,FALSE,"Fosi"}</definedName>
    <definedName name="DEDED" hidden="1">{#N/A,#N/A,FALSE,"Card";#N/A,#N/A,FALSE,"Prav";#N/A,#N/A,FALSE,"Irbe";#N/A,#N/A,FALSE,"Plavix";#N/A,#N/A,FALSE,"Capt";#N/A,#N/A,FALSE,"Fosi"}</definedName>
    <definedName name="DEDEDZE" localSheetId="1" hidden="1">{#N/A,#N/A,FALSE,"Pharm";#N/A,#N/A,FALSE,"WWCM"}</definedName>
    <definedName name="DEDEDZE" hidden="1">{#N/A,#N/A,FALSE,"Pharm";#N/A,#N/A,FALSE,"WWCM"}</definedName>
    <definedName name="DEDetail">#REF!</definedName>
    <definedName name="DEDN.AmtDeducted" localSheetId="1">#REF!</definedName>
    <definedName name="DEDN.DeductedSecCode" localSheetId="1">#REF!</definedName>
    <definedName name="DEDZD" localSheetId="1" hidden="1">{#N/A,#N/A,FALSE,"Pharm";#N/A,#N/A,FALSE,"WWCM"}</definedName>
    <definedName name="DEDZD" hidden="1">{#N/A,#N/A,FALSE,"Pharm";#N/A,#N/A,FALSE,"WWCM"}</definedName>
    <definedName name="DEE" localSheetId="1" hidden="1">{#N/A,#N/A,FALSE,"Pharm";#N/A,#N/A,FALSE,"WWCM"}</definedName>
    <definedName name="DEE" hidden="1">{#N/A,#N/A,FALSE,"Pharm";#N/A,#N/A,FALSE,"WWCM"}</definedName>
    <definedName name="deep">#N/A</definedName>
    <definedName name="DEEPIKA" localSheetId="1">#REF!</definedName>
    <definedName name="DEEPIKA">#REF!</definedName>
    <definedName name="DEER" localSheetId="1">#REF!</definedName>
    <definedName name="DEER">#REF!</definedName>
    <definedName name="def" localSheetId="1">#REF!</definedName>
    <definedName name="def">#REF!</definedName>
    <definedName name="defrost_d" localSheetId="1">#REF!</definedName>
    <definedName name="defrost_d">#REF!</definedName>
    <definedName name="deftax04" localSheetId="1" hidden="1">{#N/A,#N/A,FALSE,"12"}</definedName>
    <definedName name="deftax04" hidden="1">{#N/A,#N/A,FALSE,"12"}</definedName>
    <definedName name="DEGREASING" localSheetId="1">#REF!</definedName>
    <definedName name="dek" localSheetId="1">#REF!</definedName>
    <definedName name="dek">#REF!</definedName>
    <definedName name="DELETELOGICTYPE3" localSheetId="1">#REF!</definedName>
    <definedName name="DELETELOGICTYPE3">#REF!</definedName>
    <definedName name="Delivery" localSheetId="1">#REF!</definedName>
    <definedName name="Delivery">#REF!</definedName>
    <definedName name="DELPHI">#N/A</definedName>
    <definedName name="DEM" localSheetId="1">#REF!</definedName>
    <definedName name="DEMonths" localSheetId="1">#REF!</definedName>
    <definedName name="DEMonths">#REF!</definedName>
    <definedName name="den" localSheetId="1">#REF!</definedName>
    <definedName name="den_bu" localSheetId="1">#REF!</definedName>
    <definedName name="den_bu">#REF!</definedName>
    <definedName name="denbu" localSheetId="1">#REF!</definedName>
    <definedName name="denbu">#REF!</definedName>
    <definedName name="DENOI" localSheetId="1">#REF!</definedName>
    <definedName name="DENOI">#REF!</definedName>
    <definedName name="Denomination" hidden="1">1</definedName>
    <definedName name="dep">#N/A</definedName>
    <definedName name="DEP.TotalDepreciation" localSheetId="1">#REF!</definedName>
    <definedName name="Dep_Life_1" localSheetId="1">#REF!</definedName>
    <definedName name="Dep_Life_1">#REF!</definedName>
    <definedName name="Dep_Life_2" localSheetId="1">#REF!</definedName>
    <definedName name="Dep_Life_2">#REF!</definedName>
    <definedName name="Dep_Life_3" localSheetId="1">#REF!</definedName>
    <definedName name="Dep_Life_3">#REF!</definedName>
    <definedName name="Dep_Life_4">#REF!</definedName>
    <definedName name="Dep_Life_5">#REF!</definedName>
    <definedName name="Dep_Life_6">#REF!</definedName>
    <definedName name="dep_pm" localSheetId="1">#REF!</definedName>
    <definedName name="dep_pm">#REF!</definedName>
    <definedName name="DEP_SCHEDULE_INCOMETAX_ACT" localSheetId="1">#REF!</definedName>
    <definedName name="DEP_SCHEDULE_INCOMETAX_ACT">#REF!</definedName>
    <definedName name="depcom_pa" localSheetId="1">#REF!</definedName>
    <definedName name="depcom_pa">#REF!</definedName>
    <definedName name="DEPL">#REF!</definedName>
    <definedName name="depn" localSheetId="1">#REF!</definedName>
    <definedName name="DEPN_ATTACHMENT" localSheetId="1">#REF!</definedName>
    <definedName name="DEPN_ATTACHMENT">#REF!</definedName>
    <definedName name="DEPR" localSheetId="1">#REF!</definedName>
    <definedName name="DEPR">#REF!</definedName>
    <definedName name="depre" localSheetId="1">#REF!</definedName>
    <definedName name="DEPRECIATION">"#ref!"</definedName>
    <definedName name="Deprecition">#REF!</definedName>
    <definedName name="Deprecn">#REF!</definedName>
    <definedName name="DEPRI" localSheetId="1" hidden="1">#REF!</definedName>
    <definedName name="depsch_pa" localSheetId="1">#REF!</definedName>
    <definedName name="depsch_pa">#REF!</definedName>
    <definedName name="depty">NA()</definedName>
    <definedName name="deptyamtpy">NA()</definedName>
    <definedName name="depveh_pa" localSheetId="1">#REF!</definedName>
    <definedName name="depveh_pa">#REF!</definedName>
    <definedName name="des_oq" localSheetId="1">#REF!</definedName>
    <definedName name="des_oq">#REF!</definedName>
    <definedName name="des_os" localSheetId="1">#REF!</definedName>
    <definedName name="des_os">#REF!</definedName>
    <definedName name="Design._pièce">#REF!</definedName>
    <definedName name="Design__pièce">NA()</definedName>
    <definedName name="Design_Engineer" localSheetId="1">#REF!</definedName>
    <definedName name="designation_function" localSheetId="1">#REF!</definedName>
    <definedName name="designation_function">#REF!</definedName>
    <definedName name="designation_kit" localSheetId="1">#REF!</definedName>
    <definedName name="designation_kit">#REF!</definedName>
    <definedName name="DESMA" localSheetId="1">#REF!</definedName>
    <definedName name="DET" localSheetId="1">#REF!</definedName>
    <definedName name="DET">#REF!</definedName>
    <definedName name="Det32x3" localSheetId="1">#REF!</definedName>
    <definedName name="Det32x3">#REF!</definedName>
    <definedName name="Det35x3" localSheetId="1">#REF!</definedName>
    <definedName name="Det35x3">#REF!</definedName>
    <definedName name="Det40x4">#REF!</definedName>
    <definedName name="Det50x5">#REF!</definedName>
    <definedName name="Det63x6">#REF!</definedName>
    <definedName name="Det75x6">#REF!</definedName>
    <definedName name="details" localSheetId="1">#REF!</definedName>
    <definedName name="dev"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elopement">#REF!</definedName>
    <definedName name="Device" localSheetId="1">#REF!</definedName>
    <definedName name="DEZLFEZKLHF" localSheetId="1" hidden="1">{#N/A,#N/A,FALSE,"Pharm";#N/A,#N/A,FALSE,"WWCM"}</definedName>
    <definedName name="DEZLFEZKLHF" hidden="1">{#N/A,#N/A,FALSE,"Pharm";#N/A,#N/A,FALSE,"WWCM"}</definedName>
    <definedName name="df" localSheetId="1">#REF!</definedName>
    <definedName name="df">#REF!</definedName>
    <definedName name="df_2" localSheetId="1" hidden="1">{#N/A,#N/A,FALSE,"PGW"}</definedName>
    <definedName name="df_2" hidden="1">{#N/A,#N/A,FALSE,"PGW"}</definedName>
    <definedName name="df_3" localSheetId="1" hidden="1">{#N/A,#N/A,FALSE,"PGW"}</definedName>
    <definedName name="df_3" hidden="1">{#N/A,#N/A,FALSE,"PGW"}</definedName>
    <definedName name="df_4" localSheetId="1" hidden="1">{#N/A,#N/A,FALSE,"PGW"}</definedName>
    <definedName name="df_4" hidden="1">{#N/A,#N/A,FALSE,"PGW"}</definedName>
    <definedName name="dfa" localSheetId="1">#REF!</definedName>
    <definedName name="dfa">#REF!</definedName>
    <definedName name="dfa_new" localSheetId="1">#REF!</definedName>
    <definedName name="dfa_new">#REF!</definedName>
    <definedName name="dfd" localSheetId="1"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D" localSheetId="1" hidden="1">{#N/A,#N/A,FALSE,"REPORT"}</definedName>
    <definedName name="DFDD" hidden="1">{#N/A,#N/A,FALSE,"REPORT"}</definedName>
    <definedName name="dfdsdsfaf" localSheetId="1" hidden="1">#REF!</definedName>
    <definedName name="dfdsdsfaf" hidden="1">#REF!</definedName>
    <definedName name="dff" localSheetId="1">#REF!</definedName>
    <definedName name="dff">#REF!</definedName>
    <definedName name="dfg" localSheetId="1" hidden="1">{"A COM Detail YTD",#N/A,FALSE,"DATA";"B Exp Detail YTD",#N/A,FALSE,"DATA";"C COM Detail Qtr of",#N/A,FALSE,"DATA";"D Exp Detail Qtr of",#N/A,FALSE,"DATA";"A Performance Report",#N/A,FALSE,"%Performance"}</definedName>
    <definedName name="dfg" hidden="1">{"A COM Detail YTD",#N/A,FALSE,"DATA";"B Exp Detail YTD",#N/A,FALSE,"DATA";"C COM Detail Qtr of",#N/A,FALSE,"DATA";"D Exp Detail Qtr of",#N/A,FALSE,"DATA";"A Performance Report",#N/A,FALSE,"%Performance"}</definedName>
    <definedName name="dfgdfg" localSheetId="1" hidden="1">{#N/A,#N/A,FALSE,"PMTABB";#N/A,#N/A,FALSE,"PMTABB"}</definedName>
    <definedName name="dfgdfg" hidden="1">{#N/A,#N/A,FALSE,"PMTABB";#N/A,#N/A,FALSE,"PMTABB"}</definedName>
    <definedName name="dfghfd" localSheetId="1" hidden="1">{#N/A,#N/A,FALSE,"PMTABB";#N/A,#N/A,FALSE,"PMTABB"}</definedName>
    <definedName name="dfghfd" hidden="1">{#N/A,#N/A,FALSE,"PMTABB";#N/A,#N/A,FALSE,"PMTABB"}</definedName>
    <definedName name="dfghfd_2" localSheetId="1" hidden="1">{#N/A,#N/A,FALSE,"PMTABB";#N/A,#N/A,FALSE,"PMTABB"}</definedName>
    <definedName name="dfghfd_2" hidden="1">{#N/A,#N/A,FALSE,"PMTABB";#N/A,#N/A,FALSE,"PMTABB"}</definedName>
    <definedName name="dfghfd_3" localSheetId="1" hidden="1">{#N/A,#N/A,FALSE,"PMTABB";#N/A,#N/A,FALSE,"PMTABB"}</definedName>
    <definedName name="dfghfd_3" hidden="1">{#N/A,#N/A,FALSE,"PMTABB";#N/A,#N/A,FALSE,"PMTABB"}</definedName>
    <definedName name="dfghfd_4" localSheetId="1" hidden="1">{#N/A,#N/A,FALSE,"PMTABB";#N/A,#N/A,FALSE,"PMTABB"}</definedName>
    <definedName name="dfghfd_4" hidden="1">{#N/A,#N/A,FALSE,"PMTABB";#N/A,#N/A,FALSE,"PMTABB"}</definedName>
    <definedName name="DFGHJK" hidden="1">8</definedName>
    <definedName name="DFHGH" localSheetId="1" hidden="1">{#N/A,#N/A,FALSE,"PGW"}</definedName>
    <definedName name="DFHGH" hidden="1">{#N/A,#N/A,FALSE,"PGW"}</definedName>
    <definedName name="DFHGH_1" localSheetId="1" hidden="1">{#N/A,#N/A,FALSE,"PGW"}</definedName>
    <definedName name="DFHGH_1" hidden="1">{#N/A,#N/A,FALSE,"PGW"}</definedName>
    <definedName name="DFHGH_2" localSheetId="1" hidden="1">{#N/A,#N/A,FALSE,"PGW"}</definedName>
    <definedName name="DFHGH_2" hidden="1">{#N/A,#N/A,FALSE,"PGW"}</definedName>
    <definedName name="DFHGH_3" localSheetId="1" hidden="1">{#N/A,#N/A,FALSE,"PGW"}</definedName>
    <definedName name="DFHGH_3" hidden="1">{#N/A,#N/A,FALSE,"PGW"}</definedName>
    <definedName name="DFHGH_4" localSheetId="1" hidden="1">{#N/A,#N/A,FALSE,"PGW"}</definedName>
    <definedName name="DFHGH_4" hidden="1">{#N/A,#N/A,FALSE,"PGW"}</definedName>
    <definedName name="dflt1" localSheetId="1">#REF!</definedName>
    <definedName name="dfr" localSheetId="1" hidden="1">{#N/A,#N/A,FALSE,"Pharm";#N/A,#N/A,FALSE,"WWCM"}</definedName>
    <definedName name="dfr" hidden="1">{#N/A,#N/A,FALSE,"Pharm";#N/A,#N/A,FALSE,"WWCM"}</definedName>
    <definedName name="dfs" hidden="1">#REF!</definedName>
    <definedName name="dg" localSheetId="1">#REF!</definedName>
    <definedName name="dg">#REF!</definedName>
    <definedName name="DGCTI592" localSheetId="1">#REF!</definedName>
    <definedName name="DGCTI592">#REF!</definedName>
    <definedName name="dgdg" localSheetId="1" hidden="1">{#N/A,#N/A,FALSE,"Calc";#N/A,#N/A,FALSE,"Sensitivity";#N/A,#N/A,FALSE,"LT Earn.Dil.";#N/A,#N/A,FALSE,"Dil. AVP"}</definedName>
    <definedName name="dgdg" hidden="1">{#N/A,#N/A,FALSE,"Calc";#N/A,#N/A,FALSE,"Sensitivity";#N/A,#N/A,FALSE,"LT Earn.Dil.";#N/A,#N/A,FALSE,"Dil. AVP"}</definedName>
    <definedName name="dgdgss" localSheetId="1" hidden="1">{"consolidated",#N/A,FALSE,"Sheet1";"cms",#N/A,FALSE,"Sheet1";"fse",#N/A,FALSE,"Sheet1"}</definedName>
    <definedName name="dgdgss" hidden="1">{"consolidated",#N/A,FALSE,"Sheet1";"cms",#N/A,FALSE,"Sheet1";"fse",#N/A,FALSE,"Sheet1"}</definedName>
    <definedName name="DGHS" localSheetId="1">#REF!</definedName>
    <definedName name="dh" localSheetId="1">#REF!</definedName>
    <definedName name="dh">#REF!</definedName>
    <definedName name="dhdhf" localSheetId="1">#REF!</definedName>
    <definedName name="dhom" localSheetId="1">#REF!</definedName>
    <definedName name="dhom">#REF!</definedName>
    <definedName name="dien" localSheetId="1">#REF!</definedName>
    <definedName name="dien">#REF!</definedName>
    <definedName name="DIESEL" localSheetId="1">#REF!</definedName>
    <definedName name="DIESEL">#REF!</definedName>
    <definedName name="DIFF">NA()</definedName>
    <definedName name="Difference" localSheetId="1">#REF!</definedName>
    <definedName name="Difference2" localSheetId="1">#REF!</definedName>
    <definedName name="digit_18">"テキスト 21"</definedName>
    <definedName name="DIM" localSheetId="1">#REF!</definedName>
    <definedName name="Dim_X" localSheetId="1">#REF!</definedName>
    <definedName name="Dim_X">#REF!</definedName>
    <definedName name="Dim_Y" localSheetId="1">#REF!</definedName>
    <definedName name="Dim_Y">#REF!</definedName>
    <definedName name="Dim_Z" localSheetId="1">#REF!</definedName>
    <definedName name="Dim_Z">#REF!</definedName>
    <definedName name="dimac" localSheetId="1" hidden="1">{#N/A,#N/A,FALSE,"Tabl. D1";#N/A,#N/A,FALSE,"Tabl. D1 b";#N/A,#N/A,FALSE,"Tabl. D2";#N/A,#N/A,FALSE,"Tabl. D2 b";#N/A,#N/A,FALSE,"Tabl. D3";#N/A,#N/A,FALSE,"Tabl. D4";#N/A,#N/A,FALSE,"Tabl. D5"}</definedName>
    <definedName name="dimac" hidden="1">{#N/A,#N/A,FALSE,"Tabl. D1";#N/A,#N/A,FALSE,"Tabl. D1 b";#N/A,#N/A,FALSE,"Tabl. D2";#N/A,#N/A,FALSE,"Tabl. D2 b";#N/A,#N/A,FALSE,"Tabl. D3";#N/A,#N/A,FALSE,"Tabl. D4";#N/A,#N/A,FALSE,"Tabl. D5"}</definedName>
    <definedName name="dir" localSheetId="1" hidden="1">{#N/A,#N/A,FALSE,"COMP"}</definedName>
    <definedName name="dir" hidden="1">{#N/A,#N/A,FALSE,"COMP"}</definedName>
    <definedName name="DirectLab" localSheetId="1">#REF!</definedName>
    <definedName name="DirectLab">#REF!</definedName>
    <definedName name="directors" localSheetId="1">#REF!</definedName>
    <definedName name="directors">#REF!</definedName>
    <definedName name="DirExp_MTD" localSheetId="1">#REF!</definedName>
    <definedName name="DIS">#N/A</definedName>
    <definedName name="Discount" localSheetId="1" hidden="1">#REF!</definedName>
    <definedName name="Discount" hidden="1">#REF!</definedName>
    <definedName name="DISH_ANTENNA" localSheetId="1">#REF!</definedName>
    <definedName name="DISH_ANTENNA">#REF!</definedName>
    <definedName name="display_area_2" localSheetId="1" hidden="1">#REF!</definedName>
    <definedName name="display_area_2" hidden="1">#REF!</definedName>
    <definedName name="DisposalTotals">#REF!</definedName>
    <definedName name="DisposalTotals1">#REF!</definedName>
    <definedName name="Disposition_Fee_24">#REF!</definedName>
    <definedName name="Disposition_Fee_36">#REF!</definedName>
    <definedName name="DIST">"#ref!"</definedName>
    <definedName name="DISTRIBUTION_EQUIPMENT" localSheetId="1">#REF!</definedName>
    <definedName name="DISTRIBUTION_EQUIPMENT">#REF!</definedName>
    <definedName name="dividendjsk" localSheetId="1">#REF!</definedName>
    <definedName name="DIVISION" localSheetId="1">#REF!</definedName>
    <definedName name="DIVISION">#REF!</definedName>
    <definedName name="divyadivya" localSheetId="1" hidden="1">{"Fiesta Facer Page",#N/A,FALSE,"Q_C_S";"Fiesta Main Page",#N/A,FALSE,"V_L";"Fiesta 95BP Struct",#N/A,FALSE,"StructBP";"Fiesta Post 95BP Struct",#N/A,FALSE,"AdjStructBP"}</definedName>
    <definedName name="divyadivya" hidden="1">{"Fiesta Facer Page",#N/A,FALSE,"Q_C_S";"Fiesta Main Page",#N/A,FALSE,"V_L";"Fiesta 95BP Struct",#N/A,FALSE,"StructBP";"Fiesta Post 95BP Struct",#N/A,FALSE,"AdjStructBP"}</definedName>
    <definedName name="djdjdjjdjd" localSheetId="1">#REF!</definedName>
    <definedName name="djksljd" localSheetId="1" hidden="1">{#N/A,#N/A,FALSE,"Other";#N/A,#N/A,FALSE,"Ace";#N/A,#N/A,FALSE,"Derm"}</definedName>
    <definedName name="djksljd" hidden="1">{#N/A,#N/A,FALSE,"Other";#N/A,#N/A,FALSE,"Ace";#N/A,#N/A,FALSE,"Derm"}</definedName>
    <definedName name="DK_NKBH" localSheetId="1">#REF!</definedName>
    <definedName name="DK_NKBH">#REF!</definedName>
    <definedName name="DK_NKC" localSheetId="1">#REF!</definedName>
    <definedName name="DK_NKC">#REF!</definedName>
    <definedName name="DK_NKC1" localSheetId="1">#REF!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kgahirghigf" localSheetId="1" hidden="1">{#N/A,#N/A,FALSE,"Pharm";#N/A,#N/A,FALSE,"WWCM"}</definedName>
    <definedName name="dkgahirghigf" hidden="1">{#N/A,#N/A,FALSE,"Pharm";#N/A,#N/A,FALSE,"WWCM"}</definedName>
    <definedName name="DKR" localSheetId="1">#REF!</definedName>
    <definedName name="DL_NKBH" localSheetId="1">#REF!</definedName>
    <definedName name="DL_NKBH">#REF!</definedName>
    <definedName name="DL_NKC" localSheetId="1">#REF!</definedName>
    <definedName name="DL_NKC">#REF!</definedName>
    <definedName name="DL_NKC1" localSheetId="1">#REF!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lsgiuwe" localSheetId="1" hidden="1">{#N/A,#N/A,FALSE,"Model";#N/A,#N/A,FALSE,"Division"}</definedName>
    <definedName name="dlsgiuwe" hidden="1">{#N/A,#N/A,FALSE,"Model";#N/A,#N/A,FALSE,"Division"}</definedName>
    <definedName name="DM" localSheetId="1">#REF!</definedName>
    <definedName name="DM">#REF!</definedName>
    <definedName name="Dm_to_Oz" localSheetId="1">#REF!</definedName>
    <definedName name="Dm_to_Oz">#REF!</definedName>
    <definedName name="dma_cluster" localSheetId="1">#REF!</definedName>
    <definedName name="dma_cluster">#REF!</definedName>
    <definedName name="Dmalik" localSheetId="1" hidden="1">{#N/A,#N/A,FALSE,"Umsatz 99";#N/A,#N/A,FALSE,"ER 99 "}</definedName>
    <definedName name="Dmalik" hidden="1">{#N/A,#N/A,FALSE,"Umsatz 99";#N/A,#N/A,FALSE,"ER 99 "}</definedName>
    <definedName name="dmat" localSheetId="1">#REF!</definedName>
    <definedName name="dmat">#REF!</definedName>
    <definedName name="dmdv" localSheetId="1">#REF!</definedName>
    <definedName name="dmdv">#REF!</definedName>
    <definedName name="DMHH" localSheetId="1">#REF!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 localSheetId="1">{"Book1"}</definedName>
    <definedName name="Document_array">{"Book1"}</definedName>
    <definedName name="DOL">#REF!</definedName>
    <definedName name="DOLLAR" localSheetId="1">#REF!</definedName>
    <definedName name="DOLLAR">#REF!</definedName>
    <definedName name="DOM" localSheetId="1">#REF!</definedName>
    <definedName name="DOM">#REF!</definedName>
    <definedName name="DOM??">#N/A</definedName>
    <definedName name="DOMICILE" localSheetId="1">#REF!</definedName>
    <definedName name="DOMUSA??">#N/A</definedName>
    <definedName name="DOMUSAGER">#N/A</definedName>
    <definedName name="DOMUSA저장">#N/A</definedName>
    <definedName name="DOM전장">#N/A</definedName>
    <definedName name="Door_Asy_Htr_Air_Outlet__Floor" localSheetId="1">#REF!</definedName>
    <definedName name="Door_Asy_Htr_Air_Outlet__Floor">#REF!</definedName>
    <definedName name="Door_Asy_Htr_Blower_Inlet" localSheetId="1">#REF!</definedName>
    <definedName name="Door_Asy_Htr_Blower_Inlet">#REF!</definedName>
    <definedName name="Door_Asy_Windshield_Defroster" localSheetId="1">#REF!</definedName>
    <definedName name="Door_Asy_Windshield_Defroster">#REF!</definedName>
    <definedName name="DownButton">#N/A</definedName>
    <definedName name="DP" localSheetId="1">#REF!</definedName>
    <definedName name="DP">#REF!</definedName>
    <definedName name="DPC" localSheetId="1">#REF!</definedName>
    <definedName name="DPC">#REF!</definedName>
    <definedName name="DPLYREAL" localSheetId="1">#REF!</definedName>
    <definedName name="DPLYREAL">#REF!</definedName>
    <definedName name="DPM15.AdditionsGrThan180Days" localSheetId="1">#REF!</definedName>
    <definedName name="DPM15.AdditionsLessThan180Days" localSheetId="1">#REF!</definedName>
    <definedName name="DPM15.AddlnDeprDuringYearAdditions" localSheetId="1">#REF!</definedName>
    <definedName name="DPM15.AddlnDeprOnGT180DayAdditions" localSheetId="1">#REF!</definedName>
    <definedName name="DPM15.DepreciationAtFullRate" localSheetId="1">#REF!</definedName>
    <definedName name="DPM15.DepreciationAtHalfRate" localSheetId="1">#REF!</definedName>
    <definedName name="DPM15.FullRateDeprAmt" localSheetId="1">#REF!</definedName>
    <definedName name="DPM15.HalfRateDeprAmt" localSheetId="1">#REF!</definedName>
    <definedName name="DPM15.RATE" localSheetId="1">#REF!</definedName>
    <definedName name="DPM15.RealizationPeriodDuringYear" localSheetId="1">#REF!</definedName>
    <definedName name="DPM15.RealizationTotalPeriod" localSheetId="1">#REF!</definedName>
    <definedName name="DPM15.TotalDepreciation" localSheetId="1">#REF!</definedName>
    <definedName name="DPM15.WDVFirstDay" localSheetId="1">#REF!</definedName>
    <definedName name="DPM30.AdditionsGrThan180Days" localSheetId="1">#REF!</definedName>
    <definedName name="DPM30.AdditionsLessThan180Days" localSheetId="1">#REF!</definedName>
    <definedName name="DPM30.AddlnDeprDuringYearAdditions" localSheetId="1">#REF!</definedName>
    <definedName name="DPM30.AddlnDeprOnGT180DayAdditions" localSheetId="1">#REF!</definedName>
    <definedName name="DPM30.DepreciationAtFullRate" localSheetId="1">#REF!</definedName>
    <definedName name="DPM30.DepreciationAtHalfRate" localSheetId="1">#REF!</definedName>
    <definedName name="DPM30.FullRateDeprAmt" localSheetId="1">#REF!</definedName>
    <definedName name="DPM30.HalfRateDeprAmt" localSheetId="1">#REF!</definedName>
    <definedName name="DPM30.RATE" localSheetId="1">#REF!</definedName>
    <definedName name="DPM30.RealizationPeriodDuringYear" localSheetId="1">#REF!</definedName>
    <definedName name="DPM30.RealizationTotalPeriod" localSheetId="1">#REF!</definedName>
    <definedName name="DPM30.TotalDepreciation" localSheetId="1">#REF!</definedName>
    <definedName name="DPM30.WDVFirstDay" localSheetId="1">#REF!</definedName>
    <definedName name="DPR" localSheetId="1">#REF!</definedName>
    <definedName name="DPR">#REF!</definedName>
    <definedName name="Draft" localSheetId="1">#REF!</definedName>
    <definedName name="Draft">#REF!</definedName>
    <definedName name="DRAW" localSheetId="1">#REF!</definedName>
    <definedName name="DrReddyDuty5" localSheetId="1">#REF!</definedName>
    <definedName name="DrReddyDuty5">#REF!</definedName>
    <definedName name="DrReddyDuty7" localSheetId="1">#REF!</definedName>
    <definedName name="DrReddyDuty7">#REF!</definedName>
    <definedName name="DrReddyDuty8" localSheetId="1">#REF!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 localSheetId="1">#REF!</definedName>
    <definedName name="dsd" localSheetId="1" hidden="1">{#N/A,#N/A,FALSE,"PMTABB";#N/A,#N/A,FALSE,"PMTABB"}</definedName>
    <definedName name="dsd" hidden="1">{#N/A,#N/A,FALSE,"PMTABB";#N/A,#N/A,FALSE,"PMTABB"}</definedName>
    <definedName name="dsdfdafd" localSheetId="1" hidden="1">{#N/A,#N/A,FALSE,"Tabl. A1";#N/A,#N/A,FALSE,"Tabl. A1 b";#N/A,#N/A,FALSE,"Tabl. A2";#N/A,#N/A,FALSE,"Tabl. A2-1";#N/A,#N/A,FALSE,"Tabl. A2-2"}</definedName>
    <definedName name="dsdfdafd" hidden="1">{#N/A,#N/A,FALSE,"Tabl. A1";#N/A,#N/A,FALSE,"Tabl. A1 b";#N/A,#N/A,FALSE,"Tabl. A2";#N/A,#N/A,FALSE,"Tabl. A2-1";#N/A,#N/A,FALSE,"Tabl. A2-2"}</definedName>
    <definedName name="dsdsdads" hidden="1">10001</definedName>
    <definedName name="dsfgdfklhglkdflkglkjh" localSheetId="1" hidden="1">{#N/A,#N/A,FALSE,"PMTABB";#N/A,#N/A,FALSE,"PMTABB"}</definedName>
    <definedName name="dsfgdfklhglkdflkglkjh" hidden="1">{#N/A,#N/A,FALSE,"PMTABB";#N/A,#N/A,FALSE,"PMTABB"}</definedName>
    <definedName name="dsfsaf" localSheetId="1">#REF!</definedName>
    <definedName name="dsfsaf">#REF!</definedName>
    <definedName name="dsfsffss" localSheetId="1" hidden="1">{#N/A,#N/A,FALSE,"Pharm";#N/A,#N/A,FALSE,"WWCM"}</definedName>
    <definedName name="dsfsffss" hidden="1">{#N/A,#N/A,FALSE,"Pharm";#N/A,#N/A,FALSE,"WWCM"}</definedName>
    <definedName name="dsg" localSheetId="1" hidden="1">{#N/A,#N/A,FALSE,"Calc";#N/A,#N/A,FALSE,"Sensitivity";#N/A,#N/A,FALSE,"LT Earn.Dil.";#N/A,#N/A,FALSE,"Dil. AVP"}</definedName>
    <definedName name="dsg" hidden="1">{#N/A,#N/A,FALSE,"Calc";#N/A,#N/A,FALSE,"Sensitivity";#N/A,#N/A,FALSE,"LT Earn.Dil.";#N/A,#N/A,FALSE,"Dil. AVP"}</definedName>
    <definedName name="DSP">#REF!</definedName>
    <definedName name="DSPIMO">#REF!</definedName>
    <definedName name="DSPMO">#REF!</definedName>
    <definedName name="DSPTLMO">#REF!</definedName>
    <definedName name="dsrs" localSheetId="1" hidden="1">{#N/A,#N/A,FALSE,"SMT1";#N/A,#N/A,FALSE,"SMT2";#N/A,#N/A,FALSE,"Summary";#N/A,#N/A,FALSE,"Graphs";#N/A,#N/A,FALSE,"4 Panel"}</definedName>
    <definedName name="dsrs" hidden="1">{#N/A,#N/A,FALSE,"SMT1";#N/A,#N/A,FALSE,"SMT2";#N/A,#N/A,FALSE,"Summary";#N/A,#N/A,FALSE,"Graphs";#N/A,#N/A,FALSE,"4 Panel"}</definedName>
    <definedName name="dss" localSheetId="1" hidden="1">{#N/A,#N/A,FALSE,"ACQ_GRAPHS";#N/A,#N/A,FALSE,"T_1 GRAPHS";#N/A,#N/A,FALSE,"T_2 GRAPHS";#N/A,#N/A,FALSE,"COMB_GRAPHS"}</definedName>
    <definedName name="dss" hidden="1">{#N/A,#N/A,FALSE,"ACQ_GRAPHS";#N/A,#N/A,FALSE,"T_1 GRAPHS";#N/A,#N/A,FALSE,"T_2 GRAPHS";#N/A,#N/A,FALSE,"COMB_GRAPHS"}</definedName>
    <definedName name="DSUMDATA" localSheetId="1">#REF!</definedName>
    <definedName name="DSUMDATA">#REF!</definedName>
    <definedName name="DTAA_INCOME" localSheetId="1">#REF!</definedName>
    <definedName name="DTAA_INCOME1" localSheetId="1">#REF!</definedName>
    <definedName name="DTAX" localSheetId="1" hidden="1">{"'I-1 and I-2'!$A$1:$G$190"}</definedName>
    <definedName name="DTAX" hidden="1">{"'I-1 and I-2'!$A$1:$G$190"}</definedName>
    <definedName name="DTBH">#REF!</definedName>
    <definedName name="DTGraph_Show">#N/A</definedName>
    <definedName name="DTGSTD1_Click">#N/A</definedName>
    <definedName name="Duct_Heater_Outlet" localSheetId="1">#REF!</definedName>
    <definedName name="Duct_Heater_Outlet">#REF!</definedName>
    <definedName name="Duct_Htr_Outlet_Rear" localSheetId="1">#REF!</definedName>
    <definedName name="Duct_Htr_Outlet_Rear">#REF!</definedName>
    <definedName name="Duct_Window_Defog" localSheetId="1">#REF!</definedName>
    <definedName name="Duct_Window_Defog">#REF!</definedName>
    <definedName name="DULLDYE" localSheetId="1">#REF!</definedName>
    <definedName name="duoi" localSheetId="1">#REF!</definedName>
    <definedName name="duoi">#REF!</definedName>
    <definedName name="DutoanDongmo" localSheetId="1">#REF!</definedName>
    <definedName name="DutoanDongmo">#REF!</definedName>
    <definedName name="DV" localSheetId="1">#REF!</definedName>
    <definedName name="DV">#REF!</definedName>
    <definedName name="dw">#REF!</definedName>
    <definedName name="DWAX"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nld">#REF!</definedName>
    <definedName name="DWNLD1">#REF!</definedName>
    <definedName name="DWPRICE" localSheetId="1" hidden="1">#REF!</definedName>
    <definedName name="E">"#ref!"</definedName>
    <definedName name="E_NO." localSheetId="1">#REF!</definedName>
    <definedName name="E_NO.">#REF!</definedName>
    <definedName name="E_NO_">NA()</definedName>
    <definedName name="E111a67" localSheetId="1">#REF!</definedName>
    <definedName name="EA">"#ref!"</definedName>
    <definedName name="eaf" localSheetId="1">#REF!</definedName>
    <definedName name="eaf">#REF!</definedName>
    <definedName name="Eagle_Optics" localSheetId="1">#REF!</definedName>
    <definedName name="Eagle_Optics">#REF!</definedName>
    <definedName name="EBIT">#REF!</definedName>
    <definedName name="EBITDA">#REF!</definedName>
    <definedName name="EBITDA_Bridge">#REF!</definedName>
    <definedName name="ECCD_I_10525219_000" localSheetId="1">#REF!</definedName>
    <definedName name="ECCD_I_10525219_000">#REF!</definedName>
    <definedName name="ECL">#REF!</definedName>
    <definedName name="ed" localSheetId="1">{"'debtors'!$A$1:$I$305","'debtors'!$A$1:$J$285"}</definedName>
    <definedName name="ed">{"'debtors'!$A$1:$I$305","'debtors'!$A$1:$J$285"}</definedName>
    <definedName name="ED3__??_71.4_??_4.9" localSheetId="1">#REF!</definedName>
    <definedName name="ED3__??_71.4_??_4.9">#REF!</definedName>
    <definedName name="ED3__??_71_4_??_4_9">NA()</definedName>
    <definedName name="ED3__회훈_71.4_신창_4.9" localSheetId="1">#REF!</definedName>
    <definedName name="ED3__회훈_71.4_신창_4.9">#REF!</definedName>
    <definedName name="ED3__회훈_71_4_신창_4_9">NA()</definedName>
    <definedName name="EDCU_MTD" localSheetId="1">#REF!</definedName>
    <definedName name="EDCU_MTD">#REF!</definedName>
    <definedName name="EDCU_YTD" localSheetId="1">#REF!</definedName>
    <definedName name="EDCU_YTD">#REF!</definedName>
    <definedName name="EDD" localSheetId="1" hidden="1">{#N/A,#N/A,FALSE,"PMTABB";#N/A,#N/A,FALSE,"PMTABB"}</definedName>
    <definedName name="EDD" hidden="1">{#N/A,#N/A,FALSE,"PMTABB";#N/A,#N/A,FALSE,"PMTABB"}</definedName>
    <definedName name="EDITING_EQUIPMENTS" localSheetId="1">#REF!</definedName>
    <definedName name="EDITING_EQUIPMENTS">#REF!</definedName>
    <definedName name="EdRes" localSheetId="1">#REF!</definedName>
    <definedName name="EdRes">#REF!</definedName>
    <definedName name="edws" localSheetId="1">#REF!</definedName>
    <definedName name="edws">#REF!</definedName>
    <definedName name="EE" localSheetId="1">#REF!</definedName>
    <definedName name="EE">#REF!</definedName>
    <definedName name="EEE" localSheetId="1" hidden="1">{#N/A,#N/A,FALSE,"Tabl. H1";#N/A,#N/A,FALSE,"Tabl. H2"}</definedName>
    <definedName name="EEE" hidden="1">{#N/A,#N/A,FALSE,"Tabl. H1";#N/A,#N/A,FALSE,"Tabl. H2"}</definedName>
    <definedName name="eeeee" localSheetId="1">#REF!</definedName>
    <definedName name="eeeee">#REF!</definedName>
    <definedName name="eeeeeeee" localSheetId="1">#REF!</definedName>
    <definedName name="eeeeeeeeeeee" localSheetId="1" hidden="1">#REF!</definedName>
    <definedName name="eeefdf" localSheetId="1">#REF!</definedName>
    <definedName name="EEFVEF" localSheetId="1">#REF!</definedName>
    <definedName name="EEFVEF">#REF!</definedName>
    <definedName name="EF" localSheetId="1">#REF!</definedName>
    <definedName name="EF">#REF!</definedName>
    <definedName name="efd" localSheetId="1" hidden="1">{"C COM Detail Qtr of",#N/A,FALSE,"DATA";"D Exp Detail Qtr of",#N/A,FALSE,"DATA"}</definedName>
    <definedName name="efd" hidden="1">{"C COM Detail Qtr of",#N/A,FALSE,"DATA";"D Exp Detail Qtr of",#N/A,FALSE,"DATA"}</definedName>
    <definedName name="EFEABF" localSheetId="1">#REF!</definedName>
    <definedName name="EFEABF">#REF!</definedName>
    <definedName name="EI_Amount" localSheetId="1">#REF!</definedName>
    <definedName name="eifel" localSheetId="1">#REF!</definedName>
    <definedName name="eifel">#REF!</definedName>
    <definedName name="EIFEL903" localSheetId="1">#REF!</definedName>
    <definedName name="EIFEL903">#REF!</definedName>
    <definedName name="EIFFEL" localSheetId="1">#REF!</definedName>
    <definedName name="EIFFEL">#REF!</definedName>
    <definedName name="eiffel5">#REF!</definedName>
    <definedName name="EIFINTRA">#REF!</definedName>
    <definedName name="EIFL" localSheetId="1">#REF!</definedName>
    <definedName name="Eight" localSheetId="1">#REF!</definedName>
    <definedName name="ejdvjk" localSheetId="1">#REF!</definedName>
    <definedName name="ejdvjk">#REF!</definedName>
    <definedName name="ejkfgkjze" localSheetId="1" hidden="1">{#N/A,#N/A,FALSE,"Pharm";#N/A,#N/A,FALSE,"WWCM"}</definedName>
    <definedName name="ejkfgkjze" hidden="1">{#N/A,#N/A,FALSE,"Pharm";#N/A,#N/A,FALSE,"WWCM"}</definedName>
    <definedName name="Elec">"#ref!"</definedName>
    <definedName name="Electric_Installation" localSheetId="1">#REF!</definedName>
    <definedName name="Electric_Installation">#REF!</definedName>
    <definedName name="electrical" localSheetId="1">#REF!</definedName>
    <definedName name="elementdata" localSheetId="1">#REF!</definedName>
    <definedName name="elementdata">#REF!</definedName>
    <definedName name="ELGI" localSheetId="1">#REF!</definedName>
    <definedName name="ELGI">#REF!</definedName>
    <definedName name="Email" localSheetId="1">#REF!</definedName>
    <definedName name="Email">#REF!</definedName>
    <definedName name="emily" localSheetId="1" hidden="1">{#N/A,#N/A,FALSE,"Calc";#N/A,#N/A,FALSE,"Sensitivity";#N/A,#N/A,FALSE,"LT Earn.Dil.";#N/A,#N/A,FALSE,"Dil. AVP"}</definedName>
    <definedName name="emily" hidden="1">{#N/A,#N/A,FALSE,"Calc";#N/A,#N/A,FALSE,"Sensitivity";#N/A,#N/A,FALSE,"LT Earn.Dil.";#N/A,#N/A,FALSE,"Dil. AVP"}</definedName>
    <definedName name="EMP_BENFIT_EXP" localSheetId="1">#REF!</definedName>
    <definedName name="EMP_BENFIT_EXP">#REF!</definedName>
    <definedName name="Employees" localSheetId="1">#REF!</definedName>
    <definedName name="Employees">#REF!</definedName>
    <definedName name="EmploymentCost" localSheetId="1">#REF!</definedName>
    <definedName name="EmploymentCost">#REF!</definedName>
    <definedName name="enca">#REF!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 localSheetId="1">#REF!</definedName>
    <definedName name="END_ITEM_NMC" localSheetId="1">#REF!</definedName>
    <definedName name="END_ITEM_NMC">#REF!</definedName>
    <definedName name="End_Shareholding_SKG_Associates" localSheetId="1">#REF!</definedName>
    <definedName name="EndFSPeriod" localSheetId="1">#REF!</definedName>
    <definedName name="EndShareholding_SKG_Associates" localSheetId="1">#REF!</definedName>
    <definedName name="ENG_COOLG" localSheetId="1">#REF!</definedName>
    <definedName name="ENG_COOLG">#REF!</definedName>
    <definedName name="ENGG" localSheetId="1">#REF!</definedName>
    <definedName name="engineer" localSheetId="1">#REF!</definedName>
    <definedName name="engineer">#REF!</definedName>
    <definedName name="engineerwise_target_total" localSheetId="1">#REF!</definedName>
    <definedName name="engineerwise_target_total">#REF!</definedName>
    <definedName name="ENGL" localSheetId="1">#REF!</definedName>
    <definedName name="ENGL">#REF!</definedName>
    <definedName name="ENGPL" localSheetId="1">#REF!</definedName>
    <definedName name="ENGPL">#REF!</definedName>
    <definedName name="enter_month">#REF!</definedName>
    <definedName name="Entered_Pmt">#REF!</definedName>
    <definedName name="entities">#REF!</definedName>
    <definedName name="Entity_Code" localSheetId="1">#REF!</definedName>
    <definedName name="Entity_Info" localSheetId="1">#REF!</definedName>
    <definedName name="Entity_Info">#REF!</definedName>
    <definedName name="EO??" localSheetId="1" hidden="1">#REF!</definedName>
    <definedName name="EO??" hidden="1">#REF!</definedName>
    <definedName name="EO???" localSheetId="1">#REF!</definedName>
    <definedName name="EO???">#REF!</definedName>
    <definedName name="EOLsupplyLC" localSheetId="1" hidden="1">{#N/A,#N/A,FALSE,"PMTABB";#N/A,#N/A,FALSE,"PMTABB"}</definedName>
    <definedName name="EOLsupplyLC" hidden="1">{#N/A,#N/A,FALSE,"PMTABB";#N/A,#N/A,FALSE,"PMTABB"}</definedName>
    <definedName name="EOLsupplyLC_2" localSheetId="1" hidden="1">{#N/A,#N/A,FALSE,"PMTABB";#N/A,#N/A,FALSE,"PMTABB"}</definedName>
    <definedName name="EOLsupplyLC_2" hidden="1">{#N/A,#N/A,FALSE,"PMTABB";#N/A,#N/A,FALSE,"PMTABB"}</definedName>
    <definedName name="EOLsupplyLC_3" localSheetId="1" hidden="1">{#N/A,#N/A,FALSE,"PMTABB";#N/A,#N/A,FALSE,"PMTABB"}</definedName>
    <definedName name="EOLsupplyLC_3" hidden="1">{#N/A,#N/A,FALSE,"PMTABB";#N/A,#N/A,FALSE,"PMTABB"}</definedName>
    <definedName name="EOLsupplyLC_4" localSheetId="1" hidden="1">{#N/A,#N/A,FALSE,"PMTABB";#N/A,#N/A,FALSE,"PMTABB"}</definedName>
    <definedName name="EOLsupplyLC_4" hidden="1">{#N/A,#N/A,FALSE,"PMTABB";#N/A,#N/A,FALSE,"PMTABB"}</definedName>
    <definedName name="EO관리신" localSheetId="1">#REF!</definedName>
    <definedName name="EO관리신">#REF!</definedName>
    <definedName name="EP" localSheetId="1">#REF!</definedName>
    <definedName name="EP">#REF!</definedName>
    <definedName name="Ep_pièce" localSheetId="1">#REF!</definedName>
    <definedName name="Ep_pièce">#REF!</definedName>
    <definedName name="EPABX" localSheetId="1">#REF!</definedName>
    <definedName name="Epaisseur" localSheetId="1">#REF!</definedName>
    <definedName name="Epaisseur">#REF!</definedName>
    <definedName name="EQUITY_MTD" localSheetId="1">#REF!</definedName>
    <definedName name="EQUITY_YTD" localSheetId="1">#REF!</definedName>
    <definedName name="er" localSheetId="1" hidden="1">{"A COM Detail YTD",#N/A,FALSE,"DATA";"B Exp Detail YTD",#N/A,FALSE,"DATA"}</definedName>
    <definedName name="er" hidden="1">{"A COM Detail YTD",#N/A,FALSE,"DATA";"B Exp Detail YTD",#N/A,FALSE,"DATA"}</definedName>
    <definedName name="erd" localSheetId="1" hidden="1">{#N/A,#N/A,FALSE,"Pharm";#N/A,#N/A,FALSE,"WWCM"}</definedName>
    <definedName name="erd" hidden="1">{#N/A,#N/A,FALSE,"Pharm";#N/A,#N/A,FALSE,"WWCM"}</definedName>
    <definedName name="ERERWE"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g" localSheetId="1">#REF!</definedName>
    <definedName name="erl" localSheetId="1">#REF!</definedName>
    <definedName name="erryeyetyuu" localSheetId="1" hidden="1">{#N/A,#N/A,FALSE,"Pharm";#N/A,#N/A,FALSE,"WWCM"}</definedName>
    <definedName name="erryeyetyuu" hidden="1">{#N/A,#N/A,FALSE,"Pharm";#N/A,#N/A,FALSE,"WWCM"}</definedName>
    <definedName name="ErstattungEntwicklung" localSheetId="1">#REF!</definedName>
    <definedName name="ErstattungEntwicklung">#REF!</definedName>
    <definedName name="ERTFDSG" localSheetId="1" hidden="1">{#N/A,#N/A,FALSE,"PGW"}</definedName>
    <definedName name="ERTFDSG" hidden="1">{#N/A,#N/A,FALSE,"PGW"}</definedName>
    <definedName name="ERTFDSG_1" localSheetId="1" hidden="1">{#N/A,#N/A,FALSE,"PGW"}</definedName>
    <definedName name="ERTFDSG_1" hidden="1">{#N/A,#N/A,FALSE,"PGW"}</definedName>
    <definedName name="ERTFDSG_2" localSheetId="1" hidden="1">{#N/A,#N/A,FALSE,"PGW"}</definedName>
    <definedName name="ERTFDSG_2" hidden="1">{#N/A,#N/A,FALSE,"PGW"}</definedName>
    <definedName name="ERTFDSG_3" localSheetId="1" hidden="1">{#N/A,#N/A,FALSE,"PGW"}</definedName>
    <definedName name="ERTFDSG_3" hidden="1">{#N/A,#N/A,FALSE,"PGW"}</definedName>
    <definedName name="ERTFDSG_4" localSheetId="1" hidden="1">{#N/A,#N/A,FALSE,"PGW"}</definedName>
    <definedName name="ERTFDSG_4" hidden="1">{#N/A,#N/A,FALSE,"PGW"}</definedName>
    <definedName name="eryer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RTOT.ExcessAmtOverDebPL" localSheetId="1">#REF!</definedName>
    <definedName name="ESSAI" localSheetId="1" hidden="1">{#N/A,#N/A,FALSE,"Pharm";#N/A,#N/A,FALSE,"WWCM"}</definedName>
    <definedName name="ESSAI" hidden="1">{#N/A,#N/A,FALSE,"Pharm";#N/A,#N/A,FALSE,"WWCM"}</definedName>
    <definedName name="Essar" localSheetId="1" hidden="1">{#N/A,#N/A,FALSE,"PMTABB";#N/A,#N/A,FALSE,"PMTABB"}</definedName>
    <definedName name="Essar" hidden="1">{#N/A,#N/A,FALSE,"PMTABB";#N/A,#N/A,FALSE,"PMTABB"}</definedName>
    <definedName name="EssBase_RangeNames" localSheetId="1">#REF!</definedName>
    <definedName name="etet" localSheetId="1" hidden="1">{#N/A,#N/A,FALSE,"Calc";#N/A,#N/A,FALSE,"Sensitivity";#N/A,#N/A,FALSE,"LT Earn.Dil.";#N/A,#N/A,FALSE,"Dil. AVP"}</definedName>
    <definedName name="etet" hidden="1">{#N/A,#N/A,FALSE,"Calc";#N/A,#N/A,FALSE,"Sensitivity";#N/A,#N/A,FALSE,"LT Earn.Dil.";#N/A,#N/A,FALSE,"Dil. AVP"}</definedName>
    <definedName name="ETHYAL">"#ref!"</definedName>
    <definedName name="ETUDE_No" localSheetId="1">#REF!</definedName>
    <definedName name="ETUDE_No">#REF!</definedName>
    <definedName name="EUR" localSheetId="1">#REF!</definedName>
    <definedName name="EUR">#REF!</definedName>
    <definedName name="Eur_to_Oz" localSheetId="1">#REF!</definedName>
    <definedName name="Eur_to_Oz">#REF!</definedName>
    <definedName name="EUR_TOTAL_APR" localSheetId="1">#REF!</definedName>
    <definedName name="EUR_TOTAL_AUG" localSheetId="1">#REF!</definedName>
    <definedName name="EUR_TOTAL_DEC" localSheetId="1">#REF!</definedName>
    <definedName name="EUR_TOTAL_FEB" localSheetId="1">#REF!</definedName>
    <definedName name="EUR_TOTAL_JAN" localSheetId="1">#REF!</definedName>
    <definedName name="EUR_TOTAL_JUL" localSheetId="1">#REF!</definedName>
    <definedName name="EUR_TOTAL_JUN" localSheetId="1">#REF!</definedName>
    <definedName name="EUR_TOTAL_MAR" localSheetId="1">#REF!</definedName>
    <definedName name="EUR_TOTAL_MAY" localSheetId="1">#REF!</definedName>
    <definedName name="EUR_TOTAL_NOV" localSheetId="1">#REF!</definedName>
    <definedName name="EUR_TOTAL_OCT" localSheetId="1">#REF!</definedName>
    <definedName name="EUR_TOTAL_SEP" localSheetId="1">#REF!</definedName>
    <definedName name="EURO_PG1_EUR_PCS_CY" localSheetId="1">#REF!</definedName>
    <definedName name="EURO_PG1_EUR_PLAN_CY" localSheetId="1">#REF!</definedName>
    <definedName name="EURO_PG1_GER_PCS_CY" localSheetId="1">#REF!</definedName>
    <definedName name="EURO_PG1_GER_PLAN_CY" localSheetId="1">#REF!</definedName>
    <definedName name="EURO_PG2_EUR_ANNUAL" localSheetId="1">#REF!</definedName>
    <definedName name="EURO_PG2_EUR_FY_PLAN" localSheetId="1">#REF!</definedName>
    <definedName name="EURO_PG2_EUR_MTD_ACT" localSheetId="1">#REF!</definedName>
    <definedName name="EURO_PG2_EUR_MTD_PLAN" localSheetId="1">#REF!</definedName>
    <definedName name="EURO_PG2_EUR_PY_ACT" localSheetId="1">#REF!</definedName>
    <definedName name="EURO_PG2_EUR_WTD_ACT" localSheetId="1">#REF!</definedName>
    <definedName name="EURO_PG2_EUR_WTD_PLAN" localSheetId="1">#REF!</definedName>
    <definedName name="EURO_PG2_EUR_YTD_ACT" localSheetId="1">#REF!</definedName>
    <definedName name="EURO_PG2_EUR_YTD_PLAN" localSheetId="1">#REF!</definedName>
    <definedName name="EURO_PG3_EUR_ANNUAL" localSheetId="1">#REF!</definedName>
    <definedName name="EURO_PG3_EUR_FY_PLAN" localSheetId="1">#REF!</definedName>
    <definedName name="EURO_PG3_EUR_MTD_ACT" localSheetId="1">#REF!</definedName>
    <definedName name="EURO_PG3_EUR_MTD_PLAN" localSheetId="1">#REF!</definedName>
    <definedName name="EURO_PG3_EUR_PY_ACT" localSheetId="1">#REF!</definedName>
    <definedName name="EURO_PG3_EUR_WTD_ACT" localSheetId="1">#REF!</definedName>
    <definedName name="EURO_PG3_EUR_WTD_PLAN" localSheetId="1">#REF!</definedName>
    <definedName name="EURO_PG3_EUR_YTD_ACT" localSheetId="1">#REF!</definedName>
    <definedName name="EURO_PG3_EUR_YTD_PLAN" localSheetId="1">#REF!</definedName>
    <definedName name="EURO_PG4_EUR_WTD_ACT" localSheetId="1">#REF!</definedName>
    <definedName name="EURO_PG4_EUR_WTD_PLAN" localSheetId="1">#REF!</definedName>
    <definedName name="EURO_PG4_EUR_YTD_ACT" localSheetId="1">#REF!</definedName>
    <definedName name="EURO_PG4_EUR_YTD_PLAN" localSheetId="1">#REF!</definedName>
    <definedName name="EURO_PG4_GER_WTD_ACT" localSheetId="1">#REF!</definedName>
    <definedName name="EURO_PG4_GER_WTD_PLAN" localSheetId="1">#REF!</definedName>
    <definedName name="EURO_PG4_GER_YTD_ACT" localSheetId="1">#REF!</definedName>
    <definedName name="EURO_PG4_GER_YTD_PLAN" localSheetId="1">#REF!</definedName>
    <definedName name="Europe" localSheetId="1">#REF!</definedName>
    <definedName name="Europe">#REF!</definedName>
    <definedName name="euwqtyeuiwqetyqwr" localSheetId="1" hidden="1">{#N/A,#N/A,FALSE,"Banksum";#N/A,#N/A,FALSE,"Banksum"}</definedName>
    <definedName name="euwqtyeuiwqetyqwr" hidden="1">{#N/A,#N/A,FALSE,"Banksum";#N/A,#N/A,FALSE,"Banksum"}</definedName>
    <definedName name="EV__EXPOPTIONS__" hidden="1">1</definedName>
    <definedName name="EV__LASTREFTIME__" hidden="1">40280.3830671296</definedName>
    <definedName name="EV__MAXEXPCOLS__" hidden="1">100</definedName>
    <definedName name="EV__MAXEXPROWS__" hidden="1">1000</definedName>
    <definedName name="EV__MEMORYCVW__" hidden="1">0</definedName>
    <definedName name="EV__MEMORYCVW__BOOK3_ACCOUNTDETAIL" hidden="1">"AD_All_Lines"</definedName>
    <definedName name="EV__MEMORYCVW__BOOK4" hidden="1">"FINANCE"</definedName>
    <definedName name="EV__MEMORYCVW__BOOK4_ACCOUNT" hidden="1">"A_OF_NI"</definedName>
    <definedName name="EV__MEMORYCVW__BOOK4_CATEGORY" hidden="1">"Budget"</definedName>
    <definedName name="EV__MEMORYCVW__BOOK4_DATASRC" hidden="1">"TOTALADJ"</definedName>
    <definedName name="EV__MEMORYCVW__BOOK4_MEASURES" hidden="1">"PERIODIC"</definedName>
    <definedName name="EV__MEMORYCVW__BOOK4_ORGANIZATION" hidden="1">"CC100091"</definedName>
    <definedName name="EV__MEMORYCVW__BOOK4_RPTCURRENCY" hidden="1">"LC"</definedName>
    <definedName name="EV__MEMORYCVW__BOOK4_TIME" hidden="1">"2010.TOTAL"</definedName>
    <definedName name="EV__MEMORYCVW__INP_FIN_PLAN_ACCOUNT1" hidden="1">"FINANCE"</definedName>
    <definedName name="EV__MEMORYCVW__INP_FIN_PLAN_ACCOUNT1_ACCOUNT" hidden="1">"A_OF_034"</definedName>
    <definedName name="EV__MEMORYCVW__INP_FIN_PLAN_ACCOUNT1_CATEGORY" hidden="1">"Budget"</definedName>
    <definedName name="EV__MEMORYCVW__INP_FIN_PLAN_ACCOUNT1_DATASRC" hidden="1">"MANUALINPUT"</definedName>
    <definedName name="EV__MEMORYCVW__INP_FIN_PLAN_ACCOUNT1_MEASURES" hidden="1">"PERIODIC"</definedName>
    <definedName name="EV__MEMORYCVW__INP_FIN_PLAN_ACCOUNT1_ORGANIZATION" hidden="1">"CC100091"</definedName>
    <definedName name="EV__MEMORYCVW__INP_FIN_PLAN_ACCOUNT1_RPTCURRENCY" hidden="1">"LC"</definedName>
    <definedName name="EV__MEMORYCVW__INP_FIN_PLAN_ACCOUNT1_TIME" hidden="1">"2010.TOTAL"</definedName>
    <definedName name="EV__MEMORYCVW__RPT_FIN_BSTREND1" hidden="1">"FINANCEDETAIL"</definedName>
    <definedName name="EV__MEMORYCVW__RPT_FIN_BSTREND1_ACCOUNT" hidden="1">"A630405"</definedName>
    <definedName name="EV__MEMORYCVW__RPT_FIN_BSTREND1_ACCOUNTDETAIL" hidden="1">"AD_All_Lines"</definedName>
    <definedName name="EV__MEMORYCVW__RPT_FIN_BSTREND1_CATEGORY" hidden="1">"Budget"</definedName>
    <definedName name="EV__MEMORYCVW__RPT_FIN_BSTREND1_DATASRC" hidden="1">"MANUALINPUT"</definedName>
    <definedName name="EV__MEMORYCVW__RPT_FIN_BSTREND1_MEASURES" hidden="1">"PERIODIC"</definedName>
    <definedName name="EV__MEMORYCVW__RPT_FIN_BSTREND1_ORGANIZATION" hidden="1">"CC100091"</definedName>
    <definedName name="EV__MEMORYCVW__RPT_FIN_BSTREND1_RPTCURRENCY" hidden="1">"LC"</definedName>
    <definedName name="EV__MEMORYCVW__RPT_FIN_BSTREND1_TIME" hidden="1">"2010.INP"</definedName>
    <definedName name="EV__MEMORYCVW__RPT_FIN_FORECASTVARIANCE1.XLS" hidden="1">"FINANCEDETAIL"</definedName>
    <definedName name="EV__WBEVMODE__" hidden="1">0</definedName>
    <definedName name="EV__WBREFOPTIONS__" hidden="1">134217735</definedName>
    <definedName name="EV__WBVERSION__" hidden="1">0</definedName>
    <definedName name="EV__WSINFO__" hidden="1">"akili"</definedName>
    <definedName name="Evap_asy___A_C" localSheetId="1">#REF!</definedName>
    <definedName name="Evap_asy___A_C">#REF!</definedName>
    <definedName name="Evaporator___Blower__Asy" localSheetId="1">#REF!</definedName>
    <definedName name="Evaporator___Blower__Asy">#REF!</definedName>
    <definedName name="Evaporator_Asy_A_C" localSheetId="1">#REF!</definedName>
    <definedName name="Evaporator_Asy_A_C">#REF!</definedName>
    <definedName name="ewewew" localSheetId="1" hidden="1">{#N/A,#N/A,FALSE,"Banksum";#N/A,#N/A,FALSE,"Banksum"}</definedName>
    <definedName name="ewewew" hidden="1">{#N/A,#N/A,FALSE,"Banksum";#N/A,#N/A,FALSE,"Banksum"}</definedName>
    <definedName name="ewqjekwq" localSheetId="1" hidden="1">{#N/A,#N/A,FALSE,"Banksum";#N/A,#N/A,FALSE,"Banksum"}</definedName>
    <definedName name="ewqjekwq" hidden="1">{#N/A,#N/A,FALSE,"Banksum";#N/A,#N/A,FALSE,"Banksum"}</definedName>
    <definedName name="ewwe" localSheetId="1" hidden="1">{#N/A,#N/A,FALSE,"REPORT"}</definedName>
    <definedName name="ewwe" hidden="1">{#N/A,#N/A,FALSE,"REPORT"}</definedName>
    <definedName name="EX">#REF!</definedName>
    <definedName name="EX_SUMMARY" localSheetId="1">#REF!</definedName>
    <definedName name="EX_SUMMARY">#REF!</definedName>
    <definedName name="EX9091_">#N/A</definedName>
    <definedName name="EXBL" localSheetId="1">#REF!</definedName>
    <definedName name="EXBL">#REF!</definedName>
    <definedName name="ExbMult_Total" localSheetId="1" hidden="1">#REF!</definedName>
    <definedName name="ExbMult_Total" hidden="1">#REF!</definedName>
    <definedName name="exbnumlist" localSheetId="1" hidden="1">#REF!</definedName>
    <definedName name="EXC" localSheetId="1">#REF!</definedName>
    <definedName name="EXC">#REF!</definedName>
    <definedName name="Excel_BuiltIn__FilterDatabase" localSheetId="1">#REF!</definedName>
    <definedName name="Excel_BuiltIn__FilterDatabase_1" localSheetId="1">#REF!</definedName>
    <definedName name="Excel_BuiltIn__FilterDatabase_1">#REF!</definedName>
    <definedName name="Excel_BuiltIn__FilterDatabase_1_1">#REF!</definedName>
    <definedName name="Excel_BuiltIn__FilterDatabase_1_1_1">#REF!</definedName>
    <definedName name="Excel_BuiltIn__FilterDatabase_1_1_1_1">#REF!</definedName>
    <definedName name="Excel_BuiltIn__FilterDatabase_16" localSheetId="1">#REF!</definedName>
    <definedName name="Excel_BuiltIn__FilterDatabase_17">NA()</definedName>
    <definedName name="Excel_BuiltIn__FilterDatabase_2" localSheetId="1">#REF!</definedName>
    <definedName name="Excel_BuiltIn__FilterDatabase_2">#REF!</definedName>
    <definedName name="Excel_BuiltIn__FilterDatabase_2_1">"#ref!"</definedName>
    <definedName name="Excel_BuiltIn__FilterDatabase_24">"$#REF!.$A$5:$C$382"</definedName>
    <definedName name="Excel_BuiltIn__FilterDatabase_24_1">"$#REF!.$A$5:$C$382"</definedName>
    <definedName name="Excel_BuiltIn__FilterDatabase_3" localSheetId="1">#REF!</definedName>
    <definedName name="Excel_BuiltIn__FilterDatabase_3">#REF!</definedName>
    <definedName name="Excel_BuiltIn__FilterDatabase_3_1">"#ref!"</definedName>
    <definedName name="Excel_BuiltIn__FilterDatabase_3_1_1">"#ref!"</definedName>
    <definedName name="Excel_BuiltIn__FilterDatabase_4" localSheetId="1">#REF!</definedName>
    <definedName name="Excel_BuiltIn__FilterDatabase_4">#REF!</definedName>
    <definedName name="Excel_BuiltIn__FilterDatabase_4_1">"#ref!"</definedName>
    <definedName name="Excel_BuiltIn__FilterDatabase_4_1_1">"#ref!"</definedName>
    <definedName name="Excel_BuiltIn__FilterDatabase_4_1_1_1">"#ref!"</definedName>
    <definedName name="Excel_BuiltIn__FilterDatabase_4_1_1_1_1">"#ref!"</definedName>
    <definedName name="Excel_BuiltIn__FilterDatabase_4_1_1_1_1_1">"#ref!"</definedName>
    <definedName name="Excel_BuiltIn__FilterDatabase_4_1_1_1_1_1_1">"#ref!"</definedName>
    <definedName name="Excel_BuiltIn__FilterDatabase_4_2">"#ref!"</definedName>
    <definedName name="Excel_BuiltIn__FilterDatabase_43">NA()</definedName>
    <definedName name="Excel_BuiltIn__FilterDatabase_44">NA()</definedName>
    <definedName name="Excel_BuiltIn__FilterDatabase_5" localSheetId="1">#REF!</definedName>
    <definedName name="Excel_BuiltIn__FilterDatabase_5">#REF!</definedName>
    <definedName name="Excel_BuiltIn__FilterDatabase_6">#REF!</definedName>
    <definedName name="Excel_BuiltIn__FilterDatabase_7">NA()</definedName>
    <definedName name="Excel_BuiltIn__FilterDatabase_76_1">NA()</definedName>
    <definedName name="Excel_BuiltIn__FilterDatabase_78">NA()</definedName>
    <definedName name="Excel_BuiltIn__FilterDatabase_8" localSheetId="1">#REF!</definedName>
    <definedName name="Excel_BuiltIn__FilterDatabase_8">#REF!</definedName>
    <definedName name="Excel_BuiltIn__FilterDatabase_80">NA()</definedName>
    <definedName name="Excel_BuiltIn_Database" localSheetId="1">#REF!</definedName>
    <definedName name="Excel_BuiltIn_Database">#REF!</definedName>
    <definedName name="Excel_BuiltIn_Print_Area">#REF!</definedName>
    <definedName name="Excel_BuiltIn_Print_Area_1">"#ref!"</definedName>
    <definedName name="Excel_BuiltIn_Print_Area_2" localSheetId="1">#REF!</definedName>
    <definedName name="Excel_BuiltIn_Print_Area_2">#REF!</definedName>
    <definedName name="Excel_BuiltIn_Print_Area_3_1" localSheetId="1">#REF!,#REF!</definedName>
    <definedName name="Excel_BuiltIn_Print_Area_3_1_1" localSheetId="1">#REF!,#REF!</definedName>
    <definedName name="Excel_BuiltIn_Print_Area_3_1_1_1" localSheetId="1">#REF!,#REF!</definedName>
    <definedName name="Excel_BuiltIn_Print_Area_4" localSheetId="1">(#REF!,#REF!)</definedName>
    <definedName name="Excel_BuiltIn_Print_Area_6" localSheetId="1">#REF!</definedName>
    <definedName name="Excel_BuiltIn_Print_Area_7" localSheetId="1">#REF!</definedName>
    <definedName name="Excel_BuiltIn_Print_Area_8">NA()</definedName>
    <definedName name="Excel_BuiltIn_Print_Titles_1">NA()</definedName>
    <definedName name="Excel_BuiltIn_Print_Titles_3">"$#REF!.$A$1:$IU$8"</definedName>
    <definedName name="Excel_BuiltIn_Print_Titles_6">NA()</definedName>
    <definedName name="Excel_BuiltIn_Print_Titles_8">NA()</definedName>
    <definedName name="EXCEPTIONS" localSheetId="1">#REF!</definedName>
    <definedName name="EXCH" localSheetId="1">#REF!</definedName>
    <definedName name="EXCH">#REF!</definedName>
    <definedName name="Exch_R" localSheetId="1">#REF!</definedName>
    <definedName name="Exch_R">#REF!</definedName>
    <definedName name="ExchangeRates" localSheetId="1">#REF!</definedName>
    <definedName name="ExchangeRates">#REF!</definedName>
    <definedName name="EXCISE">"#ref!"</definedName>
    <definedName name="Exec4">#REF!</definedName>
    <definedName name="Exh5.2" hidden="1">#REF!</definedName>
    <definedName name="EXHPL" localSheetId="1">#REF!</definedName>
    <definedName name="EXHPL">#REF!</definedName>
    <definedName name="EXNOI" localSheetId="1">#REF!</definedName>
    <definedName name="EXNOI">#REF!</definedName>
    <definedName name="exp">NA()</definedName>
    <definedName name="Exp_COS">#REF!</definedName>
    <definedName name="Exp_Non">#REF!</definedName>
    <definedName name="Exp_On_Go_Desc">#REF!</definedName>
    <definedName name="Exp_On_Going">#REF!</definedName>
    <definedName name="Exp_Oth_Desc">#REF!</definedName>
    <definedName name="Exp_Other">#REF!</definedName>
    <definedName name="Exp_RE">#REF!</definedName>
    <definedName name="Exp_Samp">#REF!</definedName>
    <definedName name="Exp_Tech">#REF!</definedName>
    <definedName name="EXP97HO">"#ref!"</definedName>
    <definedName name="EXPCOUNT96">"#ref!"</definedName>
    <definedName name="EXPL" localSheetId="1">#REF!</definedName>
    <definedName name="EXPL">#REF!</definedName>
    <definedName name="Export" localSheetId="1">#REF!</definedName>
    <definedName name="Export">#REF!</definedName>
    <definedName name="EXPROD96_97">"#ref!"</definedName>
    <definedName name="EXPW_OFF">NA()</definedName>
    <definedName name="Extra_Pay" localSheetId="1">#REF!</definedName>
    <definedName name="Extra_Pay">#REF!</definedName>
    <definedName name="Extra_Shift_Depreciation_on_Studio" localSheetId="1">#REF!</definedName>
    <definedName name="Extra_Shift_Depreciation_on_Studio">#REF!</definedName>
    <definedName name="_xlnm.Extract" localSheetId="1">#REF!</definedName>
    <definedName name="_xlnm.Extract">#REF!</definedName>
    <definedName name="eyc_30">#REF!</definedName>
    <definedName name="eyc_31">#REF!</definedName>
    <definedName name="eyc_32">#REF!</definedName>
    <definedName name="eyc_33">#REF!</definedName>
    <definedName name="eyc_34">#REF!</definedName>
    <definedName name="eyc_40">#REF!</definedName>
    <definedName name="eyc_50">#REF!</definedName>
    <definedName name="eyc_51">#REF!</definedName>
    <definedName name="eyc_52">#REF!</definedName>
    <definedName name="eyc_53">#REF!</definedName>
    <definedName name="eyc_54">#REF!</definedName>
    <definedName name="eyc_55">#REF!</definedName>
    <definedName name="eyc_actual30">#REF!</definedName>
    <definedName name="eyc_actual31">#REF!</definedName>
    <definedName name="eyc_actual32">#REF!</definedName>
    <definedName name="eyc_actual33">#REF!</definedName>
    <definedName name="eyc_actual34">#REF!</definedName>
    <definedName name="eyc_actual40">#REF!</definedName>
    <definedName name="eyc_actual50">#REF!</definedName>
    <definedName name="eyc_actual51">#REF!</definedName>
    <definedName name="eyc_actual52">#REF!</definedName>
    <definedName name="eyc_actual53">#REF!</definedName>
    <definedName name="eyc_actual54">#REF!</definedName>
    <definedName name="eyc_actual55">#REF!</definedName>
    <definedName name="eyc_ae_ex">#REF!</definedName>
    <definedName name="eyc_ae_mh">#REF!</definedName>
    <definedName name="eyc_ae_mi">#REF!</definedName>
    <definedName name="eyc_ae_mlf">#REF!</definedName>
    <definedName name="eyc_as_ex">#REF!</definedName>
    <definedName name="eyc_as_mh">#REF!</definedName>
    <definedName name="eyc_as_mi">#REF!</definedName>
    <definedName name="eyc_as_mlf">#REF!</definedName>
    <definedName name="eyc_enc_ex">#REF!</definedName>
    <definedName name="eyc_enc_mh">#REF!</definedName>
    <definedName name="eyc_enc_mi">#REF!</definedName>
    <definedName name="eyc_enc_mlf">#REF!</definedName>
    <definedName name="F">"#ref!"</definedName>
    <definedName name="F_12Top">#REF!</definedName>
    <definedName name="F_21">#REF!</definedName>
    <definedName name="F_3">#REF!</definedName>
    <definedName name="F_3a">#REF!</definedName>
    <definedName name="F_45">#REF!</definedName>
    <definedName name="F_4New">#REF!</definedName>
    <definedName name="F_5new">#REF!</definedName>
    <definedName name="F_8A02">#REF!</definedName>
    <definedName name="F_8B02a" localSheetId="1">#REF!</definedName>
    <definedName name="F_8B24" localSheetId="1">#REF!</definedName>
    <definedName name="F_8BB21" localSheetId="1">#REF!</definedName>
    <definedName name="F_8BB22" localSheetId="1">#REF!</definedName>
    <definedName name="F_8C05" localSheetId="1">#REF!</definedName>
    <definedName name="F_8C05">#REF!</definedName>
    <definedName name="F_8L30" localSheetId="1">#REF!</definedName>
    <definedName name="F_8L30">#REF!</definedName>
    <definedName name="F_8U01" localSheetId="1">#REF!</definedName>
    <definedName name="F_8U01">#REF!</definedName>
    <definedName name="F_8U01a">#REF!</definedName>
    <definedName name="F_8U03">#REF!</definedName>
    <definedName name="F_9">#REF!</definedName>
    <definedName name="F_9_Cflow">#REF!</definedName>
    <definedName name="F_9a1">#REF!</definedName>
    <definedName name="F_9b">#REF!</definedName>
    <definedName name="F_INGRESO">#REF!</definedName>
    <definedName name="F_RPT">#REF!</definedName>
    <definedName name="F_SHIFT_SUM" localSheetId="1">#REF!</definedName>
    <definedName name="F1_Server">"Server Name"</definedName>
    <definedName name="F1_Server_1">"HK-CILLIN"</definedName>
    <definedName name="F1_Server_2">""</definedName>
    <definedName name="F1_Server_3">""</definedName>
    <definedName name="F1_Server_4">""</definedName>
    <definedName name="F1_Server_5">""</definedName>
    <definedName name="F1_Service">"Service "</definedName>
    <definedName name="F1_Service_1">"InterScan NT"</definedName>
    <definedName name="F1_Service_2">""</definedName>
    <definedName name="F1_Service_3">""</definedName>
    <definedName name="F1_Service_4">""</definedName>
    <definedName name="F1_Service_5">""</definedName>
    <definedName name="F1_Virus">"# of Viruses "</definedName>
    <definedName name="F1_virus_1">"1"</definedName>
    <definedName name="F1_virus_2">""</definedName>
    <definedName name="F1_virus_3">""</definedName>
    <definedName name="F1_virus_4">""</definedName>
    <definedName name="F1_virus_5">""</definedName>
    <definedName name="F26C">#REF!</definedName>
    <definedName name="F26C.12">#REF!</definedName>
    <definedName name="F26C.6a">#REF!</definedName>
    <definedName name="F26C.6b">#REF!</definedName>
    <definedName name="F26J">#REF!</definedName>
    <definedName name="F26J.12">#REF!</definedName>
    <definedName name="F26J.6a">#REF!</definedName>
    <definedName name="F26J.6b">#REF!</definedName>
    <definedName name="F26K.6a">#REF!</definedName>
    <definedName name="F26K.6b">#REF!</definedName>
    <definedName name="F27N">#REF!</definedName>
    <definedName name="F3_Machine">"Machine Name"</definedName>
    <definedName name="F3_Machine_1">""</definedName>
    <definedName name="F3_Machine_2">""</definedName>
    <definedName name="F3_Machine_3">""</definedName>
    <definedName name="F3_Machine_4">""</definedName>
    <definedName name="F3_Machine_5">""</definedName>
    <definedName name="F3_Virus_1">""</definedName>
    <definedName name="F3_Virus_2">""</definedName>
    <definedName name="F3_Virus_3">""</definedName>
    <definedName name="F3_Virus_4">""</definedName>
    <definedName name="F3_Virus_5">""</definedName>
    <definedName name="F3_Viruses">"# of Viruses "</definedName>
    <definedName name="FA">"#ref!"</definedName>
    <definedName name="FA_A_PeakBal" localSheetId="1">#REF!</definedName>
    <definedName name="FA_B_TotalInv" localSheetId="1">#REF!</definedName>
    <definedName name="FA_C_TotalInv" localSheetId="1">#REF!</definedName>
    <definedName name="FA_D_TotalInv" localSheetId="1">#REF!</definedName>
    <definedName name="FA_E_PeakBalInv" localSheetId="1">#REF!</definedName>
    <definedName name="FA_G_IncomeDerived" localSheetId="1">#REF!</definedName>
    <definedName name="FA_JK" localSheetId="1">#REF!</definedName>
    <definedName name="FA_JK">#REF!</definedName>
    <definedName name="FAC_CLASS" localSheetId="1">#REF!</definedName>
    <definedName name="FAC_CLASS">#REF!</definedName>
    <definedName name="FACL" localSheetId="1">#REF!</definedName>
    <definedName name="FACL">#REF!</definedName>
    <definedName name="FACTOR" localSheetId="1">#REF!</definedName>
    <definedName name="FACTOR">#REF!</definedName>
    <definedName name="FAEXP">"#ref!"</definedName>
    <definedName name="fafd" localSheetId="1">#REF!</definedName>
    <definedName name="fafd">#REF!</definedName>
    <definedName name="Fali" localSheetId="1">#REF!</definedName>
    <definedName name="Fali">#REF!</definedName>
    <definedName name="FAPL">"#ref!"</definedName>
    <definedName name="FASch" localSheetId="1">#REF!</definedName>
    <definedName name="FASch">#REF!</definedName>
    <definedName name="fasdfsdfsegds" localSheetId="1" hidden="1">{#N/A,#N/A,FALSE,"PMTABB";#N/A,#N/A,FALSE,"PMTABB"}</definedName>
    <definedName name="fasdfsdfsegds" hidden="1">{#N/A,#N/A,FALSE,"PMTABB";#N/A,#N/A,FALSE,"PMTABB"}</definedName>
    <definedName name="fasjdf">#N/A</definedName>
    <definedName name="Fax" localSheetId="1">#REF!</definedName>
    <definedName name="Fax">#REF!</definedName>
    <definedName name="FAX_MACHINE" localSheetId="1">#REF!</definedName>
    <definedName name="FAX_MACHINE">#REF!</definedName>
    <definedName name="FAXNO" localSheetId="1">#REF!</definedName>
    <definedName name="FAXNO">#REF!</definedName>
    <definedName name="FBC">#REF!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5_total">#REF!</definedName>
    <definedName name="FC6_total">#REF!</definedName>
    <definedName name="FCBL" localSheetId="1">#REF!</definedName>
    <definedName name="FCBL">#REF!</definedName>
    <definedName name="fcd"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F">#REF!</definedName>
    <definedName name="FCMapping" localSheetId="1">#REF!</definedName>
    <definedName name="FCNOI" localSheetId="1">#REF!</definedName>
    <definedName name="FCNOI">#REF!</definedName>
    <definedName name="FCode" localSheetId="1" hidden="1">#REF!</definedName>
    <definedName name="FCode" hidden="1">#REF!</definedName>
    <definedName name="FCPL" localSheetId="1">#REF!</definedName>
    <definedName name="FCPL">#REF!</definedName>
    <definedName name="fcuk" localSheetId="1" hidden="1">{"by departments",#N/A,TRUE,"FORECAST";"cap_headcount",#N/A,TRUE,"FORECAST";"summary",#N/A,TRUE,"FORECAST"}</definedName>
    <definedName name="fcuk" hidden="1">{"by departments",#N/A,TRUE,"FORECAST";"cap_headcount",#N/A,TRUE,"FORECAST";"summary",#N/A,TRUE,"FORECAST"}</definedName>
    <definedName name="FD">"#ref!"</definedName>
    <definedName name="fdf" localSheetId="1">#REF!</definedName>
    <definedName name="fdf">#REF!</definedName>
    <definedName name="fdfd" hidden="1">"00Q3961-SUM"</definedName>
    <definedName name="FDRGraph_Show">#N/A</definedName>
    <definedName name="fds" localSheetId="1" hidden="1">{#N/A,#N/A,FALSE,"Pharm";#N/A,#N/A,FALSE,"WWCM"}</definedName>
    <definedName name="fds" hidden="1">{#N/A,#N/A,FALSE,"Pharm";#N/A,#N/A,FALSE,"WWCM"}</definedName>
    <definedName name="fdsfs" localSheetId="1" hidden="1">{"GLI-Income Statement",#N/A,FALSE,"gli";"GLI - Balance Sheet Wksht",#N/A,FALSE,"gli";"GLI-Cash Flow",#N/A,FALSE,"gli";"GLI Qtrly Stats",#N/A,FALSE,"gli"}</definedName>
    <definedName name="fdsfs" hidden="1">{"GLI-Income Statement",#N/A,FALSE,"gli";"GLI - Balance Sheet Wksht",#N/A,FALSE,"gli";"GLI-Cash Flow",#N/A,FALSE,"gli";"GLI Qtrly Stats",#N/A,FALSE,"gli"}</definedName>
    <definedName name="fdskj" localSheetId="1" hidden="1">{#N/A,#N/A,FALSE,"Model";#N/A,#N/A,FALSE,"Division"}</definedName>
    <definedName name="fdskj" hidden="1">{#N/A,#N/A,FALSE,"Model";#N/A,#N/A,FALSE,"Division"}</definedName>
    <definedName name="fe" localSheetId="1" hidden="1">{#N/A,#N/A,FALSE,"PMTABB";#N/A,#N/A,FALSE,"PMTABB"}</definedName>
    <definedName name="fe" hidden="1">{#N/A,#N/A,FALSE,"PMTABB";#N/A,#N/A,FALSE,"PMTABB"}</definedName>
    <definedName name="fe_1">#REF!</definedName>
    <definedName name="fe_1_no">#REF!</definedName>
    <definedName name="fe_1_pending">#REF!</definedName>
    <definedName name="fe_10">#REF!</definedName>
    <definedName name="fe_10_no">#REF!</definedName>
    <definedName name="fe_10_pending">#REF!</definedName>
    <definedName name="fe_11">#REF!</definedName>
    <definedName name="fe_11_no">#REF!</definedName>
    <definedName name="fe_11_pending">#REF!</definedName>
    <definedName name="fe_12">#REF!</definedName>
    <definedName name="fe_12_no">#REF!</definedName>
    <definedName name="fe_12_pending">#REF!</definedName>
    <definedName name="fe_13">#REF!</definedName>
    <definedName name="fe_13_no">#REF!</definedName>
    <definedName name="fe_13_pending">#REF!</definedName>
    <definedName name="fe_14">#REF!</definedName>
    <definedName name="fe_14_no">#REF!</definedName>
    <definedName name="fe_14_pending">#REF!</definedName>
    <definedName name="fe_15">#REF!</definedName>
    <definedName name="fe_15_no">#REF!</definedName>
    <definedName name="fe_15_pending">#REF!</definedName>
    <definedName name="fe_2">#REF!</definedName>
    <definedName name="fe_2_no">#REF!</definedName>
    <definedName name="fe_2_pending">#REF!</definedName>
    <definedName name="fe_3">#REF!</definedName>
    <definedName name="fe_3_no">#REF!</definedName>
    <definedName name="fe_3_pending">#REF!</definedName>
    <definedName name="fe_4">#REF!</definedName>
    <definedName name="fe_4_no">#REF!</definedName>
    <definedName name="fe_4_pending">#REF!</definedName>
    <definedName name="fe_5">#REF!</definedName>
    <definedName name="fe_5_no">#REF!</definedName>
    <definedName name="fe_5_pending">#REF!</definedName>
    <definedName name="fe_6">#REF!</definedName>
    <definedName name="fe_6_no">#REF!</definedName>
    <definedName name="fe_6_pending">#REF!</definedName>
    <definedName name="fe_7">#REF!</definedName>
    <definedName name="fe_7_no">#REF!</definedName>
    <definedName name="fe_7_pending">#REF!</definedName>
    <definedName name="fe_8">#REF!</definedName>
    <definedName name="fe_8_no">#REF!</definedName>
    <definedName name="fe_8_pending">#REF!</definedName>
    <definedName name="fe_9">#REF!</definedName>
    <definedName name="fe_9_no">#REF!</definedName>
    <definedName name="fe_9_pending">#REF!</definedName>
    <definedName name="fee" localSheetId="1">#REF!</definedName>
    <definedName name="feret" localSheetId="1" hidden="1">{#N/A,#N/A,FALSE,"FREE"}</definedName>
    <definedName name="feret" hidden="1">{#N/A,#N/A,FALSE,"FREE"}</definedName>
    <definedName name="feret_1" localSheetId="1" hidden="1">{#N/A,#N/A,FALSE,"FREE"}</definedName>
    <definedName name="feret_1" hidden="1">{#N/A,#N/A,FALSE,"FREE"}</definedName>
    <definedName name="feret_2" localSheetId="1" hidden="1">{#N/A,#N/A,FALSE,"FREE"}</definedName>
    <definedName name="feret_2" hidden="1">{#N/A,#N/A,FALSE,"FREE"}</definedName>
    <definedName name="feret_3" localSheetId="1" hidden="1">{#N/A,#N/A,FALSE,"FREE"}</definedName>
    <definedName name="feret_3" hidden="1">{#N/A,#N/A,FALSE,"FREE"}</definedName>
    <definedName name="feret_4" localSheetId="1" hidden="1">{#N/A,#N/A,FALSE,"FREE"}</definedName>
    <definedName name="feret_4" hidden="1">{#N/A,#N/A,FALSE,"FREE"}</definedName>
    <definedName name="feujj" localSheetId="1">#REF!</definedName>
    <definedName name="feujj">#REF!</definedName>
    <definedName name="few" localSheetId="1" hidden="1">{#N/A,#N/A,FALSE,"PMTABB";#N/A,#N/A,FALSE,"PMTABB"}</definedName>
    <definedName name="few" hidden="1">{#N/A,#N/A,FALSE,"PMTABB";#N/A,#N/A,FALSE,"PMTABB"}</definedName>
    <definedName name="few_1" localSheetId="1" hidden="1">{#N/A,#N/A,FALSE,"PMTABB";#N/A,#N/A,FALSE,"PMTABB"}</definedName>
    <definedName name="few_1" hidden="1">{#N/A,#N/A,FALSE,"PMTABB";#N/A,#N/A,FALSE,"PMTABB"}</definedName>
    <definedName name="few_2" localSheetId="1" hidden="1">{#N/A,#N/A,FALSE,"PMTABB";#N/A,#N/A,FALSE,"PMTABB"}</definedName>
    <definedName name="few_2" hidden="1">{#N/A,#N/A,FALSE,"PMTABB";#N/A,#N/A,FALSE,"PMTABB"}</definedName>
    <definedName name="few_3" localSheetId="1" hidden="1">{#N/A,#N/A,FALSE,"PMTABB";#N/A,#N/A,FALSE,"PMTABB"}</definedName>
    <definedName name="few_3" hidden="1">{#N/A,#N/A,FALSE,"PMTABB";#N/A,#N/A,FALSE,"PMTABB"}</definedName>
    <definedName name="few_4" localSheetId="1" hidden="1">{#N/A,#N/A,FALSE,"PMTABB";#N/A,#N/A,FALSE,"PMTABB"}</definedName>
    <definedName name="few_4" hidden="1">{#N/A,#N/A,FALSE,"PMTABB";#N/A,#N/A,FALSE,"PMTABB"}</definedName>
    <definedName name="fewt" localSheetId="1" hidden="1">{#N/A,#N/A,FALSE,"EW"}</definedName>
    <definedName name="fewt" hidden="1">{#N/A,#N/A,FALSE,"EW"}</definedName>
    <definedName name="fewt_1" localSheetId="1" hidden="1">{#N/A,#N/A,FALSE,"EW"}</definedName>
    <definedName name="fewt_1" hidden="1">{#N/A,#N/A,FALSE,"EW"}</definedName>
    <definedName name="fewt_2" localSheetId="1" hidden="1">{#N/A,#N/A,FALSE,"EW"}</definedName>
    <definedName name="fewt_2" hidden="1">{#N/A,#N/A,FALSE,"EW"}</definedName>
    <definedName name="fewt_3" localSheetId="1" hidden="1">{#N/A,#N/A,FALSE,"EW"}</definedName>
    <definedName name="fewt_3" hidden="1">{#N/A,#N/A,FALSE,"EW"}</definedName>
    <definedName name="fewt_4" localSheetId="1" hidden="1">{#N/A,#N/A,FALSE,"EW"}</definedName>
    <definedName name="fewt_4" hidden="1">{#N/A,#N/A,FALSE,"EW"}</definedName>
    <definedName name="FF" localSheetId="1">#REF!</definedName>
    <definedName name="FF">#REF!</definedName>
    <definedName name="ff_1">#REF!</definedName>
    <definedName name="ff_4">#REF!</definedName>
    <definedName name="FF_945_956" localSheetId="1">#REF!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E">#REF!</definedName>
    <definedName name="FFF" localSheetId="1">#REF!</definedName>
    <definedName name="FFF">#REF!</definedName>
    <definedName name="ffff" localSheetId="1">#REF!</definedName>
    <definedName name="ffff">#REF!</definedName>
    <definedName name="ffffff" localSheetId="1" hidden="1">{"'PS-SOTM'!$A$1","'PS-SOTM'!$A$2:$M$30","'PS-SOTM'!$A$31:$A$38"}</definedName>
    <definedName name="ffffff" hidden="1">{"'PS-SOTM'!$A$1","'PS-SOTM'!$A$2:$M$30","'PS-SOTM'!$A$31:$A$38"}</definedName>
    <definedName name="fffffff" localSheetId="1" hidden="1">{#N/A,#N/A,FALSE,"Pharm";#N/A,#N/A,FALSE,"WWCM"}</definedName>
    <definedName name="fffffff" hidden="1">{#N/A,#N/A,FALSE,"Pharm";#N/A,#N/A,FALSE,"WWCM"}</definedName>
    <definedName name="FFSEGMENT1_2" localSheetId="1">#REF!</definedName>
    <definedName name="FFSEGMENT1_2">#REF!</definedName>
    <definedName name="FFSEGMENT1_3" localSheetId="1">#REF!</definedName>
    <definedName name="FFSEGMENT1_3">#REF!</definedName>
    <definedName name="FFSEGMENT2_2" localSheetId="1">#REF!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fy" localSheetId="1" hidden="1">{#N/A,#N/A,FALSE,"FY97";#N/A,#N/A,FALSE,"FY98";#N/A,#N/A,FALSE,"FY99";#N/A,#N/A,FALSE,"FY00";#N/A,#N/A,FALSE,"FY01"}</definedName>
    <definedName name="ffy" hidden="1">{#N/A,#N/A,FALSE,"FY97";#N/A,#N/A,FALSE,"FY98";#N/A,#N/A,FALSE,"FY99";#N/A,#N/A,FALSE,"FY00";#N/A,#N/A,FALSE,"FY01"}</definedName>
    <definedName name="fg" localSheetId="1">#REF!</definedName>
    <definedName name="fg">#REF!</definedName>
    <definedName name="FG10TBTB2RT" localSheetId="1">#REF!</definedName>
    <definedName name="FG10TBTB2RT">#REF!</definedName>
    <definedName name="FG12TBTB2RTDKDKGMLRT" localSheetId="1">#REF!</definedName>
    <definedName name="FG12TBTB2RTDKDKGMLRT">#REF!</definedName>
    <definedName name="FG24RTDKDK">#REF!</definedName>
    <definedName name="FG46TBTB4RTDKDK">#REF!</definedName>
    <definedName name="FGF">2</definedName>
    <definedName name="FGFG" localSheetId="1" hidden="1">{#N/A,#N/A,FALSE,"Tabl. A1";#N/A,#N/A,FALSE,"Tabl. A1 b";#N/A,#N/A,FALSE,"Tabl. A2";#N/A,#N/A,FALSE,"Tabl. A2-1";#N/A,#N/A,FALSE,"Tabl. A2-2"}</definedName>
    <definedName name="FGFG" hidden="1">{#N/A,#N/A,FALSE,"Tabl. A1";#N/A,#N/A,FALSE,"Tabl. A1 b";#N/A,#N/A,FALSE,"Tabl. A2";#N/A,#N/A,FALSE,"Tabl. A2-1";#N/A,#N/A,FALSE,"Tabl. A2-2"}</definedName>
    <definedName name="FGHFD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1" hidden="1">{#N/A,#N/A,FALSE,"PGW"}</definedName>
    <definedName name="FGHFH" hidden="1">{#N/A,#N/A,FALSE,"PGW"}</definedName>
    <definedName name="FGHFH_1" localSheetId="1" hidden="1">{#N/A,#N/A,FALSE,"PGW"}</definedName>
    <definedName name="FGHFH_1" hidden="1">{#N/A,#N/A,FALSE,"PGW"}</definedName>
    <definedName name="FGHFH_2" localSheetId="1" hidden="1">{#N/A,#N/A,FALSE,"PGW"}</definedName>
    <definedName name="FGHFH_2" hidden="1">{#N/A,#N/A,FALSE,"PGW"}</definedName>
    <definedName name="FGHFH_3" localSheetId="1" hidden="1">{#N/A,#N/A,FALSE,"PGW"}</definedName>
    <definedName name="FGHFH_3" hidden="1">{#N/A,#N/A,FALSE,"PGW"}</definedName>
    <definedName name="FGHFH_4" localSheetId="1" hidden="1">{#N/A,#N/A,FALSE,"PGW"}</definedName>
    <definedName name="FGHFH_4" hidden="1">{#N/A,#N/A,FALSE,"PGW"}</definedName>
    <definedName name="fgkjkh" localSheetId="1" hidden="1">{#N/A,#N/A,FALSE,"REPORT"}</definedName>
    <definedName name="fgkjkh" hidden="1">{#N/A,#N/A,FALSE,"REPORT"}</definedName>
    <definedName name="FGPRRKRKTBTB2RTDKDK" localSheetId="1">#REF!</definedName>
    <definedName name="FGPRRKRKTBTB2RTDKDK">#REF!</definedName>
    <definedName name="FGPRTBTB1RTDKDK" localSheetId="1">#REF!</definedName>
    <definedName name="FGPRTBTB1RTDKDK">#REF!</definedName>
    <definedName name="FGR12C15TBTB1RTDKDK" localSheetId="1">#REF!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sg" localSheetId="1" hidden="1">{"consolidated",#N/A,FALSE,"Sheet1";"cms",#N/A,FALSE,"Sheet1";"fse",#N/A,FALSE,"Sheet1"}</definedName>
    <definedName name="fgsg" hidden="1">{"consolidated",#N/A,FALSE,"Sheet1";"cms",#N/A,FALSE,"Sheet1";"fse",#N/A,FALSE,"Sheet1"}</definedName>
    <definedName name="fgTBTB3RTDKDK" localSheetId="1">#REF!</definedName>
    <definedName name="fgTBTB3RTDKDK">#REF!</definedName>
    <definedName name="fgTBTB4RTDKDK" localSheetId="1">#REF!</definedName>
    <definedName name="fgTBTB4RTDKDK">#REF!</definedName>
    <definedName name="FGtbtbspspsprtdkdk" localSheetId="1">#REF!</definedName>
    <definedName name="FGtbtbspspsprtdkdk">#REF!</definedName>
    <definedName name="FHJFJ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1">#REF!</definedName>
    <definedName name="FICHE" localSheetId="1">#REF!</definedName>
    <definedName name="FICHE">#REF!</definedName>
    <definedName name="FICHE_EVO" localSheetId="1">#REF!</definedName>
    <definedName name="FICHE_EVO">#REF!</definedName>
    <definedName name="FICHE_EVO__N" localSheetId="1">#REF!</definedName>
    <definedName name="FICHE_EVO__N">#REF!</definedName>
    <definedName name="FID_MTD" localSheetId="1">#REF!</definedName>
    <definedName name="FID_YTD" localSheetId="1">#REF!</definedName>
    <definedName name="FIELDNAMECOLUMN2" localSheetId="1">#REF!</definedName>
    <definedName name="FIELDNAMECOLUMN2">#REF!</definedName>
    <definedName name="FIELDNAMECOLUMN3" localSheetId="1">#REF!</definedName>
    <definedName name="FIELDNAMECOLUMN3">#REF!</definedName>
    <definedName name="FIELDNAMEROW2" localSheetId="1">#REF!</definedName>
    <definedName name="FIELDNAMEROW2">#REF!</definedName>
    <definedName name="FIELDNAMEROW3">#REF!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 localSheetId="1">#REF!</definedName>
    <definedName name="file">#REF!</definedName>
    <definedName name="File.Type" localSheetId="1" hidden="1">#REF!</definedName>
    <definedName name="File.Type" hidden="1">#REF!</definedName>
    <definedName name="File_Type">NA()</definedName>
    <definedName name="FILENAME">"#ref!"</definedName>
    <definedName name="FileName1">#REF!</definedName>
    <definedName name="filepath" localSheetId="1">#REF!</definedName>
    <definedName name="filepath">#REF!</definedName>
    <definedName name="FileServer">"File Server"</definedName>
    <definedName name="FileServer_Grade">"C"</definedName>
    <definedName name="Fill" localSheetId="1" hidden="1">#REF!</definedName>
    <definedName name="Fill" hidden="1">#REF!</definedName>
    <definedName name="filmwaste">NA()</definedName>
    <definedName name="FIN" localSheetId="1">#REF!</definedName>
    <definedName name="FIN">#REF!</definedName>
    <definedName name="final" localSheetId="1">#REF!</definedName>
    <definedName name="final1" localSheetId="1">#REF!</definedName>
    <definedName name="final1">#REF!</definedName>
    <definedName name="final2" localSheetId="1">#REF!</definedName>
    <definedName name="Finance_Type" localSheetId="1">#REF!</definedName>
    <definedName name="Finance_Type">#REF!</definedName>
    <definedName name="FinancialActivities" localSheetId="1">#REF!</definedName>
    <definedName name="FinancialActivities">#REF!</definedName>
    <definedName name="Financials" localSheetId="1">#REF!</definedName>
    <definedName name="Financials">#REF!</definedName>
    <definedName name="FinePrint" localSheetId="1">#REF!</definedName>
    <definedName name="Finishing" localSheetId="1">#REF!</definedName>
    <definedName name="Finishing">#REF!</definedName>
    <definedName name="Finland" localSheetId="1">#REF!</definedName>
    <definedName name="Finland">#REF!</definedName>
    <definedName name="Finolexcables" localSheetId="1">#REF!</definedName>
    <definedName name="Finolexcables">#REF!</definedName>
    <definedName name="FINSUM">#REF!</definedName>
    <definedName name="FIRE_WOOD">NA()</definedName>
    <definedName name="first_cut_aging" localSheetId="1">#REF!</definedName>
    <definedName name="first_cut_aging">#REF!</definedName>
    <definedName name="FIRSTDATAROW3" localSheetId="1">#REF!</definedName>
    <definedName name="FIRSTDATAROW3">#REF!</definedName>
    <definedName name="FirstLine" localSheetId="1">#REF!</definedName>
    <definedName name="FirstLine">#REF!</definedName>
    <definedName name="firstmnthqtr" localSheetId="1">#REF!</definedName>
    <definedName name="firstmnthqtr">#REF!</definedName>
    <definedName name="FirstVariant">#REF!</definedName>
    <definedName name="FirstYear">#REF!</definedName>
    <definedName name="fiscal_year">#REF!</definedName>
    <definedName name="five" localSheetId="1" hidden="1">{"ONE",#N/A,FALSE,"Sheet1"}</definedName>
    <definedName name="five" hidden="1">{"ONE",#N/A,FALSE,"Sheet1"}</definedName>
    <definedName name="FJEZK" localSheetId="1" hidden="1">{#N/A,#N/A,FALSE,"Pharm";#N/A,#N/A,FALSE,"WWCM"}</definedName>
    <definedName name="FJEZK" hidden="1">{#N/A,#N/A,FALSE,"Pharm";#N/A,#N/A,FALSE,"WWCM"}</definedName>
    <definedName name="fjkjafkljas" localSheetId="1">#REF!</definedName>
    <definedName name="fjkjafkljas">#REF!</definedName>
    <definedName name="FLAG7A7B7C" localSheetId="1">#REF!</definedName>
    <definedName name="Floor" localSheetId="1">#REF!</definedName>
    <definedName name="Floor">#REF!</definedName>
    <definedName name="FLOW0" localSheetId="1">#REF!</definedName>
    <definedName name="FLOW0">#REF!</definedName>
    <definedName name="FMGraph_Show">#N/A</definedName>
    <definedName name="FmlAA" localSheetId="1">#REF!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2" localSheetId="1">#REF!</definedName>
    <definedName name="FNDNAM2">#REF!</definedName>
    <definedName name="FNDNAM3" localSheetId="1">#REF!</definedName>
    <definedName name="FNDNAM3">#REF!</definedName>
    <definedName name="FNDUSERID2" localSheetId="1">#REF!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 localSheetId="1">#REF!</definedName>
    <definedName name="FolderItemTitle" localSheetId="1">#REF!</definedName>
    <definedName name="FolderNameSaves" localSheetId="1">#REF!</definedName>
    <definedName name="fonance" localSheetId="1">#REF!</definedName>
    <definedName name="FONCTION" localSheetId="1">#REF!</definedName>
    <definedName name="FONCTION">#REF!</definedName>
    <definedName name="FORE">#N/A</definedName>
    <definedName name="FOREEXRS">#N/A</definedName>
    <definedName name="FOREEXUS">#N/A</definedName>
    <definedName name="Format" localSheetId="1">#REF!</definedName>
    <definedName name="Format">#REF!</definedName>
    <definedName name="FORMAT1" localSheetId="1">#REF!</definedName>
    <definedName name="FORMAT2" localSheetId="1">#REF!</definedName>
    <definedName name="FormulaofQ" localSheetId="1">#REF!</definedName>
    <definedName name="FormulaofSAT" localSheetId="1">#REF!</definedName>
    <definedName name="FormulaOfSI" localSheetId="1">#REF!</definedName>
    <definedName name="FORRAJ90" localSheetId="1">#REF!</definedName>
    <definedName name="FORRAJ90">#REF!</definedName>
    <definedName name="FORRAJERAS" localSheetId="1">#REF!</definedName>
    <definedName name="FORRAJERAS">#REF!</definedName>
    <definedName name="Fortythree" localSheetId="1">#REF!</definedName>
    <definedName name="Fortytwo" localSheetId="1">#REF!</definedName>
    <definedName name="foxdata" localSheetId="1">#REF!</definedName>
    <definedName name="foxdata">#REF!</definedName>
    <definedName name="FO집행예산" localSheetId="1">#REF!</definedName>
    <definedName name="FO집행예산">#REF!</definedName>
    <definedName name="fr_area" localSheetId="1">#REF!,#REF!,#REF!,#REF!,#REF!,#REF!,#REF!,#REF!,#REF!</definedName>
    <definedName name="FRANCE" localSheetId="1">#REF!</definedName>
    <definedName name="FRANCE">#REF!</definedName>
    <definedName name="fre" localSheetId="1">#REF!</definedName>
    <definedName name="fre">#REF!</definedName>
    <definedName name="FreeFloat" localSheetId="1">#REF!</definedName>
    <definedName name="FreeFloat">#REF!</definedName>
    <definedName name="FreeGood_01">#REF!</definedName>
    <definedName name="freight">#REF!</definedName>
    <definedName name="Frequency">#REF!</definedName>
    <definedName name="FRF">#REF!</definedName>
    <definedName name="FRFERFE" localSheetId="1" hidden="1">{#N/A,#N/A,FALSE,"Pharm";#N/A,#N/A,FALSE,"WWCM"}</definedName>
    <definedName name="FRFERFE" hidden="1">{#N/A,#N/A,FALSE,"Pharm";#N/A,#N/A,FALSE,"WWCM"}</definedName>
    <definedName name="frqer" localSheetId="1" hidden="1">{#N/A,#N/A,FALSE,"OSBL"}</definedName>
    <definedName name="frqer" hidden="1">{#N/A,#N/A,FALSE,"OSBL"}</definedName>
    <definedName name="frt" localSheetId="1" hidden="1">{#N/A,#N/A,FALSE,"Banksum";#N/A,#N/A,FALSE,"Banksum"}</definedName>
    <definedName name="frt" hidden="1">{#N/A,#N/A,FALSE,"Banksum";#N/A,#N/A,FALSE,"Banksum"}</definedName>
    <definedName name="FRTDRFC3" localSheetId="1">#REF!</definedName>
    <definedName name="FRTDRFC3">#REF!</definedName>
    <definedName name="FRTDRFC4" localSheetId="1">#REF!</definedName>
    <definedName name="FRTDRFC4">#REF!</definedName>
    <definedName name="FS">"#ref!"</definedName>
    <definedName name="fsdfasd" localSheetId="1">#REF!</definedName>
    <definedName name="FSDFDS" localSheetId="1" hidden="1">{#N/A,#N/A,FALSE,"PMTABB";#N/A,#N/A,FALSE,"PMTABB"}</definedName>
    <definedName name="FSDFDS" hidden="1">{#N/A,#N/A,FALSE,"PMTABB";#N/A,#N/A,FALSE,"PMTABB"}</definedName>
    <definedName name="fsdfsd" localSheetId="1">#REF!</definedName>
    <definedName name="fsdfsd">#REF!</definedName>
    <definedName name="fsfs" localSheetId="1" hidden="1">{#N/A,#N/A,FALSE,"Calc";#N/A,#N/A,FALSE,"Sensitivity";#N/A,#N/A,FALSE,"LT Earn.Dil.";#N/A,#N/A,FALSE,"Dil. AVP"}</definedName>
    <definedName name="fsfs" hidden="1">{#N/A,#N/A,FALSE,"Calc";#N/A,#N/A,FALSE,"Sensitivity";#N/A,#N/A,FALSE,"LT Earn.Dil.";#N/A,#N/A,FALSE,"Dil. AVP"}</definedName>
    <definedName name="FSI" localSheetId="1">Scheduled_Payment+Extra_Payment</definedName>
    <definedName name="FSI">Scheduled_Payment+Extra_Payment</definedName>
    <definedName name="FSI_newcountrycod" localSheetId="1">#REF!</definedName>
    <definedName name="FSI_newcountrycode" localSheetId="1">#REF!</definedName>
    <definedName name="FSOne" localSheetId="1">#REF!</definedName>
    <definedName name="FSOne">#REF!</definedName>
    <definedName name="Fsor_HQ" localSheetId="1">#REF!</definedName>
    <definedName name="FSSPL" localSheetId="1">#REF!</definedName>
    <definedName name="FSSPL">#REF!</definedName>
    <definedName name="FSTwo" localSheetId="1">#REF!</definedName>
    <definedName name="FSTwo">#REF!</definedName>
    <definedName name="FTM" localSheetId="1">#REF!</definedName>
    <definedName name="FTR">"#ref!"</definedName>
    <definedName name="fuck" localSheetId="1" hidden="1">{"by departments",#N/A,TRUE,"FORECAST";"cap_headcount",#N/A,TRUE,"FORECAST";"summary",#N/A,TRUE,"FORECAST"}</definedName>
    <definedName name="fuck" hidden="1">{"by departments",#N/A,TRUE,"FORECAST";"cap_headcount",#N/A,TRUE,"FORECAST";"summary",#N/A,TRUE,"FORECAST"}</definedName>
    <definedName name="fuckme" localSheetId="1"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_Print" localSheetId="1">#REF!</definedName>
    <definedName name="Full_Print">#REF!</definedName>
    <definedName name="FullyDilutedYearEndEPS" localSheetId="1">#REF!</definedName>
    <definedName name="FullyDilutedYearEndEPS">#REF!</definedName>
    <definedName name="FullyDilutedYearEndShares" localSheetId="1">#REF!</definedName>
    <definedName name="FullyDilutedYearEndShares">#REF!</definedName>
    <definedName name="FUNCTIONALCURRENCY2" localSheetId="1">#REF!</definedName>
    <definedName name="FUNCTIONALCURRENCY2">#REF!</definedName>
    <definedName name="FUNCTIONALCURRENCY3" localSheetId="1">#REF!</definedName>
    <definedName name="FUNCTIONALCURRENCY3">#REF!</definedName>
    <definedName name="FUNDS">#REF!</definedName>
    <definedName name="Funds_new">#REF!</definedName>
    <definedName name="furniture" localSheetId="1">#REF!</definedName>
    <definedName name="Furniture___Fixture" localSheetId="1">#REF!</definedName>
    <definedName name="Furniture___Fixture">#REF!</definedName>
    <definedName name="FV" localSheetId="1">#REF!</definedName>
    <definedName name="FV">#REF!</definedName>
    <definedName name="FVG" localSheetId="1" hidden="1">{#N/A,#N/A,FALSE,"Pharm";#N/A,#N/A,FALSE,"WWCM"}</definedName>
    <definedName name="FVG" hidden="1">{#N/A,#N/A,FALSE,"Pharm";#N/A,#N/A,FALSE,"WWCM"}</definedName>
    <definedName name="FW2RTRK" localSheetId="1">#REF!</definedName>
    <definedName name="FW2RTRK">#REF!</definedName>
    <definedName name="fwef" localSheetId="1" hidden="1">{#N/A,#N/A,FALSE,"OSBL"}</definedName>
    <definedName name="fwef" hidden="1">{#N/A,#N/A,FALSE,"OSBL"}</definedName>
    <definedName name="fwef_1" localSheetId="1" hidden="1">{#N/A,#N/A,FALSE,"OSBL"}</definedName>
    <definedName name="fwef_1" hidden="1">{#N/A,#N/A,FALSE,"OSBL"}</definedName>
    <definedName name="fwef_2" localSheetId="1" hidden="1">{#N/A,#N/A,FALSE,"OSBL"}</definedName>
    <definedName name="fwef_2" hidden="1">{#N/A,#N/A,FALSE,"OSBL"}</definedName>
    <definedName name="fwef_3" localSheetId="1" hidden="1">{#N/A,#N/A,FALSE,"OSBL"}</definedName>
    <definedName name="fwef_3" hidden="1">{#N/A,#N/A,FALSE,"OSBL"}</definedName>
    <definedName name="fwef_4" localSheetId="1" hidden="1">{#N/A,#N/A,FALSE,"OSBL"}</definedName>
    <definedName name="fwef_4" hidden="1">{#N/A,#N/A,FALSE,"OSBL"}</definedName>
    <definedName name="fwrtergfre" hidden="1">10001</definedName>
    <definedName name="FX" localSheetId="1">#REF!</definedName>
    <definedName name="FX_ADJ_CY_YTD_TOTAL" localSheetId="1">#REF!</definedName>
    <definedName name="FX_ADJ_MONTHLY" localSheetId="1">#REF!</definedName>
    <definedName name="FX_ADJ_PY_AMOUNT" localSheetId="1">#REF!</definedName>
    <definedName name="FX_ADJ_PY_LOOKUP" localSheetId="1">#REF!</definedName>
    <definedName name="FX_ADJ_PY_YTD_TOTAL" localSheetId="1">#REF!</definedName>
    <definedName name="FX_ADJ_PYFY_AMOUNT" localSheetId="1">#REF!</definedName>
    <definedName name="FX_ADJ_PYFY_LOOKUP" localSheetId="1">#REF!</definedName>
    <definedName name="FX_ADJ_WEEKLY" localSheetId="1">#REF!</definedName>
    <definedName name="FX_ADJ_WEEKLY_AMOUNT" localSheetId="1">#REF!</definedName>
    <definedName name="FX_ADJ_YTD_AMOUNT" localSheetId="1">#REF!</definedName>
    <definedName name="FX_ADJ_YTD_LOOKUP" localSheetId="1">#REF!</definedName>
    <definedName name="FX_CY_MTD_GBL_ANCHOR" localSheetId="1">#REF!</definedName>
    <definedName name="FX_CY_MTD_GBL_LOOKUP" localSheetId="1">#REF!</definedName>
    <definedName name="FX_CY_MTD_RGL_ANCHOR" localSheetId="1">#REF!</definedName>
    <definedName name="FX_CY_MTD_RGL_LOOKUP" localSheetId="1">#REF!</definedName>
    <definedName name="FX_CY_WTD_GBL_AMOUNT" localSheetId="1">#REF!</definedName>
    <definedName name="FX_CY_WTD_GBL_LOOKUP" localSheetId="1">#REF!</definedName>
    <definedName name="FX_CY_WTD_RGL_AMOUNT" localSheetId="1">#REF!</definedName>
    <definedName name="FX_CY_WTD_RGL_LOOKUP" localSheetId="1">#REF!</definedName>
    <definedName name="FX_CY_WTD_TDG_HEADER" localSheetId="1">#REF!</definedName>
    <definedName name="FX_CY_WTD_TDG_LOOKUP" localSheetId="1">#REF!</definedName>
    <definedName name="FX_CY_WTD_TDG_OFFSET_ASIA" localSheetId="1">#REF!</definedName>
    <definedName name="FX_CY_WTD_TDG_OFFSET_AUS" localSheetId="1">#REF!</definedName>
    <definedName name="FX_CY_WTD_TDG_OFFSET_EUR" localSheetId="1">#REF!</definedName>
    <definedName name="FX_CY_WTD_TDG_OFFSET_GER" localSheetId="1">#REF!</definedName>
    <definedName name="FX_CY_WTD_TDG_OFFSET_JAP" localSheetId="1">#REF!</definedName>
    <definedName name="FX_CY_WTD_TDG_OFFSET_TOTAL" localSheetId="1">#REF!</definedName>
    <definedName name="FX_CY_WTD_TDG_OFFSET_USA" localSheetId="1">#REF!</definedName>
    <definedName name="FX_CY_YTD_TDG_HEADER" localSheetId="1">#REF!</definedName>
    <definedName name="FX_CY_YTD_TDG_LOOKUP" localSheetId="1">#REF!</definedName>
    <definedName name="FX_CY_YTD_TDG_OFFSET_ASIA" localSheetId="1">#REF!</definedName>
    <definedName name="FX_CY_YTD_TDG_OFFSET_AUS" localSheetId="1">#REF!</definedName>
    <definedName name="FX_CY_YTD_TDG_OFFSET_EUR" localSheetId="1">#REF!</definedName>
    <definedName name="FX_CY_YTD_TDG_OFFSET_GER" localSheetId="1">#REF!</definedName>
    <definedName name="FX_CY_YTD_TDG_OFFSET_JAP" localSheetId="1">#REF!</definedName>
    <definedName name="FX_CY_YTD_TDG_OFFSET_TOTAL" localSheetId="1">#REF!</definedName>
    <definedName name="FX_CY_YTD_TDG_OFFSET_USA" localSheetId="1">#REF!</definedName>
    <definedName name="FX_DEM" localSheetId="1">#REF!</definedName>
    <definedName name="FX_DEM">#REF!</definedName>
    <definedName name="FX_Euro" localSheetId="1">#REF!</definedName>
    <definedName name="FX_Euro">#REF!</definedName>
    <definedName name="FX_PY_YTD_GBL_AMOUNT" localSheetId="1">#REF!</definedName>
    <definedName name="FX_PY_YTD_GBL_LOOKUP" localSheetId="1">#REF!</definedName>
    <definedName name="FX_PY_YTD_RGL_AMOUNT" localSheetId="1">#REF!</definedName>
    <definedName name="FX_PY_YTD_RGL_LOOKUP" localSheetId="1">#REF!</definedName>
    <definedName name="FX_PY_YTD_TDG_HEADER" localSheetId="1">#REF!</definedName>
    <definedName name="FX_PY_YTD_TDG_LOOKUP" localSheetId="1">#REF!</definedName>
    <definedName name="FX_PY_YTD_TDG_OFFSET_ASIA" localSheetId="1">#REF!</definedName>
    <definedName name="FX_PY_YTD_TDG_OFFSET_AUS" localSheetId="1">#REF!</definedName>
    <definedName name="FX_PY_YTD_TDG_OFFSET_EUR" localSheetId="1">#REF!</definedName>
    <definedName name="FX_PY_YTD_TDG_OFFSET_GER" localSheetId="1">#REF!</definedName>
    <definedName name="FX_PY_YTD_TDG_OFFSET_JAP" localSheetId="1">#REF!</definedName>
    <definedName name="FX_PY_YTD_TDG_OFFSET_TOTAL" localSheetId="1">#REF!</definedName>
    <definedName name="FX_PY_YTD_TDG_OFFSET_USA" localSheetId="1">#REF!</definedName>
    <definedName name="FX_PYTD_PCS_AMOUNT" localSheetId="1">#REF!</definedName>
    <definedName name="FX_USD" localSheetId="1">#REF!</definedName>
    <definedName name="FX_USD">#REF!</definedName>
    <definedName name="FX_WTD_PCS_AMOUNT" localSheetId="1">#REF!</definedName>
    <definedName name="FX_YTD_PCS_AMOUNT" localSheetId="1">#REF!</definedName>
    <definedName name="FXRate" localSheetId="1">#REF!</definedName>
    <definedName name="fxtninventory" localSheetId="1">#REF!</definedName>
    <definedName name="fy" localSheetId="1">#REF!</definedName>
    <definedName name="FY_PLAN" localSheetId="1">#REF!</definedName>
    <definedName name="FY_PLAN">#REF!</definedName>
    <definedName name="fyCoverDate" localSheetId="1">#REF!</definedName>
    <definedName name="fyCoverDate">#REF!</definedName>
    <definedName name="FYEnd" localSheetId="1">#REF!</definedName>
    <definedName name="FYEnd">#REF!</definedName>
    <definedName name="fySource">#REF!</definedName>
    <definedName name="G">"#ref!"</definedName>
    <definedName name="G.80" localSheetId="1">#REF!</definedName>
    <definedName name="g_1" localSheetId="1">{#N/A,#N/A,FALSE,"PMTABB";#N/A,#N/A,FALSE,"PMTABB"}</definedName>
    <definedName name="g_1">{#N/A,#N/A,FALSE,"PMTABB";#N/A,#N/A,FALSE,"PMTABB"}</definedName>
    <definedName name="g_2" localSheetId="1">{#N/A,#N/A,FALSE,"PMTABB";#N/A,#N/A,FALSE,"PMTABB"}</definedName>
    <definedName name="g_2">{#N/A,#N/A,FALSE,"PMTABB";#N/A,#N/A,FALSE,"PMTABB"}</definedName>
    <definedName name="g_3" localSheetId="1">{#N/A,#N/A,FALSE,"PMTABB";#N/A,#N/A,FALSE,"PMTABB"}</definedName>
    <definedName name="g_3">{#N/A,#N/A,FALSE,"PMTABB";#N/A,#N/A,FALSE,"PMTABB"}</definedName>
    <definedName name="g_4" localSheetId="1">{#N/A,#N/A,FALSE,"PMTABB";#N/A,#N/A,FALSE,"PMTABB"}</definedName>
    <definedName name="g_4">{#N/A,#N/A,FALSE,"PMTABB";#N/A,#N/A,FALSE,"PMTABB"}</definedName>
    <definedName name="G_80" localSheetId="1">#REF!</definedName>
    <definedName name="G_80">#REF!</definedName>
    <definedName name="g40g40" localSheetId="1">#REF!</definedName>
    <definedName name="g40g40">#REF!</definedName>
    <definedName name="Gacl">NA()</definedName>
    <definedName name="Gama" localSheetId="1">#REF!</definedName>
    <definedName name="Gama">#REF!</definedName>
    <definedName name="GARJAN__VENEER" localSheetId="1">#REF!</definedName>
    <definedName name="GARJAN__VENEER">#REF!</definedName>
    <definedName name="gas" localSheetId="1">#REF!</definedName>
    <definedName name="gas">#REF!</definedName>
    <definedName name="Gasket_Fresh_Air_Inlet">#REF!</definedName>
    <definedName name="Gasket_Heater_Air_Inlet_Duct_Flng">#REF!</definedName>
    <definedName name="Gasket_Htr_Defr_Outlet_Mtng_Flange">#REF!</definedName>
    <definedName name="GBDBDB">#REF!</definedName>
    <definedName name="gbp">#REF!</definedName>
    <definedName name="GCC_IN">#REF!</definedName>
    <definedName name="GCC_OUT">#REF!</definedName>
    <definedName name="gchi">#REF!</definedName>
    <definedName name="gd">#REF!</definedName>
    <definedName name="gDataRange">#REF!</definedName>
    <definedName name="GDD_IN">#REF!</definedName>
    <definedName name="GDD_OUT">#REF!</definedName>
    <definedName name="GDF" localSheetId="1" hidden="1">{#N/A,#N/A,FALSE,"COMP"}</definedName>
    <definedName name="GDF" hidden="1">{#N/A,#N/A,FALSE,"COMP"}</definedName>
    <definedName name="gdfgdf" localSheetId="1" hidden="1">{#N/A,#N/A,FALSE,"Pharm";#N/A,#N/A,FALSE,"WWCM"}</definedName>
    <definedName name="gdfgdf" hidden="1">{#N/A,#N/A,FALSE,"Pharm";#N/A,#N/A,FALSE,"WWCM"}</definedName>
    <definedName name="gdgd" localSheetId="1" hidden="1">{#N/A,#N/A,FALSE,"Calc";#N/A,#N/A,FALSE,"Sensitivity";#N/A,#N/A,FALSE,"LT Earn.Dil.";#N/A,#N/A,FALSE,"Dil. AVP"}</definedName>
    <definedName name="gdgd" hidden="1">{#N/A,#N/A,FALSE,"Calc";#N/A,#N/A,FALSE,"Sensitivity";#N/A,#N/A,FALSE,"LT Earn.Dil.";#N/A,#N/A,FALSE,"Dil. AVP"}</definedName>
    <definedName name="GDP" localSheetId="1">#REF!</definedName>
    <definedName name="GDP">#REF!</definedName>
    <definedName name="GDRParity" localSheetId="1">#REF!</definedName>
    <definedName name="GDRParity">#REF!</definedName>
    <definedName name="GDRPriceRs" localSheetId="1">#REF!</definedName>
    <definedName name="GDRPriceRs">#REF!</definedName>
    <definedName name="GDRPriceUSD">#REF!</definedName>
    <definedName name="GDRRsPrice">#REF!</definedName>
    <definedName name="ge" localSheetId="1" hidden="1">{#N/A,#N/A,FALSE,"EW"}</definedName>
    <definedName name="ge" hidden="1">{#N/A,#N/A,FALSE,"EW"}</definedName>
    <definedName name="ge_1" localSheetId="1" hidden="1">{#N/A,#N/A,FALSE,"EW"}</definedName>
    <definedName name="ge_1" hidden="1">{#N/A,#N/A,FALSE,"EW"}</definedName>
    <definedName name="ge_2" localSheetId="1" hidden="1">{#N/A,#N/A,FALSE,"EW"}</definedName>
    <definedName name="ge_2" hidden="1">{#N/A,#N/A,FALSE,"EW"}</definedName>
    <definedName name="ge_3" localSheetId="1" hidden="1">{#N/A,#N/A,FALSE,"EW"}</definedName>
    <definedName name="ge_3" hidden="1">{#N/A,#N/A,FALSE,"EW"}</definedName>
    <definedName name="ge_4" localSheetId="1" hidden="1">{#N/A,#N/A,FALSE,"EW"}</definedName>
    <definedName name="ge_4" hidden="1">{#N/A,#N/A,FALSE,"EW"}</definedName>
    <definedName name="geeta" localSheetId="1">#REF!</definedName>
    <definedName name="geeta">#REF!</definedName>
    <definedName name="GELALL">#N/A</definedName>
    <definedName name="GELALL??2">#N/A</definedName>
    <definedName name="GELALL전장2">#N/A</definedName>
    <definedName name="gen_prov_write_bk" localSheetId="1">#REF!</definedName>
    <definedName name="General__Admin__Premises_Bad_Debt" localSheetId="1">#REF!</definedName>
    <definedName name="georges" localSheetId="1" hidden="1">{#N/A,#N/A,FALSE,"Tabl. FB300";#N/A,#N/A,FALSE,"Tabl. FB350";#N/A,#N/A,FALSE,"Tabl. FB400";#N/A,#N/A,FALSE,"Tabl. FB500";#N/A,#N/A,FALSE,"Tabl. FS090"}</definedName>
    <definedName name="georges" hidden="1">{#N/A,#N/A,FALSE,"Tabl. FB300";#N/A,#N/A,FALSE,"Tabl. FB350";#N/A,#N/A,FALSE,"Tabl. FB400";#N/A,#N/A,FALSE,"Tabl. FB500";#N/A,#N/A,FALSE,"Tabl. FS090"}</definedName>
    <definedName name="GER??">#N/A</definedName>
    <definedName name="Germany" localSheetId="1">#REF!</definedName>
    <definedName name="Germany">#REF!</definedName>
    <definedName name="germany_" localSheetId="1">#REF!</definedName>
    <definedName name="germany_">#REF!</definedName>
    <definedName name="GER전장">#N/A</definedName>
    <definedName name="GEShip" localSheetId="1">#REF!</definedName>
    <definedName name="GEShip">#REF!</definedName>
    <definedName name="gf" localSheetId="1">#REF!</definedName>
    <definedName name="GFDGFSDAG" localSheetId="1">#REF!</definedName>
    <definedName name="GFDGFSDAG">#REF!</definedName>
    <definedName name="gfdjhjh" localSheetId="1" hidden="1">{#N/A,#N/A,FALSE,"Pharm";#N/A,#N/A,FALSE,"WWCM"}</definedName>
    <definedName name="gfdjhjh" hidden="1">{#N/A,#N/A,FALSE,"Pharm";#N/A,#N/A,FALSE,"WWCM"}</definedName>
    <definedName name="gfh" localSheetId="1" hidden="1">{#N/A,#N/A,FALSE,"PMTABB";#N/A,#N/A,FALSE,"PMTABB"}</definedName>
    <definedName name="gfh" hidden="1">{#N/A,#N/A,FALSE,"PMTABB";#N/A,#N/A,FALSE,"PMTABB"}</definedName>
    <definedName name="gfh_2" localSheetId="1" hidden="1">{#N/A,#N/A,FALSE,"PMTABB";#N/A,#N/A,FALSE,"PMTABB"}</definedName>
    <definedName name="gfh_2" hidden="1">{#N/A,#N/A,FALSE,"PMTABB";#N/A,#N/A,FALSE,"PMTABB"}</definedName>
    <definedName name="gfh_3" localSheetId="1" hidden="1">{#N/A,#N/A,FALSE,"PMTABB";#N/A,#N/A,FALSE,"PMTABB"}</definedName>
    <definedName name="gfh_3" hidden="1">{#N/A,#N/A,FALSE,"PMTABB";#N/A,#N/A,FALSE,"PMTABB"}</definedName>
    <definedName name="gfh_4" localSheetId="1" hidden="1">{#N/A,#N/A,FALSE,"PMTABB";#N/A,#N/A,FALSE,"PMTABB"}</definedName>
    <definedName name="gfh_4" hidden="1">{#N/A,#N/A,FALSE,"PMTABB";#N/A,#N/A,FALSE,"PMTABB"}</definedName>
    <definedName name="GFNFGJH" localSheetId="1" hidden="1">{#N/A,#N/A,FALSE,"TOWNSHIP"}</definedName>
    <definedName name="GFNFGJH" hidden="1">{#N/A,#N/A,FALSE,"TOWNSHIP"}</definedName>
    <definedName name="GFNFGJH_1" localSheetId="1" hidden="1">{#N/A,#N/A,FALSE,"TOWNSHIP"}</definedName>
    <definedName name="GFNFGJH_1" hidden="1">{#N/A,#N/A,FALSE,"TOWNSHIP"}</definedName>
    <definedName name="GFNFGJH_2" localSheetId="1" hidden="1">{#N/A,#N/A,FALSE,"TOWNSHIP"}</definedName>
    <definedName name="GFNFGJH_2" hidden="1">{#N/A,#N/A,FALSE,"TOWNSHIP"}</definedName>
    <definedName name="GFNFGJH_3" localSheetId="1" hidden="1">{#N/A,#N/A,FALSE,"TOWNSHIP"}</definedName>
    <definedName name="GFNFGJH_3" hidden="1">{#N/A,#N/A,FALSE,"TOWNSHIP"}</definedName>
    <definedName name="GFNFGJH_4" localSheetId="1" hidden="1">{#N/A,#N/A,FALSE,"TOWNSHIP"}</definedName>
    <definedName name="GFNFGJH_4" hidden="1">{#N/A,#N/A,FALSE,"TOWNSHIP"}</definedName>
    <definedName name="gfrt" localSheetId="1">#REF!</definedName>
    <definedName name="gfrt">#REF!</definedName>
    <definedName name="gfsd" localSheetId="1" hidden="1">{"consolidated",#N/A,FALSE,"Sheet1";"cms",#N/A,FALSE,"Sheet1";"fse",#N/A,FALSE,"Sheet1"}</definedName>
    <definedName name="gfsd" hidden="1">{"consolidated",#N/A,FALSE,"Sheet1";"cms",#N/A,FALSE,"Sheet1";"fse",#N/A,FALSE,"Sheet1"}</definedName>
    <definedName name="gg" localSheetId="1">#REF!</definedName>
    <definedName name="gg">#REF!</definedName>
    <definedName name="ggf" localSheetId="1" hidden="1">{#N/A,#N/A,FALSE,"Banksum";#N/A,#N/A,FALSE,"Banksum"}</definedName>
    <definedName name="ggf" hidden="1">{#N/A,#N/A,FALSE,"Banksum";#N/A,#N/A,FALSE,"Banksum"}</definedName>
    <definedName name="ggg" localSheetId="1">#REF!</definedName>
    <definedName name="GGH">14</definedName>
    <definedName name="GGN" localSheetId="1">#REF!</definedName>
    <definedName name="GGN">#REF!</definedName>
    <definedName name="GH" localSheetId="1">#REF!</definedName>
    <definedName name="GH">#REF!</definedName>
    <definedName name="ghadr">NA()</definedName>
    <definedName name="ghds" localSheetId="1">#REF!</definedName>
    <definedName name="ghds">#REF!</definedName>
    <definedName name="GHGH" localSheetId="1">#REF!</definedName>
    <definedName name="GHGH">#REF!</definedName>
    <definedName name="ghhj" localSheetId="1" hidden="1">{#N/A,#N/A,TRUE,"Q1 Fcst Summary";#N/A,#N/A,TRUE,"Q1 Var Sum";#N/A,#N/A,TRUE,"q1 potentials";#N/A,#N/A,TRUE,"Q1 PL";#N/A,#N/A,TRUE,"Q1 EE";#N/A,#N/A,TRUE,"Q2 Fcst Summary";#N/A,#N/A,TRUE,"Q2 Var Sum";#N/A,#N/A,TRUE,"q2 potentials";#N/A,#N/A,TRUE,"Q2 PL";#N/A,#N/A,TRUE,"Q2 EE";#N/A,#N/A,TRUE,"cover"}</definedName>
    <definedName name="ghhj" hidden="1">{#N/A,#N/A,TRUE,"Q1 Fcst Summary";#N/A,#N/A,TRUE,"Q1 Var Sum";#N/A,#N/A,TRUE,"q1 potentials";#N/A,#N/A,TRUE,"Q1 PL";#N/A,#N/A,TRUE,"Q1 EE";#N/A,#N/A,TRUE,"Q2 Fcst Summary";#N/A,#N/A,TRUE,"Q2 Var Sum";#N/A,#N/A,TRUE,"q2 potentials";#N/A,#N/A,TRUE,"Q2 PL";#N/A,#N/A,TRUE,"Q2 EE";#N/A,#N/A,TRUE,"cover"}</definedName>
    <definedName name="ghi" localSheetId="1" hidden="1">{#N/A,#N/A,FALSE,"Tabl. FB300";#N/A,#N/A,FALSE,"Tabl. FB350";#N/A,#N/A,FALSE,"Tabl. FB400";#N/A,#N/A,FALSE,"Tabl. FB500";#N/A,#N/A,FALSE,"Tabl. FS090"}</definedName>
    <definedName name="ghi" hidden="1">{#N/A,#N/A,FALSE,"Tabl. FB300";#N/A,#N/A,FALSE,"Tabl. FB350";#N/A,#N/A,FALSE,"Tabl. FB400";#N/A,#N/A,FALSE,"Tabl. FB500";#N/A,#N/A,FALSE,"Tabl. FS090"}</definedName>
    <definedName name="ghip">#REF!</definedName>
    <definedName name="GHJ" localSheetId="1">#REF!</definedName>
    <definedName name="GHJ">#REF!</definedName>
    <definedName name="ghjggjh" localSheetId="1" hidden="1">{#N/A,#N/A,FALSE,"Pharm";#N/A,#N/A,FALSE,"WWCM"}</definedName>
    <definedName name="ghjggjh" hidden="1">{#N/A,#N/A,FALSE,"Pharm";#N/A,#N/A,FALSE,"WWCM"}</definedName>
    <definedName name="GHJTI" localSheetId="1" hidden="1">{#N/A,#N/A,FALSE,"FREE"}</definedName>
    <definedName name="GHJTI" hidden="1">{#N/A,#N/A,FALSE,"FREE"}</definedName>
    <definedName name="GHJTI_1" localSheetId="1" hidden="1">{#N/A,#N/A,FALSE,"FREE"}</definedName>
    <definedName name="GHJTI_1" hidden="1">{#N/A,#N/A,FALSE,"FREE"}</definedName>
    <definedName name="GHJTI_2" localSheetId="1" hidden="1">{#N/A,#N/A,FALSE,"FREE"}</definedName>
    <definedName name="GHJTI_2" hidden="1">{#N/A,#N/A,FALSE,"FREE"}</definedName>
    <definedName name="GHJTI_3" localSheetId="1" hidden="1">{#N/A,#N/A,FALSE,"FREE"}</definedName>
    <definedName name="GHJTI_3" hidden="1">{#N/A,#N/A,FALSE,"FREE"}</definedName>
    <definedName name="GHJTI_4" localSheetId="1" hidden="1">{#N/A,#N/A,FALSE,"FREE"}</definedName>
    <definedName name="GHJTI_4" hidden="1">{#N/A,#N/A,FALSE,"FREE"}</definedName>
    <definedName name="gia">#REF!</definedName>
    <definedName name="gia_tien" localSheetId="1">#REF!</definedName>
    <definedName name="gia_tien">#REF!</definedName>
    <definedName name="gia_tien_BTN" localSheetId="1">#REF!</definedName>
    <definedName name="gia_tien_BTN">#REF!</definedName>
    <definedName name="GIRATAR">#REF!</definedName>
    <definedName name="GIT" localSheetId="1">#REF!</definedName>
    <definedName name="giy" localSheetId="1">#REF!</definedName>
    <definedName name="giy">#REF!</definedName>
    <definedName name="gj" localSheetId="1">#REF!</definedName>
    <definedName name="gjk" localSheetId="1"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gjk"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gjygj" localSheetId="1" hidden="1">{#N/A,#N/A,FALSE,"COMP"}</definedName>
    <definedName name="gjygj" hidden="1">{#N/A,#N/A,FALSE,"COMP"}</definedName>
    <definedName name="gk0901int" localSheetId="1" hidden="1">{#N/A,#N/A,FALSE,"PMTABB";#N/A,#N/A,FALSE,"PMTABB"}</definedName>
    <definedName name="gk0901int" hidden="1">{#N/A,#N/A,FALSE,"PMTABB";#N/A,#N/A,FALSE,"PMTABB"}</definedName>
    <definedName name="gk0901int_1" localSheetId="1" hidden="1">{#N/A,#N/A,FALSE,"PMTABB";#N/A,#N/A,FALSE,"PMTABB"}</definedName>
    <definedName name="gk0901int_1" hidden="1">{#N/A,#N/A,FALSE,"PMTABB";#N/A,#N/A,FALSE,"PMTABB"}</definedName>
    <definedName name="gk0901int_2" localSheetId="1" hidden="1">{#N/A,#N/A,FALSE,"PMTABB";#N/A,#N/A,FALSE,"PMTABB"}</definedName>
    <definedName name="gk0901int_2" hidden="1">{#N/A,#N/A,FALSE,"PMTABB";#N/A,#N/A,FALSE,"PMTABB"}</definedName>
    <definedName name="gk0901int_3" localSheetId="1" hidden="1">{#N/A,#N/A,FALSE,"PMTABB";#N/A,#N/A,FALSE,"PMTABB"}</definedName>
    <definedName name="gk0901int_3" hidden="1">{#N/A,#N/A,FALSE,"PMTABB";#N/A,#N/A,FALSE,"PMTABB"}</definedName>
    <definedName name="gk0901int_4" localSheetId="1" hidden="1">{#N/A,#N/A,FALSE,"PMTABB";#N/A,#N/A,FALSE,"PMTABB"}</definedName>
    <definedName name="gk0901int_4" hidden="1">{#N/A,#N/A,FALSE,"PMTABB";#N/A,#N/A,FALSE,"PMTABB"}</definedName>
    <definedName name="GLB_TOTAL_APR" localSheetId="1">#REF!</definedName>
    <definedName name="GLB_TOTAL_AUG" localSheetId="1">#REF!</definedName>
    <definedName name="GLB_TOTAL_DEC" localSheetId="1">#REF!</definedName>
    <definedName name="GLB_TOTAL_FEB" localSheetId="1">#REF!</definedName>
    <definedName name="GLB_TOTAL_JAN" localSheetId="1">#REF!</definedName>
    <definedName name="GLB_TOTAL_JUL" localSheetId="1">#REF!</definedName>
    <definedName name="GLB_TOTAL_JUN" localSheetId="1">#REF!</definedName>
    <definedName name="GLB_TOTAL_MAR" localSheetId="1">#REF!</definedName>
    <definedName name="GLB_TOTAL_MAY" localSheetId="1">#REF!</definedName>
    <definedName name="GLB_TOTAL_NOV" localSheetId="1">#REF!</definedName>
    <definedName name="GLB_TOTAL_OCT" localSheetId="1">#REF!</definedName>
    <definedName name="GLB_TOTAL_SEP" localSheetId="1">#REF!</definedName>
    <definedName name="GLCONS_CRIT" localSheetId="1">#REF!</definedName>
    <definedName name="GLCONS_CRIT">#REF!</definedName>
    <definedName name="GLCONS_INPUT" localSheetId="1">#REF!</definedName>
    <definedName name="GLCONS_INPUT">#REF!</definedName>
    <definedName name="GLCONS_OUT" localSheetId="1">#REF!</definedName>
    <definedName name="GLCONS_OUT">#REF!</definedName>
    <definedName name="GLCURR_CRIT">#REF!</definedName>
    <definedName name="GLCURR_INPUT">#REF!</definedName>
    <definedName name="GLCURR_OUT">#REF!</definedName>
    <definedName name="gld" localSheetId="1">#REF!</definedName>
    <definedName name="gld">#REF!</definedName>
    <definedName name="Global1" localSheetId="1" hidden="1">{#N/A,#N/A,FALSE,"Pharm";#N/A,#N/A,FALSE,"WWCM"}</definedName>
    <definedName name="Global1" hidden="1">{#N/A,#N/A,FALSE,"Pharm";#N/A,#N/A,FALSE,"WWCM"}</definedName>
    <definedName name="GLS" localSheetId="1">#REF!</definedName>
    <definedName name="GLS">#REF!</definedName>
    <definedName name="GMPP" localSheetId="1">#REF!</definedName>
    <definedName name="GMPP">#REF!</definedName>
    <definedName name="GoAssetChart" localSheetId="1">#REF!</definedName>
    <definedName name="GoBack" localSheetId="1">#REF!</definedName>
    <definedName name="GoBalanceSheet" localSheetId="1">#REF!</definedName>
    <definedName name="Goc32x3" localSheetId="1">#REF!</definedName>
    <definedName name="Goc32x3">#REF!</definedName>
    <definedName name="Goc35x3" localSheetId="1">#REF!</definedName>
    <definedName name="Goc35x3">#REF!</definedName>
    <definedName name="Goc40x4" localSheetId="1">#REF!</definedName>
    <definedName name="Goc40x4">#REF!</definedName>
    <definedName name="Goc45x4">#REF!</definedName>
    <definedName name="Goc50x5">#REF!</definedName>
    <definedName name="Goc63x6">#REF!</definedName>
    <definedName name="Goc75x6">#REF!</definedName>
    <definedName name="GoCashFlow" localSheetId="1">#REF!</definedName>
    <definedName name="GoData" localSheetId="1">#REF!</definedName>
    <definedName name="GODREJ" localSheetId="1">#REF!</definedName>
    <definedName name="GODREJ">#REF!</definedName>
    <definedName name="gods" localSheetId="1" hidden="1">{"consolidated",#N/A,FALSE,"Sheet1";"cms",#N/A,FALSE,"Sheet1";"fse",#N/A,FALSE,"Sheet1"}</definedName>
    <definedName name="gods" hidden="1">{"consolidated",#N/A,FALSE,"Sheet1";"cms",#N/A,FALSE,"Sheet1";"fse",#N/A,FALSE,"Sheet1"}</definedName>
    <definedName name="gohs\" localSheetId="1">Scheduled_Payment+Extra_Payment</definedName>
    <definedName name="gohs\">Scheduled_Payment+Extra_Payment</definedName>
    <definedName name="GOILOAN">#N/A</definedName>
    <definedName name="GoIncomeChart" localSheetId="1">#REF!</definedName>
    <definedName name="gqarefg" localSheetId="1" hidden="1">{#N/A,#N/A,FALSE,"PMTABB";#N/A,#N/A,FALSE,"PMTABB"}</definedName>
    <definedName name="gqarefg" hidden="1">{#N/A,#N/A,FALSE,"PMTABB";#N/A,#N/A,FALSE,"PMTABB"}</definedName>
    <definedName name="gqarefg_1" localSheetId="1" hidden="1">{#N/A,#N/A,FALSE,"PMTABB";#N/A,#N/A,FALSE,"PMTABB"}</definedName>
    <definedName name="gqarefg_1" hidden="1">{#N/A,#N/A,FALSE,"PMTABB";#N/A,#N/A,FALSE,"PMTABB"}</definedName>
    <definedName name="gqarefg_2" localSheetId="1" hidden="1">{#N/A,#N/A,FALSE,"PMTABB";#N/A,#N/A,FALSE,"PMTABB"}</definedName>
    <definedName name="gqarefg_2" hidden="1">{#N/A,#N/A,FALSE,"PMTABB";#N/A,#N/A,FALSE,"PMTABB"}</definedName>
    <definedName name="gqarefg_3" localSheetId="1" hidden="1">{#N/A,#N/A,FALSE,"PMTABB";#N/A,#N/A,FALSE,"PMTABB"}</definedName>
    <definedName name="gqarefg_3" hidden="1">{#N/A,#N/A,FALSE,"PMTABB";#N/A,#N/A,FALSE,"PMTABB"}</definedName>
    <definedName name="gqarefg_4" localSheetId="1" hidden="1">{#N/A,#N/A,FALSE,"PMTABB";#N/A,#N/A,FALSE,"PMTABB"}</definedName>
    <definedName name="gqarefg_4" hidden="1">{#N/A,#N/A,FALSE,"PMTABB";#N/A,#N/A,FALSE,"PMTABB"}</definedName>
    <definedName name="GR">"#ref!"</definedName>
    <definedName name="gr_1" localSheetId="1" hidden="1">{#N/A,#N/A,FALSE,"SUMMARY";#N/A,#N/A,FALSE,"SUMMARY"}</definedName>
    <definedName name="gr_1" hidden="1">{#N/A,#N/A,FALSE,"SUMMARY";#N/A,#N/A,FALSE,"SUMMARY"}</definedName>
    <definedName name="gr_2" localSheetId="1" hidden="1">{#N/A,#N/A,FALSE,"SUMMARY";#N/A,#N/A,FALSE,"SUMMARY"}</definedName>
    <definedName name="gr_2" hidden="1">{#N/A,#N/A,FALSE,"SUMMARY";#N/A,#N/A,FALSE,"SUMMARY"}</definedName>
    <definedName name="gr_3" localSheetId="1" hidden="1">{#N/A,#N/A,FALSE,"SUMMARY";#N/A,#N/A,FALSE,"SUMMARY"}</definedName>
    <definedName name="gr_3" hidden="1">{#N/A,#N/A,FALSE,"SUMMARY";#N/A,#N/A,FALSE,"SUMMARY"}</definedName>
    <definedName name="gr_4" localSheetId="1" hidden="1">{#N/A,#N/A,FALSE,"SUMMARY";#N/A,#N/A,FALSE,"SUMMARY"}</definedName>
    <definedName name="gr_4" hidden="1">{#N/A,#N/A,FALSE,"SUMMARY";#N/A,#N/A,FALSE,"SUMMARY"}</definedName>
    <definedName name="Grade">"C"</definedName>
    <definedName name="Grade_Level">"Grade "</definedName>
    <definedName name="GrandTotal">#REF!</definedName>
    <definedName name="graph" localSheetId="1" hidden="1">#REF!</definedName>
    <definedName name="GRAPHIC_EQUIPMENT" localSheetId="1">#REF!</definedName>
    <definedName name="GRAPHIC_EQUIPMENT">#REF!</definedName>
    <definedName name="Grasim" localSheetId="1">#REF!</definedName>
    <definedName name="Grasim">#REF!</definedName>
    <definedName name="GrCode" localSheetId="1">#REF!</definedName>
    <definedName name="GrCode">#REF!</definedName>
    <definedName name="GrossProfit">#REF!</definedName>
    <definedName name="Grossrevenue" localSheetId="1">#REF!</definedName>
    <definedName name="grosstaxincomemar98" localSheetId="1">#REF!</definedName>
    <definedName name="grosstaxincomemar98">#REF!</definedName>
    <definedName name="GROUP" localSheetId="1">#REF!</definedName>
    <definedName name="GROUP">#REF!</definedName>
    <definedName name="grouping" localSheetId="1">#REF!</definedName>
    <definedName name="grouping">#REF!</definedName>
    <definedName name="grouping2">#REF!</definedName>
    <definedName name="GroupsOfVariantsInput">#REF!</definedName>
    <definedName name="GRP">#REF!</definedName>
    <definedName name="GS">#REF!</definedName>
    <definedName name="gt">#REF!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ILLAU" localSheetId="1" hidden="1">{#N/A,#N/A,FALSE,"Tabl. D1";#N/A,#N/A,FALSE,"Tabl. D1 b";#N/A,#N/A,FALSE,"Tabl. D2";#N/A,#N/A,FALSE,"Tabl. D2 b";#N/A,#N/A,FALSE,"Tabl. D3";#N/A,#N/A,FALSE,"Tabl. D4";#N/A,#N/A,FALSE,"Tabl. D5"}</definedName>
    <definedName name="GUILLAU" hidden="1">{#N/A,#N/A,FALSE,"Tabl. D1";#N/A,#N/A,FALSE,"Tabl. D1 b";#N/A,#N/A,FALSE,"Tabl. D2";#N/A,#N/A,FALSE,"Tabl. D2 b";#N/A,#N/A,FALSE,"Tabl. D3";#N/A,#N/A,FALSE,"Tabl. D4";#N/A,#N/A,FALSE,"Tabl. D5"}</definedName>
    <definedName name="guj_ambuja">#REF!</definedName>
    <definedName name="GujaratAmbuja">#REF!</definedName>
    <definedName name="gumsealquantity" localSheetId="1">#REF!</definedName>
    <definedName name="gumsealquantity">#REF!</definedName>
    <definedName name="gwergwr" localSheetId="1" hidden="1">{#N/A,#N/A,FALSE,"ISBL"}</definedName>
    <definedName name="gwergwr" hidden="1">{#N/A,#N/A,FALSE,"ISBL"}</definedName>
    <definedName name="gwergwr_1" localSheetId="1" hidden="1">{#N/A,#N/A,FALSE,"ISBL"}</definedName>
    <definedName name="gwergwr_1" hidden="1">{#N/A,#N/A,FALSE,"ISBL"}</definedName>
    <definedName name="gwergwr_2" localSheetId="1" hidden="1">{#N/A,#N/A,FALSE,"ISBL"}</definedName>
    <definedName name="gwergwr_2" hidden="1">{#N/A,#N/A,FALSE,"ISBL"}</definedName>
    <definedName name="gwergwr_3" localSheetId="1" hidden="1">{#N/A,#N/A,FALSE,"ISBL"}</definedName>
    <definedName name="gwergwr_3" hidden="1">{#N/A,#N/A,FALSE,"ISBL"}</definedName>
    <definedName name="gwergwr_4" localSheetId="1" hidden="1">{#N/A,#N/A,FALSE,"ISBL"}</definedName>
    <definedName name="gwergwr_4" hidden="1">{#N/A,#N/A,FALSE,"ISBL"}</definedName>
    <definedName name="GWYUID2" localSheetId="1">#REF!</definedName>
    <definedName name="GWYUID2">#REF!</definedName>
    <definedName name="GWYUID3" localSheetId="1">#REF!</definedName>
    <definedName name="GWYUID3">#REF!</definedName>
    <definedName name="gxm" localSheetId="1">#REF!</definedName>
    <definedName name="gxm">#REF!</definedName>
    <definedName name="H">"#ref!"</definedName>
    <definedName name="H11A01K" localSheetId="1">#REF!</definedName>
    <definedName name="H11A01K">#REF!</definedName>
    <definedName name="H199RESULT" localSheetId="1">#REF!</definedName>
    <definedName name="H199RESULT">#REF!</definedName>
    <definedName name="Ha" localSheetId="1">#REF!</definedName>
    <definedName name="Ha">#REF!</definedName>
    <definedName name="haksh">#REF!</definedName>
    <definedName name="Har" localSheetId="1">#REF!</definedName>
    <definedName name="Har">#REF!</definedName>
    <definedName name="Harbor_Page">#REF!</definedName>
    <definedName name="hari">"グラフ 6"</definedName>
    <definedName name="Harish" localSheetId="1" hidden="1">{"C COM Detail Qtr of",#N/A,FALSE,"DATA";"D Exp Detail Qtr of",#N/A,FALSE,"DATA"}</definedName>
    <definedName name="Harish" hidden="1">{"C COM Detail Qtr of",#N/A,FALSE,"DATA";"D Exp Detail Qtr of",#N/A,FALSE,"DATA"}</definedName>
    <definedName name="HC" localSheetId="1">#REF!</definedName>
    <definedName name="HCM" localSheetId="1">#REF!</definedName>
    <definedName name="HCM">#REF!</definedName>
    <definedName name="HCV" localSheetId="1">#REF!</definedName>
    <definedName name="HDFC" localSheetId="1">#REF!</definedName>
    <definedName name="HDFC">#REF!</definedName>
    <definedName name="HDFCBank" localSheetId="1">#REF!</definedName>
    <definedName name="HDFCBank">#REF!</definedName>
    <definedName name="hdoihd\" localSheetId="1" hidden="1">#REF!</definedName>
    <definedName name="HEAD" localSheetId="1">#REF!</definedName>
    <definedName name="HEAD">#REF!</definedName>
    <definedName name="HEAD_1" localSheetId="1">#REF!</definedName>
    <definedName name="HEAD_1">#REF!</definedName>
    <definedName name="HEADASST" localSheetId="1">#REF!</definedName>
    <definedName name="HEADASST">#REF!</definedName>
    <definedName name="HEADCOUNT" localSheetId="1">#REF!</definedName>
    <definedName name="Header">"#ref!"</definedName>
    <definedName name="Header_Row" localSheetId="1">ROW(#REF!)</definedName>
    <definedName name="HEADING" localSheetId="1">#REF!</definedName>
    <definedName name="HEADING">#REF!</definedName>
    <definedName name="headoffice_44c" localSheetId="1">#REF!</definedName>
    <definedName name="headoffice_44c">#REF!</definedName>
    <definedName name="HealolDuty5" localSheetId="1">#REF!</definedName>
    <definedName name="HealolDuty5">#REF!</definedName>
    <definedName name="HealolDuty7" localSheetId="1">#REF!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KIE?." localSheetId="1" hidden="1">{#N/A,#N/A,FALSE,"Tabl. FB300";#N/A,#N/A,FALSE,"Tabl. FB350";#N/A,#N/A,FALSE,"Tabl. FB400";#N/A,#N/A,FALSE,"Tabl. FB500";#N/A,#N/A,FALSE,"Tabl. FS090"}</definedName>
    <definedName name="HEKIE?." hidden="1">{#N/A,#N/A,FALSE,"Tabl. FB300";#N/A,#N/A,FALSE,"Tabl. FB350";#N/A,#N/A,FALSE,"Tabl. FB400";#N/A,#N/A,FALSE,"Tabl. FB500";#N/A,#N/A,FALSE,"Tabl. FS090"}</definedName>
    <definedName name="helb">#REF!</definedName>
    <definedName name="Hemas" localSheetId="1" hidden="1">{"'August 2000'!$A$1:$J$101"}</definedName>
    <definedName name="Hemas" hidden="1">{"'August 2000'!$A$1:$J$101"}</definedName>
    <definedName name="henkou">#REF!</definedName>
    <definedName name="herher"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tal" localSheetId="1" hidden="1">{#N/A,#N/A,TRUE,"PR-QTY-LYE";#N/A,#N/A,TRUE,"PR-COST-LYE";#N/A,#N/A,TRUE,"PR-QTY-FLK";#N/A,#N/A,TRUE,"PR-COST-FLK"}</definedName>
    <definedName name="hetal" hidden="1">{#N/A,#N/A,TRUE,"PR-QTY-LYE";#N/A,#N/A,TRUE,"PR-COST-LYE";#N/A,#N/A,TRUE,"PR-QTY-FLK";#N/A,#N/A,TRUE,"PR-COST-FLK"}</definedName>
    <definedName name="HEXA">"#ref!"</definedName>
    <definedName name="HF">#REF!</definedName>
    <definedName name="HF1_HARN">#N/A</definedName>
    <definedName name="HFGJM" localSheetId="1" hidden="1">{#N/A,#N/A,FALSE,"PGW"}</definedName>
    <definedName name="HFGJM" hidden="1">{#N/A,#N/A,FALSE,"PGW"}</definedName>
    <definedName name="HFGJM_1" localSheetId="1" hidden="1">{#N/A,#N/A,FALSE,"PGW"}</definedName>
    <definedName name="HFGJM_1" hidden="1">{#N/A,#N/A,FALSE,"PGW"}</definedName>
    <definedName name="HFGJM_2" localSheetId="1" hidden="1">{#N/A,#N/A,FALSE,"PGW"}</definedName>
    <definedName name="HFGJM_2" hidden="1">{#N/A,#N/A,FALSE,"PGW"}</definedName>
    <definedName name="HFGJM_3" localSheetId="1" hidden="1">{#N/A,#N/A,FALSE,"PGW"}</definedName>
    <definedName name="HFGJM_3" hidden="1">{#N/A,#N/A,FALSE,"PGW"}</definedName>
    <definedName name="HFGJM_4" localSheetId="1" hidden="1">{#N/A,#N/A,FALSE,"PGW"}</definedName>
    <definedName name="HFGJM_4" hidden="1">{#N/A,#N/A,FALSE,"PGW"}</definedName>
    <definedName name="HFinGraph" localSheetId="1" hidden="1">{#N/A,#N/A,FALSE,"Pharm";#N/A,#N/A,FALSE,"WWCM"}</definedName>
    <definedName name="HFinGraph" hidden="1">{#N/A,#N/A,FALSE,"Pharm";#N/A,#N/A,FALSE,"WWCM"}</definedName>
    <definedName name="HFUJYT" localSheetId="1" hidden="1">{#N/A,#N/A,FALSE,"PMTABB";#N/A,#N/A,FALSE,"PMTABB"}</definedName>
    <definedName name="HFUJYT" hidden="1">{#N/A,#N/A,FALSE,"PMTABB";#N/A,#N/A,FALSE,"PMTABB"}</definedName>
    <definedName name="HFUJYT_1" localSheetId="1" hidden="1">{#N/A,#N/A,FALSE,"PMTABB";#N/A,#N/A,FALSE,"PMTABB"}</definedName>
    <definedName name="HFUJYT_1" hidden="1">{#N/A,#N/A,FALSE,"PMTABB";#N/A,#N/A,FALSE,"PMTABB"}</definedName>
    <definedName name="HFUJYT_2" localSheetId="1" hidden="1">{#N/A,#N/A,FALSE,"PMTABB";#N/A,#N/A,FALSE,"PMTABB"}</definedName>
    <definedName name="HFUJYT_2" hidden="1">{#N/A,#N/A,FALSE,"PMTABB";#N/A,#N/A,FALSE,"PMTABB"}</definedName>
    <definedName name="HFUJYT_3" localSheetId="1" hidden="1">{#N/A,#N/A,FALSE,"PMTABB";#N/A,#N/A,FALSE,"PMTABB"}</definedName>
    <definedName name="HFUJYT_3" hidden="1">{#N/A,#N/A,FALSE,"PMTABB";#N/A,#N/A,FALSE,"PMTABB"}</definedName>
    <definedName name="HFUJYT_4" localSheetId="1" hidden="1">{#N/A,#N/A,FALSE,"PMTABB";#N/A,#N/A,FALSE,"PMTABB"}</definedName>
    <definedName name="HFUJYT_4" hidden="1">{#N/A,#N/A,FALSE,"PMTABB";#N/A,#N/A,FALSE,"PMTABB"}</definedName>
    <definedName name="HGMYGJ" localSheetId="1" hidden="1">{#N/A,#N/A,FALSE,"OSBL"}</definedName>
    <definedName name="HGMYGJ" hidden="1">{#N/A,#N/A,FALSE,"OSBL"}</definedName>
    <definedName name="HGMYGJ_1" localSheetId="1" hidden="1">{#N/A,#N/A,FALSE,"OSBL"}</definedName>
    <definedName name="HGMYGJ_1" hidden="1">{#N/A,#N/A,FALSE,"OSBL"}</definedName>
    <definedName name="HGMYGJ_2" localSheetId="1" hidden="1">{#N/A,#N/A,FALSE,"OSBL"}</definedName>
    <definedName name="HGMYGJ_2" hidden="1">{#N/A,#N/A,FALSE,"OSBL"}</definedName>
    <definedName name="HGMYGJ_3" localSheetId="1" hidden="1">{#N/A,#N/A,FALSE,"OSBL"}</definedName>
    <definedName name="HGMYGJ_3" hidden="1">{#N/A,#N/A,FALSE,"OSBL"}</definedName>
    <definedName name="HGMYGJ_4" localSheetId="1" hidden="1">{#N/A,#N/A,FALSE,"OSBL"}</definedName>
    <definedName name="HGMYGJ_4" hidden="1">{#N/A,#N/A,FALSE,"OSBL"}</definedName>
    <definedName name="hgwr" localSheetId="1" hidden="1">{#N/A,#N/A,FALSE,"PGW"}</definedName>
    <definedName name="hgwr" hidden="1">{#N/A,#N/A,FALSE,"PGW"}</definedName>
    <definedName name="hgwr_1" localSheetId="1" hidden="1">{#N/A,#N/A,FALSE,"PGW"}</definedName>
    <definedName name="hgwr_1" hidden="1">{#N/A,#N/A,FALSE,"PGW"}</definedName>
    <definedName name="hgwr_2" localSheetId="1" hidden="1">{#N/A,#N/A,FALSE,"PGW"}</definedName>
    <definedName name="hgwr_2" hidden="1">{#N/A,#N/A,FALSE,"PGW"}</definedName>
    <definedName name="hgwr_3" localSheetId="1" hidden="1">{#N/A,#N/A,FALSE,"PGW"}</definedName>
    <definedName name="hgwr_3" hidden="1">{#N/A,#N/A,FALSE,"PGW"}</definedName>
    <definedName name="hgwr_4" localSheetId="1" hidden="1">{#N/A,#N/A,FALSE,"PGW"}</definedName>
    <definedName name="hgwr_4" hidden="1">{#N/A,#N/A,FALSE,"PGW"}</definedName>
    <definedName name="hh" localSheetId="1" hidden="1">{"C COM Detail Qtr of",#N/A,FALSE,"DATA";"D Exp Detail Qtr of",#N/A,FALSE,"DATA"}</definedName>
    <definedName name="hh" hidden="1">{"C COM Detail Qtr of",#N/A,FALSE,"DATA";"D Exp Detail Qtr of",#N/A,FALSE,"DATA"}</definedName>
    <definedName name="HHcat">#REF!</definedName>
    <definedName name="HHda">#REF!</definedName>
    <definedName name="HHH" localSheetId="1">#REF!</definedName>
    <definedName name="HHH">#REF!</definedName>
    <definedName name="hhhh" localSheetId="1">#REF!</definedName>
    <definedName name="hhhh">#REF!</definedName>
    <definedName name="HHxm" localSheetId="1">#REF!</definedName>
    <definedName name="HHxm">#REF!</definedName>
    <definedName name="Hi_TECH" localSheetId="1">#REF!</definedName>
    <definedName name="Hi_TECH">#REF!</definedName>
    <definedName name="Hibh" localSheetId="1" hidden="1">{#N/A,#N/A,FALSE,"Pharm";#N/A,#N/A,FALSE,"WWCM"}</definedName>
    <definedName name="Hibh" hidden="1">{#N/A,#N/A,FALSE,"Pharm";#N/A,#N/A,FALSE,"WWCM"}</definedName>
    <definedName name="HiddenRows" localSheetId="1" hidden="1">#REF!</definedName>
    <definedName name="HiddenRows" hidden="1">#REF!</definedName>
    <definedName name="hide_area" localSheetId="1">#REF!,#REF!,#REF!,#REF!,#REF!,#REF!</definedName>
    <definedName name="hide_area">#REF!,#REF!,#REF!,#REF!,#REF!,#REF!</definedName>
    <definedName name="HideToggle">TRUE</definedName>
    <definedName name="hien" localSheetId="1">#REF!</definedName>
    <definedName name="hien">#REF!</definedName>
    <definedName name="High" localSheetId="1" hidden="1">{#N/A,#N/A,FALSE,"Pharm";#N/A,#N/A,FALSE,"WWCM"}</definedName>
    <definedName name="High" hidden="1">{#N/A,#N/A,FALSE,"Pharm";#N/A,#N/A,FALSE,"WWCM"}</definedName>
    <definedName name="Higher_MATC" localSheetId="1">#REF!</definedName>
    <definedName name="HighLow" localSheetId="1">#REF!</definedName>
    <definedName name="HighLow">#REF!</definedName>
    <definedName name="hihiofhasdioh" localSheetId="1">#REF!</definedName>
    <definedName name="hihiofhasdioh">#REF!</definedName>
    <definedName name="HII" localSheetId="1">#REF!</definedName>
    <definedName name="HII">#REF!</definedName>
    <definedName name="hind">#REF!</definedName>
    <definedName name="hindustan_lever">#REF!</definedName>
    <definedName name="HindustanPetro">#REF!</definedName>
    <definedName name="histo">#REF!</definedName>
    <definedName name="HISTORICAL" localSheetId="1" hidden="1">{"GTI monthly IS",#N/A,FALSE,"gti";#N/A,#N/A,FALSE,"gti"}</definedName>
    <definedName name="HISTORICAL" hidden="1">{"GTI monthly IS",#N/A,FALSE,"gti";#N/A,#N/A,FALSE,"gti"}</definedName>
    <definedName name="hitesh" localSheetId="1">#REF!</definedName>
    <definedName name="hitesh">#REF!</definedName>
    <definedName name="hjg" localSheetId="1" hidden="1">{"C COM Detail Qtr of",#N/A,FALSE,"DATA";"D Exp Detail Qtr of",#N/A,FALSE,"DATA"}</definedName>
    <definedName name="hjg" hidden="1">{"C COM Detail Qtr of",#N/A,FALSE,"DATA";"D Exp Detail Qtr of",#N/A,FALSE,"DATA"}</definedName>
    <definedName name="hjhjffukfuk" localSheetId="1" hidden="1">{#N/A,#N/A,FALSE,"Pharm";#N/A,#N/A,FALSE,"WWCM"}</definedName>
    <definedName name="hjhjffukfuk" hidden="1">{#N/A,#N/A,FALSE,"Pharm";#N/A,#N/A,FALSE,"WWCM"}</definedName>
    <definedName name="hjhjfkfukywrte" localSheetId="1" hidden="1">{#N/A,#N/A,FALSE,"Pharm";#N/A,#N/A,FALSE,"WWCM"}</definedName>
    <definedName name="hjhjfkfukywrte" hidden="1">{#N/A,#N/A,FALSE,"Pharm";#N/A,#N/A,FALSE,"WWCM"}</definedName>
    <definedName name="hjhkjkl" localSheetId="1" hidden="1">{#N/A,#N/A,FALSE,"Pharm";#N/A,#N/A,FALSE,"WWCM"}</definedName>
    <definedName name="hjhkjkl" hidden="1">{#N/A,#N/A,FALSE,"Pharm";#N/A,#N/A,FALSE,"WWCM"}</definedName>
    <definedName name="hjj" localSheetId="1" hidden="1">{"C COM Detail Qtr of",#N/A,FALSE,"DATA";"D Exp Detail Qtr of",#N/A,FALSE,"DATA"}</definedName>
    <definedName name="hjj" hidden="1">{"C COM Detail Qtr of",#N/A,FALSE,"DATA";"D Exp Detail Qtr of",#N/A,FALSE,"DATA"}</definedName>
    <definedName name="hjjjkk" localSheetId="1" hidden="1">{#N/A,#N/A,FALSE,"REPORT"}</definedName>
    <definedName name="hjjjkk" hidden="1">{#N/A,#N/A,FALSE,"REPORT"}</definedName>
    <definedName name="hjjkk" localSheetId="1" hidden="1">{#N/A,#N/A,FALSE,"Pharm";#N/A,#N/A,FALSE,"WWCM"}</definedName>
    <definedName name="hjjkk" hidden="1">{#N/A,#N/A,FALSE,"Pharm";#N/A,#N/A,FALSE,"WWCM"}</definedName>
    <definedName name="hjkfh_control" localSheetId="1" hidden="1">{"'August 2000'!$A$1:$J$101"}</definedName>
    <definedName name="hjkfh_control" hidden="1">{"'August 2000'!$A$1:$J$101"}</definedName>
    <definedName name="hjkk" localSheetId="1" hidden="1">{"A Performance Report",#N/A,FALSE,"%Performance"}</definedName>
    <definedName name="hjkk" hidden="1">{"A Performance Report",#N/A,FALSE,"%Performance"}</definedName>
    <definedName name="hjoo" localSheetId="1" hidden="1">{"A Performance Report",#N/A,FALSE,"%Performance"}</definedName>
    <definedName name="hjoo" hidden="1">{"A Performance Report",#N/A,FALSE,"%Performance"}</definedName>
    <definedName name="HKD" localSheetId="1">#REF!</definedName>
    <definedName name="HKSH" localSheetId="1" hidden="1">{#N/A,#N/A,FALSE,"REPORT"}</definedName>
    <definedName name="HKSH" hidden="1">{#N/A,#N/A,FALSE,"REPORT"}</definedName>
    <definedName name="hlh" localSheetId="1" hidden="1">#REF!</definedName>
    <definedName name="HMG" localSheetId="1" hidden="1">{#N/A,#N/A,FALSE,"REPORT"}</definedName>
    <definedName name="HMG" hidden="1">{#N/A,#N/A,FALSE,"REPORT"}</definedName>
    <definedName name="hoc">55000</definedName>
    <definedName name="HOME_MANP" localSheetId="1">#REF!</definedName>
    <definedName name="HOME_MANP">#REF!</definedName>
    <definedName name="HOMEOFFICE_COST" localSheetId="1">#REF!</definedName>
    <definedName name="HOMEOFFICE_COST">#REF!</definedName>
    <definedName name="HOPIP" localSheetId="1" hidden="1">{#N/A,#N/A,FALSE,"PMTABB";#N/A,#N/A,FALSE,"PMTABB"}</definedName>
    <definedName name="HOPIP" hidden="1">{#N/A,#N/A,FALSE,"PMTABB";#N/A,#N/A,FALSE,"PMTABB"}</definedName>
    <definedName name="HOPIP_1" localSheetId="1" hidden="1">{#N/A,#N/A,FALSE,"PMTABB";#N/A,#N/A,FALSE,"PMTABB"}</definedName>
    <definedName name="HOPIP_1" hidden="1">{#N/A,#N/A,FALSE,"PMTABB";#N/A,#N/A,FALSE,"PMTABB"}</definedName>
    <definedName name="HOPIP_2" localSheetId="1" hidden="1">{#N/A,#N/A,FALSE,"PMTABB";#N/A,#N/A,FALSE,"PMTABB"}</definedName>
    <definedName name="HOPIP_2" hidden="1">{#N/A,#N/A,FALSE,"PMTABB";#N/A,#N/A,FALSE,"PMTABB"}</definedName>
    <definedName name="HOPIP_3" localSheetId="1" hidden="1">{#N/A,#N/A,FALSE,"PMTABB";#N/A,#N/A,FALSE,"PMTABB"}</definedName>
    <definedName name="HOPIP_3" hidden="1">{#N/A,#N/A,FALSE,"PMTABB";#N/A,#N/A,FALSE,"PMTABB"}</definedName>
    <definedName name="HOPIP_4" localSheetId="1" hidden="1">{#N/A,#N/A,FALSE,"PMTABB";#N/A,#N/A,FALSE,"PMTABB"}</definedName>
    <definedName name="HOPIP_4" hidden="1">{#N/A,#N/A,FALSE,"PMTABB";#N/A,#N/A,FALSE,"PMTABB"}</definedName>
    <definedName name="hoten" localSheetId="1">#REF!</definedName>
    <definedName name="hoten">#REF!</definedName>
    <definedName name="Hoü_vaì_tãn" localSheetId="1">#REF!</definedName>
    <definedName name="Hoü_vaì_tãn">#REF!</definedName>
    <definedName name="Housing_Asy_Heater" localSheetId="1">#REF!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P">#REF!</definedName>
    <definedName name="hp.IncOfCurYrAfterSetOff2" localSheetId="1">#REF!</definedName>
    <definedName name="hp.IncOfCurYrAfterSetOffBFLosses1" localSheetId="1">#REF!</definedName>
    <definedName name="hp.IncOfCurYrUnderThatHead2" localSheetId="1">#REF!</definedName>
    <definedName name="hp.IncOfCurYrUndHeadFromCYLA1" localSheetId="1">#REF!</definedName>
    <definedName name="HP.TotalIncomeChargeableUnHP" localSheetId="1">#REF!</definedName>
    <definedName name="HP_NOTES" localSheetId="1">#REF!</definedName>
    <definedName name="HP_NOTES">#REF!</definedName>
    <definedName name="hpcl" localSheetId="1">#REF!</definedName>
    <definedName name="hpcl">#REF!</definedName>
    <definedName name="hr" localSheetId="1">#REF!</definedName>
    <definedName name="HRCD" localSheetId="1">#REF!</definedName>
    <definedName name="HRCD">#REF!</definedName>
    <definedName name="HRCE" localSheetId="1">#REF!</definedName>
    <definedName name="HRCE">#REF!</definedName>
    <definedName name="HRCI" localSheetId="1">#REF!</definedName>
    <definedName name="HRCI">#REF!</definedName>
    <definedName name="HRD" localSheetId="1">#REF!</definedName>
    <definedName name="hre" localSheetId="1" hidden="1">{#N/A,#N/A,FALSE,"TOWNSHIP"}</definedName>
    <definedName name="hre" hidden="1">{#N/A,#N/A,FALSE,"TOWNSHIP"}</definedName>
    <definedName name="hre_1" localSheetId="1" hidden="1">{#N/A,#N/A,FALSE,"TOWNSHIP"}</definedName>
    <definedName name="hre_1" hidden="1">{#N/A,#N/A,FALSE,"TOWNSHIP"}</definedName>
    <definedName name="hre_2" localSheetId="1" hidden="1">{#N/A,#N/A,FALSE,"TOWNSHIP"}</definedName>
    <definedName name="hre_2" hidden="1">{#N/A,#N/A,FALSE,"TOWNSHIP"}</definedName>
    <definedName name="hre_3" localSheetId="1" hidden="1">{#N/A,#N/A,FALSE,"TOWNSHIP"}</definedName>
    <definedName name="hre_3" hidden="1">{#N/A,#N/A,FALSE,"TOWNSHIP"}</definedName>
    <definedName name="hre_4" localSheetId="1" hidden="1">{#N/A,#N/A,FALSE,"TOWNSHIP"}</definedName>
    <definedName name="hre_4" hidden="1">{#N/A,#N/A,FALSE,"TOWNSHIP"}</definedName>
    <definedName name="HRS" localSheetId="1">#REF!</definedName>
    <definedName name="HRS">#REF!</definedName>
    <definedName name="HRSPSBE01">#REF!</definedName>
    <definedName name="HRSPSBI01">#REF!</definedName>
    <definedName name="HRSPSPE01">#REF!</definedName>
    <definedName name="HRSPSPI01">#REF!</definedName>
    <definedName name="hsfl" localSheetId="1" hidden="1">{#N/A,#N/A,FALSE,"cover1";#N/A,#N/A,FALSE,"cover2";#N/A,#N/A,FALSE,"cover4";#N/A,#N/A,FALSE,"INDEX2";#N/A,#N/A,FALSE,"4";#N/A,#N/A,FALSE,"5";#N/A,#N/A,FALSE,"6&amp;7";#N/A,#N/A,FALSE,"8";#N/A,#N/A,FALSE,"9&amp;10";#N/A,#N/A,FALSE,"11&amp;12";#N/A,#N/A,FALSE,"13to18";#N/A,#N/A,FALSE,"19A";#N/A,#N/A,FALSE,"19B20&amp;21";#N/A,#N/A,FALSE,"22&amp;23";#N/A,#N/A,FALSE,"24";#N/A,#N/A,FALSE,"25&amp;26";#N/A,#N/A,FALSE,"27";#N/A,#N/A,FALSE,"28";#N/A,#N/A,FALSE,"cover5";#N/A,#N/A,FALSE,"INDEX3";#N/A,#N/A,FALSE,"PR-QTY-LYE";#N/A,#N/A,FALSE,"PR-COST-LYE";#N/A,#N/A,FALSE,"PR-QTY-FLK";#N/A,#N/A,FALSE,"PR-COST-FLK";#N/A,#N/A,FALSE,"cover3";#N/A,#N/A,FALSE,"INDEX1";#N/A,#N/A,FALSE,"PR-A-B";#N/A,#N/A,FALSE,"BY-PROD";#N/A,#N/A,FALSE,"BEP";#N/A,#N/A,FALSE,"ALLOCATION";#N/A,#N/A,FALSE,"Conv.cost";#N/A,#N/A,FALSE,"PROD";#N/A,#N/A,FALSE,"SALE";#N/A,#N/A,FALSE,"Summary";#N/A,#N/A,FALSE,"CONS";#N/A,#N/A,FALSE,"ST&amp;SP";#N/A,#N/A,FALSE,"Rep&amp;Maint";#N/A,#N/A,FALSE,"salary";#N/A,#N/A,FALSE,"PWRCOST";#N/A,#N/A,FALSE,"FUELCONS";#N/A,#N/A,FALSE,"POWER";#N/A,#N/A,FALSE,"Ratios";#N/A,#N/A,FALSE,"SKADJ";#N/A,#N/A,FALSE,"QCD"}</definedName>
    <definedName name="hsfl" hidden="1">{#N/A,#N/A,FALSE,"cover1";#N/A,#N/A,FALSE,"cover2";#N/A,#N/A,FALSE,"cover4";#N/A,#N/A,FALSE,"INDEX2";#N/A,#N/A,FALSE,"4";#N/A,#N/A,FALSE,"5";#N/A,#N/A,FALSE,"6&amp;7";#N/A,#N/A,FALSE,"8";#N/A,#N/A,FALSE,"9&amp;10";#N/A,#N/A,FALSE,"11&amp;12";#N/A,#N/A,FALSE,"13to18";#N/A,#N/A,FALSE,"19A";#N/A,#N/A,FALSE,"19B20&amp;21";#N/A,#N/A,FALSE,"22&amp;23";#N/A,#N/A,FALSE,"24";#N/A,#N/A,FALSE,"25&amp;26";#N/A,#N/A,FALSE,"27";#N/A,#N/A,FALSE,"28";#N/A,#N/A,FALSE,"cover5";#N/A,#N/A,FALSE,"INDEX3";#N/A,#N/A,FALSE,"PR-QTY-LYE";#N/A,#N/A,FALSE,"PR-COST-LYE";#N/A,#N/A,FALSE,"PR-QTY-FLK";#N/A,#N/A,FALSE,"PR-COST-FLK";#N/A,#N/A,FALSE,"cover3";#N/A,#N/A,FALSE,"INDEX1";#N/A,#N/A,FALSE,"PR-A-B";#N/A,#N/A,FALSE,"BY-PROD";#N/A,#N/A,FALSE,"BEP";#N/A,#N/A,FALSE,"ALLOCATION";#N/A,#N/A,FALSE,"Conv.cost";#N/A,#N/A,FALSE,"PROD";#N/A,#N/A,FALSE,"SALE";#N/A,#N/A,FALSE,"Summary";#N/A,#N/A,FALSE,"CONS";#N/A,#N/A,FALSE,"ST&amp;SP";#N/A,#N/A,FALSE,"Rep&amp;Maint";#N/A,#N/A,FALSE,"salary";#N/A,#N/A,FALSE,"PWRCOST";#N/A,#N/A,FALSE,"FUELCONS";#N/A,#N/A,FALSE,"POWER";#N/A,#N/A,FALSE,"Ratios";#N/A,#N/A,FALSE,"SKADJ";#N/A,#N/A,FALSE,"QCD"}</definedName>
    <definedName name="HSG" localSheetId="1">#REF!</definedName>
    <definedName name="hsh" localSheetId="1">#REF!</definedName>
    <definedName name="HSHFHFHFSHFSF" localSheetId="1" hidden="1">{#N/A,#N/A,TRUE,"4";#N/A,#N/A,TRUE,"5";#N/A,#N/A,TRUE,"6&amp;7"}</definedName>
    <definedName name="HSHFHFHFSHFSF" hidden="1">{#N/A,#N/A,TRUE,"4";#N/A,#N/A,TRUE,"5";#N/A,#N/A,TRUE,"6&amp;7"}</definedName>
    <definedName name="hßm4">#REF!</definedName>
    <definedName name="html" localSheetId="1">{"'debtors'!$A$1:$I$305","'debtors'!$A$1:$J$285"}</definedName>
    <definedName name="html">{"'debtors'!$A$1:$I$305","'debtors'!$A$1:$J$285"}</definedName>
    <definedName name="HTML_CodePage">1252</definedName>
    <definedName name="HTML_Control" localSheetId="1">{"'debtors'!$A$1:$I$305","'debtors'!$A$1:$J$285"}</definedName>
    <definedName name="HTML_Control">{"'debtors'!$A$1:$I$305","'debtors'!$A$1:$J$285"}</definedName>
    <definedName name="HTML_Description">""</definedName>
    <definedName name="HTML_Email">""</definedName>
    <definedName name="HTML_Header">"debtors"</definedName>
    <definedName name="HTML_LastUpdate">"7/23/01"</definedName>
    <definedName name="HTML_LineAfter">1</definedName>
    <definedName name="HTML_LineBefore">1</definedName>
    <definedName name="HTML_Name">"Devinda Wijenayake"</definedName>
    <definedName name="HTML_OBDlg2">1</definedName>
    <definedName name="HTML_OBDlg3" hidden="1">TRUE</definedName>
    <definedName name="HTML_OBDlg4">1</definedName>
    <definedName name="HTML_OS">0</definedName>
    <definedName name="HTML_PathFile">"\\Janaka\finance divi\debtors.htm"</definedName>
    <definedName name="HTML_PathTemplate" hidden="1">"C:\infac\pricewth\Aug99\Page06e.htm"</definedName>
    <definedName name="HTML_Title">"debtorslist as at 23/07/01"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10_1" hidden="1">"'[SETTLE.XLS]Settlement Summary'!$A$3:$Q$80"</definedName>
    <definedName name="HTML10_10" hidden="1">""</definedName>
    <definedName name="HTML10_11" hidden="1">1</definedName>
    <definedName name="HTML10_12" hidden="1">"G:\INTRANET\settle.htm"</definedName>
    <definedName name="HTML10_2" hidden="1">1</definedName>
    <definedName name="HTML10_3" hidden="1">""</definedName>
    <definedName name="HTML10_4" hidden="1">"Settlement Summary"</definedName>
    <definedName name="HTML10_5" hidden="1">""</definedName>
    <definedName name="HTML10_6" hidden="1">-4146</definedName>
    <definedName name="HTML10_7" hidden="1">-4146</definedName>
    <definedName name="HTML10_8" hidden="1">"6/24/97"</definedName>
    <definedName name="HTML10_9" hidden="1">"Delta Air Lines, Inc."</definedName>
    <definedName name="HTML2_1" hidden="1">"'[StandardReports(98).xls]VarKPIPerformance'!$E$5:$O$18"</definedName>
    <definedName name="HTML2_10" hidden="1">""</definedName>
    <definedName name="HTML2_11" hidden="1">-4146</definedName>
    <definedName name="HTML2_12" hidden="1">"C:\DeltaAirLines\Webs\PerformanceRpt\MyHTML.htm"</definedName>
    <definedName name="HTML2_2" hidden="1">1</definedName>
    <definedName name="HTML2_3" hidden="1">"StandardReports(98)"</definedName>
    <definedName name="HTML2_4" hidden="1">"VarKPIPerformance"</definedName>
    <definedName name="HTML2_5" hidden="1">""</definedName>
    <definedName name="HTML2_6" hidden="1">1</definedName>
    <definedName name="HTML2_7" hidden="1">1</definedName>
    <definedName name="HTML2_8" hidden="1">"7/20/99"</definedName>
    <definedName name="HTML2_9" hidden="1">"Timothy D. Pugh, Sr. Analyst (5-1718)"</definedName>
    <definedName name="HTML3_1" hidden="1">"'[StandardReports(98).xls]KPITrend'!$E$2:$V$32"</definedName>
    <definedName name="HTML3_10" hidden="1">""</definedName>
    <definedName name="HTML3_11" hidden="1">1</definedName>
    <definedName name="HTML3_12" hidden="1">"C:\DeltaAirLines\MyHTML.htm"</definedName>
    <definedName name="HTML3_2" hidden="1">1</definedName>
    <definedName name="HTML3_3" hidden="1">"Operational Performance"</definedName>
    <definedName name="HTML3_4" hidden="1">"Trend Key Performance Indicator"</definedName>
    <definedName name="HTML3_5" hidden="1">""</definedName>
    <definedName name="HTML3_6" hidden="1">1</definedName>
    <definedName name="HTML3_7" hidden="1">1</definedName>
    <definedName name="HTML3_8" hidden="1">"8/6/99"</definedName>
    <definedName name="HTML3_9" hidden="1">"Timothy D. Pugh, Sr. Analyst (5-1718)"</definedName>
    <definedName name="HTML4_1" hidden="1">"[LOG.XLS]Log!$A$1:$L$37"</definedName>
    <definedName name="HTML4_10" hidden="1">""</definedName>
    <definedName name="HTML4_11" hidden="1">1</definedName>
    <definedName name="HTML4_12" hidden="1">"G:\MIKEH\Risklog.htm"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"3/11/97"</definedName>
    <definedName name="HTML4_9" hidden="1">"Delta Air Lines, Inc."</definedName>
    <definedName name="HTML5_1" hidden="1">"[LOG.XLS]Log!$A$1:$M$34"</definedName>
    <definedName name="HTML5_10" hidden="1">""</definedName>
    <definedName name="HTML5_11" hidden="1">1</definedName>
    <definedName name="HTML5_12" hidden="1">"G:\MIKEH\Risklog.htm"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"3/11/97"</definedName>
    <definedName name="HTML5_9" hidden="1">"Delta Air Lines, Inc."</definedName>
    <definedName name="HTML6_1" hidden="1">"[LOG.XLS]Log!$A$1:$L$34"</definedName>
    <definedName name="HTML6_10" hidden="1">""</definedName>
    <definedName name="HTML6_11" hidden="1">1</definedName>
    <definedName name="HTML6_12" hidden="1">"G:\MIKEH\risklog.htm"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"3/11/97"</definedName>
    <definedName name="HTML6_9" hidden="1">"Delta Air Lines, Inc."</definedName>
    <definedName name="HTML7_1" hidden="1">"[LOG.XLS]Log!$A$1:$M$37"</definedName>
    <definedName name="HTML7_10" hidden="1">""</definedName>
    <definedName name="HTML7_11" hidden="1">1</definedName>
    <definedName name="HTML7_12" hidden="1">"G:\MIKEH\risklog.htm"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"3/11/97"</definedName>
    <definedName name="HTML7_9" hidden="1">"Delta Air Lines, Inc."</definedName>
    <definedName name="HTML8_1" hidden="1">"[LOG.XLS]Log!$A$1:$M$35"</definedName>
    <definedName name="HTML8_10" hidden="1">""</definedName>
    <definedName name="HTML8_11" hidden="1">1</definedName>
    <definedName name="HTML8_12" hidden="1">"G:\MIKEH\risklog.htm"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"3/11/97"</definedName>
    <definedName name="HTML8_9" hidden="1">"Delta Air Lines, Inc."</definedName>
    <definedName name="HTML9_1" hidden="1">"[LOG.XLS]sr120798!$A$1:$K$21"</definedName>
    <definedName name="HTML9_10" hidden="1">""</definedName>
    <definedName name="HTML9_11" hidden="1">1</definedName>
    <definedName name="HTML9_12" hidden="1">"G:\INTRANET\Risklog.htm"</definedName>
    <definedName name="HTML9_2" hidden="1">1</definedName>
    <definedName name="HTML9_3" hidden="1">"LOG"</definedName>
    <definedName name="HTML9_4" hidden="1">"sr120798"</definedName>
    <definedName name="HTML9_5" hidden="1">""</definedName>
    <definedName name="HTML9_6" hidden="1">1</definedName>
    <definedName name="HTML9_7" hidden="1">1</definedName>
    <definedName name="HTML9_8" hidden="1">"12/9/98"</definedName>
    <definedName name="HTML9_9" hidden="1">"Delta Air Lines, Inc."</definedName>
    <definedName name="HTMLCount" hidden="1">1</definedName>
    <definedName name="Htr._Assy_LHD" localSheetId="1">#REF!</definedName>
    <definedName name="Htr._Assy_LHD">#REF!</definedName>
    <definedName name="Htr._Assy_RHD" localSheetId="1">#REF!</definedName>
    <definedName name="Htr._Assy_RHD">#REF!</definedName>
    <definedName name="Htr__Assy_LHD">NA()</definedName>
    <definedName name="Htr__Assy_RHD">NA()</definedName>
    <definedName name="htyuityuiotio" localSheetId="1" hidden="1">{#N/A,#N/A,FALSE,"REPORT"}</definedName>
    <definedName name="htyuityuiotio" hidden="1">{#N/A,#N/A,FALSE,"REPORT"}</definedName>
    <definedName name="hufk" localSheetId="1">#REF!</definedName>
    <definedName name="hufk">#REF!</definedName>
    <definedName name="hui" localSheetId="1">#REF!</definedName>
    <definedName name="HUNDRED" localSheetId="1">#REF!</definedName>
    <definedName name="HUNDRED">#REF!</definedName>
    <definedName name="HUNT">#N/A</definedName>
    <definedName name="huu" localSheetId="1">#REF!</definedName>
    <definedName name="huu">#REF!</definedName>
    <definedName name="huy" localSheetId="1" hidden="1">{"'Sheet1'!$L$16"}</definedName>
    <definedName name="huy" hidden="1">{"'Sheet1'!$L$16"}</definedName>
    <definedName name="hw" localSheetId="1" hidden="1">{#N/A,#N/A,FALSE,"SUMMARY";#N/A,#N/A,FALSE,"SUMMARY"}</definedName>
    <definedName name="hw" hidden="1">{#N/A,#N/A,FALSE,"SUMMARY";#N/A,#N/A,FALSE,"SUMMARY"}</definedName>
    <definedName name="hw_1" localSheetId="1" hidden="1">{#N/A,#N/A,FALSE,"SUMMARY";#N/A,#N/A,FALSE,"SUMMARY"}</definedName>
    <definedName name="hw_1" hidden="1">{#N/A,#N/A,FALSE,"SUMMARY";#N/A,#N/A,FALSE,"SUMMARY"}</definedName>
    <definedName name="hw_2" localSheetId="1" hidden="1">{#N/A,#N/A,FALSE,"SUMMARY";#N/A,#N/A,FALSE,"SUMMARY"}</definedName>
    <definedName name="hw_2" hidden="1">{#N/A,#N/A,FALSE,"SUMMARY";#N/A,#N/A,FALSE,"SUMMARY"}</definedName>
    <definedName name="hw_3" localSheetId="1" hidden="1">{#N/A,#N/A,FALSE,"SUMMARY";#N/A,#N/A,FALSE,"SUMMARY"}</definedName>
    <definedName name="hw_3" hidden="1">{#N/A,#N/A,FALSE,"SUMMARY";#N/A,#N/A,FALSE,"SUMMARY"}</definedName>
    <definedName name="hw_4" localSheetId="1" hidden="1">{#N/A,#N/A,FALSE,"SUMMARY";#N/A,#N/A,FALSE,"SUMMARY"}</definedName>
    <definedName name="hw_4" hidden="1">{#N/A,#N/A,FALSE,"SUMMARY";#N/A,#N/A,FALSE,"SUMMARY"}</definedName>
    <definedName name="Hypertention" localSheetId="1" hidden="1">{#N/A,#N/A,FALSE,"Pharm";#N/A,#N/A,FALSE,"WWCM"}</definedName>
    <definedName name="Hypertention" hidden="1">{#N/A,#N/A,FALSE,"Pharm";#N/A,#N/A,FALSE,"WWCM"}</definedName>
    <definedName name="hypo" localSheetId="1" hidden="1">{#N/A,#N/A,FALSE,"Pharm";#N/A,#N/A,FALSE,"WWCM"}</definedName>
    <definedName name="hypo" hidden="1">{#N/A,#N/A,FALSE,"Pharm";#N/A,#N/A,FALSE,"WWCM"}</definedName>
    <definedName name="HYUNDAI" localSheetId="1">#REF!</definedName>
    <definedName name="HYUNDAI">#REF!</definedName>
    <definedName name="I">"#ref!"</definedName>
    <definedName name="I1100000000_V3" localSheetId="1">#REF!</definedName>
    <definedName name="I1117017000_V3" localSheetId="1">#REF!</definedName>
    <definedName name="I1117019000_V3" localSheetId="1">#REF!</definedName>
    <definedName name="I1117117000_V3" localSheetId="1">#REF!</definedName>
    <definedName name="I1200000000_V3" localSheetId="1">#REF!</definedName>
    <definedName name="I1201000000_V3" localSheetId="1">#REF!</definedName>
    <definedName name="I1212049000_V3" localSheetId="1">#REF!</definedName>
    <definedName name="I1212051000_V3" localSheetId="1">#REF!</definedName>
    <definedName name="I1212149000_V3" localSheetId="1">#REF!</definedName>
    <definedName name="I1290000000_V3" localSheetId="1">#REF!</definedName>
    <definedName name="I1297000000_V3" localSheetId="1">#REF!</definedName>
    <definedName name="I1297002000_V3" localSheetId="1">#REF!</definedName>
    <definedName name="I1297004000_V3" localSheetId="1">#REF!</definedName>
    <definedName name="I1297005000_V3" localSheetId="1">#REF!</definedName>
    <definedName name="I1297006000_V3" localSheetId="1">#REF!</definedName>
    <definedName name="I1297008000_V3" localSheetId="1">#REF!</definedName>
    <definedName name="I1297009000_V3" localSheetId="1">#REF!</definedName>
    <definedName name="I1297011000_V3" localSheetId="1">#REF!</definedName>
    <definedName name="I1297013000_V3" localSheetId="1">#REF!</definedName>
    <definedName name="I1297015000_V3" localSheetId="1">#REF!</definedName>
    <definedName name="I1297016000_V3" localSheetId="1">#REF!</definedName>
    <definedName name="I1297018000_V3" localSheetId="1">#REF!</definedName>
    <definedName name="I1297020000_V3" localSheetId="1">#REF!</definedName>
    <definedName name="I1297025000_V3" localSheetId="1">#REF!</definedName>
    <definedName name="I1297026000_V3" localSheetId="1">#REF!</definedName>
    <definedName name="I1297030000_V3" localSheetId="1">#REF!</definedName>
    <definedName name="I1297031000_V3" localSheetId="1">#REF!</definedName>
    <definedName name="I1297035000_V3" localSheetId="1">#REF!</definedName>
    <definedName name="I1297036000_V3" localSheetId="1">#REF!</definedName>
    <definedName name="I1297037000_V3" localSheetId="1">#REF!</definedName>
    <definedName name="I1297038000_V3" localSheetId="1">#REF!</definedName>
    <definedName name="I1297040000_V3" localSheetId="1">#REF!</definedName>
    <definedName name="I1297042000_V3" localSheetId="1">#REF!</definedName>
    <definedName name="I1297101000_V3" localSheetId="1">#REF!</definedName>
    <definedName name="I1297235000_V3" localSheetId="1">#REF!</definedName>
    <definedName name="I1297236000_V3" localSheetId="1">#REF!</definedName>
    <definedName name="I1297237000_V3" localSheetId="1">#REF!</definedName>
    <definedName name="I1297238000_V3" localSheetId="1">#REF!</definedName>
    <definedName name="I1531178000_V3" localSheetId="1">#REF!</definedName>
    <definedName name="I1801003000_V3" localSheetId="1">#REF!</definedName>
    <definedName name="I1804002000_V3" localSheetId="1">#REF!</definedName>
    <definedName name="I1806003000_V3" localSheetId="1">#REF!</definedName>
    <definedName name="I1806006000_V3" localSheetId="1">#REF!</definedName>
    <definedName name="I1807000000_V3" localSheetId="1">#REF!</definedName>
    <definedName name="I2040501080_V1" localSheetId="1">#REF!</definedName>
    <definedName name="I2040501100_V1" localSheetId="1">#REF!</definedName>
    <definedName name="I2040501200_V2" localSheetId="1">#REF!</definedName>
    <definedName name="I2040501300_V2" localSheetId="1">#REF!</definedName>
    <definedName name="I2040501500_V2" localSheetId="1">#REF!</definedName>
    <definedName name="I2040501600_V2" localSheetId="1">#REF!</definedName>
    <definedName name="I2040502000_V2" localSheetId="1">#REF!</definedName>
    <definedName name="I2040502100_V2" localSheetId="1">#REF!</definedName>
    <definedName name="I2040502200_V2" localSheetId="1">#REF!</definedName>
    <definedName name="I2040502400_V2" localSheetId="1">#REF!</definedName>
    <definedName name="I2040502500_V2" localSheetId="1">#REF!</definedName>
    <definedName name="I2040502620_V2" localSheetId="1">#REF!</definedName>
    <definedName name="I2040502700_V2" localSheetId="1">#REF!</definedName>
    <definedName name="I2040502800_V2" localSheetId="1">#REF!</definedName>
    <definedName name="I2040502900_V2" localSheetId="1">#REF!</definedName>
    <definedName name="I2040503000_V2" localSheetId="1">#REF!</definedName>
    <definedName name="I2040503100_V2" localSheetId="1">#REF!</definedName>
    <definedName name="I2040503200_V2" localSheetId="1">#REF!</definedName>
    <definedName name="I2040503300_V2" localSheetId="1">#REF!</definedName>
    <definedName name="I2041002000_V2" localSheetId="1">#REF!</definedName>
    <definedName name="I2041002600_V2" localSheetId="1">#REF!</definedName>
    <definedName name="I2041004500_V2" localSheetId="1">#REF!</definedName>
    <definedName name="I2041004750_V1" localSheetId="1">#REF!</definedName>
    <definedName name="I2041005100_V2" localSheetId="1">#REF!</definedName>
    <definedName name="I2041005200_V2" localSheetId="1">#REF!</definedName>
    <definedName name="I2041005300_V2" localSheetId="1">#REF!</definedName>
    <definedName name="I2041005400_V2" localSheetId="1">#REF!</definedName>
    <definedName name="I2041010750_V1" localSheetId="1">#REF!</definedName>
    <definedName name="I2041012500_V2" localSheetId="1">#REF!</definedName>
    <definedName name="I2041024500_V2" localSheetId="1">#REF!</definedName>
    <definedName name="I2041500410_V2" localSheetId="1">#REF!</definedName>
    <definedName name="I2041500610_V2" localSheetId="1">#REF!</definedName>
    <definedName name="I2041501010_V2" localSheetId="1">#REF!</definedName>
    <definedName name="I2041501600_V2" localSheetId="1">#REF!</definedName>
    <definedName name="I2041501900_V2" localSheetId="1">#REF!</definedName>
    <definedName name="I2041502010_V2" localSheetId="1">#REF!</definedName>
    <definedName name="I2041508010_V2" localSheetId="1">#REF!</definedName>
    <definedName name="I2041531100_V2" localSheetId="1">#REF!</definedName>
    <definedName name="I2041532050_V2" localSheetId="1">#REF!</definedName>
    <definedName name="I2041538050_V2" localSheetId="1">#REF!</definedName>
    <definedName name="I2042004372_V2" localSheetId="1">#REF!</definedName>
    <definedName name="I2042005191_V2" localSheetId="1">#REF!</definedName>
    <definedName name="I2042007140_V2" localSheetId="1">#REF!</definedName>
    <definedName name="I2042007255_V2" localSheetId="1">#REF!</definedName>
    <definedName name="I2042007260_V2" localSheetId="1">#REF!</definedName>
    <definedName name="I2042007272_V2" localSheetId="1">#REF!</definedName>
    <definedName name="I2042007300_V2" localSheetId="1">#REF!</definedName>
    <definedName name="I2042007362_V2" localSheetId="1">#REF!</definedName>
    <definedName name="I2042007460_V2" localSheetId="1">#REF!</definedName>
    <definedName name="I2042007600_V2" localSheetId="1">#REF!</definedName>
    <definedName name="I2042007621_V2" localSheetId="1">#REF!</definedName>
    <definedName name="I2042007980_V2" localSheetId="1">#REF!</definedName>
    <definedName name="I2042008007_V2" localSheetId="1">#REF!</definedName>
    <definedName name="I2042008100_V2" localSheetId="1">#REF!</definedName>
    <definedName name="I2042008132_V2" localSheetId="1">#REF!</definedName>
    <definedName name="I2042008204_V2" localSheetId="1">#REF!</definedName>
    <definedName name="I2042008280_V2" localSheetId="1">#REF!</definedName>
    <definedName name="I2042008400_V2" localSheetId="1">#REF!</definedName>
    <definedName name="I2042008432_V2" localSheetId="1">#REF!</definedName>
    <definedName name="I2042008466_V2" localSheetId="1">#REF!</definedName>
    <definedName name="I2042008800_V2" localSheetId="1">#REF!</definedName>
    <definedName name="I2042008857_V2" localSheetId="1">#REF!</definedName>
    <definedName name="I2042008955_V2" localSheetId="1">#REF!</definedName>
    <definedName name="I2042009100_V2" localSheetId="1">#REF!</definedName>
    <definedName name="I2042009150_V2" localSheetId="1">#REF!</definedName>
    <definedName name="I2042009700_V2" localSheetId="1">#REF!</definedName>
    <definedName name="I2042015880_V2" localSheetId="1">#REF!</definedName>
    <definedName name="I2042016000_V2" localSheetId="1">#REF!</definedName>
    <definedName name="I2042016032_V2" localSheetId="1">#REF!</definedName>
    <definedName name="I2042082200_V2" localSheetId="1">#REF!</definedName>
    <definedName name="I2042082259_V2" localSheetId="1">#REF!</definedName>
    <definedName name="I2042091980_V2" localSheetId="1">#REF!</definedName>
    <definedName name="I2042092050_V2" localSheetId="1">#REF!</definedName>
    <definedName name="I2042092110_V2" localSheetId="1">#REF!</definedName>
    <definedName name="I2042092270_V2" localSheetId="1">#REF!</definedName>
    <definedName name="I2042092280_V2" localSheetId="1">#REF!</definedName>
    <definedName name="I2042092294_V2" localSheetId="1">#REF!</definedName>
    <definedName name="I2042092340_V2" localSheetId="1">#REF!</definedName>
    <definedName name="I2042092350_V2" localSheetId="1">#REF!</definedName>
    <definedName name="I2042092375_V2" localSheetId="1">#REF!</definedName>
    <definedName name="I2042092500_V2" localSheetId="1">#REF!</definedName>
    <definedName name="I2042093190_V2" localSheetId="1">#REF!</definedName>
    <definedName name="I2042093357_V2" localSheetId="1">#REF!</definedName>
    <definedName name="I2042093374_V2" localSheetId="1">#REF!</definedName>
    <definedName name="I2042096180_V2" localSheetId="1">#REF!</definedName>
    <definedName name="I2042096250_V2" localSheetId="1">#REF!</definedName>
    <definedName name="I2042096310_V2" localSheetId="1">#REF!</definedName>
    <definedName name="I2042504900_V2" localSheetId="1">#REF!</definedName>
    <definedName name="I2042504950_V1" localSheetId="1">#REF!</definedName>
    <definedName name="I2042551207_V2" localSheetId="1">#REF!</definedName>
    <definedName name="I2042552756_V2" localSheetId="1">#REF!</definedName>
    <definedName name="I2042553105_V2" localSheetId="1">#REF!</definedName>
    <definedName name="I2042556144_V1" localSheetId="1">#REF!</definedName>
    <definedName name="I2042564740_V2" localSheetId="1">#REF!</definedName>
    <definedName name="I2042564800_V1" localSheetId="1">#REF!</definedName>
    <definedName name="I2042594740_V2" localSheetId="1">#REF!</definedName>
    <definedName name="I2042594800_V1" localSheetId="1">#REF!</definedName>
    <definedName name="I2043005610_V2" localSheetId="1">#REF!</definedName>
    <definedName name="I2043005700_V2" localSheetId="1">#REF!</definedName>
    <definedName name="I2043056267_V2" localSheetId="1">#REF!</definedName>
    <definedName name="I2043058285_V2" localSheetId="1">#REF!</definedName>
    <definedName name="I2043060005_V2" localSheetId="1">#REF!</definedName>
    <definedName name="I2044501300_V2" localSheetId="1">#REF!</definedName>
    <definedName name="I2044501300_V2">#REF!</definedName>
    <definedName name="I2044501305_V2" localSheetId="1">#REF!</definedName>
    <definedName name="I2044501305_V2">#REF!</definedName>
    <definedName name="I2044501310_V2" localSheetId="1">#REF!</definedName>
    <definedName name="I2044501310_V2">#REF!</definedName>
    <definedName name="I2044501320_V2">#REF!</definedName>
    <definedName name="I2044501330_V2">#REF!</definedName>
    <definedName name="I2044501340_V2">#REF!</definedName>
    <definedName name="I2044501350_V2">#REF!</definedName>
    <definedName name="I2044501600_V2">#REF!</definedName>
    <definedName name="I2044501650_V2">#REF!</definedName>
    <definedName name="I2044501700_V2">#REF!</definedName>
    <definedName name="I2044501800_V2">#REF!</definedName>
    <definedName name="I2044501820_V2">#REF!</definedName>
    <definedName name="I2044501850_V2">#REF!</definedName>
    <definedName name="I2044501900_V2">#REF!</definedName>
    <definedName name="I2044502000_V2">#REF!</definedName>
    <definedName name="I2044502020_V2">#REF!</definedName>
    <definedName name="I2044502030_V2">#REF!</definedName>
    <definedName name="I2044502050_V2">#REF!</definedName>
    <definedName name="I2044502060_V2">#REF!</definedName>
    <definedName name="I2044502100_V2">#REF!</definedName>
    <definedName name="I2044502200_V2">#REF!</definedName>
    <definedName name="I2044502300_V2">#REF!</definedName>
    <definedName name="I2044502350_V2">#REF!</definedName>
    <definedName name="I2044502400_V2">#REF!</definedName>
    <definedName name="I2044502500_V2">#REF!</definedName>
    <definedName name="I2044502600_V2">#REF!</definedName>
    <definedName name="I2044502620_V2">#REF!</definedName>
    <definedName name="I2044502650_V2">#REF!</definedName>
    <definedName name="I2044502700_V2">#REF!</definedName>
    <definedName name="I2044502800_V2">#REF!</definedName>
    <definedName name="I2044503300_V2">#REF!</definedName>
    <definedName name="I2044503305_V2">#REF!</definedName>
    <definedName name="I2044503310_V1">#REF!</definedName>
    <definedName name="I2044503320_V1">#REF!</definedName>
    <definedName name="I2044503340_V2">#REF!</definedName>
    <definedName name="I2044503350_V2">#REF!</definedName>
    <definedName name="I2044503500_V2">#REF!</definedName>
    <definedName name="I2044503600_V1">#REF!</definedName>
    <definedName name="I2044503700_V2">#REF!</definedName>
    <definedName name="I2044503900_V2">#REF!</definedName>
    <definedName name="I2044504000_V2">#REF!</definedName>
    <definedName name="I2044504050_V2">#REF!</definedName>
    <definedName name="I2044504100_V2">#REF!</definedName>
    <definedName name="I2044504200_V1">#REF!</definedName>
    <definedName name="I2044504300_V1">#REF!</definedName>
    <definedName name="I2044504400_V1">#REF!</definedName>
    <definedName name="I2044504420_V2">#REF!</definedName>
    <definedName name="I2044504450_V1">#REF!</definedName>
    <definedName name="I2044504500_V2">#REF!</definedName>
    <definedName name="I2044504600_V2">#REF!</definedName>
    <definedName name="I2044504700_V2">#REF!</definedName>
    <definedName name="I2044504900_V2">#REF!</definedName>
    <definedName name="I2044504910_V2">#REF!</definedName>
    <definedName name="I2044505000_V2">#REF!</definedName>
    <definedName name="I2044505050_V2">#REF!</definedName>
    <definedName name="I2044505200_V2">#REF!</definedName>
    <definedName name="I2044505250_V2">#REF!</definedName>
    <definedName name="I2044505300_V2">#REF!</definedName>
    <definedName name="I2044505310_V2">#REF!</definedName>
    <definedName name="I2044505320_V2">#REF!</definedName>
    <definedName name="I2044505350_V2">#REF!</definedName>
    <definedName name="I2044505400_V2">#REF!</definedName>
    <definedName name="I2044505500_V2">#REF!</definedName>
    <definedName name="I2044505600_V2">#REF!</definedName>
    <definedName name="I2045001850_V1" localSheetId="1">#REF!</definedName>
    <definedName name="I2045001870_V1" localSheetId="1">#REF!</definedName>
    <definedName name="I2045001900_V2" localSheetId="1">#REF!</definedName>
    <definedName name="I2045002000_V2" localSheetId="1">#REF!</definedName>
    <definedName name="I2045002005_V2" localSheetId="1">#REF!</definedName>
    <definedName name="I2045002010_V1" localSheetId="1">#REF!</definedName>
    <definedName name="I2045002100_V2" localSheetId="1">#REF!</definedName>
    <definedName name="I2045002105_V2" localSheetId="1">#REF!</definedName>
    <definedName name="I2045002110_V1" localSheetId="1">#REF!</definedName>
    <definedName name="I2045002200_V2" localSheetId="1">#REF!</definedName>
    <definedName name="I2045003850_V1" localSheetId="1">#REF!</definedName>
    <definedName name="I2045003870_V1" localSheetId="1">#REF!</definedName>
    <definedName name="I2045003900_V2" localSheetId="1">#REF!</definedName>
    <definedName name="I2045004000_V2" localSheetId="1">#REF!</definedName>
    <definedName name="I2045004005_V2" localSheetId="1">#REF!</definedName>
    <definedName name="I2045004010_V1" localSheetId="1">#REF!</definedName>
    <definedName name="I2045004100_V2" localSheetId="1">#REF!</definedName>
    <definedName name="I2045004105_V2" localSheetId="1">#REF!</definedName>
    <definedName name="I2045004110_V1" localSheetId="1">#REF!</definedName>
    <definedName name="I2045004200_V2" localSheetId="1">#REF!</definedName>
    <definedName name="I2045005850_V1" localSheetId="1">#REF!</definedName>
    <definedName name="I2045005870_V1" localSheetId="1">#REF!</definedName>
    <definedName name="I2045005900_V2" localSheetId="1">#REF!</definedName>
    <definedName name="I2045006000_V2" localSheetId="1">#REF!</definedName>
    <definedName name="I2045006005_V2" localSheetId="1">#REF!</definedName>
    <definedName name="I2045006010_V1" localSheetId="1">#REF!</definedName>
    <definedName name="I2045006100_V2" localSheetId="1">#REF!</definedName>
    <definedName name="I2045006105_V2" localSheetId="1">#REF!</definedName>
    <definedName name="I2045006110_V1" localSheetId="1">#REF!</definedName>
    <definedName name="I2045006200_V2" localSheetId="1">#REF!</definedName>
    <definedName name="I2045007850_V1" localSheetId="1">#REF!</definedName>
    <definedName name="I2045007870_V1" localSheetId="1">#REF!</definedName>
    <definedName name="I2045007900_V2" localSheetId="1">#REF!</definedName>
    <definedName name="I2045008000_V2" localSheetId="1">#REF!</definedName>
    <definedName name="I2045008005_V2" localSheetId="1">#REF!</definedName>
    <definedName name="I2045008010_V1" localSheetId="1">#REF!</definedName>
    <definedName name="I2045008100_V2" localSheetId="1">#REF!</definedName>
    <definedName name="I2045008105_V2" localSheetId="1">#REF!</definedName>
    <definedName name="I2045008110_V1" localSheetId="1">#REF!</definedName>
    <definedName name="I2045008200_V2" localSheetId="1">#REF!</definedName>
    <definedName name="I2045011850_V1" localSheetId="1">#REF!</definedName>
    <definedName name="I2045011870_V1" localSheetId="1">#REF!</definedName>
    <definedName name="I2045011900_V2" localSheetId="1">#REF!</definedName>
    <definedName name="I2045012000_V2" localSheetId="1">#REF!</definedName>
    <definedName name="I2045012005_V2" localSheetId="1">#REF!</definedName>
    <definedName name="I2045012010_V1" localSheetId="1">#REF!</definedName>
    <definedName name="I2045012100_V2" localSheetId="1">#REF!</definedName>
    <definedName name="I2045012105_V2" localSheetId="1">#REF!</definedName>
    <definedName name="I2045012110_V1" localSheetId="1">#REF!</definedName>
    <definedName name="I2045013750_V1" localSheetId="1">#REF!</definedName>
    <definedName name="I2045014200_V2" localSheetId="1">#REF!</definedName>
    <definedName name="I2045016220_V1" localSheetId="1">#REF!</definedName>
    <definedName name="I2045016300_V1" localSheetId="1">#REF!</definedName>
    <definedName name="I2045016600_V1" localSheetId="1">#REF!</definedName>
    <definedName name="I2045016750_V1" localSheetId="1">#REF!</definedName>
    <definedName name="I2045017200_V2" localSheetId="1">#REF!</definedName>
    <definedName name="I2047118201_V2" localSheetId="1">#REF!</definedName>
    <definedName name="I2047118301_V2" localSheetId="1">#REF!</definedName>
    <definedName name="I2047118601_V2" localSheetId="1">#REF!</definedName>
    <definedName name="I2047502200_V1" localSheetId="1">#REF!</definedName>
    <definedName name="I2047502230_V1" localSheetId="1">#REF!</definedName>
    <definedName name="I2047502500_V1" localSheetId="1">#REF!</definedName>
    <definedName name="I2047502550_V1" localSheetId="1">#REF!</definedName>
    <definedName name="I2047515300_V1" localSheetId="1">#REF!</definedName>
    <definedName name="I2047515330_V1" localSheetId="1">#REF!</definedName>
    <definedName name="I2047515500_V1" localSheetId="1">#REF!</definedName>
    <definedName name="I2047515550_V1" localSheetId="1">#REF!</definedName>
    <definedName name="I2047520090_V2" localSheetId="1">#REF!</definedName>
    <definedName name="I2047520120_V2" localSheetId="1">#REF!</definedName>
    <definedName name="I2047520150_V2" localSheetId="1">#REF!</definedName>
    <definedName name="I2047520180_V2" localSheetId="1">#REF!</definedName>
    <definedName name="I2047520300_V2" localSheetId="1">#REF!</definedName>
    <definedName name="I2048118201_V2" localSheetId="1">#REF!</definedName>
    <definedName name="I2048118301_V2" localSheetId="1">#REF!</definedName>
    <definedName name="I2048118601_V2" localSheetId="1">#REF!</definedName>
    <definedName name="I2048501700_V2" localSheetId="1">#REF!</definedName>
    <definedName name="I2048503700_V2" localSheetId="1">#REF!</definedName>
    <definedName name="I234B" localSheetId="1">#REF!</definedName>
    <definedName name="I234B">#REF!</definedName>
    <definedName name="I234C" localSheetId="1">#REF!</definedName>
    <definedName name="I234C">#REF!</definedName>
    <definedName name="IA" localSheetId="1">#REF!</definedName>
    <definedName name="IA">#REF!</definedName>
    <definedName name="IA80.DeductProfUs80_IA_4_i" localSheetId="1">#REF!</definedName>
    <definedName name="IA80.DeductProfUs80_IA_4_ii" localSheetId="1">#REF!</definedName>
    <definedName name="IA80.DeductProfUs80_IA_4_iii" localSheetId="1">#REF!</definedName>
    <definedName name="IA80.DeductProfUs80_IA_4_io" localSheetId="1">#REF!</definedName>
    <definedName name="IA80.DeductProfUs80_IA_4_iv" localSheetId="1">#REF!</definedName>
    <definedName name="IA80.TotSchedule80_IA" localSheetId="1">#REF!</definedName>
    <definedName name="IAClaim" localSheetId="1">#REF!</definedName>
    <definedName name="IAClaim">#REF!</definedName>
    <definedName name="IAFBL" localSheetId="1">#REF!</definedName>
    <definedName name="IAFBL">#REF!</definedName>
    <definedName name="IAFNOI" localSheetId="1">#REF!</definedName>
    <definedName name="IAFNOI">#REF!</definedName>
    <definedName name="IAFPL" localSheetId="1">#REF!</definedName>
    <definedName name="IAFPL">#REF!</definedName>
    <definedName name="iaj" localSheetId="1">#REF!</definedName>
    <definedName name="IB_DATA" localSheetId="1">#REF!</definedName>
    <definedName name="IB_DATA">#REF!</definedName>
    <definedName name="IB_SUMDATA" localSheetId="1">#REF!</definedName>
    <definedName name="IB_SUMDATA">#REF!</definedName>
    <definedName name="IB80.DeductBackDisttUs80_IB_5" localSheetId="1">#REF!</definedName>
    <definedName name="IB80.DeductBackStatesUs80_IB_4" localSheetId="1">#REF!</definedName>
    <definedName name="IB80.DeductColdChainUs80_IB_11" localSheetId="1">#REF!</definedName>
    <definedName name="IB80.DeductConvCentUs80_IB_7B" localSheetId="1">#REF!</definedName>
    <definedName name="IB80.DeductFoodGrainUs80_IB_11A" localSheetId="1">#REF!</definedName>
    <definedName name="IB80.DeductFruitVegUs80_IB_11A" localSheetId="1">#REF!</definedName>
    <definedName name="IB80.DeductHospAnyAreaUs80IB_11C" localSheetId="1">#REF!</definedName>
    <definedName name="IB80.DeductHousUs80_IB_10" localSheetId="1">#REF!</definedName>
    <definedName name="IB80.DeductJKLocUs80_IB_4" localSheetId="1">#REF!</definedName>
    <definedName name="IB80.DeductMinOilUs80_IB_9" localSheetId="1">#REF!</definedName>
    <definedName name="IB80.DeductMultiplexUs80_IB_7A" localSheetId="1">#REF!</definedName>
    <definedName name="IB80.DeductRurHospUs80_IB_11B" localSheetId="1">#REF!</definedName>
    <definedName name="IB80.DeductSciResearchUs80_IB_8A" localSheetId="1">#REF!</definedName>
    <definedName name="IB80.TotSchedule80_IB" localSheetId="1">#REF!</definedName>
    <definedName name="ibbs" localSheetId="1">#REF!</definedName>
    <definedName name="ibbs">#REF!</definedName>
    <definedName name="IBD_MTD" localSheetId="1">#REF!</definedName>
    <definedName name="IBD_YTD" localSheetId="1">#REF!</definedName>
    <definedName name="IBOOK_SUM1" localSheetId="1">#REF!</definedName>
    <definedName name="IBOOK_SUM1">#REF!</definedName>
    <definedName name="IC80.ArunachalPradesh" localSheetId="1">#REF!</definedName>
    <definedName name="IC80.Assam" localSheetId="1">#REF!</definedName>
    <definedName name="IC80.DeductInHimachalP" localSheetId="1">#REF!</definedName>
    <definedName name="IC80.DeductInSikkim" localSheetId="1">#REF!</definedName>
    <definedName name="IC80.DeductInUttaranchal" localSheetId="1">#REF!</definedName>
    <definedName name="IC80.Manipur" localSheetId="1">#REF!</definedName>
    <definedName name="IC80.Meghalaya" localSheetId="1">#REF!</definedName>
    <definedName name="IC80.Mizoram" localSheetId="1">#REF!</definedName>
    <definedName name="IC80.Nagaland" localSheetId="1">#REF!</definedName>
    <definedName name="IC80.TotDeductInNorthEast" localSheetId="1">#REF!</definedName>
    <definedName name="IC80.TotSchedule80_IC" localSheetId="1">#REF!</definedName>
    <definedName name="IC80.Tripura" localSheetId="1">#REF!</definedName>
    <definedName name="ICAPL" localSheetId="1">#REF!</definedName>
    <definedName name="ICAPL">#REF!</definedName>
    <definedName name="ICBL" localSheetId="1">#REF!</definedName>
    <definedName name="ICBL">#REF!</definedName>
    <definedName name="ICICI" localSheetId="1">#REF!</definedName>
    <definedName name="ICICI">#REF!</definedName>
    <definedName name="ICICIBanking">#REF!</definedName>
    <definedName name="ICNOI" localSheetId="1">#REF!</definedName>
    <definedName name="ICNOI">#REF!</definedName>
    <definedName name="ICode">NA()</definedName>
    <definedName name="ICPL" localSheetId="1">#REF!</definedName>
    <definedName name="ICPL">#REF!</definedName>
    <definedName name="IDLAB_COST" localSheetId="1">#REF!</definedName>
    <definedName name="IDLAB_COST">#REF!</definedName>
    <definedName name="ie_sca">#REF!</definedName>
    <definedName name="IFX_DEALPNL_BRN">#REF!</definedName>
    <definedName name="ihb" localSheetId="1" hidden="1">{#N/A,#N/A,FALSE,"Tabl. D1";#N/A,#N/A,FALSE,"Tabl. D1 b";#N/A,#N/A,FALSE,"Tabl. D2";#N/A,#N/A,FALSE,"Tabl. D2 b";#N/A,#N/A,FALSE,"Tabl. D3";#N/A,#N/A,FALSE,"Tabl. D4";#N/A,#N/A,FALSE,"Tabl. D5"}</definedName>
    <definedName name="ihb" hidden="1">{#N/A,#N/A,FALSE,"Tabl. D1";#N/A,#N/A,FALSE,"Tabl. D1 b";#N/A,#N/A,FALSE,"Tabl. D2";#N/A,#N/A,FALSE,"Tabl. D2 b";#N/A,#N/A,FALSE,"Tabl. D3";#N/A,#N/A,FALSE,"Tabl. D4";#N/A,#N/A,FALSE,"Tabl. D5"}</definedName>
    <definedName name="IHBL" localSheetId="1">#REF!</definedName>
    <definedName name="IHBL">#REF!</definedName>
    <definedName name="IHLA.Ei2_StclSetoff15Per" localSheetId="1">#REF!</definedName>
    <definedName name="IHLA.Ei3_StclSetoff30Per" localSheetId="1">#REF!</definedName>
    <definedName name="IHLA.Ei4_StclSetoffAppRate" localSheetId="1">#REF!</definedName>
    <definedName name="IHLA.Ei5_LtclSetOff10Per" localSheetId="1">#REF!</definedName>
    <definedName name="IHLA.Ei6_LtclSetOff20Per" localSheetId="1">#REF!</definedName>
    <definedName name="IHLA.Eii1_CurrYearIncome" localSheetId="1">#REF!</definedName>
    <definedName name="IHLA.Eii3_StclSetoff30Per" localSheetId="1">#REF!</definedName>
    <definedName name="IHLA.Eii4_StclSetoffAppRate" localSheetId="1">#REF!</definedName>
    <definedName name="IHLA.Eii7_CurrYrCapGain" localSheetId="1">#REF!</definedName>
    <definedName name="IHLA.Eiii1_CurrYearIncome" localSheetId="1">#REF!</definedName>
    <definedName name="IHLA.Eiii2_StclSetoff15Per" localSheetId="1">#REF!</definedName>
    <definedName name="IHLA.Eiii4_StclSetoffAppRate" localSheetId="1">#REF!</definedName>
    <definedName name="IHLA.Eiii7_CurrYrCapGain" localSheetId="1">#REF!</definedName>
    <definedName name="IHLA.Eiv1_CurrYearIncome" localSheetId="1">#REF!</definedName>
    <definedName name="IHLA.Eiv2_StclSetoff15Per" localSheetId="1">#REF!</definedName>
    <definedName name="IHLA.Eiv3_StclSetoff30Per" localSheetId="1">#REF!</definedName>
    <definedName name="IHLA.Eiv7_CurrYrCapGain" localSheetId="1">#REF!</definedName>
    <definedName name="IHLA.Ev1_CurrYearIncome" localSheetId="1">#REF!</definedName>
    <definedName name="IHLA.Ev3_StclSetoff30Per" localSheetId="1">#REF!</definedName>
    <definedName name="IHLA.Ev4_StclSetoffAppRate" localSheetId="1">#REF!</definedName>
    <definedName name="IHLA.Ev6_LtclSetOff20Per" localSheetId="1">#REF!</definedName>
    <definedName name="IHLA.Ev7_CurrYrCapGain" localSheetId="1">#REF!</definedName>
    <definedName name="IHLA.Evi1_CurrYearIncome" localSheetId="1">#REF!</definedName>
    <definedName name="IHLA.Evi2_StclSetoff15Per" localSheetId="1">#REF!</definedName>
    <definedName name="IHLA.Evi3_StclSetoff30Per" localSheetId="1">#REF!</definedName>
    <definedName name="IHLA.Evi4_StclSetoffAppRate" localSheetId="1">#REF!</definedName>
    <definedName name="IHLA.Evi5_LtclSetOff10Per" localSheetId="1">#REF!</definedName>
    <definedName name="IHLA.Evi7_CurrYrCapGain" localSheetId="1">#REF!</definedName>
    <definedName name="IHLA.Evii2_StclSetoff15Per" localSheetId="1">#REF!</definedName>
    <definedName name="IHLA.Evii3_StclSetoff30Per" localSheetId="1">#REF!</definedName>
    <definedName name="IHLA.Evii4_StclSetoffAppRate" localSheetId="1">#REF!</definedName>
    <definedName name="IHLA.Evii5_LtclSetOff10Per" localSheetId="1">#REF!</definedName>
    <definedName name="IHLA.Evii6_LtclSetOff20Per" localSheetId="1">#REF!</definedName>
    <definedName name="IHLA.Eviii2_StclSetoff15Per" localSheetId="1">#REF!</definedName>
    <definedName name="IHLA.Eviii3_StclSetoff30Per" localSheetId="1">#REF!</definedName>
    <definedName name="IHLA.Eviii4_StclSetoffAppRate" localSheetId="1">#REF!</definedName>
    <definedName name="IHLA.Eviii5_LtclSetOff10Per" localSheetId="1">#REF!</definedName>
    <definedName name="IHLA.Eviii6_LtclSetOff20Per" localSheetId="1">#REF!</definedName>
    <definedName name="IHNOI" localSheetId="1">#REF!</definedName>
    <definedName name="IHNOI">#REF!</definedName>
    <definedName name="IHPL" localSheetId="1">#REF!</definedName>
    <definedName name="IHPL">#REF!</definedName>
    <definedName name="IHPPL" localSheetId="1">#REF!</definedName>
    <definedName name="IHPPL">#REF!</definedName>
    <definedName name="II_control" localSheetId="1" hidden="1">{"'August 2000'!$A$1:$J$101"}</definedName>
    <definedName name="II_control" hidden="1">{"'August 2000'!$A$1:$J$101"}</definedName>
    <definedName name="III_control" localSheetId="1" hidden="1">{"'August 2000'!$A$1:$J$101"}</definedName>
    <definedName name="III_control" hidden="1">{"'August 2000'!$A$1:$J$101"}</definedName>
    <definedName name="iiiii" localSheetId="1" hidden="1">{#N/A,#N/A,FALSE,"Calc";#N/A,#N/A,FALSE,"Sensitivity";#N/A,#N/A,FALSE,"LT Earn.Dil.";#N/A,#N/A,FALSE,"Dil. AVP"}</definedName>
    <definedName name="iiiii" hidden="1">{#N/A,#N/A,FALSE,"Calc";#N/A,#N/A,FALSE,"Sensitivity";#N/A,#N/A,FALSE,"LT Earn.Dil.";#N/A,#N/A,FALSE,"Dil. AVP"}</definedName>
    <definedName name="ik" localSheetId="1" hidden="1">{#N/A,#N/A,FALSE,"Calc";#N/A,#N/A,FALSE,"Sensitivity";#N/A,#N/A,FALSE,"LT Earn.Dil.";#N/A,#N/A,FALSE,"Dil. AVP"}</definedName>
    <definedName name="ik" hidden="1">{#N/A,#N/A,FALSE,"Calc";#N/A,#N/A,FALSE,"Sensitivity";#N/A,#N/A,FALSE,"LT Earn.Dil.";#N/A,#N/A,FALSE,"Dil. AVP"}</definedName>
    <definedName name="Im_control" localSheetId="1" hidden="1">{"'August 2000'!$A$1:$J$101"}</definedName>
    <definedName name="Im_control" hidden="1">{"'August 2000'!$A$1:$J$101"}</definedName>
    <definedName name="IMCode">#REF!</definedName>
    <definedName name="IMP" localSheetId="1">#REF!</definedName>
    <definedName name="IMPORT_CURR" localSheetId="1">#REF!</definedName>
    <definedName name="IMPORT_CURR">#REF!</definedName>
    <definedName name="IMPORT_CURR1" localSheetId="1">#REF!</definedName>
    <definedName name="IMPORT_CURR1">#REF!</definedName>
    <definedName name="IMPORT_FILE" localSheetId="1">#REF!</definedName>
    <definedName name="IMPORT_FILE">#REF!</definedName>
    <definedName name="IMPORT_FILE1">#REF!</definedName>
    <definedName name="IMPORTDFF3" localSheetId="1">#REF!</definedName>
    <definedName name="IMPORTDFF3">#REF!</definedName>
    <definedName name="IMPORTED_VENEER" localSheetId="1">#REF!</definedName>
    <definedName name="IMPORTED_VENEER">#REF!</definedName>
    <definedName name="Imports" localSheetId="1">#REF!</definedName>
    <definedName name="Imports">#REF!</definedName>
    <definedName name="in">#REF!</definedName>
    <definedName name="InbDuty">#REF!</definedName>
    <definedName name="InbFreight">#REF!</definedName>
    <definedName name="inc" localSheetId="1">#REF!</definedName>
    <definedName name="IncFromGrpB" localSheetId="1">#REF!</definedName>
    <definedName name="IncomeExceeding10Cr" localSheetId="1">#REF!</definedName>
    <definedName name="IncomeExceeding1Cr" localSheetId="1">#REF!</definedName>
    <definedName name="IncomeTax" localSheetId="1">#REF!</definedName>
    <definedName name="IncomeTax">#REF!</definedName>
    <definedName name="IncomeTaxPaidOut" localSheetId="1">#REF!</definedName>
    <definedName name="IncomeTaxPaidOut">#REF!</definedName>
    <definedName name="INCOMTAX" localSheetId="1">#REF!</definedName>
    <definedName name="increment" localSheetId="1">#REF!</definedName>
    <definedName name="IND" localSheetId="1">#REF!</definedName>
    <definedName name="IND">#REF!</definedName>
    <definedName name="Ind_Comp" localSheetId="1">#REF!</definedName>
    <definedName name="Ind_Comp">#REF!</definedName>
    <definedName name="IND_LAB" localSheetId="1">#REF!</definedName>
    <definedName name="IND_LAB">#REF!</definedName>
    <definedName name="Ind_Sales">#REF!</definedName>
    <definedName name="INDEX">#N/A</definedName>
    <definedName name="India_BiMetal" localSheetId="1">#REF!</definedName>
    <definedName name="India_BiMetal">#REF!</definedName>
    <definedName name="India_Gabriel" localSheetId="1">#REF!</definedName>
    <definedName name="India_Gabriel">#REF!</definedName>
    <definedName name="India_RGBronze" localSheetId="1">#REF!</definedName>
    <definedName name="India_RGBronze">#REF!</definedName>
    <definedName name="IndiaCement">#REF!</definedName>
    <definedName name="indian_hotels">#REF!</definedName>
    <definedName name="Indianhotels">#REF!</definedName>
    <definedName name="INDIG">#N/A</definedName>
    <definedName name="INDMANP" localSheetId="1">#REF!</definedName>
    <definedName name="INDMANP">#REF!</definedName>
    <definedName name="INDPL" localSheetId="1">#REF!</definedName>
    <definedName name="INDPL">#REF!</definedName>
    <definedName name="industry">#REF!</definedName>
    <definedName name="INGLES">#REF!</definedName>
    <definedName name="Innovmarine">#REF!</definedName>
    <definedName name="INPUT">"#ref!"</definedName>
    <definedName name="INPUTGRID">#REF!</definedName>
    <definedName name="Inputs" localSheetId="1">#REF!</definedName>
    <definedName name="Inputs">#REF!</definedName>
    <definedName name="INRATE1" localSheetId="1">#REF!</definedName>
    <definedName name="ins" localSheetId="1">#REF!</definedName>
    <definedName name="ins">#REF!</definedName>
    <definedName name="InsertCASum" localSheetId="1">#REF!</definedName>
    <definedName name="InsertCASum">#REF!</definedName>
    <definedName name="InService" localSheetId="1">#REF!</definedName>
    <definedName name="INST_INGLES" localSheetId="1">#REF!</definedName>
    <definedName name="INST_INGLES">#REF!</definedName>
    <definedName name="INSTR" localSheetId="1">#REF!</definedName>
    <definedName name="Int" localSheetId="1">#REF!</definedName>
    <definedName name="Int">#REF!</definedName>
    <definedName name="int_jk" localSheetId="1">#REF!</definedName>
    <definedName name="int_jk">#REF!</definedName>
    <definedName name="int234C" localSheetId="1">#REF!</definedName>
    <definedName name="int234C">#REF!</definedName>
    <definedName name="INT234C1">#REF!</definedName>
    <definedName name="INT234C2">#REF!</definedName>
    <definedName name="Intangibles" localSheetId="1" hidden="1">{"'I-1 and I-2'!$A$1:$G$190"}</definedName>
    <definedName name="Intangibles" hidden="1">{"'I-1 and I-2'!$A$1:$G$190"}</definedName>
    <definedName name="INTER_CO">#N/A</definedName>
    <definedName name="INTERBK_SUMM">#REF!</definedName>
    <definedName name="INTERBK_SUMM1">#REF!</definedName>
    <definedName name="INTERBK_SUMM2">#REF!</definedName>
    <definedName name="INTERBK_SUMM3">#REF!</definedName>
    <definedName name="INTERBK_SUMM4">#REF!</definedName>
    <definedName name="INTERBOOK">#REF!</definedName>
    <definedName name="INTERBOOK_LINE">#REF!</definedName>
    <definedName name="INTERBOOK1">#REF!</definedName>
    <definedName name="INTERCO_DATA">#REF!</definedName>
    <definedName name="INTERCO_LINE">#REF!</definedName>
    <definedName name="Interest" localSheetId="1">{"'debtors'!$A$1:$I$305","'debtors'!$A$1:$J$285"}</definedName>
    <definedName name="Interest">{"'debtors'!$A$1:$I$305","'debtors'!$A$1:$J$285"}</definedName>
    <definedName name="INTEREST_____CALCULATION" localSheetId="1">#REF!</definedName>
    <definedName name="INTEREST_____CALCULATION">#REF!</definedName>
    <definedName name="INTEREST_____CALCULATION_40" localSheetId="1">#REF!</definedName>
    <definedName name="INTEREST_____CALCULATION_40">#REF!</definedName>
    <definedName name="INTEREST_____CALCULATION_41" localSheetId="1">#REF!</definedName>
    <definedName name="INTEREST_____CALCULATION_41">#REF!</definedName>
    <definedName name="INTEREST_____CALCULATION_42">#REF!</definedName>
    <definedName name="INTEREST_____CALCULATION_43">#REF!</definedName>
    <definedName name="INTEREST_____CALCULATION_44">#REF!</definedName>
    <definedName name="INTEREST_____CALCULATION_8">#REF!</definedName>
    <definedName name="Interest___Finance_Charges__excluding_rebate">#REF!</definedName>
    <definedName name="interest_new">#REF!</definedName>
    <definedName name="Interest_Rate" localSheetId="1">#REF!</definedName>
    <definedName name="interest_tax" localSheetId="1">#REF!</definedName>
    <definedName name="interest_tax">#REF!</definedName>
    <definedName name="interest234C_MATC" localSheetId="1">#REF!</definedName>
    <definedName name="InterestExpense" localSheetId="1">#REF!</definedName>
    <definedName name="InterestExpense">#REF!</definedName>
    <definedName name="InterestIncome" localSheetId="1">#REF!</definedName>
    <definedName name="InterestIncome">#REF!</definedName>
    <definedName name="InternetProtection">"Internet Protection"</definedName>
    <definedName name="InternetProtection_Grade">"C"</definedName>
    <definedName name="intra" localSheetId="1">#REF!</definedName>
    <definedName name="intra">#REF!</definedName>
    <definedName name="INTRA05" localSheetId="1">#REF!</definedName>
    <definedName name="INTRA05">#REF!</definedName>
    <definedName name="intra4" localSheetId="1">#REF!</definedName>
    <definedName name="intra4">#REF!</definedName>
    <definedName name="intra5">#REF!</definedName>
    <definedName name="intra6">#REF!</definedName>
    <definedName name="INTRAC">#REF!</definedName>
    <definedName name="INTT_EXP">#REF!</definedName>
    <definedName name="inttax">#REF!</definedName>
    <definedName name="inttaxxxxxxxxxxxxxxxxxx">#REF!</definedName>
    <definedName name="Inv" localSheetId="1" hidden="1">{#N/A,#N/A,FALSE,"Status of Projects";#N/A,#N/A,FALSE,"CEA-TEC";#N/A,#N/A,FALSE,"U-Constr.";#N/A,#N/A,FALSE,"summary";#N/A,#N/A,FALSE,"PPP-3 yrs"}</definedName>
    <definedName name="Inv" hidden="1">{#N/A,#N/A,FALSE,"Status of Projects";#N/A,#N/A,FALSE,"CEA-TEC";#N/A,#N/A,FALSE,"U-Constr.";#N/A,#N/A,FALSE,"summary";#N/A,#N/A,FALSE,"PPP-3 yrs"}</definedName>
    <definedName name="Inv_Data" localSheetId="1">OFFSET(#REF!,0,0,COUNTA(#REF!),12)</definedName>
    <definedName name="InvCode" localSheetId="1">#REF!</definedName>
    <definedName name="inven" localSheetId="1">#REF!</definedName>
    <definedName name="inventory"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 localSheetId="1">#REF!</definedName>
    <definedName name="Inverece">#REF!</definedName>
    <definedName name="INVESTMENTS" localSheetId="1">#REF!</definedName>
    <definedName name="INVESTMENTS">#REF!</definedName>
    <definedName name="invoice" localSheetId="1">#REF!</definedName>
    <definedName name="invoice">#REF!</definedName>
    <definedName name="invoiceamt" localSheetId="1">#REF!</definedName>
    <definedName name="invoices_issued" localSheetId="1">#REF!</definedName>
    <definedName name="invoices_issued">#REF!</definedName>
    <definedName name="Invoices_table_2" localSheetId="1">#REF!</definedName>
    <definedName name="ioc" localSheetId="1">#REF!</definedName>
    <definedName name="ioc">#REF!</definedName>
    <definedName name="IP" localSheetId="1" hidden="1">{#N/A,#N/A,FALSE,"Pharm";#N/A,#N/A,FALSE,"WWCM"}</definedName>
    <definedName name="IP" hidden="1">{#N/A,#N/A,FALSE,"Pharm";#N/A,#N/A,FALSE,"WWCM"}</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"c1449"</definedName>
    <definedName name="IQ_ACCOUNTING_STANDARD">"c4539"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CAGR">"c6159"</definedName>
    <definedName name="IQ_ACCT_RECV_10YR_ANN_GROWTH">"c1924"</definedName>
    <definedName name="IQ_ACCT_RECV_1YR_ANN_GROWTH">"c1919"</definedName>
    <definedName name="IQ_ACCT_RECV_2YR_ANN_CAGR">"c6155"</definedName>
    <definedName name="IQ_ACCT_RECV_2YR_ANN_GROWTH">"c1920"</definedName>
    <definedName name="IQ_ACCT_RECV_3YR_ANN_CAGR">"c6156"</definedName>
    <definedName name="IQ_ACCT_RECV_3YR_ANN_GROWTH">"c1921"</definedName>
    <definedName name="IQ_ACCT_RECV_5YR_ANN_CAGR">"c6157"</definedName>
    <definedName name="IQ_ACCT_RECV_5YR_ANN_GROWTH">"c1922"</definedName>
    <definedName name="IQ_ACCT_RECV_7YR_ANN_CAGR">"c6158"</definedName>
    <definedName name="IQ_ACCT_RECV_7YR_ANN_GROWTH">"c1923"</definedName>
    <definedName name="IQ_ACCUM_DEP">"c1340"</definedName>
    <definedName name="IQ_ACCUMULATED_PENSION_OBLIGATION">"c2108"</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RED_BY_REPORTING_BANK_FDIC" hidden="1">"c6535"</definedName>
    <definedName name="IQ_ACQUISITION_RE_ASSETS">"c1628"</definedName>
    <definedName name="IQ_AD">"c7"</definedName>
    <definedName name="IQ_ADD_PAID_IN">"c1344"</definedName>
    <definedName name="IQ_ADDIN" hidden="1">"AUTO"</definedName>
    <definedName name="IQ_ADDITIONAL_NON_INT_INC_FDIC" hidden="1">"c6574"</definedName>
    <definedName name="IQ_ADJ_AVG_BANK_ASSETS">"c2671"</definedName>
    <definedName name="IQ_ADJUSTABLE_RATE_LOANS_FDIC" hidden="1">"c6375"</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"c6195"</definedName>
    <definedName name="IQ_AE_REIT">"c13"</definedName>
    <definedName name="IQ_AE_UTI">"c14"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CAGR">"c6035"</definedName>
    <definedName name="IQ_ALLOWANCE_10YR_ANN_GROWTH">"c18"</definedName>
    <definedName name="IQ_ALLOWANCE_1YR_ANN_GROWTH">"c19"</definedName>
    <definedName name="IQ_ALLOWANCE_2YR_ANN_CAGR">"c6036"</definedName>
    <definedName name="IQ_ALLOWANCE_2YR_ANN_GROWTH">"c20"</definedName>
    <definedName name="IQ_ALLOWANCE_3YR_ANN_CAGR">"c6037"</definedName>
    <definedName name="IQ_ALLOWANCE_3YR_ANN_GROWTH">"c21"</definedName>
    <definedName name="IQ_ALLOWANCE_5YR_ANN_CAGR">"c6038"</definedName>
    <definedName name="IQ_ALLOWANCE_5YR_ANN_GROWTH">"c22"</definedName>
    <definedName name="IQ_ALLOWANCE_7YR_ANN_CAGR">"c6039"</definedName>
    <definedName name="IQ_ALLOWANCE_7YR_ANN_GROWTH">"c23"</definedName>
    <definedName name="IQ_ALLOWANCE_CHARGE_OFFS">"c24"</definedName>
    <definedName name="IQ_ALLOWANCE_NON_PERF_LOANS">"c25"</definedName>
    <definedName name="IQ_ALLOWANCE_TOTAL_LOANS">"c26"</definedName>
    <definedName name="IQ_AMENDED_BALANCE_PREVIOUS_YR_FDIC" hidden="1">"c6499"</definedName>
    <definedName name="IQ_AMORT_EXPENSE_FDIC" hidden="1">"c6677"</definedName>
    <definedName name="IQ_AMORTIZATION">"c1591"</definedName>
    <definedName name="IQ_AMORTIZED_COST_FDIC" hidden="1">"c6426"</definedName>
    <definedName name="IQ_AMT_OUT">"c2145"</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"c6196"</definedName>
    <definedName name="IQ_AP_REIT">"c37"</definedName>
    <definedName name="IQ_AP_UTI">"c38"</definedName>
    <definedName name="IQ_APIC">"c39"</definedName>
    <definedName name="IQ_AR">"c40"</definedName>
    <definedName name="IQ_AR_BR">"c41"</definedName>
    <definedName name="IQ_AR_LT">"c42"</definedName>
    <definedName name="IQ_AR_RE">"c6197"</definedName>
    <definedName name="IQ_AR_REIT">"c43"</definedName>
    <definedName name="IQ_AR_TURNS">"c44"</definedName>
    <definedName name="IQ_AR_UTI">"c45"</definedName>
    <definedName name="IQ_ARPU">"c2126"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"c6198"</definedName>
    <definedName name="IQ_ASSET_WRITEDOWN_CF_REIT">"c56"</definedName>
    <definedName name="IQ_ASSET_WRITEDOWN_CF_UTI">"c57"</definedName>
    <definedName name="IQ_ASSET_WRITEDOWN_FIN">"c58"</definedName>
    <definedName name="IQ_ASSET_WRITEDOWN_INS">"c59"</definedName>
    <definedName name="IQ_ASSET_WRITEDOWN_RE">"c6199"</definedName>
    <definedName name="IQ_ASSET_WRITEDOWN_REIT">"c60"</definedName>
    <definedName name="IQ_ASSET_WRITEDOWN_UTI">"c61"</definedName>
    <definedName name="IQ_ASSETS_CAP_LEASE_DEPR">"c2068"</definedName>
    <definedName name="IQ_ASSETS_CAP_LEASE_GROSS">"c2069"</definedName>
    <definedName name="IQ_ASSETS_HELD_FDIC" hidden="1">"c6305"</definedName>
    <definedName name="IQ_ASSETS_OPER_LEASE_DEPR">"c2070"</definedName>
    <definedName name="IQ_ASSETS_OPER_LEASE_GROSS">"c2071"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"c2072"</definedName>
    <definedName name="IQ_AVG_BANK_LOANS">"c2073"</definedName>
    <definedName name="IQ_AVG_BROKER_REC">"c63"</definedName>
    <definedName name="IQ_AVG_BROKER_REC_NO">"c64"</definedName>
    <definedName name="IQ_AVG_BROKER_REC_NO_REUT">"c5315"</definedName>
    <definedName name="IQ_AVG_BROKER_REC_REUT">"c3630"</definedName>
    <definedName name="IQ_AVG_DAILY_VOL">"c65"</definedName>
    <definedName name="IQ_AVG_EMPLOYEES">"c6019"</definedName>
    <definedName name="IQ_AVG_INDUSTRY_REC">"c4455"</definedName>
    <definedName name="IQ_AVG_INDUSTRY_REC_NO">"c4454"</definedName>
    <definedName name="IQ_AVG_INT_BEAR_LIAB">"c66"</definedName>
    <definedName name="IQ_AVG_INT_BEAR_LIAB_10YR_ANN_CAGR">"c6040"</definedName>
    <definedName name="IQ_AVG_INT_BEAR_LIAB_10YR_ANN_GROWTH">"c67"</definedName>
    <definedName name="IQ_AVG_INT_BEAR_LIAB_1YR_ANN_GROWTH">"c68"</definedName>
    <definedName name="IQ_AVG_INT_BEAR_LIAB_2YR_ANN_CAGR">"c6041"</definedName>
    <definedName name="IQ_AVG_INT_BEAR_LIAB_2YR_ANN_GROWTH">"c69"</definedName>
    <definedName name="IQ_AVG_INT_BEAR_LIAB_3YR_ANN_CAGR">"c6042"</definedName>
    <definedName name="IQ_AVG_INT_BEAR_LIAB_3YR_ANN_GROWTH">"c70"</definedName>
    <definedName name="IQ_AVG_INT_BEAR_LIAB_5YR_ANN_CAGR">"c6043"</definedName>
    <definedName name="IQ_AVG_INT_BEAR_LIAB_5YR_ANN_GROWTH">"c71"</definedName>
    <definedName name="IQ_AVG_INT_BEAR_LIAB_7YR_ANN_CAGR">"c6044"</definedName>
    <definedName name="IQ_AVG_INT_BEAR_LIAB_7YR_ANN_GROWTH">"c72"</definedName>
    <definedName name="IQ_AVG_INT_EARN_ASSETS">"c73"</definedName>
    <definedName name="IQ_AVG_INT_EARN_ASSETS_10YR_ANN_CAGR">"c6045"</definedName>
    <definedName name="IQ_AVG_INT_EARN_ASSETS_10YR_ANN_GROWTH">"c74"</definedName>
    <definedName name="IQ_AVG_INT_EARN_ASSETS_1YR_ANN_GROWTH">"c75"</definedName>
    <definedName name="IQ_AVG_INT_EARN_ASSETS_2YR_ANN_CAGR">"c6046"</definedName>
    <definedName name="IQ_AVG_INT_EARN_ASSETS_2YR_ANN_GROWTH">"c76"</definedName>
    <definedName name="IQ_AVG_INT_EARN_ASSETS_3YR_ANN_CAGR">"c6047"</definedName>
    <definedName name="IQ_AVG_INT_EARN_ASSETS_3YR_ANN_GROWTH">"c77"</definedName>
    <definedName name="IQ_AVG_INT_EARN_ASSETS_5YR_ANN_CAGR">"c6048"</definedName>
    <definedName name="IQ_AVG_INT_EARN_ASSETS_5YR_ANN_GROWTH">"c78"</definedName>
    <definedName name="IQ_AVG_INT_EARN_ASSETS_7YR_ANN_CAGR">"c6049"</definedName>
    <definedName name="IQ_AVG_INT_EARN_ASSETS_7YR_ANN_GROWTH">"c79"</definedName>
    <definedName name="IQ_AVG_MKTCAP">"c80"</definedName>
    <definedName name="IQ_AVG_PRICE">"c81"</definedName>
    <definedName name="IQ_AVG_PRICE_TARGET" hidden="1">"c82"</definedName>
    <definedName name="IQ_AVG_SHAREOUTSTANDING">"c83"</definedName>
    <definedName name="IQ_AVG_TEMP_EMPLOYEES">"c6020"</definedName>
    <definedName name="IQ_AVG_TEV">"c84"</definedName>
    <definedName name="IQ_AVG_VOLUME">"c1346"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"c85"</definedName>
    <definedName name="IQ_BASIC_EPS_INCL">"c86"</definedName>
    <definedName name="IQ_BASIC_NORMAL_EPS">"c1592"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ROK_COMISSION">"c98"</definedName>
    <definedName name="IQ_BROK_COMMISSION">"c3514"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"c322"</definedName>
    <definedName name="IQ_BV_ACT_OR_EST_REUT" hidden="1">"c5471"</definedName>
    <definedName name="IQ_BV_ACT_OR_EST_THOM" hidden="1">"c5308"</definedName>
    <definedName name="IQ_BV_EST">"c5624"</definedName>
    <definedName name="IQ_BV_EST_REUT" hidden="1">"c5403"</definedName>
    <definedName name="IQ_BV_EST_THOM" hidden="1">"c5147"</definedName>
    <definedName name="IQ_BV_HIGH_EST">"c5626"</definedName>
    <definedName name="IQ_BV_HIGH_EST_REUT" hidden="1">"c5405"</definedName>
    <definedName name="IQ_BV_HIGH_EST_THOM" hidden="1">"c5149"</definedName>
    <definedName name="IQ_BV_LOW_EST">"c5627"</definedName>
    <definedName name="IQ_BV_LOW_EST_REUT" hidden="1">"c5406"</definedName>
    <definedName name="IQ_BV_LOW_EST_THOM" hidden="1">"c5150"</definedName>
    <definedName name="IQ_BV_MEDIAN_EST">"c5625"</definedName>
    <definedName name="IQ_BV_MEDIAN_EST_REUT" hidden="1">"c5404"</definedName>
    <definedName name="IQ_BV_MEDIAN_EST_THOM" hidden="1">"c5148"</definedName>
    <definedName name="IQ_BV_NUM_EST">"c5628"</definedName>
    <definedName name="IQ_BV_NUM_EST_REUT" hidden="1">"c5407"</definedName>
    <definedName name="IQ_BV_NUM_EST_THOM" hidden="1">"c5151"</definedName>
    <definedName name="IQ_BV_OVER_SHARES">"c1349"</definedName>
    <definedName name="IQ_BV_SHARE">"c100"</definedName>
    <definedName name="IQ_BV_SHARE_ACT_OR_EST">"c3587"</definedName>
    <definedName name="IQ_BV_SHARE_ACT_OR_EST_REUT">"c5477"</definedName>
    <definedName name="IQ_BV_SHARE_EST">"c3541"</definedName>
    <definedName name="IQ_BV_SHARE_EST_REUT">"c5439"</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"c5629"</definedName>
    <definedName name="IQ_BV_STDDEV_EST_REUT" hidden="1">"c5408"</definedName>
    <definedName name="IQ_BV_STDDEV_EST_THOM" hidden="1">"c5152"</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"c103"</definedName>
    <definedName name="IQ_CAPEX_10YR_ANN_CAGR">"c6050"</definedName>
    <definedName name="IQ_CAPEX_10YR_ANN_GROWTH">"c104"</definedName>
    <definedName name="IQ_CAPEX_1YR_ANN_GROWTH">"c105"</definedName>
    <definedName name="IQ_CAPEX_2YR_ANN_CAGR">"c6051"</definedName>
    <definedName name="IQ_CAPEX_2YR_ANN_GROWTH">"c106"</definedName>
    <definedName name="IQ_CAPEX_3YR_ANN_CAGR">"c6052"</definedName>
    <definedName name="IQ_CAPEX_3YR_ANN_GROWTH">"c107"</definedName>
    <definedName name="IQ_CAPEX_5YR_ANN_CAGR">"c6053"</definedName>
    <definedName name="IQ_CAPEX_5YR_ANN_GROWTH">"c108"</definedName>
    <definedName name="IQ_CAPEX_7YR_ANN_CAGR">"c6054"</definedName>
    <definedName name="IQ_CAPEX_7YR_ANN_GROWTH">"c109"</definedName>
    <definedName name="IQ_CAPEX_ACT_OR_EST">"c3584"</definedName>
    <definedName name="IQ_CAPEX_ACT_OR_EST_REUT">"c5474"</definedName>
    <definedName name="IQ_CAPEX_BNK">"c110"</definedName>
    <definedName name="IQ_CAPEX_BR">"c111"</definedName>
    <definedName name="IQ_CAPEX_EST">"c3523"</definedName>
    <definedName name="IQ_CAPEX_EST_REUT">"c3969"</definedName>
    <definedName name="IQ_CAPEX_FIN">"c112"</definedName>
    <definedName name="IQ_CAPEX_GUIDANCE">"c4150"</definedName>
    <definedName name="IQ_CAPEX_HIGH_EST">"c3524"</definedName>
    <definedName name="IQ_CAPEX_HIGH_EST_REUT">"c3971"</definedName>
    <definedName name="IQ_CAPEX_HIGH_GUIDANCE">"c4180"</definedName>
    <definedName name="IQ_CAPEX_INS">"c113"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CONVERSION">"c117"</definedName>
    <definedName name="IQ_CASH_DIVIDENDS_NET_INCOME_FDIC" hidden="1">"c6738"</definedName>
    <definedName name="IQ_CASH_DUE_BANKS">"c1351"</definedName>
    <definedName name="IQ_CASH_EPS_ACT_OR_EST">"c5638"</definedName>
    <definedName name="IQ_CASH_EPS_EST">"c5631"</definedName>
    <definedName name="IQ_CASH_EPS_HIGH_EST">"c5633"</definedName>
    <definedName name="IQ_CASH_EPS_LOW_EST">"c5634"</definedName>
    <definedName name="IQ_CASH_EPS_MEDIAN_EST">"c5632"</definedName>
    <definedName name="IQ_CASH_EPS_NUM_EST">"c5635"</definedName>
    <definedName name="IQ_CASH_EPS_STDDEV_EST">"c5636"</definedName>
    <definedName name="IQ_CASH_EQUIV">"c118"</definedName>
    <definedName name="IQ_CASH_FINAN">"c119"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 hidden="1">"c6386"</definedName>
    <definedName name="IQ_CASH_INTEREST">"c120"</definedName>
    <definedName name="IQ_CASH_INVEST">"c121"</definedName>
    <definedName name="IQ_CASH_OPER">"c122"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"c123"</definedName>
    <definedName name="IQ_CASH_SHARE">"c1911"</definedName>
    <definedName name="IQ_CASH_ST">"c1355"</definedName>
    <definedName name="IQ_CASH_ST_INVEST">"c124"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"c125"</definedName>
    <definedName name="IQ_CCE_FDIC" hidden="1">"c6296"</definedName>
    <definedName name="IQ_CDS_ASK">"c6027"</definedName>
    <definedName name="IQ_CDS_BID">"c6026"</definedName>
    <definedName name="IQ_CDS_CURRENCY">"c6031"</definedName>
    <definedName name="IQ_CDS_EVAL_DATE">"c6029"</definedName>
    <definedName name="IQ_CDS_MID">"c6028"</definedName>
    <definedName name="IQ_CDS_NAME">"c6034"</definedName>
    <definedName name="IQ_CDS_TERM">"c6030"</definedName>
    <definedName name="IQ_CDS_TYPE">"c6025"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CAGR">"c6055"</definedName>
    <definedName name="IQ_CFO_10YR_ANN_GROWTH">"c126"</definedName>
    <definedName name="IQ_CFO_1YR_ANN_GROWTH">"c127"</definedName>
    <definedName name="IQ_CFO_2YR_ANN_CAGR">"c6056"</definedName>
    <definedName name="IQ_CFO_2YR_ANN_GROWTH">"c128"</definedName>
    <definedName name="IQ_CFO_3YR_ANN_CAGR">"c6057"</definedName>
    <definedName name="IQ_CFO_3YR_ANN_GROWTH">"c129"</definedName>
    <definedName name="IQ_CFO_5YR_ANN_CAGR">"c6058"</definedName>
    <definedName name="IQ_CFO_5YR_ANN_GROWTH">"c130"</definedName>
    <definedName name="IQ_CFO_7YR_ANN_CAGR">"c6059"</definedName>
    <definedName name="IQ_CFO_7YR_ANN_GROWTH">"c131"</definedName>
    <definedName name="IQ_CFO_CURRENT_LIAB">"c132"</definedName>
    <definedName name="IQ_CFPS_ACT_OR_EST">"c2217"</definedName>
    <definedName name="IQ_CFPS_ACT_OR_EST_REUT">"c5463"</definedName>
    <definedName name="IQ_CFPS_EST">"c1667"</definedName>
    <definedName name="IQ_CFPS_EST_REUT">"c3844"</definedName>
    <definedName name="IQ_CFPS_GUIDANCE">"c4256"</definedName>
    <definedName name="IQ_CFPS_HIGH_EST">"c1669"</definedName>
    <definedName name="IQ_CFPS_HIGH_EST_REUT">"c3846"</definedName>
    <definedName name="IQ_CFPS_HIGH_GUIDANCE">"c4167"</definedName>
    <definedName name="IQ_CFPS_LOW_EST">"c1670"</definedName>
    <definedName name="IQ_CFPS_LOW_EST_REUT">"c3847"</definedName>
    <definedName name="IQ_CFPS_LOW_GUIDANCE">"c4207"</definedName>
    <definedName name="IQ_CFPS_MEDIAN_EST">"c1668"</definedName>
    <definedName name="IQ_CFPS_MEDIAN_EST_REUT">"c3845"</definedName>
    <definedName name="IQ_CFPS_NUM_EST">"c1671"</definedName>
    <definedName name="IQ_CFPS_NUM_EST_REUT">"c3848"</definedName>
    <definedName name="IQ_CFPS_STDDEV_EST">"c1672"</definedName>
    <definedName name="IQ_CFPS_STDDEV_EST_REUT">"c3849"</definedName>
    <definedName name="IQ_CH" hidden="1">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"c6200"</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"c6201"</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ABLE_END_OS">"c5809"</definedName>
    <definedName name="IQ_CLASSA_OPTIONS_EXERCISED">"c2681"</definedName>
    <definedName name="IQ_CLASSA_OPTIONS_GRANTED">"c2680"</definedName>
    <definedName name="IQ_CLASSA_OPTIONS_STRIKE_PRICE_BEG_OS">"c5810"</definedName>
    <definedName name="IQ_CLASSA_OPTIONS_STRIKE_PRICE_CANCELLED">"c5812"</definedName>
    <definedName name="IQ_CLASSA_OPTIONS_STRIKE_PRICE_EXERCISABLE">"c5813"</definedName>
    <definedName name="IQ_CLASSA_OPTIONS_STRIKE_PRICE_EXERCISED">"c5811"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MO_FDIC" hidden="1">"c6406"</definedName>
    <definedName name="IQ_COGS">"c175"</definedName>
    <definedName name="IQ_COLLECTION_DOMESTIC_FDIC" hidden="1">"c6387"</definedName>
    <definedName name="IQ_COMBINED_RATIO">"c176"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"c177"</definedName>
    <definedName name="IQ_COMMERCIAL_FIRE_WRITTEN">"c178"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"c179"</definedName>
    <definedName name="IQ_COMMERCIAL_RE_CONSTRUCTION_LAND_DEV_FDIC" hidden="1">"c6526"</definedName>
    <definedName name="IQ_COMMERCIAL_RE_LOANS_FDIC" hidden="1">"c6312"</definedName>
    <definedName name="IQ_COMMISS_FEES">"c180"</definedName>
    <definedName name="IQ_COMMISSION_DEF">"c181"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"c6202"</definedName>
    <definedName name="IQ_COMMON_APIC_REIT">"c188"</definedName>
    <definedName name="IQ_COMMON_APIC_UTI">"c189"</definedName>
    <definedName name="IQ_COMMON_DIV">"c3006"</definedName>
    <definedName name="IQ_COMMON_DIV_CF">"c190"</definedName>
    <definedName name="IQ_COMMON_EQUITY_10YR_ANN_CAGR">"c6060"</definedName>
    <definedName name="IQ_COMMON_EQUITY_10YR_ANN_GROWTH">"c191"</definedName>
    <definedName name="IQ_COMMON_EQUITY_1YR_ANN_GROWTH">"c192"</definedName>
    <definedName name="IQ_COMMON_EQUITY_2YR_ANN_CAGR">"c6061"</definedName>
    <definedName name="IQ_COMMON_EQUITY_2YR_ANN_GROWTH">"c193"</definedName>
    <definedName name="IQ_COMMON_EQUITY_3YR_ANN_CAGR">"c6062"</definedName>
    <definedName name="IQ_COMMON_EQUITY_3YR_ANN_GROWTH">"c194"</definedName>
    <definedName name="IQ_COMMON_EQUITY_5YR_ANN_CAGR">"c6063"</definedName>
    <definedName name="IQ_COMMON_EQUITY_5YR_ANN_GROWTH">"c195"</definedName>
    <definedName name="IQ_COMMON_EQUITY_7YR_ANN_CAGR">"c6064"</definedName>
    <definedName name="IQ_COMMON_EQUITY_7YR_ANN_GROWTH">"c196"</definedName>
    <definedName name="IQ_COMMON_FDIC" hidden="1">"c6350"</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"c6204"</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"c222"</definedName>
    <definedName name="IQ_CONSUMER_LOANS">"c223"</definedName>
    <definedName name="IQ_CONTRACTS_OTHER_COMMODITIES_EQUITIES._FDIC" hidden="1">"c6522"</definedName>
    <definedName name="IQ_CONTRACTS_OTHER_COMMODITIES_EQUITIES_FDIC" hidden="1">"c6522"</definedName>
    <definedName name="IQ_CONV_DATE">"c2191"</definedName>
    <definedName name="IQ_CONV_EXP_DATE">"c3043"</definedName>
    <definedName name="IQ_CONV_PREMIUM">"c2195"</definedName>
    <definedName name="IQ_CONV_PRICE">"c2193"</definedName>
    <definedName name="IQ_CONV_RATE">"c2192"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PCT">"c2537"</definedName>
    <definedName name="IQ_CONVEXITY">"c2182"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"c2936"</definedName>
    <definedName name="IQ_COST_BORROWINGS">"c225"</definedName>
    <definedName name="IQ_COST_OF_FUNDING_ASSETS_FDIC" hidden="1">"c6725"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CHARGE_OFFS_FDIC" hidden="1">"c6652"</definedName>
    <definedName name="IQ_CREDIT_CARD_FEE_BNK">"c231"</definedName>
    <definedName name="IQ_CREDIT_CARD_FEE_FIN">"c1583"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"c232"</definedName>
    <definedName name="IQ_CREDIT_LOSS_PROVISION_NET_CHARGE_OFFS_FDIC" hidden="1">"c6734"</definedName>
    <definedName name="IQ_CUMULATIVE_SPLIT_FACTOR">"c2094"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"c2074"</definedName>
    <definedName name="IQ_CURR_FOREIGN_TAXES">"c2075"</definedName>
    <definedName name="IQ_CURRENCY_COIN_DOMESTIC_FDIC" hidden="1">"c6388"</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"c6205"</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"c6283"</definedName>
    <definedName name="IQ_CURRENT_PORT_DEBT_REIT">"c1570"</definedName>
    <definedName name="IQ_CURRENT_PORT_DEBT_UTI">"c1571"</definedName>
    <definedName name="IQ_CURRENT_PORT_FHLB_DEBT">"c5657"</definedName>
    <definedName name="IQ_CURRENT_PORT_LEASES">"c245"</definedName>
    <definedName name="IQ_CURRENT_PORT_PCT">"c2541"</definedName>
    <definedName name="IQ_CURRENT_RATIO">"c246"</definedName>
    <definedName name="IQ_CUSIP">"c2245"</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"c6206"</definedName>
    <definedName name="IQ_DA_CF_REIT">"c254"</definedName>
    <definedName name="IQ_DA_CF_UTI">"c255"</definedName>
    <definedName name="IQ_DA_EBITDA">"c5528"</definedName>
    <definedName name="IQ_DA_FIN">"c256"</definedName>
    <definedName name="IQ_DA_INS">"c257"</definedName>
    <definedName name="IQ_DA_RE">"c6207"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"c6208"</definedName>
    <definedName name="IQ_DA_SUPPL_CF_REIT">"c266"</definedName>
    <definedName name="IQ_DA_SUPPL_CF_UTI">"c267"</definedName>
    <definedName name="IQ_DA_SUPPL_FIN">"c268"</definedName>
    <definedName name="IQ_DA_SUPPL_INS">"c269"</definedName>
    <definedName name="IQ_DA_SUPPL_RE">"c6209"</definedName>
    <definedName name="IQ_DA_SUPPL_REIT">"c270"</definedName>
    <definedName name="IQ_DA_SUPPL_UTI">"c271"</definedName>
    <definedName name="IQ_DA_UTI">"c272"</definedName>
    <definedName name="IQ_DAILY" hidden="1">500000</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"c6210"</definedName>
    <definedName name="IQ_DEF_CHARGES_LT_REIT">"c297"</definedName>
    <definedName name="IQ_DEF_CHARGES_LT_UTI">"c298"</definedName>
    <definedName name="IQ_DEF_CHARGES_RE">"c6211"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"c6213"</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"c321"</definedName>
    <definedName name="IQ_DEPOSITS_HELD_DOMESTIC_FDIC" hidden="1">"c6340"</definedName>
    <definedName name="IQ_DEPOSITS_HELD_FOREIGN_FDIC" hidden="1">"c6341"</definedName>
    <definedName name="IQ_DEPOSITS_INTEREST_SECURITIES">"c5509"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S_FDIC" hidden="1">"c6523"</definedName>
    <definedName name="IQ_DESCRIPTION_LONG">"c1520"</definedName>
    <definedName name="IQ_DEVELOP_LAND">"c323"</definedName>
    <definedName name="IQ_DIFF_LASTCLOSE_TARGET_PRICE">"c1854"</definedName>
    <definedName name="IQ_DIFF_LASTCLOSE_TARGET_PRICE_REUT">"c5436"</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ACT_OR_EST">"c4278"</definedName>
    <definedName name="IQ_DISTRIBUTABLE_CASH_EST">"c4277"</definedName>
    <definedName name="IQ_DISTRIBUTABLE_CASH_GUIDANCE">"c4279"</definedName>
    <definedName name="IQ_DISTRIBUTABLE_CASH_HIGH_EST">"c4280"</definedName>
    <definedName name="IQ_DISTRIBUTABLE_CASH_HIGH_GUIDANCE">"c4198"</definedName>
    <definedName name="IQ_DISTRIBUTABLE_CASH_LOW_EST">"c4281"</definedName>
    <definedName name="IQ_DISTRIBUTABLE_CASH_LOW_GUIDANCE">"c4238"</definedName>
    <definedName name="IQ_DISTRIBUTABLE_CASH_MEDIAN_EST">"c4282"</definedName>
    <definedName name="IQ_DISTRIBUTABLE_CASH_NUM_EST">"c4283"</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GUIDANCE">"c4287"</definedName>
    <definedName name="IQ_DISTRIBUTABLE_CASH_SHARE_HIGH_EST">"c4288"</definedName>
    <definedName name="IQ_DISTRIBUTABLE_CASH_SHARE_HIGH_GUIDANCE">"c4199"</definedName>
    <definedName name="IQ_DISTRIBUTABLE_CASH_SHARE_LOW_EST">"c4289"</definedName>
    <definedName name="IQ_DISTRIBUTABLE_CASH_SHARE_LOW_GUIDANCE">"c4239"</definedName>
    <definedName name="IQ_DISTRIBUTABLE_CASH_SHARE_MEDIAN_EST">"c4290"</definedName>
    <definedName name="IQ_DISTRIBUTABLE_CASH_SHARE_NUM_EST">"c4291"</definedName>
    <definedName name="IQ_DISTRIBUTABLE_CASH_SHARE_STDDEV_EST">"c4292"</definedName>
    <definedName name="IQ_DISTRIBUTABLE_CASH_STDDEV_EST">"c4294"</definedName>
    <definedName name="IQ_DIV_AMOUNT">"c3041"</definedName>
    <definedName name="IQ_DIV_PAYMENT_DATE">"c2106"</definedName>
    <definedName name="IQ_DIV_RECORD_DATE">"c2105"</definedName>
    <definedName name="IQ_DIV_SHARE">"c330"</definedName>
    <definedName name="IQ_DIVEST_CF">"c331"</definedName>
    <definedName name="IQ_DIVID_SHARE">"c1366"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"c333"</definedName>
    <definedName name="IQ_DO_ASSETS_CURRENT">"c334"</definedName>
    <definedName name="IQ_DO_ASSETS_LT">"c335"</definedName>
    <definedName name="IQ_DO_CF">"c336"</definedName>
    <definedName name="IQ_DOC_CLAUSE">"c6032"</definedName>
    <definedName name="IQ_DPAC" hidden="1">"c2801"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"c6065"</definedName>
    <definedName name="IQ_DPS_10YR_ANN_GROWTH">"c337"</definedName>
    <definedName name="IQ_DPS_1YR_ANN_GROWTH">"c338"</definedName>
    <definedName name="IQ_DPS_2YR_ANN_CAGR">"c6066"</definedName>
    <definedName name="IQ_DPS_2YR_ANN_GROWTH">"c339"</definedName>
    <definedName name="IQ_DPS_3YR_ANN_CAGR">"c6067"</definedName>
    <definedName name="IQ_DPS_3YR_ANN_GROWTH">"c340"</definedName>
    <definedName name="IQ_DPS_5YR_ANN_CAGR">"c6068"</definedName>
    <definedName name="IQ_DPS_5YR_ANN_GROWTH">"c341"</definedName>
    <definedName name="IQ_DPS_7YR_ANN_CAGR">"c6069"</definedName>
    <definedName name="IQ_DPS_7YR_ANN_GROWTH">"c342"</definedName>
    <definedName name="IQ_DPS_ACT_OR_EST">"c2218"</definedName>
    <definedName name="IQ_DPS_ACT_OR_EST_REUT">"c5464"</definedName>
    <definedName name="IQ_DPS_EST">"c1674"</definedName>
    <definedName name="IQ_DPS_EST_BOTTOM_UP">"c5493"</definedName>
    <definedName name="IQ_DPS_EST_BOTTOM_UP_REUT">"c5501"</definedName>
    <definedName name="IQ_DPS_EST_REUT">"c3851"</definedName>
    <definedName name="IQ_DPS_GUIDANCE">"c4302"</definedName>
    <definedName name="IQ_DPS_HIGH_EST">"c1676"</definedName>
    <definedName name="IQ_DPS_HIGH_EST_REUT">"c3853"</definedName>
    <definedName name="IQ_DPS_HIGH_GUIDANCE">"c4168"</definedName>
    <definedName name="IQ_DPS_LOW_EST">"c1677"</definedName>
    <definedName name="IQ_DPS_LOW_EST_REUT">"c3854"</definedName>
    <definedName name="IQ_DPS_LOW_GUIDANCE">"c4208"</definedName>
    <definedName name="IQ_DPS_MEDIAN_EST">"c1675"</definedName>
    <definedName name="IQ_DPS_MEDIAN_EST_REUT">"c3852"</definedName>
    <definedName name="IQ_DPS_NUM_EST">"c1678"</definedName>
    <definedName name="IQ_DPS_NUM_EST_REUT">"c3855"</definedName>
    <definedName name="IQ_DPS_STDDEV_EST">"c1679"</definedName>
    <definedName name="IQ_DPS_STDDEV_EST_REUT">"c3856"</definedName>
    <definedName name="IQ_DURATION">"c2181"</definedName>
    <definedName name="IQ_EARNING_ASSET_YIELD">"c343"</definedName>
    <definedName name="IQ_EARNING_ASSETS_FDIC" hidden="1">"c6360"</definedName>
    <definedName name="IQ_EARNING_ASSETS_YIELD_FDIC" hidden="1">"c6724"</definedName>
    <definedName name="IQ_EARNING_CO">"c344"</definedName>
    <definedName name="IQ_EARNING_CO_10YR_ANN_CAGR">"c6070"</definedName>
    <definedName name="IQ_EARNING_CO_10YR_ANN_GROWTH">"c345"</definedName>
    <definedName name="IQ_EARNING_CO_1YR_ANN_GROWTH">"c346"</definedName>
    <definedName name="IQ_EARNING_CO_2YR_ANN_CAGR">"c6071"</definedName>
    <definedName name="IQ_EARNING_CO_2YR_ANN_GROWTH">"c347"</definedName>
    <definedName name="IQ_EARNING_CO_3YR_ANN_CAGR">"c6072"</definedName>
    <definedName name="IQ_EARNING_CO_3YR_ANN_GROWTH">"c348"</definedName>
    <definedName name="IQ_EARNING_CO_5YR_ANN_CAGR">"c6073"</definedName>
    <definedName name="IQ_EARNING_CO_5YR_ANN_GROWTH">"c349"</definedName>
    <definedName name="IQ_EARNING_CO_7YR_ANN_CAGR">"c6074"</definedName>
    <definedName name="IQ_EARNING_CO_7YR_ANN_GROWTH">"c350"</definedName>
    <definedName name="IQ_EARNING_CO_MARGIN">"c351"</definedName>
    <definedName name="IQ_EARNINGS_ANNOUNCE_DATE">"c1649"</definedName>
    <definedName name="IQ_EARNINGS_ANNOUNCE_DATE_REUT">"c5314"</definedName>
    <definedName name="IQ_EARNINGS_COVERAGE_NET_CHARGE_OFFS_FDIC" hidden="1">"c6735"</definedName>
    <definedName name="IQ_EBIT">"c352"</definedName>
    <definedName name="IQ_EBIT_10YR_ANN_CAGR">"c6075"</definedName>
    <definedName name="IQ_EBIT_10YR_ANN_GROWTH">"c353"</definedName>
    <definedName name="IQ_EBIT_1YR_ANN_GROWTH">"c354"</definedName>
    <definedName name="IQ_EBIT_2YR_ANN_CAGR">"c6076"</definedName>
    <definedName name="IQ_EBIT_2YR_ANN_GROWTH">"c355"</definedName>
    <definedName name="IQ_EBIT_3YR_ANN_CAGR">"c6077"</definedName>
    <definedName name="IQ_EBIT_3YR_ANN_GROWTH">"c356"</definedName>
    <definedName name="IQ_EBIT_5YR_ANN_CAGR">"c6078"</definedName>
    <definedName name="IQ_EBIT_5YR_ANN_GROWTH">"c357"</definedName>
    <definedName name="IQ_EBIT_7YR_ANN_CAGR">"c6079"</definedName>
    <definedName name="IQ_EBIT_7YR_ANN_GROWTH">"c358"</definedName>
    <definedName name="IQ_EBIT_ACT_OR_EST">"c2219"</definedName>
    <definedName name="IQ_EBIT_ACT_OR_EST_REUT">"c5465"</definedName>
    <definedName name="IQ_EBIT_EQ_INC">"c3498"</definedName>
    <definedName name="IQ_EBIT_EQ_INC_EXCL_SBC">"c3502"</definedName>
    <definedName name="IQ_EBIT_EST">"c1681"</definedName>
    <definedName name="IQ_EBIT_EST_REUT">"c5333"</definedName>
    <definedName name="IQ_EBIT_EXCL_SBC">"c3082"</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"c1683"</definedName>
    <definedName name="IQ_EBIT_HIGH_EST_REUT">"c5335"</definedName>
    <definedName name="IQ_EBIT_HIGH_GUIDANCE">"c4172"</definedName>
    <definedName name="IQ_EBIT_INT">"c360"</definedName>
    <definedName name="IQ_EBIT_LOW_EST">"c1684"</definedName>
    <definedName name="IQ_EBIT_LOW_EST_REUT">"c5336"</definedName>
    <definedName name="IQ_EBIT_LOW_GUIDANCE">"c4212"</definedName>
    <definedName name="IQ_EBIT_MARGIN">"c359"</definedName>
    <definedName name="IQ_EBIT_MEDIAN_EST">"c1682"</definedName>
    <definedName name="IQ_EBIT_MEDIAN_EST_REUT">"c5334"</definedName>
    <definedName name="IQ_EBIT_NUM_EST">"c1685"</definedName>
    <definedName name="IQ_EBIT_NUM_EST_REUT">"c5337"</definedName>
    <definedName name="IQ_EBIT_OVER_IE">"c1369"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"c1686"</definedName>
    <definedName name="IQ_EBIT_STDDEV_EST_REUT">"c5338"</definedName>
    <definedName name="IQ_EBITA">"c1910"</definedName>
    <definedName name="IQ_EBITA_10YR_ANN_CAGR">"c6184"</definedName>
    <definedName name="IQ_EBITA_10YR_ANN_GROWTH">"c1954"</definedName>
    <definedName name="IQ_EBITA_1YR_ANN_GROWTH">"c1949"</definedName>
    <definedName name="IQ_EBITA_2YR_ANN_CAGR">"c6180"</definedName>
    <definedName name="IQ_EBITA_2YR_ANN_GROWTH">"c1950"</definedName>
    <definedName name="IQ_EBITA_3YR_ANN_CAGR">"c6181"</definedName>
    <definedName name="IQ_EBITA_3YR_ANN_GROWTH">"c1951"</definedName>
    <definedName name="IQ_EBITA_5YR_ANN_CAGR">"c6182"</definedName>
    <definedName name="IQ_EBITA_5YR_ANN_GROWTH">"c1952"</definedName>
    <definedName name="IQ_EBITA_7YR_ANN_CAGR">"c6183"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"c6080"</definedName>
    <definedName name="IQ_EBITDA_10YR_ANN_GROWTH">"c362"</definedName>
    <definedName name="IQ_EBITDA_1YR_ANN_GROWTH">"c363"</definedName>
    <definedName name="IQ_EBITDA_2YR_ANN_CAGR">"c6081"</definedName>
    <definedName name="IQ_EBITDA_2YR_ANN_GROWTH">"c364"</definedName>
    <definedName name="IQ_EBITDA_3YR_ANN_CAGR">"c6082"</definedName>
    <definedName name="IQ_EBITDA_3YR_ANN_GROWTH">"c365"</definedName>
    <definedName name="IQ_EBITDA_5YR_ANN_CAGR">"c6083"</definedName>
    <definedName name="IQ_EBITDA_5YR_ANN_GROWTH">"c366"</definedName>
    <definedName name="IQ_EBITDA_7YR_ANN_CAGR">"c6084"</definedName>
    <definedName name="IQ_EBITDA_7YR_ANN_GROWTH">"c367"</definedName>
    <definedName name="IQ_EBITDA_ACT_OR_EST">"c2215"</definedName>
    <definedName name="IQ_EBITDA_ACT_OR_EST_REUT">"c5462"</definedName>
    <definedName name="IQ_EBITDA_CAPEX_INT">"c368"</definedName>
    <definedName name="IQ_EBITDA_CAPEX_OVER_TOTAL_IE">"c1370"</definedName>
    <definedName name="IQ_EBITDA_EQ_INC">"c3496"</definedName>
    <definedName name="IQ_EBITDA_EQ_INC_EXCL_SBC">"c3500"</definedName>
    <definedName name="IQ_EBITDA_EST">"c369"</definedName>
    <definedName name="IQ_EBITDA_EST_REUT">"c3640"</definedName>
    <definedName name="IQ_EBITDA_EXCL_SBC">"c3081"</definedName>
    <definedName name="IQ_EBITDA_GUIDANCE">"c4334"</definedName>
    <definedName name="IQ_EBITDA_HIGH_EST">"c370"</definedName>
    <definedName name="IQ_EBITDA_HIGH_EST_REUT">"c3642"</definedName>
    <definedName name="IQ_EBITDA_HIGH_GUIDANCE">"c4170"</definedName>
    <definedName name="IQ_EBITDA_INT">"c373"</definedName>
    <definedName name="IQ_EBITDA_LOW_EST">"c371"</definedName>
    <definedName name="IQ_EBITDA_LOW_EST_REUT">"c3643"</definedName>
    <definedName name="IQ_EBITDA_LOW_GUIDANCE">"c4210"</definedName>
    <definedName name="IQ_EBITDA_MARGIN">"c372"</definedName>
    <definedName name="IQ_EBITDA_MEDIAN_EST">"c1663"</definedName>
    <definedName name="IQ_EBITDA_MEDIAN_EST_REUT">"c3641"</definedName>
    <definedName name="IQ_EBITDA_NUM_EST">"c374"</definedName>
    <definedName name="IQ_EBITDA_NUM_EST_REUT">"c3644"</definedName>
    <definedName name="IQ_EBITDA_OVER_TOTAL_IE">"c1371"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"c6214"</definedName>
    <definedName name="IQ_EBT_EXCL_REIT">"c384"</definedName>
    <definedName name="IQ_EBT_EXCL_UTI">"c385"</definedName>
    <definedName name="IQ_EBT_FIN">"c386"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"c387"</definedName>
    <definedName name="IQ_EBT_INS">"c388"</definedName>
    <definedName name="IQ_EBT_LOW_GUIDANCE">"c4213"</definedName>
    <definedName name="IQ_EBT_RE">"c6215"</definedName>
    <definedName name="IQ_EBT_REIT">"c389"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"c5583"</definedName>
    <definedName name="IQ_ECS_AUTHORIZED_SHARES_ABS">"c5597"</definedName>
    <definedName name="IQ_ECS_CONVERT_FACTOR">"c5581"</definedName>
    <definedName name="IQ_ECS_CONVERT_FACTOR_ABS">"c5595"</definedName>
    <definedName name="IQ_ECS_CONVERT_INTO">"c5580"</definedName>
    <definedName name="IQ_ECS_CONVERT_INTO_ABS">"c5594"</definedName>
    <definedName name="IQ_ECS_CONVERT_TYPE">"c5579"</definedName>
    <definedName name="IQ_ECS_CONVERT_TYPE_ABS">"c5593"</definedName>
    <definedName name="IQ_ECS_INACTIVE_DATE">"c5576"</definedName>
    <definedName name="IQ_ECS_INACTIVE_DATE_ABS">"c5590"</definedName>
    <definedName name="IQ_ECS_NAME">"c5571"</definedName>
    <definedName name="IQ_ECS_NAME_ABS">"c5585"</definedName>
    <definedName name="IQ_ECS_NUM_SHAREHOLDERS">"c5584"</definedName>
    <definedName name="IQ_ECS_NUM_SHAREHOLDERS_ABS">"c5598"</definedName>
    <definedName name="IQ_ECS_PAR_VALUE">"c5577"</definedName>
    <definedName name="IQ_ECS_PAR_VALUE_ABS">"c5591"</definedName>
    <definedName name="IQ_ECS_PAR_VALUE_CURRENCY">"c5578"</definedName>
    <definedName name="IQ_ECS_PAR_VALUE_CURRENCY_ABS">"c5592"</definedName>
    <definedName name="IQ_ECS_SHARES_OUT_BS_DATE">"c5572"</definedName>
    <definedName name="IQ_ECS_SHARES_OUT_BS_DATE_ABS">"c5586"</definedName>
    <definedName name="IQ_ECS_SHARES_OUT_FILING_DATE">"c5573"</definedName>
    <definedName name="IQ_ECS_SHARES_OUT_FILING_DATE_ABS">"c5587"</definedName>
    <definedName name="IQ_ECS_START_DATE">"c5575"</definedName>
    <definedName name="IQ_ECS_START_DATE_ABS">"c5589"</definedName>
    <definedName name="IQ_ECS_TYPE">"c5574"</definedName>
    <definedName name="IQ_ECS_TYPE_ABS">"c5588"</definedName>
    <definedName name="IQ_ECS_VOTING">"c5582"</definedName>
    <definedName name="IQ_ECS_VOTING_ABS">"c5596"</definedName>
    <definedName name="IQ_EFFECT_SPECIAL_CHARGE">"c1595"</definedName>
    <definedName name="IQ_EFFECT_TAX_RATE">"c1899"</definedName>
    <definedName name="IQ_EFFICIENCY_RATIO">"c391"</definedName>
    <definedName name="IQ_EFFICIENCY_RATIO_FDIC" hidden="1">"c6736"</definedName>
    <definedName name="IQ_EMPLOYEES">"c392"</definedName>
    <definedName name="IQ_ENTERPRISE_VALUE">"c1348"</definedName>
    <definedName name="IQ_EPS">"IQ_EPS"</definedName>
    <definedName name="IQ_EPS_10YR_ANN_CAGR">"c6085"</definedName>
    <definedName name="IQ_EPS_10YR_ANN_GROWTH">"c393"</definedName>
    <definedName name="IQ_EPS_1YR_ANN_GROWTH">"c394"</definedName>
    <definedName name="IQ_EPS_2YR_ANN_CAGR">"c6086"</definedName>
    <definedName name="IQ_EPS_2YR_ANN_GROWTH">"c395"</definedName>
    <definedName name="IQ_EPS_3YR_ANN_CAGR">"c6087"</definedName>
    <definedName name="IQ_EPS_3YR_ANN_GROWTH">"c396"</definedName>
    <definedName name="IQ_EPS_5YR_ANN_CAGR">"c6088"</definedName>
    <definedName name="IQ_EPS_5YR_ANN_GROWTH">"c397"</definedName>
    <definedName name="IQ_EPS_7YR_ANN_CAGR">"c6089"</definedName>
    <definedName name="IQ_EPS_7YR_ANN_GROWTH">"c398"</definedName>
    <definedName name="IQ_EPS_ACT_OR_EST">"c2213"</definedName>
    <definedName name="IQ_EPS_ACT_OR_EST_REUT">"c5460"</definedName>
    <definedName name="IQ_EPS_EST">"c399"</definedName>
    <definedName name="IQ_EPS_EST_BOTTOM_UP">"c5489"</definedName>
    <definedName name="IQ_EPS_EST_BOTTOM_UP_REUT">"c5497"</definedName>
    <definedName name="IQ_EPS_EST_REUT">"c5453"</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"c2223"</definedName>
    <definedName name="IQ_EPS_GW_ACT_OR_EST_REUT">"c5469"</definedName>
    <definedName name="IQ_EPS_GW_EST">"c1737"</definedName>
    <definedName name="IQ_EPS_GW_EST_BOTTOM_UP">"c5491"</definedName>
    <definedName name="IQ_EPS_GW_EST_BOTTOM_UP_REUT">"c5499"</definedName>
    <definedName name="IQ_EPS_GW_EST_REUT">"c5389"</definedName>
    <definedName name="IQ_EPS_GW_GUIDANCE">"c4372"</definedName>
    <definedName name="IQ_EPS_GW_HIGH_EST">"c1739"</definedName>
    <definedName name="IQ_EPS_GW_HIGH_EST_REUT">"c5391"</definedName>
    <definedName name="IQ_EPS_GW_HIGH_GUIDANCE">"c4373"</definedName>
    <definedName name="IQ_EPS_GW_LOW_EST">"c1740"</definedName>
    <definedName name="IQ_EPS_GW_LOW_EST_REUT">"c5392"</definedName>
    <definedName name="IQ_EPS_GW_LOW_GUIDANCE">"c4206"</definedName>
    <definedName name="IQ_EPS_GW_MEDIAN_EST">"c1738"</definedName>
    <definedName name="IQ_EPS_GW_MEDIAN_EST_REUT">"c5390"</definedName>
    <definedName name="IQ_EPS_GW_NUM_EST">"c1741"</definedName>
    <definedName name="IQ_EPS_GW_NUM_EST_REUT">"c5393"</definedName>
    <definedName name="IQ_EPS_GW_STDDEV_EST">"c1742"</definedName>
    <definedName name="IQ_EPS_GW_STDDEV_EST_REUT">"c5394"</definedName>
    <definedName name="IQ_EPS_HIGH_EST">"c400"</definedName>
    <definedName name="IQ_EPS_HIGH_EST_REUT">"c5454"</definedName>
    <definedName name="IQ_EPS_LOW_EST">"c401"</definedName>
    <definedName name="IQ_EPS_LOW_EST_REUT">"c5455"</definedName>
    <definedName name="IQ_EPS_MEDIAN_EST">"c1661"</definedName>
    <definedName name="IQ_EPS_MEDIAN_EST_REUT">"c5456"</definedName>
    <definedName name="IQ_EPS_NORM">"c1902"</definedName>
    <definedName name="IQ_EPS_NORM_EST">"c2226"</definedName>
    <definedName name="IQ_EPS_NORM_EST_BOTTOM_UP">"c5490"</definedName>
    <definedName name="IQ_EPS_NORM_EST_BOTTOM_UP_REUT">"c5498"</definedName>
    <definedName name="IQ_EPS_NORM_EST_REUT">"c5326"</definedName>
    <definedName name="IQ_EPS_NORM_HIGH_EST">"c2228"</definedName>
    <definedName name="IQ_EPS_NORM_HIGH_EST_REUT">"c5328"</definedName>
    <definedName name="IQ_EPS_NORM_LOW_EST">"c2229"</definedName>
    <definedName name="IQ_EPS_NORM_LOW_EST_REUT">"c5329"</definedName>
    <definedName name="IQ_EPS_NORM_MEDIAN_EST">"c2227"</definedName>
    <definedName name="IQ_EPS_NORM_MEDIAN_EST_REUT">"c5327"</definedName>
    <definedName name="IQ_EPS_NORM_NUM_EST">"c2230"</definedName>
    <definedName name="IQ_EPS_NORM_NUM_EST_REUT">"c5330"</definedName>
    <definedName name="IQ_EPS_NORM_STDDEV_EST">"c2231"</definedName>
    <definedName name="IQ_EPS_NORM_STDDEV_EST_REUT">"c5331"</definedName>
    <definedName name="IQ_EPS_NUM_EST">"c402"</definedName>
    <definedName name="IQ_EPS_NUM_EST_REUT">"c5451"</definedName>
    <definedName name="IQ_EPS_REPORT_ACT_OR_EST">"c2224"</definedName>
    <definedName name="IQ_EPS_REPORT_ACT_OR_EST_REUT">"c5470"</definedName>
    <definedName name="IQ_EPS_REPORTED_EST">"c1744"</definedName>
    <definedName name="IQ_EPS_REPORTED_EST_BOTTOM_UP">"c5492"</definedName>
    <definedName name="IQ_EPS_REPORTED_EST_BOTTOM_UP_REUT">"c5500"</definedName>
    <definedName name="IQ_EPS_REPORTED_EST_REUT">"c5396"</definedName>
    <definedName name="IQ_EPS_REPORTED_HIGH_EST">"c1746"</definedName>
    <definedName name="IQ_EPS_REPORTED_HIGH_EST_REUT">"c5398"</definedName>
    <definedName name="IQ_EPS_REPORTED_LOW_EST">"c1747"</definedName>
    <definedName name="IQ_EPS_REPORTED_LOW_EST_REUT">"c5399"</definedName>
    <definedName name="IQ_EPS_REPORTED_MEDIAN_EST">"c1745"</definedName>
    <definedName name="IQ_EPS_REPORTED_MEDIAN_EST_REUT">"c5397"</definedName>
    <definedName name="IQ_EPS_REPORTED_NUM_EST">"c1748"</definedName>
    <definedName name="IQ_EPS_REPORTED_NUM_EST_REUT">"c5400"</definedName>
    <definedName name="IQ_EPS_REPORTED_STDDEV_EST">"c1749"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"c403"</definedName>
    <definedName name="IQ_EPS_STDDEV_EST_REUT">"c5452"</definedName>
    <definedName name="IQ_EQUITY_AFFIL">"c1451"</definedName>
    <definedName name="IQ_EQUITY_CAPITAL_ASSETS_FDIC" hidden="1">"c6744"</definedName>
    <definedName name="IQ_EQUITY_FDIC" hidden="1">"c6353"</definedName>
    <definedName name="IQ_EQUITY_METHOD">"c404"</definedName>
    <definedName name="IQ_EQUITY_SECURITIES_FDIC" hidden="1">"c6304"</definedName>
    <definedName name="IQ_EQUITY_SECURITY_EXPOSURES_FDIC" hidden="1">"c6664"</definedName>
    <definedName name="IQ_EQV_OVER_BV">"c1596"</definedName>
    <definedName name="IQ_EQV_OVER_LTM_PRETAX_INC">"c1390"</definedName>
    <definedName name="IQ_ESOP_DEBT">"c1597"</definedName>
    <definedName name="IQ_EST_ACT_BV">"c5630"</definedName>
    <definedName name="IQ_EST_ACT_BV_REUT" hidden="1">"c5409"</definedName>
    <definedName name="IQ_EST_ACT_BV_SHARE">"c3549"</definedName>
    <definedName name="IQ_EST_ACT_BV_SHARE_REUT">"c5445"</definedName>
    <definedName name="IQ_EST_ACT_BV_THOM" hidden="1">"c5153"</definedName>
    <definedName name="IQ_EST_ACT_CAPEX">"c3546"</definedName>
    <definedName name="IQ_EST_ACT_CAPEX_REUT">"c3975"</definedName>
    <definedName name="IQ_EST_ACT_CASH_EPS">"c5637"</definedName>
    <definedName name="IQ_EST_ACT_CASH_FLOW">"c4394"</definedName>
    <definedName name="IQ_EST_ACT_CASH_OPER">"c4395"</definedName>
    <definedName name="IQ_EST_ACT_CFPS">"c1673"</definedName>
    <definedName name="IQ_EST_ACT_CFPS_REUT">"c3850"</definedName>
    <definedName name="IQ_EST_ACT_DISTRIBUTABLE_CASH">"c4396"</definedName>
    <definedName name="IQ_EST_ACT_DISTRIBUTABLE_CASH_SHARE">"c4397"</definedName>
    <definedName name="IQ_EST_ACT_DPS">"c1680"</definedName>
    <definedName name="IQ_EST_ACT_DPS_REUT">"c3857"</definedName>
    <definedName name="IQ_EST_ACT_EBIT">"c1687"</definedName>
    <definedName name="IQ_EST_ACT_EBIT_GW">"c4398"</definedName>
    <definedName name="IQ_EST_ACT_EBIT_REUT">"c5339"</definedName>
    <definedName name="IQ_EST_ACT_EBIT_SBC">"c4399"</definedName>
    <definedName name="IQ_EST_ACT_EBIT_SBC_GW">"c4400"</definedName>
    <definedName name="IQ_EST_ACT_EBITDA">"c1664"</definedName>
    <definedName name="IQ_EST_ACT_EBITDA_REUT">"c3836"</definedName>
    <definedName name="IQ_EST_ACT_EBITDA_SBC">"c4401"</definedName>
    <definedName name="IQ_EST_ACT_EBT_SBC">"c4402"</definedName>
    <definedName name="IQ_EST_ACT_EBT_SBC_GW">"c4403"</definedName>
    <definedName name="IQ_EST_ACT_EPS">"c1648"</definedName>
    <definedName name="IQ_EST_ACT_EPS_GW">"c1743"</definedName>
    <definedName name="IQ_EST_ACT_EPS_GW_REUT">"c5395"</definedName>
    <definedName name="IQ_EST_ACT_EPS_NORM">"c2232"</definedName>
    <definedName name="IQ_EST_ACT_EPS_NORM_REUT">"c5332"</definedName>
    <definedName name="IQ_EST_ACT_EPS_REPORTED">"c1750"</definedName>
    <definedName name="IQ_EST_ACT_EPS_REPORTED_REUT">"c5402"</definedName>
    <definedName name="IQ_EST_ACT_EPS_REUT">"c5457"</definedName>
    <definedName name="IQ_EST_ACT_EPS_SBC">"c4404"</definedName>
    <definedName name="IQ_EST_ACT_EPS_SBC_GW">"c4405"</definedName>
    <definedName name="IQ_EST_ACT_FFO">"c1666"</definedName>
    <definedName name="IQ_EST_ACT_FFO_ADJ">"c4406"</definedName>
    <definedName name="IQ_EST_ACT_FFO_REUT">"c3843"</definedName>
    <definedName name="IQ_EST_ACT_FFO_SHARE">"c4407"</definedName>
    <definedName name="IQ_EST_ACT_GROSS_MARGIN">"c5553"</definedName>
    <definedName name="IQ_EST_ACT_MAINT_CAPEX">"c4408"</definedName>
    <definedName name="IQ_EST_ACT_NAV">"c1757"</definedName>
    <definedName name="IQ_EST_ACT_NAV_SHARE">"c5608"</definedName>
    <definedName name="IQ_EST_ACT_NAV_SHARE_REUT">"c5616"</definedName>
    <definedName name="IQ_EST_ACT_NET_DEBT">"c3545"</definedName>
    <definedName name="IQ_EST_ACT_NET_DEBT_REUT">"c5446"</definedName>
    <definedName name="IQ_EST_ACT_NI">"c1722"</definedName>
    <definedName name="IQ_EST_ACT_NI_GW">"c1729"</definedName>
    <definedName name="IQ_EST_ACT_NI_GW_REUT">"c5381"</definedName>
    <definedName name="IQ_EST_ACT_NI_REPORTED">"c1736"</definedName>
    <definedName name="IQ_EST_ACT_NI_REPORTED_REUT">"c5388"</definedName>
    <definedName name="IQ_EST_ACT_NI_REUT">"c5374"</definedName>
    <definedName name="IQ_EST_ACT_NI_SBC">"c4409"</definedName>
    <definedName name="IQ_EST_ACT_NI_SBC_GW">"c4410"</definedName>
    <definedName name="IQ_EST_ACT_OPER_INC">"c1694"</definedName>
    <definedName name="IQ_EST_ACT_OPER_INC_REUT">"c5346"</definedName>
    <definedName name="IQ_EST_ACT_PRETAX_GW_INC">"c1708"</definedName>
    <definedName name="IQ_EST_ACT_PRETAX_GW_INC_REUT">"c5360"</definedName>
    <definedName name="IQ_EST_ACT_PRETAX_INC">"c1701"</definedName>
    <definedName name="IQ_EST_ACT_PRETAX_INC_REUT">"c5353"</definedName>
    <definedName name="IQ_EST_ACT_PRETAX_REPORT_INC">"c1715"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"c2113"</definedName>
    <definedName name="IQ_EST_ACT_REV_REUT">"c3835"</definedName>
    <definedName name="IQ_EST_BV_DIFF_REUT" hidden="1">"c5433"</definedName>
    <definedName name="IQ_EST_BV_DIFF_THOM" hidden="1">"c5204"</definedName>
    <definedName name="IQ_EST_BV_SHARE_DIFF">"c4147"</definedName>
    <definedName name="IQ_EST_BV_SHARE_SURPRISE_PERCENT">"c4148"</definedName>
    <definedName name="IQ_EST_BV_SURPRISE_PERCENT_REUT" hidden="1">"c5434"</definedName>
    <definedName name="IQ_EST_BV_SURPRISE_PERCENT_THOM" hidden="1">"c5205"</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"c1871"</definedName>
    <definedName name="IQ_EST_CFPS_DIFF_REUT">"c3892"</definedName>
    <definedName name="IQ_EST_CFPS_GROWTH_1YR">"c1774"</definedName>
    <definedName name="IQ_EST_CFPS_GROWTH_1YR_REUT">"c3878"</definedName>
    <definedName name="IQ_EST_CFPS_GROWTH_2YR">"c1775"</definedName>
    <definedName name="IQ_EST_CFPS_GROWTH_2YR_REUT">"c3879"</definedName>
    <definedName name="IQ_EST_CFPS_GROWTH_Q_1YR">"c1776"</definedName>
    <definedName name="IQ_EST_CFPS_GROWTH_Q_1YR_REUT">"c3880"</definedName>
    <definedName name="IQ_EST_CFPS_SEQ_GROWTH_Q">"c1777"</definedName>
    <definedName name="IQ_EST_CFPS_SEQ_GROWTH_Q_REUT">"c3881"</definedName>
    <definedName name="IQ_EST_CFPS_SURPRISE_PERCENT">"c1872"</definedName>
    <definedName name="IQ_EST_CFPS_SURPRISE_PERCENT_REUT">"c3893"</definedName>
    <definedName name="IQ_EST_CURRENCY">"c2140"</definedName>
    <definedName name="IQ_EST_CURRENCY_REUT">"c5437"</definedName>
    <definedName name="IQ_EST_DATE">"c1634"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"c1873"</definedName>
    <definedName name="IQ_EST_DPS_DIFF_REUT">"c3894"</definedName>
    <definedName name="IQ_EST_DPS_GROWTH_1YR">"c1778"</definedName>
    <definedName name="IQ_EST_DPS_GROWTH_1YR_REUT">"c3882"</definedName>
    <definedName name="IQ_EST_DPS_GROWTH_2YR">"c1779"</definedName>
    <definedName name="IQ_EST_DPS_GROWTH_2YR_REUT">"c3883"</definedName>
    <definedName name="IQ_EST_DPS_GROWTH_Q_1YR">"c1780"</definedName>
    <definedName name="IQ_EST_DPS_GROWTH_Q_1YR_REUT">"c3884"</definedName>
    <definedName name="IQ_EST_DPS_SEQ_GROWTH_Q">"c1781"</definedName>
    <definedName name="IQ_EST_DPS_SEQ_GROWTH_Q_REUT">"c3885"</definedName>
    <definedName name="IQ_EST_DPS_SURPRISE_PERCENT">"c1874"</definedName>
    <definedName name="IQ_EST_DPS_SURPRISE_PERCENT_REUT">"c3895"</definedName>
    <definedName name="IQ_EST_EBIT_DIFF">"c1875"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"c1876"</definedName>
    <definedName name="IQ_EST_EBIT_SURPRISE_PERCENT_REUT">"c5414"</definedName>
    <definedName name="IQ_EST_EBITDA_DIFF">"c1867"</definedName>
    <definedName name="IQ_EST_EBITDA_DIFF_REUT">"c3888"</definedName>
    <definedName name="IQ_EST_EBITDA_GROWTH_1YR">"c1766"</definedName>
    <definedName name="IQ_EST_EBITDA_GROWTH_1YR_REUT">"c3864"</definedName>
    <definedName name="IQ_EST_EBITDA_GROWTH_2YR">"c1767"</definedName>
    <definedName name="IQ_EST_EBITDA_GROWTH_2YR_REUT">"c3865"</definedName>
    <definedName name="IQ_EST_EBITDA_GROWTH_Q_1YR">"c1768"</definedName>
    <definedName name="IQ_EST_EBITDA_GROWTH_Q_1YR_REUT">"c3866"</definedName>
    <definedName name="IQ_EST_EBITDA_SBC_DIFF">"c4335"</definedName>
    <definedName name="IQ_EST_EBITDA_SBC_SURPRISE_PERCENT">"c4344"</definedName>
    <definedName name="IQ_EST_EBITDA_SEQ_GROWTH_Q">"c1769"</definedName>
    <definedName name="IQ_EST_EBITDA_SEQ_GROWTH_Q_REUT">"c3867"</definedName>
    <definedName name="IQ_EST_EBITDA_SURPRISE_PERCENT">"c1868"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"c1864"</definedName>
    <definedName name="IQ_EST_EPS_DIFF_REUT">"c5458"</definedName>
    <definedName name="IQ_EST_EPS_GROWTH_1YR">"c1636"</definedName>
    <definedName name="IQ_EST_EPS_GROWTH_1YR_REUT">"c3646"</definedName>
    <definedName name="IQ_EST_EPS_GROWTH_2YR">"c1637"</definedName>
    <definedName name="IQ_EST_EPS_GROWTH_2YR_REUT">"c3858"</definedName>
    <definedName name="IQ_EST_EPS_GROWTH_5YR">"c1655"</definedName>
    <definedName name="IQ_EST_EPS_GROWTH_5YR_BOTTOM_UP">"c5487"</definedName>
    <definedName name="IQ_EST_EPS_GROWTH_5YR_BOTTOM_UP_REUT">"c5495"</definedName>
    <definedName name="IQ_EST_EPS_GROWTH_5YR_HIGH">"c1657"</definedName>
    <definedName name="IQ_EST_EPS_GROWTH_5YR_HIGH_REUT">"c5322"</definedName>
    <definedName name="IQ_EST_EPS_GROWTH_5YR_LOW">"c1658"</definedName>
    <definedName name="IQ_EST_EPS_GROWTH_5YR_LOW_REUT">"c5323"</definedName>
    <definedName name="IQ_EST_EPS_GROWTH_5YR_MEDIAN">"c1656"</definedName>
    <definedName name="IQ_EST_EPS_GROWTH_5YR_MEDIAN_REUT">"c5321"</definedName>
    <definedName name="IQ_EST_EPS_GROWTH_5YR_NUM">"c1659"</definedName>
    <definedName name="IQ_EST_EPS_GROWTH_5YR_NUM_REUT">"c5324"</definedName>
    <definedName name="IQ_EST_EPS_GROWTH_5YR_REUT">"c3633"</definedName>
    <definedName name="IQ_EST_EPS_GROWTH_5YR_STDDEV">"c1660"</definedName>
    <definedName name="IQ_EST_EPS_GROWTH_5YR_STDDEV_REUT">"c5325"</definedName>
    <definedName name="IQ_EST_EPS_GROWTH_Q_1YR">"c1641"</definedName>
    <definedName name="IQ_EST_EPS_GROWTH_Q_1YR_REUT">"c5410"</definedName>
    <definedName name="IQ_EST_EPS_GW_DIFF">"c1891"</definedName>
    <definedName name="IQ_EST_EPS_GW_DIFF_REUT">"c5429"</definedName>
    <definedName name="IQ_EST_EPS_GW_SURPRISE_PERCENT">"c1892"</definedName>
    <definedName name="IQ_EST_EPS_GW_SURPRISE_PERCENT_REUT">"c5430"</definedName>
    <definedName name="IQ_EST_EPS_NORM_DIFF">"c2247"</definedName>
    <definedName name="IQ_EST_EPS_NORM_DIFF_REUT">"c5411"</definedName>
    <definedName name="IQ_EST_EPS_NORM_SURPRISE_PERCENT">"c2248"</definedName>
    <definedName name="IQ_EST_EPS_NORM_SURPRISE_PERCENT_REUT">"c5412"</definedName>
    <definedName name="IQ_EST_EPS_REPORT_DIFF">"c1893"</definedName>
    <definedName name="IQ_EST_EPS_REPORT_DIFF_REUT">"c5431"</definedName>
    <definedName name="IQ_EST_EPS_REPORT_SURPRISE_PERCENT">"c1894"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"c1764"</definedName>
    <definedName name="IQ_EST_EPS_SEQ_GROWTH_Q_REUT">"c3859"</definedName>
    <definedName name="IQ_EST_EPS_SURPRISE" hidden="1">"c1635"</definedName>
    <definedName name="IQ_EST_EPS_SURPRISE_PERCENT">"c1635"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"c1869"</definedName>
    <definedName name="IQ_EST_FFO_DIFF_REUT">"c3890"</definedName>
    <definedName name="IQ_EST_FFO_GROWTH_1YR">"c1770"</definedName>
    <definedName name="IQ_EST_FFO_GROWTH_1YR_REUT">"c3874"</definedName>
    <definedName name="IQ_EST_FFO_GROWTH_2YR">"c1771"</definedName>
    <definedName name="IQ_EST_FFO_GROWTH_2YR_REUT">"c3875"</definedName>
    <definedName name="IQ_EST_FFO_GROWTH_Q_1YR">"c1772"</definedName>
    <definedName name="IQ_EST_FFO_GROWTH_Q_1YR_REUT">"c3876"</definedName>
    <definedName name="IQ_EST_FFO_SEQ_GROWTH_Q">"c1773"</definedName>
    <definedName name="IQ_EST_FFO_SEQ_GROWTH_Q_REUT">"c3877"</definedName>
    <definedName name="IQ_EST_FFO_SHARE_DIFF">"c4444"</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URPRISE_PERCENT">"c4453"</definedName>
    <definedName name="IQ_EST_FFO_SURPRISE_PERCENT">"c1870"</definedName>
    <definedName name="IQ_EST_FFO_SURPRISE_PERCENT_REUT">"c3891"</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"c1895"</definedName>
    <definedName name="IQ_EST_NAV_SHARE_SURPRISE_PERCENT">"c1896"</definedName>
    <definedName name="IQ_EST_NAV_SURPRISE_PERCENT">"c1896"</definedName>
    <definedName name="IQ_EST_NET_DEBT_DIFF">"c4466"</definedName>
    <definedName name="IQ_EST_NET_DEBT_SURPRISE_PERCENT">"c4468"</definedName>
    <definedName name="IQ_EST_NI_DIFF">"c1885"</definedName>
    <definedName name="IQ_EST_NI_DIFF_REUT">"c5423"</definedName>
    <definedName name="IQ_EST_NI_GW_DIFF">"c1887"</definedName>
    <definedName name="IQ_EST_NI_GW_DIFF_REUT">"c5425"</definedName>
    <definedName name="IQ_EST_NI_GW_SURPRISE_PERCENT">"c1888"</definedName>
    <definedName name="IQ_EST_NI_GW_SURPRISE_PERCENT_REUT">"c5426"</definedName>
    <definedName name="IQ_EST_NI_REPORT_DIFF">"c1889"</definedName>
    <definedName name="IQ_EST_NI_REPORT_DIFF_REUT">"c5427"</definedName>
    <definedName name="IQ_EST_NI_REPORT_SURPRISE_PERCENT">"c1890"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"c1886"</definedName>
    <definedName name="IQ_EST_NI_SURPRISE_PERCENT_REUT">"c5424"</definedName>
    <definedName name="IQ_EST_NUM_BUY">"c1759"</definedName>
    <definedName name="IQ_EST_NUM_BUY_CIQ" hidden="1">"c3700"</definedName>
    <definedName name="IQ_EST_NUM_BUY_REUT" hidden="1">"c3869"</definedName>
    <definedName name="IQ_EST_NUM_BUY_THOM" hidden="1">"c5165"</definedName>
    <definedName name="IQ_EST_NUM_HIGH_REC">"c5649"</definedName>
    <definedName name="IQ_EST_NUM_HIGH_REC_REUT">"c3870"</definedName>
    <definedName name="IQ_EST_NUM_HIGHEST_REC">"c5648"</definedName>
    <definedName name="IQ_EST_NUM_HIGHEST_REC_REUT">"c3869"</definedName>
    <definedName name="IQ_EST_NUM_HOLD">"c1761"</definedName>
    <definedName name="IQ_EST_NUM_HOLD_CIQ" hidden="1">"c3702"</definedName>
    <definedName name="IQ_EST_NUM_HOLD_REUT" hidden="1">"c3871"</definedName>
    <definedName name="IQ_EST_NUM_HOLD_THOM" hidden="1">"c5167"</definedName>
    <definedName name="IQ_EST_NUM_LOW_REC">"c5651"</definedName>
    <definedName name="IQ_EST_NUM_LOW_REC_REUT">"c3872"</definedName>
    <definedName name="IQ_EST_NUM_LOWEST_REC">"c5652"</definedName>
    <definedName name="IQ_EST_NUM_LOWEST_REC_REUT">"c3873"</definedName>
    <definedName name="IQ_EST_NUM_NEUTRAL_REC">"c5650"</definedName>
    <definedName name="IQ_EST_NUM_NEUTRAL_REC_REUT">"c3871"</definedName>
    <definedName name="IQ_EST_NUM_NO_OPINION">"c1758"</definedName>
    <definedName name="IQ_EST_NUM_NO_OPINION_REUT">"c3868"</definedName>
    <definedName name="IQ_EST_NUM_OUTPERFORM">"c1760"</definedName>
    <definedName name="IQ_EST_NUM_OUTPERFORM_CIQ" hidden="1">"c3701"</definedName>
    <definedName name="IQ_EST_NUM_OUTPERFORM_REUT" hidden="1">"c3870"</definedName>
    <definedName name="IQ_EST_NUM_OUTPERFORM_THOM" hidden="1">"c5166"</definedName>
    <definedName name="IQ_EST_NUM_SELL">"c1763"</definedName>
    <definedName name="IQ_EST_NUM_SELL_CIQ" hidden="1">"c3704"</definedName>
    <definedName name="IQ_EST_NUM_SELL_REUT" hidden="1">"c3873"</definedName>
    <definedName name="IQ_EST_NUM_SELL_THOM" hidden="1">"c5169"</definedName>
    <definedName name="IQ_EST_NUM_UNDERPERFORM">"c1762"</definedName>
    <definedName name="IQ_EST_NUM_UNDERPERFORM_CIQ" hidden="1">"c3703"</definedName>
    <definedName name="IQ_EST_NUM_UNDERPERFORM_REUT" hidden="1">"c3872"</definedName>
    <definedName name="IQ_EST_NUM_UNDERPERFORM_THOM" hidden="1">"c5168"</definedName>
    <definedName name="IQ_EST_OPER_INC_DIFF">"c1877"</definedName>
    <definedName name="IQ_EST_OPER_INC_DIFF_REUT">"c5415"</definedName>
    <definedName name="IQ_EST_OPER_INC_SURPRISE_PERCENT">"c1878"</definedName>
    <definedName name="IQ_EST_OPER_INC_SURPRISE_PERCENT_REUT">"c5416"</definedName>
    <definedName name="IQ_EST_PRE_TAX_DIFF">"c1879"</definedName>
    <definedName name="IQ_EST_PRE_TAX_DIFF_REUT">"c5417"</definedName>
    <definedName name="IQ_EST_PRE_TAX_GW_DIFF">"c1881"</definedName>
    <definedName name="IQ_EST_PRE_TAX_GW_DIFF_REUT">"c5419"</definedName>
    <definedName name="IQ_EST_PRE_TAX_GW_SURPRISE_PERCENT">"c1882"</definedName>
    <definedName name="IQ_EST_PRE_TAX_GW_SURPRISE_PERCENT_REUT">"c5420"</definedName>
    <definedName name="IQ_EST_PRE_TAX_REPORT_DIFF">"c1883"</definedName>
    <definedName name="IQ_EST_PRE_TAX_REPORT_DIFF_REUT">"c5421"</definedName>
    <definedName name="IQ_EST_PRE_TAX_REPORT_SURPRISE_PERCENT">"c1884"</definedName>
    <definedName name="IQ_EST_PRE_TAX_REPORT_SURPRISE_PERCENT_REUT">"c5422"</definedName>
    <definedName name="IQ_EST_PRE_TAX_SURPRISE_PERCENT">"c1880"</definedName>
    <definedName name="IQ_EST_PRE_TAX_SURPRISE_PERCENT_REUT">"c5418"</definedName>
    <definedName name="IQ_EST_RECURRING_PROFIT_SHARE_DIFF">"c4505"</definedName>
    <definedName name="IQ_EST_RECURRING_PROFIT_SHARE_SURPRISE_PERCENT">"c4515"</definedName>
    <definedName name="IQ_EST_REV_DIFF">"c1865"</definedName>
    <definedName name="IQ_EST_REV_DIFF_REUT">"c3886"</definedName>
    <definedName name="IQ_EST_REV_GROWTH_1YR">"c1638"</definedName>
    <definedName name="IQ_EST_REV_GROWTH_1YR_REUT">"c3860"</definedName>
    <definedName name="IQ_EST_REV_GROWTH_2YR">"c1639"</definedName>
    <definedName name="IQ_EST_REV_GROWTH_2YR_REUT">"c3861"</definedName>
    <definedName name="IQ_EST_REV_GROWTH_Q_1YR">"c1640"</definedName>
    <definedName name="IQ_EST_REV_GROWTH_Q_1YR_REUT">"c3862"</definedName>
    <definedName name="IQ_EST_REV_SEQ_GROWTH_Q">"c1765"</definedName>
    <definedName name="IQ_EST_REV_SEQ_GROWTH_Q_REUT">"c3863"</definedName>
    <definedName name="IQ_EST_REV_SURPRISE_PERCENT">"c1866"</definedName>
    <definedName name="IQ_EST_REV_SURPRISE_PERCENT_REUT">"c3887"</definedName>
    <definedName name="IQ_EST_VENDOR">"c5564"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TURN_PENSION_DOMESTIC">"c407"</definedName>
    <definedName name="IQ_EXP_RETURN_PENSION_FOREIGN">"c408"</definedName>
    <definedName name="IQ_EXPENSE_CODE_" hidden="1">9643821</definedName>
    <definedName name="IQ_EXPLORE_DRILL">"c409"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"c6216"</definedName>
    <definedName name="IQ_EXTRA_ACC_ITEMS_REIT">"c415"</definedName>
    <definedName name="IQ_EXTRA_ACC_ITEMS_UTI">"c416"</definedName>
    <definedName name="IQ_EXTRA_ITEMS">"c1459"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"c417"</definedName>
    <definedName name="IQ_FED_FUNDS_PURCHASED_FDIC" hidden="1">"c6343"</definedName>
    <definedName name="IQ_FED_FUNDS_SOLD_FDIC" hidden="1">"c6307"</definedName>
    <definedName name="IQ_FEDFUNDS_SOLD">"c2256"</definedName>
    <definedName name="IQ_FFO">"c1574"</definedName>
    <definedName name="IQ_FFO_ACT_OR_EST">"c2216"</definedName>
    <definedName name="IQ_FFO_ADJ_ACT_OR_EST">"c4435"</definedName>
    <definedName name="IQ_FFO_ADJ_EST">"c4434"</definedName>
    <definedName name="IQ_FFO_ADJ_GUIDANCE">"c4436"</definedName>
    <definedName name="IQ_FFO_ADJ_HIGH_EST">"c4437"</definedName>
    <definedName name="IQ_FFO_ADJ_HIGH_GUIDANCE">"c4202"</definedName>
    <definedName name="IQ_FFO_ADJ_LOW_EST">"c4438"</definedName>
    <definedName name="IQ_FFO_ADJ_LOW_GUIDANCE">"c4242"</definedName>
    <definedName name="IQ_FFO_ADJ_MEDIAN_EST">"c4439"</definedName>
    <definedName name="IQ_FFO_ADJ_NUM_EST">"c4440"</definedName>
    <definedName name="IQ_FFO_ADJ_STDDEV_EST">"c4441"</definedName>
    <definedName name="IQ_FFO_EST">"c418"</definedName>
    <definedName name="IQ_FFO_EST_REUT">"c3837"</definedName>
    <definedName name="IQ_FFO_GUIDANCE">"c4443"</definedName>
    <definedName name="IQ_FFO_HIGH_EST">"c419"</definedName>
    <definedName name="IQ_FFO_HIGH_EST_REUT">"c3839"</definedName>
    <definedName name="IQ_FFO_HIGH_GUIDANCE">"c4184"</definedName>
    <definedName name="IQ_FFO_LOW_EST">"c420"</definedName>
    <definedName name="IQ_FFO_LOW_EST_REUT">"c3840"</definedName>
    <definedName name="IQ_FFO_LOW_GUIDANCE">"c4224"</definedName>
    <definedName name="IQ_FFO_MEDIAN_EST">"c1665"</definedName>
    <definedName name="IQ_FFO_MEDIAN_EST_REUT">"c3838"</definedName>
    <definedName name="IQ_FFO_NUM_EST">"c421"</definedName>
    <definedName name="IQ_FFO_NUM_EST_REUT">"c3841"</definedName>
    <definedName name="IQ_FFO_PAYOUT_RATIO">"c3492"</definedName>
    <definedName name="IQ_FFO_SHARE_ACT_OR_EST">"c4446"</definedName>
    <definedName name="IQ_FFO_SHARE_EST">"c4445"</definedName>
    <definedName name="IQ_FFO_SHARE_GUIDANCE">"c4447"</definedName>
    <definedName name="IQ_FFO_SHARE_HIGH_EST">"c4448"</definedName>
    <definedName name="IQ_FFO_SHARE_HIGH_GUIDANCE">"c4203"</definedName>
    <definedName name="IQ_FFO_SHARE_LOW_EST">"c4449"</definedName>
    <definedName name="IQ_FFO_SHARE_LOW_GUIDANCE">"c4243"</definedName>
    <definedName name="IQ_FFO_SHARE_MEDIAN_EST">"c4450"</definedName>
    <definedName name="IQ_FFO_SHARE_NUM_EST">"c4451"</definedName>
    <definedName name="IQ_FFO_SHARE_STDDEV_EST">"c4452"</definedName>
    <definedName name="IQ_FFO_STDDEV_EST">"c422"</definedName>
    <definedName name="IQ_FFO_STDDEV_EST_REUT">"c3842"</definedName>
    <definedName name="IQ_FH" hidden="1">100000</definedName>
    <definedName name="IQ_FHLB_ADVANCES_FDIC" hidden="1">"c6366"</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CURRENT_PORT_DEBT_TOTAL" hidden="1">"c5524"</definedName>
    <definedName name="IQ_FIN_DIV_CURRENT_PORT_LEASES_TOTAL" hidden="1">"c5523"</definedName>
    <definedName name="IQ_FIN_DIV_DEBT_CURRENT">"c429"</definedName>
    <definedName name="IQ_FIN_DIV_DEBT_LT">"c430"</definedName>
    <definedName name="IQ_FIN_DIV_DEBT_LT_TOTAL" hidden="1">"c5526"</definedName>
    <definedName name="IQ_FIN_DIV_DEBT_TOTAL">"c5656"</definedName>
    <definedName name="IQ_FIN_DIV_EXP">"c431"</definedName>
    <definedName name="IQ_FIN_DIV_INT_EXP">"c432"</definedName>
    <definedName name="IQ_FIN_DIV_LEASES_LT_TOTAL" hidden="1">"c5525"</definedName>
    <definedName name="IQ_FIN_DIV_LIAB_CURRENT">"c433"</definedName>
    <definedName name="IQ_FIN_DIV_LIAB_LT">"c434"</definedName>
    <definedName name="IQ_FIN_DIV_LOANS_CURRENT">"c435"</definedName>
    <definedName name="IQ_FIN_DIV_LOANS_LT">"c436"</definedName>
    <definedName name="IQ_FIN_DIV_LT_DEBT_TOTAL">"c5655"</definedName>
    <definedName name="IQ_FIN_DIV_NOTES_PAY_TOTAL" hidden="1">"c5522"</definedName>
    <definedName name="IQ_FIN_DIV_REV">"c437"</definedName>
    <definedName name="IQ_FIN_DIV_ST_DEBT_TOTAL">"c5527"</definedName>
    <definedName name="IQ_FINANCING_CASH">"c1405"</definedName>
    <definedName name="IQ_FINANCING_CASH_SUPPL">"c1406"</definedName>
    <definedName name="IQ_FINANCING_OBLIG_CURRENT">"c6190"</definedName>
    <definedName name="IQ_FINANCING_OBLIG_NON_CURRENT">"c6191"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ED_ASSET_TURNS">"c445"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NONTRANSACTION_ACCOUNTS_FDIC" hidden="1">"c6549"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"c448"</definedName>
    <definedName name="IQ_FQ">500</definedName>
    <definedName name="IQ_FUEL">"c449"</definedName>
    <definedName name="IQ_FULL_TIME">"c450"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"LTM"</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WD_Q3">"504"</definedName>
    <definedName name="IQ_FWD_Q4">"505"</definedName>
    <definedName name="IQ_FWD_Q5">"506"</definedName>
    <definedName name="IQ_FWD_Q6">"507"</definedName>
    <definedName name="IQ_FWD_Q7">"508"</definedName>
    <definedName name="IQ_FWD1">"LTM"</definedName>
    <definedName name="IQ_FX">"c451"</definedName>
    <definedName name="IQ_FX_CONTRACTS_FDIC" hidden="1">"c6517"</definedName>
    <definedName name="IQ_FX_CONTRACTS_SPOT_FDIC" hidden="1">"c6356"</definedName>
    <definedName name="IQ_FY">1000</definedName>
    <definedName name="IQ_FY_DATE">"IQ_FY_DATE"</definedName>
    <definedName name="IQ_GA_EXP">"c2241"</definedName>
    <definedName name="IQ_GAAP_IS">"c6194"</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"c6217"</definedName>
    <definedName name="IQ_GAIN_ASSETS_CF_REIT">"c460"</definedName>
    <definedName name="IQ_GAIN_ASSETS_CF_UTI">"c461"</definedName>
    <definedName name="IQ_GAIN_ASSETS_FIN">"c462"</definedName>
    <definedName name="IQ_GAIN_ASSETS_INS">"c463"</definedName>
    <definedName name="IQ_GAIN_ASSETS_RE">"c6218"</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"c6219"</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"c6220"</definedName>
    <definedName name="IQ_GAIN_INVEST_CF_REIT">"c485"</definedName>
    <definedName name="IQ_GAIN_INVEST_CF_UTI">"c486"</definedName>
    <definedName name="IQ_GAIN_INVEST_FIN">"c1465"</definedName>
    <definedName name="IQ_GAIN_INVEST_INS">"c1466"</definedName>
    <definedName name="IQ_GAIN_INVEST_RE">"c6278"</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AIN_SALE_LOANS_FDIC" hidden="1">"c6673"</definedName>
    <definedName name="IQ_GAIN_SALE_RE_FDIC" hidden="1">"c6674"</definedName>
    <definedName name="IQ_GAINS_SALE_ASSETS_FDIC" hidden="1">"c6675"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"c1380"</definedName>
    <definedName name="IQ_GP">"c511"</definedName>
    <definedName name="IQ_GP_10YR_ANN_CAGR">"c6090"</definedName>
    <definedName name="IQ_GP_10YR_ANN_GROWTH">"c512"</definedName>
    <definedName name="IQ_GP_1YR_ANN_GROWTH">"c513"</definedName>
    <definedName name="IQ_GP_2YR_ANN_CAGR">"c6091"</definedName>
    <definedName name="IQ_GP_2YR_ANN_GROWTH">"c514"</definedName>
    <definedName name="IQ_GP_3YR_ANN_CAGR">"c6092"</definedName>
    <definedName name="IQ_GP_3YR_ANN_GROWTH">"c515"</definedName>
    <definedName name="IQ_GP_5YR_ANN_CAGR">"c6093"</definedName>
    <definedName name="IQ_GP_5YR_ANN_GROWTH">"c516"</definedName>
    <definedName name="IQ_GP_7YR_ANN_CAGR">"c6094"</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CAGR">"c6095"</definedName>
    <definedName name="IQ_GROSS_LOANS_10YR_ANN_GROWTH">"c522"</definedName>
    <definedName name="IQ_GROSS_LOANS_1YR_ANN_GROWTH">"c523"</definedName>
    <definedName name="IQ_GROSS_LOANS_2YR_ANN_CAGR">"c6096"</definedName>
    <definedName name="IQ_GROSS_LOANS_2YR_ANN_GROWTH">"c524"</definedName>
    <definedName name="IQ_GROSS_LOANS_3YR_ANN_CAGR">"c6097"</definedName>
    <definedName name="IQ_GROSS_LOANS_3YR_ANN_GROWTH">"c525"</definedName>
    <definedName name="IQ_GROSS_LOANS_5YR_ANN_CAGR">"c6098"</definedName>
    <definedName name="IQ_GROSS_LOANS_5YR_ANN_GROWTH">"c526"</definedName>
    <definedName name="IQ_GROSS_LOANS_7YR_ANN_CAGR">"c6099"</definedName>
    <definedName name="IQ_GROSS_LOANS_7YR_ANN_GROWTH">"c527"</definedName>
    <definedName name="IQ_GROSS_LOANS_TOTAL_DEPOSITS">"c528"</definedName>
    <definedName name="IQ_GROSS_MARGIN">"c529"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"c1378"</definedName>
    <definedName name="IQ_GROSS_SPRD">"c2155"</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"c6279"</definedName>
    <definedName name="IQ_GW_INTAN_AMORT_CF_REIT">"c1476"</definedName>
    <definedName name="IQ_GW_INTAN_AMORT_CF_UTI">"c1477"</definedName>
    <definedName name="IQ_GW_INTAN_AMORT_FIN">"c1478"</definedName>
    <definedName name="IQ_GW_INTAN_AMORT_INS">"c1479"</definedName>
    <definedName name="IQ_GW_INTAN_AMORT_RE">"c6280"</definedName>
    <definedName name="IQ_GW_INTAN_AMORT_REIT">"c1480"</definedName>
    <definedName name="IQ_GW_INTAN_AMORT_UTI">"c1481"</definedName>
    <definedName name="IQ_HC_ADMISSIONS">"c5953"</definedName>
    <definedName name="IQ_HC_ADMISSIONS_GROWTH">"c5997"</definedName>
    <definedName name="IQ_HC_ADMISSIONS_MANAGED_CARE">"c5956"</definedName>
    <definedName name="IQ_HC_ADMISSIONS_MEDICAID">"c5955"</definedName>
    <definedName name="IQ_HC_ADMISSIONS_MEDICARE">"c5954"</definedName>
    <definedName name="IQ_HC_ADMISSIONS_OTHER">"c5957"</definedName>
    <definedName name="IQ_HC_ADMISSIONS_SF">"c6006"</definedName>
    <definedName name="IQ_HC_ALFS">"c5952"</definedName>
    <definedName name="IQ_HC_AVG_BEDS_SVC">"c5951"</definedName>
    <definedName name="IQ_HC_AVG_DAILY_CENSUS">"c5965"</definedName>
    <definedName name="IQ_HC_AVG_LICENSED_BEDS">"c5949"</definedName>
    <definedName name="IQ_HC_AVG_LICENSED_BEDS_SF">"c6004"</definedName>
    <definedName name="IQ_HC_AVG_STAY">"c5966"</definedName>
    <definedName name="IQ_HC_AVG_STAY_SF">"c6016"</definedName>
    <definedName name="IQ_HC_BEDS_SVC">"c5950"</definedName>
    <definedName name="IQ_HC_DAYS_REV_OUT">"c5993"</definedName>
    <definedName name="IQ_HC_EQUIV_ADMISSIONS_GROWTH">"c5998"</definedName>
    <definedName name="IQ_HC_EQUIVALENT_ADMISSIONS">"c5958"</definedName>
    <definedName name="IQ_HC_EQUIVALENT_ADMISSIONS_SF">"c6007"</definedName>
    <definedName name="IQ_HC_ER_VISITS">"c5964"</definedName>
    <definedName name="IQ_HC_ER_VISITS_SF">"c6017"</definedName>
    <definedName name="IQ_HC_GROSS_INPATIENT_REV">"c5987"</definedName>
    <definedName name="IQ_HC_GROSS_OUTPATIENT_REV">"c5988"</definedName>
    <definedName name="IQ_HC_GROSS_PATIENT_REV">"c5989"</definedName>
    <definedName name="IQ_HC_HOSP_FACILITIES_CONSOL">"c5945"</definedName>
    <definedName name="IQ_HC_HOSP_FACILITIES_CONSOL_SF">"c6000"</definedName>
    <definedName name="IQ_HC_HOSP_FACILITIES_NON_CONSOL">"c5946"</definedName>
    <definedName name="IQ_HC_HOSP_FACILITIES_NON_CONSOL_SF">"c6001"</definedName>
    <definedName name="IQ_HC_HOSP_FACILITIES_TOTAL">"c5947"</definedName>
    <definedName name="IQ_HC_HOSP_FACILITIES_TOTAL_SF">"c6002"</definedName>
    <definedName name="IQ_HC_INPATIENT_PROCEDURES">"c5961"</definedName>
    <definedName name="IQ_HC_INPATIENT_PROCEDURES_SF">"c6011"</definedName>
    <definedName name="IQ_HC_INPATIENT_REV_PER_ADMISSION">"c5994"</definedName>
    <definedName name="IQ_HC_INTPATIENT_SVCS_PCT_REV">"c5975"</definedName>
    <definedName name="IQ_HC_INTPATIENT_SVCS_PCT_REV_SF">"c6015"</definedName>
    <definedName name="IQ_HC_LICENSED_BEDS">"c5948"</definedName>
    <definedName name="IQ_HC_LICENSED_BEDS_SF">"c6003"</definedName>
    <definedName name="IQ_HC_MANAGED_CARE_PCT_ADMISSIONS">"c5982"</definedName>
    <definedName name="IQ_HC_MANAGED_CARE_PCT_REV">"c5978"</definedName>
    <definedName name="IQ_HC_MEDICAID_PCT_ADMISSIONS">"c5981"</definedName>
    <definedName name="IQ_HC_MEDICAID_PCT_REV">"c5977"</definedName>
    <definedName name="IQ_HC_MEDICARE_PCT_ADMISSIONS">"c5980"</definedName>
    <definedName name="IQ_HC_MEDICARE_PCT_REV">"c5976"</definedName>
    <definedName name="IQ_HC_NET_INPATIENT_REV">"c5984"</definedName>
    <definedName name="IQ_HC_NET_OUTPATIENT_REV">"c5985"</definedName>
    <definedName name="IQ_HC_NET_PATIENT_REV">"c5986"</definedName>
    <definedName name="IQ_HC_NET_PATIENT_REV_SF">"c6005"</definedName>
    <definedName name="IQ_HC_OCC_RATE">"c5967"</definedName>
    <definedName name="IQ_HC_OCC_RATE_LICENSED_BEDS">"c5968"</definedName>
    <definedName name="IQ_HC_OCC_RATE_SF">"c6009"</definedName>
    <definedName name="IQ_HC_OPEX_SUPPLIES">"c5990"</definedName>
    <definedName name="IQ_HC_OTHER_OPEX_PCT_REV">"c5973"</definedName>
    <definedName name="IQ_HC_OUTPATIENT_PROCEDURES">"c5962"</definedName>
    <definedName name="IQ_HC_OUTPATIENT_PROCEDURES_SF">"c6012"</definedName>
    <definedName name="IQ_HC_OUTPATIENT_REV_PER_ADMISSION">"c5995"</definedName>
    <definedName name="IQ_HC_OUTPATIENT_SVCS_PCT_REV">"c5974"</definedName>
    <definedName name="IQ_HC_OUTPATIENT_SVCS_PCT_REV_SF">"c6014"</definedName>
    <definedName name="IQ_HC_PATIENT_DAYS">"c5960"</definedName>
    <definedName name="IQ_HC_PATIENT_DAYS_SF">"c6010"</definedName>
    <definedName name="IQ_HC_PROF_GEN_LIAB_CLAIM_PAID">"c5991"</definedName>
    <definedName name="IQ_HC_PROF_GEN_LIAB_EXP_BENEFIT">"c5992"</definedName>
    <definedName name="IQ_HC_PROVISION_DOUBTFUL_PCT_REV">"c5972"</definedName>
    <definedName name="IQ_HC_REV_GROWTH">"c5996"</definedName>
    <definedName name="IQ_HC_REV_PER_EQUIV_ADMISSION">"c5959"</definedName>
    <definedName name="IQ_HC_REV_PER_EQUIV_ADMISSION_SF">"c6008"</definedName>
    <definedName name="IQ_HC_REV_PER_EQUIV_ADMISSIONS_GROWTH">"c5999"</definedName>
    <definedName name="IQ_HC_REV_PER_PATIENT_DAY">"c5969"</definedName>
    <definedName name="IQ_HC_REV_PER_PATIENT_DAY_SF">"c6018"</definedName>
    <definedName name="IQ_HC_SALARIES_PCT_REV">"c5970"</definedName>
    <definedName name="IQ_HC_SUPPLIES_PCT_REV">"c5971"</definedName>
    <definedName name="IQ_HC_TOTAL_PROCEDURES">"c5963"</definedName>
    <definedName name="IQ_HC_TOTAL_PROCEDURES_SF">"c6013"</definedName>
    <definedName name="IQ_HC_UNINSURED_PCT_ADMISSIONS">"c5983"</definedName>
    <definedName name="IQ_HC_UNINSURED_PCT_REV">"c5979"</definedName>
    <definedName name="IQ_HELD_MATURITY_FDIC" hidden="1">"c6408"</definedName>
    <definedName name="IQ_HIGH_TARGET_PRICE">"c1651"</definedName>
    <definedName name="IQ_HIGH_TARGET_PRICE_REUT">"c5317"</definedName>
    <definedName name="IQ_HIGHPRICE">"c545"</definedName>
    <definedName name="IQ_HOME_AVG_LOAN_SIZE">"c5911"</definedName>
    <definedName name="IQ_HOME_BACKLOG">"c5844"</definedName>
    <definedName name="IQ_HOME_BACKLOG_AVG_JV">"c5848"</definedName>
    <definedName name="IQ_HOME_BACKLOG_AVG_JV_GROWTH">"c5928"</definedName>
    <definedName name="IQ_HOME_BACKLOG_AVG_JV_INC">"c5851"</definedName>
    <definedName name="IQ_HOME_BACKLOG_AVG_JV_INC_GROWTH">"c5931"</definedName>
    <definedName name="IQ_HOME_BACKLOG_AVG_PRICE">"c5845"</definedName>
    <definedName name="IQ_HOME_BACKLOG_AVG_PRICE_GROWTH">"c5925"</definedName>
    <definedName name="IQ_HOME_BACKLOG_GROWTH">"c5924"</definedName>
    <definedName name="IQ_HOME_BACKLOG_JV">"c5847"</definedName>
    <definedName name="IQ_HOME_BACKLOG_JV_GROWTH">"c5927"</definedName>
    <definedName name="IQ_HOME_BACKLOG_JV_INC">"c5850"</definedName>
    <definedName name="IQ_HOME_BACKLOG_JV_INC_GROWTH">"c5930"</definedName>
    <definedName name="IQ_HOME_BACKLOG_VALUE">"c5846"</definedName>
    <definedName name="IQ_HOME_BACKLOG_VALUE_GROWTH">"c5926"</definedName>
    <definedName name="IQ_HOME_BACKLOG_VALUE_JV">"c5849"</definedName>
    <definedName name="IQ_HOME_BACKLOG_VALUE_JV_GROWTH">"c5929"</definedName>
    <definedName name="IQ_HOME_BACKLOG_VALUE_JV_INC">"c5852"</definedName>
    <definedName name="IQ_HOME_BACKLOG_VALUE_JV_INC_GROWTH">"c5932"</definedName>
    <definedName name="IQ_HOME_COMMUNITIES_ACTIVE">"c5862"</definedName>
    <definedName name="IQ_HOME_COMMUNITIES_ACTIVE_GROWTH">"c5942"</definedName>
    <definedName name="IQ_HOME_COMMUNITIES_ACTIVE_JV">"c5863"</definedName>
    <definedName name="IQ_HOME_COMMUNITIES_ACTIVE_JV_GROWTH">"c5943"</definedName>
    <definedName name="IQ_HOME_COMMUNITIES_ACTIVE_JV_INC">"c5864"</definedName>
    <definedName name="IQ_HOME_COMMUNITIES_ACTIVE_JV_INC_GROWTH">"c5944"</definedName>
    <definedName name="IQ_HOME_COST_CONSTRUCTION_SVCS">"c5882"</definedName>
    <definedName name="IQ_HOME_COST_ELIMINATIONS_OTHER">"c5883"</definedName>
    <definedName name="IQ_HOME_COST_FINANCIAL_SVCS">"c5881"</definedName>
    <definedName name="IQ_HOME_COST_HOUSING">"c5877"</definedName>
    <definedName name="IQ_HOME_COST_LAND_LOT">"c5878"</definedName>
    <definedName name="IQ_HOME_COST_OTHER_HOMEBUILDING">"c5879"</definedName>
    <definedName name="IQ_HOME_COST_TOTAL">"c5884"</definedName>
    <definedName name="IQ_HOME_COST_TOTAL_HOMEBUILDING">"c5880"</definedName>
    <definedName name="IQ_HOME_DELIVERED">"c5835"</definedName>
    <definedName name="IQ_HOME_DELIVERED_AVG_PRICE">"c5836"</definedName>
    <definedName name="IQ_HOME_DELIVERED_AVG_PRICE_GROWTH">"c5916"</definedName>
    <definedName name="IQ_HOME_DELIVERED_AVG_PRICE_JV">"c5839"</definedName>
    <definedName name="IQ_HOME_DELIVERED_AVG_PRICE_JV_GROWTH">"c5919"</definedName>
    <definedName name="IQ_HOME_DELIVERED_AVG_PRICE_JV_INC">"c5842"</definedName>
    <definedName name="IQ_HOME_DELIVERED_AVG_PRICE_JV_INC_GROWTH">"c5922"</definedName>
    <definedName name="IQ_HOME_DELIVERED_GROWTH">"c5915"</definedName>
    <definedName name="IQ_HOME_DELIVERED_JV">"c5838"</definedName>
    <definedName name="IQ_HOME_DELIVERED_JV_GROWTH">"c5918"</definedName>
    <definedName name="IQ_HOME_DELIVERED_JV_INC">"c5841"</definedName>
    <definedName name="IQ_HOME_DELIVERED_JV_INC_GROWTH">"c5921"</definedName>
    <definedName name="IQ_HOME_DELIVERED_VALUE">"c5837"</definedName>
    <definedName name="IQ_HOME_DELIVERED_VALUE_GROWTH">"c5917"</definedName>
    <definedName name="IQ_HOME_DELIVERED_VALUE_JV">"c5840"</definedName>
    <definedName name="IQ_HOME_DELIVERED_VALUE_JV_GROWTH">"c5920"</definedName>
    <definedName name="IQ_HOME_DELIVERED_VALUE_JV_INC">"c5843"</definedName>
    <definedName name="IQ_HOME_DELIVERED_VALUE_JV_INC_GROWTH">"c5923"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"c5865"</definedName>
    <definedName name="IQ_HOME_FIRSTLIEN_MORT_ORIGINATED">"c5905"</definedName>
    <definedName name="IQ_HOME_FIRSTLIEN_MORT_ORIGINATED_VOL">"c5908"</definedName>
    <definedName name="IQ_HOME_HUC">"c5822"</definedName>
    <definedName name="IQ_HOME_HUC_JV">"c5823"</definedName>
    <definedName name="IQ_HOME_HUC_JV_INC">"c5824"</definedName>
    <definedName name="IQ_HOME_INV_NOT_OWNED">"c5868"</definedName>
    <definedName name="IQ_HOME_LAND_DEVELOPMENT">"c5866"</definedName>
    <definedName name="IQ_HOME_LAND_FUTURE_DEVELOPMENT">"c5867"</definedName>
    <definedName name="IQ_HOME_LOAN_APPLICATIONS">"c5910"</definedName>
    <definedName name="IQ_HOME_LOANS_SOLD_COUNT">"c5912"</definedName>
    <definedName name="IQ_HOME_LOANS_SOLD_VALUE">"c5913"</definedName>
    <definedName name="IQ_HOME_LOTS_CONTROLLED">"c5831"</definedName>
    <definedName name="IQ_HOME_LOTS_FINISHED">"c5827"</definedName>
    <definedName name="IQ_HOME_LOTS_HELD_SALE">"c5830"</definedName>
    <definedName name="IQ_HOME_LOTS_JV">"c5833"</definedName>
    <definedName name="IQ_HOME_LOTS_JV_INC">"c5834"</definedName>
    <definedName name="IQ_HOME_LOTS_OTHER">"c5832"</definedName>
    <definedName name="IQ_HOME_LOTS_OWNED">"c5828"</definedName>
    <definedName name="IQ_HOME_LOTS_UNDER_DEVELOPMENT">"c5826"</definedName>
    <definedName name="IQ_HOME_LOTS_UNDER_OPTION">"c5829"</definedName>
    <definedName name="IQ_HOME_LOTS_UNDEVELOPED">"c5825"</definedName>
    <definedName name="IQ_HOME_MORT_CAPTURE_RATE">"c5906"</definedName>
    <definedName name="IQ_HOME_MORT_ORIGINATED">"c5907"</definedName>
    <definedName name="IQ_HOME_OBLIGATIONS_INV_NOT_OWNED">"c5914"</definedName>
    <definedName name="IQ_HOME_ORDERS">"c5853"</definedName>
    <definedName name="IQ_HOME_ORDERS_AVG_PRICE">"c5854"</definedName>
    <definedName name="IQ_HOME_ORDERS_AVG_PRICE_GROWTH">"c5934"</definedName>
    <definedName name="IQ_HOME_ORDERS_AVG_PRICE_JV">"c5857"</definedName>
    <definedName name="IQ_HOME_ORDERS_AVG_PRICE_JV_GROWTH">"c5937"</definedName>
    <definedName name="IQ_HOME_ORDERS_AVG_PRICE_JV_INC">"c5860"</definedName>
    <definedName name="IQ_HOME_ORDERS_AVG_PRICE_JV_INC_GROWTH">"c5940"</definedName>
    <definedName name="IQ_HOME_ORDERS_GROWTH">"c5933"</definedName>
    <definedName name="IQ_HOME_ORDERS_JV">"c5856"</definedName>
    <definedName name="IQ_HOME_ORDERS_JV_GROWTH">"c5936"</definedName>
    <definedName name="IQ_HOME_ORDERS_JV_INC">"c5859"</definedName>
    <definedName name="IQ_HOME_ORDERS_JV_INC_GROWTH">"c5939"</definedName>
    <definedName name="IQ_HOME_ORDERS_VALUE">"c5855"</definedName>
    <definedName name="IQ_HOME_ORDERS_VALUE_GROWTH">"c5935"</definedName>
    <definedName name="IQ_HOME_ORDERS_VALUE_JV">"c5858"</definedName>
    <definedName name="IQ_HOME_ORDERS_VALUE_JV_GROWTH">"c5938"</definedName>
    <definedName name="IQ_HOME_ORDERS_VALUE_JV_INC">"c5861"</definedName>
    <definedName name="IQ_HOME_ORDERS_VALUE_JV_INC_GROWTH">"c5941"</definedName>
    <definedName name="IQ_HOME_ORIGINATION_TOTAL">"c5909"</definedName>
    <definedName name="IQ_HOME_PRETAX_INC_CONSTRUCTION_SVCS">"c5890"</definedName>
    <definedName name="IQ_HOME_PRETAX_INC_ELIMINATIONS_OTHER">"c5891"</definedName>
    <definedName name="IQ_HOME_PRETAX_INC_FINANCIAL_SVCS">"c5889"</definedName>
    <definedName name="IQ_HOME_PRETAX_INC_HOUSING">"c5885"</definedName>
    <definedName name="IQ_HOME_PRETAX_INC_LAND_LOT">"c5886"</definedName>
    <definedName name="IQ_HOME_PRETAX_INC_OTHER_HOMEBUILDING">"c5887"</definedName>
    <definedName name="IQ_HOME_PRETAX_INC_TOTAL">"c5892"</definedName>
    <definedName name="IQ_HOME_PRETAX_INC_TOTAL_HOMEBUILDING">"c5888"</definedName>
    <definedName name="IQ_HOME_PURCH_OBLIGATION_1YR">"c5898"</definedName>
    <definedName name="IQ_HOME_PURCH_OBLIGATION_2YR">"c5899"</definedName>
    <definedName name="IQ_HOME_PURCH_OBLIGATION_3YR">"c5900"</definedName>
    <definedName name="IQ_HOME_PURCH_OBLIGATION_4YR">"c5901"</definedName>
    <definedName name="IQ_HOME_PURCH_OBLIGATION_5YR">"c5902"</definedName>
    <definedName name="IQ_HOME_PURCH_OBLIGATION_AFTER5">"c5903"</definedName>
    <definedName name="IQ_HOME_PURCH_OBLIGATION_TOTAL">"c5904"</definedName>
    <definedName name="IQ_HOME_REV_CONSTRUCTION_SERVICES">"c5874"</definedName>
    <definedName name="IQ_HOME_REV_ELIMINATIONS_OTHER">"c5875"</definedName>
    <definedName name="IQ_HOME_REV_FINANCIAL_SERVICES">"c5873"</definedName>
    <definedName name="IQ_HOME_REV_HOUSING">"c5872"</definedName>
    <definedName name="IQ_HOME_REV_LAND_LOT">"c5870"</definedName>
    <definedName name="IQ_HOME_REV_OTHER_HOMEBUILDING">"c5871"</definedName>
    <definedName name="IQ_HOME_REV_TOTAL">"c5876"</definedName>
    <definedName name="IQ_HOME_TOTAL_INV">"c5869"</definedName>
    <definedName name="IQ_HOME_WARRANTY_RES_BEG">"c5893"</definedName>
    <definedName name="IQ_HOME_WARRANTY_RES_END">"c5897"</definedName>
    <definedName name="IQ_HOME_WARRANTY_RES_ISS">"c5894"</definedName>
    <definedName name="IQ_HOME_WARRANTY_RES_OTHER">"c5896"</definedName>
    <definedName name="IQ_HOME_WARRANTY_RES_PAY">"c5895"</definedName>
    <definedName name="IQ_HOMEOWNERS_WRITTEN">"c546"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"c547"</definedName>
    <definedName name="IQ_IMPAIRMENT_GW">"c548"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"c3601"</definedName>
    <definedName name="IQ_INDUSTRY_GROUP">"c3602"</definedName>
    <definedName name="IQ_INDUSTRY_SECTOR">"c3603"</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"c6223"</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LOANS_FDIC" hidden="1">"c6365"</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TITUTIONS_EARNINGS_GAINS_FDIC" hidden="1">"c6723"</definedName>
    <definedName name="IQ_INSUR_RECEIV">"c1600"</definedName>
    <definedName name="IQ_INSURANCE_COMMISSION_FEES_FDIC" hidden="1">"c6670"</definedName>
    <definedName name="IQ_INSURANCE_UNDERWRITING_INCOME_FDIC" hidden="1">"c6671"</definedName>
    <definedName name="IQ_INT_BORROW">"c583"</definedName>
    <definedName name="IQ_INT_DEMAND_NOTES_FDIC" hidden="1">"c6567"</definedName>
    <definedName name="IQ_INT_DEPOSITS">"c584"</definedName>
    <definedName name="IQ_INT_DIV_INC">"c585"</definedName>
    <definedName name="IQ_INT_DOMESTIC_DEPOSITS_FDIC" hidden="1">"c6564"</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"c6224"</definedName>
    <definedName name="IQ_INT_EXP_REIT">"c590"</definedName>
    <definedName name="IQ_INT_EXP_TOTAL">"c591"</definedName>
    <definedName name="IQ_INT_EXP_TOTAL_FDIC" hidden="1">"c6569"</definedName>
    <definedName name="IQ_INT_EXP_UTI">"c592"</definedName>
    <definedName name="IQ_INT_FED_FUNDS_FDIC" hidden="1">"c6566"</definedName>
    <definedName name="IQ_INT_FOREIGN_DEPOSITS_FDIC" hidden="1">"c6565"</definedName>
    <definedName name="IQ_INT_INC_BR">"c593"</definedName>
    <definedName name="IQ_INT_INC_DEPOSITORY_INST_FDIC" hidden="1">"c6558"</definedName>
    <definedName name="IQ_INT_INC_DOM_LOANS_FDIC" hidden="1">"c6555"</definedName>
    <definedName name="IQ_INT_INC_FED_FUNDS_FDIC" hidden="1">"c6561"</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"c6225"</definedName>
    <definedName name="IQ_INT_INC_REIT">"c597"</definedName>
    <definedName name="IQ_INT_INC_SECURITIES_FDIC" hidden="1">"c6559"</definedName>
    <definedName name="IQ_INT_INC_TOTAL">"c598"</definedName>
    <definedName name="IQ_INT_INC_TOTAL_FDIC" hidden="1">"c6563"</definedName>
    <definedName name="IQ_INT_INC_TRADING_ACCOUNTS_FDIC" hidden="1">"c6560"</definedName>
    <definedName name="IQ_INT_INC_UTI">"c599"</definedName>
    <definedName name="IQ_INT_INV_INC">"c600"</definedName>
    <definedName name="IQ_INT_INV_INC_RE">"c6226"</definedName>
    <definedName name="IQ_INT_INV_INC_REIT">"c601"</definedName>
    <definedName name="IQ_INT_INV_INC_UTI">"c602"</definedName>
    <definedName name="IQ_INT_ON_BORROWING_COVERAGE">"c603"</definedName>
    <definedName name="IQ_INT_RATE_SPREAD">"c604"</definedName>
    <definedName name="IQ_INT_SUB_NOTES_FDIC" hidden="1">"c6568"</definedName>
    <definedName name="IQ_INTANGIBLES_NET">"c1407"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RATE_CONTRACTS_FDIC" hidden="1">"c6512"</definedName>
    <definedName name="IQ_INTEREST_RATE_EXPOSURES_FDIC" hidden="1">"c6662"</definedName>
    <definedName name="IQ_INV_10YR_ANN_CAGR">"c6164"</definedName>
    <definedName name="IQ_INV_10YR_ANN_GROWTH">"c1930"</definedName>
    <definedName name="IQ_INV_1YR_ANN_GROWTH">"c1925"</definedName>
    <definedName name="IQ_INV_2YR_ANN_CAGR">"c6160"</definedName>
    <definedName name="IQ_INV_2YR_ANN_GROWTH">"c1926"</definedName>
    <definedName name="IQ_INV_3YR_ANN_CAGR">"c6161"</definedName>
    <definedName name="IQ_INV_3YR_ANN_GROWTH">"c1927"</definedName>
    <definedName name="IQ_INV_5YR_ANN_CAGR">"c6162"</definedName>
    <definedName name="IQ_INV_5YR_ANN_GROWTH">"c1928"</definedName>
    <definedName name="IQ_INV_7YR_ANN_CAGR">"c6163"</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"c6227"</definedName>
    <definedName name="IQ_INVEST_LOANS_CF_REIT">"c633"</definedName>
    <definedName name="IQ_INVEST_LOANS_CF_UTI">"c634"</definedName>
    <definedName name="IQ_INVEST_MUNI_SECURITY">"c5512"</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"c6228"</definedName>
    <definedName name="IQ_INVEST_SECURITY_CF_REIT">"c642"</definedName>
    <definedName name="IQ_INVEST_SECURITY_CF_UTI">"c643"</definedName>
    <definedName name="IQ_INVEST_SECURITY_SUPPL">"c5511"</definedName>
    <definedName name="IQ_INVESTMENT_BANKING_OTHER_FEES_FDIC" hidden="1">"c6666"</definedName>
    <definedName name="IQ_IPRD">"c644"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"1"</definedName>
    <definedName name="IQ_LATESTK">1000</definedName>
    <definedName name="IQ_LATESTKFR">"100"</definedName>
    <definedName name="IQ_LATESTQ">500</definedName>
    <definedName name="IQ_LATESTQFR">"50"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"c6229"</definedName>
    <definedName name="IQ_LEGAL_SETTLE_REIT">"c652"</definedName>
    <definedName name="IQ_LEGAL_SETTLE_UTI">"c653"</definedName>
    <definedName name="IQ_LEVERAGE_RATIO">"c654"</definedName>
    <definedName name="IQ_LEVERED_FCF">"c1907"</definedName>
    <definedName name="IQ_LFCF_10YR_ANN_CAGR">"c6174"</definedName>
    <definedName name="IQ_LFCF_10YR_ANN_GROWTH">"c1942"</definedName>
    <definedName name="IQ_LFCF_1YR_ANN_GROWTH">"c1937"</definedName>
    <definedName name="IQ_LFCF_2YR_ANN_CAGR">"c6170"</definedName>
    <definedName name="IQ_LFCF_2YR_ANN_GROWTH">"c1938"</definedName>
    <definedName name="IQ_LFCF_3YR_ANN_CAGR">"c6171"</definedName>
    <definedName name="IQ_LFCF_3YR_ANN_GROWTH">"c1939"</definedName>
    <definedName name="IQ_LFCF_5YR_ANN_CAGR">"c6172"</definedName>
    <definedName name="IQ_LFCF_5YR_ANN_GROWTH">"c1940"</definedName>
    <definedName name="IQ_LFCF_7YR_ANN_CAGR">"c6173"</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E_INSURANCE_ASSETS_FDIC" hidden="1">"c6372"</definedName>
    <definedName name="IQ_LIFOR">"c655"</definedName>
    <definedName name="IQ_LL">"c656"</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CURRENT_LOANS_FDIC" hidden="1">"c6740"</definedName>
    <definedName name="IQ_LOAN_LOSSES_FDIC" hidden="1">"c6580"</definedName>
    <definedName name="IQ_LOAN_SERVICE_REV">"c658"</definedName>
    <definedName name="IQ_LOANS_AND_LEASES_HELD_FDIC" hidden="1">"c6367"</definedName>
    <definedName name="IQ_LOANS_CF">"c659"</definedName>
    <definedName name="IQ_LOANS_CF_BNK">"c660"</definedName>
    <definedName name="IQ_LOANS_CF_BR">"c661"</definedName>
    <definedName name="IQ_LOANS_CF_FIN">"c662"</definedName>
    <definedName name="IQ_LOANS_CF_INS">"c663"</definedName>
    <definedName name="IQ_LOANS_CF_RE">"c6230"</definedName>
    <definedName name="IQ_LOANS_CF_REIT">"c664"</definedName>
    <definedName name="IQ_LOANS_CF_UTI">"c665"</definedName>
    <definedName name="IQ_LOANS_DEPOSITORY_INSTITUTIONS_FDIC" hidden="1">"c6382"</definedName>
    <definedName name="IQ_LOANS_FOR_SALE">"c666"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"c667"</definedName>
    <definedName name="IQ_LOANS_RECEIV_CURRENT">"c668"</definedName>
    <definedName name="IQ_LOANS_RECEIV_LT">"c669"</definedName>
    <definedName name="IQ_LOANS_RECEIV_LT_UTI">"c670"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LOSS_EXP">"c672"</definedName>
    <definedName name="IQ_LOSS_TO_NET_EARNED">"c2751"</definedName>
    <definedName name="IQ_LOW_TARGET_PRICE">"c1652"</definedName>
    <definedName name="IQ_LOW_TARGET_PRICE_REUT">"c5318"</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"c6231"</definedName>
    <definedName name="IQ_LT_DEBT_ISSUED_REIT">"c686"</definedName>
    <definedName name="IQ_LT_DEBT_ISSUED_UTI">"c687"</definedName>
    <definedName name="IQ_LT_DEBT_RE">"c6232"</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"c6233"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"c6234"</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DATE">"IQ_LTM_DATE"</definedName>
    <definedName name="IQ_LTM_REVENUE_OVER_EMPLOYEES">"c1437"</definedName>
    <definedName name="IQ_LTMMONTH" hidden="1">120000</definedName>
    <definedName name="IQ_MACHINERY">"c711"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"c2087"</definedName>
    <definedName name="IQ_MAKE_WHOLE_END_DATE">"c2493"</definedName>
    <definedName name="IQ_MAKE_WHOLE_SPREAD">"c2494"</definedName>
    <definedName name="IQ_MAKE_WHOLE_START_DATE">"c2492"</definedName>
    <definedName name="IQ_MARKET_CAP_LFCF">"c2209"</definedName>
    <definedName name="IQ_MARKETCAP">"c712"</definedName>
    <definedName name="IQ_MARKETING">"c2239"</definedName>
    <definedName name="IQ_MATURITY_DATE">"c2146"</definedName>
    <definedName name="IQ_MATURITY_ONE_YEAR_LESS_FDIC" hidden="1">"c6425"</definedName>
    <definedName name="IQ_MC_RATIO">"c2783"</definedName>
    <definedName name="IQ_MC_STATUTORY_SURPLUS">"c2772"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"c1650"</definedName>
    <definedName name="IQ_MEDIAN_TARGET_PRICE_REUT">"c5316"</definedName>
    <definedName name="IQ_MERGER">"c713"</definedName>
    <definedName name="IQ_MERGER_BNK">"c714"</definedName>
    <definedName name="IQ_MERGER_BR">"c715"</definedName>
    <definedName name="IQ_MERGER_FIN">"c716"</definedName>
    <definedName name="IQ_MERGER_INS">"c717"</definedName>
    <definedName name="IQ_MERGER_RE">"c6235"</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"c6236"</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"c6237"</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REUT">"c4048"</definedName>
    <definedName name="IQ_MM_ACCOUNT">"c743"</definedName>
    <definedName name="IQ_MONEY_MARKET_DEPOSIT_ACCOUNTS_FDIC" hidden="1">"c6553"</definedName>
    <definedName name="IQ_MONTH" hidden="1">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SERV_RIGHTS">"c2242"</definedName>
    <definedName name="IQ_MORTGAGE_SERVICING_FDIC" hidden="1">"c6335"</definedName>
    <definedName name="IQ_MTD" hidden="1">800000</definedName>
    <definedName name="IQ_MULTIFAMILY_RESIDENTIAL_LOANS_FDIC" hidden="1">"c6311"</definedName>
    <definedName name="IQ_NAMES_REVISION_DATE_" hidden="1">41449.5342476852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HARE_ACT_OR_EST">"c2225"</definedName>
    <definedName name="IQ_NAV_SHARE_ACT_OR_EST_REUT">"c5623"</definedName>
    <definedName name="IQ_NAV_SHARE_EST">"c5609"</definedName>
    <definedName name="IQ_NAV_SHARE_EST_REUT">"c5617"</definedName>
    <definedName name="IQ_NAV_SHARE_HIGH_EST">"c5612"</definedName>
    <definedName name="IQ_NAV_SHARE_HIGH_EST_REUT">"c5620"</definedName>
    <definedName name="IQ_NAV_SHARE_LOW_EST">"c5613"</definedName>
    <definedName name="IQ_NAV_SHARE_LOW_EST_REUT">"c5621"</definedName>
    <definedName name="IQ_NAV_SHARE_MEDIAN_EST">"c5610"</definedName>
    <definedName name="IQ_NAV_SHARE_MEDIAN_EST_REUT">"c5618"</definedName>
    <definedName name="IQ_NAV_SHARE_NUM_EST">"c5614"</definedName>
    <definedName name="IQ_NAV_SHARE_NUM_EST_REUT">"c5622"</definedName>
    <definedName name="IQ_NAV_SHARE_STDDEV_EST">"c5611"</definedName>
    <definedName name="IQ_NAV_SHARE_STDDEV_EST_REUT">"c5619"</definedName>
    <definedName name="IQ_NAV_STDDEV_EST">"c1756"</definedName>
    <definedName name="IQ_NET_CHANGE">"c749"</definedName>
    <definedName name="IQ_NET_CHARGE_OFFS_FDIC" hidden="1">"c6641"</definedName>
    <definedName name="IQ_NET_CHARGE_OFFS_LOANS_FDIC" hidden="1">"c6751"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"c3583"</definedName>
    <definedName name="IQ_NET_DEBT_ACT_OR_EST_REUT">"c5473"</definedName>
    <definedName name="IQ_NET_DEBT_EBITDA">"c750"</definedName>
    <definedName name="IQ_NET_DEBT_EBITDA_CAPEX">"c2949"</definedName>
    <definedName name="IQ_NET_DEBT_EST">"c3517"</definedName>
    <definedName name="IQ_NET_DEBT_EST_REUT">"c3976"</definedName>
    <definedName name="IQ_NET_DEBT_GUIDANCE">"c4467"</definedName>
    <definedName name="IQ_NET_DEBT_HIGH_EST">"c3518"</definedName>
    <definedName name="IQ_NET_DEBT_HIGH_EST_REUT">"c3978"</definedName>
    <definedName name="IQ_NET_DEBT_HIGH_GUIDANCE">"c4181"</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"c6238"</definedName>
    <definedName name="IQ_NET_DEBT_ISSUED_REIT">"c756"</definedName>
    <definedName name="IQ_NET_DEBT_ISSUED_UTI">"c757"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T_INC_10YR_ANN_CAGR">"c6100"</definedName>
    <definedName name="IQ_NET_INT_INC_10YR_ANN_GROWTH">"c758"</definedName>
    <definedName name="IQ_NET_INT_INC_1YR_ANN_GROWTH">"c759"</definedName>
    <definedName name="IQ_NET_INT_INC_2YR_ANN_CAGR">"c6101"</definedName>
    <definedName name="IQ_NET_INT_INC_2YR_ANN_GROWTH">"c760"</definedName>
    <definedName name="IQ_NET_INT_INC_3YR_ANN_CAGR">"c6102"</definedName>
    <definedName name="IQ_NET_INT_INC_3YR_ANN_GROWTH">"c761"</definedName>
    <definedName name="IQ_NET_INT_INC_5YR_ANN_CAGR">"c6103"</definedName>
    <definedName name="IQ_NET_INT_INC_5YR_ANN_GROWTH">"c762"</definedName>
    <definedName name="IQ_NET_INT_INC_7YR_ANN_CAGR">"c6104"</definedName>
    <definedName name="IQ_NET_INT_INC_7YR_ANN_GROWTH">"c763"</definedName>
    <definedName name="IQ_NET_INT_INC_BNK">"c764"</definedName>
    <definedName name="IQ_NET_INT_INC_BNK_FDIC" hidden="1">"c6570"</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"c6239"</definedName>
    <definedName name="IQ_NET_INTEREST_EXP_REIT">"c770"</definedName>
    <definedName name="IQ_NET_INTEREST_EXP_UTI">"c771"</definedName>
    <definedName name="IQ_NET_INTEREST_INC">"c1392"</definedName>
    <definedName name="IQ_NET_INTEREST_INC_AFTER_LL">"c1604"</definedName>
    <definedName name="IQ_NET_INTEREST_MARGIN_FDIC" hidden="1">"c6726"</definedName>
    <definedName name="IQ_NET_LIFE_INS_IN_FORCE">"c2769"</definedName>
    <definedName name="IQ_NET_LOANS">"c772"</definedName>
    <definedName name="IQ_NET_LOANS_10YR_ANN_CAGR">"c6105"</definedName>
    <definedName name="IQ_NET_LOANS_10YR_ANN_GROWTH">"c773"</definedName>
    <definedName name="IQ_NET_LOANS_1YR_ANN_GROWTH">"c774"</definedName>
    <definedName name="IQ_NET_LOANS_2YR_ANN_CAGR">"c6106"</definedName>
    <definedName name="IQ_NET_LOANS_2YR_ANN_GROWTH">"c775"</definedName>
    <definedName name="IQ_NET_LOANS_3YR_ANN_CAGR">"c6107"</definedName>
    <definedName name="IQ_NET_LOANS_3YR_ANN_GROWTH">"c776"</definedName>
    <definedName name="IQ_NET_LOANS_5YR_ANN_CAGR">"c6108"</definedName>
    <definedName name="IQ_NET_LOANS_5YR_ANN_GROWTH">"c777"</definedName>
    <definedName name="IQ_NET_LOANS_7YR_ANN_CAGR">"c6109"</definedName>
    <definedName name="IQ_NET_LOANS_7YR_ANN_GROWTH">"c778"</definedName>
    <definedName name="IQ_NET_LOANS_LEASES_CORE_DEPOSITS_FDIC" hidden="1">"c6743"</definedName>
    <definedName name="IQ_NET_LOANS_LEASES_DEPOSITS_FDIC" hidden="1">"c6742"</definedName>
    <definedName name="IQ_NET_LOANS_TOTAL_DEPOSITS">"c779"</definedName>
    <definedName name="IQ_NET_OPERATING_INCOME_ASSETS_FDIC" hidden="1">"c6729"</definedName>
    <definedName name="IQ_NET_RENTAL_EXP_FN">"c780"</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"c781"</definedName>
    <definedName name="IQ_NI_10YR_ANN_CAGR">"c6110"</definedName>
    <definedName name="IQ_NI_10YR_ANN_GROWTH">"c782"</definedName>
    <definedName name="IQ_NI_1YR_ANN_GROWTH">"c783"</definedName>
    <definedName name="IQ_NI_2YR_ANN_CAGR">"c6111"</definedName>
    <definedName name="IQ_NI_2YR_ANN_GROWTH">"c784"</definedName>
    <definedName name="IQ_NI_3YR_ANN_CAGR">"c6112"</definedName>
    <definedName name="IQ_NI_3YR_ANN_GROWTH">"c785"</definedName>
    <definedName name="IQ_NI_5YR_ANN_CAGR">"c6113"</definedName>
    <definedName name="IQ_NI_5YR_ANN_GROWTH">"c786"</definedName>
    <definedName name="IQ_NI_7YR_ANN_CAGR">"c6114"</definedName>
    <definedName name="IQ_NI_7YR_ANN_GROWTH">"c787"</definedName>
    <definedName name="IQ_NI_ACT_OR_EST">"c2222"</definedName>
    <definedName name="IQ_NI_ACT_OR_EST_REUT">"c5468"</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EST_REUT">"c5368"</definedName>
    <definedName name="IQ_NI_GAAP_GUIDANCE">"c4470"</definedName>
    <definedName name="IQ_NI_GAAP_HIGH_GUIDANCE">"c4177"</definedName>
    <definedName name="IQ_NI_GAAP_LOW_GUIDANCE">"c4217"</definedName>
    <definedName name="IQ_NI_GUIDANCE">"c4469"</definedName>
    <definedName name="IQ_NI_GW_EST">"c1723"</definedName>
    <definedName name="IQ_NI_GW_EST_REUT">"c5375"</definedName>
    <definedName name="IQ_NI_GW_GUIDANCE">"c4471"</definedName>
    <definedName name="IQ_NI_GW_HIGH_EST">"c1725"</definedName>
    <definedName name="IQ_NI_GW_HIGH_EST_REUT">"c5377"</definedName>
    <definedName name="IQ_NI_GW_HIGH_GUIDANCE">"c4178"</definedName>
    <definedName name="IQ_NI_GW_LOW_EST">"c1726"</definedName>
    <definedName name="IQ_NI_GW_LOW_EST_REUT">"c5378"</definedName>
    <definedName name="IQ_NI_GW_LOW_GUIDANCE">"c4218"</definedName>
    <definedName name="IQ_NI_GW_MEDIAN_EST">"c1724"</definedName>
    <definedName name="IQ_NI_GW_MEDIAN_EST_REUT">"c5376"</definedName>
    <definedName name="IQ_NI_GW_NUM_EST">"c1727"</definedName>
    <definedName name="IQ_NI_GW_NUM_EST_REUT">"c5379"</definedName>
    <definedName name="IQ_NI_GW_STDDEV_EST">"c1728"</definedName>
    <definedName name="IQ_NI_GW_STDDEV_EST_REUT">"c5380"</definedName>
    <definedName name="IQ_NI_HIGH_EST">"c1718"</definedName>
    <definedName name="IQ_NI_HIGH_EST_REUT">"c5370"</definedName>
    <definedName name="IQ_NI_HIGH_GUIDANCE">"c4176"</definedName>
    <definedName name="IQ_NI_LOW_EST">"c1719"</definedName>
    <definedName name="IQ_NI_LOW_EST_REUT">"c5371"</definedName>
    <definedName name="IQ_NI_LOW_GUIDANCE">"c4216"</definedName>
    <definedName name="IQ_NI_MARGIN">"c794"</definedName>
    <definedName name="IQ_NI_MEDIAN_EST">"c1717"</definedName>
    <definedName name="IQ_NI_MEDIAN_EST_REUT">"c5369"</definedName>
    <definedName name="IQ_NI_NORM">"c1901"</definedName>
    <definedName name="IQ_NI_NORM_10YR_ANN_CAGR">"c6189"</definedName>
    <definedName name="IQ_NI_NORM_10YR_ANN_GROWTH">"c1960"</definedName>
    <definedName name="IQ_NI_NORM_1YR_ANN_GROWTH">"c1955"</definedName>
    <definedName name="IQ_NI_NORM_2YR_ANN_CAGR">"c6185"</definedName>
    <definedName name="IQ_NI_NORM_2YR_ANN_GROWTH">"c1956"</definedName>
    <definedName name="IQ_NI_NORM_3YR_ANN_CAGR">"c6186"</definedName>
    <definedName name="IQ_NI_NORM_3YR_ANN_GROWTH">"c1957"</definedName>
    <definedName name="IQ_NI_NORM_5YR_ANN_CAGR">"c6187"</definedName>
    <definedName name="IQ_NI_NORM_5YR_ANN_GROWTH">"c1958"</definedName>
    <definedName name="IQ_NI_NORM_7YR_ANN_CAGR">"c6188"</definedName>
    <definedName name="IQ_NI_NORM_7YR_ANN_GROWTH">"c1959"</definedName>
    <definedName name="IQ_NI_NORM_MARGIN">"c1964"</definedName>
    <definedName name="IQ_NI_NUM_EST">"c1720"</definedName>
    <definedName name="IQ_NI_NUM_EST_REUT">"c5372"</definedName>
    <definedName name="IQ_NI_REPORTED_EST">"c1730"</definedName>
    <definedName name="IQ_NI_REPORTED_EST_REUT">"c5382"</definedName>
    <definedName name="IQ_NI_REPORTED_HIGH_EST">"c1732"</definedName>
    <definedName name="IQ_NI_REPORTED_HIGH_EST_REUT">"c5384"</definedName>
    <definedName name="IQ_NI_REPORTED_LOW_EST">"c1733"</definedName>
    <definedName name="IQ_NI_REPORTED_LOW_EST_REUT">"c5385"</definedName>
    <definedName name="IQ_NI_REPORTED_MEDIAN_EST">"c1731"</definedName>
    <definedName name="IQ_NI_REPORTED_MEDIAN_EST_REUT">"c5383"</definedName>
    <definedName name="IQ_NI_REPORTED_NUM_EST">"c1734"</definedName>
    <definedName name="IQ_NI_REPORTED_NUM_EST_REUT">"c5386"</definedName>
    <definedName name="IQ_NI_REPORTED_STDDEV_EST">"c1735"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"c795"</definedName>
    <definedName name="IQ_NI_STDDEV_EST">"c1721"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EXP_FDIC" hidden="1">"c6579"</definedName>
    <definedName name="IQ_NON_INT_INC">"c802"</definedName>
    <definedName name="IQ_NON_INT_INC_10YR_ANN_CAGR">"c6115"</definedName>
    <definedName name="IQ_NON_INT_INC_10YR_ANN_GROWTH">"c803"</definedName>
    <definedName name="IQ_NON_INT_INC_1YR_ANN_GROWTH">"c804"</definedName>
    <definedName name="IQ_NON_INT_INC_2YR_ANN_CAGR">"c6116"</definedName>
    <definedName name="IQ_NON_INT_INC_2YR_ANN_GROWTH">"c805"</definedName>
    <definedName name="IQ_NON_INT_INC_3YR_ANN_CAGR">"c6117"</definedName>
    <definedName name="IQ_NON_INT_INC_3YR_ANN_GROWTH">"c806"</definedName>
    <definedName name="IQ_NON_INT_INC_5YR_ANN_CAGR">"c6118"</definedName>
    <definedName name="IQ_NON_INT_INC_5YR_ANN_GROWTH">"c807"</definedName>
    <definedName name="IQ_NON_INT_INC_7YR_ANN_CAGR">"c6119"</definedName>
    <definedName name="IQ_NON_INT_INC_7YR_ANN_GROWTH">"c808"</definedName>
    <definedName name="IQ_NON_INT_INC_FDIC" hidden="1">"c6575"</definedName>
    <definedName name="IQ_NON_INTEREST_EXP">"c1400"</definedName>
    <definedName name="IQ_NON_INTEREST_INC">"c1401"</definedName>
    <definedName name="IQ_NON_OPER_EXP">"c809"</definedName>
    <definedName name="IQ_NON_OPER_INC">"c810"</definedName>
    <definedName name="IQ_NON_PERF_ASSETS_10YR_ANN_CAGR">"c6120"</definedName>
    <definedName name="IQ_NON_PERF_ASSETS_10YR_ANN_GROWTH">"c811"</definedName>
    <definedName name="IQ_NON_PERF_ASSETS_1YR_ANN_GROWTH">"c812"</definedName>
    <definedName name="IQ_NON_PERF_ASSETS_2YR_ANN_CAGR">"c6121"</definedName>
    <definedName name="IQ_NON_PERF_ASSETS_2YR_ANN_GROWTH">"c813"</definedName>
    <definedName name="IQ_NON_PERF_ASSETS_3YR_ANN_CAGR">"c6122"</definedName>
    <definedName name="IQ_NON_PERF_ASSETS_3YR_ANN_GROWTH">"c814"</definedName>
    <definedName name="IQ_NON_PERF_ASSETS_5YR_ANN_CAGR">"c6123"</definedName>
    <definedName name="IQ_NON_PERF_ASSETS_5YR_ANN_GROWTH">"c815"</definedName>
    <definedName name="IQ_NON_PERF_ASSETS_7YR_ANN_CAGR">"c6124"</definedName>
    <definedName name="IQ_NON_PERF_ASSETS_7YR_ANN_GROWTH">"c816"</definedName>
    <definedName name="IQ_NON_PERF_ASSETS_TOTAL_ASSETS">"c817"</definedName>
    <definedName name="IQ_NON_PERF_LOANS_10YR_ANN_CAGR">"c6125"</definedName>
    <definedName name="IQ_NON_PERF_LOANS_10YR_ANN_GROWTH">"c818"</definedName>
    <definedName name="IQ_NON_PERF_LOANS_1YR_ANN_GROWTH">"c819"</definedName>
    <definedName name="IQ_NON_PERF_LOANS_2YR_ANN_CAGR">"c6126"</definedName>
    <definedName name="IQ_NON_PERF_LOANS_2YR_ANN_GROWTH">"c820"</definedName>
    <definedName name="IQ_NON_PERF_LOANS_3YR_ANN_CAGR">"c6127"</definedName>
    <definedName name="IQ_NON_PERF_LOANS_3YR_ANN_GROWTH">"c821"</definedName>
    <definedName name="IQ_NON_PERF_LOANS_5YR_ANN_CAGR">"c6128"</definedName>
    <definedName name="IQ_NON_PERF_LOANS_5YR_ANN_GROWTH">"c822"</definedName>
    <definedName name="IQ_NON_PERF_LOANS_7YR_ANN_CAGR">"c6129"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"c2550"</definedName>
    <definedName name="IQ_NONRECOURSE_DEBT_PCT">"c2551"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"c2089"</definedName>
    <definedName name="IQ_NORM_EPS_ACT_OR_EST">"c2249"</definedName>
    <definedName name="IQ_NORM_EPS_ACT_OR_EST_REUT">"c5472"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PPE">"c829"</definedName>
    <definedName name="IQ_NPPE_10YR_ANN_CAGR">"c6130"</definedName>
    <definedName name="IQ_NPPE_10YR_ANN_GROWTH">"c830"</definedName>
    <definedName name="IQ_NPPE_1YR_ANN_GROWTH">"c831"</definedName>
    <definedName name="IQ_NPPE_2YR_ANN_CAGR">"c6131"</definedName>
    <definedName name="IQ_NPPE_2YR_ANN_GROWTH">"c832"</definedName>
    <definedName name="IQ_NPPE_3YR_ANN_CAGR">"c6132"</definedName>
    <definedName name="IQ_NPPE_3YR_ANN_GROWTH">"c833"</definedName>
    <definedName name="IQ_NPPE_5YR_ANN_CAGR">"c6133"</definedName>
    <definedName name="IQ_NPPE_5YR_ANN_GROWTH">"c834"</definedName>
    <definedName name="IQ_NPPE_7YR_ANN_CAGR">"c6134"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DEPOSITS_LESS_THAN_100K_FDIC" hidden="1">"c6495"</definedName>
    <definedName name="IQ_NUMBER_DEPOSITS_MORE_THAN_100K_FDIC" hidden="1">"c6493"</definedName>
    <definedName name="IQ_NUMBER_SHAREHOLDERS">"c1967"</definedName>
    <definedName name="IQ_NUMBER_SHAREHOLDERS_CLASSA">"c1968"</definedName>
    <definedName name="IQ_NUMBER_SHAREHOLDERS_OTHER">"c1969"</definedName>
    <definedName name="IQ_OBLIGATIONS_OF_STATES_TOTAL_LOANS_FOREIGN_FDIC" hidden="1">"c6447"</definedName>
    <definedName name="IQ_OBLIGATIONS_STATES_FDIC" hidden="1">"c6431"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AVG_DAILY_SALES_VOL_EQ_INC_GAS">"c5797"</definedName>
    <definedName name="IQ_OG_AVG_DAILY_SALES_VOL_EQ_INC_NGL">"c5798"</definedName>
    <definedName name="IQ_OG_AVG_DAILY_SALES_VOL_EQ_INC_OIL">"c5796"</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ACRE_GROSS_EQ_INC">"c5802"</definedName>
    <definedName name="IQ_OG_DEVELOPED_ACRE_NET_EQ_INC">"c5803"</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"c5799"</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ALES_VOL_EQ_INC_GAS">"c5794"</definedName>
    <definedName name="IQ_OG_SALES_VOL_EQ_INC_NGL">"c5795"</definedName>
    <definedName name="IQ_OG_SALES_VOL_EQ_INC_OIL">"c5793"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TOTAL_OIL_PRODUCTON">"c2059"</definedName>
    <definedName name="IQ_OG_UNDEVELOPED_ACRE_GROSS_EQ_INC">"c5800"</definedName>
    <definedName name="IQ_OG_UNDEVELOPED_ACRE_NET_EQ_INC">"c5801"</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"c5774"</definedName>
    <definedName name="IQ_OPEB_ACT_NEXT_DOM">"c5772"</definedName>
    <definedName name="IQ_OPEB_ACT_NEXT_FOREIGN">"c5773"</definedName>
    <definedName name="IQ_OPEB_AMT_RECOG_NEXT">"c5783"</definedName>
    <definedName name="IQ_OPEB_AMT_RECOG_NEXT_DOM">"c5781"</definedName>
    <definedName name="IQ_OPEB_AMT_RECOG_NEXT_FOREIGN">"c5782"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"c5759"</definedName>
    <definedName name="IQ_OPEB_CI_ACT_DOM">"c5757"</definedName>
    <definedName name="IQ_OPEB_CI_ACT_FOREIGN">"c5758"</definedName>
    <definedName name="IQ_OPEB_CI_NET_AMT_RECOG">"c5771"</definedName>
    <definedName name="IQ_OPEB_CI_NET_AMT_RECOG_DOM">"c5769"</definedName>
    <definedName name="IQ_OPEB_CI_NET_AMT_RECOG_FOREIGN">"c5770"</definedName>
    <definedName name="IQ_OPEB_CI_OTHER_MISC_ADJ">"c5768"</definedName>
    <definedName name="IQ_OPEB_CI_OTHER_MISC_ADJ_DOM">"c5766"</definedName>
    <definedName name="IQ_OPEB_CI_OTHER_MISC_ADJ_FOREIGN">"c5767"</definedName>
    <definedName name="IQ_OPEB_CI_PRIOR_SERVICE">"c5762"</definedName>
    <definedName name="IQ_OPEB_CI_PRIOR_SERVICE_DOM">"c5760"</definedName>
    <definedName name="IQ_OPEB_CI_PRIOR_SERVICE_FOREIGN">"c5761"</definedName>
    <definedName name="IQ_OPEB_CI_TRANSITION">"c5765"</definedName>
    <definedName name="IQ_OPEB_CI_TRANSITION_DOM">"c5763"</definedName>
    <definedName name="IQ_OPEB_CI_TRANSITION_FOREIGN">"c5764"</definedName>
    <definedName name="IQ_OPEB_CL">"c5789"</definedName>
    <definedName name="IQ_OPEB_CL_DOM">"c5787"</definedName>
    <definedName name="IQ_OPEB_CL_FOREIGN">"c5788"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"c5786"</definedName>
    <definedName name="IQ_OPEB_LT_ASSETS_DOM">"c5784"</definedName>
    <definedName name="IQ_OPEB_LT_ASSETS_FOREIGN">"c5785"</definedName>
    <definedName name="IQ_OPEB_LT_LIAB">"c5792"</definedName>
    <definedName name="IQ_OPEB_LT_LIAB_DOM">"c5790"</definedName>
    <definedName name="IQ_OPEB_LT_LIAB_FOREIGN">"c5791"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"c5777"</definedName>
    <definedName name="IQ_OPEB_PRIOR_SERVICE_NEXT_DOM">"c5775"</definedName>
    <definedName name="IQ_OPEB_PRIOR_SERVICE_NEXT_FOREIGN">"c5776"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"c5780"</definedName>
    <definedName name="IQ_OPEB_TRANSITION_NEXT_DOM">"c5778"</definedName>
    <definedName name="IQ_OPEB_TRANSITION_NEXT_FOREIGN">"c5779"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"c5466"</definedName>
    <definedName name="IQ_OPER_INC_BR">"c850"</definedName>
    <definedName name="IQ_OPER_INC_EST">"c1688"</definedName>
    <definedName name="IQ_OPER_INC_EST_REUT">"c5340"</definedName>
    <definedName name="IQ_OPER_INC_FIN">"c851"</definedName>
    <definedName name="IQ_OPER_INC_HIGH_EST">"c1690"</definedName>
    <definedName name="IQ_OPER_INC_HIGH_EST_REUT">"c5342"</definedName>
    <definedName name="IQ_OPER_INC_INS">"c852"</definedName>
    <definedName name="IQ_OPER_INC_LOW_EST">"c1691"</definedName>
    <definedName name="IQ_OPER_INC_LOW_EST_REUT">"c5343"</definedName>
    <definedName name="IQ_OPER_INC_MARGIN">"c1448"</definedName>
    <definedName name="IQ_OPER_INC_MEDIAN_EST">"c1689"</definedName>
    <definedName name="IQ_OPER_INC_MEDIAN_EST_REUT">"c5341"</definedName>
    <definedName name="IQ_OPER_INC_NUM_EST">"c1692"</definedName>
    <definedName name="IQ_OPER_INC_NUM_EST_REUT">"c5344"</definedName>
    <definedName name="IQ_OPER_INC_RE">"c6240"</definedName>
    <definedName name="IQ_OPER_INC_REIT">"c853"</definedName>
    <definedName name="IQ_OPER_INC_STDDEV_EST">"c1693"</definedName>
    <definedName name="IQ_OPER_INC_STDDEV_EST_REUT">"c5345"</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ABLE_END_OS">"c5804"</definedName>
    <definedName name="IQ_OPTIONS_EXERCISED">"c2116"</definedName>
    <definedName name="IQ_OPTIONS_GRANTED">"c2673"</definedName>
    <definedName name="IQ_OPTIONS_ISSUED">"c857"</definedName>
    <definedName name="IQ_OPTIONS_STRIKE_PRICE_BEG_OS">"c5805"</definedName>
    <definedName name="IQ_OPTIONS_STRIKE_PRICE_CANCELLED">"c5807"</definedName>
    <definedName name="IQ_OPTIONS_STRIKE_PRICE_EXERCISABLE">"c5808"</definedName>
    <definedName name="IQ_OPTIONS_STRIKE_PRICE_EXERCISED">"c5806"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"c859"</definedName>
    <definedName name="IQ_OTHER_AMORT">"c5563"</definedName>
    <definedName name="IQ_OTHER_AMORT_BNK">"c5565"</definedName>
    <definedName name="IQ_OTHER_AMORT_BR">"c5566"</definedName>
    <definedName name="IQ_OTHER_AMORT_FIN">"c5567"</definedName>
    <definedName name="IQ_OTHER_AMORT_INS">"c5568"</definedName>
    <definedName name="IQ_OTHER_AMORT_RE">"c6287"</definedName>
    <definedName name="IQ_OTHER_AMORT_REIT">"c5569"</definedName>
    <definedName name="IQ_OTHER_AMORT_UTI">"c5570"</definedName>
    <definedName name="IQ_OTHER_ASSETS">"c860"</definedName>
    <definedName name="IQ_OTHER_ASSETS_BNK">"c861"</definedName>
    <definedName name="IQ_OTHER_ASSETS_BR">"c862"</definedName>
    <definedName name="IQ_OTHER_ASSETS_FDIC" hidden="1">"c6338"</definedName>
    <definedName name="IQ_OTHER_ASSETS_FIN">"c863"</definedName>
    <definedName name="IQ_OTHER_ASSETS_INS">"c864"</definedName>
    <definedName name="IQ_OTHER_ASSETS_RE">"c6241"</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BORROWED_FUNDS_FDIC" hidden="1">"c6345"</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INS">"C6021"</definedName>
    <definedName name="IQ_OTHER_CL_SUPPL_RE">"c6243"</definedName>
    <definedName name="IQ_OTHER_CL_SUPPL_REIT">"c882"</definedName>
    <definedName name="IQ_OTHER_CL_SUPPL_UTI">"c883"</definedName>
    <definedName name="IQ_OTHER_CL_UTI">"c884"</definedName>
    <definedName name="IQ_OTHER_COMPREHENSIVE_INCOME_FDIC" hidden="1">"c6503"</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"c6244"</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"c6245"</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"c6246"</definedName>
    <definedName name="IQ_OTHER_FINANCE_ACT_SUPPL_REIT">"c904"</definedName>
    <definedName name="IQ_OTHER_FINANCE_ACT_SUPPL_UTI">"c905"</definedName>
    <definedName name="IQ_OTHER_FINANCE_ACT_UTI">"c906"</definedName>
    <definedName name="IQ_OTHER_INSURANCE_FEES_FDIC" hidden="1">"c6672"</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"c6247"</definedName>
    <definedName name="IQ_OTHER_INTAN_REIT">"c912"</definedName>
    <definedName name="IQ_OTHER_INTAN_UTI">"c913"</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"c6248"</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"c6249"</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"c6250"</definedName>
    <definedName name="IQ_OTHER_LIAB_LT_REIT">"c940"</definedName>
    <definedName name="IQ_OTHER_LIAB_LT_UTI">"c941"</definedName>
    <definedName name="IQ_OTHER_LIAB_RE">"c6251"</definedName>
    <definedName name="IQ_OTHER_LIAB_REIT">"c942"</definedName>
    <definedName name="IQ_OTHER_LIAB_UTI">"c943"</definedName>
    <definedName name="IQ_OTHER_LIAB_WRITTEN">"c944"</definedName>
    <definedName name="IQ_OTHER_LIABILITIES_FDIC" hidden="1">"c6347"</definedName>
    <definedName name="IQ_OTHER_LOANS">"c945"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"c6252"</definedName>
    <definedName name="IQ_OTHER_LT_ASSETS_REIT">"c951"</definedName>
    <definedName name="IQ_OTHER_LT_ASSETS_UTI">"c952"</definedName>
    <definedName name="IQ_OTHER_NET">"c1453"</definedName>
    <definedName name="IQ_OTHER_NON_INT_EXP">"c953"</definedName>
    <definedName name="IQ_OTHER_NON_INT_EXP_FDIC" hidden="1">"c6578"</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OPER_EXP">"c956"</definedName>
    <definedName name="IQ_OTHER_NON_OPER_EXP_BR">"c957"</definedName>
    <definedName name="IQ_OTHER_NON_OPER_EXP_FIN">"c958"</definedName>
    <definedName name="IQ_OTHER_NON_OPER_EXP_INS">"c959"</definedName>
    <definedName name="IQ_OTHER_NON_OPER_EXP_RE">"c6253"</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"c6254"</definedName>
    <definedName name="IQ_OTHER_NON_OPER_EXP_SUPPL_REIT">"c965"</definedName>
    <definedName name="IQ_OTHER_NON_OPER_EXP_SUPPL_UTI">"c966"</definedName>
    <definedName name="IQ_OTHER_NON_OPER_EXP_UTI">"c967"</definedName>
    <definedName name="IQ_OTHER_OFF_BS_LIAB_FDIC" hidden="1">"c6533"</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"c6255"</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"c6256"</definedName>
    <definedName name="IQ_OTHER_OPER_REIT">"c993"</definedName>
    <definedName name="IQ_OTHER_OPER_SUPPL_BR">"c994"</definedName>
    <definedName name="IQ_OTHER_OPER_SUPPL_FIN">"c995"</definedName>
    <definedName name="IQ_OTHER_OPER_SUPPL_INS">"c996"</definedName>
    <definedName name="IQ_OTHER_OPER_SUPPL_RE">"c6257"</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"c5814"</definedName>
    <definedName name="IQ_OTHER_OPTIONS_EXERCISED">"c2688"</definedName>
    <definedName name="IQ_OTHER_OPTIONS_GRANTED">"c2687"</definedName>
    <definedName name="IQ_OTHER_OPTIONS_STRIKE_PRICE_BEG_OS">"c5815"</definedName>
    <definedName name="IQ_OTHER_OPTIONS_STRIKE_PRICE_CANCELLED">"c5817"</definedName>
    <definedName name="IQ_OTHER_OPTIONS_STRIKE_PRICE_EXERCISABLE">"c5818"</definedName>
    <definedName name="IQ_OTHER_OPTIONS_STRIKE_PRICE_EXERCISED">"c5816"</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"c6259"</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"c6260"</definedName>
    <definedName name="IQ_OTHER_REV_SUPPL_REIT">"c1019"</definedName>
    <definedName name="IQ_OTHER_REV_SUPPL_UTI">"c1020"</definedName>
    <definedName name="IQ_OTHER_REV_UTI">"c1021"</definedName>
    <definedName name="IQ_OTHER_REVENUE">"c1410"</definedName>
    <definedName name="IQ_OTHER_SAVINGS_DEPOSITS_FDIC" hidden="1">"c6554"</definedName>
    <definedName name="IQ_OTHER_STRIKE_PRICE_GRANTED">"c2692"</definedName>
    <definedName name="IQ_OTHER_TRANSACTIONS_FDIC" hidden="1">"c6504"</definedName>
    <definedName name="IQ_OTHER_UNDRAWN">"c2522"</definedName>
    <definedName name="IQ_OTHER_UNUSED_COMMITMENTS_FDIC" hidden="1">"c6530"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"c6282"</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"c6281"</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"c2160"</definedName>
    <definedName name="IQ_PART_TIME">"c1024"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EXCL_FWD_REUT">"c4049"</definedName>
    <definedName name="IQ_PE_NORMALIZED">"c2207"</definedName>
    <definedName name="IQ_PE_RATIO">"c1610"</definedName>
    <definedName name="IQ_PEG_FWD">"c1863"</definedName>
    <definedName name="IQ_PEG_FWD_REUT">"c4052"</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"c5738"</definedName>
    <definedName name="IQ_PENSION_ACT_NEXT_DOM">"c5736"</definedName>
    <definedName name="IQ_PENSION_ACT_NEXT_FOREIGN">"c5737"</definedName>
    <definedName name="IQ_PENSION_AMT_RECOG_NEXT_DOM">"c5745"</definedName>
    <definedName name="IQ_PENSION_AMT_RECOG_NEXT_FOREIGN">"c5746"</definedName>
    <definedName name="IQ_PENSION_AMT_RECOG_PERIOD">"c5747"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"c5723"</definedName>
    <definedName name="IQ_PENSION_CI_ACT_DOM">"c5721"</definedName>
    <definedName name="IQ_PENSION_CI_ACT_FOREIGN">"c5722"</definedName>
    <definedName name="IQ_PENSION_CI_NET_AMT_RECOG">"c5735"</definedName>
    <definedName name="IQ_PENSION_CI_NET_AMT_RECOG_DOM">"c5733"</definedName>
    <definedName name="IQ_PENSION_CI_NET_AMT_RECOG_FOREIGN">"c5734"</definedName>
    <definedName name="IQ_PENSION_CI_OTHER_MISC_ADJ">"c5732"</definedName>
    <definedName name="IQ_PENSION_CI_OTHER_MISC_ADJ_DOM">"c5730"</definedName>
    <definedName name="IQ_PENSION_CI_OTHER_MISC_ADJ_FOREIGN">"c5731"</definedName>
    <definedName name="IQ_PENSION_CI_PRIOR_SERVICE">"c5726"</definedName>
    <definedName name="IQ_PENSION_CI_PRIOR_SERVICE_DOM">"c5724"</definedName>
    <definedName name="IQ_PENSION_CI_PRIOR_SERVICE_FOREIGN">"c5725"</definedName>
    <definedName name="IQ_PENSION_CI_TRANSITION">"c5729"</definedName>
    <definedName name="IQ_PENSION_CI_TRANSITION_DOM">"c5727"</definedName>
    <definedName name="IQ_PENSION_CI_TRANSITION_FOREIGN">"c5728"</definedName>
    <definedName name="IQ_PENSION_CL">"c5753"</definedName>
    <definedName name="IQ_PENSION_CL_DOM">"c5751"</definedName>
    <definedName name="IQ_PENSION_CL_FOREIGN">"c5752"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"c5750"</definedName>
    <definedName name="IQ_PENSION_LT_ASSETS_DOM">"c5748"</definedName>
    <definedName name="IQ_PENSION_LT_ASSETS_FOREIGN">"c5749"</definedName>
    <definedName name="IQ_PENSION_LT_LIAB">"c5756"</definedName>
    <definedName name="IQ_PENSION_LT_LIAB_DOM">"c5754"</definedName>
    <definedName name="IQ_PENSION_LT_LIAB_FOREIGN">"c5755"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"c5741"</definedName>
    <definedName name="IQ_PENSION_PRIOR_SERVICE_NEXT_DOM">"c5739"</definedName>
    <definedName name="IQ_PENSION_PRIOR_SERVICE_NEXT_FOREIGN">"c5740"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"c5744"</definedName>
    <definedName name="IQ_PENSION_TRANSITION_NEXT_DOM">"c5742"</definedName>
    <definedName name="IQ_PENSION_TRANSITION_NEXT_FOREIGN">"c5743"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REUT">"c3959"</definedName>
    <definedName name="IQ_PERCENT_CHANGE_EST_5YR_GROWTH_RATE_18MONTHS">"c1853"</definedName>
    <definedName name="IQ_PERCENT_CHANGE_EST_5YR_GROWTH_RATE_18MONTHS_REUT">"c3960"</definedName>
    <definedName name="IQ_PERCENT_CHANGE_EST_5YR_GROWTH_RATE_3MONTHS">"c1849"</definedName>
    <definedName name="IQ_PERCENT_CHANGE_EST_5YR_GROWTH_RATE_3MONTHS_REUT">"c3956"</definedName>
    <definedName name="IQ_PERCENT_CHANGE_EST_5YR_GROWTH_RATE_6MONTHS">"c1850"</definedName>
    <definedName name="IQ_PERCENT_CHANGE_EST_5YR_GROWTH_RATE_6MONTHS_REUT">"c3957"</definedName>
    <definedName name="IQ_PERCENT_CHANGE_EST_5YR_GROWTH_RATE_9MONTHS">"c1851"</definedName>
    <definedName name="IQ_PERCENT_CHANGE_EST_5YR_GROWTH_RATE_9MONTHS_REUT">"c3958"</definedName>
    <definedName name="IQ_PERCENT_CHANGE_EST_5YR_GROWTH_RATE_DAY">"c1846"</definedName>
    <definedName name="IQ_PERCENT_CHANGE_EST_5YR_GROWTH_RATE_DAY_REUT">"c3954"</definedName>
    <definedName name="IQ_PERCENT_CHANGE_EST_5YR_GROWTH_RATE_MONTH">"c1848"</definedName>
    <definedName name="IQ_PERCENT_CHANGE_EST_5YR_GROWTH_RATE_MONTH_REUT">"c3955"</definedName>
    <definedName name="IQ_PERCENT_CHANGE_EST_5YR_GROWTH_RATE_WEEK">"c1847"</definedName>
    <definedName name="IQ_PERCENT_CHANGE_EST_5YR_GROWTH_RATE_WEEK_REUT">"c5435"</definedName>
    <definedName name="IQ_PERCENT_CHANGE_EST_CFPS_12MONTHS">"c1812"</definedName>
    <definedName name="IQ_PERCENT_CHANGE_EST_CFPS_12MONTHS_REUT">"c3924"</definedName>
    <definedName name="IQ_PERCENT_CHANGE_EST_CFPS_18MONTHS">"c1813"</definedName>
    <definedName name="IQ_PERCENT_CHANGE_EST_CFPS_18MONTHS_REUT">"c3925"</definedName>
    <definedName name="IQ_PERCENT_CHANGE_EST_CFPS_3MONTHS">"c1809"</definedName>
    <definedName name="IQ_PERCENT_CHANGE_EST_CFPS_3MONTHS_REUT">"c3921"</definedName>
    <definedName name="IQ_PERCENT_CHANGE_EST_CFPS_6MONTHS">"c1810"</definedName>
    <definedName name="IQ_PERCENT_CHANGE_EST_CFPS_6MONTHS_REUT">"c3922"</definedName>
    <definedName name="IQ_PERCENT_CHANGE_EST_CFPS_9MONTHS">"c1811"</definedName>
    <definedName name="IQ_PERCENT_CHANGE_EST_CFPS_9MONTHS_REUT">"c3923"</definedName>
    <definedName name="IQ_PERCENT_CHANGE_EST_CFPS_DAY">"c1806"</definedName>
    <definedName name="IQ_PERCENT_CHANGE_EST_CFPS_DAY_REUT">"c3919"</definedName>
    <definedName name="IQ_PERCENT_CHANGE_EST_CFPS_MONTH">"c1808"</definedName>
    <definedName name="IQ_PERCENT_CHANGE_EST_CFPS_MONTH_REUT">"c3920"</definedName>
    <definedName name="IQ_PERCENT_CHANGE_EST_CFPS_WEEK">"c1807"</definedName>
    <definedName name="IQ_PERCENT_CHANGE_EST_CFPS_WEEK_REUT">"c3962"</definedName>
    <definedName name="IQ_PERCENT_CHANGE_EST_DPS_12MONTHS">"c1820"</definedName>
    <definedName name="IQ_PERCENT_CHANGE_EST_DPS_12MONTHS_REUT">"c3931"</definedName>
    <definedName name="IQ_PERCENT_CHANGE_EST_DPS_18MONTHS">"c1821"</definedName>
    <definedName name="IQ_PERCENT_CHANGE_EST_DPS_18MONTHS_REUT">"c3932"</definedName>
    <definedName name="IQ_PERCENT_CHANGE_EST_DPS_3MONTHS">"c1817"</definedName>
    <definedName name="IQ_PERCENT_CHANGE_EST_DPS_3MONTHS_REUT">"c3928"</definedName>
    <definedName name="IQ_PERCENT_CHANGE_EST_DPS_6MONTHS">"c1818"</definedName>
    <definedName name="IQ_PERCENT_CHANGE_EST_DPS_6MONTHS_REUT">"c3929"</definedName>
    <definedName name="IQ_PERCENT_CHANGE_EST_DPS_9MONTHS">"c1819"</definedName>
    <definedName name="IQ_PERCENT_CHANGE_EST_DPS_9MONTHS_REUT">"c3930"</definedName>
    <definedName name="IQ_PERCENT_CHANGE_EST_DPS_DAY">"c1814"</definedName>
    <definedName name="IQ_PERCENT_CHANGE_EST_DPS_DAY_REUT">"c3926"</definedName>
    <definedName name="IQ_PERCENT_CHANGE_EST_DPS_MONTH">"c1816"</definedName>
    <definedName name="IQ_PERCENT_CHANGE_EST_DPS_MONTH_REUT">"c3927"</definedName>
    <definedName name="IQ_PERCENT_CHANGE_EST_DPS_WEEK">"c1815"</definedName>
    <definedName name="IQ_PERCENT_CHANGE_EST_DPS_WEEK_REUT">"c3963"</definedName>
    <definedName name="IQ_PERCENT_CHANGE_EST_EBITDA_12MONTHS">"c1804"</definedName>
    <definedName name="IQ_PERCENT_CHANGE_EST_EBITDA_12MONTHS_REUT">"c3917"</definedName>
    <definedName name="IQ_PERCENT_CHANGE_EST_EBITDA_18MONTHS">"c1805"</definedName>
    <definedName name="IQ_PERCENT_CHANGE_EST_EBITDA_18MONTHS_REUT">"c3918"</definedName>
    <definedName name="IQ_PERCENT_CHANGE_EST_EBITDA_3MONTHS">"c1801"</definedName>
    <definedName name="IQ_PERCENT_CHANGE_EST_EBITDA_3MONTHS_REUT">"c3914"</definedName>
    <definedName name="IQ_PERCENT_CHANGE_EST_EBITDA_6MONTHS">"c1802"</definedName>
    <definedName name="IQ_PERCENT_CHANGE_EST_EBITDA_6MONTHS_REUT">"c3915"</definedName>
    <definedName name="IQ_PERCENT_CHANGE_EST_EBITDA_9MONTHS">"c1803"</definedName>
    <definedName name="IQ_PERCENT_CHANGE_EST_EBITDA_9MONTHS_REUT">"c3916"</definedName>
    <definedName name="IQ_PERCENT_CHANGE_EST_EBITDA_DAY">"c1798"</definedName>
    <definedName name="IQ_PERCENT_CHANGE_EST_EBITDA_DAY_REUT">"c3912"</definedName>
    <definedName name="IQ_PERCENT_CHANGE_EST_EBITDA_MONTH">"c1800"</definedName>
    <definedName name="IQ_PERCENT_CHANGE_EST_EBITDA_MONTH_REUT">"c3913"</definedName>
    <definedName name="IQ_PERCENT_CHANGE_EST_EBITDA_WEEK">"c1799"</definedName>
    <definedName name="IQ_PERCENT_CHANGE_EST_EBITDA_WEEK_REUT">"c3961"</definedName>
    <definedName name="IQ_PERCENT_CHANGE_EST_EPS_12MONTHS">"c1788"</definedName>
    <definedName name="IQ_PERCENT_CHANGE_EST_EPS_12MONTHS_REUT">"c3902"</definedName>
    <definedName name="IQ_PERCENT_CHANGE_EST_EPS_18MONTHS">"c1789"</definedName>
    <definedName name="IQ_PERCENT_CHANGE_EST_EPS_18MONTHS_REUT">"c3903"</definedName>
    <definedName name="IQ_PERCENT_CHANGE_EST_EPS_3MONTHS">"c1785"</definedName>
    <definedName name="IQ_PERCENT_CHANGE_EST_EPS_3MONTHS_REUT">"c3899"</definedName>
    <definedName name="IQ_PERCENT_CHANGE_EST_EPS_6MONTHS">"c1786"</definedName>
    <definedName name="IQ_PERCENT_CHANGE_EST_EPS_6MONTHS_REUT">"c3900"</definedName>
    <definedName name="IQ_PERCENT_CHANGE_EST_EPS_9MONTHS">"c1787"</definedName>
    <definedName name="IQ_PERCENT_CHANGE_EST_EPS_9MONTHS_REUT">"c3901"</definedName>
    <definedName name="IQ_PERCENT_CHANGE_EST_EPS_DAY">"c1782"</definedName>
    <definedName name="IQ_PERCENT_CHANGE_EST_EPS_DAY_REUT">"c3896"</definedName>
    <definedName name="IQ_PERCENT_CHANGE_EST_EPS_MONTH">"c1784"</definedName>
    <definedName name="IQ_PERCENT_CHANGE_EST_EPS_MONTH_REUT">"c3898"</definedName>
    <definedName name="IQ_PERCENT_CHANGE_EST_EPS_WEEK">"c1783"</definedName>
    <definedName name="IQ_PERCENT_CHANGE_EST_EPS_WEEK_REUT">"c3897"</definedName>
    <definedName name="IQ_PERCENT_CHANGE_EST_FFO_12MONTHS">"c1828"</definedName>
    <definedName name="IQ_PERCENT_CHANGE_EST_FFO_12MONTHS_REUT">"c3938"</definedName>
    <definedName name="IQ_PERCENT_CHANGE_EST_FFO_18MONTHS">"c1829"</definedName>
    <definedName name="IQ_PERCENT_CHANGE_EST_FFO_18MONTHS_REUT">"c3939"</definedName>
    <definedName name="IQ_PERCENT_CHANGE_EST_FFO_3MONTHS">"c1825"</definedName>
    <definedName name="IQ_PERCENT_CHANGE_EST_FFO_3MONTHS_REUT">"c3935"</definedName>
    <definedName name="IQ_PERCENT_CHANGE_EST_FFO_6MONTHS">"c1826"</definedName>
    <definedName name="IQ_PERCENT_CHANGE_EST_FFO_6MONTHS_REUT">"c3936"</definedName>
    <definedName name="IQ_PERCENT_CHANGE_EST_FFO_9MONTHS">"c1827"</definedName>
    <definedName name="IQ_PERCENT_CHANGE_EST_FFO_9MONTHS_REUT">"c3937"</definedName>
    <definedName name="IQ_PERCENT_CHANGE_EST_FFO_DAY">"c1822"</definedName>
    <definedName name="IQ_PERCENT_CHANGE_EST_FFO_DAY_REUT">"c3933"</definedName>
    <definedName name="IQ_PERCENT_CHANGE_EST_FFO_MONTH">"c1824"</definedName>
    <definedName name="IQ_PERCENT_CHANGE_EST_FFO_MONTH_REUT">"c3934"</definedName>
    <definedName name="IQ_PERCENT_CHANGE_EST_FFO_WEEK">"c1823"</definedName>
    <definedName name="IQ_PERCENT_CHANGE_EST_FFO_WEEK_REUT">"c3964"</definedName>
    <definedName name="IQ_PERCENT_CHANGE_EST_PRICE_TARGET_12MONTHS">"c1844"</definedName>
    <definedName name="IQ_PERCENT_CHANGE_EST_PRICE_TARGET_12MONTHS_REUT">"c3952"</definedName>
    <definedName name="IQ_PERCENT_CHANGE_EST_PRICE_TARGET_18MONTHS">"c1845"</definedName>
    <definedName name="IQ_PERCENT_CHANGE_EST_PRICE_TARGET_18MONTHS_REUT">"c3953"</definedName>
    <definedName name="IQ_PERCENT_CHANGE_EST_PRICE_TARGET_3MONTHS">"c1841"</definedName>
    <definedName name="IQ_PERCENT_CHANGE_EST_PRICE_TARGET_3MONTHS_REUT">"c3949"</definedName>
    <definedName name="IQ_PERCENT_CHANGE_EST_PRICE_TARGET_6MONTHS">"c1842"</definedName>
    <definedName name="IQ_PERCENT_CHANGE_EST_PRICE_TARGET_6MONTHS_REUT">"c3950"</definedName>
    <definedName name="IQ_PERCENT_CHANGE_EST_PRICE_TARGET_9MONTHS">"c1843"</definedName>
    <definedName name="IQ_PERCENT_CHANGE_EST_PRICE_TARGET_9MONTHS_REUT">"c3951"</definedName>
    <definedName name="IQ_PERCENT_CHANGE_EST_PRICE_TARGET_DAY">"c1838"</definedName>
    <definedName name="IQ_PERCENT_CHANGE_EST_PRICE_TARGET_DAY_REUT">"c3947"</definedName>
    <definedName name="IQ_PERCENT_CHANGE_EST_PRICE_TARGET_MONTH">"c1840"</definedName>
    <definedName name="IQ_PERCENT_CHANGE_EST_PRICE_TARGET_MONTH_REUT">"c3948"</definedName>
    <definedName name="IQ_PERCENT_CHANGE_EST_PRICE_TARGET_WEEK">"c1839"</definedName>
    <definedName name="IQ_PERCENT_CHANGE_EST_PRICE_TARGET_WEEK_REUT">"c3967"</definedName>
    <definedName name="IQ_PERCENT_CHANGE_EST_RECO_12MONTHS">"c1836"</definedName>
    <definedName name="IQ_PERCENT_CHANGE_EST_RECO_12MONTHS_REUT">"c3945"</definedName>
    <definedName name="IQ_PERCENT_CHANGE_EST_RECO_18MONTHS">"c1837"</definedName>
    <definedName name="IQ_PERCENT_CHANGE_EST_RECO_18MONTHS_REUT">"c3946"</definedName>
    <definedName name="IQ_PERCENT_CHANGE_EST_RECO_3MONTHS">"c1833"</definedName>
    <definedName name="IQ_PERCENT_CHANGE_EST_RECO_3MONTHS_REUT">"c3942"</definedName>
    <definedName name="IQ_PERCENT_CHANGE_EST_RECO_6MONTHS">"c1834"</definedName>
    <definedName name="IQ_PERCENT_CHANGE_EST_RECO_6MONTHS_REUT">"c3943"</definedName>
    <definedName name="IQ_PERCENT_CHANGE_EST_RECO_9MONTHS">"c1835"</definedName>
    <definedName name="IQ_PERCENT_CHANGE_EST_RECO_9MONTHS_REUT">"c3944"</definedName>
    <definedName name="IQ_PERCENT_CHANGE_EST_RECO_DAY">"c1830"</definedName>
    <definedName name="IQ_PERCENT_CHANGE_EST_RECO_DAY_REUT">"c3940"</definedName>
    <definedName name="IQ_PERCENT_CHANGE_EST_RECO_MONTH">"c1832"</definedName>
    <definedName name="IQ_PERCENT_CHANGE_EST_RECO_MONTH_REUT">"c3941"</definedName>
    <definedName name="IQ_PERCENT_CHANGE_EST_RECO_WEEK">"c1831"</definedName>
    <definedName name="IQ_PERCENT_CHANGE_EST_RECO_WEEK_REUT">"c3966"</definedName>
    <definedName name="IQ_PERCENT_CHANGE_EST_REV_12MONTHS">"c1796"</definedName>
    <definedName name="IQ_PERCENT_CHANGE_EST_REV_12MONTHS_REUT">"c3910"</definedName>
    <definedName name="IQ_PERCENT_CHANGE_EST_REV_18MONTHS">"c1797"</definedName>
    <definedName name="IQ_PERCENT_CHANGE_EST_REV_18MONTHS_REUT">"c3911"</definedName>
    <definedName name="IQ_PERCENT_CHANGE_EST_REV_3MONTHS">"c1793"</definedName>
    <definedName name="IQ_PERCENT_CHANGE_EST_REV_3MONTHS_REUT">"c3907"</definedName>
    <definedName name="IQ_PERCENT_CHANGE_EST_REV_6MONTHS">"c1794"</definedName>
    <definedName name="IQ_PERCENT_CHANGE_EST_REV_6MONTHS_REUT">"c3908"</definedName>
    <definedName name="IQ_PERCENT_CHANGE_EST_REV_9MONTHS">"c1795"</definedName>
    <definedName name="IQ_PERCENT_CHANGE_EST_REV_9MONTHS_REUT">"c3909"</definedName>
    <definedName name="IQ_PERCENT_CHANGE_EST_REV_DAY">"c1790"</definedName>
    <definedName name="IQ_PERCENT_CHANGE_EST_REV_DAY_REUT">"c3904"</definedName>
    <definedName name="IQ_PERCENT_CHANGE_EST_REV_MONTH">"c1792"</definedName>
    <definedName name="IQ_PERCENT_CHANGE_EST_REV_MONTH_REUT">"c3906"</definedName>
    <definedName name="IQ_PERCENT_CHANGE_EST_REV_WEEK">"c1791"</definedName>
    <definedName name="IQ_PERCENT_CHANGE_EST_REV_WEEK_REUT">"c3905"</definedName>
    <definedName name="IQ_PERCENT_INSURED_FDIC" hidden="1">"c6374"</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EDGED_SECURITIES_FDIC" hidden="1">"c6401"</definedName>
    <definedName name="IQ_PLL">"c2114"</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OTENTIAL_UPSIDE_REUT">"c3968"</definedName>
    <definedName name="IQ_PRE_OPEN_COST">"c1040"</definedName>
    <definedName name="IQ_PRE_TAX_ACT_OR_EST">"c2221"</definedName>
    <definedName name="IQ_PRE_TAX_ACT_OR_EST_REUT">"c5467"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"c6262"</definedName>
    <definedName name="IQ_PREF_OTHER_REIT">"c1058"</definedName>
    <definedName name="IQ_PREF_OTHER_UTI">"C6022"</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"c6263"</definedName>
    <definedName name="IQ_PREF_REP_REIT">"c1065"</definedName>
    <definedName name="IQ_PREF_REP_UTI">"c1066"</definedName>
    <definedName name="IQ_PREF_STOCK">"c1416"</definedName>
    <definedName name="IQ_PREF_TOT">"c1415"</definedName>
    <definedName name="IQ_PREFERRED_FDIC" hidden="1">"c6349"</definedName>
    <definedName name="IQ_PREMISES_EQUIPMENT_FDIC" hidden="1">"c6577"</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EST_REUT">"c5354"</definedName>
    <definedName name="IQ_PRETAX_GW_INC_HIGH_EST">"c1704"</definedName>
    <definedName name="IQ_PRETAX_GW_INC_HIGH_EST_REUT">"c5356"</definedName>
    <definedName name="IQ_PRETAX_GW_INC_LOW_EST">"c1705"</definedName>
    <definedName name="IQ_PRETAX_GW_INC_LOW_EST_REUT">"c5357"</definedName>
    <definedName name="IQ_PRETAX_GW_INC_MEDIAN_EST">"c1703"</definedName>
    <definedName name="IQ_PRETAX_GW_INC_MEDIAN_EST_REUT">"c5355"</definedName>
    <definedName name="IQ_PRETAX_GW_INC_NUM_EST">"c1706"</definedName>
    <definedName name="IQ_PRETAX_GW_INC_NUM_EST_REUT">"c5358"</definedName>
    <definedName name="IQ_PRETAX_GW_INC_STDDEV_EST">"c1707"</definedName>
    <definedName name="IQ_PRETAX_GW_INC_STDDEV_EST_REUT">"c5359"</definedName>
    <definedName name="IQ_PRETAX_INC_EST">"c1695"</definedName>
    <definedName name="IQ_PRETAX_INC_EST_REUT">"c5347"</definedName>
    <definedName name="IQ_PRETAX_INC_HIGH_EST">"c1697"</definedName>
    <definedName name="IQ_PRETAX_INC_HIGH_EST_REUT">"c5349"</definedName>
    <definedName name="IQ_PRETAX_INC_LOW_EST">"c1698"</definedName>
    <definedName name="IQ_PRETAX_INC_LOW_EST_REUT">"c5350"</definedName>
    <definedName name="IQ_PRETAX_INC_MEDIAN_EST">"c1696"</definedName>
    <definedName name="IQ_PRETAX_INC_MEDIAN_EST_REUT">"c5348"</definedName>
    <definedName name="IQ_PRETAX_INC_NUM_EST">"c1699"</definedName>
    <definedName name="IQ_PRETAX_INC_NUM_EST_REUT">"c5351"</definedName>
    <definedName name="IQ_PRETAX_INC_STDDEV_EST">"c1700"</definedName>
    <definedName name="IQ_PRETAX_INC_STDDEV_EST_REUT">"c5352"</definedName>
    <definedName name="IQ_PRETAX_REPORT_INC_EST">"c1709"</definedName>
    <definedName name="IQ_PRETAX_REPORT_INC_EST_REUT">"c5361"</definedName>
    <definedName name="IQ_PRETAX_REPORT_INC_HIGH_EST">"c1711"</definedName>
    <definedName name="IQ_PRETAX_REPORT_INC_HIGH_EST_REUT">"c5363"</definedName>
    <definedName name="IQ_PRETAX_REPORT_INC_LOW_EST">"c1712"</definedName>
    <definedName name="IQ_PRETAX_REPORT_INC_LOW_EST_REUT">"c5364"</definedName>
    <definedName name="IQ_PRETAX_REPORT_INC_MEDIAN_EST">"c1710"</definedName>
    <definedName name="IQ_PRETAX_REPORT_INC_MEDIAN_EST_REUT">"c5362"</definedName>
    <definedName name="IQ_PRETAX_REPORT_INC_NUM_EST">"c1713"</definedName>
    <definedName name="IQ_PRETAX_REPORT_INC_NUM_EST_REUT">"c5365"</definedName>
    <definedName name="IQ_PRETAX_REPORT_INC_STDDEV_EST">"c1714"</definedName>
    <definedName name="IQ_PRETAX_REPORT_INC_STDDEV_EST_REUT">"c5366"</definedName>
    <definedName name="IQ_PRETAX_RETURN_ASSETS_FDIC" hidden="1">"c6731"</definedName>
    <definedName name="IQ_PRICE_CFPS_FWD">"c2237"</definedName>
    <definedName name="IQ_PRICE_CFPS_FWD_REUT">"c4053"</definedName>
    <definedName name="IQ_PRICE_OVER_BVPS">"c1412"</definedName>
    <definedName name="IQ_PRICE_OVER_LTM_EPS">"c1413"</definedName>
    <definedName name="IQ_PRICE_TARGET">"c82"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"c1069"</definedName>
    <definedName name="IQ_PRICEDATETIME">"IQ_PRICEDATETIME"</definedName>
    <definedName name="IQ_PRICING_DATE">"c1613"</definedName>
    <definedName name="IQ_PRIMARY_EPS_TYPE">"c4498"</definedName>
    <definedName name="IQ_PRIMARY_EPS_TYPE_REUT">"c5481"</definedName>
    <definedName name="IQ_PRIMARY_EPS_TYPE_THOM" hidden="1">"c5297"</definedName>
    <definedName name="IQ_PRIMARY_INDUSTRY">"c1070"</definedName>
    <definedName name="IQ_PRINCIPAL_AMT">"c2157"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CAGR">"c6135"</definedName>
    <definedName name="IQ_PROVISION_10YR_ANN_GROWTH">"c1077"</definedName>
    <definedName name="IQ_PROVISION_1YR_ANN_GROWTH">"c1078"</definedName>
    <definedName name="IQ_PROVISION_2YR_ANN_CAGR">"c6136"</definedName>
    <definedName name="IQ_PROVISION_2YR_ANN_GROWTH">"c1079"</definedName>
    <definedName name="IQ_PROVISION_3YR_ANN_CAGR">"c6137"</definedName>
    <definedName name="IQ_PROVISION_3YR_ANN_GROWTH">"c1080"</definedName>
    <definedName name="IQ_PROVISION_5YR_ANN_CAGR">"c6138"</definedName>
    <definedName name="IQ_PROVISION_5YR_ANN_GROWTH">"c1081"</definedName>
    <definedName name="IQ_PROVISION_7YR_ANN_CAGR">"c6139"</definedName>
    <definedName name="IQ_PROVISION_7YR_ANN_GROWTH">"c1082"</definedName>
    <definedName name="IQ_PROVISION_CHARGE_OFFS">"c1083"</definedName>
    <definedName name="IQ_PTBV">"c1084"</definedName>
    <definedName name="IQ_PTBV_AVG">"c1085"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"c2483"</definedName>
    <definedName name="IQ_PUT_NOTIFICATION">"c2485"</definedName>
    <definedName name="IQ_PUT_PRICE_SCHEDULE">"c2484"</definedName>
    <definedName name="IQ_QTD" hidden="1">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"c1093"</definedName>
    <definedName name="IQ_REAL_ESTATE_ASSETS">"c1094"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"c1417"</definedName>
    <definedName name="IQ_REF_ENTITY">"c6033"</definedName>
    <definedName name="IQ_REF_ENTITY_CIQID">"c6024"</definedName>
    <definedName name="IQ_REF_ENTITY_TICKER">"c6023"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LATED_PLANS_FDIC" hidden="1">"c6320"</definedName>
    <definedName name="IQ_RENTAL_REV">"c1101"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"c6192"</definedName>
    <definedName name="IQ_RESTRICTED_CASH_TOTAL">"c6193"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"c6264"</definedName>
    <definedName name="IQ_RESTRUCTURE_REIT">"c1110"</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AINED_EARNINGS_AVERAGE_EQUITY_FDIC" hidden="1">"c6733"</definedName>
    <definedName name="IQ_RETURN_ASSETS">"c1113"</definedName>
    <definedName name="IQ_RETURN_ASSETS_ACT_OR_EST">"c3585"</definedName>
    <definedName name="IQ_RETURN_ASSETS_ACT_OR_EST_REUT">"c5475"</definedName>
    <definedName name="IQ_RETURN_ASSETS_BANK">"c1114"</definedName>
    <definedName name="IQ_RETURN_ASSETS_BROK">"c1115"</definedName>
    <definedName name="IQ_RETURN_ASSETS_EST">"c3529"</definedName>
    <definedName name="IQ_RETURN_ASSETS_EST_REUT">"c3990"</definedName>
    <definedName name="IQ_RETURN_ASSETS_FDIC" hidden="1">"c6730"</definedName>
    <definedName name="IQ_RETURN_ASSETS_FS">"c1116"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"c1117"</definedName>
    <definedName name="IQ_RETURN_EQUITY">"c1118"</definedName>
    <definedName name="IQ_RETURN_EQUITY_ACT_OR_EST">"c3586"</definedName>
    <definedName name="IQ_RETURN_EQUITY_ACT_OR_EST_REUT">"c5476"</definedName>
    <definedName name="IQ_RETURN_EQUITY_BANK">"c1119"</definedName>
    <definedName name="IQ_RETURN_EQUITY_BROK">"c1120"</definedName>
    <definedName name="IQ_RETURN_EQUITY_EST">"c3535"</definedName>
    <definedName name="IQ_RETURN_EQUITY_EST_REUT">"c3983"</definedName>
    <definedName name="IQ_RETURN_EQUITY_FDIC" hidden="1">"c6732"</definedName>
    <definedName name="IQ_RETURN_EQUITY_FS">"c1121"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"c1421"</definedName>
    <definedName name="IQ_REV">"c1122"</definedName>
    <definedName name="IQ_REV_BEFORE_LL">"c1123"</definedName>
    <definedName name="IQ_REV_STDDEV_EST">"c1124"</definedName>
    <definedName name="IQ_REV_STDDEV_EST_REUT">"c3639"</definedName>
    <definedName name="IQ_REV_UTI">"c1125"</definedName>
    <definedName name="IQ_REVALUATION_GAINS_FDIC" hidden="1">"c6428"</definedName>
    <definedName name="IQ_REVALUATION_LOSSES_FDIC" hidden="1">"c6429"</definedName>
    <definedName name="IQ_REVENUE">"c1422"</definedName>
    <definedName name="IQ_REVENUE_ACT_OR_EST">"c2214"</definedName>
    <definedName name="IQ_REVENUE_ACT_OR_EST_REUT">"c5461"</definedName>
    <definedName name="IQ_REVENUE_EST">"c1126"</definedName>
    <definedName name="IQ_REVENUE_EST_BOTTOM_UP">"c5488"</definedName>
    <definedName name="IQ_REVENUE_EST_BOTTOM_UP_REUT">"c5496"</definedName>
    <definedName name="IQ_REVENUE_EST_REUT">"c3634"</definedName>
    <definedName name="IQ_REVENUE_GUIDANCE">"c4519"</definedName>
    <definedName name="IQ_REVENUE_HIGH_EST">"c1127"</definedName>
    <definedName name="IQ_REVENUE_HIGH_EST_REUT">"c3636"</definedName>
    <definedName name="IQ_REVENUE_HIGH_GUIDANCE">"c4169"</definedName>
    <definedName name="IQ_REVENUE_LOW_EST">"c1128"</definedName>
    <definedName name="IQ_REVENUE_LOW_EST_REUT">"c3637"</definedName>
    <definedName name="IQ_REVENUE_LOW_GUIDANCE">"c4209"</definedName>
    <definedName name="IQ_REVENUE_MEDIAN_EST">"c1662"</definedName>
    <definedName name="IQ_REVENUE_MEDIAN_EST_REUT">"c3635"</definedName>
    <definedName name="IQ_REVENUE_NUM_EST">"c1129"</definedName>
    <definedName name="IQ_REVENUE_NUM_EST_REUT">"c3638"</definedName>
    <definedName name="IQ_REVISION_DATE_">39237.6519560185</definedName>
    <definedName name="IQ_RISK_ADJ_BANK_ASSETS">"c2670"</definedName>
    <definedName name="IQ_RISK_WEIGHTED_ASSETS_FDIC" hidden="1">"c6370"</definedName>
    <definedName name="IQ_SALARY">"c1130"</definedName>
    <definedName name="IQ_SALARY_FDIC" hidden="1">"c6576"</definedName>
    <definedName name="IQ_SALE_CONVERSION_RETIREMENT_STOCK_FDIC" hidden="1">"c6661"</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"c6284"</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_PURCHASED_RESELL">"c5513"</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ERVICE_CHARGES_FDIC" hidden="1">"c6572"</definedName>
    <definedName name="IQ_SGA">"c1158"</definedName>
    <definedName name="IQ_SGA_BNK">"c1159"</definedName>
    <definedName name="IQ_SGA_INS">"c1160"</definedName>
    <definedName name="IQ_SGA_MARGIN">"c1898"</definedName>
    <definedName name="IQ_SGA_RE">"c6265"</definedName>
    <definedName name="IQ_SGA_REIT">"c1161"</definedName>
    <definedName name="IQ_SGA_SUPPL">"c1162"</definedName>
    <definedName name="IQ_SGA_UTI">"c1163"</definedName>
    <definedName name="IQ_SHAREOUTSTANDING">"c1347"</definedName>
    <definedName name="IQ_SHARES_PURCHASED_AVERAGE_PRICE">"c5821"</definedName>
    <definedName name="IQ_SHARES_PURCHASED_QUARTER">"c5820"</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BANK">"c2637"</definedName>
    <definedName name="IQ_SP_BANK_ACTION">"c2636"</definedName>
    <definedName name="IQ_SP_BANK_DATE">"c2635"</definedName>
    <definedName name="IQ_SP_DATE">"c2172"</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C_ACTION" hidden="1">"c2644"</definedName>
    <definedName name="IQ_SP_ISSUE_LC_DATE" hidden="1">"c2643"</definedName>
    <definedName name="IQ_SP_ISSUE_LC_LT" hidden="1">"c2645"</definedName>
    <definedName name="IQ_SP_ISSUE_LT">"c2645"</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OUTLOOK_WATCH">"c2639"</definedName>
    <definedName name="IQ_SP_OUTLOOK_WATCH_DATE">"c2638"</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"c6266"</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"c6267"</definedName>
    <definedName name="IQ_ST_DEBT_ISSUED_REIT">"c1186"</definedName>
    <definedName name="IQ_ST_DEBT_ISSUED_UTI">"c1187"</definedName>
    <definedName name="IQ_ST_DEBT_PCT">"c2539"</definedName>
    <definedName name="IQ_ST_DEBT_RE">"c6268"</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"c6269"</definedName>
    <definedName name="IQ_ST_DEBT_REPAID_REIT">"c1194"</definedName>
    <definedName name="IQ_ST_DEBT_REPAID_UTI">"c1195"</definedName>
    <definedName name="IQ_ST_DEBT_UTI">"c1196"</definedName>
    <definedName name="IQ_ST_FHLB_DEBT">"c5658"</definedName>
    <definedName name="IQ_ST_INVEST">"c1197"</definedName>
    <definedName name="IQ_ST_INVEST_UTI">"c1198"</definedName>
    <definedName name="IQ_ST_NOTE_RECEIV">"c1199"</definedName>
    <definedName name="IQ_STATE">"c1200"</definedName>
    <definedName name="IQ_STATES_NONTRANSACTION_ACCOUNTS_FDIC" hidden="1">"c6547"</definedName>
    <definedName name="IQ_STATES_TOTAL_DEPOSITS_FDIC" hidden="1">"c6473"</definedName>
    <definedName name="IQ_STATES_TRANSACTION_ACCOUNTS_FDIC" hidden="1">"c6539"</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IKE_PRICE_ISSUED">"c1645"</definedName>
    <definedName name="IQ_STRIKE_PRICE_OS">"c1646"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RPLUS_FDIC" hidden="1">"c6351"</definedName>
    <definedName name="IQ_SVA">"c1214"</definedName>
    <definedName name="IQ_TARGET_PRICE_NUM">"c1653"</definedName>
    <definedName name="IQ_TARGET_PRICE_NUM_REUT">"c5319"</definedName>
    <definedName name="IQ_TARGET_PRICE_STDDEV">"c1654"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BV">"c1906"</definedName>
    <definedName name="IQ_TBV_10YR_ANN_CAGR">"c6169"</definedName>
    <definedName name="IQ_TBV_10YR_ANN_GROWTH">"c1936"</definedName>
    <definedName name="IQ_TBV_1YR_ANN_GROWTH">"c1931"</definedName>
    <definedName name="IQ_TBV_2YR_ANN_CAGR">"c6165"</definedName>
    <definedName name="IQ_TBV_2YR_ANN_GROWTH">"c1932"</definedName>
    <definedName name="IQ_TBV_3YR_ANN_CAGR">"c6166"</definedName>
    <definedName name="IQ_TBV_3YR_ANN_GROWTH">"c1933"</definedName>
    <definedName name="IQ_TBV_5YR_ANN_CAGR">"c6167"</definedName>
    <definedName name="IQ_TBV_5YR_ANN_GROWTH">"c1934"</definedName>
    <definedName name="IQ_TBV_7YR_ANN_CAGR">"c6168"</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"c4054"</definedName>
    <definedName name="IQ_TEV_EBITDA">"c1222"</definedName>
    <definedName name="IQ_TEV_EBITDA_AVG">"c1223"</definedName>
    <definedName name="IQ_TEV_EBITDA_FWD">"c1224"</definedName>
    <definedName name="IQ_TEV_EBITDA_FWD_REUT">"c4050"</definedName>
    <definedName name="IQ_TEV_EMPLOYEE_AVG">"c1225"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"c1226"</definedName>
    <definedName name="IQ_TEV_TOTAL_REV_AVG">"c1227"</definedName>
    <definedName name="IQ_TEV_TOTAL_REV_FWD">"c1228"</definedName>
    <definedName name="IQ_TEV_TOTAL_REV_FWD_REUT">"c4051"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"c2667"</definedName>
    <definedName name="IQ_TIER_ONE_FDIC" hidden="1">"c6369"</definedName>
    <definedName name="IQ_TIER_ONE_RATIO">"c1229"</definedName>
    <definedName name="IQ_TIER_TWO_CAPITAL">"c2669"</definedName>
    <definedName name="IQ_TIME_DEP">"c1230"</definedName>
    <definedName name="IQ_TIME_DEPOSITS_LESS_THAN_100K_FDIC" hidden="1">"c6465"</definedName>
    <definedName name="IQ_TIME_DEPOSITS_MORE_THAN_100K_FDIC" hidden="1">"c6470"</definedName>
    <definedName name="IQ_TODAY">0</definedName>
    <definedName name="IQ_TOT_ADJ_INC">"c1616"</definedName>
    <definedName name="IQ_TOTAL_AR_BR">"c1231"</definedName>
    <definedName name="IQ_TOTAL_AR_RE">"c6270"</definedName>
    <definedName name="IQ_TOTAL_AR_REIT">"c1232"</definedName>
    <definedName name="IQ_TOTAL_AR_UTI">"c1233"</definedName>
    <definedName name="IQ_TOTAL_ASSETS">"c1234"</definedName>
    <definedName name="IQ_TOTAL_ASSETS_10YR_ANN_CAGR">"c6140"</definedName>
    <definedName name="IQ_TOTAL_ASSETS_10YR_ANN_GROWTH">"c1235"</definedName>
    <definedName name="IQ_TOTAL_ASSETS_1YR_ANN_GROWTH">"c1236"</definedName>
    <definedName name="IQ_TOTAL_ASSETS_2YR_ANN_CAGR">"c6141"</definedName>
    <definedName name="IQ_TOTAL_ASSETS_2YR_ANN_GROWTH">"c1237"</definedName>
    <definedName name="IQ_TOTAL_ASSETS_3YR_ANN_CAGR">"c6142"</definedName>
    <definedName name="IQ_TOTAL_ASSETS_3YR_ANN_GROWTH">"c1238"</definedName>
    <definedName name="IQ_TOTAL_ASSETS_5YR_ANN_CAGR">"c6143"</definedName>
    <definedName name="IQ_TOTAL_ASSETS_5YR_ANN_GROWTH">"c1239"</definedName>
    <definedName name="IQ_TOTAL_ASSETS_7YR_ANN_CAGR">"c6144"</definedName>
    <definedName name="IQ_TOTAL_ASSETS_7YR_ANN_GROWTH">"c1240"</definedName>
    <definedName name="IQ_TOTAL_ASSETS_FDIC" hidden="1">"c6339"</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"c1251"</definedName>
    <definedName name="IQ_TOTAL_DEBT_ISSUED_BNK">"c1252"</definedName>
    <definedName name="IQ_TOTAL_DEBT_ISSUED_BR">"c1253"</definedName>
    <definedName name="IQ_TOTAL_DEBT_ISSUED_FIN">"c1254"</definedName>
    <definedName name="IQ_TOTAL_DEBT_ISSUED_RE">"c6271"</definedName>
    <definedName name="IQ_TOTAL_DEBT_ISSUED_REIT">"c1255"</definedName>
    <definedName name="IQ_TOTAL_DEBT_ISSUED_UTI">"c1256"</definedName>
    <definedName name="IQ_TOTAL_DEBT_ISSUES_INS">"c1257"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"c6272"</definedName>
    <definedName name="IQ_TOTAL_DEBT_REPAID_REIT">"c1263"</definedName>
    <definedName name="IQ_TOTAL_DEBT_REPAID_UTI">"c1264"</definedName>
    <definedName name="IQ_TOTAL_DEBT_SECURITIES_FDIC" hidden="1">"c6410"</definedName>
    <definedName name="IQ_TOTAL_DEBT_STDDEV_EST">"c4538"</definedName>
    <definedName name="IQ_TOTAL_DEPOSITS">"c1265"</definedName>
    <definedName name="IQ_TOTAL_DEPOSITS_FDIC" hidden="1">"c6342"</definedName>
    <definedName name="IQ_TOTAL_DIV_PAID_CF">"c1266"</definedName>
    <definedName name="IQ_TOTAL_EMPLOYEE">"c1522"</definedName>
    <definedName name="IQ_TOTAL_EMPLOYEES">"c1522"</definedName>
    <definedName name="IQ_TOTAL_EMPLOYEES_FDIC" hidden="1">"c6355"</definedName>
    <definedName name="IQ_TOTAL_EQUITY">"c1267"</definedName>
    <definedName name="IQ_TOTAL_EQUITY_10YR_ANN_CAGR">"c6145"</definedName>
    <definedName name="IQ_TOTAL_EQUITY_10YR_ANN_GROWTH">"c1268"</definedName>
    <definedName name="IQ_TOTAL_EQUITY_1YR_ANN_GROWTH">"c1269"</definedName>
    <definedName name="IQ_TOTAL_EQUITY_2YR_ANN_CAGR">"c6146"</definedName>
    <definedName name="IQ_TOTAL_EQUITY_2YR_ANN_GROWTH">"c1270"</definedName>
    <definedName name="IQ_TOTAL_EQUITY_3YR_ANN_CAGR">"c6147"</definedName>
    <definedName name="IQ_TOTAL_EQUITY_3YR_ANN_GROWTH">"c1271"</definedName>
    <definedName name="IQ_TOTAL_EQUITY_5YR_ANN_CAGR">"c6148"</definedName>
    <definedName name="IQ_TOTAL_EQUITY_5YR_ANN_GROWTH">"c1272"</definedName>
    <definedName name="IQ_TOTAL_EQUITY_7YR_ANN_CAGR">"c6149"</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EQUITY_FDIC" hidden="1">"c6354"</definedName>
    <definedName name="IQ_TOTAL_LIAB_FIN">"c1280"</definedName>
    <definedName name="IQ_TOTAL_LIAB_INS">"c1281"</definedName>
    <definedName name="IQ_TOTAL_LIAB_RE">"c6273"</definedName>
    <definedName name="IQ_TOTAL_LIAB_REIT">"c1282"</definedName>
    <definedName name="IQ_TOTAL_LIAB_SHAREHOLD">"c1435"</definedName>
    <definedName name="IQ_TOTAL_LIAB_TOTAL_ASSETS">"c1283"</definedName>
    <definedName name="IQ_TOTAL_LIABILITIES_FDIC" hidden="1">"c6348"</definedName>
    <definedName name="IQ_TOTAL_LOANS">"c5653"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"c6274"</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ABLE_END_OS">"c5819"</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COVERIES_FDIC" hidden="1">"c6622"</definedName>
    <definedName name="IQ_TOTAL_REV">"c1294"</definedName>
    <definedName name="IQ_TOTAL_REV_10YR_ANN_CAGR">"c6150"</definedName>
    <definedName name="IQ_TOTAL_REV_10YR_ANN_GROWTH">"c1295"</definedName>
    <definedName name="IQ_TOTAL_REV_1YR_ANN_GROWTH">"c1296"</definedName>
    <definedName name="IQ_TOTAL_REV_2YR_ANN_CAGR">"c6151"</definedName>
    <definedName name="IQ_TOTAL_REV_2YR_ANN_GROWTH">"c1297"</definedName>
    <definedName name="IQ_TOTAL_REV_3YR_ANN_CAGR">"c6152"</definedName>
    <definedName name="IQ_TOTAL_REV_3YR_ANN_GROWTH">"c1298"</definedName>
    <definedName name="IQ_TOTAL_REV_5YR_ANN_CAGR">"c6153"</definedName>
    <definedName name="IQ_TOTAL_REV_5YR_ANN_GROWTH">"c1299"</definedName>
    <definedName name="IQ_TOTAL_REV_7YR_ANN_CAGR">"c6154"</definedName>
    <definedName name="IQ_TOTAL_REV_7YR_ANN_GROWTH">"c1300"</definedName>
    <definedName name="IQ_TOTAL_REV_AS_REPORTED">"c1301"</definedName>
    <definedName name="IQ_TOTAL_REV_BNK">"c1302"</definedName>
    <definedName name="IQ_TOTAL_REV_BNK_FDIC" hidden="1">"c6786"</definedName>
    <definedName name="IQ_TOTAL_REV_BR">"c1303"</definedName>
    <definedName name="IQ_TOTAL_REV_EMPLOYEE">"c1304"</definedName>
    <definedName name="IQ_TOTAL_REV_FIN">"c1305"</definedName>
    <definedName name="IQ_TOTAL_REV_INS">"c1306"</definedName>
    <definedName name="IQ_TOTAL_REV_RE">"c6275"</definedName>
    <definedName name="IQ_TOTAL_REV_REIT">"c1307"</definedName>
    <definedName name="IQ_TOTAL_REV_SHARE">"c1912"</definedName>
    <definedName name="IQ_TOTAL_REV_UTI">"c1308"</definedName>
    <definedName name="IQ_TOTAL_REVENUE">"c1436"</definedName>
    <definedName name="IQ_TOTAL_RISK_BASED_CAPITAL_RATIO_FDIC" hidden="1">"c6747"</definedName>
    <definedName name="IQ_TOTAL_SECURITIES_FDIC" hidden="1">"c6306"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SAVINGS_DEPOSITS_FDIC" hidden="1">"c6498"</definedName>
    <definedName name="IQ_TOTAL_UNUSED_COMMITMENTS_FDIC" hidden="1">"c6536"</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"c6286"</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 hidden="1">"c2387"</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 hidden="1">"c2388"</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 hidden="1">"c2370"</definedName>
    <definedName name="IQ_TR_SUSPENDED_DATE">"c2407"</definedName>
    <definedName name="IQ_TR_TARGET_52WKHI_PCT">"c2351"</definedName>
    <definedName name="IQ_TR_TARGET_52WKLOW_PCT">"c2350"</definedName>
    <definedName name="IQ_TR_TARGET_ACC_ADVISORS">"c3047"</definedName>
    <definedName name="IQ_TR_TARGET_ADVISORS" hidden="1">"c2386"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DIC" hidden="1">"c6328"</definedName>
    <definedName name="IQ_TRADING_CURRENCY">"c2212"</definedName>
    <definedName name="IQ_TRADING_LIABILITIES_FDIC" hidden="1">"c6344"</definedName>
    <definedName name="IQ_TRANSACTION_ACCOUNTS_FDIC" hidden="1">"c6544"</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UST_INC">"c1319"</definedName>
    <definedName name="IQ_TRUST_PREF">"c1320"</definedName>
    <definedName name="IQ_TRUST_PREFERRED">"c3029"</definedName>
    <definedName name="IQ_TRUST_PREFERRED_PCT">"c3030"</definedName>
    <definedName name="IQ_TWELVE_MONTHS_FIXED_AND_FLOATING_FDIC" hidden="1">"c6420"</definedName>
    <definedName name="IQ_TWELVE_MONTHS_MORTGAGE_PASS_THROUGHS_FDIC" hidden="1">"c6412"</definedName>
    <definedName name="IQ_UFCF_10YR_ANN_CAGR">"c6179"</definedName>
    <definedName name="IQ_UFCF_10YR_ANN_GROWTH">"c1948"</definedName>
    <definedName name="IQ_UFCF_1YR_ANN_GROWTH">"c1943"</definedName>
    <definedName name="IQ_UFCF_2YR_ANN_CAGR">"c6175"</definedName>
    <definedName name="IQ_UFCF_2YR_ANN_GROWTH">"c1944"</definedName>
    <definedName name="IQ_UFCF_3YR_ANN_CAGR">"c6176"</definedName>
    <definedName name="IQ_UFCF_3YR_ANN_GROWTH">"c1945"</definedName>
    <definedName name="IQ_UFCF_5YR_ANN_CAGR">"c6177"</definedName>
    <definedName name="IQ_UFCF_5YR_ANN_GROWTH">"c1946"</definedName>
    <definedName name="IQ_UFCF_7YR_ANN_CAGR">"c6178"</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 hidden="1">"c6352"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LEVERED_FCF">"c1908"</definedName>
    <definedName name="IQ_UNPAID_CLAIMS">"c1330"</definedName>
    <definedName name="IQ_UNPROFITABLE_INSTITUTIONS_FDIC" hidden="1">"c6722"</definedName>
    <definedName name="IQ_UNREALIZED_GAIN">"c1619"</definedName>
    <definedName name="IQ_UNSECURED_DEBT">"c2548"</definedName>
    <definedName name="IQ_UNSECURED_DEBT_PCT">"c2549"</definedName>
    <definedName name="IQ_UNUSED_LOAN_COMMITMENTS_FDIC" hidden="1">"c6368"</definedName>
    <definedName name="IQ_UNUSUAL_EXP">"c1456"</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 hidden="1">"c2930"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 hidden="1">"c2932"</definedName>
    <definedName name="IQ_US_GAAP_CL_ADJ">"c2927"</definedName>
    <definedName name="IQ_US_GAAP_COST_REV" hidden="1">"c2965"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 hidden="1">"c2973"</definedName>
    <definedName name="IQ_US_GAAP_DO_ADJ">"c2959"</definedName>
    <definedName name="IQ_US_GAAP_EXTRA_ACC_ITEMS" hidden="1">"c2972"</definedName>
    <definedName name="IQ_US_GAAP_EXTRA_ACC_ITEMS_ADJ">"c2958"</definedName>
    <definedName name="IQ_US_GAAP_INC_TAX" hidden="1">"c2975"</definedName>
    <definedName name="IQ_US_GAAP_INC_TAX_ADJ">"c2961"</definedName>
    <definedName name="IQ_US_GAAP_INTEREST_EXP" hidden="1">"c2971"</definedName>
    <definedName name="IQ_US_GAAP_INTEREST_EXP_ADJ">"c2957"</definedName>
    <definedName name="IQ_US_GAAP_LIAB_LT" hidden="1">"c2933"</definedName>
    <definedName name="IQ_US_GAAP_LIAB_LT_ADJ">"c2928"</definedName>
    <definedName name="IQ_US_GAAP_LIAB_TOTAL_LIAB">"c2933"</definedName>
    <definedName name="IQ_US_GAAP_MINORITY_INTEREST_IS" hidden="1">"c2974"</definedName>
    <definedName name="IQ_US_GAAP_MINORITY_INTEREST_IS_ADJ">"c2960"</definedName>
    <definedName name="IQ_US_GAAP_NCA" hidden="1">"c2931"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 hidden="1">"c2977"</definedName>
    <definedName name="IQ_US_GAAP_NI_AVAIL_INCL">"c2978"</definedName>
    <definedName name="IQ_US_GAAP_OTHER_ADJ_ADJ">"c2962"</definedName>
    <definedName name="IQ_US_GAAP_OTHER_NON_OPER" hidden="1">"c2969"</definedName>
    <definedName name="IQ_US_GAAP_OTHER_NON_OPER_ADJ">"c2955"</definedName>
    <definedName name="IQ_US_GAAP_OTHER_OPER" hidden="1">"c2968"</definedName>
    <definedName name="IQ_US_GAAP_OTHER_OPER_ADJ">"c2954"</definedName>
    <definedName name="IQ_US_GAAP_RD" hidden="1">"c2967"</definedName>
    <definedName name="IQ_US_GAAP_RD_ADJ">"c2953"</definedName>
    <definedName name="IQ_US_GAAP_SGA" hidden="1">"c2966"</definedName>
    <definedName name="IQ_US_GAAP_SGA_ADJ">"c2952"</definedName>
    <definedName name="IQ_US_GAAP_TOTAL_ASSETS">"c2931"</definedName>
    <definedName name="IQ_US_GAAP_TOTAL_EQUITY">"c2934"</definedName>
    <definedName name="IQ_US_GAAP_TOTAL_EQUITY_ADJ">"c2929"</definedName>
    <definedName name="IQ_US_GAAP_TOTAL_REV" hidden="1">"c2964"</definedName>
    <definedName name="IQ_US_GAAP_TOTAL_REV_ADJ">"c2950"</definedName>
    <definedName name="IQ_US_GAAP_TOTAL_UNUSUAL" hidden="1">"c2970"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"c1620"</definedName>
    <definedName name="IQ_UTIL_REV">"c2091"</definedName>
    <definedName name="IQ_UV_PENSION_LIAB">"c1332"</definedName>
    <definedName name="IQ_VALUATION_ALLOWANCES_FDIC" hidden="1">"c6400"</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C_REVENUE_FDIC" hidden="1">"c6667"</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 hidden="1">50000</definedName>
    <definedName name="IQ_WEIGHTED_AVG_PRICE">"c1334"</definedName>
    <definedName name="IQ_WIP_INV">"c1335"</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"c2104"</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RA10" hidden="1">"$A$11:$A$262"</definedName>
    <definedName name="IQRB15" hidden="1">"$B$16:$B$17"</definedName>
    <definedName name="IQRB17" hidden="1">"$B$18:$B$22"</definedName>
    <definedName name="IQRB18" hidden="1">"$B$19:$B$23"</definedName>
    <definedName name="IQRB19" hidden="1">"$B$20:$B$24"</definedName>
    <definedName name="IQRB20" hidden="1">"$B$21:$B$25"</definedName>
    <definedName name="IQRB21" hidden="1">"$B$22:$B$26"</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C15" hidden="1">"$C$16:$C$20"</definedName>
    <definedName name="IQRC24" hidden="1">"$C$25:$C$29"</definedName>
    <definedName name="IQRD15" hidden="1">"$D$16:$D$17"</definedName>
    <definedName name="Irbe" localSheetId="1" hidden="1">{#N/A,#N/A,FALSE,"Pharm";#N/A,#N/A,FALSE,"WWCM"}</definedName>
    <definedName name="Irbe" hidden="1">{#N/A,#N/A,FALSE,"Pharm";#N/A,#N/A,FALSE,"WWCM"}</definedName>
    <definedName name="IRELAND" localSheetId="1">#REF!</definedName>
    <definedName name="IRELAND">#REF!</definedName>
    <definedName name="Ireland__ECU" localSheetId="1">#REF!</definedName>
    <definedName name="Ireland__ECU">#REF!</definedName>
    <definedName name="IRG">#N/A</definedName>
    <definedName name="IS_DTAA" localSheetId="1">#REF!</definedName>
    <definedName name="IT.Amt" localSheetId="1">#REF!</definedName>
    <definedName name="IT.FormulaOfS" localSheetId="1">#REF!</definedName>
    <definedName name="Italy" localSheetId="1">#REF!</definedName>
    <definedName name="Italy">#REF!</definedName>
    <definedName name="ITALY_" localSheetId="1">#REF!</definedName>
    <definedName name="ITALY_">#REF!</definedName>
    <definedName name="ITAOps" localSheetId="1">#REF!</definedName>
    <definedName name="ITAX" localSheetId="1" hidden="1">{"'I-1 and I-2'!$A$1:$G$190"}</definedName>
    <definedName name="ITAX" hidden="1">{"'I-1 and I-2'!$A$1:$G$190"}</definedName>
    <definedName name="itc">#REF!</definedName>
    <definedName name="ITCLtd">#REF!</definedName>
    <definedName name="Item_Description">#REF!</definedName>
    <definedName name="ITEM_MASTER_WITH_COST_032101_Query">#REF!</definedName>
    <definedName name="ItemTypes" localSheetId="1">#REF!</definedName>
    <definedName name="itinfra" localSheetId="1">#REF!</definedName>
    <definedName name="Itm" localSheetId="1">#REF!</definedName>
    <definedName name="IUI" localSheetId="1">#REF!</definedName>
    <definedName name="IUI">#REF!</definedName>
    <definedName name="J">"#ref!"</definedName>
    <definedName name="J_102">#REF!</definedName>
    <definedName name="J_2000">#REF!</definedName>
    <definedName name="J_2001">#REF!</definedName>
    <definedName name="J_2002">#REF!</definedName>
    <definedName name="J_2003">#REF!</definedName>
    <definedName name="j356C8" localSheetId="1">#REF!</definedName>
    <definedName name="j356C8">#REF!</definedName>
    <definedName name="Jai" localSheetId="1" hidden="1">{"'August 2000'!$A$1:$J$101"}</definedName>
    <definedName name="Jai" hidden="1">{"'August 2000'!$A$1:$J$101"}</definedName>
    <definedName name="jan_jk" localSheetId="1">#REF!</definedName>
    <definedName name="JanDuty5" localSheetId="1">#REF!</definedName>
    <definedName name="JanDuty5">#REF!</definedName>
    <definedName name="Jane1" localSheetId="1">#REF!</definedName>
    <definedName name="Jane1">#REF!</definedName>
    <definedName name="JansDuty7" localSheetId="1">#REF!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US">#REF!</definedName>
    <definedName name="JANUSallocprod">#REF!</definedName>
    <definedName name="Janusretrieve">#REF!</definedName>
    <definedName name="JANV" localSheetId="1" hidden="1">{#N/A,#N/A,FALSE,"Tabl. H1";#N/A,#N/A,FALSE,"Tabl. H2"}</definedName>
    <definedName name="JANV" hidden="1">{#N/A,#N/A,FALSE,"Tabl. H1";#N/A,#N/A,FALSE,"Tabl. H2"}</definedName>
    <definedName name="JanVAT5" localSheetId="1">#REF!</definedName>
    <definedName name="JanVAT5">#REF!</definedName>
    <definedName name="Japan" localSheetId="1">#REF!</definedName>
    <definedName name="Japan">#REF!</definedName>
    <definedName name="jb" localSheetId="1">#REF!</definedName>
    <definedName name="JBFA98" localSheetId="1">#REF!</definedName>
    <definedName name="JBFA98">#REF!</definedName>
    <definedName name="jdsfkjdshf" localSheetId="1" hidden="1">#REF!</definedName>
    <definedName name="jdsfkjdshf" hidden="1">#REF!</definedName>
    <definedName name="JECODE" localSheetId="1">#REF!</definedName>
    <definedName name="JECREDIT" localSheetId="1">#REF!</definedName>
    <definedName name="JEDEBIT" localSheetId="1">#REF!</definedName>
    <definedName name="jen"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TSET">#REF!</definedName>
    <definedName name="jeudi" localSheetId="1" hidden="1">{#N/A,#N/A,FALSE,"Tabl. A1";#N/A,#N/A,FALSE,"Tabl. A1 b";#N/A,#N/A,FALSE,"Tabl. A2";#N/A,#N/A,FALSE,"Tabl. A2-1";#N/A,#N/A,FALSE,"Tabl. A2-2"}</definedName>
    <definedName name="jeudi" hidden="1">{#N/A,#N/A,FALSE,"Tabl. A1";#N/A,#N/A,FALSE,"Tabl. A1 b";#N/A,#N/A,FALSE,"Tabl. A2";#N/A,#N/A,FALSE,"Tabl. A2-1";#N/A,#N/A,FALSE,"Tabl. A2-2"}</definedName>
    <definedName name="jfjfj_control" localSheetId="1" hidden="1">{"'August 2000'!$A$1:$J$101"}</definedName>
    <definedName name="jfjfj_control" hidden="1">{"'August 2000'!$A$1:$J$101"}</definedName>
    <definedName name="jg" localSheetId="1">#REF!</definedName>
    <definedName name="jgj" localSheetId="1">#REF!</definedName>
    <definedName name="jh" localSheetId="1">#REF!</definedName>
    <definedName name="jhfjhfhjf" localSheetId="1" hidden="1">{#N/A,#N/A,FALSE,"PMTABB";#N/A,#N/A,FALSE,"PMTABB"}</definedName>
    <definedName name="jhfjhfhjf" hidden="1">{#N/A,#N/A,FALSE,"PMTABB";#N/A,#N/A,FALSE,"PMTABB"}</definedName>
    <definedName name="JHGF" localSheetId="1" hidden="1">{#N/A,#N/A,FALSE,"Tabl. A1";#N/A,#N/A,FALSE,"Tabl. A1 b";#N/A,#N/A,FALSE,"Tabl. A2";#N/A,#N/A,FALSE,"Tabl. A2-1";#N/A,#N/A,FALSE,"Tabl. A2-2"}</definedName>
    <definedName name="JHGF" hidden="1">{#N/A,#N/A,FALSE,"Tabl. A1";#N/A,#N/A,FALSE,"Tabl. A1 b";#N/A,#N/A,FALSE,"Tabl. A2";#N/A,#N/A,FALSE,"Tabl. A2-1";#N/A,#N/A,FALSE,"Tabl. A2-2"}</definedName>
    <definedName name="JHGFDS" localSheetId="1" hidden="1">{#N/A,#N/A,FALSE,"Tabl. G1";#N/A,#N/A,FALSE,"Tabl. G2"}</definedName>
    <definedName name="JHGFDS" hidden="1">{#N/A,#N/A,FALSE,"Tabl. G1";#N/A,#N/A,FALSE,"Tabl. G2"}</definedName>
    <definedName name="jhk" localSheetId="1" hidden="1">{#N/A,#N/A,FALSE,"Tabl. D1";#N/A,#N/A,FALSE,"Tabl. D1 b";#N/A,#N/A,FALSE,"Tabl. D2";#N/A,#N/A,FALSE,"Tabl. D2 b";#N/A,#N/A,FALSE,"Tabl. D3";#N/A,#N/A,FALSE,"Tabl. D4";#N/A,#N/A,FALSE,"Tabl. D5"}</definedName>
    <definedName name="jhk" hidden="1">{#N/A,#N/A,FALSE,"Tabl. D1";#N/A,#N/A,FALSE,"Tabl. D1 b";#N/A,#N/A,FALSE,"Tabl. D2";#N/A,#N/A,FALSE,"Tabl. D2 b";#N/A,#N/A,FALSE,"Tabl. D3";#N/A,#N/A,FALSE,"Tabl. D4";#N/A,#N/A,FALSE,"Tabl. D5"}</definedName>
    <definedName name="jj" localSheetId="1">{#N/A,#N/A,FALSE,"Annex-I";#N/A,#N/A,FALSE,"Annex-III";#N/A,#N/A,FALSE,"Annex-IV";#N/A,#N/A,FALSE,"Annex-V";#N/A,#N/A,FALSE,"annex V (i)";#N/A,#N/A,FALSE,"Annex-VI";#N/A,#N/A,FALSE,"Annex-VIII";#N/A,#N/A,FALSE,"Annex-VII";#N/A,#N/A,FALSE,"Annex-IX ";#N/A,#N/A,FALSE,"Annexu X (i)";#N/A,#N/A,FALSE,"Annex-X (ii)";#N/A,#N/A,FALSE,"Annex-X (iii)";#N/A,#N/A,FALSE,"Annex-XI (i)";#N/A,#N/A,FALSE,"Annex-XI (ii)";#N/A,#N/A,FALSE,"Annex-XII";#N/A,#N/A,FALSE,"Annex-XIII"}</definedName>
    <definedName name="jj">{#N/A,#N/A,FALSE,"Annex-I";#N/A,#N/A,FALSE,"Annex-III";#N/A,#N/A,FALSE,"Annex-IV";#N/A,#N/A,FALSE,"Annex-V";#N/A,#N/A,FALSE,"annex V (i)";#N/A,#N/A,FALSE,"Annex-VI";#N/A,#N/A,FALSE,"Annex-VIII";#N/A,#N/A,FALSE,"Annex-VII";#N/A,#N/A,FALSE,"Annex-IX ";#N/A,#N/A,FALSE,"Annexu X (i)";#N/A,#N/A,FALSE,"Annex-X (ii)";#N/A,#N/A,FALSE,"Annex-X (iii)";#N/A,#N/A,FALSE,"Annex-XI (i)";#N/A,#N/A,FALSE,"Annex-XI (ii)";#N/A,#N/A,FALSE,"Annex-XII";#N/A,#N/A,FALSE,"Annex-XIII"}</definedName>
    <definedName name="JJ_control" localSheetId="1" hidden="1">{"'August 2000'!$A$1:$J$101"}</definedName>
    <definedName name="JJ_control" hidden="1">{"'August 2000'!$A$1:$J$101"}</definedName>
    <definedName name="jj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1" hidden="1">{#N/A,#N/A,FALSE,"REPORT"}</definedName>
    <definedName name="jjj" hidden="1">{#N/A,#N/A,FALSE,"REPORT"}</definedName>
    <definedName name="JJJF" localSheetId="1">#REF!</definedName>
    <definedName name="JJJF">#REF!</definedName>
    <definedName name="jjjjjjaaaakkka" localSheetId="1">#REF!</definedName>
    <definedName name="jjjjjjaaaakkka">#REF!</definedName>
    <definedName name="jk" localSheetId="1" hidden="1">{"A Performance Report",#N/A,FALSE,"%Performance"}</definedName>
    <definedName name="jk" hidden="1">{"A Performance Report",#N/A,FALSE,"%Performance"}</definedName>
    <definedName name="jki" localSheetId="1">#REF!</definedName>
    <definedName name="jki">#REF!</definedName>
    <definedName name="jkjhk" localSheetId="1">#REF!</definedName>
    <definedName name="jkjhk">#REF!</definedName>
    <definedName name="jkl" localSheetId="1" hidden="1">{"A Performance Report",#N/A,FALSE,"%Performance"}</definedName>
    <definedName name="jkl" hidden="1">{"A Performance Report",#N/A,FALSE,"%Performance"}</definedName>
    <definedName name="jkopp" localSheetId="1" hidden="1">{"A COM Detail YTD",#N/A,FALSE,"DATA";"B Exp Detail YTD",#N/A,FALSE,"DATA"}</definedName>
    <definedName name="jkopp" hidden="1">{"A COM Detail YTD",#N/A,FALSE,"DATA";"B Exp Detail YTD",#N/A,FALSE,"DATA"}</definedName>
    <definedName name="JNL_DATA">#REF!</definedName>
    <definedName name="JNL_FORMAT">#REF!</definedName>
    <definedName name="JNL_PROD1">#REF!</definedName>
    <definedName name="JNL_PRODUCE">#REF!</definedName>
    <definedName name="JNL_RESET">#REF!</definedName>
    <definedName name="JNTCYOS2" localSheetId="1">#REF!</definedName>
    <definedName name="JNTCYOS2">#REF!</definedName>
    <definedName name="JNTEXP" localSheetId="1">#REF!</definedName>
    <definedName name="JNTEXP">#REF!</definedName>
    <definedName name="JOKEN" localSheetId="1">#REF!</definedName>
    <definedName name="JOKEN">#REF!</definedName>
    <definedName name="JOURNAL">#REF!</definedName>
    <definedName name="jpy">#REF!</definedName>
    <definedName name="JRN" localSheetId="1" hidden="1">{#N/A,#N/A,FALSE,"Tabl. FB300";#N/A,#N/A,FALSE,"Tabl. FB350";#N/A,#N/A,FALSE,"Tabl. FB400";#N/A,#N/A,FALSE,"Tabl. FB500";#N/A,#N/A,FALSE,"Tabl. FS090"}</definedName>
    <definedName name="JRN" hidden="1">{#N/A,#N/A,FALSE,"Tabl. FB300";#N/A,#N/A,FALSE,"Tabl. FB350";#N/A,#N/A,FALSE,"Tabl. FB400";#N/A,#N/A,FALSE,"Tabl. FB500";#N/A,#N/A,FALSE,"Tabl. FS090"}</definedName>
    <definedName name="jsk" localSheetId="1">#REF!</definedName>
    <definedName name="judy" localSheetId="1" hidden="1">{#N/A,#N/A,FALSE,"Pharm";#N/A,#N/A,FALSE,"WWCM"}</definedName>
    <definedName name="judy" hidden="1">{#N/A,#N/A,FALSE,"Pharm";#N/A,#N/A,FALSE,"WWCM"}</definedName>
    <definedName name="judy1" localSheetId="1" hidden="1">{#N/A,#N/A,FALSE,"Pharm";#N/A,#N/A,FALSE,"WWCM"}</definedName>
    <definedName name="judy1" hidden="1">{#N/A,#N/A,FALSE,"Pharm";#N/A,#N/A,FALSE,"WWCM"}</definedName>
    <definedName name="july" localSheetId="1">#REF!</definedName>
    <definedName name="july">#REF!</definedName>
    <definedName name="JUN" localSheetId="1">#REF!</definedName>
    <definedName name="JUN">#REF!</definedName>
    <definedName name="june" localSheetId="1">#REF!</definedName>
    <definedName name="june">#REF!</definedName>
    <definedName name="June_2002_Crosstab">#REF!</definedName>
    <definedName name="June05_final">#REF!</definedName>
    <definedName name="JV06_01">#REF!</definedName>
    <definedName name="K">"#ref!"</definedName>
    <definedName name="K100_VKAG10" localSheetId="1">#REF!</definedName>
    <definedName name="K100_VKAG100" localSheetId="1">#REF!</definedName>
    <definedName name="K100_VKAG110" localSheetId="1">#REF!</definedName>
    <definedName name="K100_VKAG120" localSheetId="1">#REF!</definedName>
    <definedName name="K100_VKAG130" localSheetId="1">#REF!</definedName>
    <definedName name="K100_VKAG140" localSheetId="1">#REF!</definedName>
    <definedName name="K100_VKAG150" localSheetId="1">#REF!</definedName>
    <definedName name="K100_VKAG20" localSheetId="1">#REF!</definedName>
    <definedName name="K100_VKAG30" localSheetId="1">#REF!</definedName>
    <definedName name="K100_VKAG40" localSheetId="1">#REF!</definedName>
    <definedName name="K100_VKAG50" localSheetId="1">#REF!</definedName>
    <definedName name="K100_VKAG60" localSheetId="1">#REF!</definedName>
    <definedName name="K100_VKAG70" localSheetId="1">#REF!</definedName>
    <definedName name="K100_VKAG80" localSheetId="1">#REF!</definedName>
    <definedName name="K100_VKAG90" localSheetId="1">#REF!</definedName>
    <definedName name="K2a" localSheetId="1" hidden="1">{#N/A,#N/A,FALSE,"Sheet1"}</definedName>
    <definedName name="K2a" hidden="1">{#N/A,#N/A,FALSE,"Sheet1"}</definedName>
    <definedName name="K999_VK1" localSheetId="1">#REF!</definedName>
    <definedName name="K999_VK10" localSheetId="1">#REF!</definedName>
    <definedName name="K999_VK11" localSheetId="1">#REF!</definedName>
    <definedName name="K999_VK12" localSheetId="1">#REF!</definedName>
    <definedName name="K999_VK13" localSheetId="1">#REF!</definedName>
    <definedName name="K999_VK14" localSheetId="1">#REF!</definedName>
    <definedName name="K999_VK15" localSheetId="1">#REF!</definedName>
    <definedName name="K999_VK2" localSheetId="1">#REF!</definedName>
    <definedName name="K999_VK3" localSheetId="1">#REF!</definedName>
    <definedName name="K999_VK4" localSheetId="1">#REF!</definedName>
    <definedName name="K999_VK5" localSheetId="1">#REF!</definedName>
    <definedName name="K999_VK6" localSheetId="1">#REF!</definedName>
    <definedName name="K999_VK7" localSheetId="1">#REF!</definedName>
    <definedName name="K999_VK8" localSheetId="1">#REF!</definedName>
    <definedName name="K999_VK9" localSheetId="1">#REF!</definedName>
    <definedName name="kachhi" localSheetId="1">#REF!</definedName>
    <definedName name="KalbeDuty5" localSheetId="1">#REF!</definedName>
    <definedName name="KalbeDuty5">#REF!</definedName>
    <definedName name="KalbeDuty7" localSheetId="1">#REF!</definedName>
    <definedName name="KalbeDuty7">#REF!</definedName>
    <definedName name="KalbeDuty8" localSheetId="1">#REF!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 localSheetId="1">Scheduled_Payment+Extra_Payment</definedName>
    <definedName name="kamals">Scheduled_Payment+Extra_Payment</definedName>
    <definedName name="kamalsls" localSheetId="1">#REF!</definedName>
    <definedName name="kamalsls">#REF!</definedName>
    <definedName name="KANCHAN" localSheetId="1">#REF!</definedName>
    <definedName name="KANCHAN">#REF!</definedName>
    <definedName name="kaori" localSheetId="1">#REF!</definedName>
    <definedName name="kaori">#REF!</definedName>
    <definedName name="KAP_VKAG10" localSheetId="1">#REF!</definedName>
    <definedName name="KAP_VKAG20" localSheetId="1">#REF!</definedName>
    <definedName name="KAP_VKAG30" localSheetId="1">#REF!</definedName>
    <definedName name="KASDFASDFK" localSheetId="1">#REF!</definedName>
    <definedName name="KASDFASDFK">#REF!</definedName>
    <definedName name="kazuyo" localSheetId="1">#REF!</definedName>
    <definedName name="kazuyo">#REF!</definedName>
    <definedName name="KB" localSheetId="1" hidden="1">{#N/A,#N/A,FALSE,"Sheet1"}</definedName>
    <definedName name="KB" hidden="1">{#N/A,#N/A,FALSE,"Sheet1"}</definedName>
    <definedName name="KCC">#REF!</definedName>
    <definedName name="kcong" localSheetId="1">#REF!</definedName>
    <definedName name="kcong">#REF!</definedName>
    <definedName name="kcuf" localSheetId="1"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 localSheetId="1" hidden="1">#REF!</definedName>
    <definedName name="kdf" localSheetId="1">#REF!</definedName>
    <definedName name="kdf">#REF!</definedName>
    <definedName name="kdien" localSheetId="1">#REF!</definedName>
    <definedName name="kdien">#REF!</definedName>
    <definedName name="key" localSheetId="1" hidden="1">#REF!</definedName>
    <definedName name="key" hidden="1">#REF!</definedName>
    <definedName name="Key_2" hidden="1">#REF!</definedName>
    <definedName name="keybookltm" localSheetId="1" hidden="1">#REF!</definedName>
    <definedName name="keybookty" localSheetId="1" hidden="1">#REF!</definedName>
    <definedName name="keyearnltm" localSheetId="1" hidden="1">#REF!</definedName>
    <definedName name="keyearnty" localSheetId="1" hidden="1">#REF!</definedName>
    <definedName name="keyebitdaty" localSheetId="1" hidden="1">#REF!</definedName>
    <definedName name="keyebitltm" localSheetId="1" hidden="1">#REF!</definedName>
    <definedName name="keyebitty" localSheetId="1" hidden="1">#REF!</definedName>
    <definedName name="keyformrow" localSheetId="1" hidden="1">#REF!</definedName>
    <definedName name="keyformrow2" localSheetId="1" hidden="1">#REF!</definedName>
    <definedName name="keypebitdaltm" localSheetId="1" hidden="1">#REF!</definedName>
    <definedName name="keypebitdaty" localSheetId="1" hidden="1">#REF!</definedName>
    <definedName name="keyprefeqtyty" localSheetId="1" hidden="1">#REF!</definedName>
    <definedName name="keyrevty" localSheetId="1" hidden="1">#REF!</definedName>
    <definedName name="keyshareoutty" localSheetId="1" hidden="1">#REF!</definedName>
    <definedName name="keysharepricety" localSheetId="1" hidden="1">#REF!</definedName>
    <definedName name="keytotdebtty" localSheetId="1" hidden="1">#REF!</definedName>
    <definedName name="keytyrange" localSheetId="1" hidden="1">#REF!</definedName>
    <definedName name="keytyrangeone" localSheetId="1" hidden="1">#REF!</definedName>
    <definedName name="khac">2</definedName>
    <definedName name="khkh" localSheetId="1" hidden="1">#REF!</definedName>
    <definedName name="KhuyenmaiUPS">"AutoShape 264"</definedName>
    <definedName name="KI" localSheetId="1">#REF!</definedName>
    <definedName name="KI">#REF!</definedName>
    <definedName name="Kiem_tra_trung_ten" localSheetId="1">#REF!</definedName>
    <definedName name="Kiem_tra_trung_ten">#REF!</definedName>
    <definedName name="KJH" localSheetId="1" hidden="1">{#N/A,#N/A,FALSE,"Tabl. FB300";#N/A,#N/A,FALSE,"Tabl. FB350";#N/A,#N/A,FALSE,"Tabl. FB400";#N/A,#N/A,FALSE,"Tabl. FB500";#N/A,#N/A,FALSE,"Tabl. FS090"}</definedName>
    <definedName name="KJH" hidden="1">{#N/A,#N/A,FALSE,"Tabl. FB300";#N/A,#N/A,FALSE,"Tabl. FB350";#N/A,#N/A,FALSE,"Tabl. FB400";#N/A,#N/A,FALSE,"Tabl. FB500";#N/A,#N/A,FALSE,"Tabl. FS090"}</definedName>
    <definedName name="kjj" localSheetId="1" hidden="1">{"A Performance Report",#N/A,FALSE,"%Performance"}</definedName>
    <definedName name="kjj" hidden="1">{"A Performance Report",#N/A,FALSE,"%Performance"}</definedName>
    <definedName name="kjl" localSheetId="1" hidden="1">{"A Performance Report",#N/A,FALSE,"%Performance"}</definedName>
    <definedName name="kjl" hidden="1">{"A Performance Report",#N/A,FALSE,"%Performance"}</definedName>
    <definedName name="kk" localSheetId="1" hidden="1">{"A Performance Report",#N/A,FALSE,"%Performance"}</definedName>
    <definedName name="kk" hidden="1">{"A Performance Report",#N/A,FALSE,"%Performance"}</definedName>
    <definedName name="KKK" localSheetId="1" hidden="1">{"'I-1 and I-2'!$A$1:$G$190"}</definedName>
    <definedName name="KKK" hidden="1">{"'I-1 and I-2'!$A$1:$G$190"}</definedName>
    <definedName name="kkkk">#REF!</definedName>
    <definedName name="KKR">#REF!</definedName>
    <definedName name="kl" localSheetId="1" hidden="1">{#N/A,#N/A,FALSE,"FY97";#N/A,#N/A,FALSE,"FY98";#N/A,#N/A,FALSE,"FY99";#N/A,#N/A,FALSE,"FY00";#N/A,#N/A,FALSE,"FY01"}</definedName>
    <definedName name="kl" hidden="1">{#N/A,#N/A,FALSE,"FY97";#N/A,#N/A,FALSE,"FY98";#N/A,#N/A,FALSE,"FY99";#N/A,#N/A,FALSE,"FY00";#N/A,#N/A,FALSE,"FY01"}</definedName>
    <definedName name="KLD" localSheetId="1" hidden="1">{#N/A,#N/A,FALSE,"Tabl. A1";#N/A,#N/A,FALSE,"Tabl. A1 b";#N/A,#N/A,FALSE,"Tabl. A2";#N/A,#N/A,FALSE,"Tabl. A2-1";#N/A,#N/A,FALSE,"Tabl. A2-2"}</definedName>
    <definedName name="KLD" hidden="1">{#N/A,#N/A,FALSE,"Tabl. A1";#N/A,#N/A,FALSE,"Tabl. A1 b";#N/A,#N/A,FALSE,"Tabl. A2";#N/A,#N/A,FALSE,"Tabl. A2-1";#N/A,#N/A,FALSE,"Tabl. A2-2"}</definedName>
    <definedName name="KLE" localSheetId="1" hidden="1">{#N/A,#N/A,FALSE,"Tabl. H1";#N/A,#N/A,FALSE,"Tabl. H2"}</definedName>
    <definedName name="KLE" hidden="1">{#N/A,#N/A,FALSE,"Tabl. H1";#N/A,#N/A,FALSE,"Tabl. H2"}</definedName>
    <definedName name="klj" localSheetId="1" hidden="1">{"A COM Detail YTD",#N/A,FALSE,"DATA";"B Exp Detail YTD",#N/A,FALSE,"DATA"}</definedName>
    <definedName name="klj" hidden="1">{"A COM Detail YTD",#N/A,FALSE,"DATA";"B Exp Detail YTD",#N/A,FALSE,"DATA"}</definedName>
    <definedName name="kljj" localSheetId="1" hidden="1">{"A COM Detail YTD",#N/A,FALSE,"DATA";"B Exp Detail YTD",#N/A,FALSE,"DATA"}</definedName>
    <definedName name="kljj" hidden="1">{"A COM Detail YTD",#N/A,FALSE,"DATA";"B Exp Detail YTD",#N/A,FALSE,"DATA"}</definedName>
    <definedName name="KLKK" localSheetId="1" hidden="1">{#N/A,#N/A,FALSE,"OSBL"}</definedName>
    <definedName name="KLKK" hidden="1">{#N/A,#N/A,FALSE,"OSBL"}</definedName>
    <definedName name="KLKK_1" localSheetId="1" hidden="1">{#N/A,#N/A,FALSE,"OSBL"}</definedName>
    <definedName name="KLKK_1" hidden="1">{#N/A,#N/A,FALSE,"OSBL"}</definedName>
    <definedName name="KLKK_2" localSheetId="1" hidden="1">{#N/A,#N/A,FALSE,"OSBL"}</definedName>
    <definedName name="KLKK_2" hidden="1">{#N/A,#N/A,FALSE,"OSBL"}</definedName>
    <definedName name="KLKK_3" localSheetId="1" hidden="1">{#N/A,#N/A,FALSE,"OSBL"}</definedName>
    <definedName name="KLKK_3" hidden="1">{#N/A,#N/A,FALSE,"OSBL"}</definedName>
    <definedName name="KLKK_4" localSheetId="1" hidden="1">{#N/A,#N/A,FALSE,"OSBL"}</definedName>
    <definedName name="KLKK_4" hidden="1">{#N/A,#N/A,FALSE,"OSBL"}</definedName>
    <definedName name="KM1AD" localSheetId="1">#REF!</definedName>
    <definedName name="KM1AD">#REF!</definedName>
    <definedName name="KM1ARL" localSheetId="1">#REF!</definedName>
    <definedName name="KM1ARL">#REF!</definedName>
    <definedName name="KM1BLD" localSheetId="1">#REF!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k" hidden="1">#REF!</definedName>
    <definedName name="Korea_Beru">#REF!</definedName>
    <definedName name="Korea_DensoPoongsun">#REF!</definedName>
    <definedName name="Korea_KFM">#REF!</definedName>
    <definedName name="Korea_YooSung">#REF!</definedName>
    <definedName name="Kotakmahindra">#REF!</definedName>
    <definedName name="kslkjkjlkjd" localSheetId="1" hidden="1">{#N/A,#N/A,FALSE,"REPORT"}</definedName>
    <definedName name="kslkjkjlkjd" hidden="1">{#N/A,#N/A,FALSE,"REPORT"}</definedName>
    <definedName name="Kurstabelle" localSheetId="1">#REF!</definedName>
    <definedName name="Kurstabelle">#REF!</definedName>
    <definedName name="KUULSD" localSheetId="1" hidden="1">{#N/A,#N/A,FALSE,"COMP"}</definedName>
    <definedName name="KUULSD" hidden="1">{#N/A,#N/A,FALSE,"COMP"}</definedName>
    <definedName name="KVC" localSheetId="1">#REF!</definedName>
    <definedName name="KVC">#REF!</definedName>
    <definedName name="KZ" localSheetId="1">#REF!</definedName>
    <definedName name="KZ">#REF!</definedName>
    <definedName name="KZT" localSheetId="1">#REF!</definedName>
    <definedName name="KZT">#REF!</definedName>
    <definedName name="L">"#ref!"</definedName>
    <definedName name="L_Adjust" localSheetId="1">#REF!</definedName>
    <definedName name="L_AJE_Tot" localSheetId="1">#REF!</definedName>
    <definedName name="L_CY_Beg" localSheetId="1">#REF!</definedName>
    <definedName name="L_CY_End" localSheetId="1">#REF!</definedName>
    <definedName name="L_PY_End" localSheetId="1">#REF!</definedName>
    <definedName name="L_RJE_Tot" localSheetId="1">#REF!</definedName>
    <definedName name="L5City" localSheetId="1">#REF!</definedName>
    <definedName name="L5City">#REF!</definedName>
    <definedName name="L5Country" localSheetId="1">#REF!</definedName>
    <definedName name="L5Country">#REF!</definedName>
    <definedName name="L5GIFA" localSheetId="1">#REF!</definedName>
    <definedName name="L5GIFA">#REF!</definedName>
    <definedName name="L5NIFA">#REF!</definedName>
    <definedName name="L5Other">#REF!</definedName>
    <definedName name="LA" localSheetId="1">#REF!</definedName>
    <definedName name="LA">#REF!</definedName>
    <definedName name="LAB" localSheetId="1">#REF!</definedName>
    <definedName name="LAB">#REF!</definedName>
    <definedName name="LAB_data_Dec_2002_Budget_List">#REF!</definedName>
    <definedName name="LABEL" localSheetId="1">#REF!</definedName>
    <definedName name="LABEL">#REF!</definedName>
    <definedName name="LABELTEXTCOLUMN2">#REF!</definedName>
    <definedName name="LABELTEXTCOLUMN3">#REF!</definedName>
    <definedName name="LABELTEXTROW2">#REF!</definedName>
    <definedName name="LABELTEXTROW3">#REF!</definedName>
    <definedName name="LABOR_CONT_COST"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ABOR_CONT_COST"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abor_Hrs_Summary"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abor_Hrs_Summary"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ac" localSheetId="1">#REF!</definedName>
    <definedName name="Lain" localSheetId="1">#REF!</definedName>
    <definedName name="Lain">#REF!</definedName>
    <definedName name="LAMADM_40" localSheetId="1">#REF!</definedName>
    <definedName name="LAMADM_40">#REF!</definedName>
    <definedName name="LAMADM_41" localSheetId="1">#REF!</definedName>
    <definedName name="LAMADM_41">#REF!</definedName>
    <definedName name="LAMADM_42" localSheetId="1">#REF!</definedName>
    <definedName name="LAMADM_42">#REF!</definedName>
    <definedName name="LAMADM_43">#REF!</definedName>
    <definedName name="LAMADM_44">#REF!</definedName>
    <definedName name="LAMADM_8">#REF!</definedName>
    <definedName name="LAMDEP_40">#REF!</definedName>
    <definedName name="LAMDEP_41">#REF!</definedName>
    <definedName name="LAMDEP_42">#REF!</definedName>
    <definedName name="LAMDEP_43">#REF!</definedName>
    <definedName name="LAMDEP_44">#REF!</definedName>
    <definedName name="LAMDEP_8">#REF!</definedName>
    <definedName name="Lamination_Costing___Imported_Board._40">#REF!</definedName>
    <definedName name="Lamination_Costing___Imported_Board._41">#REF!</definedName>
    <definedName name="Lamination_Costing___Imported_Board._42">#REF!</definedName>
    <definedName name="Lamination_Costing___Imported_Board._43">#REF!</definedName>
    <definedName name="Lamination_Costing___Imported_Board._44">#REF!</definedName>
    <definedName name="Lamination_Costing___Imported_Board._8">#REF!</definedName>
    <definedName name="Lamination_Costing___Imported_Board__40">NA()</definedName>
    <definedName name="Lamination_Costing___Imported_Board__41">NA()</definedName>
    <definedName name="Lamination_Costing___Imported_Board__42">NA()</definedName>
    <definedName name="Lamination_Costing___Imported_Board__43">NA()</definedName>
    <definedName name="Lamination_Costing___Imported_Board__44">NA()</definedName>
    <definedName name="Lamination_Costing___Imported_Board__8">NA()</definedName>
    <definedName name="Lamination_Division___Cost_of_Imp_Paper._Baggase_40" localSheetId="1">#REF!</definedName>
    <definedName name="Lamination_Division___Cost_of_Imp_Paper._Baggase_40">#REF!</definedName>
    <definedName name="Lamination_Division___Cost_of_Imp_Paper._Baggase_41" localSheetId="1">#REF!</definedName>
    <definedName name="Lamination_Division___Cost_of_Imp_Paper._Baggase_41">#REF!</definedName>
    <definedName name="Lamination_Division___Cost_of_Imp_Paper._Baggase_42" localSheetId="1">#REF!</definedName>
    <definedName name="Lamination_Division___Cost_of_Imp_Paper._Baggase_42">#REF!</definedName>
    <definedName name="Lamination_Division___Cost_of_Imp_Paper._Baggase_43">#REF!</definedName>
    <definedName name="Lamination_Division___Cost_of_Imp_Paper._Baggase_44">#REF!</definedName>
    <definedName name="Lamination_Division___Cost_of_Imp_Paper._Baggase_8">#REF!</definedName>
    <definedName name="Lamination_Division___Cost_of_Imp_Paper__Baggase_40">NA()</definedName>
    <definedName name="Lamination_Division___Cost_of_Imp_Paper__Baggase_41">NA()</definedName>
    <definedName name="Lamination_Division___Cost_of_Imp_Paper__Baggase_42">NA()</definedName>
    <definedName name="Lamination_Division___Cost_of_Imp_Paper__Baggase_43">NA()</definedName>
    <definedName name="Lamination_Division___Cost_of_Imp_Paper__Baggase_44">NA()</definedName>
    <definedName name="Lamination_Division___Cost_of_Imp_Paper__Baggase_8">NA()</definedName>
    <definedName name="Lamination_Division___Thicknesswise_Overheads_Allocation._40" localSheetId="1">#REF!</definedName>
    <definedName name="Lamination_Division___Thicknesswise_Overheads_Allocation._40">#REF!</definedName>
    <definedName name="Lamination_Division___Thicknesswise_Overheads_Allocation._41" localSheetId="1">#REF!</definedName>
    <definedName name="Lamination_Division___Thicknesswise_Overheads_Allocation._41">#REF!</definedName>
    <definedName name="Lamination_Division___Thicknesswise_Overheads_Allocation._42" localSheetId="1">#REF!</definedName>
    <definedName name="Lamination_Division___Thicknesswise_Overheads_Allocation._42">#REF!</definedName>
    <definedName name="Lamination_Division___Thicknesswise_Overheads_Allocation._43">#REF!</definedName>
    <definedName name="Lamination_Division___Thicknesswise_Overheads_Allocation._44">#REF!</definedName>
    <definedName name="Lamination_Division___Thicknesswise_Overheads_Allocation._8">#REF!</definedName>
    <definedName name="Lamination_Division___Thicknesswise_Overheads_Allocation__40">NA()</definedName>
    <definedName name="Lamination_Division___Thicknesswise_Overheads_Allocation__41">NA()</definedName>
    <definedName name="Lamination_Division___Thicknesswise_Overheads_Allocation__42">NA()</definedName>
    <definedName name="Lamination_Division___Thicknesswise_Overheads_Allocation__43">NA()</definedName>
    <definedName name="Lamination_Division___Thicknesswise_Overheads_Allocation__44">NA()</definedName>
    <definedName name="Lamination_Division___Thicknesswise_Overheads_Allocation__8">NA()</definedName>
    <definedName name="Lamination_Division___Thicknesswise_Packing_Cost._40" localSheetId="1">#REF!</definedName>
    <definedName name="Lamination_Division___Thicknesswise_Packing_Cost._40">#REF!</definedName>
    <definedName name="Lamination_Division___Thicknesswise_Packing_Cost._41" localSheetId="1">#REF!</definedName>
    <definedName name="Lamination_Division___Thicknesswise_Packing_Cost._41">#REF!</definedName>
    <definedName name="Lamination_Division___Thicknesswise_Packing_Cost._42" localSheetId="1">#REF!</definedName>
    <definedName name="Lamination_Division___Thicknesswise_Packing_Cost._42">#REF!</definedName>
    <definedName name="Lamination_Division___Thicknesswise_Packing_Cost._43">#REF!</definedName>
    <definedName name="Lamination_Division___Thicknesswise_Packing_Cost._44">#REF!</definedName>
    <definedName name="Lamination_Division___Thicknesswise_Packing_Cost._8">#REF!</definedName>
    <definedName name="Lamination_Division___Thicknesswise_Packing_Cost__40">NA()</definedName>
    <definedName name="Lamination_Division___Thicknesswise_Packing_Cost__41">NA()</definedName>
    <definedName name="Lamination_Division___Thicknesswise_Packing_Cost__42">NA()</definedName>
    <definedName name="Lamination_Division___Thicknesswise_Packing_Cost__43">NA()</definedName>
    <definedName name="Lamination_Division___Thicknesswise_Packing_Cost__44">NA()</definedName>
    <definedName name="Lamination_Division___Thicknesswise_Packing_Cost__8">NA()</definedName>
    <definedName name="Lamination_Division_Production_Plan__in_sqmt_._40" localSheetId="1">#REF!</definedName>
    <definedName name="Lamination_Division_Production_Plan__in_sqmt_._40">#REF!</definedName>
    <definedName name="Lamination_Division_Production_Plan__in_sqmt_._41" localSheetId="1">#REF!</definedName>
    <definedName name="Lamination_Division_Production_Plan__in_sqmt_._41">#REF!</definedName>
    <definedName name="Lamination_Division_Production_Plan__in_sqmt_._42" localSheetId="1">#REF!</definedName>
    <definedName name="Lamination_Division_Production_Plan__in_sqmt_._42">#REF!</definedName>
    <definedName name="Lamination_Division_Production_Plan__in_sqmt_._43">#REF!</definedName>
    <definedName name="Lamination_Division_Production_Plan__in_sqmt_._44">#REF!</definedName>
    <definedName name="Lamination_Division_Production_Plan__in_sqmt_._8">#REF!</definedName>
    <definedName name="Lamination_Division_Production_Plan__in_sqmt___40">NA()</definedName>
    <definedName name="Lamination_Division_Production_Plan__in_sqmt___41">NA()</definedName>
    <definedName name="Lamination_Division_Production_Plan__in_sqmt___42">NA()</definedName>
    <definedName name="Lamination_Division_Production_Plan__in_sqmt___43">NA()</definedName>
    <definedName name="Lamination_Division_Production_Plan__in_sqmt___44">NA()</definedName>
    <definedName name="Lamination_Division_Production_Plan__in_sqmt___8">NA()</definedName>
    <definedName name="LAMINSU_40" localSheetId="1">#REF!</definedName>
    <definedName name="LAMINSU_40">#REF!</definedName>
    <definedName name="LAMINSU_41" localSheetId="1">#REF!</definedName>
    <definedName name="LAMINSU_41">#REF!</definedName>
    <definedName name="LAMINSU_42" localSheetId="1">#REF!</definedName>
    <definedName name="LAMINSU_42">#REF!</definedName>
    <definedName name="LAMINSU_43">#REF!</definedName>
    <definedName name="LAMINSU_44">#REF!</definedName>
    <definedName name="LAMINSU_8">#REF!</definedName>
    <definedName name="LAMINT_40">#REF!</definedName>
    <definedName name="LAMINT_41">#REF!</definedName>
    <definedName name="LAMINT_42">#REF!</definedName>
    <definedName name="LAMINT_43">#REF!</definedName>
    <definedName name="LAMINT_44">#REF!</definedName>
    <definedName name="LAMINT_8">#REF!</definedName>
    <definedName name="Lamiply">NA()</definedName>
    <definedName name="lamoverhaed_40" localSheetId="1">#REF!</definedName>
    <definedName name="lamoverhaed_40">#REF!</definedName>
    <definedName name="lamoverhaed_41" localSheetId="1">#REF!</definedName>
    <definedName name="lamoverhaed_41">#REF!</definedName>
    <definedName name="lamoverhaed_42" localSheetId="1">#REF!</definedName>
    <definedName name="lamoverhaed_42">#REF!</definedName>
    <definedName name="lamoverhaed_43">#REF!</definedName>
    <definedName name="lamoverhaed_44">#REF!</definedName>
    <definedName name="lamoverhaed_8">#REF!</definedName>
    <definedName name="LAMPOW_40">#REF!</definedName>
    <definedName name="LAMPOW_41">#REF!</definedName>
    <definedName name="LAMPOW_42">#REF!</definedName>
    <definedName name="LAMPOW_43">#REF!</definedName>
    <definedName name="LAMPOW_44">#REF!</definedName>
    <definedName name="LAMPOW_8">#REF!</definedName>
    <definedName name="LAMPOWER_40">#REF!</definedName>
    <definedName name="LAMPOWER_41">#REF!</definedName>
    <definedName name="LAMPOWER_42">#REF!</definedName>
    <definedName name="LAMPOWER_43">#REF!</definedName>
    <definedName name="LAMPOWER_44">#REF!</definedName>
    <definedName name="LAMPOWER_8">#REF!</definedName>
    <definedName name="LAMREP_40">#REF!</definedName>
    <definedName name="LAMREP_41">#REF!</definedName>
    <definedName name="LAMREP_42">#REF!</definedName>
    <definedName name="LAMREP_43">#REF!</definedName>
    <definedName name="LAMREP_44">#REF!</definedName>
    <definedName name="LAMREP_8">#REF!</definedName>
    <definedName name="LAMSALWG_40">#REF!</definedName>
    <definedName name="LAMSALWG_41">#REF!</definedName>
    <definedName name="LAMSALWG_42">#REF!</definedName>
    <definedName name="LAMSALWG_43">#REF!</definedName>
    <definedName name="LAMSALWG_44">#REF!</definedName>
    <definedName name="LAMSALWG_8">#REF!</definedName>
    <definedName name="LAMSTORE_40">#REF!</definedName>
    <definedName name="LAMSTORE_41">#REF!</definedName>
    <definedName name="LAMSTORE_42">#REF!</definedName>
    <definedName name="LAMSTORE_43">#REF!</definedName>
    <definedName name="LAMSTORE_44">#REF!</definedName>
    <definedName name="LAMSTORE_8">#REF!</definedName>
    <definedName name="lan">#REF!</definedName>
    <definedName name="LANDED_COST_OF_GARJAN_TIMBER">#REF!</definedName>
    <definedName name="LANDED_COST_OF_GARJAN_TIMBER_40">#REF!</definedName>
    <definedName name="LANDED_COST_OF_GARJAN_TIMBER_41">#REF!</definedName>
    <definedName name="LANDED_COST_OF_GARJAN_TIMBER_42">#REF!</definedName>
    <definedName name="LANDED_COST_OF_GARJAN_TIMBER_43">#REF!</definedName>
    <definedName name="LANDED_COST_OF_GARJAN_TIMBER_44">#REF!</definedName>
    <definedName name="LANDED_COST_OF_GARJAN_TIMBER_8">#REF!</definedName>
    <definedName name="LANDED_COST_OF_PAPER">#REF!</definedName>
    <definedName name="LANDED_COST_OF_PAPER_40">#REF!</definedName>
    <definedName name="LANDED_COST_OF_PAPER_41">#REF!</definedName>
    <definedName name="LANDED_COST_OF_PAPER_42">#REF!</definedName>
    <definedName name="LANDED_COST_OF_PAPER_43">#REF!</definedName>
    <definedName name="LANDED_COST_OF_PAPER_44">#REF!</definedName>
    <definedName name="LANDED_COST_OF_PAPER_8">#REF!</definedName>
    <definedName name="Largeur">#REF!</definedName>
    <definedName name="LARSEN_AND_TUBRO">#REF!</definedName>
    <definedName name="larsen_toubro">#REF!</definedName>
    <definedName name="last">#REF!</definedName>
    <definedName name="Last_Row" localSheetId="1">IF('FAR-310323'!Values_Entered,'FAR-310323'!Header_Row+'FAR-310323'!Number_of_Payments,'FAR-310323'!Header_Row)</definedName>
    <definedName name="Last_Row">IF(Values_Entered,'FAR-310323'!Header_Row+Number_of_Payments,'FAR-310323'!Header_Row)</definedName>
    <definedName name="LASTCOLUMNCELL" localSheetId="1">#REF!</definedName>
    <definedName name="LASTCOLUMNCELL">#REF!</definedName>
    <definedName name="LASTDATE">NA()</definedName>
    <definedName name="LastLine" localSheetId="1">#REF!</definedName>
    <definedName name="LastLine">#REF!</definedName>
    <definedName name="LastVariant" localSheetId="1">#REF!</definedName>
    <definedName name="LastVariant">#REF!</definedName>
    <definedName name="LATHA" localSheetId="1">#REF!</definedName>
    <definedName name="LATHA">#REF!</definedName>
    <definedName name="lb">#N/A</definedName>
    <definedName name="LC" localSheetId="1">#REF!</definedName>
    <definedName name="LC__" localSheetId="1">#REF!</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2" localSheetId="1" hidden="1">{#N/A,#N/A,FALSE,"PMTABB";#N/A,#N/A,FALSE,"PMTABB"}</definedName>
    <definedName name="LC_2" hidden="1">{#N/A,#N/A,FALSE,"PMTABB";#N/A,#N/A,FALSE,"PMTABB"}</definedName>
    <definedName name="LC_3" localSheetId="1" hidden="1">{#N/A,#N/A,FALSE,"PMTABB";#N/A,#N/A,FALSE,"PMTABB"}</definedName>
    <definedName name="LC_3" hidden="1">{#N/A,#N/A,FALSE,"PMTABB";#N/A,#N/A,FALSE,"PMTABB"}</definedName>
    <definedName name="LC_4" localSheetId="1" hidden="1">{#N/A,#N/A,FALSE,"PMTABB";#N/A,#N/A,FALSE,"PMTABB"}</definedName>
    <definedName name="LC_4" hidden="1">{#N/A,#N/A,FALSE,"PMTABB";#N/A,#N/A,FALSE,"PMTABB"}</definedName>
    <definedName name="LC_99">160400</definedName>
    <definedName name="LC_DB" localSheetId="1">#REF!</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C5_total">#REF!</definedName>
    <definedName name="LC6_total">#REF!</definedName>
    <definedName name="LCell">#REF!</definedName>
    <definedName name="ldgkjsld" localSheetId="1" hidden="1">#REF!</definedName>
    <definedName name="le_data" localSheetId="1">#REF!</definedName>
    <definedName name="lease" localSheetId="1"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_1251">#REF!</definedName>
    <definedName name="Lease_1301_P4">#REF!</definedName>
    <definedName name="Lease_1301_P60">#REF!</definedName>
    <definedName name="Lease_31W52">#REF!</definedName>
    <definedName name="Lease_Cap_Cost_24" localSheetId="1">#REF!</definedName>
    <definedName name="Lease_Cap_Cost_24">#REF!</definedName>
    <definedName name="Lease_Cap_Cost_36" localSheetId="1">#REF!</definedName>
    <definedName name="Lease_Cap_Cost_36">#REF!</definedName>
    <definedName name="Lease_Cap_Cost_Average" localSheetId="1">#REF!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d">NA()</definedName>
    <definedName name="LEDGER" localSheetId="1">#REF!</definedName>
    <definedName name="LEDGER_CODE" localSheetId="1">#REF!</definedName>
    <definedName name="LEDGER_CODE">#REF!</definedName>
    <definedName name="Ledger602" localSheetId="1">#REF!,#REF!</definedName>
    <definedName name="lee" localSheetId="1">#REF!</definedName>
    <definedName name="lee">#REF!</definedName>
    <definedName name="LEENA" localSheetId="1">#REF!</definedName>
    <definedName name="LeftButton">#N/A</definedName>
    <definedName name="LEGAJO" localSheetId="1">#REF!</definedName>
    <definedName name="LEGAJO">#REF!</definedName>
    <definedName name="Legal" localSheetId="1">#REF!</definedName>
    <definedName name="LEGENDE" localSheetId="1">#REF!</definedName>
    <definedName name="LEGENDE">#REF!</definedName>
    <definedName name="LeistungKostenstelle" localSheetId="1">#REF!</definedName>
    <definedName name="LeistungKostenstelle">#REF!</definedName>
    <definedName name="letab" localSheetId="1">#REF!</definedName>
    <definedName name="Lever_Htr_Air_Distr_Valve__Floor" localSheetId="1">#REF!</definedName>
    <definedName name="Lever_Htr_Air_Distr_Valve__Floor">#REF!</definedName>
    <definedName name="LG" localSheetId="1">#REF!</definedName>
    <definedName name="LG">#REF!</definedName>
    <definedName name="liabilities" localSheetId="1">#REF!</definedName>
    <definedName name="liabilities">#REF!</definedName>
    <definedName name="liability">#REF!</definedName>
    <definedName name="LIABS" localSheetId="1">#REF!</definedName>
    <definedName name="LIABS">#REF!</definedName>
    <definedName name="liabs98" localSheetId="1">#REF!</definedName>
    <definedName name="liabs99" localSheetId="1">#REF!</definedName>
    <definedName name="Liberty_Sale_Page" localSheetId="1">#REF!</definedName>
    <definedName name="Liberty_Sale_Page">#REF!</definedName>
    <definedName name="LID" localSheetId="1">#REF!</definedName>
    <definedName name="LID">#REF!</definedName>
    <definedName name="lid_dsc" localSheetId="1">#REF!</definedName>
    <definedName name="lid_dsc">#REF!</definedName>
    <definedName name="LIEW">#REF!</definedName>
    <definedName name="limcount" hidden="1">1</definedName>
    <definedName name="limey" localSheetId="1" hidden="1">{#N/A,#N/A,FALSE,"Calc";#N/A,#N/A,FALSE,"Sensitivity";#N/A,#N/A,FALSE,"LT Earn.Dil.";#N/A,#N/A,FALSE,"Dil. AVP"}</definedName>
    <definedName name="limey" hidden="1">{#N/A,#N/A,FALSE,"Calc";#N/A,#N/A,FALSE,"Sensitivity";#N/A,#N/A,FALSE,"LT Earn.Dil.";#N/A,#N/A,FALSE,"Dil. AVP"}</definedName>
    <definedName name="Link_Heater_Air_Door__defr" localSheetId="1">#REF!</definedName>
    <definedName name="Link_Heater_Air_Door__defr">#REF!</definedName>
    <definedName name="LINK1">"#ref!"</definedName>
    <definedName name="LINK10">"#ref!"</definedName>
    <definedName name="LINK2">"#ref!"</definedName>
    <definedName name="LINK3">"#ref!"</definedName>
    <definedName name="LINK4">"#ref!"</definedName>
    <definedName name="LINK5">"#ref!"</definedName>
    <definedName name="LINK6">"#ref!"</definedName>
    <definedName name="LINK7">"#ref!"</definedName>
    <definedName name="LINK8">"#ref!"</definedName>
    <definedName name="LINK9">"#ref!"</definedName>
    <definedName name="LIQPL" localSheetId="1">#REF!</definedName>
    <definedName name="LIQPL">#REF!</definedName>
    <definedName name="LIST" localSheetId="1">#REF!</definedName>
    <definedName name="LIST1" localSheetId="1">#REF!</definedName>
    <definedName name="ListYear" localSheetId="1">#REF!</definedName>
    <definedName name="ListYear">#REF!</definedName>
    <definedName name="LJLJJ" localSheetId="1" hidden="1">{#N/A,#N/A,FALSE,"FREE"}</definedName>
    <definedName name="LJLJJ" hidden="1">{#N/A,#N/A,FALSE,"FREE"}</definedName>
    <definedName name="LJLJJ_1" localSheetId="1" hidden="1">{#N/A,#N/A,FALSE,"FREE"}</definedName>
    <definedName name="LJLJJ_1" hidden="1">{#N/A,#N/A,FALSE,"FREE"}</definedName>
    <definedName name="LJLJJ_2" localSheetId="1" hidden="1">{#N/A,#N/A,FALSE,"FREE"}</definedName>
    <definedName name="LJLJJ_2" hidden="1">{#N/A,#N/A,FALSE,"FREE"}</definedName>
    <definedName name="LJLJJ_3" localSheetId="1" hidden="1">{#N/A,#N/A,FALSE,"FREE"}</definedName>
    <definedName name="LJLJJ_3" hidden="1">{#N/A,#N/A,FALSE,"FREE"}</definedName>
    <definedName name="LJLJJ_4" localSheetId="1" hidden="1">{#N/A,#N/A,FALSE,"FREE"}</definedName>
    <definedName name="LJLJJ_4" hidden="1">{#N/A,#N/A,FALSE,"FREE"}</definedName>
    <definedName name="lk" localSheetId="1" hidden="1">{"A Performance Report",#N/A,FALSE,"%Performance"}</definedName>
    <definedName name="lk" hidden="1">{"A Performance Report",#N/A,FALSE,"%Performance"}</definedName>
    <definedName name="LKG" localSheetId="1" hidden="1">{#N/A,#N/A,FALSE,"Tabl. G1";#N/A,#N/A,FALSE,"Tabl. G2"}</definedName>
    <definedName name="LKG" hidden="1">{#N/A,#N/A,FALSE,"Tabl. G1";#N/A,#N/A,FALSE,"Tabl. G2"}</definedName>
    <definedName name="lkj" localSheetId="1" hidden="1">{"A Performance Report",#N/A,FALSE,"%Performance"}</definedName>
    <definedName name="lkj" hidden="1">{"A Performance Report",#N/A,FALSE,"%Performance"}</definedName>
    <definedName name="lkjlkj" localSheetId="1" hidden="1">{"Final",#N/A,FALSE,"Feb-96"}</definedName>
    <definedName name="lkjlkj" hidden="1">{"Final",#N/A,FALSE,"Feb-96"}</definedName>
    <definedName name="lklkl" localSheetId="1" hidden="1">{"consolidated",#N/A,FALSE,"Sheet1";"cms",#N/A,FALSE,"Sheet1";"fse",#N/A,FALSE,"Sheet1"}</definedName>
    <definedName name="lklkl" hidden="1">{"consolidated",#N/A,FALSE,"Sheet1";"cms",#N/A,FALSE,"Sheet1";"fse",#N/A,FALSE,"Sheet1"}</definedName>
    <definedName name="LL" localSheetId="1">#REF!</definedName>
    <definedName name="LL">#REF!</definedName>
    <definedName name="LL_40" localSheetId="1">#REF!</definedName>
    <definedName name="LL_40">#REF!</definedName>
    <definedName name="LL_41" localSheetId="1">#REF!</definedName>
    <definedName name="LL_41">#REF!</definedName>
    <definedName name="LL_42">#REF!</definedName>
    <definedName name="LL_43">#REF!</definedName>
    <definedName name="LL_44">#REF!</definedName>
    <definedName name="LL_8">#REF!</definedName>
    <definedName name="LL_control" localSheetId="1" hidden="1">{"'August 2000'!$A$1:$J$101"}</definedName>
    <definedName name="LL_control" hidden="1">{"'August 2000'!$A$1:$J$101"}</definedName>
    <definedName name="LLCTAX">#REF!</definedName>
    <definedName name="LLCTAX2">#REF!</definedName>
    <definedName name="LLL" localSheetId="1">#REF!</definedName>
    <definedName name="LLL">#REF!</definedName>
    <definedName name="LLZZ" localSheetId="1">#REF!</definedName>
    <definedName name="LLZZ">#REF!</definedName>
    <definedName name="LMC_CLASS1" localSheetId="1">#REF!</definedName>
    <definedName name="LMC_CLASS1">#REF!</definedName>
    <definedName name="LMC_CLASS2">#REF!</definedName>
    <definedName name="lmn">#REF!</definedName>
    <definedName name="lnk">#REF!</definedName>
    <definedName name="Loan" localSheetId="1">IF('FAR-310323'!Payment_Number&lt;=Number_of_Payments,1,0)</definedName>
    <definedName name="Loan">IF(Payment_Number&lt;=Number_of_Payments,1,0)</definedName>
    <definedName name="Loan_Amount" localSheetId="1">#REF!</definedName>
    <definedName name="Loan_Not_Paid" localSheetId="1">IF('FAR-310323'!Payment_Number&lt;=Number_of_Payments,1,0)</definedName>
    <definedName name="Loan_Not_Paid">IF(Payment_Number&lt;=Number_of_Payments,1,0)</definedName>
    <definedName name="Loan_Start" localSheetId="1">#REF!</definedName>
    <definedName name="Loan_Years" localSheetId="1">#REF!</definedName>
    <definedName name="loankhil1" localSheetId="1">#REF!</definedName>
    <definedName name="loankhil1">#REF!</definedName>
    <definedName name="loankhil2" localSheetId="1">#REF!</definedName>
    <definedName name="loankhil2">#REF!</definedName>
    <definedName name="loannpv">NA()</definedName>
    <definedName name="loanphil" localSheetId="1">#REF!</definedName>
    <definedName name="loanphil">#REF!</definedName>
    <definedName name="Loans" localSheetId="1">#REF!</definedName>
    <definedName name="Loansinvest" localSheetId="1">#REF!</definedName>
    <definedName name="Loansinvest">#REF!</definedName>
    <definedName name="loanthpl" localSheetId="1">#REF!</definedName>
    <definedName name="loanthpl">#REF!</definedName>
    <definedName name="loanzipl" localSheetId="1">#REF!</definedName>
    <definedName name="loanzipl">#REF!</definedName>
    <definedName name="LOC">#REF!</definedName>
    <definedName name="LOC.SUPPLIER_NO">#REF!</definedName>
    <definedName name="LOC_SUPPLIER_NO">NA()</definedName>
    <definedName name="Location_table" localSheetId="1">#REF!</definedName>
    <definedName name="Location_table">#REF!</definedName>
    <definedName name="LOCMapping" localSheetId="1">#REF!</definedName>
    <definedName name="Lokhouse" localSheetId="1">#REF!</definedName>
    <definedName name="Lokhouse">#REF!</definedName>
    <definedName name="longh" localSheetId="1" hidden="1">{"GTI monthly IS",#N/A,FALSE,"gti";#N/A,#N/A,FALSE,"gti"}</definedName>
    <definedName name="longh" hidden="1">{"GTI monthly IS",#N/A,FALSE,"gti";#N/A,#N/A,FALSE,"gti"}</definedName>
    <definedName name="LongTermDebt">#REF!</definedName>
    <definedName name="Longueur" localSheetId="1">#REF!</definedName>
    <definedName name="Longueur">#REF!</definedName>
    <definedName name="LOOKUP_RCODE1" localSheetId="1">#REF!</definedName>
    <definedName name="LOOKUP_RCODE1">#REF!</definedName>
    <definedName name="LOOKUP_XRATES">#REF!</definedName>
    <definedName name="LOOKUP_XRATES1">#REF!</definedName>
    <definedName name="LOOKUPS_BOOK">#REF!</definedName>
    <definedName name="LOOKUPS_PRULE">#REF!</definedName>
    <definedName name="LOOKUPS_RCODE">#REF!</definedName>
    <definedName name="LOOKUPS_XRATES">#REF!</definedName>
    <definedName name="loss"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oss_1">#REF!</definedName>
    <definedName name="Loss_3">#REF!</definedName>
    <definedName name="LP">#N/A</definedName>
    <definedName name="lps" localSheetId="1">#REF!</definedName>
    <definedName name="LR" localSheetId="1">#REF!</definedName>
    <definedName name="LR">#REF!</definedName>
    <definedName name="LRCCY" localSheetId="1">#REF!</definedName>
    <definedName name="LS_CHECK" localSheetId="1">#REF!</definedName>
    <definedName name="LS_CHECK">#REF!</definedName>
    <definedName name="LS_CHECK1" localSheetId="1">#REF!</definedName>
    <definedName name="LS_CHECK1">#REF!</definedName>
    <definedName name="LS_CHECK2" localSheetId="1">#REF!</definedName>
    <definedName name="LS_CHECK2">#REF!</definedName>
    <definedName name="LS_CHECK3">#REF!</definedName>
    <definedName name="LS_CHECK4">#REF!</definedName>
    <definedName name="LS_CODE">#REF!</definedName>
    <definedName name="LS_CODE1">#REF!</definedName>
    <definedName name="LS_CODE2">#REF!</definedName>
    <definedName name="LS_CODE3">#REF!</definedName>
    <definedName name="LT">#REF!</definedName>
    <definedName name="LTCG.B02a_FullConsideration" localSheetId="1">#REF!</definedName>
    <definedName name="LTCG.B02b_NetWorthOfDivision" localSheetId="1">#REF!</definedName>
    <definedName name="LTCG.B02c_SlumpBalance" localSheetId="1">#REF!</definedName>
    <definedName name="LTCG.B02di_ExemptionAmount" localSheetId="1">#REF!</definedName>
    <definedName name="LTCG.B02e_CapgainonAssets" localSheetId="1">#REF!</definedName>
    <definedName name="LTCG.B10_ltcgDTAA" localSheetId="1">#REF!</definedName>
    <definedName name="LTCG.B10_StcgAmt" localSheetId="1">#REF!</definedName>
    <definedName name="LTCG.B1aiii_FullConsideration50C" localSheetId="1">#REF!</definedName>
    <definedName name="LTCG.B1biv_TotalDedn" localSheetId="1">#REF!</definedName>
    <definedName name="LTCG.B1c_BalanceCG" localSheetId="1">#REF!</definedName>
    <definedName name="LTCG.B1d_ExemptionGrandTotal" localSheetId="1">#REF!</definedName>
    <definedName name="LTCG.B1dii_ExemptionAmounta" localSheetId="1">#REF!</definedName>
    <definedName name="LTCG.B1diii_ExemptionAmount" localSheetId="1">#REF!</definedName>
    <definedName name="LTCG.B1div_ExemptionAmounta" localSheetId="1">#REF!</definedName>
    <definedName name="LTCG.B1div_ExemptionAmountb" localSheetId="1">#REF!</definedName>
    <definedName name="LTCG.B1e_CapgainonAssets" localSheetId="1">#REF!</definedName>
    <definedName name="LTCG.B2a_FullConsideration" localSheetId="1">#REF!</definedName>
    <definedName name="LTCG.B2biv_TotalDedn" localSheetId="1">#REF!</definedName>
    <definedName name="LTCG.B2c_BalanceCG" localSheetId="1">#REF!</definedName>
    <definedName name="LTCG.B2di_ExemptionAmount" localSheetId="1">#REF!</definedName>
    <definedName name="LTCG.B2e_CapgainonAssets" localSheetId="1">#REF!</definedName>
    <definedName name="LTCG.B3a_FullConsideration" localSheetId="1">#REF!</definedName>
    <definedName name="LTCG.B3biv_TotalDedn" localSheetId="1">#REF!</definedName>
    <definedName name="LTCG.B3c_BalanceCG" localSheetId="1">#REF!</definedName>
    <definedName name="LTCG.B3di_ExemptionAmount" localSheetId="1">#REF!</definedName>
    <definedName name="LTCG.B3e_CapgainonAssets" localSheetId="1">#REF!</definedName>
    <definedName name="LTCG.B4a_LTCGWithoutBenefit" localSheetId="1">#REF!</definedName>
    <definedName name="LTCG.B4bi_ExemptionAmount" localSheetId="1">#REF!</definedName>
    <definedName name="LTCG.B4d_LTCGOnListedSecurity" localSheetId="1">#REF!</definedName>
    <definedName name="LTCG.B4e_LTCGOnUnlistedSecurity" localSheetId="1">#REF!</definedName>
    <definedName name="LTCG.B7a_FullConsideration" localSheetId="1">#REF!</definedName>
    <definedName name="LTCG.B7biv_TotalDedn" localSheetId="1">#REF!</definedName>
    <definedName name="LTCG.B7c_BalanceCG" localSheetId="1">#REF!</definedName>
    <definedName name="LTCG.B7d_ExemptionGrandTotal" localSheetId="1">#REF!</definedName>
    <definedName name="LTCG.B7di_ExemptionAmount" localSheetId="1">#REF!</definedName>
    <definedName name="LTCG.B7di_ExemptionAmount0" localSheetId="1">#REF!</definedName>
    <definedName name="LTCG.B7diii_ExemptionAmount" localSheetId="1">#REF!</definedName>
    <definedName name="LTCG.B7div_ExemptionAmount" localSheetId="1">#REF!</definedName>
    <definedName name="LTCG.B7e_CapgainonAssets" localSheetId="1">#REF!</definedName>
    <definedName name="LTCG.B8.AmountDeemedOtherThan_a" localSheetId="1">#REF!</definedName>
    <definedName name="LTCG.B8_ExemptionGrandTotal" localSheetId="1">#REF!</definedName>
    <definedName name="LTCG.B9_AmtDeemed" localSheetId="1">#REF!</definedName>
    <definedName name="LTCG.B9_AmtNotUsed_1" localSheetId="1">#REF!</definedName>
    <definedName name="LTCG.B9_AmtNotUsed_2" localSheetId="1">#REF!</definedName>
    <definedName name="LTCG.B9_TotalLTCG" localSheetId="1">#REF!</definedName>
    <definedName name="LTCG.Bi5a_FullConsideration" localSheetId="1">#REF!</definedName>
    <definedName name="LTCG.Bi5biv_TotalDedn" localSheetId="1">#REF!</definedName>
    <definedName name="LTCG.Bi5c_BalanceCG" localSheetId="1">#REF!</definedName>
    <definedName name="LTCG.Bi5di_ExemptionAmount" localSheetId="1">#REF!</definedName>
    <definedName name="LTCG.Bi5e_CapgainonAssets" localSheetId="1">#REF!</definedName>
    <definedName name="LTCG.Bii3a_FullConsideration" localSheetId="1">#REF!</definedName>
    <definedName name="LTCG.Bii3biv_TotalDedn" localSheetId="1">#REF!</definedName>
    <definedName name="LTCG.Bii3c_BalanceCG" localSheetId="1">#REF!</definedName>
    <definedName name="LTCG.Bii3di_ExemptionAmount" localSheetId="1">#REF!</definedName>
    <definedName name="LTCG.Bii3e_CapgainonAssets" localSheetId="1">#REF!</definedName>
    <definedName name="LTCG.Bii5a_FullConsideration" localSheetId="1">#REF!</definedName>
    <definedName name="LTCG.Bii5biv_TotalDedn" localSheetId="1">#REF!</definedName>
    <definedName name="LTCG.Bii5c_BalanceCG" localSheetId="1">#REF!</definedName>
    <definedName name="LTCG.Bii5di_ExemptionAmount" localSheetId="1">#REF!</definedName>
    <definedName name="LTCG.Bii5e_CapgainonAssets" localSheetId="1">#REF!</definedName>
    <definedName name="LTCG.Biii5a_FullConsideration" localSheetId="1">#REF!</definedName>
    <definedName name="LTCG.Biii5biv_TotalDedn" localSheetId="1">#REF!</definedName>
    <definedName name="LTCG.Biii5c_BalanceCG" localSheetId="1">#REF!</definedName>
    <definedName name="LTCG.Biii5di_ExemptionAmount" localSheetId="1">#REF!</definedName>
    <definedName name="LTCG.Biii5e_CapgainonAssets" localSheetId="1">#REF!</definedName>
    <definedName name="LTCG.DTAA_B1e" localSheetId="1">#REF!</definedName>
    <definedName name="LTCG.DTAA_B2e" localSheetId="1">#REF!</definedName>
    <definedName name="LTCG.DTAA_B3e" localSheetId="1">#REF!</definedName>
    <definedName name="LTCG.DTAA_B4e" localSheetId="1">#REF!</definedName>
    <definedName name="LTCG.DTAA_B5c" localSheetId="1">#REF!</definedName>
    <definedName name="LTCG.DTAA_B7e" localSheetId="1">#REF!</definedName>
    <definedName name="LTCG.DTAA_B8" localSheetId="1">#REF!</definedName>
    <definedName name="LTCG.DTAA_Bi6e" localSheetId="1">#REF!</definedName>
    <definedName name="LTCG.DTAA_Bii6e" localSheetId="1">#REF!</definedName>
    <definedName name="LTCG.DTAA_Biii6e" localSheetId="1">#REF!</definedName>
    <definedName name="LTCG.DTAA_Biv6e" localSheetId="1">#REF!</definedName>
    <definedName name="LTCG.DTAA_SEC" localSheetId="1">#REF!</definedName>
    <definedName name="ltcg.IncOfCurYrAfterSetOff2" localSheetId="1">#REF!</definedName>
    <definedName name="ltcg.IncOfCurYrAfterSetOff2a" localSheetId="1">#REF!</definedName>
    <definedName name="ltcg.IncOfCurYrAfterSetOffBFLosses4" localSheetId="1">#REF!</definedName>
    <definedName name="ltcg.IncOfCurYrAfterSetOffBFLosses4a" localSheetId="1">#REF!</definedName>
    <definedName name="ltcg.IncOfCurYrUnderThatHead2" localSheetId="1">#REF!</definedName>
    <definedName name="ltcg.IncOfCurYrUnderThatHead2a" localSheetId="1">#REF!</definedName>
    <definedName name="ltcg.IncOfCurYrUndHeadFromCYLA4" localSheetId="1">#REF!</definedName>
    <definedName name="ltcg.IncOfCurYrUndHeadFromCYLA4a" localSheetId="1">#REF!</definedName>
    <definedName name="LTCG_DTTA_Dropdown" localSheetId="1">#REF!</definedName>
    <definedName name="LTCG_RANGE" localSheetId="1">#REF!</definedName>
    <definedName name="LTCG_SectionCodes" localSheetId="1">#REF!</definedName>
    <definedName name="LTCG_SectionValues" localSheetId="1">#REF!</definedName>
    <definedName name="LTCGNP" localSheetId="1">#REF!</definedName>
    <definedName name="LTCGNP.IHLA" localSheetId="1">#REF!</definedName>
    <definedName name="LTCGP_112_1_c_iii" localSheetId="1">#REF!</definedName>
    <definedName name="LTCGP_112_1_c_iii.IHLA" localSheetId="1">#REF!</definedName>
    <definedName name="LTCGP_115_E_b" localSheetId="1">#REF!</definedName>
    <definedName name="LTCGP_115_E_b.IHLA" localSheetId="1">#REF!</definedName>
    <definedName name="LTCGP_115AC_1_c" localSheetId="1">#REF!</definedName>
    <definedName name="LTCGP_115AC_1_c.IHLA" localSheetId="1">#REF!</definedName>
    <definedName name="LTCGP_115AD_1_iii" localSheetId="1">#REF!</definedName>
    <definedName name="LTCGP_115AD_1_iii.IHLA" localSheetId="1">#REF!</definedName>
    <definedName name="LTCGP_LISTED" localSheetId="1">#REF!</definedName>
    <definedName name="LTCGP_LISTED.IHLA" localSheetId="1">#REF!</definedName>
    <definedName name="ltre" localSheetId="1">#REF!</definedName>
    <definedName name="ltre">#REF!</definedName>
    <definedName name="lundi" localSheetId="1" hidden="1">{#N/A,#N/A,FALSE,"Tabl. G1";#N/A,#N/A,FALSE,"Tabl. G2"}</definedName>
    <definedName name="lundi" hidden="1">{#N/A,#N/A,FALSE,"Tabl. G1";#N/A,#N/A,FALSE,"Tabl. G2"}</definedName>
    <definedName name="lVC" localSheetId="1">#REF!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 localSheetId="1">#REF!</definedName>
    <definedName name="LZZZZ">#REF!</definedName>
    <definedName name="LZ목표" localSheetId="1">#REF!</definedName>
    <definedName name="LZ목표">#REF!</definedName>
    <definedName name="m">#N/A</definedName>
    <definedName name="M?" localSheetId="1">#REF!</definedName>
    <definedName name="M?">#REF!</definedName>
    <definedName name="M_Direct" localSheetId="1">#REF!</definedName>
    <definedName name="m100000000" localSheetId="1">#REF!</definedName>
    <definedName name="m100000000">#REF!</definedName>
    <definedName name="M5ZR1" localSheetId="1">#REF!</definedName>
    <definedName name="M5ZR1">#REF!</definedName>
    <definedName name="ma" localSheetId="1">#REF!</definedName>
    <definedName name="ma">#REF!</definedName>
    <definedName name="Macro1">#N/A</definedName>
    <definedName name="Macro10" localSheetId="1">#REF!</definedName>
    <definedName name="Macro10">#REF!</definedName>
    <definedName name="Macro11" localSheetId="1">#REF!</definedName>
    <definedName name="Macro11">#REF!</definedName>
    <definedName name="Macro12" localSheetId="1">#REF!</definedName>
    <definedName name="Macro12">#REF!</definedName>
    <definedName name="Macro13">#REF!</definedName>
    <definedName name="Macro15">#REF!</definedName>
    <definedName name="Macro16">#REF!</definedName>
    <definedName name="Macro2">#N/A</definedName>
    <definedName name="Macro21" localSheetId="1">#REF!</definedName>
    <definedName name="Macro21">#REF!</definedName>
    <definedName name="Macro6" localSheetId="1">#REF!</definedName>
    <definedName name="Macro6">#REF!</definedName>
    <definedName name="Macro8" localSheetId="1">#REF!</definedName>
    <definedName name="Macro8">#REF!</definedName>
    <definedName name="Macro9">#REF!</definedName>
    <definedName name="MACROS">"#ref!"</definedName>
    <definedName name="madar" localSheetId="1">#REF!</definedName>
    <definedName name="madar">#REF!</definedName>
    <definedName name="MadrasCement" localSheetId="1">#REF!</definedName>
    <definedName name="MadrasCement">#REF!</definedName>
    <definedName name="MaestroDuty7" localSheetId="1">#REF!</definedName>
    <definedName name="MaestroDuty7">#REF!</definedName>
    <definedName name="MaestroStock7" localSheetId="1">#REF!</definedName>
    <definedName name="MaestroStock7">#REF!</definedName>
    <definedName name="MaestroVAT7">#REF!</definedName>
    <definedName name="Mahindra">#REF!</definedName>
    <definedName name="mahindra_mah">#REF!</definedName>
    <definedName name="MailSystem">"Mail System"</definedName>
    <definedName name="MailSystem_Grade">"C"</definedName>
    <definedName name="main_comp" localSheetId="1">#REF!</definedName>
    <definedName name="main_comp">#REF!</definedName>
    <definedName name="MAIN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DayA">#REF!</definedName>
    <definedName name="ManDayAB">#REF!</definedName>
    <definedName name="ManDayCF">#REF!</definedName>
    <definedName name="ManDayDk">#REF!</definedName>
    <definedName name="ManDayG">#REF!</definedName>
    <definedName name="ManDayHM">#REF!</definedName>
    <definedName name="ManDayJC">#REF!</definedName>
    <definedName name="ManDayK">#REF!</definedName>
    <definedName name="ManDayNT">#REF!</definedName>
    <definedName name="ManDayPH">#REF!</definedName>
    <definedName name="ManDayS">#REF!</definedName>
    <definedName name="ManDaySantosh">#REF!</definedName>
    <definedName name="ManDaySGP">#REF!</definedName>
    <definedName name="ManDayST">#REF!</definedName>
    <definedName name="ManDayTH">#REF!</definedName>
    <definedName name="manisha" localSheetId="1">#REF!</definedName>
    <definedName name="manpower" localSheetId="1">#REF!</definedName>
    <definedName name="Manual_Input" localSheetId="1">#REF!</definedName>
    <definedName name="Manual_Input">#REF!</definedName>
    <definedName name="MANUAL_INPUT_FOR_USG" localSheetId="1">#REF!</definedName>
    <definedName name="MANUAL_PAYAWAY" localSheetId="1">#REF!</definedName>
    <definedName name="MANUAL_PAYAWAY_MTD" localSheetId="1">#REF!</definedName>
    <definedName name="MANUAL_PAYAWAY_WTD" localSheetId="1">#REF!</definedName>
    <definedName name="maple" localSheetId="1">#REF!</definedName>
    <definedName name="maple">#REF!</definedName>
    <definedName name="MAR" localSheetId="1">#REF!</definedName>
    <definedName name="MAR">#REF!</definedName>
    <definedName name="Mar_TMS_Crosstab" localSheetId="1">#REF!</definedName>
    <definedName name="Mar_TMS_Crosstab">#REF!</definedName>
    <definedName name="March" localSheetId="1">#REF!</definedName>
    <definedName name="March">#REF!</definedName>
    <definedName name="mardi" localSheetId="1" hidden="1">{#N/A,#N/A,FALSE,"Tabl. H1";#N/A,#N/A,FALSE,"Tabl. H2"}</definedName>
    <definedName name="mardi" hidden="1">{#N/A,#N/A,FALSE,"Tabl. H1";#N/A,#N/A,FALSE,"Tabl. H2"}</definedName>
    <definedName name="marebitdaty" localSheetId="1" hidden="1">#REF!</definedName>
    <definedName name="marebitty" localSheetId="1" hidden="1">#REF!</definedName>
    <definedName name="marformrow2" localSheetId="1" hidden="1">#REF!</definedName>
    <definedName name="margin" localSheetId="1">{#N/A,#N/A,FALSE,"Aging Summary";#N/A,#N/A,FALSE,"Ratio Analysis";#N/A,#N/A,FALSE,"Test 120 Day Accts";#N/A,#N/A,FALSE,"Tickmarks"}</definedName>
    <definedName name="margin">{#N/A,#N/A,FALSE,"Aging Summary";#N/A,#N/A,FALSE,"Ratio Analysis";#N/A,#N/A,FALSE,"Test 120 Day Accts";#N/A,#N/A,FALSE,"Tickmarks"}</definedName>
    <definedName name="MarginalRelief" localSheetId="1">#REF!</definedName>
    <definedName name="margrossty" localSheetId="1" hidden="1">#REF!</definedName>
    <definedName name="MARK" localSheetId="1">#REF!</definedName>
    <definedName name="MARKETING" localSheetId="1">#REF!</definedName>
    <definedName name="marnwcty" localSheetId="1" hidden="1">#REF!</definedName>
    <definedName name="marrevtwo" localSheetId="1" hidden="1">#REF!</definedName>
    <definedName name="mars" localSheetId="1">#REF!</definedName>
    <definedName name="martyrange" localSheetId="1" hidden="1">#REF!</definedName>
    <definedName name="martyrangeone" localSheetId="1" hidden="1">#REF!</definedName>
    <definedName name="mas" localSheetId="1">#REF!</definedName>
    <definedName name="mas">#REF!</definedName>
    <definedName name="masaru" localSheetId="1">#REF!</definedName>
    <definedName name="masaru">#REF!</definedName>
    <definedName name="mass" localSheetId="1">{#N/A,#N/A,FALSE,"PMTABB";#N/A,#N/A,FALSE,"PMTABB"}</definedName>
    <definedName name="mass">{#N/A,#N/A,FALSE,"PMTABB";#N/A,#N/A,FALSE,"PMTABB"}</definedName>
    <definedName name="MASTER" localSheetId="1">#REF!</definedName>
    <definedName name="MASTER">#REF!</definedName>
    <definedName name="MastroDuty5" localSheetId="1">#REF!</definedName>
    <definedName name="MastroDuty5">#REF!</definedName>
    <definedName name="MastroDuty8" localSheetId="1">#REF!</definedName>
    <definedName name="MastroDuty8">#REF!</definedName>
    <definedName name="MastroStock5">#REF!</definedName>
    <definedName name="MastroStock8">#REF!</definedName>
    <definedName name="MastroVAT5">#REF!</definedName>
    <definedName name="MastroVAT8">#REF!</definedName>
    <definedName name="MAT">#REF!</definedName>
    <definedName name="MAT.BookProfUs115JB" localSheetId="1">#REF!</definedName>
    <definedName name="MAT.ProfAfterTaxPLAcnt" localSheetId="1">#REF!</definedName>
    <definedName name="MAT.TaxPayableUs115JB" localSheetId="1">#REF!</definedName>
    <definedName name="MAT.TotAdditions" localSheetId="1">#REF!</definedName>
    <definedName name="MAT.TotDeducts" localSheetId="1">#REF!</definedName>
    <definedName name="mat_credit" localSheetId="1">#REF!</definedName>
    <definedName name="Mat_Ext" localSheetId="1">#REF!</definedName>
    <definedName name="Mat_Ext">#REF!</definedName>
    <definedName name="MatActY1" localSheetId="1">#REF!</definedName>
    <definedName name="MatActY1">#REF!</definedName>
    <definedName name="MatActY2" localSheetId="1">#REF!</definedName>
    <definedName name="MatActY2">#REF!</definedName>
    <definedName name="MatBaseline">#REF!</definedName>
    <definedName name="MatFcstY1">#REF!</definedName>
    <definedName name="MatFcstY2">#REF!</definedName>
    <definedName name="Matière_pièce">#REF!</definedName>
    <definedName name="matit">#REF!</definedName>
    <definedName name="MATRIX_WTD_ACTUAL" localSheetId="1">#REF!</definedName>
    <definedName name="MATRIX_WTD_TEMPLATE" localSheetId="1">#REF!</definedName>
    <definedName name="MATRIX_YTD_ACTUAL" localSheetId="1">#REF!</definedName>
    <definedName name="MATRIX_YTD_TEMPLATE" localSheetId="1">#REF!</definedName>
    <definedName name="MatTable" localSheetId="1">#REF!</definedName>
    <definedName name="MatTable">#REF!</definedName>
    <definedName name="Maturity_in_Yrs" localSheetId="1">#REF!</definedName>
    <definedName name="Maturity_in_Yrs">#REF!</definedName>
    <definedName name="may">#REF!</definedName>
    <definedName name="May_TMS_Crosstab">#REF!</definedName>
    <definedName name="mayumi">#REF!</definedName>
    <definedName name="mbangtai10">#REF!</definedName>
    <definedName name="mbangtai100">#REF!</definedName>
    <definedName name="mbangtai15">#REF!</definedName>
    <definedName name="mbangtai150">#REF!</definedName>
    <definedName name="mbangtai25">#REF!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c">#REF!</definedName>
    <definedName name="MC_1">#REF!</definedName>
    <definedName name="mc_1_budget">#REF!</definedName>
    <definedName name="mc_1_no">#REF!</definedName>
    <definedName name="mc_1_pending">#REF!</definedName>
    <definedName name="MC_1_TBA">#REF!</definedName>
    <definedName name="mc_40">#REF!</definedName>
    <definedName name="mc_41">#REF!</definedName>
    <definedName name="mc_42">#REF!</definedName>
    <definedName name="mc_43">#REF!</definedName>
    <definedName name="mc_44">#REF!</definedName>
    <definedName name="mc_8">#REF!</definedName>
    <definedName name="MÇà">#REF!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m_30">#REF!</definedName>
    <definedName name="mcm_31">#REF!</definedName>
    <definedName name="mcm_32">#REF!</definedName>
    <definedName name="mcm_33">#REF!</definedName>
    <definedName name="mcm_34">#REF!</definedName>
    <definedName name="mcm_40">#REF!</definedName>
    <definedName name="mcm_50">#REF!</definedName>
    <definedName name="mcm_51">#REF!</definedName>
    <definedName name="mcm_52">#REF!</definedName>
    <definedName name="mcm_53">#REF!</definedName>
    <definedName name="mcm_54">#REF!</definedName>
    <definedName name="mcm_55">#REF!</definedName>
    <definedName name="mcm_actual30">#REF!</definedName>
    <definedName name="mcm_actual31">#REF!</definedName>
    <definedName name="mcm_actual32">#REF!</definedName>
    <definedName name="mcm_actual33">#REF!</definedName>
    <definedName name="mcm_actual34">#REF!</definedName>
    <definedName name="mcm_actual40">#REF!</definedName>
    <definedName name="mcm_actual50">#REF!</definedName>
    <definedName name="mcm_actual51">#REF!</definedName>
    <definedName name="mcm_actual52">#REF!</definedName>
    <definedName name="mcm_actual53">#REF!</definedName>
    <definedName name="mcm_actual54">#REF!</definedName>
    <definedName name="mcm_actual55">#REF!</definedName>
    <definedName name="mcm_ae_ex">#REF!</definedName>
    <definedName name="mcm_ae_mh">#REF!</definedName>
    <definedName name="mcm_ae_mi">#REF!</definedName>
    <definedName name="mcm_ae_mlf">#REF!</definedName>
    <definedName name="mcm_as_ex">#REF!</definedName>
    <definedName name="mcm_as_mh">#REF!</definedName>
    <definedName name="mcm_as_mi">#REF!</definedName>
    <definedName name="mcm_as_mlf">#REF!</definedName>
    <definedName name="mcm_enc_ex">#REF!</definedName>
    <definedName name="mcm_enc_mh">#REF!</definedName>
    <definedName name="mcm_enc_mi">#REF!</definedName>
    <definedName name="mcm_enc_mlf">#REF!</definedName>
    <definedName name="MCMEXP">#REF!</definedName>
    <definedName name="MCMMON">#REF!</definedName>
    <definedName name="MCMPL">#REF!</definedName>
    <definedName name="MCMSAL">#REF!</definedName>
    <definedName name="mcuakl1.7">#REF!</definedName>
    <definedName name="MCVD" localSheetId="1">#REF!</definedName>
    <definedName name="mdamban0.4" localSheetId="1">#REF!</definedName>
    <definedName name="mdamban0.4">#REF!</definedName>
    <definedName name="mdamban0.6" localSheetId="1">#REF!</definedName>
    <definedName name="mdamban0.6">#REF!</definedName>
    <definedName name="mdamban0.8" localSheetId="1">#REF!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e" localSheetId="1">#REF!</definedName>
    <definedName name="me">#REF!</definedName>
    <definedName name="med_30">#REF!</definedName>
    <definedName name="med_31">#REF!</definedName>
    <definedName name="med_32">#REF!</definedName>
    <definedName name="med_33">#REF!</definedName>
    <definedName name="med_34">#REF!</definedName>
    <definedName name="med_40">#REF!</definedName>
    <definedName name="med_50">#REF!</definedName>
    <definedName name="med_51">#REF!</definedName>
    <definedName name="med_52">#REF!</definedName>
    <definedName name="med_53">#REF!</definedName>
    <definedName name="med_54">#REF!</definedName>
    <definedName name="med_55">#REF!</definedName>
    <definedName name="med_actual30">#REF!</definedName>
    <definedName name="med_actual31">#REF!</definedName>
    <definedName name="med_actual32">#REF!</definedName>
    <definedName name="med_actual33">#REF!</definedName>
    <definedName name="med_actual34">#REF!</definedName>
    <definedName name="med_actual40">#REF!</definedName>
    <definedName name="med_actual50">#REF!</definedName>
    <definedName name="med_actual51">#REF!</definedName>
    <definedName name="med_actual52">#REF!</definedName>
    <definedName name="med_actual53">#REF!</definedName>
    <definedName name="med_actual54">#REF!</definedName>
    <definedName name="med_actual55">#REF!</definedName>
    <definedName name="med_ae_ex">#REF!</definedName>
    <definedName name="med_ae_mh">#REF!</definedName>
    <definedName name="med_ae_mi">#REF!</definedName>
    <definedName name="med_ae_mlf">#REF!</definedName>
    <definedName name="med_as_ex">#REF!</definedName>
    <definedName name="med_as_mh">#REF!</definedName>
    <definedName name="med_as_mi">#REF!</definedName>
    <definedName name="med_as_mlf">#REF!</definedName>
    <definedName name="med_enc_ex">#REF!</definedName>
    <definedName name="med_enc_mh">#REF!</definedName>
    <definedName name="med_enc_mi">#REF!</definedName>
    <definedName name="med_enc_mlf">#REF!</definedName>
    <definedName name="MedicapDuty5" localSheetId="1">#REF!</definedName>
    <definedName name="MedicapDuty5">#REF!</definedName>
    <definedName name="MedicapDuty7" localSheetId="1">#REF!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o1">#REF!</definedName>
    <definedName name="memo2">#REF!</definedName>
    <definedName name="MEMPL">#REF!</definedName>
    <definedName name="MENETA" localSheetId="1">#REF!</definedName>
    <definedName name="MENU_2" localSheetId="1">#REF!</definedName>
    <definedName name="MENU_2">#REF!</definedName>
    <definedName name="MENU_3" localSheetId="1">#REF!</definedName>
    <definedName name="MENU_3">#REF!</definedName>
    <definedName name="MENU_4" localSheetId="1">#REF!</definedName>
    <definedName name="MENU_4">#REF!</definedName>
    <definedName name="MENU_5">#REF!</definedName>
    <definedName name="mepcocsau1">#REF!</definedName>
    <definedName name="mepcoctr100">#REF!</definedName>
    <definedName name="mepcoctr60">#REF!</definedName>
    <definedName name="Mercury2" localSheetId="1" hidden="1">{"A Performance Report",#N/A,FALSE,"%Performance"}</definedName>
    <definedName name="Mercury2" hidden="1">{"A Performance Report",#N/A,FALSE,"%Performance"}</definedName>
    <definedName name="MEWarning" hidden="1">1</definedName>
    <definedName name="Mexico_AmericanAxle" localSheetId="1">#REF!</definedName>
    <definedName name="Mexico_AmericanAxle">#REF!</definedName>
    <definedName name="Mexico_Arbomex" localSheetId="1">#REF!</definedName>
    <definedName name="Mexico_Arbomex">#REF!</definedName>
    <definedName name="Mexico_Arvin" localSheetId="1">#REF!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fi" localSheetId="1">#REF!</definedName>
    <definedName name="mg" localSheetId="1">#REF!</definedName>
    <definedName name="mg">#REF!</definedName>
    <definedName name="MG_A" localSheetId="1">#REF!</definedName>
    <definedName name="MG_A">#REF!</definedName>
    <definedName name="mg_data">#REF!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HGMGH" localSheetId="1" hidden="1">{#N/A,#N/A,FALSE,"ISBL"}</definedName>
    <definedName name="MHGMGH" hidden="1">{#N/A,#N/A,FALSE,"ISBL"}</definedName>
    <definedName name="MHGMGH_1" localSheetId="1" hidden="1">{#N/A,#N/A,FALSE,"ISBL"}</definedName>
    <definedName name="MHGMGH_1" hidden="1">{#N/A,#N/A,FALSE,"ISBL"}</definedName>
    <definedName name="MHGMGH_2" localSheetId="1" hidden="1">{#N/A,#N/A,FALSE,"ISBL"}</definedName>
    <definedName name="MHGMGH_2" hidden="1">{#N/A,#N/A,FALSE,"ISBL"}</definedName>
    <definedName name="MHGMGH_3" localSheetId="1" hidden="1">{#N/A,#N/A,FALSE,"ISBL"}</definedName>
    <definedName name="MHGMGH_3" hidden="1">{#N/A,#N/A,FALSE,"ISBL"}</definedName>
    <definedName name="MHGMGH_4" localSheetId="1" hidden="1">{#N/A,#N/A,FALSE,"ISBL"}</definedName>
    <definedName name="MHGMGH_4" hidden="1">{#N/A,#N/A,FALSE,"ISBL"}</definedName>
    <definedName name="mhkbanksummary9798" localSheetId="1">#REF!</definedName>
    <definedName name="mhkbanksummary9798">#REF!</definedName>
    <definedName name="MICHELE" localSheetId="1" hidden="1">{#N/A,#N/A,FALSE,"Tabl. FB300";#N/A,#N/A,FALSE,"Tabl. FB350";#N/A,#N/A,FALSE,"Tabl. FB400";#N/A,#N/A,FALSE,"Tabl. FB500";#N/A,#N/A,FALSE,"Tabl. FS090"}</definedName>
    <definedName name="MICHELE" hidden="1">{#N/A,#N/A,FALSE,"Tabl. FB300";#N/A,#N/A,FALSE,"Tabl. FB350";#N/A,#N/A,FALSE,"Tabl. FB400";#N/A,#N/A,FALSE,"Tabl. FB500";#N/A,#N/A,FALSE,"Tabl. FS090"}</definedName>
    <definedName name="Mid_Cap_Page">#REF!</definedName>
    <definedName name="MIDTOWN_PAGE">#REF!</definedName>
    <definedName name="mike" localSheetId="1" hidden="1">#REF!</definedName>
    <definedName name="Mileage" localSheetId="1">#REF!</definedName>
    <definedName name="Mileage">#REF!</definedName>
    <definedName name="MilnaDuty5" localSheetId="1">#REF!</definedName>
    <definedName name="MilnaDuty5">#REF!</definedName>
    <definedName name="MilnaDuty7" localSheetId="1">#REF!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m" localSheetId="1">#REF!</definedName>
    <definedName name="min" localSheetId="1" hidden="1">{#N/A,#N/A,FALSE,"REPORT"}</definedName>
    <definedName name="min" hidden="1">{#N/A,#N/A,FALSE,"REPORT"}</definedName>
    <definedName name="mina" localSheetId="1" hidden="1">{#N/A,#N/A,FALSE,"REPORT"}</definedName>
    <definedName name="mina" hidden="1">{#N/A,#N/A,FALSE,"REPORT"}</definedName>
    <definedName name="MIPX3">#N/A</definedName>
    <definedName name="MISC.EXPENSES" localSheetId="1">#REF!</definedName>
    <definedName name="MISC.EXPENSES">#REF!</definedName>
    <definedName name="MISC_EXP" localSheetId="1">#REF!</definedName>
    <definedName name="MISC_EXP">#REF!</definedName>
    <definedName name="MISC_EXPENSES">"#ref!"</definedName>
    <definedName name="Miscellaneous" localSheetId="1">#REF!</definedName>
    <definedName name="Miscellaneous">#REF!</definedName>
    <definedName name="miu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j" localSheetId="1" hidden="1">{#N/A,#N/A,FALSE,"FY97";#N/A,#N/A,FALSE,"FY98";#N/A,#N/A,FALSE,"FY99";#N/A,#N/A,FALSE,"FY00";#N/A,#N/A,FALSE,"FY01"}</definedName>
    <definedName name="mj" hidden="1">{#N/A,#N/A,FALSE,"FY97";#N/A,#N/A,FALSE,"FY98";#N/A,#N/A,FALSE,"FY99";#N/A,#N/A,FALSE,"FY00";#N/A,#N/A,FALSE,"FY01"}</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kt_Trans_Price_Lease" localSheetId="1">#REF!</definedName>
    <definedName name="Mkt_Trans_Price_Lease">#REF!</definedName>
    <definedName name="Mkt_Trans_Price_Retail" localSheetId="1">#REF!</definedName>
    <definedName name="Mkt_Trans_Price_Retail">#REF!</definedName>
    <definedName name="MLKJH" localSheetId="1" hidden="1">{#N/A,#N/A,FALSE,"Tabl. G1";#N/A,#N/A,FALSE,"Tabl. G2"}</definedName>
    <definedName name="MLKJH" hidden="1">{#N/A,#N/A,FALSE,"Tabl. G1";#N/A,#N/A,FALSE,"Tabl. G2"}</definedName>
    <definedName name="mluoncap15">#REF!</definedName>
    <definedName name="mlw" localSheetId="1" hidden="1">{#N/A,#N/A,FALSE,"Pharm";#N/A,#N/A,FALSE,"WWCM"}</definedName>
    <definedName name="mlw" hidden="1">{#N/A,#N/A,FALSE,"Pharm";#N/A,#N/A,FALSE,"WWCM"}</definedName>
    <definedName name="MM" localSheetId="1">#REF!</definedName>
    <definedName name="MM">#REF!</definedName>
    <definedName name="MM_02" localSheetId="1">#REF!</definedName>
    <definedName name="MM_02">#REF!</definedName>
    <definedName name="mmai2.7" localSheetId="1">#REF!</definedName>
    <definedName name="mmai2.7">#REF!</definedName>
    <definedName name="mmm">#REF!</definedName>
    <definedName name="MMMI" localSheetId="1">#REF!</definedName>
    <definedName name="mmmmm" localSheetId="1" hidden="1">{#N/A,#N/A,FALSE,"Calc";#N/A,#N/A,FALSE,"Sensitivity";#N/A,#N/A,FALSE,"LT Earn.Dil.";#N/A,#N/A,FALSE,"Dil. AVP"}</definedName>
    <definedName name="mmmmm" hidden="1">{#N/A,#N/A,FALSE,"Calc";#N/A,#N/A,FALSE,"Sensitivity";#N/A,#N/A,FALSE,"LT Earn.Dil.";#N/A,#N/A,FALSE,"Dil. AVP"}</definedName>
    <definedName name="MMMO" localSheetId="1">#REF!</definedName>
    <definedName name="Mn" localSheetId="1">#REF!</definedName>
    <definedName name="mnenkhid102" localSheetId="1">#REF!</definedName>
    <definedName name="mnenkhid102">#REF!</definedName>
    <definedName name="mnenkhid120" localSheetId="1">#REF!</definedName>
    <definedName name="mnenkhid120">#REF!</definedName>
    <definedName name="mnenkhid1200" localSheetId="1">#REF!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o" localSheetId="1" hidden="1">{#N/A,#N/A,FALSE,"Tabl. H1";#N/A,#N/A,FALSE,"Tabl. H2"}</definedName>
    <definedName name="mno" hidden="1">{#N/A,#N/A,FALSE,"Tabl. H1";#N/A,#N/A,FALSE,"Tabl. H2"}</definedName>
    <definedName name="MOD" localSheetId="1">#REF!</definedName>
    <definedName name="Model_Year_Model_Sales" localSheetId="1">#REF!</definedName>
    <definedName name="Model_Year_Model_Sales">#REF!</definedName>
    <definedName name="model_year_sales" localSheetId="1">#REF!</definedName>
    <definedName name="model_year_sales">#REF!</definedName>
    <definedName name="ModelCode" localSheetId="1">#REF!</definedName>
    <definedName name="ModelCode">#REF!</definedName>
    <definedName name="ModelDesc">#REF!</definedName>
    <definedName name="models" localSheetId="1">#REF!</definedName>
    <definedName name="module" localSheetId="1">#REF!</definedName>
    <definedName name="module">#REF!</definedName>
    <definedName name="MOIK" localSheetId="1">#REF!</definedName>
    <definedName name="MOIK">#REF!</definedName>
    <definedName name="Monat1Kostenstelle" localSheetId="1">#REF!</definedName>
    <definedName name="Monat1Kostenstelle">#REF!</definedName>
    <definedName name="Mondal" localSheetId="1">#REF!</definedName>
    <definedName name="Mondal">#REF!</definedName>
    <definedName name="month">#REF!</definedName>
    <definedName name="MONTH_DATE">#REF!</definedName>
    <definedName name="MONTH_NUM_OVERRIDE" localSheetId="1">#REF!</definedName>
    <definedName name="MONTH_NUMBER" localSheetId="1">#REF!</definedName>
    <definedName name="month1" localSheetId="1">#REF!</definedName>
    <definedName name="month1">#REF!</definedName>
    <definedName name="month1_direct" localSheetId="1">#REF!</definedName>
    <definedName name="month1_direct">#REF!</definedName>
    <definedName name="month1_lease" localSheetId="1">#REF!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code" localSheetId="1">#REF!</definedName>
    <definedName name="MonthEndSpot" localSheetId="1">#REF!</definedName>
    <definedName name="monthindex" localSheetId="1">#REF!</definedName>
    <definedName name="monthindex">#REF!</definedName>
    <definedName name="monthlist" localSheetId="1">#REF!</definedName>
    <definedName name="monthlist">#REF!</definedName>
    <definedName name="Monthly">#REF!</definedName>
    <definedName name="MonthlyBudget">#REF!</definedName>
    <definedName name="monthname">#REF!</definedName>
    <definedName name="Months" localSheetId="1">#REF!</definedName>
    <definedName name="morita" localSheetId="1">#REF!</definedName>
    <definedName name="morita">#REF!</definedName>
    <definedName name="moritavn" localSheetId="1">#REF!</definedName>
    <definedName name="moritavn">#REF!</definedName>
    <definedName name="motodk150" localSheetId="1">#REF!</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ULE_No" localSheetId="1">#REF!</definedName>
    <definedName name="MOULE_No">#REF!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PLY" localSheetId="1">#REF!</definedName>
    <definedName name="MPLY">#REF!</definedName>
    <definedName name="Mq" localSheetId="1">#REF!</definedName>
    <definedName name="Mq">#REF!</definedName>
    <definedName name="mqg" localSheetId="1" hidden="1">{#N/A,#N/A,FALSE,"Tabl. H1";#N/A,#N/A,FALSE,"Tabl. H2"}</definedName>
    <definedName name="mqg" hidden="1">{#N/A,#N/A,FALSE,"Tabl. H1";#N/A,#N/A,FALSE,"Tabl. H2"}</definedName>
    <definedName name="mraibtsp500">#REF!</definedName>
    <definedName name="mraintn100">#REF!</definedName>
    <definedName name="mraintn65">#REF!</definedName>
    <definedName name="MRBL">#REF!</definedName>
    <definedName name="MRKTNG">#REF!</definedName>
    <definedName name="MRNOI">#REF!</definedName>
    <definedName name="mromooc14">#REF!</definedName>
    <definedName name="mromooc15">#REF!</definedName>
    <definedName name="mromooc2">#REF!</definedName>
    <definedName name="mromooc21">#REF!</definedName>
    <definedName name="mromooc4">#REF!</definedName>
    <definedName name="mromooc7.5">#REF!</definedName>
    <definedName name="MRPL">#REF!</definedName>
    <definedName name="msa" localSheetId="1">#REF!</definedName>
    <definedName name="msangbentontie1" localSheetId="1">#REF!</definedName>
    <definedName name="msangbentontie1">#REF!</definedName>
    <definedName name="msangruada11" localSheetId="1">#REF!</definedName>
    <definedName name="msangruada11">#REF!</definedName>
    <definedName name="msangruada35" localSheetId="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_Cost_Match">#REF!</definedName>
    <definedName name="MSC_DATA_ALL">#REF!</definedName>
    <definedName name="MSFSFF">#REF!</definedName>
    <definedName name="msj" localSheetId="1">#REF!</definedName>
    <definedName name="MSRP" localSheetId="1">#REF!</definedName>
    <definedName name="MSRP">#REF!</definedName>
    <definedName name="MSRP95" localSheetId="1">#REF!</definedName>
    <definedName name="MSRP95">#REF!</definedName>
    <definedName name="MSRP96" localSheetId="1">#REF!</definedName>
    <definedName name="MSRP96">#REF!</definedName>
    <definedName name="MsrStandard">#REF!</definedName>
    <definedName name="mssm">#REF!</definedName>
    <definedName name="MSTPL">#REF!</definedName>
    <definedName name="mtaukeo150">#REF!</definedName>
    <definedName name="mtaukeo360">#REF!</definedName>
    <definedName name="mtaukeo600">#REF!</definedName>
    <definedName name="mtb">#REF!</definedName>
    <definedName name="mtbipvlan150">#REF!</definedName>
    <definedName name="mtd">#REF!</definedName>
    <definedName name="MTD_PCS_AMOUNT" localSheetId="1">#REF!</definedName>
    <definedName name="MTD_PCS_COUNTRY" localSheetId="1">#REF!</definedName>
    <definedName name="MTD_PLAN_FACTOR" localSheetId="1">#REF!</definedName>
    <definedName name="MTD_TRADING_DAYS" localSheetId="1">#REF!</definedName>
    <definedName name="mthungcapdkbx2.5" localSheetId="1">#REF!</definedName>
    <definedName name="mthungcapdkbx2.5">#REF!</definedName>
    <definedName name="mthungcapdkbx2.75" localSheetId="1">#REF!</definedName>
    <definedName name="mthungcapdkbx2.75">#REF!</definedName>
    <definedName name="mthungcapdkbx3" localSheetId="1">#REF!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 localSheetId="1" hidden="1">{#N/A,#N/A,FALSE,"Tabl. FB300";#N/A,#N/A,FALSE,"Tabl. FB350";#N/A,#N/A,FALSE,"Tabl. FB400";#N/A,#N/A,FALSE,"Tabl. FB500";#N/A,#N/A,FALSE,"Tabl. FS090"}</definedName>
    <definedName name="mtk" hidden="1">{#N/A,#N/A,FALSE,"Tabl. FB300";#N/A,#N/A,FALSE,"Tabl. FB350";#N/A,#N/A,FALSE,"Tabl. FB400";#N/A,#N/A,FALSE,"Tabl. FB500";#N/A,#N/A,FALSE,"Tabl. FS090"}</definedName>
    <definedName name="MTM_ACC">#REF!</definedName>
    <definedName name="MTMICOT_ACC">#REF!</definedName>
    <definedName name="mtnl">#REF!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k" localSheetId="1" hidden="1">{#N/A,#N/A,FALSE,"Tabl. FB300";#N/A,#N/A,FALSE,"Tabl. FB350";#N/A,#N/A,FALSE,"Tabl. FB400";#N/A,#N/A,FALSE,"Tabl. FB500";#N/A,#N/A,FALSE,"Tabl. FS090"}</definedName>
    <definedName name="mtrk" hidden="1">{#N/A,#N/A,FALSE,"Tabl. FB300";#N/A,#N/A,FALSE,"Tabl. FB350";#N/A,#N/A,FALSE,"Tabl. FB400";#N/A,#N/A,FALSE,"Tabl. FB500";#N/A,#N/A,FALSE,"Tabl. FS090"}</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UL">#REF!</definedName>
    <definedName name="MUMBAI_HC">#REF!</definedName>
    <definedName name="muonong2.8">#REF!</definedName>
    <definedName name="MV" localSheetId="1">#REF!</definedName>
    <definedName name="mvanthang0.3" localSheetId="1">#REF!</definedName>
    <definedName name="mvanthang0.3">#REF!</definedName>
    <definedName name="mvanthang0.5" localSheetId="1">#REF!</definedName>
    <definedName name="mvanthang0.5">#REF!</definedName>
    <definedName name="mvanthang2" localSheetId="1">#REF!</definedName>
    <definedName name="mvanthang2">#REF!</definedName>
    <definedName name="mw" localSheetId="1" hidden="1">{#N/A,#N/A,FALSE,"Pharm";#N/A,#N/A,FALSE,"WWCM"}</definedName>
    <definedName name="mw" hidden="1">{#N/A,#N/A,FALSE,"Pharm";#N/A,#N/A,FALSE,"WWCM"}</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uclat0.40">#REF!</definedName>
    <definedName name="mxuclat1.00">#REF!</definedName>
    <definedName name="mxuclat1.65">#REF!</definedName>
    <definedName name="mxuclat2.00">#REF!</definedName>
    <definedName name="mxuclat2.80">#REF!</definedName>
    <definedName name="MY00_iSD_Volume" localSheetId="1">#REF!</definedName>
    <definedName name="MY00_iSD_Volume">#REF!</definedName>
    <definedName name="myle">#REF!</definedName>
    <definedName name="MYR" localSheetId="1">#REF!</definedName>
    <definedName name="MYUJTG" localSheetId="1" hidden="1">{#N/A,#N/A,FALSE,"EW"}</definedName>
    <definedName name="MYUJTG" hidden="1">{#N/A,#N/A,FALSE,"EW"}</definedName>
    <definedName name="MYUJTG_1" localSheetId="1" hidden="1">{#N/A,#N/A,FALSE,"EW"}</definedName>
    <definedName name="MYUJTG_1" hidden="1">{#N/A,#N/A,FALSE,"EW"}</definedName>
    <definedName name="MYUJTG_2" localSheetId="1" hidden="1">{#N/A,#N/A,FALSE,"EW"}</definedName>
    <definedName name="MYUJTG_2" hidden="1">{#N/A,#N/A,FALSE,"EW"}</definedName>
    <definedName name="MYUJTG_3" localSheetId="1" hidden="1">{#N/A,#N/A,FALSE,"EW"}</definedName>
    <definedName name="MYUJTG_3" hidden="1">{#N/A,#N/A,FALSE,"EW"}</definedName>
    <definedName name="MYUJTG_4" localSheetId="1" hidden="1">{#N/A,#N/A,FALSE,"EW"}</definedName>
    <definedName name="MYUJTG_4" hidden="1">{#N/A,#N/A,FALSE,"EW"}</definedName>
    <definedName name="MZ" localSheetId="1">#REF!</definedName>
    <definedName name="MZ">#REF!</definedName>
    <definedName name="mzb" localSheetId="1" hidden="1">{#N/A,#N/A,FALSE,"Tabl. D1";#N/A,#N/A,FALSE,"Tabl. D1 b";#N/A,#N/A,FALSE,"Tabl. D2";#N/A,#N/A,FALSE,"Tabl. D2 b";#N/A,#N/A,FALSE,"Tabl. D3";#N/A,#N/A,FALSE,"Tabl. D4";#N/A,#N/A,FALSE,"Tabl. D5"}</definedName>
    <definedName name="mzb" hidden="1">{#N/A,#N/A,FALSE,"Tabl. D1";#N/A,#N/A,FALSE,"Tabl. D1 b";#N/A,#N/A,FALSE,"Tabl. D2";#N/A,#N/A,FALSE,"Tabl. D2 b";#N/A,#N/A,FALSE,"Tabl. D3";#N/A,#N/A,FALSE,"Tabl. D4";#N/A,#N/A,FALSE,"Tabl. D5"}</definedName>
    <definedName name="M행" localSheetId="1">#REF!</definedName>
    <definedName name="M행">#REF!</definedName>
    <definedName name="n" localSheetId="1" hidden="1">#REF!</definedName>
    <definedName name="n" hidden="1">#REF!</definedName>
    <definedName name="N?">#REF!</definedName>
    <definedName name="n_1" localSheetId="1">#REF!</definedName>
    <definedName name="n_2" localSheetId="1">#REF!</definedName>
    <definedName name="n_3" localSheetId="1">#REF!</definedName>
    <definedName name="n_4" localSheetId="1">#REF!</definedName>
    <definedName name="n3a" localSheetId="1">#REF!</definedName>
    <definedName name="n3a">#REF!</definedName>
    <definedName name="Nada" localSheetId="1">#REF!</definedName>
    <definedName name="NalcoBPR" localSheetId="1">#REF!</definedName>
    <definedName name="NalcoBPR">#REF!</definedName>
    <definedName name="Name" localSheetId="1">#REF!</definedName>
    <definedName name="Name">#REF!</definedName>
    <definedName name="name2" localSheetId="1">#REF!</definedName>
    <definedName name="name2">#REF!</definedName>
    <definedName name="NameRef" localSheetId="1">#REF!</definedName>
    <definedName name="NameRef">#REF!</definedName>
    <definedName name="NANBL">#REF!</definedName>
    <definedName name="NANDU">#REF!</definedName>
    <definedName name="NANNOI">#REF!</definedName>
    <definedName name="NANPL">#REF!</definedName>
    <definedName name="NationalAluminium">#REF!</definedName>
    <definedName name="NationalMember">#REF!</definedName>
    <definedName name="nav_BASED_EXP">#REF!</definedName>
    <definedName name="nbvgh" localSheetId="1" hidden="1">{#N/A,#N/A,FALSE,"PMTABB";#N/A,#N/A,FALSE,"PMTABB"}</definedName>
    <definedName name="nbvgh" hidden="1">{#N/A,#N/A,FALSE,"PMTABB";#N/A,#N/A,FALSE,"PMTABB"}</definedName>
    <definedName name="nbvgh_2" localSheetId="1" hidden="1">{#N/A,#N/A,FALSE,"PMTABB";#N/A,#N/A,FALSE,"PMTABB"}</definedName>
    <definedName name="nbvgh_2" hidden="1">{#N/A,#N/A,FALSE,"PMTABB";#N/A,#N/A,FALSE,"PMTABB"}</definedName>
    <definedName name="nbvgh_3" localSheetId="1" hidden="1">{#N/A,#N/A,FALSE,"PMTABB";#N/A,#N/A,FALSE,"PMTABB"}</definedName>
    <definedName name="nbvgh_3" hidden="1">{#N/A,#N/A,FALSE,"PMTABB";#N/A,#N/A,FALSE,"PMTABB"}</definedName>
    <definedName name="nbvgh_4" localSheetId="1" hidden="1">{#N/A,#N/A,FALSE,"PMTABB";#N/A,#N/A,FALSE,"PMTABB"}</definedName>
    <definedName name="nbvgh_4" hidden="1">{#N/A,#N/A,FALSE,"PMTABB";#N/A,#N/A,FALSE,"PMTABB"}</definedName>
    <definedName name="nc">#REF!</definedName>
    <definedName name="NCcap0.7" localSheetId="1">#REF!</definedName>
    <definedName name="NCcap0.7">#REF!</definedName>
    <definedName name="NCcap0_7">NA()</definedName>
    <definedName name="NCcap1" localSheetId="1">#REF!</definedName>
    <definedName name="NCcap1">#REF!</definedName>
    <definedName name="ncong" localSheetId="1">#REF!</definedName>
    <definedName name="ncong">#REF!</definedName>
    <definedName name="NCVR">#REF!</definedName>
    <definedName name="NDBGCG">#REF!</definedName>
    <definedName name="NDBGCG1">#REF!</definedName>
    <definedName name="Negative_Balances" localSheetId="1">#REF!</definedName>
    <definedName name="Negative_Balances">#REF!</definedName>
    <definedName name="NET" localSheetId="1">#REF!</definedName>
    <definedName name="NET">#REF!</definedName>
    <definedName name="NET_1">#REF!</definedName>
    <definedName name="NET_ANA">#REF!</definedName>
    <definedName name="NET_ANA_1">#REF!</definedName>
    <definedName name="NET_ANA_2">#REF!</definedName>
    <definedName name="Net_book_value">#REF!</definedName>
    <definedName name="Net_Profit___Loss._40">#REF!</definedName>
    <definedName name="Net_Profit___Loss._41">#REF!</definedName>
    <definedName name="Net_Profit___Loss._42">#REF!</definedName>
    <definedName name="Net_Profit___Loss._43">#REF!</definedName>
    <definedName name="Net_Profit___Loss._44">#REF!</definedName>
    <definedName name="Net_Profit___Loss._8">#REF!</definedName>
    <definedName name="Net_Profit___Loss__40">NA()</definedName>
    <definedName name="Net_Profit___Loss__41">NA()</definedName>
    <definedName name="Net_Profit___Loss__42">NA()</definedName>
    <definedName name="Net_Profit___Loss__43">NA()</definedName>
    <definedName name="Net_Profit___Loss__44">NA()</definedName>
    <definedName name="Net_Profit___Loss__8">NA()</definedName>
    <definedName name="NetCashGenerated" localSheetId="1">#REF!</definedName>
    <definedName name="NetCashGenerated">#REF!</definedName>
    <definedName name="NetDebt" localSheetId="1">CASH-'FAR-310323'!TotalDebt</definedName>
    <definedName name="NetDebt">CASH-TotalDebt</definedName>
    <definedName name="NetDebtToEquity" localSheetId="1">#REF!</definedName>
    <definedName name="NetDebtToEquity">#REF!</definedName>
    <definedName name="NetFixedAssets" localSheetId="1">#REF!</definedName>
    <definedName name="NetFixedAssets">#REF!</definedName>
    <definedName name="Netherlands" localSheetId="1">#REF!</definedName>
    <definedName name="Netherlands">#REF!</definedName>
    <definedName name="NETHERLDS" localSheetId="1">#REF!</definedName>
    <definedName name="NETHERLDS">#REF!</definedName>
    <definedName name="NetInterest" localSheetId="1">'FAR-310323'!InterestIncome-'FAR-310323'!InterestExpense</definedName>
    <definedName name="NetInterest">InterestIncome-InterestExpense</definedName>
    <definedName name="NetProfitMargin" localSheetId="1">#REF!</definedName>
    <definedName name="NetProfitMargin">#REF!</definedName>
    <definedName name="NetTaxLiability" localSheetId="1">#REF!</definedName>
    <definedName name="Network_Cost_Summary" localSheetId="1">#REF!</definedName>
    <definedName name="Network_Costs" localSheetId="1">#REF!</definedName>
    <definedName name="Network_Units___Additions" localSheetId="1">#REF!</definedName>
    <definedName name="New" localSheetId="1" hidden="1">{#N/A,#N/A,FALSE,"Aging Summary";#N/A,#N/A,FALSE,"Ratio Analysis";#N/A,#N/A,FALSE,"Test 120 Day Accts";#N/A,#N/A,FALSE,"Tickmarks"}</definedName>
    <definedName name="New" hidden="1">{#N/A,#N/A,FALSE,"Aging Summary";#N/A,#N/A,FALSE,"Ratio Analysis";#N/A,#N/A,FALSE,"Test 120 Day Accts";#N/A,#N/A,FALSE,"Tickmarks"}</definedName>
    <definedName name="new_30">#REF!</definedName>
    <definedName name="new_31">#REF!</definedName>
    <definedName name="new_32">#REF!</definedName>
    <definedName name="new_33">#REF!</definedName>
    <definedName name="new_34">#REF!</definedName>
    <definedName name="new_40">#REF!</definedName>
    <definedName name="new_50">#REF!</definedName>
    <definedName name="new_51">#REF!</definedName>
    <definedName name="new_52">#REF!</definedName>
    <definedName name="new_53">#REF!</definedName>
    <definedName name="new_54">#REF!</definedName>
    <definedName name="new_55">#REF!</definedName>
    <definedName name="New_Mid_Book_Page">#REF!</definedName>
    <definedName name="New_Mid_Page">#REF!</definedName>
    <definedName name="New_Mid_Tax_Page">#REF!</definedName>
    <definedName name="New_Mid_Tax_Page\">#REF!</definedName>
    <definedName name="new_name">#N/A</definedName>
    <definedName name="NEW_PV">#REF!</definedName>
    <definedName name="NEW_PV1">#REF!</definedName>
    <definedName name="NEW_PV2">#REF!</definedName>
    <definedName name="NEW_PV3">#REF!</definedName>
    <definedName name="NEW_PV4">#REF!</definedName>
    <definedName name="NEW_PV5">#REF!</definedName>
    <definedName name="NEW_PV6">#REF!</definedName>
    <definedName name="NEW_PVA">#REF!</definedName>
    <definedName name="New_Salaries" localSheetId="1">#REF!</definedName>
    <definedName name="New_Salaries">#REF!</definedName>
    <definedName name="newack2">#REF!</definedName>
    <definedName name="NEWCODE" localSheetId="1">#REF!</definedName>
    <definedName name="NEWCODE">#REF!</definedName>
    <definedName name="NewFacil" localSheetId="1">#REF!</definedName>
    <definedName name="NewFacil">#REF!</definedName>
    <definedName name="newnewnew" localSheetId="1" hidden="1">{#N/A,#N/A,FALSE,"Pharm";#N/A,#N/A,FALSE,"WWCM"}</definedName>
    <definedName name="newnewnew" hidden="1">{#N/A,#N/A,FALSE,"Pharm";#N/A,#N/A,FALSE,"WWCM"}</definedName>
    <definedName name="newoo" localSheetId="1">#REF!</definedName>
    <definedName name="newoo">#REF!</definedName>
    <definedName name="newpack_40" localSheetId="1">#REF!</definedName>
    <definedName name="newpack_40">#REF!</definedName>
    <definedName name="newpack_41">#REF!</definedName>
    <definedName name="newpack_42">#REF!</definedName>
    <definedName name="newpack_43">#REF!</definedName>
    <definedName name="newpack_44">#REF!</definedName>
    <definedName name="newpack_8">#REF!</definedName>
    <definedName name="news">#REF!</definedName>
    <definedName name="News_Archives">#REF!</definedName>
    <definedName name="newssd">#REF!</definedName>
    <definedName name="NEXTAVYR">#REF!</definedName>
    <definedName name="NextSteps">#REF!</definedName>
    <definedName name="NG" localSheetId="1">#REF!</definedName>
    <definedName name="NGAØY" localSheetId="1">#REF!</definedName>
    <definedName name="NGAØY">#REF!</definedName>
    <definedName name="ngau" localSheetId="1">#REF!</definedName>
    <definedName name="ngau">#REF!</definedName>
    <definedName name="NGFHFG" localSheetId="1" hidden="1">{#N/A,#N/A,FALSE,"PGW"}</definedName>
    <definedName name="NGFHFG" hidden="1">{#N/A,#N/A,FALSE,"PGW"}</definedName>
    <definedName name="NGFHFG_1" localSheetId="1" hidden="1">{#N/A,#N/A,FALSE,"PGW"}</definedName>
    <definedName name="NGFHFG_1" hidden="1">{#N/A,#N/A,FALSE,"PGW"}</definedName>
    <definedName name="NGFHFG_2" localSheetId="1" hidden="1">{#N/A,#N/A,FALSE,"PGW"}</definedName>
    <definedName name="NGFHFG_2" hidden="1">{#N/A,#N/A,FALSE,"PGW"}</definedName>
    <definedName name="NGFHFG_3" localSheetId="1" hidden="1">{#N/A,#N/A,FALSE,"PGW"}</definedName>
    <definedName name="NGFHFG_3" hidden="1">{#N/A,#N/A,FALSE,"PGW"}</definedName>
    <definedName name="NGFHFG_4" localSheetId="1" hidden="1">{#N/A,#N/A,FALSE,"PGW"}</definedName>
    <definedName name="NGFHFG_4" hidden="1">{#N/A,#N/A,FALSE,"PGW"}</definedName>
    <definedName name="ngjgj">#REF!</definedName>
    <definedName name="NH" localSheetId="1">#REF!</definedName>
    <definedName name="NH">#REF!</definedName>
    <definedName name="Nhapsolieu">#REF!</definedName>
    <definedName name="NHot">#REF!</definedName>
    <definedName name="nhua">#REF!</definedName>
    <definedName name="NIIT">#REF!</definedName>
    <definedName name="NISSAN_Money_Factor36">#REF!</definedName>
    <definedName name="nit" localSheetId="1" hidden="1">{#N/A,#N/A,FALSE,"Tabl. D1";#N/A,#N/A,FALSE,"Tabl. D1 b";#N/A,#N/A,FALSE,"Tabl. D2";#N/A,#N/A,FALSE,"Tabl. D2 b";#N/A,#N/A,FALSE,"Tabl. D3";#N/A,#N/A,FALSE,"Tabl. D4";#N/A,#N/A,FALSE,"Tabl. D5"}</definedName>
    <definedName name="nit" hidden="1">{#N/A,#N/A,FALSE,"Tabl. D1";#N/A,#N/A,FALSE,"Tabl. D1 b";#N/A,#N/A,FALSE,"Tabl. D2";#N/A,#N/A,FALSE,"Tabl. D2 b";#N/A,#N/A,FALSE,"Tabl. D3";#N/A,#N/A,FALSE,"Tabl. D4";#N/A,#N/A,FALSE,"Tabl. D5"}</definedName>
    <definedName name="NITISH" localSheetId="1">#REF!</definedName>
    <definedName name="NITISH">#REF!</definedName>
    <definedName name="nitru" localSheetId="1" hidden="1">{#N/A,#N/A,FALSE,"Tabl. G1";#N/A,#N/A,FALSE,"Tabl. G2"}</definedName>
    <definedName name="nitru" hidden="1">{#N/A,#N/A,FALSE,"Tabl. G1";#N/A,#N/A,FALSE,"Tabl. G2"}</definedName>
    <definedName name="NM1AD" localSheetId="1">#REF!</definedName>
    <definedName name="NM1AD">#REF!</definedName>
    <definedName name="NM1ARL" localSheetId="1">#REF!</definedName>
    <definedName name="NM1ARL">#REF!</definedName>
    <definedName name="NM1BLD" localSheetId="1">#REF!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e" localSheetId="1" hidden="1">#REF!</definedName>
    <definedName name="NMX_share" localSheetId="1">#REF!</definedName>
    <definedName name="NMX_share">#REF!</definedName>
    <definedName name="nn">"#ref!"</definedName>
    <definedName name="nne" localSheetId="1">#REF!</definedName>
    <definedName name="nne">#REF!</definedName>
    <definedName name="NNHN" localSheetId="1">#REF!</definedName>
    <definedName name="NNHN">#REF!</definedName>
    <definedName name="NNN" localSheetId="1" hidden="1">{"GTI monthly IS",#N/A,FALSE,"gti";#N/A,#N/A,FALSE,"gti"}</definedName>
    <definedName name="NNN" hidden="1">{"GTI monthly IS",#N/A,FALSE,"gti";#N/A,#N/A,FALSE,"gti"}</definedName>
    <definedName name="nnnb" localSheetId="1" hidden="1">{"consolidated",#N/A,FALSE,"Sheet1";"cms",#N/A,FALSE,"Sheet1";"fse",#N/A,FALSE,"Sheet1"}</definedName>
    <definedName name="nnnb" hidden="1">{"consolidated",#N/A,FALSE,"Sheet1";"cms",#N/A,FALSE,"Sheet1";"fse",#N/A,FALSE,"Sheet1"}</definedName>
    <definedName name="NNNNN" localSheetId="1">#REF!</definedName>
    <definedName name="NNNNN">#REF!</definedName>
    <definedName name="nnnnnnnnnn" localSheetId="1" hidden="1">{#N/A,#N/A,FALSE,"Status of Projects";#N/A,#N/A,FALSE,"CEA-TEC";#N/A,#N/A,FALSE,"U-Constr.";#N/A,#N/A,FALSE,"summary";#N/A,#N/A,FALSE,"PPP-3 yrs"}</definedName>
    <definedName name="nnnnnnnnnn" hidden="1">{#N/A,#N/A,FALSE,"Status of Projects";#N/A,#N/A,FALSE,"CEA-TEC";#N/A,#N/A,FALSE,"U-Constr.";#N/A,#N/A,FALSE,"summary";#N/A,#N/A,FALSE,"PPP-3 yrs"}</definedName>
    <definedName name="nnoo" localSheetId="1">#REF!</definedName>
    <definedName name="nnoo">#REF!</definedName>
    <definedName name="No" localSheetId="1">#REF!</definedName>
    <definedName name="No">#REF!</definedName>
    <definedName name="No_to_UBR">#REF!</definedName>
    <definedName name="NOBCode" localSheetId="1">#REF!</definedName>
    <definedName name="noidea" localSheetId="1" hidden="1">{#N/A,#N/A,FALSE,"Calc";#N/A,#N/A,FALSE,"Sensitivity";#N/A,#N/A,FALSE,"LT Earn.Dil.";#N/A,#N/A,FALSE,"Dil. AVP"}</definedName>
    <definedName name="noidea" hidden="1">{#N/A,#N/A,FALSE,"Calc";#N/A,#N/A,FALSE,"Sensitivity";#N/A,#N/A,FALSE,"LT Earn.Dil.";#N/A,#N/A,FALSE,"Dil. AVP"}</definedName>
    <definedName name="NOK" localSheetId="1">#REF!</definedName>
    <definedName name="NOMO" localSheetId="1">#REF!</definedName>
    <definedName name="NOMO">#REF!</definedName>
    <definedName name="Non_Cash" localSheetId="1">#REF!</definedName>
    <definedName name="Non_Cash">#REF!</definedName>
    <definedName name="Non_Cash_Desc" localSheetId="1">#REF!</definedName>
    <definedName name="Non_Cash_Desc">#REF!</definedName>
    <definedName name="NON_TEAK_PLYWOOD" localSheetId="1">#REF!</definedName>
    <definedName name="NON_TEAK_PLYWOOD">#REF!</definedName>
    <definedName name="NON_TEAK_PLYWOOD_40">#REF!</definedName>
    <definedName name="NON_TEAK_PLYWOOD_41">#REF!</definedName>
    <definedName name="NON_TEAK_PLYWOOD_42">#REF!</definedName>
    <definedName name="NON_TEAK_PLYWOOD_43">#REF!</definedName>
    <definedName name="NON_TEAK_PLYWOOD_44">#REF!</definedName>
    <definedName name="NON_TEAK_PLYWOOD_8">#REF!</definedName>
    <definedName name="NONINTEREST_REVENU">#REF!</definedName>
    <definedName name="nonprime">#REF!</definedName>
    <definedName name="NONTEAKAVG">#REF!</definedName>
    <definedName name="NONTEAKSALES">#REF!</definedName>
    <definedName name="NONTEAKSALES_40">#REF!</definedName>
    <definedName name="NONTEAKSALES_41">#REF!</definedName>
    <definedName name="NONTEAKSALES_42">#REF!</definedName>
    <definedName name="NONTEAKSALES_43">#REF!</definedName>
    <definedName name="NONTEAKSALES_44">#REF!</definedName>
    <definedName name="NONTEAKSALES_8">#REF!</definedName>
    <definedName name="NOOFFFSEGMENTS3">#REF!</definedName>
    <definedName name="Normal_Income_234C" localSheetId="1">#REF!</definedName>
    <definedName name="NormalIncome" localSheetId="1">#REF!</definedName>
    <definedName name="Norway" localSheetId="1">#REF!</definedName>
    <definedName name="Norway">#REF!</definedName>
    <definedName name="Not_Allocated" localSheetId="1">#REF!</definedName>
    <definedName name="Not_Allocated">#REF!</definedName>
    <definedName name="Note" localSheetId="1">#REF!</definedName>
    <definedName name="Note">#REF!</definedName>
    <definedName name="NOTE_1" localSheetId="1">#REF!</definedName>
    <definedName name="NOTE_1">#REF!</definedName>
    <definedName name="note_1_2" localSheetId="1">#REF!</definedName>
    <definedName name="note_1_2">#REF!</definedName>
    <definedName name="note_1to7" localSheetId="1">#REF!</definedName>
    <definedName name="note_1to7">#REF!</definedName>
    <definedName name="NOTE_2">#REF!</definedName>
    <definedName name="NOTE_234c">#REF!</definedName>
    <definedName name="NOTE_3">#REF!</definedName>
    <definedName name="NOTE_4">#REF!</definedName>
    <definedName name="NOTE_4_5">#REF!</definedName>
    <definedName name="note_7_bus_loss">#REF!</definedName>
    <definedName name="NOTE_8">#REF!</definedName>
    <definedName name="Note_A" localSheetId="1">#REF!</definedName>
    <definedName name="Note_a_new" localSheetId="1">#REF!</definedName>
    <definedName name="nOTE1" localSheetId="1">#REF!</definedName>
    <definedName name="nOTE1">#REF!</definedName>
    <definedName name="NOTE1_2" localSheetId="1">#REF!</definedName>
    <definedName name="NOTE1_2">#REF!</definedName>
    <definedName name="note12" localSheetId="1">#REF!</definedName>
    <definedName name="note12">#REF!</definedName>
    <definedName name="NOTE2" localSheetId="1">#REF!</definedName>
    <definedName name="NOTE2">#REF!</definedName>
    <definedName name="NOTE3" localSheetId="1">#REF!</definedName>
    <definedName name="NOTE3">#REF!</definedName>
    <definedName name="NOTES">"#ref!"</definedName>
    <definedName name="notes_1_4">#REF!</definedName>
    <definedName name="notes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_BanksOD" localSheetId="1">#REF!</definedName>
    <definedName name="Notes_Debtors" localSheetId="1">#REF!</definedName>
    <definedName name="Notes_exp" localSheetId="1">#REF!</definedName>
    <definedName name="Notes_Profit_and_loss" localSheetId="1">#REF!</definedName>
    <definedName name="notesforcomp" localSheetId="1">#REF!</definedName>
    <definedName name="notesforcomp">#REF!</definedName>
    <definedName name="nouv" localSheetId="1" hidden="1">{#N/A,#N/A,FALSE,"Pharm";#N/A,#N/A,FALSE,"WWCM"}</definedName>
    <definedName name="nouv" hidden="1">{#N/A,#N/A,FALSE,"Pharm";#N/A,#N/A,FALSE,"WWCM"}</definedName>
    <definedName name="NOV" localSheetId="1">#REF!</definedName>
    <definedName name="NOV">#REF!</definedName>
    <definedName name="november" localSheetId="1">#REF!</definedName>
    <definedName name="november">#REF!</definedName>
    <definedName name="np" localSheetId="1">#REF!</definedName>
    <definedName name="np">#REF!</definedName>
    <definedName name="NPK" localSheetId="1"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NPK"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NRI_MKT1">#REF!</definedName>
    <definedName name="NS">#REF!</definedName>
    <definedName name="nSkip">15</definedName>
    <definedName name="nsl" localSheetId="1">#REF!</definedName>
    <definedName name="nsl">#REF!</definedName>
    <definedName name="ntc_40" localSheetId="1">#REF!</definedName>
    <definedName name="ntc_40">#REF!</definedName>
    <definedName name="ntc_41" localSheetId="1">#REF!</definedName>
    <definedName name="ntc_41">#REF!</definedName>
    <definedName name="ntc_42">#REF!</definedName>
    <definedName name="ntc_43">#REF!</definedName>
    <definedName name="ntc_44">#REF!</definedName>
    <definedName name="ntc_8">#REF!</definedName>
    <definedName name="NTD" localSheetId="1">#REF!</definedName>
    <definedName name="NTREAL" localSheetId="1">#REF!</definedName>
    <definedName name="NTREAL">#REF!</definedName>
    <definedName name="NUM_DOCS" localSheetId="1">#REF!</definedName>
    <definedName name="NUM_DOCS">#REF!</definedName>
    <definedName name="Num_Pmt_Per_Year">#REF!</definedName>
    <definedName name="Num_Years">#REF!</definedName>
    <definedName name="Number">#REF!</definedName>
    <definedName name="Number_Fax">#REF!</definedName>
    <definedName name="Number_of_Payments" localSheetId="1">MATCH(0.01,'FAR-310323'!End_Bal,-1)+1</definedName>
    <definedName name="Number_of_Payments">MATCH(0.01,'FAR-310323'!End_Bal,-1)+1</definedName>
    <definedName name="NumberArea" localSheetId="1">#REF!</definedName>
    <definedName name="NumberArea">#REF!</definedName>
    <definedName name="NUMBEROFDETAILFIELDS2" localSheetId="1">#REF!</definedName>
    <definedName name="NUMBEROFDETAILFIELDS2">#REF!</definedName>
    <definedName name="NUMBEROFDETAILFIELDS3" localSheetId="1">#REF!</definedName>
    <definedName name="NUMBEROFDETAILFIELDS3">#REF!</definedName>
    <definedName name="NUMBEROFHEADERFIELDS2">#REF!</definedName>
    <definedName name="NUMBEROFHEADERFIELDS3">#REF!</definedName>
    <definedName name="NUMCHECK" localSheetId="1">AND(ISNUMBER(#REF!),ISNUMBER(#REF!),ISNUMBER(#REF!),ISNUMBER(#REF!))</definedName>
    <definedName name="NUMCHECK">AND(ISNUMBER(#REF!),ISNUMBER(#REF!),ISNUMBER(#REF!),ISNUMBER(#REF!))</definedName>
    <definedName name="NUMENTRIES" localSheetId="1">#REF!</definedName>
    <definedName name="nuna" localSheetId="1" hidden="1">{#N/A,#N/A,TRUE,"Q1 Fcst Summary";#N/A,#N/A,TRUE,"Q1 Var Sum";#N/A,#N/A,TRUE,"q1 potentials";#N/A,#N/A,TRUE,"Q1 PL";#N/A,#N/A,TRUE,"Q1 EE";#N/A,#N/A,TRUE,"Q2 Fcst Summary";#N/A,#N/A,TRUE,"Q2 Var Sum";#N/A,#N/A,TRUE,"q2 potentials";#N/A,#N/A,TRUE,"Q2 PL";#N/A,#N/A,TRUE,"Q2 EE";#N/A,#N/A,TRUE,"cover"}</definedName>
    <definedName name="nuna" hidden="1">{#N/A,#N/A,TRUE,"Q1 Fcst Summary";#N/A,#N/A,TRUE,"Q1 Var Sum";#N/A,#N/A,TRUE,"q1 potentials";#N/A,#N/A,TRUE,"Q1 PL";#N/A,#N/A,TRUE,"Q1 EE";#N/A,#N/A,TRUE,"Q2 Fcst Summary";#N/A,#N/A,TRUE,"Q2 Var Sum";#N/A,#N/A,TRUE,"q2 potentials";#N/A,#N/A,TRUE,"Q2 PL";#N/A,#N/A,TRUE,"Q2 EE";#N/A,#N/A,TRUE,"cover"}</definedName>
    <definedName name="nuovo"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t_M6_Hex_Flng" localSheetId="1">#REF!</definedName>
    <definedName name="Nut_M6_Hex_Flng">#REF!</definedName>
    <definedName name="Nut_M6_Hex_Flng_P_T_MTL_8" localSheetId="1">#REF!</definedName>
    <definedName name="Nut_M6_Hex_Flng_P_T_MTL_8">#REF!</definedName>
    <definedName name="NvsInstSpec">"%,FDEPTID,V1608"</definedName>
    <definedName name="NvsLayoutType">"M3"</definedName>
    <definedName name="NvsNplSpec">"%,X,RZF.ACCOUNT.,CZF.."</definedName>
    <definedName name="NvsPanelEffdt">"V1998-01-16"</definedName>
    <definedName name="NvsPanelSetid">"VBISG"</definedName>
    <definedName name="NvsReqBU">"VWILCO"</definedName>
    <definedName name="NvsReqBUOnly">"VY"</definedName>
    <definedName name="NvsTransLed">"VN"</definedName>
    <definedName name="NvsTreeASD">"V1999-07-15"</definedName>
    <definedName name="NvsValTbl.ACCOUNT">"GL_ACCOUNT_TBL"</definedName>
    <definedName name="NvsValTbl.CURRENCY_CD">"CURRENCY_CD_TBL"</definedName>
    <definedName name="NZD" localSheetId="1">#REF!</definedName>
    <definedName name="N행" localSheetId="1">#REF!</definedName>
    <definedName name="N행">#REF!</definedName>
    <definedName name="O" localSheetId="1">#REF!</definedName>
    <definedName name="O">#REF!</definedName>
    <definedName name="O?">#REF!</definedName>
    <definedName name="º?_æ">NA()</definedName>
    <definedName name="º?°æ" localSheetId="1">#REF!</definedName>
    <definedName name="º?°æ">#REF!</definedName>
    <definedName name="º__æ">NA()</definedName>
    <definedName name="O_eEoÆ_ø_oÆ_I">NA()</definedName>
    <definedName name="Ó_êÈôÆ_ø_ôÆ_Í">NA()</definedName>
    <definedName name="O_Tax_Loc" localSheetId="1">#REF!</definedName>
    <definedName name="O_Tax_Loc">#REF!</definedName>
    <definedName name="O_Tax_Rate" localSheetId="1">#REF!</definedName>
    <definedName name="O_Tax_Rate">#REF!</definedName>
    <definedName name="º¯°æ" localSheetId="1">#REF!</definedName>
    <definedName name="º¯°æ">#REF!</definedName>
    <definedName name="O¤eEoÆ¿ø_oÆ¡I" localSheetId="1">#REF!</definedName>
    <definedName name="O¤eEoÆ¿ø_oÆ¡I">#REF!</definedName>
    <definedName name="Ó¤êÈôÆ¿ø_ôÆ¡Í" localSheetId="1">#REF!</definedName>
    <definedName name="Ó¤êÈôÆ¿ø_ôÆ¡Í">#REF!</definedName>
    <definedName name="OA">#REF!</definedName>
    <definedName name="OBPL">#REF!</definedName>
    <definedName name="OÇà">#REF!</definedName>
    <definedName name="OCC">#REF!</definedName>
    <definedName name="OCT" localSheetId="1">#REF!</definedName>
    <definedName name="OCT">#REF!</definedName>
    <definedName name="october" localSheetId="1">#REF!</definedName>
    <definedName name="october">#REF!</definedName>
    <definedName name="odaki" localSheetId="1">#REF!</definedName>
    <definedName name="odaki">#REF!</definedName>
    <definedName name="ODBL">#REF!</definedName>
    <definedName name="ODNOI">#REF!</definedName>
    <definedName name="ODPL">#REF!</definedName>
    <definedName name="OFFEQ">#REF!</definedName>
    <definedName name="office" localSheetId="1">#REF!</definedName>
    <definedName name="OFFICE_EQUIPMENT" localSheetId="1">#REF!</definedName>
    <definedName name="OFFICE_EQUIPMENT">#REF!</definedName>
    <definedName name="OFFJT?" localSheetId="1">#REF!</definedName>
    <definedName name="OFFJT?">#REF!</definedName>
    <definedName name="OFFJT계" localSheetId="1">#REF!</definedName>
    <definedName name="OFFJT계">#REF!</definedName>
    <definedName name="ogkvsfj" localSheetId="1" hidden="1">{#N/A,#N/A,FALSE,"Model";#N/A,#N/A,FALSE,"Division"}</definedName>
    <definedName name="ogkvsfj" hidden="1">{#N/A,#N/A,FALSE,"Model";#N/A,#N/A,FALSE,"Division"}</definedName>
    <definedName name="OI">#REF!</definedName>
    <definedName name="ºI¼­" localSheetId="1">#REF!</definedName>
    <definedName name="ºI¼­">#REF!</definedName>
    <definedName name="ºÎ¼­" localSheetId="1">#REF!</definedName>
    <definedName name="ºÎ¼­">#REF!</definedName>
    <definedName name="ºI¼_">NA()</definedName>
    <definedName name="ºÎ¼_">NA()</definedName>
    <definedName name="OIC" localSheetId="1">{#N/A,#N/A,FALSE,"PMTABB";#N/A,#N/A,FALSE,"PMTABB"}</definedName>
    <definedName name="OIC">{#N/A,#N/A,FALSE,"PMTABB";#N/A,#N/A,FALSE,"PMTABB"}</definedName>
    <definedName name="OIC_1" localSheetId="1">{#N/A,#N/A,FALSE,"PMTABB";#N/A,#N/A,FALSE,"PMTABB"}</definedName>
    <definedName name="OIC_1">{#N/A,#N/A,FALSE,"PMTABB";#N/A,#N/A,FALSE,"PMTABB"}</definedName>
    <definedName name="OIC_2" localSheetId="1">{#N/A,#N/A,FALSE,"PMTABB";#N/A,#N/A,FALSE,"PMTABB"}</definedName>
    <definedName name="OIC_2">{#N/A,#N/A,FALSE,"PMTABB";#N/A,#N/A,FALSE,"PMTABB"}</definedName>
    <definedName name="OIC_3" localSheetId="1">{#N/A,#N/A,FALSE,"PMTABB";#N/A,#N/A,FALSE,"PMTABB"}</definedName>
    <definedName name="OIC_3">{#N/A,#N/A,FALSE,"PMTABB";#N/A,#N/A,FALSE,"PMTABB"}</definedName>
    <definedName name="OIC_4" localSheetId="1">{#N/A,#N/A,FALSE,"PMTABB";#N/A,#N/A,FALSE,"PMTABB"}</definedName>
    <definedName name="OIC_4">{#N/A,#N/A,FALSE,"PMTABB";#N/A,#N/A,FALSE,"PMTABB"}</definedName>
    <definedName name="OJT계" localSheetId="1">#REF!</definedName>
    <definedName name="OJT계">#REF!</definedName>
    <definedName name="OK" localSheetId="1" hidden="1">{#N/A,#N/A,FALSE,"REPORT"}</definedName>
    <definedName name="OK" hidden="1">{#N/A,#N/A,FALSE,"REPORT"}</definedName>
    <definedName name="old" localSheetId="1">#REF!</definedName>
    <definedName name="old">#REF!</definedName>
    <definedName name="old_area" localSheetId="1">#REF!,#REF!</definedName>
    <definedName name="old_area">#REF!,#REF!</definedName>
    <definedName name="old_serial" localSheetId="1">#REF!</definedName>
    <definedName name="oldn" localSheetId="1">#REF!</definedName>
    <definedName name="oldn">#REF!</definedName>
    <definedName name="oldo" localSheetId="1">#REF!</definedName>
    <definedName name="oldo">#REF!</definedName>
    <definedName name="oldoo" localSheetId="1">#REF!</definedName>
    <definedName name="oldoo">#REF!</definedName>
    <definedName name="OLE_LINK15">NA()</definedName>
    <definedName name="OLE_LINK16">NA()</definedName>
    <definedName name="OLE_LINK19">NA()</definedName>
    <definedName name="OLE_LINK23">NA()</definedName>
    <definedName name="OLE_LINK26">NA()</definedName>
    <definedName name="OLE_LINK41">NA()</definedName>
    <definedName name="OLE_LINK7">NA()</definedName>
    <definedName name="olk" localSheetId="1" hidden="1">{#N/A,#N/A,TRUE,"Q1 Fcst Summary";#N/A,#N/A,TRUE,"Q1 Var Sum";#N/A,#N/A,TRUE,"q1 potentials";#N/A,#N/A,TRUE,"Q1 PL";#N/A,#N/A,TRUE,"Q1 EE";#N/A,#N/A,TRUE,"Q2 Fcst Summary";#N/A,#N/A,TRUE,"Q2 Var Sum";#N/A,#N/A,TRUE,"q2 potentials";#N/A,#N/A,TRUE,"Q2 PL";#N/A,#N/A,TRUE,"Q2 EE";#N/A,#N/A,TRUE,"cover"}</definedName>
    <definedName name="olk" hidden="1">{#N/A,#N/A,TRUE,"Q1 Fcst Summary";#N/A,#N/A,TRUE,"Q1 Var Sum";#N/A,#N/A,TRUE,"q1 potentials";#N/A,#N/A,TRUE,"Q1 PL";#N/A,#N/A,TRUE,"Q1 EE";#N/A,#N/A,TRUE,"Q2 Fcst Summary";#N/A,#N/A,TRUE,"Q2 Var Sum";#N/A,#N/A,TRUE,"q2 potentials";#N/A,#N/A,TRUE,"Q2 PL";#N/A,#N/A,TRUE,"Q2 EE";#N/A,#N/A,TRUE,"cover"}</definedName>
    <definedName name="olp" localSheetId="1" hidden="1">{"A COM Detail YTD",#N/A,FALSE,"DATA";"B Exp Detail YTD",#N/A,FALSE,"DATA";"C COM Detail Qtr of",#N/A,FALSE,"DATA";"D Exp Detail Qtr of",#N/A,FALSE,"DATA";"A Performance Report",#N/A,FALSE,"%Performance"}</definedName>
    <definedName name="olp" hidden="1">{"A COM Detail YTD",#N/A,FALSE,"DATA";"B Exp Detail YTD",#N/A,FALSE,"DATA";"C COM Detail Qtr of",#N/A,FALSE,"DATA";"D Exp Detail Qtr of",#N/A,FALSE,"DATA";"A Performance Report",#N/A,FALSE,"%Performance"}</definedName>
    <definedName name="om" localSheetId="1" hidden="1">{"BS",#N/A,FALSE,"BS";"BS trend",#N/A,FALSE,"BS";"KPI",#N/A,FALSE,"KPI";"KPI trend",#N/A,FALSE,"KPI";"CF trend",#N/A,FALSE,"CF";"CF",#N/A,FALSE,"CF";"P&amp;LC",#N/A,FALSE,"P&amp;L";"P&amp;LC trend",#N/A,FALSE,"P&amp;L";"traffic",#N/A,FALSE,"Traffic";"P&amp;LR",#N/A,FALSE,"P&amp;L";"P&amp;LR trend",#N/A,FALSE,"P&amp;L";#N/A,#N/A,FALSE,"Variance";"Debtors",#N/A,FALSE,"Deb"}</definedName>
    <definedName name="om" hidden="1">{"BS",#N/A,FALSE,"BS";"BS trend",#N/A,FALSE,"BS";"KPI",#N/A,FALSE,"KPI";"KPI trend",#N/A,FALSE,"KPI";"CF trend",#N/A,FALSE,"CF";"CF",#N/A,FALSE,"CF";"P&amp;LC",#N/A,FALSE,"P&amp;L";"P&amp;LC trend",#N/A,FALSE,"P&amp;L";"traffic",#N/A,FALSE,"Traffic";"P&amp;LR",#N/A,FALSE,"P&amp;L";"P&amp;LR trend",#N/A,FALSE,"P&amp;L";#N/A,#N/A,FALSE,"Variance";"Debtors",#N/A,FALSE,"Deb"}</definedName>
    <definedName name="OMS" localSheetId="1">#REF!</definedName>
    <definedName name="OMS">#REF!</definedName>
    <definedName name="ºn_³A">NA()</definedName>
    <definedName name="ºñ_³A">NA()</definedName>
    <definedName name="ºn±³A" localSheetId="1">#REF!</definedName>
    <definedName name="ºn±³A">#REF!</definedName>
    <definedName name="ºñ±³A" localSheetId="1">#REF!</definedName>
    <definedName name="ºñ±³A">#REF!</definedName>
    <definedName name="ONE" localSheetId="1">#REF!</definedName>
    <definedName name="ONE">#REF!</definedName>
    <definedName name="OnePager" localSheetId="1">#REF!</definedName>
    <definedName name="OnePager">#REF!</definedName>
    <definedName name="ong" localSheetId="1">#REF!</definedName>
    <definedName name="ong">#REF!</definedName>
    <definedName name="ONIDA">#REF!</definedName>
    <definedName name="ooled">#REF!</definedName>
    <definedName name="ooo" localSheetId="1">#REF!</definedName>
    <definedName name="ooooo" localSheetId="1" hidden="1">{#N/A,#N/A,FALSE,"Calc";#N/A,#N/A,FALSE,"Sensitivity";#N/A,#N/A,FALSE,"LT Earn.Dil.";#N/A,#N/A,FALSE,"Dil. AVP"}</definedName>
    <definedName name="ooooo" hidden="1">{#N/A,#N/A,FALSE,"Calc";#N/A,#N/A,FALSE,"Sensitivity";#N/A,#N/A,FALSE,"LT Earn.Dil.";#N/A,#N/A,FALSE,"Dil. AVP"}</definedName>
    <definedName name="ooox" localSheetId="1">#REF!</definedName>
    <definedName name="ooox">#REF!</definedName>
    <definedName name="ooxee" localSheetId="1" hidden="1">#REF!</definedName>
    <definedName name="ooxee" hidden="1">#REF!</definedName>
    <definedName name="OPDNAME" localSheetId="1">#REF!</definedName>
    <definedName name="Open" localSheetId="1">#REF!</definedName>
    <definedName name="Open">#REF!</definedName>
    <definedName name="OperatingCashflow" localSheetId="1">#REF!</definedName>
    <definedName name="OperatingCashflow">#REF!</definedName>
    <definedName name="OperatingProfit" localSheetId="1">#REF!</definedName>
    <definedName name="OperatingProfit">#REF!</definedName>
    <definedName name="OperatingProfitMargin">#REF!</definedName>
    <definedName name="OperatingStatistics" localSheetId="1">#REF!</definedName>
    <definedName name="Operation" localSheetId="1">#REF!</definedName>
    <definedName name="Operation">#REF!</definedName>
    <definedName name="OPGSTOCK" localSheetId="1">#REF!</definedName>
    <definedName name="ophom" localSheetId="1">#REF!</definedName>
    <definedName name="ophom">#REF!</definedName>
    <definedName name="OPNAME" localSheetId="1">#REF!</definedName>
    <definedName name="opnamenew" localSheetId="1">#REF!</definedName>
    <definedName name="OPT_PACKAGES" localSheetId="1">#REF!</definedName>
    <definedName name="OPT_PACKAGES">#REF!</definedName>
    <definedName name="OrderTable" localSheetId="1" hidden="1">#REF!</definedName>
    <definedName name="OrderTable" hidden="1">#REF!</definedName>
    <definedName name="OrientalBank" localSheetId="1">#REF!</definedName>
    <definedName name="OrientalBank">#REF!</definedName>
    <definedName name="os.Amount_income" localSheetId="1">#REF!</definedName>
    <definedName name="os.BalanceNoRaceHorse" localSheetId="1">#REF!</definedName>
    <definedName name="os.BalanceOwnRaceHorse" localSheetId="1">#REF!</definedName>
    <definedName name="os.check" localSheetId="1">#REF!</definedName>
    <definedName name="os.DeductSec57" localSheetId="1">#REF!</definedName>
    <definedName name="os.Depreciation" localSheetId="1">#REF!</definedName>
    <definedName name="os.DTAA_Amt" localSheetId="1">#REF!</definedName>
    <definedName name="os.DTAA_SEC" localSheetId="1">#REF!</definedName>
    <definedName name="os.Expenses" localSheetId="1">#REF!</definedName>
    <definedName name="os.GrossAmtChargblNormalRate" localSheetId="1">#REF!</definedName>
    <definedName name="os.OtherSections" localSheetId="1">#REF!</definedName>
    <definedName name="os.OthersGross" localSheetId="1">#REF!</definedName>
    <definedName name="os.Receipts" localSheetId="1">#REF!</definedName>
    <definedName name="os.SecXIIOth" localSheetId="1">#REF!</definedName>
    <definedName name="os.SourceAmount" localSheetId="1">#REF!</definedName>
    <definedName name="os.TotalOSGross" localSheetId="1">#REF!</definedName>
    <definedName name="os.TotalOSGrossChargblSplRate" localSheetId="1">#REF!</definedName>
    <definedName name="os.TotDeductions" localSheetId="1">#REF!</definedName>
    <definedName name="os.TotOthSrcNoRaceHorse" localSheetId="1">#REF!</definedName>
    <definedName name="os.WinLottRacePuzz" localSheetId="1">#REF!</definedName>
    <definedName name="os.WinningFrmLotteries" localSheetId="1">#REF!</definedName>
    <definedName name="OS_DTTA_Drpdown" localSheetId="1">#REF!</definedName>
    <definedName name="OSA" localSheetId="1" hidden="1">{"C COM Detail Qtr of",#N/A,FALSE,"DATA";"D Exp Detail Qtr of",#N/A,FALSE,"DATA"}</definedName>
    <definedName name="OSA" hidden="1">{"C COM Detail Qtr of",#N/A,FALSE,"DATA";"D Exp Detail Qtr of",#N/A,FALSE,"DATA"}</definedName>
    <definedName name="OsotspaDuty5" localSheetId="1">#REF!</definedName>
    <definedName name="OsotspaDuty5">#REF!</definedName>
    <definedName name="OsotspaDuty7" localSheetId="1">#REF!</definedName>
    <definedName name="OsotspaDuty7">#REF!</definedName>
    <definedName name="OsotspaDuty8" localSheetId="1">#REF!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 localSheetId="1">#REF!</definedName>
    <definedName name="ossi_1" localSheetId="1">#REF!</definedName>
    <definedName name="ossi_5A1ai" localSheetId="1">#REF!</definedName>
    <definedName name="ossi_5A1aii" localSheetId="1">#REF!</definedName>
    <definedName name="ossi_5A1aiia" localSheetId="1">#REF!</definedName>
    <definedName name="ossi_5A1aiiaa" localSheetId="1">#REF!</definedName>
    <definedName name="ossi_5A1aiiab" localSheetId="1">#REF!</definedName>
    <definedName name="ossi_5A1aiiac" localSheetId="1">#REF!</definedName>
    <definedName name="ossi_5A1aiii" localSheetId="1">#REF!</definedName>
    <definedName name="ossi_5A1bA" localSheetId="1">#REF!</definedName>
    <definedName name="ossi_5A1bB" localSheetId="1">#REF!</definedName>
    <definedName name="ossi_5AC1ab" localSheetId="1">#REF!</definedName>
    <definedName name="ossi_5AD1i" localSheetId="1">#REF!</definedName>
    <definedName name="ossi_5AD1iP" localSheetId="1">#REF!</definedName>
    <definedName name="ossi_5BB" localSheetId="1">#REF!</definedName>
    <definedName name="ossi_5BBA" localSheetId="1">#REF!</definedName>
    <definedName name="ossi_5BBC" localSheetId="1">#REF!</definedName>
    <definedName name="ossi_5BBD" localSheetId="1">#REF!</definedName>
    <definedName name="ossi_5BBE" localSheetId="1">#REF!</definedName>
    <definedName name="ossi_5Ea" localSheetId="1">#REF!</definedName>
    <definedName name="ossi_fa" localSheetId="1">#REF!</definedName>
    <definedName name="OTH_INC" localSheetId="1">#REF!</definedName>
    <definedName name="OTH_INC">#REF!</definedName>
    <definedName name="OthCostActM10Y1" localSheetId="1">#REF!</definedName>
    <definedName name="OthCostActM10Y1">#REF!</definedName>
    <definedName name="OthCostActM10Y2" localSheetId="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Debts">#REF!</definedName>
    <definedName name="other" localSheetId="1">#REF!</definedName>
    <definedName name="Other_Adjustment" localSheetId="1">#REF!</definedName>
    <definedName name="Other_Adjustment">#REF!</definedName>
    <definedName name="Other_Adjustment_GOM" localSheetId="1">#REF!</definedName>
    <definedName name="Other_Adjustment_GOM">#REF!</definedName>
    <definedName name="Other_Adjustment_Group" localSheetId="1">#REF!</definedName>
    <definedName name="Other_Adjustment_Group">#REF!</definedName>
    <definedName name="Other_Adjustment_Indy">#REF!</definedName>
    <definedName name="Other_CMP">#REF!</definedName>
    <definedName name="other33" localSheetId="1" hidden="1">{#N/A,#N/A,FALSE,"Pharm";#N/A,#N/A,FALSE,"WWCM"}</definedName>
    <definedName name="other33" hidden="1">{#N/A,#N/A,FALSE,"Pharm";#N/A,#N/A,FALSE,"WWCM"}</definedName>
    <definedName name="otherdata" localSheetId="1">#REF!</definedName>
    <definedName name="otherdata">#REF!</definedName>
    <definedName name="OtherIncome" localSheetId="1">#REF!</definedName>
    <definedName name="OtherIncome">#REF!</definedName>
    <definedName name="OtherLTAssets" localSheetId="1">#REF!</definedName>
    <definedName name="OtherLTAssets">#REF!</definedName>
    <definedName name="OtherLTLiabilities">#REF!</definedName>
    <definedName name="othermar" localSheetId="1" hidden="1">{#N/A,#N/A,FALSE,"Pharm";#N/A,#N/A,FALSE,"WWCM"}</definedName>
    <definedName name="othermar" hidden="1">{#N/A,#N/A,FALSE,"Pharm";#N/A,#N/A,FALSE,"WWCM"}</definedName>
    <definedName name="Others" localSheetId="1">#REF!</definedName>
    <definedName name="Others">#REF!</definedName>
    <definedName name="Others_new" localSheetId="1">#REF!</definedName>
    <definedName name="Others_new">#REF!</definedName>
    <definedName name="OtherVar">#REF!</definedName>
    <definedName name="othSecinclnlhrs.IncOfCurYrAfterSetOff3" localSheetId="1">#REF!</definedName>
    <definedName name="othSecinclnlhrs.IncOfCurYrUnderThatHead3" localSheetId="1">#REF!</definedName>
    <definedName name="othsrcincl.IncOfCurYrAfterSetOffBFLosses5" localSheetId="1">#REF!</definedName>
    <definedName name="othsrcincl.IncOfCurYrUndHeadFromCYLA5" localSheetId="1">#REF!</definedName>
    <definedName name="OU_CLASS" localSheetId="1">#REF!</definedName>
    <definedName name="OUTPUR_DIR" localSheetId="1">#REF!</definedName>
    <definedName name="OUTPUR_DIR">#REF!</definedName>
    <definedName name="OUTPUR_DIR1" localSheetId="1">#REF!</definedName>
    <definedName name="OUTPUR_DIR1">#REF!</definedName>
    <definedName name="OutputCell" localSheetId="1">#REF!</definedName>
    <definedName name="OutputCell">#REF!</definedName>
    <definedName name="OutputGrowthEstimates" localSheetId="1">#REF!</definedName>
    <definedName name="OV" localSheetId="1">#REF!</definedName>
    <definedName name="Overnite_Express_Ltd." localSheetId="1">#REF!</definedName>
    <definedName name="Overnite_Express_Ltd.">#REF!</definedName>
    <definedName name="Overnite_Express_Ltd_">NA()</definedName>
    <definedName name="OVERVIEW" localSheetId="1">#REF!</definedName>
    <definedName name="OVERVIEW">#REF!</definedName>
    <definedName name="OvhdActY1" localSheetId="1">#REF!</definedName>
    <definedName name="OvhdActY1">#REF!</definedName>
    <definedName name="OvhdActY2" localSheetId="1">#REF!</definedName>
    <definedName name="OvhdActY2">#REF!</definedName>
    <definedName name="OvhdBaseline">#REF!</definedName>
    <definedName name="OvhdFcstY1">#REF!</definedName>
    <definedName name="OvhdFcstY2">#REF!</definedName>
    <definedName name="Ownership" localSheetId="1" hidden="1">OFFSET(#REF!,1,0)</definedName>
    <definedName name="oxy" localSheetId="1">#REF!</definedName>
    <definedName name="oxy">#REF!</definedName>
    <definedName name="OZA" localSheetId="1">#REF!</definedName>
    <definedName name="O행" localSheetId="1">#REF!</definedName>
    <definedName name="O행">#REF!</definedName>
    <definedName name="P">"#ref!"</definedName>
    <definedName name="P?" localSheetId="1">#REF!</definedName>
    <definedName name="P?">#REF!</definedName>
    <definedName name="P?HG" localSheetId="1" hidden="1">{#N/A,#N/A,FALSE,"Tabl. D1";#N/A,#N/A,FALSE,"Tabl. D1 b";#N/A,#N/A,FALSE,"Tabl. D2";#N/A,#N/A,FALSE,"Tabl. D2 b";#N/A,#N/A,FALSE,"Tabl. D3";#N/A,#N/A,FALSE,"Tabl. D4";#N/A,#N/A,FALSE,"Tabl. D5"}</definedName>
    <definedName name="P?HG" hidden="1">{#N/A,#N/A,FALSE,"Tabl. D1";#N/A,#N/A,FALSE,"Tabl. D1 b";#N/A,#N/A,FALSE,"Tabl. D2";#N/A,#N/A,FALSE,"Tabl. D2 b";#N/A,#N/A,FALSE,"Tabl. D3";#N/A,#N/A,FALSE,"Tabl. D4";#N/A,#N/A,FALSE,"Tabl. D5"}</definedName>
    <definedName name="P_1" localSheetId="1">#REF!</definedName>
    <definedName name="P_1">#REF!</definedName>
    <definedName name="P_2" localSheetId="1">#REF!</definedName>
    <definedName name="P_2">#REF!</definedName>
    <definedName name="P_3" localSheetId="1">#REF!</definedName>
    <definedName name="P_3">#REF!</definedName>
    <definedName name="P_4">#REF!</definedName>
    <definedName name="P_A1">#REF!</definedName>
    <definedName name="P_A2">#REF!</definedName>
    <definedName name="P_A4">#REF!</definedName>
    <definedName name="P_C">#REF!</definedName>
    <definedName name="P_L">#REF!</definedName>
    <definedName name="P_L_DISCLOSURE">#N/A</definedName>
    <definedName name="P_M" localSheetId="1">#REF!</definedName>
    <definedName name="P_M">#REF!</definedName>
    <definedName name="P_N" localSheetId="1">#REF!</definedName>
    <definedName name="P_N">#REF!</definedName>
    <definedName name="P_P" localSheetId="1">#REF!</definedName>
    <definedName name="P_P">#REF!</definedName>
    <definedName name="P_S">#REF!</definedName>
    <definedName name="P_Z">#REF!</definedName>
    <definedName name="P1_">#REF!</definedName>
    <definedName name="P2_">#REF!</definedName>
    <definedName name="P3_">#REF!</definedName>
    <definedName name="P4_">#REF!</definedName>
    <definedName name="P7b">#REF!</definedName>
    <definedName name="PA" localSheetId="1">#REF!</definedName>
    <definedName name="PA">#REF!</definedName>
    <definedName name="PA_DET" localSheetId="1">#REF!</definedName>
    <definedName name="PA_DET">#REF!</definedName>
    <definedName name="PA_SCH3" localSheetId="1">#REF!</definedName>
    <definedName name="PA_SCH3">#REF!</definedName>
    <definedName name="PA_SCH4_5">#REF!</definedName>
    <definedName name="pac" localSheetId="1"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ific">#REF!</definedName>
    <definedName name="PACKING" localSheetId="1">#REF!</definedName>
    <definedName name="PACKING">#REF!</definedName>
    <definedName name="PACKMAT" localSheetId="1">#REF!</definedName>
    <definedName name="PACKMATSTD" localSheetId="1">#REF!</definedName>
    <definedName name="PAGE" localSheetId="1">#REF!</definedName>
    <definedName name="PAGE">#REF!</definedName>
    <definedName name="PAGE_1" localSheetId="1">#REF!</definedName>
    <definedName name="PAGE_1">#REF!</definedName>
    <definedName name="PAGE_10" localSheetId="1">#REF!</definedName>
    <definedName name="PAGE_10">#REF!</definedName>
    <definedName name="PAGE_2" localSheetId="1">#REF!</definedName>
    <definedName name="PAGE_2">#REF!</definedName>
    <definedName name="PAGE_3">#REF!</definedName>
    <definedName name="PAGE_4" localSheetId="1">#REF!</definedName>
    <definedName name="PAGE_5" localSheetId="1">#REF!</definedName>
    <definedName name="PAGE_5">#REF!</definedName>
    <definedName name="PAGE_6" localSheetId="1">#REF!</definedName>
    <definedName name="PAGE_6">#REF!</definedName>
    <definedName name="PAGE_7" localSheetId="1">#REF!</definedName>
    <definedName name="PAGE_7">#REF!</definedName>
    <definedName name="PAGE_8">#REF!</definedName>
    <definedName name="PAGE_9">#REF!</definedName>
    <definedName name="PAGE_NO_4">"#ref!"</definedName>
    <definedName name="PAGE1">"#ref!"</definedName>
    <definedName name="PAGE10">#REF!</definedName>
    <definedName name="page15" localSheetId="1">#REF!</definedName>
    <definedName name="page15">#REF!</definedName>
    <definedName name="PAGE2">"#ref!"</definedName>
    <definedName name="Page25a"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Page25a"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7">#REF!</definedName>
    <definedName name="page8">#REF!</definedName>
    <definedName name="pagu6.xls">#REF!</definedName>
    <definedName name="PaidUp" localSheetId="1">#REF!</definedName>
    <definedName name="pakhak" localSheetId="1" hidden="1">{#N/A,#N/A,FALSE,"PMTABB";#N/A,#N/A,FALSE,"PMTABB"}</definedName>
    <definedName name="pakhak" hidden="1">{#N/A,#N/A,FALSE,"PMTABB";#N/A,#N/A,FALSE,"PMTABB"}</definedName>
    <definedName name="pakistan">#REF!</definedName>
    <definedName name="pal_ae_ex">#REF!</definedName>
    <definedName name="pal_ae_mh">#REF!</definedName>
    <definedName name="pal_ae_mi">#REF!</definedName>
    <definedName name="pal_ae_mlf">#REF!</definedName>
    <definedName name="pal_as_ex">#REF!</definedName>
    <definedName name="pal_as_mh">#REF!</definedName>
    <definedName name="pal_as_mi">#REF!</definedName>
    <definedName name="pal_as_mlf">#REF!</definedName>
    <definedName name="pal_brm_ae_ex">#REF!</definedName>
    <definedName name="pal_brm_ae_mh">#REF!</definedName>
    <definedName name="pal_brm_ae_mi">#REF!</definedName>
    <definedName name="pal_brm_ae_mlf">#REF!</definedName>
    <definedName name="pal_brm_as_ex">#REF!</definedName>
    <definedName name="pal_brm_as_mh">#REF!</definedName>
    <definedName name="pal_brm_as_mi">#REF!</definedName>
    <definedName name="pal_brm_as_mlf">#REF!</definedName>
    <definedName name="pal_brm_enc_ex">#REF!</definedName>
    <definedName name="pal_brm_enc_mh">#REF!</definedName>
    <definedName name="pal_brm_enc_mi">#REF!</definedName>
    <definedName name="pal_brm_enc_mlf">#REF!</definedName>
    <definedName name="pal_brm_ex">#REF!</definedName>
    <definedName name="pal_brm_mh">#REF!</definedName>
    <definedName name="pal_brm_mi">#REF!</definedName>
    <definedName name="pal_brm_mlf">#REF!</definedName>
    <definedName name="pal_enc_ex">#REF!</definedName>
    <definedName name="pal_enc_mh">#REF!</definedName>
    <definedName name="pal_enc_mi">#REF!</definedName>
    <definedName name="pal_enc_mlf">#REF!</definedName>
    <definedName name="PALC3" localSheetId="1">#REF!</definedName>
    <definedName name="pallav" localSheetId="1" hidden="1">{#N/A,#N/A,FALSE,"PMTABB";#N/A,#N/A,FALSE,"PMTABB"}</definedName>
    <definedName name="pallav" hidden="1">{#N/A,#N/A,FALSE,"PMTABB";#N/A,#N/A,FALSE,"PMTABB"}</definedName>
    <definedName name="PANAL" localSheetId="1">#REF!</definedName>
    <definedName name="PANAL">#REF!</definedName>
    <definedName name="PandL" localSheetId="1">#REF!</definedName>
    <definedName name="PandL">#REF!</definedName>
    <definedName name="Pankaj" localSheetId="1">#REF!</definedName>
    <definedName name="Pankaj">#REF!</definedName>
    <definedName name="PAPBAGASE" localSheetId="1">#REF!</definedName>
    <definedName name="PAPBAGASE">#REF!</definedName>
    <definedName name="PAPBAGASE_40" localSheetId="1">#REF!</definedName>
    <definedName name="PAPBAGASE_40">#REF!</definedName>
    <definedName name="PAPBAGASE_41">#REF!</definedName>
    <definedName name="PAPBAGASE_42">#REF!</definedName>
    <definedName name="PAPBAGASE_43">#REF!</definedName>
    <definedName name="PAPBAGASE_44">#REF!</definedName>
    <definedName name="PAPBAGASE_8">#REF!</definedName>
    <definedName name="PAPWOOD">#REF!</definedName>
    <definedName name="PAPWOOD_40">#REF!</definedName>
    <definedName name="PAPWOOD_41">#REF!</definedName>
    <definedName name="PAPWOOD_42">#REF!</definedName>
    <definedName name="PAPWOOD_43">#REF!</definedName>
    <definedName name="PAPWOOD_44">#REF!</definedName>
    <definedName name="PAPWOOD_8">#REF!</definedName>
    <definedName name="ParetoBaseCell">#REF!</definedName>
    <definedName name="PART">#REF!</definedName>
    <definedName name="PART_DESCRIPTIO">#REF!</definedName>
    <definedName name="PART_NO.">#REF!</definedName>
    <definedName name="PART_NO_">NA()</definedName>
    <definedName name="PART4_H430b" localSheetId="1">#REF!</definedName>
    <definedName name="PART4_H440" localSheetId="1">#REF!,#REF!,#REF!</definedName>
    <definedName name="PART7_TOTAL2" localSheetId="1">#REF!,#REF!,#REF!</definedName>
    <definedName name="Particulars" localSheetId="1">#REF!</definedName>
    <definedName name="Particulars">#REF!</definedName>
    <definedName name="PARTNERS_INITIALS" localSheetId="1">#REF!</definedName>
    <definedName name="PARTNERS_INITIALS">#REF!</definedName>
    <definedName name="ParValue">#REF!</definedName>
    <definedName name="Passages" localSheetId="1" hidden="1">{#N/A,#N/A,FALSE,"Tabl. A1";#N/A,#N/A,FALSE,"Tabl. A1 b";#N/A,#N/A,FALSE,"Tabl. A2";#N/A,#N/A,FALSE,"Tabl. A2-1";#N/A,#N/A,FALSE,"Tabl. A2-2"}</definedName>
    <definedName name="Passages" hidden="1">{#N/A,#N/A,FALSE,"Tabl. A1";#N/A,#N/A,FALSE,"Tabl. A1 b";#N/A,#N/A,FALSE,"Tabl. A2";#N/A,#N/A,FALSE,"Tabl. A2-1";#N/A,#N/A,FALSE,"Tabl. A2-2"}</definedName>
    <definedName name="PATH">"#ref!"</definedName>
    <definedName name="PAWS_Basis">1</definedName>
    <definedName name="PAWS_EndDate">38896</definedName>
    <definedName name="PAWS_GraphMode">TRUE</definedName>
    <definedName name="PAWS_LastNDays">10</definedName>
    <definedName name="PAWS_PasteRows">FALSE</definedName>
    <definedName name="PAWS_Periodicity">1</definedName>
    <definedName name="PAWS_PeriodSpec">1</definedName>
    <definedName name="PAWS_StartDate">36528</definedName>
    <definedName name="PAWS_UseDates">TRUE</definedName>
    <definedName name="PAWS_UseLastSelection">FALSE</definedName>
    <definedName name="PAWS_UseUnits">TRUE</definedName>
    <definedName name="PAWS_ZeroMode">TRUE</definedName>
    <definedName name="Pay_Date" localSheetId="1">#REF!</definedName>
    <definedName name="Pay_Date">#REF!</definedName>
    <definedName name="Pay_Num" localSheetId="1">#REF!</definedName>
    <definedName name="Pay_Num">#REF!</definedName>
    <definedName name="Payables">#REF!</definedName>
    <definedName name="payee">#REF!</definedName>
    <definedName name="Payment_36" localSheetId="1">#REF!</definedName>
    <definedName name="Payment_36">#REF!</definedName>
    <definedName name="Payment_Date" localSheetId="1">#N/A</definedName>
    <definedName name="Payment_Date">#N/A</definedName>
    <definedName name="Payment_Number" localSheetId="1">#N/A</definedName>
    <definedName name="Payment_Number">#N/A</definedName>
    <definedName name="payroll" localSheetId="1">#REF!</definedName>
    <definedName name="payroll">#REF!</definedName>
    <definedName name="Payroll_Samp" localSheetId="1">#REF!</definedName>
    <definedName name="Payroll_Samp">#REF!</definedName>
    <definedName name="paystaff" localSheetId="1">#REF!</definedName>
    <definedName name="paystaff">#REF!</definedName>
    <definedName name="payworker" localSheetId="1">#REF!</definedName>
    <definedName name="payworker">#REF!</definedName>
    <definedName name="pbt" localSheetId="1">#REF!</definedName>
    <definedName name="PC_1" localSheetId="1">#REF!</definedName>
    <definedName name="PC_1">#REF!</definedName>
    <definedName name="pc_1_budget" localSheetId="1">#REF!</definedName>
    <definedName name="pc_1_budget">#REF!</definedName>
    <definedName name="PC_1_No" localSheetId="1">#REF!</definedName>
    <definedName name="PC_1_No">#REF!</definedName>
    <definedName name="pc_1_pending">#REF!</definedName>
    <definedName name="PC_1_TBA">#REF!</definedName>
    <definedName name="pc_10">#REF!</definedName>
    <definedName name="pc_10_budget">#REF!</definedName>
    <definedName name="pc_10_no">#REF!</definedName>
    <definedName name="pc_10_pending">#REF!</definedName>
    <definedName name="PC_10_TBA">#REF!</definedName>
    <definedName name="pc_11">#REF!</definedName>
    <definedName name="pc_11_budget">#REF!</definedName>
    <definedName name="pc_11_no">#REF!</definedName>
    <definedName name="pc_11_pending">#REF!</definedName>
    <definedName name="PC_11_TBA">#REF!</definedName>
    <definedName name="PC_12">#REF!</definedName>
    <definedName name="pc_12_budget">#REF!</definedName>
    <definedName name="PC_12_no">#REF!</definedName>
    <definedName name="PC_12_pending">#REF!</definedName>
    <definedName name="PC_12_TBA">#REF!</definedName>
    <definedName name="PC_13">#REF!</definedName>
    <definedName name="pc_13_budget">#REF!</definedName>
    <definedName name="PC_13_no">#REF!</definedName>
    <definedName name="PC_13_pending">#REF!</definedName>
    <definedName name="PC_13_TBA">#REF!</definedName>
    <definedName name="PC_14">#REF!</definedName>
    <definedName name="pc_14_budget">#REF!</definedName>
    <definedName name="PC_14_no">#REF!</definedName>
    <definedName name="PC_14_pending">#REF!</definedName>
    <definedName name="PC_14_TBA">#REF!</definedName>
    <definedName name="PC_15">#REF!</definedName>
    <definedName name="pc_15_budget">#REF!</definedName>
    <definedName name="PC_15_no">#REF!</definedName>
    <definedName name="PC_15_pending">#REF!</definedName>
    <definedName name="PC_15_TBA">#REF!</definedName>
    <definedName name="PC_16">#REF!</definedName>
    <definedName name="pc_16_budget">#REF!</definedName>
    <definedName name="PC_16_no">#REF!</definedName>
    <definedName name="PC_16_pending">#REF!</definedName>
    <definedName name="PC_16_TBA">#REF!</definedName>
    <definedName name="PC_17">#REF!</definedName>
    <definedName name="pc_17_budget">#REF!</definedName>
    <definedName name="PC_17_no">#REF!</definedName>
    <definedName name="PC_17_pending">#REF!</definedName>
    <definedName name="PC_17_TBA">#REF!</definedName>
    <definedName name="PC_18">#REF!</definedName>
    <definedName name="pc_18_budget">#REF!</definedName>
    <definedName name="PC_18_no">#REF!</definedName>
    <definedName name="PC_18_pending">#REF!</definedName>
    <definedName name="PC_18_TBA">#REF!</definedName>
    <definedName name="PC_19">#REF!</definedName>
    <definedName name="pc_19_budget">#REF!</definedName>
    <definedName name="PC_19_no">#REF!</definedName>
    <definedName name="PC_19_pending">#REF!</definedName>
    <definedName name="PC_19_TBA">#REF!</definedName>
    <definedName name="PC_2">#REF!</definedName>
    <definedName name="pc_2_budget">#REF!</definedName>
    <definedName name="pc_2_no">#REF!</definedName>
    <definedName name="pc_2_pending">#REF!</definedName>
    <definedName name="PC_2_TBA">#REF!</definedName>
    <definedName name="PC_20">#REF!</definedName>
    <definedName name="pc_20_budget">#REF!</definedName>
    <definedName name="PC_20_no">#REF!</definedName>
    <definedName name="PC_20_pending">#REF!</definedName>
    <definedName name="PC_20_TBA">#REF!</definedName>
    <definedName name="PC_21">#REF!</definedName>
    <definedName name="pc_21_budget">#REF!</definedName>
    <definedName name="PC_21_no">#REF!</definedName>
    <definedName name="PC_21_pending">#REF!</definedName>
    <definedName name="PC_21_TBA">#REF!</definedName>
    <definedName name="PC_22">#REF!</definedName>
    <definedName name="pc_22_budget">#REF!</definedName>
    <definedName name="PC_22_no">#REF!</definedName>
    <definedName name="PC_22_pending">#REF!</definedName>
    <definedName name="PC_22_TBA">#REF!</definedName>
    <definedName name="PC_23">#REF!</definedName>
    <definedName name="pc_23_budget">#REF!</definedName>
    <definedName name="PC_23_no">#REF!</definedName>
    <definedName name="PC_23_pending">#REF!</definedName>
    <definedName name="PC_23_TBA">#REF!</definedName>
    <definedName name="PC_24">#REF!</definedName>
    <definedName name="pc_24_budget">#REF!</definedName>
    <definedName name="PC_24_no">#REF!</definedName>
    <definedName name="PC_24_pending">#REF!</definedName>
    <definedName name="PC_24_TBA">#REF!</definedName>
    <definedName name="PC_25">#REF!</definedName>
    <definedName name="pc_25_budget">#REF!</definedName>
    <definedName name="PC_25_no">#REF!</definedName>
    <definedName name="PC_25_pending">#REF!</definedName>
    <definedName name="PC_25_TBA">#REF!</definedName>
    <definedName name="PC_3">#REF!</definedName>
    <definedName name="pc_3_budget">#REF!</definedName>
    <definedName name="pc_3_no">#REF!</definedName>
    <definedName name="pc_3_pending">#REF!</definedName>
    <definedName name="PC_3_TBA">#REF!</definedName>
    <definedName name="PC_4">#REF!</definedName>
    <definedName name="pc_4_budget">#REF!</definedName>
    <definedName name="pc_4_no">#REF!</definedName>
    <definedName name="pc_4_pending">#REF!</definedName>
    <definedName name="PC_4_TBA">#REF!</definedName>
    <definedName name="PC_5">#REF!</definedName>
    <definedName name="pc_5_budget">#REF!</definedName>
    <definedName name="pc_5_no">#REF!</definedName>
    <definedName name="pc_5_pending">#REF!</definedName>
    <definedName name="PC_5_TBA">#REF!</definedName>
    <definedName name="PC_6">#REF!</definedName>
    <definedName name="pc_6_budget">#REF!</definedName>
    <definedName name="pc_6_no">#REF!</definedName>
    <definedName name="pc_6_pending">#REF!</definedName>
    <definedName name="PC_6_TBA">#REF!</definedName>
    <definedName name="pc_7">#REF!</definedName>
    <definedName name="pc_7_budget">#REF!</definedName>
    <definedName name="pc_7_no">#REF!</definedName>
    <definedName name="pc_7_pending">#REF!</definedName>
    <definedName name="PC_7_TBA">#REF!</definedName>
    <definedName name="pc_8">#REF!</definedName>
    <definedName name="pc_8_budget">#REF!</definedName>
    <definedName name="pc_8_no">#REF!</definedName>
    <definedName name="pc_8_pending">#REF!</definedName>
    <definedName name="PC_8_TBA">#REF!</definedName>
    <definedName name="pc_9">#REF!</definedName>
    <definedName name="pc_9_budget">#REF!</definedName>
    <definedName name="pc_9_no">#REF!</definedName>
    <definedName name="pc_9_pending">#REF!</definedName>
    <definedName name="PC_9_TBA">#REF!</definedName>
    <definedName name="PÇà" localSheetId="1">#REF!</definedName>
    <definedName name="PÇà">#REF!</definedName>
    <definedName name="PCS" localSheetId="1" hidden="1">{"C COM Detail Qtr of",#N/A,FALSE,"DATA";"D Exp Detail Qtr of",#N/A,FALSE,"DATA"}</definedName>
    <definedName name="PCS" hidden="1">{"C COM Detail Qtr of",#N/A,FALSE,"DATA";"D Exp Detail Qtr of",#N/A,FALSE,"DATA"}</definedName>
    <definedName name="PCS_UNIT_1035" localSheetId="1">#REF!</definedName>
    <definedName name="PCS_UNIT_1035">#REF!</definedName>
    <definedName name="PCSol" localSheetId="1" hidden="1">{"C COM Detail Qtr of",#N/A,FALSE,"DATA";"D Exp Detail Qtr of",#N/A,FALSE,"DATA"}</definedName>
    <definedName name="PCSol" hidden="1">{"C COM Detail Qtr of",#N/A,FALSE,"DATA";"D Exp Detail Qtr of",#N/A,FALSE,"DATA"}</definedName>
    <definedName name="PctEBITImpactBaseline" localSheetId="1">#REF!</definedName>
    <definedName name="PctEBITImpactBaseline">#REF!</definedName>
    <definedName name="PD" localSheetId="1">#REF!</definedName>
    <definedName name="PD">#REF!</definedName>
    <definedName name="pdollar" localSheetId="1">#REF!</definedName>
    <definedName name="PDTTRENDS" localSheetId="1">#REF!</definedName>
    <definedName name="PDTTRENDS">#REF!</definedName>
    <definedName name="PEMultiplesFirstyear" localSheetId="1">#REF!</definedName>
    <definedName name="PEMultiplesFirstyear">#REF!</definedName>
    <definedName name="PEMultiplesLastyear" localSheetId="1">#REF!</definedName>
    <definedName name="PEMultiplesLastyear">#REF!</definedName>
    <definedName name="PENSION">#REF!</definedName>
    <definedName name="pepe" localSheetId="1" hidden="1">{#N/A,#N/A,FALSE,"Pharm";#N/A,#N/A,FALSE,"WWCM"}</definedName>
    <definedName name="pepe" hidden="1">{#N/A,#N/A,FALSE,"Pharm";#N/A,#N/A,FALSE,"WWCM"}</definedName>
    <definedName name="PEPE4" localSheetId="1" hidden="1">{#N/A,#N/A,FALSE,"Pharm";#N/A,#N/A,FALSE,"WWCM"}</definedName>
    <definedName name="PEPE4" hidden="1">{#N/A,#N/A,FALSE,"Pharm";#N/A,#N/A,FALSE,"WWCM"}</definedName>
    <definedName name="PEPE5" localSheetId="1" hidden="1">{#N/A,#N/A,FALSE,"Pharm";#N/A,#N/A,FALSE,"WWCM"}</definedName>
    <definedName name="PEPE5" hidden="1">{#N/A,#N/A,FALSE,"Pharm";#N/A,#N/A,FALSE,"WWCM"}</definedName>
    <definedName name="per" localSheetId="1">#REF!</definedName>
    <definedName name="Per10080G.DonationAmt" localSheetId="1">#REF!</definedName>
    <definedName name="Per10080G.EligibleAmt" localSheetId="1">#REF!</definedName>
    <definedName name="Per10080G.TotDon100Percent" localSheetId="1">#REF!</definedName>
    <definedName name="Per10080G.TotElig100Percent" localSheetId="1">#REF!</definedName>
    <definedName name="Per5080G.DonationAmt" localSheetId="1">#REF!</definedName>
    <definedName name="Per5080G.EligibleAmt" localSheetId="1">#REF!</definedName>
    <definedName name="Per5080G.TotalEligibleDonationsUs80G" localSheetId="1">#REF!</definedName>
    <definedName name="Per5080G.TotDon100Percent" localSheetId="1">#REF!</definedName>
    <definedName name="Per5080G.TotElig100Percent" localSheetId="1">#REF!</definedName>
    <definedName name="Percent_Retail" localSheetId="1">#REF!</definedName>
    <definedName name="Percent_Retail">#REF!</definedName>
    <definedName name="Period" localSheetId="1">#REF!</definedName>
    <definedName name="Period">#REF!</definedName>
    <definedName name="PERIOD_END" localSheetId="1">#REF!</definedName>
    <definedName name="PERIODSETNAME2" localSheetId="1">#REF!</definedName>
    <definedName name="PERIODSETNAME2">#REF!</definedName>
    <definedName name="PERIODSETNAME3" localSheetId="1">#REF!</definedName>
    <definedName name="PERIODSETNAME3">#REF!</definedName>
    <definedName name="PeriodsInYear" localSheetId="1">#REF!</definedName>
    <definedName name="PERK" localSheetId="1">#REF!</definedName>
    <definedName name="PERK">#REF!</definedName>
    <definedName name="PerNO5080G.DonationAmt" localSheetId="1">#REF!</definedName>
    <definedName name="PerNO5080G.EligibleAmt" localSheetId="1">#REF!</definedName>
    <definedName name="PerNO5080G.TotDon100Percent" localSheetId="1">#REF!</definedName>
    <definedName name="PerNO5080G.TotElig100Percent" localSheetId="1">#REF!</definedName>
    <definedName name="PERSONASDOS" localSheetId="1">#REF!</definedName>
    <definedName name="PERSONASDOS">#REF!</definedName>
    <definedName name="PerYES10080G.DonationAmt" localSheetId="1">#REF!</definedName>
    <definedName name="PerYES10080G.EligibleAmt" localSheetId="1">#REF!</definedName>
    <definedName name="PerYES10080G.TotDon100Percent" localSheetId="1">#REF!</definedName>
    <definedName name="PerYES10080G.TotElig100Percent" localSheetId="1">#REF!</definedName>
    <definedName name="PERYR" localSheetId="1">#REF!</definedName>
    <definedName name="PERYR">#REF!</definedName>
    <definedName name="pf"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______MOTHER_PLY" localSheetId="1">#REF!</definedName>
    <definedName name="PF______MOTHER_PLY">#REF!</definedName>
    <definedName name="PF______MOTHER_PLY_40" localSheetId="1">#REF!</definedName>
    <definedName name="PF______MOTHER_PLY_40">#REF!</definedName>
    <definedName name="PF______MOTHER_PLY_41" localSheetId="1">#REF!</definedName>
    <definedName name="PF______MOTHER_PLY_41">#REF!</definedName>
    <definedName name="PF______MOTHER_PLY_42">#REF!</definedName>
    <definedName name="PF______MOTHER_PLY_43">#REF!</definedName>
    <definedName name="PF______MOTHER_PLY_44">#REF!</definedName>
    <definedName name="PF______MOTHER_PLY_8">#REF!</definedName>
    <definedName name="PF_BB_A_Grade">#REF!</definedName>
    <definedName name="PF_BB_A_Grade_40">#REF!</definedName>
    <definedName name="PF_BB_A_Grade_41">#REF!</definedName>
    <definedName name="PF_BB_A_Grade_42">#REF!</definedName>
    <definedName name="PF_BB_A_Grade_43">#REF!</definedName>
    <definedName name="PF_BB_A_Grade_44">#REF!</definedName>
    <definedName name="PF_BB_A_Grade_8">#REF!</definedName>
    <definedName name="PF_Ply_A_Grade">#REF!</definedName>
    <definedName name="PF_Ply_A_Grade_40">#REF!</definedName>
    <definedName name="PF_Ply_A_Grade_41">#REF!</definedName>
    <definedName name="PF_Ply_A_Grade_42">#REF!</definedName>
    <definedName name="PF_Ply_A_Grade_43">#REF!</definedName>
    <definedName name="PF_Ply_A_Grade_44">#REF!</definedName>
    <definedName name="PF_Ply_A_Grade_8">#REF!</definedName>
    <definedName name="PFC">#REF!</definedName>
    <definedName name="PFC_40">#REF!</definedName>
    <definedName name="PFC_41">#REF!</definedName>
    <definedName name="PFC_42">#REF!</definedName>
    <definedName name="PFC_43">#REF!</definedName>
    <definedName name="PFC_44">#REF!</definedName>
    <definedName name="PFC_8">#REF!</definedName>
    <definedName name="pfirstmnthqtr">#REF!</definedName>
    <definedName name="Pfizer">#REF!</definedName>
    <definedName name="PFLPL">#REF!</definedName>
    <definedName name="PFSALES">#REF!</definedName>
    <definedName name="PFSALES_40">#REF!</definedName>
    <definedName name="PFSALES_41">#REF!</definedName>
    <definedName name="PFSALES_42">#REF!</definedName>
    <definedName name="PFSALES_43">#REF!</definedName>
    <definedName name="PFSALES_44">#REF!</definedName>
    <definedName name="PFSALES_8">#REF!</definedName>
    <definedName name="PFUEL">"#ref!"</definedName>
    <definedName name="PG1_ASIA_PCS_CY" localSheetId="1">#REF!</definedName>
    <definedName name="PG1_ASIA_PCS_PY" localSheetId="1">#REF!</definedName>
    <definedName name="PG1_ASIA_PLAN" localSheetId="1">#REF!</definedName>
    <definedName name="PG1_ASIA_REV_CY" localSheetId="1">#REF!</definedName>
    <definedName name="PG1_AUS_PCS_CY" localSheetId="1">#REF!</definedName>
    <definedName name="PG1_AUS_PCS_PY" localSheetId="1">#REF!</definedName>
    <definedName name="PG1_AUS_PLAN" localSheetId="1">#REF!</definedName>
    <definedName name="PG1_AUS_REV_CY" localSheetId="1">#REF!</definedName>
    <definedName name="PG1_EUR_PCS_CY" localSheetId="1">#REF!</definedName>
    <definedName name="PG1_EUR_PCS_PY" localSheetId="1">#REF!</definedName>
    <definedName name="PG1_EUR_PLAN" localSheetId="1">#REF!</definedName>
    <definedName name="PG1_EUR_REV_CY" localSheetId="1">#REF!</definedName>
    <definedName name="PG1_GBL_PCS_CY" localSheetId="1">#REF!</definedName>
    <definedName name="PG1_GBL_PCS_PY" localSheetId="1">#REF!</definedName>
    <definedName name="PG1_GBL_PLAN" localSheetId="1">#REF!</definedName>
    <definedName name="PG1_GBL_REV_CY" localSheetId="1">#REF!</definedName>
    <definedName name="PG1_GER_PCS_CY" localSheetId="1">#REF!</definedName>
    <definedName name="PG1_GER_PCS_PY" localSheetId="1">#REF!</definedName>
    <definedName name="PG1_GER_PLAN" localSheetId="1">#REF!</definedName>
    <definedName name="PG1_GER_REV_CY" localSheetId="1">#REF!</definedName>
    <definedName name="PG1_JAP_PCS_CY" localSheetId="1">#REF!</definedName>
    <definedName name="PG1_JAP_PCS_PY" localSheetId="1">#REF!</definedName>
    <definedName name="PG1_JAP_PLAN" localSheetId="1">#REF!</definedName>
    <definedName name="PG1_JAP_REV_CY" localSheetId="1">#REF!</definedName>
    <definedName name="PG1_USA_PCS_CY" localSheetId="1">#REF!</definedName>
    <definedName name="PG1_USA_PCS_PY" localSheetId="1">#REF!</definedName>
    <definedName name="PG1_USA_PLAN" localSheetId="1">#REF!</definedName>
    <definedName name="PG1_USA_REV_CY" localSheetId="1">#REF!</definedName>
    <definedName name="PG10.123" localSheetId="1">#REF!</definedName>
    <definedName name="PG10.123">#REF!</definedName>
    <definedName name="PG2A" localSheetId="1">#REF!</definedName>
    <definedName name="PG2A">#REF!</definedName>
    <definedName name="PG2AA" localSheetId="1">#REF!</definedName>
    <definedName name="PG2AA">#REF!</definedName>
    <definedName name="PG2B" localSheetId="1">#REF!</definedName>
    <definedName name="PG2B">#REF!</definedName>
    <definedName name="PG3_ASIA_ANNUAL" localSheetId="1">#REF!</definedName>
    <definedName name="PG3_ASIA_FY_PLAN" localSheetId="1">#REF!</definedName>
    <definedName name="PG3_ASIA_MTD_ACT" localSheetId="1">#REF!</definedName>
    <definedName name="PG3_ASIA_MTD_PLAN" localSheetId="1">#REF!</definedName>
    <definedName name="PG3_ASIA_PY_ACT" localSheetId="1">#REF!</definedName>
    <definedName name="PG3_ASIA_WTD_ACT" localSheetId="1">#REF!</definedName>
    <definedName name="PG3_ASIA_WTD_PLAN" localSheetId="1">#REF!</definedName>
    <definedName name="PG3_ASIA_YTD_ACT" localSheetId="1">#REF!</definedName>
    <definedName name="PG3_ASIA_YTD_PLAN" localSheetId="1">#REF!</definedName>
    <definedName name="PG3_AUS_ANNUAL" localSheetId="1">#REF!</definedName>
    <definedName name="PG3_AUS_FY_PLAN" localSheetId="1">#REF!</definedName>
    <definedName name="PG3_AUS_MTD_ACT" localSheetId="1">#REF!</definedName>
    <definedName name="PG3_AUS_MTD_PLAN" localSheetId="1">#REF!</definedName>
    <definedName name="PG3_AUS_PY_ACT" localSheetId="1">#REF!</definedName>
    <definedName name="PG3_AUS_WTD_ACT" localSheetId="1">#REF!</definedName>
    <definedName name="PG3_AUS_WTD_PLAN" localSheetId="1">#REF!</definedName>
    <definedName name="PG3_AUS_YTD_ACT" localSheetId="1">#REF!</definedName>
    <definedName name="PG3_AUS_YTD_PLAN" localSheetId="1">#REF!</definedName>
    <definedName name="PG3_EUR_ANNUAL" localSheetId="1">#REF!</definedName>
    <definedName name="PG3_EUR_FY_PLAN" localSheetId="1">#REF!</definedName>
    <definedName name="PG3_EUR_MTD_ACT" localSheetId="1">#REF!</definedName>
    <definedName name="PG3_EUR_MTD_PLAN" localSheetId="1">#REF!</definedName>
    <definedName name="PG3_EUR_PY_ACT" localSheetId="1">#REF!</definedName>
    <definedName name="PG3_EUR_WTD_ACT" localSheetId="1">#REF!</definedName>
    <definedName name="PG3_EUR_WTD_PLAN" localSheetId="1">#REF!</definedName>
    <definedName name="PG3_EUR_YTD_ACT" localSheetId="1">#REF!</definedName>
    <definedName name="PG3_EUR_YTD_PLAN" localSheetId="1">#REF!</definedName>
    <definedName name="PG3_JAP_ANNUAL" localSheetId="1">#REF!</definedName>
    <definedName name="PG3_JAP_FY_PLAN" localSheetId="1">#REF!</definedName>
    <definedName name="PG3_JAP_MTD_ACT" localSheetId="1">#REF!</definedName>
    <definedName name="PG3_JAP_MTD_PLAN" localSheetId="1">#REF!</definedName>
    <definedName name="PG3_JAP_PY_ACT" localSheetId="1">#REF!</definedName>
    <definedName name="PG3_JAP_WTD_ACT" localSheetId="1">#REF!</definedName>
    <definedName name="PG3_JAP_WTD_PLAN" localSheetId="1">#REF!</definedName>
    <definedName name="PG3_JAP_YTD_ACT" localSheetId="1">#REF!</definedName>
    <definedName name="PG3_JAP_YTD_PLAN" localSheetId="1">#REF!</definedName>
    <definedName name="PG3_USA_ANNUAL" localSheetId="1">#REF!</definedName>
    <definedName name="PG3_USA_FY_PLAN" localSheetId="1">#REF!</definedName>
    <definedName name="PG3_USA_MTD_ACT" localSheetId="1">#REF!</definedName>
    <definedName name="PG3_USA_MTD_PLAN" localSheetId="1">#REF!</definedName>
    <definedName name="PG3_USA_PY_ACT" localSheetId="1">#REF!</definedName>
    <definedName name="PG3_USA_WTD_ACT" localSheetId="1">#REF!</definedName>
    <definedName name="PG3_USA_WTD_PLAN" localSheetId="1">#REF!</definedName>
    <definedName name="PG3_USA_YTD_ACT" localSheetId="1">#REF!</definedName>
    <definedName name="PG3_USA_YTD_PLAN" localSheetId="1">#REF!</definedName>
    <definedName name="PG4_ASIA_ANNUAL" localSheetId="1">#REF!</definedName>
    <definedName name="PG4_ASIA_FY_PLAN" localSheetId="1">#REF!</definedName>
    <definedName name="PG4_ASIA_MTD_ACT" localSheetId="1">#REF!</definedName>
    <definedName name="PG4_ASIA_MTD_PLAN" localSheetId="1">#REF!</definedName>
    <definedName name="PG4_ASIA_PY_ACT" localSheetId="1">#REF!</definedName>
    <definedName name="PG4_ASIA_WTD_ACT" localSheetId="1">#REF!</definedName>
    <definedName name="PG4_ASIA_WTD_PLAN" localSheetId="1">#REF!</definedName>
    <definedName name="PG4_ASIA_YTD_ACT" localSheetId="1">#REF!</definedName>
    <definedName name="PG4_ASIA_YTD_PLAN" localSheetId="1">#REF!</definedName>
    <definedName name="PG4_AUS_ANNUAL" localSheetId="1">#REF!</definedName>
    <definedName name="PG4_AUS_FY_PLAN" localSheetId="1">#REF!</definedName>
    <definedName name="PG4_AUS_MTD_ACT" localSheetId="1">#REF!</definedName>
    <definedName name="PG4_AUS_MTD_PLAN" localSheetId="1">#REF!</definedName>
    <definedName name="PG4_AUS_PY_ACT" localSheetId="1">#REF!</definedName>
    <definedName name="PG4_AUS_WTD_ACT" localSheetId="1">#REF!</definedName>
    <definedName name="PG4_AUS_WTD_PLAN" localSheetId="1">#REF!</definedName>
    <definedName name="PG4_AUS_YTD_ACT" localSheetId="1">#REF!</definedName>
    <definedName name="PG4_AUS_YTD_PLAN" localSheetId="1">#REF!</definedName>
    <definedName name="PG4_EUR_ANNUAL" localSheetId="1">#REF!</definedName>
    <definedName name="PG4_EUR_ANNUAL_DRAFT" localSheetId="1">#REF!</definedName>
    <definedName name="PG4_EUR_FY_PLAN" localSheetId="1">#REF!</definedName>
    <definedName name="PG4_EUR_FY_PLAN_DRAFT" localSheetId="1">#REF!</definedName>
    <definedName name="PG4_EUR_MTD_ACT" localSheetId="1">#REF!</definedName>
    <definedName name="PG4_EUR_MTD_ACT_DRAFT" localSheetId="1">#REF!</definedName>
    <definedName name="PG4_EUR_MTD_PLAN" localSheetId="1">#REF!</definedName>
    <definedName name="PG4_EUR_MTD_PLAN_DRAFT" localSheetId="1">#REF!</definedName>
    <definedName name="PG4_EUR_PY_ACT" localSheetId="1">#REF!</definedName>
    <definedName name="PG4_EUR_PY_ACT_DRAFT" localSheetId="1">#REF!</definedName>
    <definedName name="PG4_EUR_WTD_ACT" localSheetId="1">#REF!</definedName>
    <definedName name="PG4_EUR_WTD_ACT_DRAFT" localSheetId="1">#REF!</definedName>
    <definedName name="PG4_EUR_WTD_PLAN" localSheetId="1">#REF!</definedName>
    <definedName name="PG4_EUR_WTD_PLAN_DRAFT" localSheetId="1">#REF!</definedName>
    <definedName name="PG4_EUR_YTD_ACT" localSheetId="1">#REF!</definedName>
    <definedName name="PG4_EUR_YTD_ACT_DRAFT" localSheetId="1">#REF!</definedName>
    <definedName name="PG4_EUR_YTD_PLAN" localSheetId="1">#REF!</definedName>
    <definedName name="PG4_EUR_YTD_PLAN_DRAFT" localSheetId="1">#REF!</definedName>
    <definedName name="PG4_GER_ANNUAL_DRAFT" localSheetId="1">#REF!</definedName>
    <definedName name="PG4_GER_FY_PLAN_DRAFT" localSheetId="1">#REF!</definedName>
    <definedName name="PG4_GER_MTD_ACT_DRAFT" localSheetId="1">#REF!</definedName>
    <definedName name="PG4_GER_MTD_PLAN_DRAFT" localSheetId="1">#REF!</definedName>
    <definedName name="PG4_GER_PY_ACT_DRAFT" localSheetId="1">#REF!</definedName>
    <definedName name="PG4_GER_WTD_ACT_DRAFT" localSheetId="1">#REF!</definedName>
    <definedName name="PG4_GER_WTD_PLAN_DRAFT" localSheetId="1">#REF!</definedName>
    <definedName name="PG4_GER_YTD_ACT_DRAFT" localSheetId="1">#REF!</definedName>
    <definedName name="PG4_GER_YTD_PLAN_DRAFT" localSheetId="1">#REF!</definedName>
    <definedName name="PG4_JAP_ANNUAL" localSheetId="1">#REF!</definedName>
    <definedName name="PG4_JAP_FY_PLAN" localSheetId="1">#REF!</definedName>
    <definedName name="PG4_JAP_MTD_ACT" localSheetId="1">#REF!</definedName>
    <definedName name="PG4_JAP_MTD_PLAN" localSheetId="1">#REF!</definedName>
    <definedName name="PG4_JAP_PY_ACT" localSheetId="1">#REF!</definedName>
    <definedName name="PG4_JAP_WTD_ACT" localSheetId="1">#REF!</definedName>
    <definedName name="PG4_JAP_WTD_PLAN" localSheetId="1">#REF!</definedName>
    <definedName name="PG4_JAP_YTD_ACT" localSheetId="1">#REF!</definedName>
    <definedName name="PG4_JAP_YTD_PLAN" localSheetId="1">#REF!</definedName>
    <definedName name="PG4_USA_ANNUAL" localSheetId="1">#REF!</definedName>
    <definedName name="PG4_USA_FY_PLAN" localSheetId="1">#REF!</definedName>
    <definedName name="PG4_USA_MTD_ACT" localSheetId="1">#REF!</definedName>
    <definedName name="PG4_USA_MTD_PLAN" localSheetId="1">#REF!</definedName>
    <definedName name="PG4_USA_PY_ACT" localSheetId="1">#REF!</definedName>
    <definedName name="PG4_USA_WTD_ACT" localSheetId="1">#REF!</definedName>
    <definedName name="PG4_USA_WTD_PLAN" localSheetId="1">#REF!</definedName>
    <definedName name="PG4_USA_YTD_ACT" localSheetId="1">#REF!</definedName>
    <definedName name="PG4_USA_YTD_PLAN" localSheetId="1">#REF!</definedName>
    <definedName name="PG5_ASIA_WTD_ACT" localSheetId="1">#REF!</definedName>
    <definedName name="PG5_ASIA_WTD_PLAN" localSheetId="1">#REF!</definedName>
    <definedName name="PG5_ASIA_YTD_ACT" localSheetId="1">#REF!</definedName>
    <definedName name="PG5_ASIA_YTD_PLAN" localSheetId="1">#REF!</definedName>
    <definedName name="PG5_AUS_WTD_ACT" localSheetId="1">#REF!</definedName>
    <definedName name="PG5_AUS_WTD_PLAN" localSheetId="1">#REF!</definedName>
    <definedName name="PG5_AUS_YTD_ACT" localSheetId="1">#REF!</definedName>
    <definedName name="PG5_AUS_YTD_PLAN" localSheetId="1">#REF!</definedName>
    <definedName name="PG5_EUR_WTD_ACT" localSheetId="1">#REF!</definedName>
    <definedName name="PG5_EUR_WTD_PLAN" localSheetId="1">#REF!</definedName>
    <definedName name="PG5_EUR_YTD_ACT" localSheetId="1">#REF!</definedName>
    <definedName name="PG5_EUR_YTD_PLAN" localSheetId="1">#REF!</definedName>
    <definedName name="PG5_GER_WTD_ACT" localSheetId="1">#REF!</definedName>
    <definedName name="PG5_GER_WTD_PLAN" localSheetId="1">#REF!</definedName>
    <definedName name="PG5_GER_YTD_ACT" localSheetId="1">#REF!</definedName>
    <definedName name="PG5_GER_YTD_PLAN" localSheetId="1">#REF!</definedName>
    <definedName name="PG5_JAP_WTD_ACT" localSheetId="1">#REF!</definedName>
    <definedName name="PG5_JAP_WTD_PLAN" localSheetId="1">#REF!</definedName>
    <definedName name="PG5_JAP_YTD_ACT" localSheetId="1">#REF!</definedName>
    <definedName name="PG5_JAP_YTD_PLAN" localSheetId="1">#REF!</definedName>
    <definedName name="PG5_USA_WTD_ACT" localSheetId="1">#REF!</definedName>
    <definedName name="PG5_USA_WTD_PLAN" localSheetId="1">#REF!</definedName>
    <definedName name="PG5_USA_YTD_ACT" localSheetId="1">#REF!</definedName>
    <definedName name="PG5_USA_YTD_PLAN" localSheetId="1">#REF!</definedName>
    <definedName name="PG8A" localSheetId="1">#REF!</definedName>
    <definedName name="PG8A">#REF!</definedName>
    <definedName name="PG8B" localSheetId="1">#REF!</definedName>
    <definedName name="PG8B">#REF!</definedName>
    <definedName name="PG8C" localSheetId="1">#REF!</definedName>
    <definedName name="PG8C">#REF!</definedName>
    <definedName name="PG8D">#REF!</definedName>
    <definedName name="PG8E">#REF!</definedName>
    <definedName name="pgia">#REF!</definedName>
    <definedName name="Ph.0809" localSheetId="1" hidden="1">{#N/A,#N/A,TRUE,"PR-QTY-LYE";#N/A,#N/A,TRUE,"PR-COST-LYE";#N/A,#N/A,TRUE,"PR-QTY-FLK";#N/A,#N/A,TRUE,"PR-COST-FLK"}</definedName>
    <definedName name="Ph.0809" hidden="1">{#N/A,#N/A,TRUE,"PR-QTY-LYE";#N/A,#N/A,TRUE,"PR-COST-LYE";#N/A,#N/A,TRUE,"PR-QTY-FLK";#N/A,#N/A,TRUE,"PR-COST-FLK"}</definedName>
    <definedName name="Ph_0809">NA()</definedName>
    <definedName name="pharma" localSheetId="1" hidden="1">{#N/A,#N/A,FALSE,"Sales Graph";#N/A,#N/A,FALSE,"PSBM";#N/A,#N/A,FALSE,"BUC Graph";#N/A,#N/A,FALSE,"P&amp;L - YTD"}</definedName>
    <definedName name="pharma" hidden="1">{#N/A,#N/A,FALSE,"Sales Graph";#N/A,#N/A,FALSE,"PSBM";#N/A,#N/A,FALSE,"BUC Graph";#N/A,#N/A,FALSE,"P&amp;L - YTD"}</definedName>
    <definedName name="Phase1" localSheetId="1">#REF!</definedName>
    <definedName name="Phase1">#REF!</definedName>
    <definedName name="PhilDuty5" localSheetId="1">#REF!</definedName>
    <definedName name="PhilDuty5">#REF!</definedName>
    <definedName name="PhilDuty7" localSheetId="1">#REF!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 localSheetId="1">{#N/A,#N/A,FALSE,"PMTABB";#N/A,#N/A,FALSE,"PMTABB"}</definedName>
    <definedName name="PI">{#N/A,#N/A,FALSE,"PMTABB";#N/A,#N/A,FALSE,"PMTABB"}</definedName>
    <definedName name="pim" localSheetId="1">#REF!</definedName>
    <definedName name="pin" localSheetId="1">#REF!</definedName>
    <definedName name="pip1Address" localSheetId="1">#REF!</definedName>
    <definedName name="pip1Address">#REF!</definedName>
    <definedName name="pip1AssetNo" localSheetId="1">#REF!</definedName>
    <definedName name="pip1AssetNo">#REF!</definedName>
    <definedName name="pip1BuildingLocation" localSheetId="1">#REF!</definedName>
    <definedName name="pip1BuildingLocation">#REF!</definedName>
    <definedName name="pip1Control">#REF!</definedName>
    <definedName name="pip1Coordinator">#REF!</definedName>
    <definedName name="pip1CorpPurch">#REF!</definedName>
    <definedName name="pip1CRESMailStop">#REF!</definedName>
    <definedName name="pip1DeptName">#REF!</definedName>
    <definedName name="pip1EmailAddress">#REF!</definedName>
    <definedName name="pip1FaxNo">#REF!</definedName>
    <definedName name="pip1FM">#REF!</definedName>
    <definedName name="pip1FMOperations">#REF!</definedName>
    <definedName name="pip1IGCategory">#REF!</definedName>
    <definedName name="pip1IT">#REF!</definedName>
    <definedName name="pip1ITSecurity">#REF!</definedName>
    <definedName name="pip1ManageProject">#REF!</definedName>
    <definedName name="pip1Other">#REF!</definedName>
    <definedName name="pip1PhoneNo">#REF!</definedName>
    <definedName name="pip1ProgramMan">#REF!</definedName>
    <definedName name="pip1ProjectCat">#REF!</definedName>
    <definedName name="pip1ProjectMan">#REF!</definedName>
    <definedName name="pip1ProjectNumber">#REF!</definedName>
    <definedName name="pip1Projects">#REF!</definedName>
    <definedName name="pip1ProjectScope">#REF!</definedName>
    <definedName name="pip1Risk">#REF!</definedName>
    <definedName name="pip1SpaceCategory">#REF!</definedName>
    <definedName name="pip1SPRE">#REF!</definedName>
    <definedName name="pip1SqImpact">#REF!</definedName>
    <definedName name="pip2BuildingArea1">#REF!</definedName>
    <definedName name="pip2CostPerSq">#REF!</definedName>
    <definedName name="pip2CostPerSqProposed">#REF!</definedName>
    <definedName name="pip2Date1">#REF!</definedName>
    <definedName name="pip2Date2">#REF!</definedName>
    <definedName name="pip2LandArea1">#REF!</definedName>
    <definedName name="pip2No1">#REF!</definedName>
    <definedName name="pip2No2">#REF!</definedName>
    <definedName name="pip2No3">#REF!</definedName>
    <definedName name="pip2No4">#REF!</definedName>
    <definedName name="pip2No5">#REF!</definedName>
    <definedName name="pip2No6">#REF!</definedName>
    <definedName name="pip2No7">#REF!</definedName>
    <definedName name="pip2No8">#REF!</definedName>
    <definedName name="pip2OccupationCost">#REF!</definedName>
    <definedName name="pip2OccupationCostProposed">#REF!</definedName>
    <definedName name="pip2Options1">#REF!</definedName>
    <definedName name="pip2RentableSqMetre">#REF!</definedName>
    <definedName name="pip2RentableSqMetreProposed">#REF!</definedName>
    <definedName name="pip2RentPerSq">#REF!</definedName>
    <definedName name="pip2RentPerSqProposed">#REF!</definedName>
    <definedName name="pip2RentPerYear">#REF!</definedName>
    <definedName name="pip2RentPerYearProposed">#REF!</definedName>
    <definedName name="pip2Term1">#REF!</definedName>
    <definedName name="pip2Yes1">#REF!</definedName>
    <definedName name="pip2Yes2">#REF!</definedName>
    <definedName name="pip2Yes3">#REF!</definedName>
    <definedName name="pip2Yes4">#REF!</definedName>
    <definedName name="pip2Yes5">#REF!</definedName>
    <definedName name="pip2Yes6">#REF!</definedName>
    <definedName name="pip2Yes7">#REF!</definedName>
    <definedName name="pip2Yes8">#REF!</definedName>
    <definedName name="pip3Benefits">#REF!</definedName>
    <definedName name="pip3ImproveBusiness">#REF!</definedName>
    <definedName name="pip3NewBusiness">#REF!</definedName>
    <definedName name="pip3Portfolio">#REF!</definedName>
    <definedName name="pip3ProtectBusiness">#REF!</definedName>
    <definedName name="pip3Qu6">#REF!</definedName>
    <definedName name="pip3Qu7">#REF!</definedName>
    <definedName name="pip3Qu8">#REF!</definedName>
    <definedName name="PIS_EMP_MST" localSheetId="1">#REF!</definedName>
    <definedName name="PIS_EMP_MST">#REF!</definedName>
    <definedName name="PIVOT">#REF!</definedName>
    <definedName name="PIVOT2" localSheetId="1">#REF!</definedName>
    <definedName name="Pivotdata">"'Site Master'!$A$2:$BA$697"</definedName>
    <definedName name="PJCapex">#REF!</definedName>
    <definedName name="PJInterestIncome">#REF!</definedName>
    <definedName name="pjlongtermdebtchanges">#REF!</definedName>
    <definedName name="pjlongterminterestexpense">#REF!</definedName>
    <definedName name="pjnetcashflow">#REF!</definedName>
    <definedName name="pjshorttermdebtchanges">#REF!</definedName>
    <definedName name="pjshortterminterestexpense">#REF!</definedName>
    <definedName name="PJYears">#REF!</definedName>
    <definedName name="PK" localSheetId="1">#REF!</definedName>
    <definedName name="pkg">NA()</definedName>
    <definedName name="PL" localSheetId="1">#REF!</definedName>
    <definedName name="PL">#REF!</definedName>
    <definedName name="PL.Advertisement">#REF!</definedName>
    <definedName name="PL.Amount_a">#REF!</definedName>
    <definedName name="PL.Amount_b">#REF!</definedName>
    <definedName name="PL.Amount_c">#REF!</definedName>
    <definedName name="PL.Amount_d">#REF!</definedName>
    <definedName name="PL.AmtAvlAppr">#REF!</definedName>
    <definedName name="PL.AmtPaidToNonRes">#REF!</definedName>
    <definedName name="PL.AnyCompPaidToNonRes">#REF!</definedName>
    <definedName name="PL.AnyOtherAppr">#REF!</definedName>
    <definedName name="PL.AuditFee">#REF!</definedName>
    <definedName name="PL.BadDebt">#REF!</definedName>
    <definedName name="PL.BalBFPrevYr">#REF!</definedName>
    <definedName name="PL.Bonus">#REF!</definedName>
    <definedName name="PL.BusinessReceipts">#REF!</definedName>
    <definedName name="PL.Button">#REF!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estivalCelebExp">#REF!</definedName>
    <definedName name="PL.ForeignTravel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IntrstIncaseOfForeignComp">#REF!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atureOfIncome_a">#REF!</definedName>
    <definedName name="PL.NatureOfIncome_b">#REF!</definedName>
    <definedName name="PL.NatureOfIncome_c">#REF!</definedName>
    <definedName name="PL.NatureOfIncome_d">#REF!</definedName>
    <definedName name="PL.NetProfit">#REF!</definedName>
    <definedName name="PL.OpeningStock">#REF!</definedName>
    <definedName name="PL.OperatingRevenueAmt_a">#REF!</definedName>
    <definedName name="PL.OperatingRevenueAmt_b">#REF!</definedName>
    <definedName name="PL.OperatingRevenueAmt_c">#REF!</definedName>
    <definedName name="PL.OperatingRevenueAmt_d">#REF!</definedName>
    <definedName name="PL.OperatingRevenueName_a">#REF!</definedName>
    <definedName name="PL.OperatingRevenueName_b">#REF!</definedName>
    <definedName name="PL.OperatingRevenueName_c">#REF!</definedName>
    <definedName name="PL.OperatingRevenueName_d">#REF!</definedName>
    <definedName name="PL.OperatingRevenueTotAmt">#REF!</definedName>
    <definedName name="PL.OthEmpBenftExpdr">#REF!</definedName>
    <definedName name="PL.OtherExpenses">#REF!</definedName>
    <definedName name="PL.OtherFinanceServices">#REF!</definedName>
    <definedName name="PL.OthersAmtLt1Lakh">#REF!</definedName>
    <definedName name="PL.OthersWherePANNotAvlble">#REF!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OfGoods">#REF!</definedName>
    <definedName name="PL.SaleOfServices">#REF!</definedName>
    <definedName name="PL.SalePromoExp">#REF!</definedName>
    <definedName name="PL.SalsWages">#REF!</definedName>
    <definedName name="PL.Scholarship">#REF!</definedName>
    <definedName name="PL.StaffWelfareExp">#REF!</definedName>
    <definedName name="PL.TaxOnDividend">#REF!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otRevenueFrmOperations">#REF!</definedName>
    <definedName name="PL.TravelExp">#REF!</definedName>
    <definedName name="PL.TrfToReserves">#REF!</definedName>
    <definedName name="PL_40" localSheetId="1">#REF!</definedName>
    <definedName name="PL_40">#REF!</definedName>
    <definedName name="PL_41" localSheetId="1">#REF!</definedName>
    <definedName name="PL_41">#REF!</definedName>
    <definedName name="PL_42">#REF!</definedName>
    <definedName name="PL_43">#REF!</definedName>
    <definedName name="PL_44">#REF!</definedName>
    <definedName name="PL_8">#REF!</definedName>
    <definedName name="PL_DETL_BORDER">#REF!</definedName>
    <definedName name="PL_Final">#REF!</definedName>
    <definedName name="PL1_1">#REF!</definedName>
    <definedName name="PL1_2">#REF!</definedName>
    <definedName name="PL1_3">#REF!</definedName>
    <definedName name="PL11_1">#REF!</definedName>
    <definedName name="PL11_2">#REF!</definedName>
    <definedName name="PL11_3">#REF!</definedName>
    <definedName name="PL11_4">#REF!</definedName>
    <definedName name="PL15_1">#REF!</definedName>
    <definedName name="PL15_2">#REF!</definedName>
    <definedName name="PL15_3">#REF!</definedName>
    <definedName name="PL16_1">#REF!</definedName>
    <definedName name="PL16_2">#REF!</definedName>
    <definedName name="PL17_1">#REF!</definedName>
    <definedName name="PL17_2">#REF!</definedName>
    <definedName name="PL17_3">#REF!</definedName>
    <definedName name="PL2_1">#REF!</definedName>
    <definedName name="PL2_2">#REF!</definedName>
    <definedName name="PL2_3">#REF!</definedName>
    <definedName name="PL20_1">#REF!</definedName>
    <definedName name="PL20_2">#REF!</definedName>
    <definedName name="PL20_3">#REF!</definedName>
    <definedName name="PL20_4">#REF!</definedName>
    <definedName name="PL20_5">#REF!</definedName>
    <definedName name="PL20_6">#REF!</definedName>
    <definedName name="PL21_1">#REF!</definedName>
    <definedName name="PL21_2">#REF!</definedName>
    <definedName name="PL3_1">#REF!</definedName>
    <definedName name="PL3_2">#REF!</definedName>
    <definedName name="PL3_3">#REF!</definedName>
    <definedName name="PL3_4">#REF!</definedName>
    <definedName name="PL3_5">#REF!</definedName>
    <definedName name="PL3_6">#REF!</definedName>
    <definedName name="PL43_1_A">#REF!</definedName>
    <definedName name="PL43_1_B">#REF!</definedName>
    <definedName name="PL43_2">#REF!</definedName>
    <definedName name="PL44_1_A">#REF!</definedName>
    <definedName name="PL44_1_B">#REF!</definedName>
    <definedName name="PL44_2">#REF!</definedName>
    <definedName name="PL45_A">#REF!</definedName>
    <definedName name="PL45_B">#REF!</definedName>
    <definedName name="PL50_1">#REF!</definedName>
    <definedName name="PL50_2">#REF!</definedName>
    <definedName name="PL50_3">#REF!</definedName>
    <definedName name="PL51_1">#REF!</definedName>
    <definedName name="PL51_2">#REF!</definedName>
    <definedName name="PL51_3">#REF!</definedName>
    <definedName name="PL53_A">#REF!</definedName>
    <definedName name="PL53_B">#REF!</definedName>
    <definedName name="Plain_Particle_Board_Division___Thicknesswise_Overheads_Allocation._40">#REF!</definedName>
    <definedName name="Plain_Particle_Board_Division___Thicknesswise_Overheads_Allocation._41">#REF!</definedName>
    <definedName name="Plain_Particle_Board_Division___Thicknesswise_Overheads_Allocation._42">#REF!</definedName>
    <definedName name="Plain_Particle_Board_Division___Thicknesswise_Overheads_Allocation._43">#REF!</definedName>
    <definedName name="Plain_Particle_Board_Division___Thicknesswise_Overheads_Allocation._44">#REF!</definedName>
    <definedName name="Plain_Particle_Board_Division___Thicknesswise_Overheads_Allocation._8">#REF!</definedName>
    <definedName name="Plain_Particle_Board_Division___Thicknesswise_Overheads_Allocation__40">NA()</definedName>
    <definedName name="Plain_Particle_Board_Division___Thicknesswise_Overheads_Allocation__41">NA()</definedName>
    <definedName name="Plain_Particle_Board_Division___Thicknesswise_Overheads_Allocation__42">NA()</definedName>
    <definedName name="Plain_Particle_Board_Division___Thicknesswise_Overheads_Allocation__43">NA()</definedName>
    <definedName name="Plain_Particle_Board_Division___Thicknesswise_Overheads_Allocation__44">NA()</definedName>
    <definedName name="Plain_Particle_Board_Division___Thicknesswise_Overheads_Allocation__8">NA()</definedName>
    <definedName name="PLAN_ADJUSTMENT_WTD" localSheetId="1">#REF!</definedName>
    <definedName name="PLAN_ADJUSTMENT_YTD" localSheetId="1">#REF!</definedName>
    <definedName name="PLAN_CLASS" localSheetId="1">#REF!</definedName>
    <definedName name="PLAN_CLASS">#REF!</definedName>
    <definedName name="PLAN_CY_FY_ASIA" localSheetId="1">#REF!</definedName>
    <definedName name="PLAN_CY_FY_AUS" localSheetId="1">#REF!</definedName>
    <definedName name="PLAN_CY_FY_EUR" localSheetId="1">#REF!</definedName>
    <definedName name="PLAN_CY_FY_GER" localSheetId="1">#REF!</definedName>
    <definedName name="PLAN_CY_FY_JAP" localSheetId="1">#REF!</definedName>
    <definedName name="PLAN_CY_FY_TDG_HEADER" localSheetId="1">#REF!</definedName>
    <definedName name="PLAN_CY_FY_TDG_LOOKUP" localSheetId="1">#REF!</definedName>
    <definedName name="PLAN_CY_FY_TDG_OFFSET_ASIA" localSheetId="1">#REF!</definedName>
    <definedName name="PLAN_CY_FY_TDG_OFFSET_AUS" localSheetId="1">#REF!</definedName>
    <definedName name="PLAN_CY_FY_TDG_OFFSET_EUR" localSheetId="1">#REF!</definedName>
    <definedName name="PLAN_CY_FY_TDG_OFFSET_GER" localSheetId="1">#REF!</definedName>
    <definedName name="PLAN_CY_FY_TDG_OFFSET_JAP" localSheetId="1">#REF!</definedName>
    <definedName name="PLAN_CY_FY_TDG_OFFSET_TOTAL" localSheetId="1">#REF!</definedName>
    <definedName name="PLAN_CY_FY_TDG_OFFSET_USA" localSheetId="1">#REF!</definedName>
    <definedName name="PLAN_CY_FY_USA" localSheetId="1">#REF!</definedName>
    <definedName name="PLAN_CY_YTD_ASIA" localSheetId="1">#REF!</definedName>
    <definedName name="PLAN_CY_YTD_AUS" localSheetId="1">#REF!</definedName>
    <definedName name="PLAN_CY_YTD_EUR" localSheetId="1">#REF!</definedName>
    <definedName name="PLAN_CY_YTD_GBL_AMOUNT" localSheetId="1">#REF!</definedName>
    <definedName name="PLAN_CY_YTD_GBL_LOOKUP" localSheetId="1">#REF!</definedName>
    <definedName name="PLAN_CY_YTD_GER" localSheetId="1">#REF!</definedName>
    <definedName name="PLAN_CY_YTD_JAP" localSheetId="1">#REF!</definedName>
    <definedName name="PLAN_CY_YTD_RGL_AMOUNT" localSheetId="1">#REF!</definedName>
    <definedName name="PLAN_CY_YTD_RGL_LOOKUP" localSheetId="1">#REF!</definedName>
    <definedName name="PLAN_CY_YTD_USA" localSheetId="1">#REF!</definedName>
    <definedName name="PLAN_HEADCOUNT_ASIA" localSheetId="1">#REF!</definedName>
    <definedName name="PLAN_HEADCOUNT_AUS" localSheetId="1">#REF!</definedName>
    <definedName name="PLAN_HEADCOUNT_EUR" localSheetId="1">#REF!</definedName>
    <definedName name="PLAN_HEADCOUNT_GER" localSheetId="1">#REF!</definedName>
    <definedName name="PLAN_HEADCOUNT_JAP" localSheetId="1">#REF!</definedName>
    <definedName name="PLAN_HEADCOUNT_USA" localSheetId="1">#REF!</definedName>
    <definedName name="Plan_No" localSheetId="1">#REF!</definedName>
    <definedName name="Plan_No">#REF!</definedName>
    <definedName name="PLAN_PCS_AMOUNT" localSheetId="1">#REF!</definedName>
    <definedName name="PLAN_PCS_COUNTRY" localSheetId="1">#REF!</definedName>
    <definedName name="PlanFixKostenstelle" localSheetId="1">#REF!</definedName>
    <definedName name="PlanFixKostenstelle">#REF!</definedName>
    <definedName name="planibc" localSheetId="1">#REF!</definedName>
    <definedName name="planibc">#REF!</definedName>
    <definedName name="planicrm" localSheetId="1">#REF!</definedName>
    <definedName name="planicrm">#REF!</definedName>
    <definedName name="planitot">#REF!</definedName>
    <definedName name="PlanRateSGD" localSheetId="1">#REF!</definedName>
    <definedName name="plant" localSheetId="1">#REF!</definedName>
    <definedName name="plant">#REF!</definedName>
    <definedName name="PlantFixed" localSheetId="1">#REF!</definedName>
    <definedName name="PlantFixed">#REF!</definedName>
    <definedName name="PlanTotalKostenstelle" localSheetId="1">#REF!</definedName>
    <definedName name="PlanTotalKostenstelle">#REF!</definedName>
    <definedName name="PlanVariabelKostenstelle">#REF!</definedName>
    <definedName name="PLBD.Amount">#REF!</definedName>
    <definedName name="PLBD.PAN">#REF!</definedName>
    <definedName name="PLBS">#REF!</definedName>
    <definedName name="PLCE.NonResOtherCompany">#REF!</definedName>
    <definedName name="PLCE.Others">#REF!</definedName>
    <definedName name="PLCepi" localSheetId="1" hidden="1">{#N/A,#N/A,FALSE,"REPORT"}</definedName>
    <definedName name="PLCepi" hidden="1">{#N/A,#N/A,FALSE,"REPORT"}</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CS.FinishedGoods">#REF!</definedName>
    <definedName name="PLCS.RawMaterial">#REF!</definedName>
    <definedName name="PLCS.WorkInProgress">#REF!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format">#REF!</definedName>
    <definedName name="PLGrouping" localSheetId="1">#REF!</definedName>
    <definedName name="PLI.NonResOtherCompany" localSheetId="1">#REF!</definedName>
    <definedName name="PLI.NonResOtherCompany">#REF!</definedName>
    <definedName name="PLI.Others" localSheetId="1">#REF!</definedName>
    <definedName name="PLI.Others">#REF!</definedName>
    <definedName name="PLMSUM" localSheetId="1">#REF!</definedName>
    <definedName name="PLMSUM">#REF!</definedName>
    <definedName name="plo" localSheetId="1" hidden="1">{"A Performance Report",#N/A,FALSE,"%Performance"}</definedName>
    <definedName name="plo" hidden="1">{"A Performance Report",#N/A,FALSE,"%Performance"}</definedName>
    <definedName name="PLOE.ExpenseAmt_a">#REF!</definedName>
    <definedName name="PLOE.ExpenseAmt_b">#REF!</definedName>
    <definedName name="PLOE.ExpenseAmt_c">#REF!</definedName>
    <definedName name="PLOE.ExpenseAmt_d">#REF!</definedName>
    <definedName name="PLOE.ExpenseNature_a">#REF!</definedName>
    <definedName name="PLOE.ExpenseNature_b">#REF!</definedName>
    <definedName name="PLOE.ExpenseNature_c">#REF!</definedName>
    <definedName name="PLOE.ExpenseNature_d">#REF!</definedName>
    <definedName name="plom" localSheetId="1">#REF!</definedName>
    <definedName name="plom">#REF!</definedName>
    <definedName name="PLOS.FinishedGoods">#REF!</definedName>
    <definedName name="PLOS.RawMaterial">#REF!</definedName>
    <definedName name="PLOS.WorkInProgress">#REF!</definedName>
    <definedName name="PLPC.NonResOtherCompany">#REF!</definedName>
    <definedName name="PLPC.Others">#REF!</definedName>
    <definedName name="PLPC.Total">#REF!</definedName>
    <definedName name="PLProcef" localSheetId="1" hidden="1">{#N/A,#N/A,FALSE,"REPORT"}</definedName>
    <definedName name="PLProcef" hidden="1">{#N/A,#N/A,FALSE,"REPORT"}</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RY.NonResOtherCompany">#REF!</definedName>
    <definedName name="PLRY.Others">#REF!</definedName>
    <definedName name="PLRY.Total">#REF!</definedName>
    <definedName name="PLSUM">"#ref!"</definedName>
    <definedName name="PLTaxol" localSheetId="1" hidden="1">{#N/A,#N/A,FALSE,"REPORT"}</definedName>
    <definedName name="PLTaxol" hidden="1">{#N/A,#N/A,FALSE,"REPORT"}</definedName>
    <definedName name="PLTEAK" localSheetId="1">#REF!</definedName>
    <definedName name="PLTEAK">#REF!</definedName>
    <definedName name="PLTEAK_40" localSheetId="1">#REF!</definedName>
    <definedName name="PLTEAK_40">#REF!</definedName>
    <definedName name="PLTEAK_41" localSheetId="1">#REF!</definedName>
    <definedName name="PLTEAK_41">#REF!</definedName>
    <definedName name="PLTEAK_42">#REF!</definedName>
    <definedName name="PLTEAK_43">#REF!</definedName>
    <definedName name="PLTEAK_44">#REF!</definedName>
    <definedName name="PLTEAK_8">#REF!</definedName>
    <definedName name="PLW" localSheetId="1">#REF!</definedName>
    <definedName name="PLY" localSheetId="1">#REF!</definedName>
    <definedName name="PLY">#REF!</definedName>
    <definedName name="PLYPL" localSheetId="1">#REF!</definedName>
    <definedName name="PLYPL">#REF!</definedName>
    <definedName name="PLYPL_40" localSheetId="1">#REF!</definedName>
    <definedName name="PLYPL_40">#REF!</definedName>
    <definedName name="PLYPL_41" localSheetId="1">#REF!</definedName>
    <definedName name="PLYPL_41">#REF!</definedName>
    <definedName name="PLYPL_42">#REF!</definedName>
    <definedName name="PLYPL_43">#REF!</definedName>
    <definedName name="PLYPL_44">#REF!</definedName>
    <definedName name="PLYPL_8">#REF!</definedName>
    <definedName name="PLYSUM">#REF!</definedName>
    <definedName name="plywood" localSheetId="1" hidden="1">#REF!</definedName>
    <definedName name="PLYWOOD____1_25_000_SQM_NA_PROD__FROM_PURCHASE___OWN_PEELED_VENEER" localSheetId="1">#REF!</definedName>
    <definedName name="PLYWOOD____1_25_000_SQM_NA_PROD__FROM_PURCHASE___OWN_PEELED_VENEER">#REF!</definedName>
    <definedName name="PLYWOOD____1_25_000_SQM_NA_PROD__FROM_PURCHASE___OWN_PEELED_VENEER_40">#REF!</definedName>
    <definedName name="PLYWOOD____1_25_000_SQM_NA_PROD__FROM_PURCHASE___OWN_PEELED_VENEER_41">#REF!</definedName>
    <definedName name="PLYWOOD____1_25_000_SQM_NA_PROD__FROM_PURCHASE___OWN_PEELED_VENEER_42">#REF!</definedName>
    <definedName name="PLYWOOD____1_25_000_SQM_NA_PROD__FROM_PURCHASE___OWN_PEELED_VENEER_43">#REF!</definedName>
    <definedName name="PLYWOOD____1_25_000_SQM_NA_PROD__FROM_PURCHASE___OWN_PEELED_VENEER_44">#REF!</definedName>
    <definedName name="PLYWOOD____1_25_000_SQM_NA_PROD__FROM_PURCHASE___OWN_PEELED_VENEER_8">#REF!</definedName>
    <definedName name="PM" localSheetId="1">#REF!</definedName>
    <definedName name="PM0tb0tb198tb36tb37rtOR136C13rt" localSheetId="1">#REF!</definedName>
    <definedName name="PM0tb0tb198tb36tb37rtOR136C13rt">#REF!</definedName>
    <definedName name="PM0tb0tb198tb36tb37rtOR136C14rt" localSheetId="1">#REF!</definedName>
    <definedName name="PM0tb0tb198tb36tb37rtOR136C14rt">#REF!</definedName>
    <definedName name="PM0tb0tb198tb36tb38rtOR136C13rt" localSheetId="1">#REF!</definedName>
    <definedName name="PM0tb0tb198tb36tb38rtOR136C13rt">#REF!</definedName>
    <definedName name="pmc" localSheetId="1" hidden="1">{#N/A,#N/A,FALSE,"PMTABB";#N/A,#N/A,FALSE,"PMTABB"}</definedName>
    <definedName name="pmc" hidden="1">{#N/A,#N/A,FALSE,"PMTABB";#N/A,#N/A,FALSE,"PMTABB"}</definedName>
    <definedName name="pmc_2" localSheetId="1" hidden="1">{#N/A,#N/A,FALSE,"PMTABB";#N/A,#N/A,FALSE,"PMTABB"}</definedName>
    <definedName name="pmc_2" hidden="1">{#N/A,#N/A,FALSE,"PMTABB";#N/A,#N/A,FALSE,"PMTABB"}</definedName>
    <definedName name="pmc_3" localSheetId="1" hidden="1">{#N/A,#N/A,FALSE,"PMTABB";#N/A,#N/A,FALSE,"PMTABB"}</definedName>
    <definedName name="pmc_3" hidden="1">{#N/A,#N/A,FALSE,"PMTABB";#N/A,#N/A,FALSE,"PMTABB"}</definedName>
    <definedName name="pmc_4" localSheetId="1" hidden="1">{#N/A,#N/A,FALSE,"PMTABB";#N/A,#N/A,FALSE,"PMTABB"}</definedName>
    <definedName name="pmc_4" hidden="1">{#N/A,#N/A,FALSE,"PMTABB";#N/A,#N/A,FALSE,"PMTABB"}</definedName>
    <definedName name="pmcf" localSheetId="1" hidden="1">{#N/A,#N/A,FALSE,"PMTABB";#N/A,#N/A,FALSE,"PMTABB"}</definedName>
    <definedName name="pmcf" hidden="1">{#N/A,#N/A,FALSE,"PMTABB";#N/A,#N/A,FALSE,"PMTABB"}</definedName>
    <definedName name="pmcf_2" localSheetId="1" hidden="1">{#N/A,#N/A,FALSE,"PMTABB";#N/A,#N/A,FALSE,"PMTABB"}</definedName>
    <definedName name="pmcf_2" hidden="1">{#N/A,#N/A,FALSE,"PMTABB";#N/A,#N/A,FALSE,"PMTABB"}</definedName>
    <definedName name="pmcf_3" localSheetId="1" hidden="1">{#N/A,#N/A,FALSE,"PMTABB";#N/A,#N/A,FALSE,"PMTABB"}</definedName>
    <definedName name="pmcf_3" hidden="1">{#N/A,#N/A,FALSE,"PMTABB";#N/A,#N/A,FALSE,"PMTABB"}</definedName>
    <definedName name="pmcf_4" localSheetId="1" hidden="1">{#N/A,#N/A,FALSE,"PMTABB";#N/A,#N/A,FALSE,"PMTABB"}</definedName>
    <definedName name="pmcf_4" hidden="1">{#N/A,#N/A,FALSE,"PMTABB";#N/A,#N/A,FALSE,"PMTABB"}</definedName>
    <definedName name="PMF_24" localSheetId="1">#REF!</definedName>
    <definedName name="PMF_24">#REF!</definedName>
    <definedName name="PMF_36" localSheetId="1">#REF!</definedName>
    <definedName name="PMF_36">#REF!</definedName>
    <definedName name="pmnt" localSheetId="1">#REF!</definedName>
    <definedName name="pmnt">#REF!</definedName>
    <definedName name="pmonth">#REF!</definedName>
    <definedName name="PN">#REF!</definedName>
    <definedName name="PN1_A">#REF!</definedName>
    <definedName name="PN1_B">#REF!</definedName>
    <definedName name="PN1_C">#REF!</definedName>
    <definedName name="PN2_A">#REF!</definedName>
    <definedName name="PN2_B">#REF!</definedName>
    <definedName name="Pnl" localSheetId="1" hidden="1">{#N/A,#N/A,FALSE,"Pharm";#N/A,#N/A,FALSE,"WWCM"}</definedName>
    <definedName name="Pnl" hidden="1">{#N/A,#N/A,FALSE,"Pharm";#N/A,#N/A,FALSE,"WWCM"}</definedName>
    <definedName name="po" localSheetId="1">#REF!</definedName>
    <definedName name="PO_Samp" localSheetId="1">#REF!</definedName>
    <definedName name="PO_Samp">#REF!</definedName>
    <definedName name="PO_Samp02" localSheetId="1">#REF!</definedName>
    <definedName name="PO_Samp02">#REF!</definedName>
    <definedName name="POI">"#ref!"</definedName>
    <definedName name="POK?ZEFIFVXVW" localSheetId="1" hidden="1">{#N/A,#N/A,FALSE,"Tabl. H1";#N/A,#N/A,FALSE,"Tabl. H2"}</definedName>
    <definedName name="POK?ZEFIFVXVW" hidden="1">{#N/A,#N/A,FALSE,"Tabl. H1";#N/A,#N/A,FALSE,"Tabl. H2"}</definedName>
    <definedName name="POlkprprrkrkrkpdpdukukukukrtMtb" localSheetId="1">#REF!</definedName>
    <definedName name="POlkprprrkrkrkpdpdukukukukrtMtb">#REF!</definedName>
    <definedName name="POLLocalA" localSheetId="1" hidden="1">{#N/A,#N/A,FALSE,"Advanzco-DSP1"}</definedName>
    <definedName name="POLLocalA" hidden="1">{#N/A,#N/A,FALSE,"Advanzco-DSP1"}</definedName>
    <definedName name="popcodes" localSheetId="1">#REF!</definedName>
    <definedName name="popcodes">#REF!</definedName>
    <definedName name="populn" localSheetId="1">#REF!</definedName>
    <definedName name="populn">#REF!</definedName>
    <definedName name="POR137C13RTSC60L40RTM0TB0TB0TB0" localSheetId="1">#REF!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29" localSheetId="1" hidden="1">{#N/A,#N/A,FALSE,"Pharm";#N/A,#N/A,FALSE,"WWCM"}</definedName>
    <definedName name="port29" hidden="1">{#N/A,#N/A,FALSE,"Pharm";#N/A,#N/A,FALSE,"WWCM"}</definedName>
    <definedName name="Portugal" localSheetId="1">#REF!</definedName>
    <definedName name="Portugal">#REF!</definedName>
    <definedName name="POS">"テキスト 22"</definedName>
    <definedName name="POSTCURING" localSheetId="1">#REF!</definedName>
    <definedName name="POSTERRORSTOSUSP2" localSheetId="1">#REF!</definedName>
    <definedName name="POSTERRORSTOSUSP2">#REF!</definedName>
    <definedName name="POSTERRORSTOSUSP3" localSheetId="1">#REF!</definedName>
    <definedName name="POSTERRORSTOSUSP3">#REF!</definedName>
    <definedName name="POWER" localSheetId="1">#REF!</definedName>
    <definedName name="POWER">#REF!</definedName>
    <definedName name="POWER_FUEL">"#ref!"</definedName>
    <definedName name="pp" localSheetId="1">#REF!</definedName>
    <definedName name="pp">#REF!</definedName>
    <definedName name="PPAccum">0</definedName>
    <definedName name="PPALLOC" localSheetId="1">#REF!</definedName>
    <definedName name="PPB___Prod_as_per_req_in_Laminiation_40" localSheetId="1">#REF!</definedName>
    <definedName name="PPB___Prod_as_per_req_in_Laminiation_40">#REF!</definedName>
    <definedName name="PPB___Prod_as_per_req_in_Laminiation_41" localSheetId="1">#REF!</definedName>
    <definedName name="PPB___Prod_as_per_req_in_Laminiation_41">#REF!</definedName>
    <definedName name="PPB___Prod_as_per_req_in_Laminiation_42" localSheetId="1">#REF!</definedName>
    <definedName name="PPB___Prod_as_per_req_in_Laminiation_42">#REF!</definedName>
    <definedName name="PPB___Prod_as_per_req_in_Laminiation_43">#REF!</definedName>
    <definedName name="PPB___Prod_as_per_req_in_Laminiation_44">#REF!</definedName>
    <definedName name="PPB___Prod_as_per_req_in_Laminiation_8">#REF!</definedName>
    <definedName name="PPB_Division___Production_other_than_8_x_4_size___as_per_requitemnet_in_PLB_div_to_produce_75000_40">#REF!</definedName>
    <definedName name="PPB_Division___Production_other_than_8_x_4_size___as_per_requitemnet_in_PLB_div_to_produce_75000_41">#REF!</definedName>
    <definedName name="PPB_Division___Production_other_than_8_x_4_size___as_per_requitemnet_in_PLB_div_to_produce_75000_42">#REF!</definedName>
    <definedName name="PPB_Division___Production_other_than_8_x_4_size___as_per_requitemnet_in_PLB_div_to_produce_75000_43">#REF!</definedName>
    <definedName name="PPB_Division___Production_other_than_8_x_4_size___as_per_requitemnet_in_PLB_div_to_produce_75000_44">#REF!</definedName>
    <definedName name="PPB_Division___Production_other_than_8_x_4_size___as_per_requitemnet_in_PLB_div_to_produce_75000_8">#REF!</definedName>
    <definedName name="PPEuro">0</definedName>
    <definedName name="ppl">#REF!</definedName>
    <definedName name="ppmonth">#REF!</definedName>
    <definedName name="ppp" localSheetId="1" hidden="1">{#N/A,#N/A,TRUE,"9&amp;10";#N/A,#N/A,TRUE,"11&amp;12";#N/A,#N/A,TRUE,"13to18";#N/A,#N/A,TRUE,"19A";#N/A,#N/A,TRUE,"19B20&amp;21";#N/A,#N/A,TRUE,"22&amp;23";#N/A,#N/A,TRUE,"24";#N/A,#N/A,TRUE,"25&amp;26";#N/A,#N/A,TRUE,"27";#N/A,#N/A,TRUE,"28"}</definedName>
    <definedName name="ppp" hidden="1">{#N/A,#N/A,TRUE,"9&amp;10";#N/A,#N/A,TRUE,"11&amp;12";#N/A,#N/A,TRUE,"13to18";#N/A,#N/A,TRUE,"19A";#N/A,#N/A,TRUE,"19B20&amp;21";#N/A,#N/A,TRUE,"22&amp;23";#N/A,#N/A,TRUE,"24";#N/A,#N/A,TRUE,"25&amp;26";#N/A,#N/A,TRUE,"27";#N/A,#N/A,TRUE,"28"}</definedName>
    <definedName name="PPPP" localSheetId="1" hidden="1">{#N/A,#N/A,FALSE,"ISBL"}</definedName>
    <definedName name="PPPP" hidden="1">{#N/A,#N/A,FALSE,"ISBL"}</definedName>
    <definedName name="PPPP_1" localSheetId="1" hidden="1">{#N/A,#N/A,FALSE,"ISBL"}</definedName>
    <definedName name="PPPP_1" hidden="1">{#N/A,#N/A,FALSE,"ISBL"}</definedName>
    <definedName name="PPPP_2" localSheetId="1" hidden="1">{#N/A,#N/A,FALSE,"ISBL"}</definedName>
    <definedName name="PPPP_2" hidden="1">{#N/A,#N/A,FALSE,"ISBL"}</definedName>
    <definedName name="PPPP_3" localSheetId="1" hidden="1">{#N/A,#N/A,FALSE,"ISBL"}</definedName>
    <definedName name="PPPP_3" hidden="1">{#N/A,#N/A,FALSE,"ISBL"}</definedName>
    <definedName name="PPPP_4" localSheetId="1" hidden="1">{#N/A,#N/A,FALSE,"ISBL"}</definedName>
    <definedName name="PPPP_4" hidden="1">{#N/A,#N/A,FALSE,"ISBL"}</definedName>
    <definedName name="PPPPPPPP" localSheetId="1">#REF!</definedName>
    <definedName name="PPPPPPPP">#REF!</definedName>
    <definedName name="PPReaderData">0</definedName>
    <definedName name="PPSTALLY" localSheetId="1">#REF!</definedName>
    <definedName name="PPUpdate">0</definedName>
    <definedName name="PPvalidity" localSheetId="1">#REF!</definedName>
    <definedName name="PPvalidity">#REF!</definedName>
    <definedName name="PPWorkState">0</definedName>
    <definedName name="pqr" localSheetId="1" hidden="1">{#N/A,#N/A,FALSE,"SMT1";#N/A,#N/A,FALSE,"SMT2";#N/A,#N/A,FALSE,"Summary";#N/A,#N/A,FALSE,"Graphs";#N/A,#N/A,FALSE,"4 Panel"}</definedName>
    <definedName name="pqr" hidden="1">{#N/A,#N/A,FALSE,"SMT1";#N/A,#N/A,FALSE,"SMT2";#N/A,#N/A,FALSE,"Summary";#N/A,#N/A,FALSE,"Graphs";#N/A,#N/A,FALSE,"4 Panel"}</definedName>
    <definedName name="PR00BG01" localSheetId="1" hidden="1">{#N/A,#N/A,FALSE,"Tabl. D1";#N/A,#N/A,FALSE,"Tabl. D1 b";#N/A,#N/A,FALSE,"Tabl. D2";#N/A,#N/A,FALSE,"Tabl. D2 b";#N/A,#N/A,FALSE,"Tabl. D3";#N/A,#N/A,FALSE,"Tabl. D4";#N/A,#N/A,FALSE,"Tabl. D5"}</definedName>
    <definedName name="PR00BG01" hidden="1">{#N/A,#N/A,FALSE,"Tabl. D1";#N/A,#N/A,FALSE,"Tabl. D1 b";#N/A,#N/A,FALSE,"Tabl. D2";#N/A,#N/A,FALSE,"Tabl. D2 b";#N/A,#N/A,FALSE,"Tabl. D3";#N/A,#N/A,FALSE,"Tabl. D4";#N/A,#N/A,FALSE,"Tabl. D5"}</definedName>
    <definedName name="prabhu" localSheetId="1">#REF!</definedName>
    <definedName name="prabhu">#REF!</definedName>
    <definedName name="PRC" localSheetId="1">#REF!</definedName>
    <definedName name="PRC">#REF!</definedName>
    <definedName name="PRCA" localSheetId="1">#REF!</definedName>
    <definedName name="PRCA">#REF!</definedName>
    <definedName name="preman" localSheetId="1">#REF!</definedName>
    <definedName name="prepay" localSheetId="1" hidden="1">{#N/A,#N/A,FALSE,"PMTABB";#N/A,#N/A,FALSE,"PMTABB"}</definedName>
    <definedName name="prepay" hidden="1">{#N/A,#N/A,FALSE,"PMTABB";#N/A,#N/A,FALSE,"PMTABB"}</definedName>
    <definedName name="PrepytFD">#REF!</definedName>
    <definedName name="Presentation"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taxProfit">#REF!</definedName>
    <definedName name="Preval435" localSheetId="1">#REF!</definedName>
    <definedName name="PrevalT" localSheetId="1">#REF!</definedName>
    <definedName name="previous" localSheetId="1">#REF!</definedName>
    <definedName name="prfBusiness" localSheetId="1">#REF!</definedName>
    <definedName name="prfBusiness">#REF!</definedName>
    <definedName name="prfBusUser" localSheetId="1">#REF!</definedName>
    <definedName name="prfBusUser">#REF!</definedName>
    <definedName name="prfCompleteDate" localSheetId="1">#REF!</definedName>
    <definedName name="prfCompleteDate">#REF!</definedName>
    <definedName name="prfContactPerson">#REF!</definedName>
    <definedName name="prfControl">#REF!</definedName>
    <definedName name="prfCorpPurch">#REF!</definedName>
    <definedName name="prfCostCentre">#REF!</definedName>
    <definedName name="prfDate">#REF!</definedName>
    <definedName name="prfDeptLocation">#REF!</definedName>
    <definedName name="prfEmail">#REF!</definedName>
    <definedName name="prfEuroAmount">#REF!</definedName>
    <definedName name="prfFeasibilityDesc">#REF!</definedName>
    <definedName name="prfFM">#REF!</definedName>
    <definedName name="prfIG">#REF!</definedName>
    <definedName name="prfIT">#REF!</definedName>
    <definedName name="prfITSecurity">#REF!</definedName>
    <definedName name="prfOptBoth">#REF!</definedName>
    <definedName name="prfOptCapital">#REF!</definedName>
    <definedName name="prfOptNo1">#REF!</definedName>
    <definedName name="prfOptNo2">#REF!</definedName>
    <definedName name="prfOptNo3">#REF!</definedName>
    <definedName name="prfOptNo4">#REF!</definedName>
    <definedName name="prfOptRevenue">#REF!</definedName>
    <definedName name="prfOptYes1">#REF!</definedName>
    <definedName name="prfOptYes2">#REF!</definedName>
    <definedName name="prfOptYes3">#REF!</definedName>
    <definedName name="prfOptYes4">#REF!</definedName>
    <definedName name="prfOther">#REF!</definedName>
    <definedName name="prfPhoneFax">#REF!</definedName>
    <definedName name="prfProgramMan">#REF!</definedName>
    <definedName name="prfProjectCost">#REF!</definedName>
    <definedName name="prfProjectMan">#REF!</definedName>
    <definedName name="prfProjectName">#REF!</definedName>
    <definedName name="prfProjectStrategy">#REF!</definedName>
    <definedName name="prfProjectType">#REF!</definedName>
    <definedName name="prfReqDate">#REF!</definedName>
    <definedName name="prfReqDesc">#REF!</definedName>
    <definedName name="prfSPRE">#REF!</definedName>
    <definedName name="prfStudyCompleteBy">#REF!</definedName>
    <definedName name="PrGr">"#ref!"</definedName>
    <definedName name="price" localSheetId="1">#REF!</definedName>
    <definedName name="price">#REF!</definedName>
    <definedName name="PRICE1" localSheetId="1">#REF!</definedName>
    <definedName name="PRICE1">#REF!</definedName>
    <definedName name="PriceChg1">#REF!</definedName>
    <definedName name="PriceChg12">#REF!</definedName>
    <definedName name="PriceChg3">#REF!</definedName>
    <definedName name="Prices_for_Petrochemicals">"#ref!"</definedName>
    <definedName name="PricesFYEnd">#REF!</definedName>
    <definedName name="PricesIndexed">#REF!</definedName>
    <definedName name="Prime">#REF!</definedName>
    <definedName name="PRIMER" localSheetId="1">#REF!</definedName>
    <definedName name="Princ" localSheetId="1">#REF!</definedName>
    <definedName name="Princ">#REF!</definedName>
    <definedName name="Print" localSheetId="1">#REF!</definedName>
    <definedName name="Print">#REF!</definedName>
    <definedName name="print_" localSheetId="1">#REF!</definedName>
    <definedName name="print_">#REF!</definedName>
    <definedName name="_xlnm.Print_Area">#REF!</definedName>
    <definedName name="Print_Area_1">#REF!</definedName>
    <definedName name="Print_Area_MI">"#ref!"</definedName>
    <definedName name="Print_Area_MI_1">"#ref!"</definedName>
    <definedName name="Print_Area_MI_2">"#ref!"</definedName>
    <definedName name="Print_area_new" localSheetId="1">#REF!</definedName>
    <definedName name="Print_area_new">#REF!</definedName>
    <definedName name="Print_Area_Reset" localSheetId="1">#N/A</definedName>
    <definedName name="Print_Area_Reset">#N/A</definedName>
    <definedName name="Print_Area1" localSheetId="1">#REF!</definedName>
    <definedName name="Print_Area1">#REF!</definedName>
    <definedName name="Print_Area2" localSheetId="1">#REF!</definedName>
    <definedName name="Print_Area2">#REF!</definedName>
    <definedName name="PRINT_DIR" localSheetId="1">#REF!</definedName>
    <definedName name="PRINT_DIR">#REF!</definedName>
    <definedName name="print_electricALL">#REF!</definedName>
    <definedName name="print_gasDIRECTS">#REF!</definedName>
    <definedName name="print_gasREJECTS">#REF!</definedName>
    <definedName name="print_gasRESUBS">#REF!</definedName>
    <definedName name="print_gasSUBS">#REF!</definedName>
    <definedName name="Print_Range1">#REF!</definedName>
    <definedName name="print_telcoALL">#REF!</definedName>
    <definedName name="print_title_me" localSheetId="1">#REF!</definedName>
    <definedName name="print_title_me">#REF!</definedName>
    <definedName name="_xlnm.Print_Titles">#N/A</definedName>
    <definedName name="PRINT_TITLES_MI">#N/A</definedName>
    <definedName name="PRINT1" localSheetId="1">#REF!</definedName>
    <definedName name="print2" localSheetId="1">#REF!</definedName>
    <definedName name="print2">#REF!</definedName>
    <definedName name="PRINTA" localSheetId="1">#REF!</definedName>
    <definedName name="PRINTA">#REF!</definedName>
    <definedName name="printarea" localSheetId="1">#REF!</definedName>
    <definedName name="PRINTB" localSheetId="1">#REF!</definedName>
    <definedName name="PRINTB">#REF!</definedName>
    <definedName name="printBS" localSheetId="1">#REF!</definedName>
    <definedName name="printBS">#REF!</definedName>
    <definedName name="PRINTC" localSheetId="1">#REF!</definedName>
    <definedName name="PRINTC">#REF!</definedName>
    <definedName name="printer" localSheetId="1">#REF!</definedName>
    <definedName name="printing" localSheetId="1">#REF!</definedName>
    <definedName name="printing">#REF!</definedName>
    <definedName name="PRINTS" localSheetId="1">#REF!</definedName>
    <definedName name="PRIOR_REPORT_DATE" localSheetId="1">#REF!</definedName>
    <definedName name="PRIOR_YEAR" localSheetId="1">#REF!</definedName>
    <definedName name="PriorCat" localSheetId="1">#REF!</definedName>
    <definedName name="PriorCat">#REF!</definedName>
    <definedName name="PriorPer" localSheetId="1">#REF!</definedName>
    <definedName name="PriorPer">#REF!</definedName>
    <definedName name="PRIORWEEK_CYAMT" localSheetId="1">#REF!</definedName>
    <definedName name="PRIORWEEK_CYAMT_TOP20" localSheetId="1">#REF!</definedName>
    <definedName name="PRIORWEEK_NAME" localSheetId="1">#REF!</definedName>
    <definedName name="PRIORWEEK_NAME_TOP20" localSheetId="1">#REF!</definedName>
    <definedName name="PRIORWEEK_PYAMT" localSheetId="1">#REF!</definedName>
    <definedName name="PRIORWEEK_PYAMT_TOP20" localSheetId="1">#REF!</definedName>
    <definedName name="prix_f" localSheetId="1">#REF!</definedName>
    <definedName name="prix_f">#REF!</definedName>
    <definedName name="prix_o" localSheetId="1">#REF!</definedName>
    <definedName name="prix_o">#REF!</definedName>
    <definedName name="prix_op" localSheetId="1">#REF!</definedName>
    <definedName name="prix_op">#REF!</definedName>
    <definedName name="PRJDTLS">#REF!</definedName>
    <definedName name="prnformat">#REF!</definedName>
    <definedName name="PRNTRANGE">"#ref!"</definedName>
    <definedName name="PRNTRNG">"#ref!"</definedName>
    <definedName name="pro">#REF!</definedName>
    <definedName name="Proceeds">#REF!</definedName>
    <definedName name="Procef" localSheetId="1" hidden="1">{#N/A,#N/A,FALSE,"Pharm";#N/A,#N/A,FALSE,"WWCM"}</definedName>
    <definedName name="Procef" hidden="1">{#N/A,#N/A,FALSE,"Pharm";#N/A,#N/A,FALSE,"WWCM"}</definedName>
    <definedName name="process" localSheetId="1" hidden="1">{#N/A,#N/A,FALSE,"PMTABB";#N/A,#N/A,FALSE,"PMTABB"}</definedName>
    <definedName name="process" hidden="1">{#N/A,#N/A,FALSE,"PMTABB";#N/A,#N/A,FALSE,"PMTABB"}</definedName>
    <definedName name="PROD">NA()</definedName>
    <definedName name="Prod_Ext" localSheetId="1">#REF!</definedName>
    <definedName name="Prod_Ext">#REF!</definedName>
    <definedName name="PROD9899">"#ref!"</definedName>
    <definedName name="ProdForm" localSheetId="1" hidden="1">#REF!</definedName>
    <definedName name="ProdForm" hidden="1">#REF!</definedName>
    <definedName name="PRODSALES">"#ref!"</definedName>
    <definedName name="Product" localSheetId="1" hidden="1">#REF!</definedName>
    <definedName name="Product" hidden="1">#REF!</definedName>
    <definedName name="PRODUCT_MTD" localSheetId="1">#REF!</definedName>
    <definedName name="PRODUCT_YTD" localSheetId="1">#REF!</definedName>
    <definedName name="Production" localSheetId="1">#REF!</definedName>
    <definedName name="Production">#REF!</definedName>
    <definedName name="Production_Chart___Material_Requirement_Per_Day" localSheetId="1">#REF!</definedName>
    <definedName name="Production_Chart___Material_Requirement_Per_Day">#REF!</definedName>
    <definedName name="Production_Chart___Material_Requirement_Per_Day_40">#REF!</definedName>
    <definedName name="Production_Chart___Material_Requirement_Per_Day_41">#REF!</definedName>
    <definedName name="Production_Chart___Material_Requirement_Per_Day_42">#REF!</definedName>
    <definedName name="Production_Chart___Material_Requirement_Per_Day_43">#REF!</definedName>
    <definedName name="Production_Chart___Material_Requirement_Per_Day_44">#REF!</definedName>
    <definedName name="Production_Chart___Material_Requirement_Per_Day_8">#REF!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_6">NA()</definedName>
    <definedName name="profit" localSheetId="1">#REF!</definedName>
    <definedName name="Profit___loss_account" localSheetId="1">#REF!</definedName>
    <definedName name="Profit___loss_account">#REF!</definedName>
    <definedName name="PROFIT_AND_LOSS" localSheetId="1">#REF!</definedName>
    <definedName name="proj" localSheetId="1">#REF!</definedName>
    <definedName name="Proj_Title" localSheetId="1">#REF!</definedName>
    <definedName name="Proj_Title">#REF!</definedName>
    <definedName name="ProjCompletionDate" localSheetId="1">#REF!</definedName>
    <definedName name="ProjCompletionDate">#REF!</definedName>
    <definedName name="ProjCompletionMonth" localSheetId="1">#REF!</definedName>
    <definedName name="ProjCompletionMonth">#REF!</definedName>
    <definedName name="ProjCompletionYear" localSheetId="1">#REF!</definedName>
    <definedName name="ProjCompletionYear">#REF!</definedName>
    <definedName name="Project">#REF!</definedName>
    <definedName name="Project_Name">#REF!</definedName>
    <definedName name="ProjectName" localSheetId="1">#REF!</definedName>
    <definedName name="ProjectPhase" localSheetId="1">#REF!</definedName>
    <definedName name="ProjectPhase">#REF!</definedName>
    <definedName name="PROJET" localSheetId="1">#REF!</definedName>
    <definedName name="PROJET">#REF!</definedName>
    <definedName name="PROPOSAL">#REF!</definedName>
    <definedName name="PROTO">#REF!</definedName>
    <definedName name="PROTO1">#REF!</definedName>
    <definedName name="prova"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T_FXTN_INVTY" localSheetId="1">'FAR-310323'!PRT_FXTN_INVTY</definedName>
    <definedName name="PRT_TBILLS_INVTY" localSheetId="1">'FAR-310323'!PRT_TBILLS_INVTY</definedName>
    <definedName name="PRT1P3" localSheetId="1">#REF!</definedName>
    <definedName name="PRT1P3">#REF!</definedName>
    <definedName name="PRULE_CRIT" localSheetId="1">#REF!</definedName>
    <definedName name="PRULE_CRIT">#REF!</definedName>
    <definedName name="PRULE_INPUT" localSheetId="1">#REF!</definedName>
    <definedName name="PRULE_INPUT">#REF!</definedName>
    <definedName name="PRULE_OUT">#REF!</definedName>
    <definedName name="PS" localSheetId="1" hidden="1">{"A COM Detail YTD",#N/A,FALSE,"DATA";"B Exp Detail YTD",#N/A,FALSE,"DATA"}</definedName>
    <definedName name="PS" hidden="1">{"A COM Detail YTD",#N/A,FALSE,"DATA";"B Exp Detail YTD",#N/A,FALSE,"DATA"}</definedName>
    <definedName name="PSBLog" localSheetId="1" hidden="1">{"A COM Detail YTD",#N/A,FALSE,"DATA";"B Exp Detail YTD",#N/A,FALSE,"DATA"}</definedName>
    <definedName name="PSBLog" hidden="1">{"A COM Detail YTD",#N/A,FALSE,"DATA";"B Exp Detail YTD",#N/A,FALSE,"DATA"}</definedName>
    <definedName name="pscndmnthqtr" localSheetId="1">#REF!</definedName>
    <definedName name="pscndmnthqtr">#REF!</definedName>
    <definedName name="PSMPLQ12C4LRTOR339C224RTMTBTBTB" localSheetId="1">#REF!</definedName>
    <definedName name="PSMPLQ12C4LRTOR339C224RTMTBTBTB">#REF!</definedName>
    <definedName name="pt" localSheetId="1">#REF!</definedName>
    <definedName name="pt">#REF!</definedName>
    <definedName name="PT_Duong">#REF!</definedName>
    <definedName name="PTAtoCHIP">NA()</definedName>
    <definedName name="ptdg" localSheetId="1">#REF!</definedName>
    <definedName name="ptdg">#REF!</definedName>
    <definedName name="PTDG_cau" localSheetId="1">#REF!</definedName>
    <definedName name="PTDG_cau">#REF!</definedName>
    <definedName name="ptdg_cong" localSheetId="1">#REF!</definedName>
    <definedName name="ptdg_cong">#REF!</definedName>
    <definedName name="ptdg_duong">#REF!</definedName>
    <definedName name="pthirdmnthqtr">#REF!</definedName>
    <definedName name="ptk" localSheetId="1">{#N/A,#N/A,FALSE,"PMTABB";#N/A,#N/A,FALSE,"PMTABB"}</definedName>
    <definedName name="ptk">{#N/A,#N/A,FALSE,"PMTABB";#N/A,#N/A,FALSE,"PMTABB"}</definedName>
    <definedName name="ptk_1" localSheetId="1">{#N/A,#N/A,FALSE,"PMTABB";#N/A,#N/A,FALSE,"PMTABB"}</definedName>
    <definedName name="ptk_1">{#N/A,#N/A,FALSE,"PMTABB";#N/A,#N/A,FALSE,"PMTABB"}</definedName>
    <definedName name="ptk_2" localSheetId="1">{#N/A,#N/A,FALSE,"PMTABB";#N/A,#N/A,FALSE,"PMTABB"}</definedName>
    <definedName name="ptk_2">{#N/A,#N/A,FALSE,"PMTABB";#N/A,#N/A,FALSE,"PMTABB"}</definedName>
    <definedName name="ptk_3" localSheetId="1">{#N/A,#N/A,FALSE,"PMTABB";#N/A,#N/A,FALSE,"PMTABB"}</definedName>
    <definedName name="ptk_3">{#N/A,#N/A,FALSE,"PMTABB";#N/A,#N/A,FALSE,"PMTABB"}</definedName>
    <definedName name="ptk_4" localSheetId="1">{#N/A,#N/A,FALSE,"PMTABB";#N/A,#N/A,FALSE,"PMTABB"}</definedName>
    <definedName name="ptk_4">{#N/A,#N/A,FALSE,"PMTABB";#N/A,#N/A,FALSE,"PMTABB"}</definedName>
    <definedName name="PTO_LFCCY" localSheetId="1">#REF!</definedName>
    <definedName name="pub" localSheetId="1" hidden="1">#REF!</definedName>
    <definedName name="pur" localSheetId="1">#REF!</definedName>
    <definedName name="purchase" localSheetId="1">#REF!</definedName>
    <definedName name="purchase">#REF!</definedName>
    <definedName name="PURCHASES" localSheetId="1">#REF!</definedName>
    <definedName name="PurchMan" localSheetId="1">#REF!</definedName>
    <definedName name="PurchMan">#REF!</definedName>
    <definedName name="PurchParts" localSheetId="1">#REF!</definedName>
    <definedName name="PurchParts">#REF!</definedName>
    <definedName name="pure_retail_sales" localSheetId="1">#REF!</definedName>
    <definedName name="pure_retail_sales">#REF!</definedName>
    <definedName name="pure_retail_sales_lease">#REF!</definedName>
    <definedName name="pure_retail_sales_retail">#REF!</definedName>
    <definedName name="PWC">#REF!</definedName>
    <definedName name="PWHT">#REF!</definedName>
    <definedName name="pws" localSheetId="1">#REF!</definedName>
    <definedName name="PWSPSBE01" localSheetId="1">#REF!</definedName>
    <definedName name="PWSPSBE01">#REF!</definedName>
    <definedName name="PWSPSBI01" localSheetId="1">#REF!</definedName>
    <definedName name="PWSPSBI01">#REF!</definedName>
    <definedName name="PWSPSPE01" localSheetId="1">#REF!</definedName>
    <definedName name="PWSPSPE01">#REF!</definedName>
    <definedName name="PWSPSPI01">#REF!</definedName>
    <definedName name="py" localSheetId="1">#REF!</definedName>
    <definedName name="PY_TDG_PY_FX_GLOBAL" localSheetId="1">#REF!</definedName>
    <definedName name="PY_TDG_YTD_GLOBAL" localSheetId="1">#REF!</definedName>
    <definedName name="pymonth" localSheetId="1">#REF!</definedName>
    <definedName name="pymonth">#REF!</definedName>
    <definedName name="pypmonth" localSheetId="1">#REF!</definedName>
    <definedName name="pypmonth">#REF!</definedName>
    <definedName name="pyppmonth" localSheetId="1">#REF!</definedName>
    <definedName name="pyppmonth">#REF!</definedName>
    <definedName name="PYTD_PCS_AMOUNT" localSheetId="1">#REF!</definedName>
    <definedName name="PYTD_PCS_COUNTRY" localSheetId="1">#REF!</definedName>
    <definedName name="PZO" localSheetId="1" hidden="1">{#N/A,#N/A,FALSE,"Tabl. D1";#N/A,#N/A,FALSE,"Tabl. D1 b";#N/A,#N/A,FALSE,"Tabl. D2";#N/A,#N/A,FALSE,"Tabl. D2 b";#N/A,#N/A,FALSE,"Tabl. D3";#N/A,#N/A,FALSE,"Tabl. D4";#N/A,#N/A,FALSE,"Tabl. D5"}</definedName>
    <definedName name="PZO" hidden="1">{#N/A,#N/A,FALSE,"Tabl. D1";#N/A,#N/A,FALSE,"Tabl. D1 b";#N/A,#N/A,FALSE,"Tabl. D2";#N/A,#N/A,FALSE,"Tabl. D2 b";#N/A,#N/A,FALSE,"Tabl. D3";#N/A,#N/A,FALSE,"Tabl. D4";#N/A,#N/A,FALSE,"Tabl. D5"}</definedName>
    <definedName name="q" localSheetId="1">#REF!</definedName>
    <definedName name="ｑ">#N/A</definedName>
    <definedName name="Q?" localSheetId="1">#REF!</definedName>
    <definedName name="Q?">#REF!</definedName>
    <definedName name="Q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Q_WORK" localSheetId="1">#REF!</definedName>
    <definedName name="Q_WORK">#REF!</definedName>
    <definedName name="q1pytdrevenue" localSheetId="1">#REF!</definedName>
    <definedName name="q1pytdrevenue">#REF!</definedName>
    <definedName name="q1q30203">NA()</definedName>
    <definedName name="q1ytdrevenue" localSheetId="1">#REF!</definedName>
    <definedName name="q1ytdrevenue">#REF!</definedName>
    <definedName name="q2pytdrevenue" localSheetId="1">#REF!</definedName>
    <definedName name="q2pytdrevenue">#REF!</definedName>
    <definedName name="q2ytdrevenue" localSheetId="1">#REF!</definedName>
    <definedName name="q2ytdrevenue">#REF!</definedName>
    <definedName name="q3pytdrevenue">#REF!</definedName>
    <definedName name="q3ytdrevenue">#REF!</definedName>
    <definedName name="q4pytdrevenue">#REF!</definedName>
    <definedName name="q4ytdrevenue">#REF!</definedName>
    <definedName name="qaz" localSheetId="1" hidden="1">{#N/A,#N/A,FALSE,"Pharm";#N/A,#N/A,FALSE,"WWCM"}</definedName>
    <definedName name="qaz" hidden="1">{#N/A,#N/A,FALSE,"Pharm";#N/A,#N/A,FALSE,"WWCM"}</definedName>
    <definedName name="QCJ" localSheetId="1">#REF!</definedName>
    <definedName name="QCJ">#REF!</definedName>
    <definedName name="QEAddition" localSheetId="1">#REF!</definedName>
    <definedName name="QEAddition">#REF!</definedName>
    <definedName name="QEBF" localSheetId="1">#REF!</definedName>
    <definedName name="QEBF">#REF!</definedName>
    <definedName name="QECF">#REF!</definedName>
    <definedName name="QEDisposal">#REF!</definedName>
    <definedName name="qertweyu" localSheetId="1" hidden="1">{#N/A,#N/A,FALSE,"REPORT"}</definedName>
    <definedName name="qertweyu" hidden="1">{#N/A,#N/A,FALSE,"REPORT"}</definedName>
    <definedName name="qetryywt" localSheetId="1" hidden="1">{#N/A,#N/A,FALSE,"REPORT"}</definedName>
    <definedName name="qetryywt" hidden="1">{#N/A,#N/A,FALSE,"REPORT"}</definedName>
    <definedName name="qgfqerg" localSheetId="1" hidden="1">{#N/A,#N/A,FALSE,"PMTABB";#N/A,#N/A,FALSE,"PMTABB"}</definedName>
    <definedName name="qgfqerg" hidden="1">{#N/A,#N/A,FALSE,"PMTABB";#N/A,#N/A,FALSE,"PMTABB"}</definedName>
    <definedName name="qgfqerg_1" localSheetId="1" hidden="1">{#N/A,#N/A,FALSE,"PMTABB";#N/A,#N/A,FALSE,"PMTABB"}</definedName>
    <definedName name="qgfqerg_1" hidden="1">{#N/A,#N/A,FALSE,"PMTABB";#N/A,#N/A,FALSE,"PMTABB"}</definedName>
    <definedName name="qgfqerg_2" localSheetId="1" hidden="1">{#N/A,#N/A,FALSE,"PMTABB";#N/A,#N/A,FALSE,"PMTABB"}</definedName>
    <definedName name="qgfqerg_2" hidden="1">{#N/A,#N/A,FALSE,"PMTABB";#N/A,#N/A,FALSE,"PMTABB"}</definedName>
    <definedName name="qgfqerg_3" localSheetId="1" hidden="1">{#N/A,#N/A,FALSE,"PMTABB";#N/A,#N/A,FALSE,"PMTABB"}</definedName>
    <definedName name="qgfqerg_3" hidden="1">{#N/A,#N/A,FALSE,"PMTABB";#N/A,#N/A,FALSE,"PMTABB"}</definedName>
    <definedName name="qgfqerg_4" localSheetId="1" hidden="1">{#N/A,#N/A,FALSE,"PMTABB";#N/A,#N/A,FALSE,"PMTABB"}</definedName>
    <definedName name="qgfqerg_4" hidden="1">{#N/A,#N/A,FALSE,"PMTABB";#N/A,#N/A,FALSE,"PMTABB"}</definedName>
    <definedName name="qh" localSheetId="1">#REF!</definedName>
    <definedName name="qh">#REF!</definedName>
    <definedName name="qhxd" localSheetId="1">#REF!</definedName>
    <definedName name="qhxd">#REF!</definedName>
    <definedName name="QI" localSheetId="1">#REF!</definedName>
    <definedName name="QI">#REF!</definedName>
    <definedName name="QII">#REF!</definedName>
    <definedName name="QIII">#REF!</definedName>
    <definedName name="QIV">#REF!</definedName>
    <definedName name="QP_S" localSheetId="1">#REF!</definedName>
    <definedName name="qq">NA()</definedName>
    <definedName name="QQ_1" localSheetId="1" hidden="1">{#N/A,#N/A,FALSE,"PMTABB";#N/A,#N/A,FALSE,"PMTABB"}</definedName>
    <definedName name="QQ_1" hidden="1">{#N/A,#N/A,FALSE,"PMTABB";#N/A,#N/A,FALSE,"PMTABB"}</definedName>
    <definedName name="QQ_2" localSheetId="1" hidden="1">{#N/A,#N/A,FALSE,"PMTABB";#N/A,#N/A,FALSE,"PMTABB"}</definedName>
    <definedName name="QQ_2" hidden="1">{#N/A,#N/A,FALSE,"PMTABB";#N/A,#N/A,FALSE,"PMTABB"}</definedName>
    <definedName name="QQ_3" localSheetId="1" hidden="1">{#N/A,#N/A,FALSE,"PMTABB";#N/A,#N/A,FALSE,"PMTABB"}</definedName>
    <definedName name="QQ_3" hidden="1">{#N/A,#N/A,FALSE,"PMTABB";#N/A,#N/A,FALSE,"PMTABB"}</definedName>
    <definedName name="QQ_4" localSheetId="1" hidden="1">{#N/A,#N/A,FALSE,"PMTABB";#N/A,#N/A,FALSE,"PMTABB"}</definedName>
    <definedName name="QQ_4" hidden="1">{#N/A,#N/A,FALSE,"PMTABB";#N/A,#N/A,FALSE,"PMTABB"}</definedName>
    <definedName name="qqq" localSheetId="1">#REF!</definedName>
    <definedName name="qqq">#REF!</definedName>
    <definedName name="QQQ_1" localSheetId="1" hidden="1">{#N/A,#N/A,FALSE,"PMTABB";#N/A,#N/A,FALSE,"PMTABB"}</definedName>
    <definedName name="QQQ_1" hidden="1">{#N/A,#N/A,FALSE,"PMTABB";#N/A,#N/A,FALSE,"PMTABB"}</definedName>
    <definedName name="QQQ_2" localSheetId="1" hidden="1">{#N/A,#N/A,FALSE,"PMTABB";#N/A,#N/A,FALSE,"PMTABB"}</definedName>
    <definedName name="QQQ_2" hidden="1">{#N/A,#N/A,FALSE,"PMTABB";#N/A,#N/A,FALSE,"PMTABB"}</definedName>
    <definedName name="QQQ_3" localSheetId="1" hidden="1">{#N/A,#N/A,FALSE,"PMTABB";#N/A,#N/A,FALSE,"PMTABB"}</definedName>
    <definedName name="QQQ_3" hidden="1">{#N/A,#N/A,FALSE,"PMTABB";#N/A,#N/A,FALSE,"PMTABB"}</definedName>
    <definedName name="QQQ_4" localSheetId="1" hidden="1">{#N/A,#N/A,FALSE,"PMTABB";#N/A,#N/A,FALSE,"PMTABB"}</definedName>
    <definedName name="QQQ_4" hidden="1">{#N/A,#N/A,FALSE,"PMTABB";#N/A,#N/A,FALSE,"PMTABB"}</definedName>
    <definedName name="QQQQ" localSheetId="1" hidden="1">{#N/A,#N/A,FALSE,"EW"}</definedName>
    <definedName name="QQQQ" hidden="1">{#N/A,#N/A,FALSE,"EW"}</definedName>
    <definedName name="QQQQ_1" localSheetId="1" hidden="1">{#N/A,#N/A,FALSE,"EW"}</definedName>
    <definedName name="QQQQ_1" hidden="1">{#N/A,#N/A,FALSE,"EW"}</definedName>
    <definedName name="QQQQ_2" localSheetId="1" hidden="1">{#N/A,#N/A,FALSE,"EW"}</definedName>
    <definedName name="QQQQ_2" hidden="1">{#N/A,#N/A,FALSE,"EW"}</definedName>
    <definedName name="QQQQ_3" localSheetId="1" hidden="1">{#N/A,#N/A,FALSE,"EW"}</definedName>
    <definedName name="QQQQ_3" hidden="1">{#N/A,#N/A,FALSE,"EW"}</definedName>
    <definedName name="QQQQ_4" localSheetId="1" hidden="1">{#N/A,#N/A,FALSE,"EW"}</definedName>
    <definedName name="QQQQ_4" hidden="1">{#N/A,#N/A,FALSE,"EW"}</definedName>
    <definedName name="qqwtweryey" localSheetId="1" hidden="1">{#N/A,#N/A,FALSE,"REPORT"}</definedName>
    <definedName name="qqwtweryey" hidden="1">{#N/A,#N/A,FALSE,"REPORT"}</definedName>
    <definedName name="qry06011Accts">#REF!</definedName>
    <definedName name="qryAnalysisCompany">#REF!</definedName>
    <definedName name="qryAnalysisCompanyGlobalNonSuppEA">#REF!</definedName>
    <definedName name="qryAnalysisCompanyGlobalSuppEAAuditOnly">#REF!</definedName>
    <definedName name="qryAnalysisCompanyGlobalView">#REF!</definedName>
    <definedName name="qryAnalysisCompanyIndividual">#REF!</definedName>
    <definedName name="qryAnalysisCompanyIndividualAudit">#REF!</definedName>
    <definedName name="qryAnalysisCompanyIndividualSuppEA">#REF!</definedName>
    <definedName name="qryCraig">#REF!</definedName>
    <definedName name="qt" localSheetId="1" hidden="1">{"'Sheet1'!$L$16"}</definedName>
    <definedName name="qt" hidden="1">{"'Sheet1'!$L$16"}</definedName>
    <definedName name="qtdm">#REF!</definedName>
    <definedName name="QTR" localSheetId="1">#REF!</definedName>
    <definedName name="Qtr_analysis" localSheetId="1">#REF!</definedName>
    <definedName name="Qtr_analysis">#REF!</definedName>
    <definedName name="qtrformat" localSheetId="1">#REF!</definedName>
    <definedName name="qtrformat">#REF!</definedName>
    <definedName name="QTY_DETAIL_1" localSheetId="1">#REF!</definedName>
    <definedName name="QTY_DETAIL_1">#REF!</definedName>
    <definedName name="QTY_DETAIL_2">#REF!</definedName>
    <definedName name="QualifyingAmount80G" localSheetId="1">#REF!</definedName>
    <definedName name="QUARTER" localSheetId="1">#REF!</definedName>
    <definedName name="QUARTER">#REF!</definedName>
    <definedName name="quarter3" localSheetId="1">#REF!</definedName>
    <definedName name="quarter3">#REF!</definedName>
    <definedName name="quarter4" localSheetId="1">#REF!</definedName>
    <definedName name="quarter4">#REF!</definedName>
    <definedName name="QuerSummeKostenstelle">#REF!</definedName>
    <definedName name="QuerSummeKst">#REF!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UIT">"#ref!"</definedName>
    <definedName name="qw" localSheetId="1" hidden="1">{"C COM Detail Qtr of",#N/A,FALSE,"DATA";"D Exp Detail Qtr of",#N/A,FALSE,"DATA"}</definedName>
    <definedName name="qw" hidden="1">{"C COM Detail Qtr of",#N/A,FALSE,"DATA";"D Exp Detail Qtr of",#N/A,FALSE,"DATA"}</definedName>
    <definedName name="QWD" localSheetId="1">#REF!</definedName>
    <definedName name="qwef" localSheetId="1" hidden="1">{#N/A,#N/A,FALSE,"EW"}</definedName>
    <definedName name="qwef" hidden="1">{#N/A,#N/A,FALSE,"EW"}</definedName>
    <definedName name="qwef_1" localSheetId="1" hidden="1">{#N/A,#N/A,FALSE,"EW"}</definedName>
    <definedName name="qwef_1" hidden="1">{#N/A,#N/A,FALSE,"EW"}</definedName>
    <definedName name="qwef_2" localSheetId="1" hidden="1">{#N/A,#N/A,FALSE,"EW"}</definedName>
    <definedName name="qwef_2" hidden="1">{#N/A,#N/A,FALSE,"EW"}</definedName>
    <definedName name="qwef_3" localSheetId="1" hidden="1">{#N/A,#N/A,FALSE,"EW"}</definedName>
    <definedName name="qwef_3" hidden="1">{#N/A,#N/A,FALSE,"EW"}</definedName>
    <definedName name="qwef_4" localSheetId="1" hidden="1">{#N/A,#N/A,FALSE,"EW"}</definedName>
    <definedName name="qwef_4" hidden="1">{#N/A,#N/A,FALSE,"EW"}</definedName>
    <definedName name="QWER" localSheetId="1" hidden="1">{#N/A,#N/A,FALSE,"SUMMARY";#N/A,#N/A,FALSE,"SUMMARY"}</definedName>
    <definedName name="QWER" hidden="1">{#N/A,#N/A,FALSE,"SUMMARY";#N/A,#N/A,FALSE,"SUMMARY"}</definedName>
    <definedName name="QWER_1" localSheetId="1" hidden="1">{#N/A,#N/A,FALSE,"SUMMARY";#N/A,#N/A,FALSE,"SUMMARY"}</definedName>
    <definedName name="QWER_1" hidden="1">{#N/A,#N/A,FALSE,"SUMMARY";#N/A,#N/A,FALSE,"SUMMARY"}</definedName>
    <definedName name="QWER_2" localSheetId="1" hidden="1">{#N/A,#N/A,FALSE,"SUMMARY";#N/A,#N/A,FALSE,"SUMMARY"}</definedName>
    <definedName name="QWER_2" hidden="1">{#N/A,#N/A,FALSE,"SUMMARY";#N/A,#N/A,FALSE,"SUMMARY"}</definedName>
    <definedName name="QWER_3" localSheetId="1" hidden="1">{#N/A,#N/A,FALSE,"SUMMARY";#N/A,#N/A,FALSE,"SUMMARY"}</definedName>
    <definedName name="QWER_3" hidden="1">{#N/A,#N/A,FALSE,"SUMMARY";#N/A,#N/A,FALSE,"SUMMARY"}</definedName>
    <definedName name="QWER_4" localSheetId="1" hidden="1">{#N/A,#N/A,FALSE,"SUMMARY";#N/A,#N/A,FALSE,"SUMMARY"}</definedName>
    <definedName name="QWER_4" hidden="1">{#N/A,#N/A,FALSE,"SUMMARY";#N/A,#N/A,FALSE,"SUMMARY"}</definedName>
    <definedName name="qwertqry" localSheetId="1" hidden="1">{#N/A,#N/A,FALSE,"REPORT"}</definedName>
    <definedName name="qwertqry" hidden="1">{#N/A,#N/A,FALSE,"REPORT"}</definedName>
    <definedName name="qwetqryetytu" localSheetId="1" hidden="1">{#N/A,#N/A,FALSE,"Pharm";#N/A,#N/A,FALSE,"WWCM"}</definedName>
    <definedName name="qwetqryetytu" hidden="1">{#N/A,#N/A,FALSE,"Pharm";#N/A,#N/A,FALSE,"WWCM"}</definedName>
    <definedName name="qwqw" localSheetId="1" hidden="1">{#N/A,#N/A,FALSE,"Banksum";#N/A,#N/A,FALSE,"Banksum"}</definedName>
    <definedName name="qwqw" hidden="1">{#N/A,#N/A,FALSE,"Banksum";#N/A,#N/A,FALSE,"Banksum"}</definedName>
    <definedName name="QX4CU" localSheetId="1">#REF!</definedName>
    <definedName name="QX4CU">#REF!</definedName>
    <definedName name="QX4FU" localSheetId="1">#REF!</definedName>
    <definedName name="QX4FU">#REF!</definedName>
    <definedName name="QX4PR" localSheetId="1">#REF!</definedName>
    <definedName name="QX4PR">#REF!</definedName>
    <definedName name="QXC" localSheetId="1" hidden="1">{#N/A,#N/A,FALSE,"Tabl. H1";#N/A,#N/A,FALSE,"Tabl. H2"}</definedName>
    <definedName name="QXC" hidden="1">{#N/A,#N/A,FALSE,"Tabl. H1";#N/A,#N/A,FALSE,"Tabl. H2"}</definedName>
    <definedName name="Q행" localSheetId="1">#REF!</definedName>
    <definedName name="Q행">#REF!</definedName>
    <definedName name="R?" localSheetId="1">#REF!</definedName>
    <definedName name="R?">#REF!</definedName>
    <definedName name="R_" localSheetId="1">#REF!</definedName>
    <definedName name="R_">#REF!</definedName>
    <definedName name="R_1" localSheetId="1">#REF!</definedName>
    <definedName name="R_1">#REF!</definedName>
    <definedName name="R_2" localSheetId="1">#REF!</definedName>
    <definedName name="R_2">#REF!</definedName>
    <definedName name="R_3">#REF!</definedName>
    <definedName name="R_E_Additions">#REF!</definedName>
    <definedName name="R_E_b_f">#REF!</definedName>
    <definedName name="R_e_c_f">#REF!</definedName>
    <definedName name="R_M_Breakdown">#REF!</definedName>
    <definedName name="RA" localSheetId="1">#REF!</definedName>
    <definedName name="RABS" localSheetId="1">#REF!</definedName>
    <definedName name="RABS">#REF!</definedName>
    <definedName name="rahu_sd" localSheetId="1">#REF!</definedName>
    <definedName name="rahu_sd">#REF!</definedName>
    <definedName name="rahul" localSheetId="1">#REF!</definedName>
    <definedName name="rahul">#REF!</definedName>
    <definedName name="RAJENDER_KUMAR_DADWAL">#REF!</definedName>
    <definedName name="RAJPAL_RATHI">#REF!</definedName>
    <definedName name="ram">#REF!</definedName>
    <definedName name="rama" localSheetId="1" hidden="1">{"'August 2000'!$A$1:$J$101"}</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 localSheetId="1">#REF!</definedName>
    <definedName name="RangeADauerE" localSheetId="1">#REF!</definedName>
    <definedName name="RangeADauerE">#REF!</definedName>
    <definedName name="RANGO" localSheetId="1">#REF!</definedName>
    <definedName name="RANGO">#REF!</definedName>
    <definedName name="RATE" localSheetId="1">#REF!</definedName>
    <definedName name="RateAA" localSheetId="1">#REF!</definedName>
    <definedName name="RateAA">#REF!</definedName>
    <definedName name="RateForComp" localSheetId="1">#REF!</definedName>
    <definedName name="RateIA" localSheetId="1">#REF!</definedName>
    <definedName name="RateIA">#REF!</definedName>
    <definedName name="RateTypes" localSheetId="1">#REF!</definedName>
    <definedName name="Rating" localSheetId="1">#REF!</definedName>
    <definedName name="RATIO">#N/A</definedName>
    <definedName name="RatioP" localSheetId="1">#REF!</definedName>
    <definedName name="RATIOWORK">#N/A</definedName>
    <definedName name="Ravi" localSheetId="1">#REF!</definedName>
    <definedName name="Ravi">#REF!</definedName>
    <definedName name="RAW_MATERIAL_CONSUMED" localSheetId="1">#REF!</definedName>
    <definedName name="Raw_Materials">NA()</definedName>
    <definedName name="RawData" localSheetId="1">#REF!</definedName>
    <definedName name="RawData">#REF!</definedName>
    <definedName name="RawHeader" localSheetId="1">#REF!</definedName>
    <definedName name="RawHeader">#REF!</definedName>
    <definedName name="RAWMATERIALS">"#ref!"</definedName>
    <definedName name="RBG" localSheetId="1" hidden="1">{#N/A,#N/A,FALSE,"Tabl. D1";#N/A,#N/A,FALSE,"Tabl. D1 b";#N/A,#N/A,FALSE,"Tabl. D2";#N/A,#N/A,FALSE,"Tabl. D2 b";#N/A,#N/A,FALSE,"Tabl. D3";#N/A,#N/A,FALSE,"Tabl. D4";#N/A,#N/A,FALSE,"Tabl. D5"}</definedName>
    <definedName name="RBG" hidden="1">{#N/A,#N/A,FALSE,"Tabl. D1";#N/A,#N/A,FALSE,"Tabl. D1 b";#N/A,#N/A,FALSE,"Tabl. D2";#N/A,#N/A,FALSE,"Tabl. D2 b";#N/A,#N/A,FALSE,"Tabl. D3";#N/A,#N/A,FALSE,"Tabl. D4";#N/A,#N/A,FALSE,"Tabl. D5"}</definedName>
    <definedName name="rbi" localSheetId="1">#REF!</definedName>
    <definedName name="rbi">#REF!</definedName>
    <definedName name="rbil" localSheetId="1">#REF!</definedName>
    <definedName name="rbil">#REF!</definedName>
    <definedName name="rbs" localSheetId="1">#REF!</definedName>
    <definedName name="RÇà" localSheetId="1">#REF!</definedName>
    <definedName name="RÇà">#REF!</definedName>
    <definedName name="RCArea" localSheetId="1" hidden="1">#REF!</definedName>
    <definedName name="RCArea" hidden="1">#REF!</definedName>
    <definedName name="RCODE_CRIT" localSheetId="1">#REF!</definedName>
    <definedName name="RCODE_CRIT">#REF!</definedName>
    <definedName name="RCODE_INPUT">#REF!</definedName>
    <definedName name="RCODE_OUT">#REF!</definedName>
    <definedName name="RCONS">#REF!</definedName>
    <definedName name="RCPData" localSheetId="1">#REF!</definedName>
    <definedName name="rdate" localSheetId="1">#REF!</definedName>
    <definedName name="rdate">#REF!</definedName>
    <definedName name="RDSPL" localSheetId="1">#REF!</definedName>
    <definedName name="RDSPL">#REF!</definedName>
    <definedName name="re" localSheetId="1" hidden="1">{#N/A,#N/A,FALSE,"COMP"}</definedName>
    <definedName name="re" hidden="1">{#N/A,#N/A,FALSE,"COMP"}</definedName>
    <definedName name="re_1">#REF!</definedName>
    <definedName name="re_1_no">#REF!</definedName>
    <definedName name="re_1_pending">#REF!</definedName>
    <definedName name="re_2">#REF!</definedName>
    <definedName name="re_2_no">#REF!</definedName>
    <definedName name="re_2_pending">#REF!</definedName>
    <definedName name="re_3">#REF!</definedName>
    <definedName name="re_3_no">#REF!</definedName>
    <definedName name="re_3_pending">#REF!</definedName>
    <definedName name="re_4">#REF!</definedName>
    <definedName name="re_4_no">#REF!</definedName>
    <definedName name="re_4_pending">#REF!</definedName>
    <definedName name="re_5">#REF!</definedName>
    <definedName name="re_5_no">#REF!</definedName>
    <definedName name="re_5_pending">#REF!</definedName>
    <definedName name="re_6">#REF!</definedName>
    <definedName name="re_6_no">#REF!</definedName>
    <definedName name="re_6_pending">#REF!</definedName>
    <definedName name="re_7">#REF!</definedName>
    <definedName name="re_7_no">#REF!</definedName>
    <definedName name="re_7_pending">#REF!</definedName>
    <definedName name="re_8">#REF!</definedName>
    <definedName name="re_8_no">#REF!</definedName>
    <definedName name="re_8_pending">#REF!</definedName>
    <definedName name="re_9">#REF!</definedName>
    <definedName name="re_9_no">#REF!</definedName>
    <definedName name="re_9_pending">#REF!</definedName>
    <definedName name="RE_tranferred_in">#REF!</definedName>
    <definedName name="RE_transferred_in">#REF!</definedName>
    <definedName name="REACAR">#N/A</definedName>
    <definedName name="READ" localSheetId="1">#REF!</definedName>
    <definedName name="READ">#REF!</definedName>
    <definedName name="REAddition" localSheetId="1">#REF!</definedName>
    <definedName name="REAddition">#REF!</definedName>
    <definedName name="RealxClientexSocio" localSheetId="1">#REF!</definedName>
    <definedName name="RealxClientexSocio">#REF!</definedName>
    <definedName name="REBF">#REF!</definedName>
    <definedName name="rec">#REF!</definedName>
    <definedName name="RECAR">#N/A</definedName>
    <definedName name="Receivables">#REF!</definedName>
    <definedName name="received" localSheetId="1">#REF!</definedName>
    <definedName name="Receiving_Location" localSheetId="1">#REF!</definedName>
    <definedName name="Receiving_Location">#REF!</definedName>
    <definedName name="Receiving_Location_Key_Lookup" localSheetId="1">#REF!</definedName>
    <definedName name="Receiving_Location_Key_Lookup">#REF!</definedName>
    <definedName name="Receiving_Location_List" localSheetId="1">#REF!</definedName>
    <definedName name="Receiving_Location_List">#REF!</definedName>
    <definedName name="RecentAccomplishments" localSheetId="1">#REF!</definedName>
    <definedName name="RecentAccomplishments">#REF!</definedName>
    <definedName name="RECF">#REF!</definedName>
    <definedName name="recirc_d" localSheetId="1">#REF!</definedName>
    <definedName name="recirc_d">#REF!</definedName>
    <definedName name="RECLBS1" localSheetId="1">#REF!</definedName>
    <definedName name="RECLPL1" localSheetId="1">#REF!</definedName>
    <definedName name="reco" localSheetId="1">#REF!</definedName>
    <definedName name="reco">#REF!</definedName>
    <definedName name="reco1" localSheetId="1">#REF!</definedName>
    <definedName name="reco1">#REF!</definedName>
    <definedName name="Recognition" localSheetId="1">#REF!</definedName>
    <definedName name="Recognition">#REF!</definedName>
    <definedName name="RECOMMENDATION">" 
"</definedName>
    <definedName name="RECONTEAK" localSheetId="1">#REF!</definedName>
    <definedName name="RECONTEAK">#REF!</definedName>
    <definedName name="_xlnm.Recorder" localSheetId="1">#REF!</definedName>
    <definedName name="_xlnm.Recorder">#REF!</definedName>
    <definedName name="RECOUT">#N/A</definedName>
    <definedName name="RECR">#REF!</definedName>
    <definedName name="RED_RIVER_BRIDGE__THANH_TRI_BRIDGE__CONSTRUCTION_PROJECT">#REF!</definedName>
    <definedName name="REDEV">#N/A</definedName>
    <definedName name="REDisposal">#REF!</definedName>
    <definedName name="redo" localSheetId="1" hidden="1">{#N/A,#N/A,FALSE,"ACQ_GRAPHS";#N/A,#N/A,FALSE,"T_1 GRAPHS";#N/A,#N/A,FALSE,"T_2 GRAPHS";#N/A,#N/A,FALSE,"COMB_GRAPHS"}</definedName>
    <definedName name="redo" hidden="1">{#N/A,#N/A,FALSE,"ACQ_GRAPHS";#N/A,#N/A,FALSE,"T_1 GRAPHS";#N/A,#N/A,FALSE,"T_2 GRAPHS";#N/A,#N/A,FALSE,"COMB_GRAPHS"}</definedName>
    <definedName name="ReductInInvestments">#REF!</definedName>
    <definedName name="REF" localSheetId="1" hidden="1">{#N/A,#N/A,FALSE,"Tabl. A1";#N/A,#N/A,FALSE,"Tabl. A1 b";#N/A,#N/A,FALSE,"Tabl. A2";#N/A,#N/A,FALSE,"Tabl. A2-1";#N/A,#N/A,FALSE,"Tabl. A2-2"}</definedName>
    <definedName name="REF" hidden="1">{#N/A,#N/A,FALSE,"Tabl. A1";#N/A,#N/A,FALSE,"Tabl. A1 b";#N/A,#N/A,FALSE,"Tabl. A2";#N/A,#N/A,FALSE,"Tabl. A2-1";#N/A,#N/A,FALSE,"Tabl. A2-2"}</definedName>
    <definedName name="Ref._pièce" localSheetId="1">#REF!</definedName>
    <definedName name="Ref._pièce">#REF!</definedName>
    <definedName name="Ref__pièce">NA()</definedName>
    <definedName name="ref_function" localSheetId="1">#REF!</definedName>
    <definedName name="ref_function">#REF!</definedName>
    <definedName name="ref_kit" localSheetId="1">#REF!</definedName>
    <definedName name="ref_kit">#REF!</definedName>
    <definedName name="ref_option_quotation" localSheetId="1">#REF!</definedName>
    <definedName name="ref_option_quotation">#REF!</definedName>
    <definedName name="refdata" localSheetId="1">#REF!</definedName>
    <definedName name="REFERENCE" localSheetId="1">#REF!</definedName>
    <definedName name="REFERENCE">#REF!</definedName>
    <definedName name="REFRV">#N/A</definedName>
    <definedName name="Refund" localSheetId="1">#REF!</definedName>
    <definedName name="REG_TEAM_MAPPINGS" localSheetId="1">#REF!</definedName>
    <definedName name="REG_TEAM_MAPPINGS_PY" localSheetId="1">#REF!</definedName>
    <definedName name="reggie" localSheetId="1" hidden="1">{#N/A,#N/A,FALSE,"Pharm";#N/A,#N/A,FALSE,"WWCM"}</definedName>
    <definedName name="reggie" hidden="1">{#N/A,#N/A,FALSE,"Pharm";#N/A,#N/A,FALSE,"WWCM"}</definedName>
    <definedName name="Region" localSheetId="1">#REF!</definedName>
    <definedName name="Region">#REF!</definedName>
    <definedName name="Regulator_Asy_Htr_Control" localSheetId="1">#REF!</definedName>
    <definedName name="Regulator_Asy_Htr_Control">#REF!</definedName>
    <definedName name="Rejections_WeeklyList">#REF!</definedName>
    <definedName name="rel_defr" localSheetId="1">#REF!</definedName>
    <definedName name="rel_defr">#REF!</definedName>
    <definedName name="rel_defrost">#REF!</definedName>
    <definedName name="rel_floor">#REF!</definedName>
    <definedName name="rel_recirc">#REF!</definedName>
    <definedName name="rel_temp">#REF!</definedName>
    <definedName name="related">#N/A</definedName>
    <definedName name="Reliance" localSheetId="1">#REF!</definedName>
    <definedName name="Reliance">#REF!</definedName>
    <definedName name="REN" localSheetId="1">#REF!</definedName>
    <definedName name="Renault" localSheetId="1">#REF!</definedName>
    <definedName name="Renault">#REF!</definedName>
    <definedName name="rent" localSheetId="1">#REF!</definedName>
    <definedName name="rent">#REF!</definedName>
    <definedName name="Rent_Over_31">#REF!</definedName>
    <definedName name="Rent_Sub_31">#REF!</definedName>
    <definedName name="Rental_expenses">#REF!</definedName>
    <definedName name="RENU" localSheetId="1">#REF!</definedName>
    <definedName name="RENU">#REF!</definedName>
    <definedName name="REO">#REF!</definedName>
    <definedName name="Rep._synopt.">#REF!</definedName>
    <definedName name="Rep__synopt_">NA()</definedName>
    <definedName name="REP_FRIDAY" localSheetId="1">#REF!</definedName>
    <definedName name="repair" localSheetId="1">#REF!</definedName>
    <definedName name="repair">#REF!</definedName>
    <definedName name="REPAIRS">"#ref!"</definedName>
    <definedName name="Replacement_value" localSheetId="1" hidden="1">#REF!</definedName>
    <definedName name="Replacement_value" hidden="1">#REF!</definedName>
    <definedName name="repo1">NA()</definedName>
    <definedName name="Report" localSheetId="1">#REF!</definedName>
    <definedName name="Report">#REF!</definedName>
    <definedName name="Report_Date" localSheetId="1">#REF!</definedName>
    <definedName name="Report_Title">"Trend eDoctor Virus Diagnostic Report for  Trend_Micro_HK_Limited"</definedName>
    <definedName name="REPORTDATE">#N/A</definedName>
    <definedName name="reporting" localSheetId="1" hidden="1">{#N/A,#N/A,FALSE,"Tabl. FB300";#N/A,#N/A,FALSE,"Tabl. FB350";#N/A,#N/A,FALSE,"Tabl. FB400";#N/A,#N/A,FALSE,"Tabl. FB500";#N/A,#N/A,FALSE,"Tabl. FS090"}</definedName>
    <definedName name="reporting" hidden="1">{#N/A,#N/A,FALSE,"Tabl. FB300";#N/A,#N/A,FALSE,"Tabl. FB350";#N/A,#N/A,FALSE,"Tabl. FB400";#N/A,#N/A,FALSE,"Tabl. FB500";#N/A,#N/A,FALSE,"Tabl. FS090"}</definedName>
    <definedName name="RepPeriod">"Summary as on "&amp;TEXT(IF(TODAY()&gt;42000,31-3-2012,TODAY()-DAY(TODAY())),"dd-mmm-yyyy")</definedName>
    <definedName name="Request_for_Credit_Invoice_3289">#REF!</definedName>
    <definedName name="res" localSheetId="1" hidden="1">{#N/A,#N/A,FALSE,"Tabl. FB300";#N/A,#N/A,FALSE,"Tabl. FB350";#N/A,#N/A,FALSE,"Tabl. FB400";#N/A,#N/A,FALSE,"Tabl. FB500";#N/A,#N/A,FALSE,"Tabl. FS090"}</definedName>
    <definedName name="res" hidden="1">{#N/A,#N/A,FALSE,"Tabl. FB300";#N/A,#N/A,FALSE,"Tabl. FB350";#N/A,#N/A,FALSE,"Tabl. FB400";#N/A,#N/A,FALSE,"Tabl. FB500";#N/A,#N/A,FALSE,"Tabl. FS090"}</definedName>
    <definedName name="RES__24" localSheetId="1">#REF!</definedName>
    <definedName name="RES__24">#REF!</definedName>
    <definedName name="RES__36" localSheetId="1">#REF!</definedName>
    <definedName name="RES__36">#REF!</definedName>
    <definedName name="RESERVE" localSheetId="1">#REF!</definedName>
    <definedName name="RESERVE">#REF!</definedName>
    <definedName name="reserve1">#REF!</definedName>
    <definedName name="ReservesAndPremium">#REF!</definedName>
    <definedName name="residual_support">#REF!</definedName>
    <definedName name="resp." localSheetId="1" hidden="1">{#N/A,#N/A,FALSE,"Pharm";#N/A,#N/A,FALSE,"WWCM"}</definedName>
    <definedName name="resp." hidden="1">{#N/A,#N/A,FALSE,"Pharm";#N/A,#N/A,FALSE,"WWCM"}</definedName>
    <definedName name="RESPONSIBILITYAPPLICATIONID2" localSheetId="1">#REF!</definedName>
    <definedName name="RESPONSIBILITYAPPLICATIONID2">#REF!</definedName>
    <definedName name="RESPONSIBILITYAPPLICATIONID3" localSheetId="1">#REF!</definedName>
    <definedName name="RESPONSIBILITYAPPLICATIONID3">#REF!</definedName>
    <definedName name="RESPONSIBILITYID2" localSheetId="1">#REF!</definedName>
    <definedName name="RESPONSIBILITYID2">#REF!</definedName>
    <definedName name="RESPONSIBILITYID3">#REF!</definedName>
    <definedName name="RESPONSIBILITYNAME2">#REF!</definedName>
    <definedName name="RESPONSIBILITYNAME3">#REF!</definedName>
    <definedName name="RestNote">#REF!</definedName>
    <definedName name="result" localSheetId="1" hidden="1">{#N/A,#N/A,FALSE,"Tabl. G1";#N/A,#N/A,FALSE,"Tabl. G2"}</definedName>
    <definedName name="result" hidden="1">{#N/A,#N/A,FALSE,"Tabl. G1";#N/A,#N/A,FALSE,"Tabl. G2"}</definedName>
    <definedName name="ret">#REF!</definedName>
    <definedName name="retail_1q" localSheetId="1">#REF!</definedName>
    <definedName name="retail_1q">#REF!</definedName>
    <definedName name="Retail_Cash" localSheetId="1">#REF!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ainedEarnings">#REF!</definedName>
    <definedName name="retention" localSheetId="1">#REF!</definedName>
    <definedName name="RETotal" localSheetId="1">#REF!</definedName>
    <definedName name="RETotal">#REF!</definedName>
    <definedName name="retq" localSheetId="1">#REF!</definedName>
    <definedName name="RETURN_OF_INCOME" localSheetId="1">#REF!</definedName>
    <definedName name="RETURN_OF_INCOME">#REF!</definedName>
    <definedName name="ReturnfiledSection" localSheetId="1">#REF!</definedName>
    <definedName name="ReturnOnAssets" localSheetId="1">#REF!</definedName>
    <definedName name="ReturnOnAssets">#REF!</definedName>
    <definedName name="ReturnOnEquity" localSheetId="1">#REF!</definedName>
    <definedName name="ReturnOnEquity">#REF!</definedName>
    <definedName name="Returns" localSheetId="1">#REF!</definedName>
    <definedName name="ReutersCode" localSheetId="1">#REF!</definedName>
    <definedName name="ReutersCode">#REF!</definedName>
    <definedName name="REV" localSheetId="1">#REF!</definedName>
    <definedName name="REV">#REF!</definedName>
    <definedName name="Rev_Desc" localSheetId="1">#REF!</definedName>
    <definedName name="Rev_Desc">#REF!</definedName>
    <definedName name="Rev_Dol">#REF!</definedName>
    <definedName name="REV_REP" localSheetId="1">#REF!</definedName>
    <definedName name="REV_REP">#REF!</definedName>
    <definedName name="REV_REP_23_SEP" localSheetId="1">#REF!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nue">#REF!</definedName>
    <definedName name="RevenueGrowth">#REF!</definedName>
    <definedName name="REVERSAL" localSheetId="1" hidden="1">{"'I-1 and I-2'!$A$1:$G$190"}</definedName>
    <definedName name="REVERSAL" hidden="1">{"'I-1 and I-2'!$A$1:$G$190"}</definedName>
    <definedName name="Reversal_1">#REF!</definedName>
    <definedName name="Reversal_1_Sched">#REF!</definedName>
    <definedName name="Reversal_2">#REF!</definedName>
    <definedName name="Reversal_2_Sched">#REF!</definedName>
    <definedName name="Reversal_3">#REF!</definedName>
    <definedName name="Reversal_3_Sched">#REF!</definedName>
    <definedName name="Reversal_AfterTax_1">#REF!</definedName>
    <definedName name="Reversal_AfterTax_2">#REF!</definedName>
    <definedName name="Reversal_AterTax_3">#REF!</definedName>
    <definedName name="Reversal_Book_1">#REF!</definedName>
    <definedName name="Reversal_Book_2">#REF!</definedName>
    <definedName name="Reversal_Book_3">#REF!</definedName>
    <definedName name="Reversal_Tax_1">#REF!</definedName>
    <definedName name="Reversal_Tax_2">#REF!</definedName>
    <definedName name="Reversal_Tax_3">#REF!</definedName>
    <definedName name="rf2e" localSheetId="1" hidden="1">{#N/A,#N/A,FALSE,"Pharm";#N/A,#N/A,FALSE,"WWCM"}</definedName>
    <definedName name="rf2e" hidden="1">{#N/A,#N/A,FALSE,"Pharm";#N/A,#N/A,FALSE,"WWCM"}</definedName>
    <definedName name="RFP003A" localSheetId="1">#REF!</definedName>
    <definedName name="RFP003A">#REF!</definedName>
    <definedName name="RFP003B" localSheetId="1">#REF!</definedName>
    <definedName name="RFP003B">#REF!</definedName>
    <definedName name="RFP003C" localSheetId="1">#REF!</definedName>
    <definedName name="RFP003C">#REF!</definedName>
    <definedName name="RFP003D">#REF!</definedName>
    <definedName name="RFP003E">#REF!</definedName>
    <definedName name="RFP003F">#REF!</definedName>
    <definedName name="RG"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1" hidden="1">{#N/A,#N/A,FALSE,"FREE"}</definedName>
    <definedName name="rh" hidden="1">{#N/A,#N/A,FALSE,"FREE"}</definedName>
    <definedName name="rh.IncOfCurYrAfterSetOff4" localSheetId="1">#REF!</definedName>
    <definedName name="rh.IncOfCurYrAfterSetOffBFLosses6" localSheetId="1">#REF!</definedName>
    <definedName name="rh.IncOfCurYrUnderThatHead4" localSheetId="1">#REF!</definedName>
    <definedName name="rh.IncOfCurYrUndHeadFromCYLA6" localSheetId="1">#REF!</definedName>
    <definedName name="rhw" localSheetId="1" hidden="1">{#N/A,#N/A,FALSE,"FREE"}</definedName>
    <definedName name="rhw" hidden="1">{#N/A,#N/A,FALSE,"FREE"}</definedName>
    <definedName name="rhw_1" localSheetId="1" hidden="1">{#N/A,#N/A,FALSE,"FREE"}</definedName>
    <definedName name="rhw_1" hidden="1">{#N/A,#N/A,FALSE,"FREE"}</definedName>
    <definedName name="rhw_2" localSheetId="1" hidden="1">{#N/A,#N/A,FALSE,"FREE"}</definedName>
    <definedName name="rhw_2" hidden="1">{#N/A,#N/A,FALSE,"FREE"}</definedName>
    <definedName name="rhw_3" localSheetId="1" hidden="1">{#N/A,#N/A,FALSE,"FREE"}</definedName>
    <definedName name="rhw_3" hidden="1">{#N/A,#N/A,FALSE,"FREE"}</definedName>
    <definedName name="rhw_4" localSheetId="1" hidden="1">{#N/A,#N/A,FALSE,"FREE"}</definedName>
    <definedName name="rhw_4" hidden="1">{#N/A,#N/A,FALSE,"FREE"}</definedName>
    <definedName name="rhwr"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chterDuty5" localSheetId="1">#REF!</definedName>
    <definedName name="RichterDuty5">#REF!</definedName>
    <definedName name="RichterDuty7" localSheetId="1">#REF!</definedName>
    <definedName name="RichterDuty7">#REF!</definedName>
    <definedName name="RichterDuty8" localSheetId="1">#REF!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KA">NA()</definedName>
    <definedName name="RM" localSheetId="1">#REF!</definedName>
    <definedName name="rmcAccount">2300</definedName>
    <definedName name="rmcApplication">"MC35"</definedName>
    <definedName name="rmcCategory">"PROPST"</definedName>
    <definedName name="rmcFrequency">"YTD"</definedName>
    <definedName name="RMconsumed" localSheetId="1">#REF!</definedName>
    <definedName name="RMCOptions">"*000000000000000"</definedName>
    <definedName name="rmcPeriod">9612</definedName>
    <definedName name="RMRMR" localSheetId="1">#REF!</definedName>
    <definedName name="RMRMR">#REF!</definedName>
    <definedName name="RNGDETAILS0" localSheetId="1">#REF!</definedName>
    <definedName name="RoadBlocks" localSheetId="1">#REF!</definedName>
    <definedName name="RoadBlocks">#REF!</definedName>
    <definedName name="rob" localSheetId="1" hidden="1">{"GLI-Income Statement",#N/A,FALSE,"gli";"GLI - Balance Sheet Wksht",#N/A,FALSE,"gli";"GLI-Cash Flow",#N/A,FALSE,"gli";"GLI Qtrly Stats",#N/A,FALSE,"gli"}</definedName>
    <definedName name="rob" hidden="1">{"GLI-Income Statement",#N/A,FALSE,"gli";"GLI - Balance Sheet Wksht",#N/A,FALSE,"gli";"GLI-Cash Flow",#N/A,FALSE,"gli";"GLI Qtrly Stats",#N/A,FALSE,"gli"}</definedName>
    <definedName name="ROIActY1" localSheetId="1">#REF!</definedName>
    <definedName name="ROIActY1">#REF!</definedName>
    <definedName name="ROIActY2" localSheetId="1">#REF!</definedName>
    <definedName name="ROIActY2">#REF!</definedName>
    <definedName name="ROIFcstY1" localSheetId="1">#REF!</definedName>
    <definedName name="ROIFcstY1">#REF!</definedName>
    <definedName name="ROIFcstY2">#REF!</definedName>
    <definedName name="Rolta">#REF!</definedName>
    <definedName name="roulunds" localSheetId="1" hidden="1">{"'I-1 and I-2'!$A$1:$G$190"}</definedName>
    <definedName name="roulunds" hidden="1">{"'I-1 and I-2'!$A$1:$G$190"}</definedName>
    <definedName name="ROWSTOUPLOAD2">#REF!</definedName>
    <definedName name="ROWSTOUPLOAD3">#REF!</definedName>
    <definedName name="rply">#REF!</definedName>
    <definedName name="rply_26">#REF!</definedName>
    <definedName name="rply_40">#REF!</definedName>
    <definedName name="rply_41">#REF!</definedName>
    <definedName name="rply_42">#REF!</definedName>
    <definedName name="rply_43">#REF!</definedName>
    <definedName name="rply_44">#REF!</definedName>
    <definedName name="rply_8">#REF!</definedName>
    <definedName name="rpt">#REF!</definedName>
    <definedName name="RR" localSheetId="1">#REF!</definedName>
    <definedName name="rrpinv" localSheetId="1">#REF!</definedName>
    <definedName name="rrr" localSheetId="1" hidden="1">{#N/A,#N/A,FALSE,"SMT1";#N/A,#N/A,FALSE,"SMT2";#N/A,#N/A,FALSE,"Summary";#N/A,#N/A,FALSE,"Graphs";#N/A,#N/A,FALSE,"4 Panel"}</definedName>
    <definedName name="rrr" hidden="1">{#N/A,#N/A,FALSE,"SMT1";#N/A,#N/A,FALSE,"SMT2";#N/A,#N/A,FALSE,"Summary";#N/A,#N/A,FALSE,"Graphs";#N/A,#N/A,FALSE,"4 Panel"}</definedName>
    <definedName name="rrrr" localSheetId="1" hidden="1">{#N/A,#N/A,FALSE,"Tabl. H1";#N/A,#N/A,FALSE,"Tabl. H2"}</definedName>
    <definedName name="rrrr" hidden="1">{#N/A,#N/A,FALSE,"Tabl. H1";#N/A,#N/A,FALSE,"Tabl. H2"}</definedName>
    <definedName name="rrrrr" localSheetId="1" hidden="1">{#N/A,#N/A,FALSE,"Pharm";#N/A,#N/A,FALSE,"WWCM"}</definedName>
    <definedName name="rrrrr" hidden="1">{#N/A,#N/A,FALSE,"Pharm";#N/A,#N/A,FALSE,"WWCM"}</definedName>
    <definedName name="rrrrrrrrrrrr" localSheetId="1">#REF!</definedName>
    <definedName name="RSBasicShares" localSheetId="1">#REF!</definedName>
    <definedName name="RSBasicShares">#REF!</definedName>
    <definedName name="RSDepreciation" localSheetId="1">#REF!</definedName>
    <definedName name="RSDepreciation">#REF!</definedName>
    <definedName name="rsem" localSheetId="1" hidden="1">{#N/A,#N/A,FALSE,"1996";#N/A,#N/A,FALSE,"1995";#N/A,#N/A,FALSE,"1994"}</definedName>
    <definedName name="rsem" hidden="1">{#N/A,#N/A,FALSE,"1996";#N/A,#N/A,FALSE,"1995";#N/A,#N/A,FALSE,"1994"}</definedName>
    <definedName name="RSNPAT">#REF!</definedName>
    <definedName name="RSOperatingProfit">#REF!</definedName>
    <definedName name="RSOtherEquity">#REF!</definedName>
    <definedName name="RSOtherLTAssets">#REF!</definedName>
    <definedName name="RSOtherLTLiabilities">#REF!</definedName>
    <definedName name="RSRetainedEarnings">#REF!</definedName>
    <definedName name="rStart">#REF!</definedName>
    <definedName name="RSWeightedaverageeps">#REF!</definedName>
    <definedName name="RSweightedaverageshares">#REF!</definedName>
    <definedName name="RT???RTDKDK" localSheetId="1">#REF!</definedName>
    <definedName name="RT???RTDKDK">#REF!</definedName>
    <definedName name="RT_i?e½ARTDKDK">NA()</definedName>
    <definedName name="RT_i_e½ARTDKDK">NA()</definedName>
    <definedName name="RT¿i?e½ARTDKDK" localSheetId="1">#REF!</definedName>
    <definedName name="RT¿i?e½ARTDKDK">#REF!</definedName>
    <definedName name="RT¿i≫e½ARTDKDK" localSheetId="1">#REF!</definedName>
    <definedName name="RT¿i≫e½ARTDKDK">#REF!</definedName>
    <definedName name="RTA" localSheetId="1" hidden="1">{#N/A,#N/A,FALSE,"Tabl. G1";#N/A,#N/A,FALSE,"Tabl. G2"}</definedName>
    <definedName name="RTA" hidden="1">{#N/A,#N/A,FALSE,"Tabl. G1";#N/A,#N/A,FALSE,"Tabl. G2"}</definedName>
    <definedName name="RTCL???RTDK" localSheetId="1">#REF!</definedName>
    <definedName name="RTCL???RTDK">#REF!</definedName>
    <definedName name="RTCLSPRT" localSheetId="1">#REF!</definedName>
    <definedName name="RTCLSPRT">#REF!</definedName>
    <definedName name="rtclsprtdk" localSheetId="1">#REF!</definedName>
    <definedName name="rtclsprtdk">#REF!</definedName>
    <definedName name="rtclsprtdkGMrtrt">#REF!</definedName>
    <definedName name="rtclsprtdkrtGMrtrt">#REF!</definedName>
    <definedName name="RTCL울산시RTDK">#REF!</definedName>
    <definedName name="rtewtyer" localSheetId="1" hidden="1">{#N/A,#N/A,FALSE,"Banksum";#N/A,#N/A,FALSE,"Banksum"}</definedName>
    <definedName name="rtewtyer" hidden="1">{#N/A,#N/A,FALSE,"Banksum";#N/A,#N/A,FALSE,"Banksum"}</definedName>
    <definedName name="rtgdsfgdsrhdf" localSheetId="1" hidden="1">{#N/A,#N/A,FALSE,"PMTABB";#N/A,#N/A,FALSE,"PMTABB"}</definedName>
    <definedName name="rtgdsfgdsrhdf" hidden="1">{#N/A,#N/A,FALSE,"PMTABB";#N/A,#N/A,FALSE,"PMTABB"}</definedName>
    <definedName name="rtht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re" localSheetId="1">#REF!</definedName>
    <definedName name="rtre">#REF!</definedName>
    <definedName name="RTYU" localSheetId="1" hidden="1">{#N/A,#N/A,FALSE,"PGW"}</definedName>
    <definedName name="RTYU" hidden="1">{#N/A,#N/A,FALSE,"PGW"}</definedName>
    <definedName name="RTYU_1" localSheetId="1" hidden="1">{#N/A,#N/A,FALSE,"PGW"}</definedName>
    <definedName name="RTYU_1" hidden="1">{#N/A,#N/A,FALSE,"PGW"}</definedName>
    <definedName name="RTYU_2" localSheetId="1" hidden="1">{#N/A,#N/A,FALSE,"PGW"}</definedName>
    <definedName name="RTYU_2" hidden="1">{#N/A,#N/A,FALSE,"PGW"}</definedName>
    <definedName name="RTYU_3" localSheetId="1" hidden="1">{#N/A,#N/A,FALSE,"PGW"}</definedName>
    <definedName name="RTYU_3" hidden="1">{#N/A,#N/A,FALSE,"PGW"}</definedName>
    <definedName name="RTYU_4" localSheetId="1" hidden="1">{#N/A,#N/A,FALSE,"PGW"}</definedName>
    <definedName name="RTYU_4" hidden="1">{#N/A,#N/A,FALSE,"PGW"}</definedName>
    <definedName name="ruby" localSheetId="1">#REF!</definedName>
    <definedName name="Russia_AutoLightning" localSheetId="1">#REF!</definedName>
    <definedName name="Russia_AutoLightning">#REF!</definedName>
    <definedName name="Russia_AVAR" localSheetId="1">#REF!</definedName>
    <definedName name="Russia_AVAR">#REF!</definedName>
    <definedName name="Russia_AvtoAgregat" localSheetId="1">#REF!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wert" localSheetId="1" hidden="1">{#N/A,#N/A,FALSE,"Pharm";#N/A,#N/A,FALSE,"WWCM"}</definedName>
    <definedName name="rwert" hidden="1">{#N/A,#N/A,FALSE,"Pharm";#N/A,#N/A,FALSE,"WWCM"}</definedName>
    <definedName name="rwh" localSheetId="1" hidden="1">{#N/A,#N/A,FALSE,"PGW"}</definedName>
    <definedName name="rwh" hidden="1">{#N/A,#N/A,FALSE,"PGW"}</definedName>
    <definedName name="rwh_1" localSheetId="1" hidden="1">{#N/A,#N/A,FALSE,"PGW"}</definedName>
    <definedName name="rwh_1" hidden="1">{#N/A,#N/A,FALSE,"PGW"}</definedName>
    <definedName name="rwh_2" localSheetId="1" hidden="1">{#N/A,#N/A,FALSE,"PGW"}</definedName>
    <definedName name="rwh_2" hidden="1">{#N/A,#N/A,FALSE,"PGW"}</definedName>
    <definedName name="rwh_3" localSheetId="1" hidden="1">{#N/A,#N/A,FALSE,"PGW"}</definedName>
    <definedName name="rwh_3" hidden="1">{#N/A,#N/A,FALSE,"PGW"}</definedName>
    <definedName name="rwh_4" localSheetId="1" hidden="1">{#N/A,#N/A,FALSE,"PGW"}</definedName>
    <definedName name="rwh_4" hidden="1">{#N/A,#N/A,FALSE,"PGW"}</definedName>
    <definedName name="rwhwr" localSheetId="1" hidden="1">{#N/A,#N/A,FALSE,"PGW"}</definedName>
    <definedName name="rwhwr" hidden="1">{#N/A,#N/A,FALSE,"PGW"}</definedName>
    <definedName name="rwhwr_1" localSheetId="1" hidden="1">{#N/A,#N/A,FALSE,"PGW"}</definedName>
    <definedName name="rwhwr_1" hidden="1">{#N/A,#N/A,FALSE,"PGW"}</definedName>
    <definedName name="rwhwr_2" localSheetId="1" hidden="1">{#N/A,#N/A,FALSE,"PGW"}</definedName>
    <definedName name="rwhwr_2" hidden="1">{#N/A,#N/A,FALSE,"PGW"}</definedName>
    <definedName name="rwhwr_3" localSheetId="1" hidden="1">{#N/A,#N/A,FALSE,"PGW"}</definedName>
    <definedName name="rwhwr_3" hidden="1">{#N/A,#N/A,FALSE,"PGW"}</definedName>
    <definedName name="rwhwr_4" localSheetId="1" hidden="1">{#N/A,#N/A,FALSE,"PGW"}</definedName>
    <definedName name="rwhwr_4" hidden="1">{#N/A,#N/A,FALSE,"PGW"}</definedName>
    <definedName name="R행" localSheetId="1">#REF!</definedName>
    <definedName name="R행">#REF!</definedName>
    <definedName name="s" localSheetId="1">#REF!</definedName>
    <definedName name="s">#REF!</definedName>
    <definedName name="s.6_30">#REF!</definedName>
    <definedName name="s.6_31">#REF!</definedName>
    <definedName name="s.6_32">#REF!</definedName>
    <definedName name="s.6_33">#REF!</definedName>
    <definedName name="s.6_34">#REF!</definedName>
    <definedName name="s.6_40">#REF!</definedName>
    <definedName name="s.6_50">#REF!</definedName>
    <definedName name="s.6_51">#REF!</definedName>
    <definedName name="s.6_52">#REF!</definedName>
    <definedName name="s.6_53">#REF!</definedName>
    <definedName name="s.6_54">#REF!</definedName>
    <definedName name="s.6_55">#REF!</definedName>
    <definedName name="S?">#REF!</definedName>
    <definedName name="S_1_2">#N/A</definedName>
    <definedName name="S_10_11_12">#N/A</definedName>
    <definedName name="S_13_14___15">#N/A</definedName>
    <definedName name="S_16_17" localSheetId="1">#REF!</definedName>
    <definedName name="S_16_17">#REF!</definedName>
    <definedName name="S_18___19">#N/A</definedName>
    <definedName name="s_2" localSheetId="1" hidden="1">{#N/A,#N/A,FALSE,"EW"}</definedName>
    <definedName name="s_2" hidden="1">{#N/A,#N/A,FALSE,"EW"}</definedName>
    <definedName name="S_20_21___22" localSheetId="1">#REF!</definedName>
    <definedName name="S_20_21___22">#REF!</definedName>
    <definedName name="S_23">#N/A</definedName>
    <definedName name="s_3" localSheetId="1" hidden="1">{#N/A,#N/A,FALSE,"EW"}</definedName>
    <definedName name="s_3" hidden="1">{#N/A,#N/A,FALSE,"EW"}</definedName>
    <definedName name="S_3_4">#N/A</definedName>
    <definedName name="s_4" localSheetId="1" hidden="1">{#N/A,#N/A,FALSE,"EW"}</definedName>
    <definedName name="s_4" hidden="1">{#N/A,#N/A,FALSE,"EW"}</definedName>
    <definedName name="S_5_6" localSheetId="1">#REF!</definedName>
    <definedName name="S_5_6">#REF!</definedName>
    <definedName name="s_6" localSheetId="1">#REF!</definedName>
    <definedName name="s_6">#REF!</definedName>
    <definedName name="S_8_9">#N/A</definedName>
    <definedName name="S_Adjust_Data" localSheetId="1">#REF!</definedName>
    <definedName name="S_AJE_Tot_Data" localSheetId="1">#REF!</definedName>
    <definedName name="S_CY_Beg_Data" localSheetId="1">#REF!</definedName>
    <definedName name="S_CY_End_Data" localSheetId="1">#REF!</definedName>
    <definedName name="s_ddt" localSheetId="1">#REF!</definedName>
    <definedName name="s_ddt">#REF!</definedName>
    <definedName name="S_LIB_BOOK_PAGE" localSheetId="1">#REF!</definedName>
    <definedName name="S_LIB_BOOK_PAGE">#REF!</definedName>
    <definedName name="S_LIB_PAGE" localSheetId="1">#REF!</definedName>
    <definedName name="S_LIB_PAGE">#REF!</definedName>
    <definedName name="S_LIB_TAX_PAGE">#REF!</definedName>
    <definedName name="S_PY_End_Data" localSheetId="1">#REF!</definedName>
    <definedName name="S_RJE_Tot_Data" localSheetId="1">#REF!</definedName>
    <definedName name="s_tcs" localSheetId="1">#REF!</definedName>
    <definedName name="s_tcs">#REF!</definedName>
    <definedName name="s_tds2" localSheetId="1">#REF!</definedName>
    <definedName name="s_tds2">#REF!</definedName>
    <definedName name="S3_" localSheetId="1">#REF!</definedName>
    <definedName name="s6_actual30" localSheetId="1">#REF!</definedName>
    <definedName name="s6_actual30">#REF!</definedName>
    <definedName name="s6_actual31" localSheetId="1">#REF!</definedName>
    <definedName name="s6_actual31">#REF!</definedName>
    <definedName name="s6_actual32" localSheetId="1">#REF!</definedName>
    <definedName name="s6_actual32">#REF!</definedName>
    <definedName name="s6_actual33">#REF!</definedName>
    <definedName name="s6_actual34">#REF!</definedName>
    <definedName name="s6_actual40">#REF!</definedName>
    <definedName name="s6_actual50">#REF!</definedName>
    <definedName name="s6_actual51">#REF!</definedName>
    <definedName name="s6_actual52">#REF!</definedName>
    <definedName name="s6_actual53">#REF!</definedName>
    <definedName name="s6_actual54">#REF!</definedName>
    <definedName name="s6_actual55">#REF!</definedName>
    <definedName name="sa" localSheetId="1" hidden="1">#REF!</definedName>
    <definedName name="sachi" hidden="1">"SGSDaily Progress Report Piyaj toDharoi Pipeline"</definedName>
    <definedName name="SAD" localSheetId="1">#REF!</definedName>
    <definedName name="sadgtdrt" localSheetId="1" hidden="1">{#N/A,#N/A,FALSE,"PMTABB";#N/A,#N/A,FALSE,"PMTABB"}</definedName>
    <definedName name="sadgtdrt" hidden="1">{#N/A,#N/A,FALSE,"PMTABB";#N/A,#N/A,FALSE,"PMTABB"}</definedName>
    <definedName name="sadgtdrt_2" localSheetId="1" hidden="1">{#N/A,#N/A,FALSE,"PMTABB";#N/A,#N/A,FALSE,"PMTABB"}</definedName>
    <definedName name="sadgtdrt_2" hidden="1">{#N/A,#N/A,FALSE,"PMTABB";#N/A,#N/A,FALSE,"PMTABB"}</definedName>
    <definedName name="sadgtdrt_3" localSheetId="1" hidden="1">{#N/A,#N/A,FALSE,"PMTABB";#N/A,#N/A,FALSE,"PMTABB"}</definedName>
    <definedName name="sadgtdrt_3" hidden="1">{#N/A,#N/A,FALSE,"PMTABB";#N/A,#N/A,FALSE,"PMTABB"}</definedName>
    <definedName name="sadgtdrt_4" localSheetId="1" hidden="1">{#N/A,#N/A,FALSE,"PMTABB";#N/A,#N/A,FALSE,"PMTABB"}</definedName>
    <definedName name="sadgtdrt_4" hidden="1">{#N/A,#N/A,FALSE,"PMTABB";#N/A,#N/A,FALSE,"PMTABB"}</definedName>
    <definedName name="SADPL" localSheetId="1">#REF!</definedName>
    <definedName name="SADPL">#REF!</definedName>
    <definedName name="saef" localSheetId="1" hidden="1">{#N/A,#N/A,FALSE,"Emerging Mkt Fund"}</definedName>
    <definedName name="saef" hidden="1">{#N/A,#N/A,FALSE,"Emerging Mkt Fund"}</definedName>
    <definedName name="saef1" localSheetId="1" hidden="1">{#N/A,#N/A,FALSE,"Emerging Mkt Fund"}</definedName>
    <definedName name="saef1" hidden="1">{#N/A,#N/A,FALSE,"Emerging Mkt Fund"}</definedName>
    <definedName name="safkjfwa" localSheetId="1" hidden="1">#REF!</definedName>
    <definedName name="Safroy" localSheetId="1" hidden="1">{"A Performance Report",#N/A,FALSE,"%Performance"}</definedName>
    <definedName name="Safroy" hidden="1">{"A Performance Report",#N/A,FALSE,"%Performance"}</definedName>
    <definedName name="SAG" localSheetId="1">#REF!</definedName>
    <definedName name="SAG">#REF!</definedName>
    <definedName name="SAI" localSheetId="1" hidden="1">{"A COM Detail YTD",#N/A,FALSE,"DATA";"B Exp Detail YTD",#N/A,FALSE,"DATA";"C COM Detail Qtr of",#N/A,FALSE,"DATA";"D Exp Detail Qtr of",#N/A,FALSE,"DATA";"A Performance Report",#N/A,FALSE,"%Performance"}</definedName>
    <definedName name="SAI" hidden="1">{"A COM Detail YTD",#N/A,FALSE,"DATA";"B Exp Detail YTD",#N/A,FALSE,"DATA";"C COM Detail Qtr of",#N/A,FALSE,"DATA";"D Exp Detail Qtr of",#N/A,FALSE,"DATA";"A Performance Report",#N/A,FALSE,"%Performance"}</definedName>
    <definedName name="SAIDO" localSheetId="1">#REF!</definedName>
    <definedName name="SAIDO">#REF!</definedName>
    <definedName name="SAIG" localSheetId="1">#REF!</definedName>
    <definedName name="SAIG">#REF!</definedName>
    <definedName name="SAIMAK" localSheetId="1">#REF!</definedName>
    <definedName name="SAL" localSheetId="1">#REF!</definedName>
    <definedName name="SalActM10Y1" localSheetId="1">#REF!</definedName>
    <definedName name="SalActM10Y1">#REF!</definedName>
    <definedName name="SalActM10Y2" localSheetId="1">#REF!</definedName>
    <definedName name="SalActM10Y2">#REF!</definedName>
    <definedName name="SalActM11Y1" localSheetId="1">#REF!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ARY_WAGES">"#ref!"</definedName>
    <definedName name="SaleCyc">#REF!</definedName>
    <definedName name="Sales" localSheetId="1">#REF!</definedName>
    <definedName name="Sales">#REF!</definedName>
    <definedName name="SALES_2" localSheetId="1">#REF!</definedName>
    <definedName name="Sales_Breakdown" localSheetId="1">#REF!</definedName>
    <definedName name="Sales_Breakdown">#REF!</definedName>
    <definedName name="SALES_INCOME">"#ref!"</definedName>
    <definedName name="Sales_Manager" localSheetId="1">#REF!</definedName>
    <definedName name="Sales_Manager">#REF!</definedName>
    <definedName name="Sales_Person" localSheetId="1">#REF!</definedName>
    <definedName name="Sales_Person">#REF!</definedName>
    <definedName name="SALES_RETURN" localSheetId="1">#REF!</definedName>
    <definedName name="Sales_Samp01" localSheetId="1">#REF!</definedName>
    <definedName name="Sales_Samp01">#REF!</definedName>
    <definedName name="Sales_Samp02" localSheetId="1">#REF!</definedName>
    <definedName name="Sales_Samp02">#REF!</definedName>
    <definedName name="SALES9697">"#ref!"</definedName>
    <definedName name="Salesbreak" localSheetId="1">#REF!</definedName>
    <definedName name="Salesbreak">#REF!</definedName>
    <definedName name="SalesTax" localSheetId="1">#REF!</definedName>
    <definedName name="SalFcstM10Y1" localSheetId="1">#REF!</definedName>
    <definedName name="SalFcstM10Y1">#REF!</definedName>
    <definedName name="SalFcstM10Y2" localSheetId="1">#REF!</definedName>
    <definedName name="SalFcstM10Y2">#REF!</definedName>
    <definedName name="SalFcstM11Y1" localSheetId="1">#REF!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lly" localSheetId="1" hidden="1">{#N/A,#N/A,FALSE,"Pharm";#N/A,#N/A,FALSE,"WWCM"}</definedName>
    <definedName name="sally" hidden="1">{#N/A,#N/A,FALSE,"Pharm";#N/A,#N/A,FALSE,"WWCM"}</definedName>
    <definedName name="salv">#REF!</definedName>
    <definedName name="salva">#REF!</definedName>
    <definedName name="Salvage">#REF!</definedName>
    <definedName name="samedi" localSheetId="1" hidden="1">{#N/A,#N/A,FALSE,"Tabl. A1";#N/A,#N/A,FALSE,"Tabl. A1 b";#N/A,#N/A,FALSE,"Tabl. A2";#N/A,#N/A,FALSE,"Tabl. A2-1";#N/A,#N/A,FALSE,"Tabl. A2-2"}</definedName>
    <definedName name="samedi" hidden="1">{#N/A,#N/A,FALSE,"Tabl. A1";#N/A,#N/A,FALSE,"Tabl. A1 b";#N/A,#N/A,FALSE,"Tabl. A2";#N/A,#N/A,FALSE,"Tabl. A2-1";#N/A,#N/A,FALSE,"Tabl. A2-2"}</definedName>
    <definedName name="Sample" localSheetId="1">#REF!</definedName>
    <definedName name="Sample">#REF!</definedName>
    <definedName name="SAMPLES" localSheetId="1">#REF!</definedName>
    <definedName name="SAMPLES">#REF!</definedName>
    <definedName name="san" localSheetId="1" hidden="1">{#N/A,#N/A,FALSE,"Mukesh Shivdasani"}</definedName>
    <definedName name="san" hidden="1">{#N/A,#N/A,FALSE,"Mukesh Shivdasani"}</definedName>
    <definedName name="sandblasting" localSheetId="1">#REF!</definedName>
    <definedName name="Sanjay" localSheetId="1" hidden="1">{#N/A,#N/A,FALSE,"Mukesh Shivdasani"}</definedName>
    <definedName name="Sanjay" hidden="1">{#N/A,#N/A,FALSE,"Mukesh Shivdasani"}</definedName>
    <definedName name="santro" localSheetId="1">#REF!</definedName>
    <definedName name="santro">#REF!</definedName>
    <definedName name="sap" localSheetId="1">#REF!</definedName>
    <definedName name="sap">#REF!</definedName>
    <definedName name="SAPBEXdnldView" hidden="1">"3HHZLV5KJ08SMLR0BYLOIS7Z6"</definedName>
    <definedName name="SAPBEXhrIndnt" hidden="1">"Wide"</definedName>
    <definedName name="SAPBEXrevision" hidden="1">3</definedName>
    <definedName name="SAPBEXsysID" hidden="1">"NET"</definedName>
    <definedName name="SAPBEXwbID" hidden="1">"40BUNZCZTCQHDPD636A8ETFK3"</definedName>
    <definedName name="SAPRPSBE01">#REF!</definedName>
    <definedName name="SAPRPSBI01">#REF!</definedName>
    <definedName name="SAPRPSPE01">#REF!</definedName>
    <definedName name="SAPRPSPI01">#REF!</definedName>
    <definedName name="SAPsysID" hidden="1">"708C5W7SBKP804JT78WJ0JNKI"</definedName>
    <definedName name="SAPwbID" hidden="1">"ARS"</definedName>
    <definedName name="saryder" localSheetId="1" hidden="1">{#N/A,#N/A,FALSE,"PGW"}</definedName>
    <definedName name="saryder" hidden="1">{#N/A,#N/A,FALSE,"PGW"}</definedName>
    <definedName name="saryder_1" localSheetId="1" hidden="1">{#N/A,#N/A,FALSE,"PGW"}</definedName>
    <definedName name="saryder_1" hidden="1">{#N/A,#N/A,FALSE,"PGW"}</definedName>
    <definedName name="saryder_2" localSheetId="1" hidden="1">{#N/A,#N/A,FALSE,"PGW"}</definedName>
    <definedName name="saryder_2" hidden="1">{#N/A,#N/A,FALSE,"PGW"}</definedName>
    <definedName name="saryder_3" localSheetId="1" hidden="1">{#N/A,#N/A,FALSE,"PGW"}</definedName>
    <definedName name="saryder_3" hidden="1">{#N/A,#N/A,FALSE,"PGW"}</definedName>
    <definedName name="saryder_4" localSheetId="1" hidden="1">{#N/A,#N/A,FALSE,"PGW"}</definedName>
    <definedName name="saryder_4" hidden="1">{#N/A,#N/A,FALSE,"PGW"}</definedName>
    <definedName name="SAT" localSheetId="1">#REF!</definedName>
    <definedName name="SATKAR" localSheetId="1">#REF!</definedName>
    <definedName name="SATKAR">#REF!</definedName>
    <definedName name="satu" localSheetId="1">#REF!</definedName>
    <definedName name="satu">#REF!</definedName>
    <definedName name="SATYA" localSheetId="1">#REF!</definedName>
    <definedName name="SATYA">#REF!</definedName>
    <definedName name="savings" localSheetId="1">#REF!</definedName>
    <definedName name="savings">#REF!</definedName>
    <definedName name="savings_new">#REF!</definedName>
    <definedName name="SAVIT_M.S._19">"$#REF!.$#REF!$#REF!:$#REF!$#REF!"</definedName>
    <definedName name="sbi">#REF!</definedName>
    <definedName name="SBU_SUMMARY" localSheetId="1">#REF!</definedName>
    <definedName name="SC" localSheetId="1">#REF!</definedName>
    <definedName name="SC">#REF!</definedName>
    <definedName name="sc10_new" localSheetId="1">#REF!</definedName>
    <definedName name="sc10_new">#REF!</definedName>
    <definedName name="sc13_new" localSheetId="1">#REF!</definedName>
    <definedName name="sc13_new">#REF!</definedName>
    <definedName name="sc14_new">#REF!</definedName>
    <definedName name="sc6_new" localSheetId="1">#REF!</definedName>
    <definedName name="sc7_new" localSheetId="1">#REF!</definedName>
    <definedName name="sc7_new">#REF!</definedName>
    <definedName name="sc9_new" localSheetId="1">#REF!</definedName>
    <definedName name="sc9_new">#REF!</definedName>
    <definedName name="SCA" localSheetId="1">#REF!</definedName>
    <definedName name="SÇà" localSheetId="1">#REF!</definedName>
    <definedName name="SÇà">#REF!</definedName>
    <definedName name="SCA__NO" localSheetId="1">#REF!</definedName>
    <definedName name="SCA__NO">#REF!</definedName>
    <definedName name="SCA_Category" localSheetId="1">#REF!</definedName>
    <definedName name="Scale" localSheetId="1">#REF!</definedName>
    <definedName name="Scale">#REF!</definedName>
    <definedName name="SCCR" localSheetId="1">#REF!</definedName>
    <definedName name="SCCR">#REF!</definedName>
    <definedName name="SCDT" localSheetId="1">#REF!</definedName>
    <definedName name="SCDT">#REF!</definedName>
    <definedName name="SCG" localSheetId="1" hidden="1">{#N/A,#N/A,FALSE,"Tabl. D1";#N/A,#N/A,FALSE,"Tabl. D1 b";#N/A,#N/A,FALSE,"Tabl. D2";#N/A,#N/A,FALSE,"Tabl. D2 b";#N/A,#N/A,FALSE,"Tabl. D3";#N/A,#N/A,FALSE,"Tabl. D4";#N/A,#N/A,FALSE,"Tabl. D5"}</definedName>
    <definedName name="SCG" hidden="1">{#N/A,#N/A,FALSE,"Tabl. D1";#N/A,#N/A,FALSE,"Tabl. D1 b";#N/A,#N/A,FALSE,"Tabl. D2";#N/A,#N/A,FALSE,"Tabl. D2 b";#N/A,#N/A,FALSE,"Tabl. D3";#N/A,#N/A,FALSE,"Tabl. D4";#N/A,#N/A,FALSE,"Tabl. D5"}</definedName>
    <definedName name="sch" localSheetId="1">#REF!</definedName>
    <definedName name="sch">#REF!</definedName>
    <definedName name="SCH_12_13" localSheetId="1">#REF!</definedName>
    <definedName name="SCH_12_13">#REF!</definedName>
    <definedName name="SCH_5">#REF!</definedName>
    <definedName name="SCH_6" localSheetId="1">#REF!,#REF!</definedName>
    <definedName name="scha" localSheetId="1">#REF!</definedName>
    <definedName name="scha">#REF!</definedName>
    <definedName name="schb" localSheetId="1">#REF!</definedName>
    <definedName name="schb">#REF!</definedName>
    <definedName name="schc" localSheetId="1">#REF!</definedName>
    <definedName name="schc">#REF!</definedName>
    <definedName name="schd" localSheetId="1">#REF!</definedName>
    <definedName name="SchDebts" localSheetId="1">#REF!</definedName>
    <definedName name="SchDebts">#REF!</definedName>
    <definedName name="sche" localSheetId="1">#REF!</definedName>
    <definedName name="sche">#REF!</definedName>
    <definedName name="Sched_C" localSheetId="1">#REF!</definedName>
    <definedName name="Sched_Pay" localSheetId="1">#REF!</definedName>
    <definedName name="Sched_Pay">#REF!</definedName>
    <definedName name="Schedule_1301_P4" localSheetId="1">#REF!</definedName>
    <definedName name="Schedule_1301_P4">#REF!</definedName>
    <definedName name="Schedule_1301_P60">#REF!</definedName>
    <definedName name="Schedule_31W52">#REF!</definedName>
    <definedName name="Schedule_OPS">#REF!</definedName>
    <definedName name="Schedule_Rent">#REF!</definedName>
    <definedName name="Schedule_Tax">#REF!</definedName>
    <definedName name="Schedule3" localSheetId="1">#REF!</definedName>
    <definedName name="Schedule3">#REF!</definedName>
    <definedName name="schedule3_new" localSheetId="1">#REF!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 localSheetId="1">#REF!</definedName>
    <definedName name="schl1" localSheetId="1">#REF!</definedName>
    <definedName name="schl2" localSheetId="1">#REF!</definedName>
    <definedName name="schl3" localSheetId="1">#REF!</definedName>
    <definedName name="SchRef" localSheetId="1">#REF!</definedName>
    <definedName name="SchRef">#REF!</definedName>
    <definedName name="SchRefText" localSheetId="1">#REF!</definedName>
    <definedName name="SchRefText">#REF!</definedName>
    <definedName name="SCL_mps" localSheetId="1">#REF!</definedName>
    <definedName name="scndmnthqtr" localSheetId="1">#REF!</definedName>
    <definedName name="scndmnthqtr">#REF!</definedName>
    <definedName name="SCRAP" localSheetId="1">#REF!</definedName>
    <definedName name="SCRAP">#REF!</definedName>
    <definedName name="scvia.Section80GGA" localSheetId="1">#REF!</definedName>
    <definedName name="scvia.Section80GGB" localSheetId="1">#REF!</definedName>
    <definedName name="scvia.Section80GGC" localSheetId="1">#REF!</definedName>
    <definedName name="scvia.Section80IAB" localSheetId="1">#REF!</definedName>
    <definedName name="scvia.Section80IC" localSheetId="1">#REF!</definedName>
    <definedName name="scvia.Section80ID" localSheetId="1">#REF!</definedName>
    <definedName name="scvia.Section80JJA" localSheetId="1">#REF!</definedName>
    <definedName name="scvia.Section80JJAA" localSheetId="1">#REF!</definedName>
    <definedName name="scvia.Section80LA" localSheetId="1">#REF!</definedName>
    <definedName name="scvia.TotalChapVIADeductions" localSheetId="1">#REF!</definedName>
    <definedName name="scvia.TotPartBchapterVIA" localSheetId="1">#REF!</definedName>
    <definedName name="scvia.TotPartBchapterVIA_Calc" localSheetId="1">#REF!</definedName>
    <definedName name="scvia.TotPartCchapterVIA" localSheetId="1">#REF!</definedName>
    <definedName name="scvia.TotPartCchapterVIA_Calc" localSheetId="1">#REF!</definedName>
    <definedName name="SD" localSheetId="1">#REF!</definedName>
    <definedName name="SD">#REF!</definedName>
    <definedName name="SD?" localSheetId="1">#REF!</definedName>
    <definedName name="SD?">#REF!</definedName>
    <definedName name="SD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daf" localSheetId="1">#REF!</definedName>
    <definedName name="sdaf">#REF!</definedName>
    <definedName name="sdafgs" localSheetId="1" hidden="1">{#N/A,#N/A,FALSE,"Pharm";#N/A,#N/A,FALSE,"WWCM"}</definedName>
    <definedName name="sdafgs" hidden="1">{#N/A,#N/A,FALSE,"Pharm";#N/A,#N/A,FALSE,"WWCM"}</definedName>
    <definedName name="sData" localSheetId="1">#REF!</definedName>
    <definedName name="sdbbsdkbfgbsdk.fj" localSheetId="1" hidden="1">{#N/A,#N/A,FALSE,"PMTABB";#N/A,#N/A,FALSE,"PMTABB"}</definedName>
    <definedName name="sdbbsdkbfgbsdk.fj" hidden="1">{#N/A,#N/A,FALSE,"PMTABB";#N/A,#N/A,FALSE,"PMTABB"}</definedName>
    <definedName name="sdf" localSheetId="1" hidden="1">{"A COM Detail YTD",#N/A,FALSE,"DATA";"B Exp Detail YTD",#N/A,FALSE,"DATA"}</definedName>
    <definedName name="sdf" hidden="1">{"A COM Detail YTD",#N/A,FALSE,"DATA";"B Exp Detail YTD",#N/A,FALSE,"DATA"}</definedName>
    <definedName name="sdfag" localSheetId="1" hidden="1">{#N/A,#N/A,FALSE,"FREE"}</definedName>
    <definedName name="sdfag" hidden="1">{#N/A,#N/A,FALSE,"FREE"}</definedName>
    <definedName name="sdfag_2" localSheetId="1" hidden="1">{#N/A,#N/A,FALSE,"FREE"}</definedName>
    <definedName name="sdfag_2" hidden="1">{#N/A,#N/A,FALSE,"FREE"}</definedName>
    <definedName name="sdfag_3" localSheetId="1" hidden="1">{#N/A,#N/A,FALSE,"FREE"}</definedName>
    <definedName name="sdfag_3" hidden="1">{#N/A,#N/A,FALSE,"FREE"}</definedName>
    <definedName name="sdfag_4" localSheetId="1" hidden="1">{#N/A,#N/A,FALSE,"FREE"}</definedName>
    <definedName name="sdfag_4" hidden="1">{#N/A,#N/A,FALSE,"FREE"}</definedName>
    <definedName name="sdfh" localSheetId="1" hidden="1">{#N/A,#N/A,FALSE,"Pharm";#N/A,#N/A,FALSE,"WWCM"}</definedName>
    <definedName name="sdfh" hidden="1">{#N/A,#N/A,FALSE,"Pharm";#N/A,#N/A,FALSE,"WWCM"}</definedName>
    <definedName name="SDFHG" localSheetId="1"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dfas" localSheetId="1">#REF!</definedName>
    <definedName name="sdfskdfskdf" localSheetId="1" hidden="1">{#N/A,#N/A,FALSE,"TOWNSHIP"}</definedName>
    <definedName name="sdfskdfskdf" hidden="1">{#N/A,#N/A,FALSE,"TOWNSHIP"}</definedName>
    <definedName name="sdfskdfskdf_1" localSheetId="1" hidden="1">{#N/A,#N/A,FALSE,"TOWNSHIP"}</definedName>
    <definedName name="sdfskdfskdf_1" hidden="1">{#N/A,#N/A,FALSE,"TOWNSHIP"}</definedName>
    <definedName name="sdfskdfskdf_2" localSheetId="1" hidden="1">{#N/A,#N/A,FALSE,"TOWNSHIP"}</definedName>
    <definedName name="sdfskdfskdf_2" hidden="1">{#N/A,#N/A,FALSE,"TOWNSHIP"}</definedName>
    <definedName name="sdfskdfskdf_3" localSheetId="1" hidden="1">{#N/A,#N/A,FALSE,"TOWNSHIP"}</definedName>
    <definedName name="sdfskdfskdf_3" hidden="1">{#N/A,#N/A,FALSE,"TOWNSHIP"}</definedName>
    <definedName name="sdfskdfskdf_4" localSheetId="1" hidden="1">{#N/A,#N/A,FALSE,"TOWNSHIP"}</definedName>
    <definedName name="sdfskdfskdf_4" hidden="1">{#N/A,#N/A,FALSE,"TOWNSHIP"}</definedName>
    <definedName name="sdg" localSheetId="1" hidden="1">{#N/A,#N/A,FALSE,"TOWNSHIP"}</definedName>
    <definedName name="sdg" hidden="1">{#N/A,#N/A,FALSE,"TOWNSHIP"}</definedName>
    <definedName name="sdg_2" localSheetId="1" hidden="1">{#N/A,#N/A,FALSE,"TOWNSHIP"}</definedName>
    <definedName name="sdg_2" hidden="1">{#N/A,#N/A,FALSE,"TOWNSHIP"}</definedName>
    <definedName name="sdg_3" localSheetId="1" hidden="1">{#N/A,#N/A,FALSE,"TOWNSHIP"}</definedName>
    <definedName name="sdg_3" hidden="1">{#N/A,#N/A,FALSE,"TOWNSHIP"}</definedName>
    <definedName name="sdg_4" localSheetId="1" hidden="1">{#N/A,#N/A,FALSE,"TOWNSHIP"}</definedName>
    <definedName name="sdg_4" hidden="1">{#N/A,#N/A,FALSE,"TOWNSHIP"}</definedName>
    <definedName name="sdgagf" localSheetId="1" hidden="1">{#N/A,#N/A,FALSE,"Pharm";#N/A,#N/A,FALSE,"WWCM"}</definedName>
    <definedName name="sdgagf" hidden="1">{#N/A,#N/A,FALSE,"Pharm";#N/A,#N/A,FALSE,"WWCM"}</definedName>
    <definedName name="sdhdhfdfhh" localSheetId="1" hidden="1">{#N/A,#N/A,FALSE,"Balance Sheet";#N/A,#N/A,FALSE,"Income Statement";#N/A,#N/A,FALSE,"Changes in Financial Position"}</definedName>
    <definedName name="sdhdhfdfhh" hidden="1">{#N/A,#N/A,FALSE,"Balance Sheet";#N/A,#N/A,FALSE,"Income Statement";#N/A,#N/A,FALSE,"Changes in Financial Position"}</definedName>
    <definedName name="sdjfhdfjkhdsf123" localSheetId="1">#REF!</definedName>
    <definedName name="sdjfhdfjkhdsf123">#REF!</definedName>
    <definedName name="SDKFLKASDJF" localSheetId="1">#REF!</definedName>
    <definedName name="SDKFLKASDJF">#REF!</definedName>
    <definedName name="sdlgjse" localSheetId="1" hidden="1">#REF!</definedName>
    <definedName name="sdlgkjewgpo" localSheetId="1" hidden="1">#REF!</definedName>
    <definedName name="sdlkgjs" localSheetId="1" hidden="1">#REF!</definedName>
    <definedName name="sdrf" localSheetId="1" hidden="1">{#N/A,#N/A,FALSE,"FREE"}</definedName>
    <definedName name="sdrf" hidden="1">{#N/A,#N/A,FALSE,"FREE"}</definedName>
    <definedName name="sdrf_2" localSheetId="1" hidden="1">{#N/A,#N/A,FALSE,"FREE"}</definedName>
    <definedName name="sdrf_2" hidden="1">{#N/A,#N/A,FALSE,"FREE"}</definedName>
    <definedName name="sdrf_3" localSheetId="1" hidden="1">{#N/A,#N/A,FALSE,"FREE"}</definedName>
    <definedName name="sdrf_3" hidden="1">{#N/A,#N/A,FALSE,"FREE"}</definedName>
    <definedName name="sdrf_4" localSheetId="1" hidden="1">{#N/A,#N/A,FALSE,"FREE"}</definedName>
    <definedName name="sdrf_4" hidden="1">{#N/A,#N/A,FALSE,"FREE"}</definedName>
    <definedName name="sdsadasd" localSheetId="1" hidden="1">{#N/A,#N/A,FALSE,"Pharm";#N/A,#N/A,FALSE,"WWCM"}</definedName>
    <definedName name="sdsadasd" hidden="1">{#N/A,#N/A,FALSE,"Pharm";#N/A,#N/A,FALSE,"WWCM"}</definedName>
    <definedName name="sdsd" localSheetId="1" hidden="1">{#N/A,#N/A,FALSE,"REPORT"}</definedName>
    <definedName name="sdsd" hidden="1">{#N/A,#N/A,FALSE,"REPORT"}</definedName>
    <definedName name="SE_NAME">""</definedName>
    <definedName name="Seal_A_C_Tubes_to_Dash_Panel" localSheetId="1">#REF!</definedName>
    <definedName name="Seal_A_C_Tubes_to_Dash_Panel">#REF!</definedName>
    <definedName name="Seal_Heater_Core_to_Case" localSheetId="1">#REF!</definedName>
    <definedName name="Seal_Heater_Core_to_Case">#REF!</definedName>
    <definedName name="Seal_Htr_Water_Tube">#REF!</definedName>
    <definedName name="SEC_LOAN">#REF!</definedName>
    <definedName name="section.SheduleTDS2">#REF!</definedName>
    <definedName name="section_SheduleTDS2">NA()</definedName>
    <definedName name="security" localSheetId="1">#REF!</definedName>
    <definedName name="security">#REF!</definedName>
    <definedName name="seema" localSheetId="1">#REF!</definedName>
    <definedName name="seema">#REF!</definedName>
    <definedName name="seg_ae_ex">#REF!</definedName>
    <definedName name="seg_ae_mh">#REF!</definedName>
    <definedName name="seg_ae_mi">#REF!</definedName>
    <definedName name="seg_ae_mlf">#REF!</definedName>
    <definedName name="seg_as_ex">#REF!</definedName>
    <definedName name="seg_as_mh">#REF!</definedName>
    <definedName name="seg_as_mi">#REF!</definedName>
    <definedName name="seg_as_mlf">#REF!</definedName>
    <definedName name="seg_enc_ex">#REF!</definedName>
    <definedName name="seg_enc_mh">#REF!</definedName>
    <definedName name="seg_enc_mi">#REF!</definedName>
    <definedName name="seg_enc_mlf">#REF!</definedName>
    <definedName name="segment_share" localSheetId="1">#REF!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K" localSheetId="1">#REF!</definedName>
    <definedName name="SelectFlag">"テキスト 23"</definedName>
    <definedName name="SEMIBL" localSheetId="1">#REF!</definedName>
    <definedName name="SEMIBL">#REF!</definedName>
    <definedName name="SEMINOI" localSheetId="1">#REF!</definedName>
    <definedName name="SEMINOI">#REF!</definedName>
    <definedName name="SEMIPL" localSheetId="1">#REF!</definedName>
    <definedName name="SEMIPL">#REF!</definedName>
    <definedName name="sencount" hidden="1">1</definedName>
    <definedName name="SENSE">#REF!</definedName>
    <definedName name="SENSEX">#REF!</definedName>
    <definedName name="SENSEXIndexed">#REF!</definedName>
    <definedName name="SENSEXMember">#REF!</definedName>
    <definedName name="SENSEXPrices">#REF!</definedName>
    <definedName name="sEntity" localSheetId="1">#REF!</definedName>
    <definedName name="SEP" localSheetId="1">#REF!</definedName>
    <definedName name="SEP">#REF!</definedName>
    <definedName name="Sep_EXRATE" localSheetId="1">#REF!</definedName>
    <definedName name="Sep_EXRATE">#REF!</definedName>
    <definedName name="Sept2" localSheetId="1" hidden="1">#REF!</definedName>
    <definedName name="Sept2" hidden="1">#REF!</definedName>
    <definedName name="september" localSheetId="1">#REF!</definedName>
    <definedName name="september">#REF!</definedName>
    <definedName name="SERI_SELANGIN_SDN_BHD">#REF!</definedName>
    <definedName name="Service_Type">"Service Type"</definedName>
    <definedName name="servicecode">#REF!</definedName>
    <definedName name="servicecode1">#REF!</definedName>
    <definedName name="Servicecodes">#REF!</definedName>
    <definedName name="SET">#REF!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EXO">#REF!</definedName>
    <definedName name="SEZA10.DedFromUndertaking" localSheetId="1">#REF!</definedName>
    <definedName name="SEZA10.TotalDedUs10Sub" localSheetId="1">#REF!</definedName>
    <definedName name="s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fasdfs" localSheetId="1">#REF!</definedName>
    <definedName name="sfasdfs">#REF!</definedName>
    <definedName name="sfdirect" localSheetId="1" hidden="1">{#N/A,#N/A,FALSE,"REPORT"}</definedName>
    <definedName name="sfdirect" hidden="1">{#N/A,#N/A,FALSE,"REPORT"}</definedName>
    <definedName name="SFG"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v" localSheetId="1" hidden="1">{"consolidated",#N/A,FALSE,"Sheet1";"cms",#N/A,FALSE,"Sheet1";"fse",#N/A,FALSE,"Sheet1"}</definedName>
    <definedName name="sfgv" hidden="1">{"consolidated",#N/A,FALSE,"Sheet1";"cms",#N/A,FALSE,"Sheet1";"fse",#N/A,FALSE,"Sheet1"}</definedName>
    <definedName name="sfjewgj" localSheetId="1" hidden="1">{#N/A,#N/A,FALSE,"Model";#N/A,#N/A,FALSE,"Division"}</definedName>
    <definedName name="sfjewgj" hidden="1">{#N/A,#N/A,FALSE,"Model";#N/A,#N/A,FALSE,"Division"}</definedName>
    <definedName name="sfq" localSheetId="1" hidden="1">{#N/A,#N/A,FALSE,"Calc";#N/A,#N/A,FALSE,"Sensitivity";#N/A,#N/A,FALSE,"LT Earn.Dil.";#N/A,#N/A,FALSE,"Dil. AVP"}</definedName>
    <definedName name="sfq" hidden="1">{#N/A,#N/A,FALSE,"Calc";#N/A,#N/A,FALSE,"Sensitivity";#N/A,#N/A,FALSE,"LT Earn.Dil.";#N/A,#N/A,FALSE,"Dil. AVP"}</definedName>
    <definedName name="sfsddf" localSheetId="1" hidden="1">{#N/A,#N/A,FALSE,"Aging Summary";#N/A,#N/A,FALSE,"Ratio Analysis";#N/A,#N/A,FALSE,"Test 120 Day Accts";#N/A,#N/A,FALSE,"Tickmarks"}</definedName>
    <definedName name="sfsddf" hidden="1">{#N/A,#N/A,FALSE,"Aging Summary";#N/A,#N/A,FALSE,"Ratio Analysis";#N/A,#N/A,FALSE,"Test 120 Day Accts";#N/A,#N/A,FALSE,"Tickmarks"}</definedName>
    <definedName name="sfsf" localSheetId="1" hidden="1">{#N/A,#N/A,FALSE,"Calc";#N/A,#N/A,FALSE,"Sensitivity";#N/A,#N/A,FALSE,"LT Earn.Dil.";#N/A,#N/A,FALSE,"Dil. AVP"}</definedName>
    <definedName name="sfsf" hidden="1">{#N/A,#N/A,FALSE,"Calc";#N/A,#N/A,FALSE,"Sensitivity";#N/A,#N/A,FALSE,"LT Earn.Dil.";#N/A,#N/A,FALSE,"Dil. AVP"}</definedName>
    <definedName name="SGA" localSheetId="1">#REF!</definedName>
    <definedName name="SGandA" localSheetId="1">#REF!</definedName>
    <definedName name="SGandA">#REF!</definedName>
    <definedName name="SGD" localSheetId="1">#REF!</definedName>
    <definedName name="sgddfg" localSheetId="1" hidden="1">{#N/A,#N/A,FALSE,"PMTABB";#N/A,#N/A,FALSE,"PMTABB"}</definedName>
    <definedName name="sgddfg" hidden="1">{#N/A,#N/A,FALSE,"PMTABB";#N/A,#N/A,FALSE,"PMTABB"}</definedName>
    <definedName name="sgddfg_2" localSheetId="1" hidden="1">{#N/A,#N/A,FALSE,"PMTABB";#N/A,#N/A,FALSE,"PMTABB"}</definedName>
    <definedName name="sgddfg_2" hidden="1">{#N/A,#N/A,FALSE,"PMTABB";#N/A,#N/A,FALSE,"PMTABB"}</definedName>
    <definedName name="sgddfg_3" localSheetId="1" hidden="1">{#N/A,#N/A,FALSE,"PMTABB";#N/A,#N/A,FALSE,"PMTABB"}</definedName>
    <definedName name="sgddfg_3" hidden="1">{#N/A,#N/A,FALSE,"PMTABB";#N/A,#N/A,FALSE,"PMTABB"}</definedName>
    <definedName name="sgddfg_4" localSheetId="1" hidden="1">{#N/A,#N/A,FALSE,"PMTABB";#N/A,#N/A,FALSE,"PMTABB"}</definedName>
    <definedName name="sgddfg_4" hidden="1">{#N/A,#N/A,FALSE,"PMTABB";#N/A,#N/A,FALSE,"PMTABB"}</definedName>
    <definedName name="sgdg" localSheetId="1" hidden="1">{#N/A,#N/A,FALSE,"Calc";#N/A,#N/A,FALSE,"Sensitivity";#N/A,#N/A,FALSE,"LT Earn.Dil.";#N/A,#N/A,FALSE,"Dil. AVP"}</definedName>
    <definedName name="sgdg" hidden="1">{#N/A,#N/A,FALSE,"Calc";#N/A,#N/A,FALSE,"Sensitivity";#N/A,#N/A,FALSE,"LT Earn.Dil.";#N/A,#N/A,FALSE,"Dil. AVP"}</definedName>
    <definedName name="sGroup">"RG0999"</definedName>
    <definedName name="sgsx" localSheetId="1" hidden="1">{"consolidated",#N/A,FALSE,"Sheet1";"cms",#N/A,FALSE,"Sheet1";"fse",#N/A,FALSE,"Sheet1"}</definedName>
    <definedName name="sgsx" hidden="1">{"consolidated",#N/A,FALSE,"Sheet1";"cms",#N/A,FALSE,"Sheet1";"fse",#N/A,FALSE,"Sheet1"}</definedName>
    <definedName name="SH" localSheetId="1" hidden="1">{"'Jan-02'!$F$46:$F$47","'Jan-02'!$F$46:$F$47"}</definedName>
    <definedName name="SH" hidden="1">{"'Jan-02'!$F$46:$F$47","'Jan-02'!$F$46:$F$47"}</definedName>
    <definedName name="shakun" localSheetId="1">#REF!</definedName>
    <definedName name="shakun">#REF!</definedName>
    <definedName name="sham123" localSheetId="1">#REF!</definedName>
    <definedName name="sham123">#REF!</definedName>
    <definedName name="SHARED_FORMULA_1">#N/A</definedName>
    <definedName name="SHARED_FORMULA_1_23_1_23_0">NA()</definedName>
    <definedName name="SHARED_FORMULA_10">#N/A</definedName>
    <definedName name="SHARED_FORMULA_10_10_10_10_1">NA()</definedName>
    <definedName name="SHARED_FORMULA_11">#N/A</definedName>
    <definedName name="SHARED_FORMULA_11_10_11_10_1">NA()</definedName>
    <definedName name="SHARED_FORMULA_12">#N/A</definedName>
    <definedName name="SHARED_FORMULA_12_10_12_10_1">NA()</definedName>
    <definedName name="SHARED_FORMULA_12_11_12_11_1">NA()</definedName>
    <definedName name="SHARED_FORMULA_12_12_12_12_1">NA()</definedName>
    <definedName name="SHARED_FORMULA_12_21_12_21_1">NA()</definedName>
    <definedName name="SHARED_FORMULA_12_26_12_26_1">NA()</definedName>
    <definedName name="SHARED_FORMULA_12_40_12_40_1">NA()</definedName>
    <definedName name="SHARED_FORMULA_12_41_12_41_1">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_21_2_21_0">NA()</definedName>
    <definedName name="SHARED_FORMULA_2_23_2_23_0">NA()</definedName>
    <definedName name="SHARED_FORMULA_2_34_2_34_0">NA()</definedName>
    <definedName name="SHARED_FORMULA_20">#N/A</definedName>
    <definedName name="SHARED_FORMULA_21">#N/A</definedName>
    <definedName name="SHARED_FORMULA_22">#N/A</definedName>
    <definedName name="SHARED_FORMULA_22_26_22_26_1">NA()</definedName>
    <definedName name="SHARED_FORMULA_23">#N/A</definedName>
    <definedName name="SHARED_FORMULA_24">#N/A</definedName>
    <definedName name="SHARED_FORMULA_25">#N/A</definedName>
    <definedName name="SHARED_FORMULA_25_40_25_40_1">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_22_3_22_0">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_41_5_41_1">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6_11_6_11_1">NA()</definedName>
    <definedName name="SHARED_FORMULA_6_31_6_31_1">NA()</definedName>
    <definedName name="SHARED_FORMULA_7">#N/A</definedName>
    <definedName name="SHARED_FORMULA_7_10_7_10_1">NA()</definedName>
    <definedName name="SHARED_FORMULA_7_23_7_23_0">NA()</definedName>
    <definedName name="SHARED_FORMULA_8">#N/A</definedName>
    <definedName name="SHARED_FORMULA_8_15_8_15_1">NA()</definedName>
    <definedName name="SHARED_FORMULA_8_22_8_22_1">NA()</definedName>
    <definedName name="SHARED_FORMULA_8_39_8_39_1">NA()</definedName>
    <definedName name="SHARED_FORMULA_9">#N/A</definedName>
    <definedName name="SHARED_FORMULA_9_14_9_14_1">NA()</definedName>
    <definedName name="SHARED_FORMULA_9_20_9_20_1">NA()</definedName>
    <definedName name="ShareholdersEquity" localSheetId="1">#REF!</definedName>
    <definedName name="ShareholdersEquity">#REF!</definedName>
    <definedName name="shares">#REF!</definedName>
    <definedName name="SharesPerGDR">#REF!</definedName>
    <definedName name="SHARON_BIO_MEDICINE_LTD" localSheetId="1">#REF!</definedName>
    <definedName name="SHARON_BIO_MEDICINE_LTD">#REF!</definedName>
    <definedName name="shee6.NonComp40aiiChapXVIIBAmt">#REF!</definedName>
    <definedName name="sheet">#REF!</definedName>
    <definedName name="Sheet1">#REF!</definedName>
    <definedName name="sheet1.DomesticCompFlg" localSheetId="1">#REF!</definedName>
    <definedName name="sheet1.PAN" localSheetId="1">#REF!</definedName>
    <definedName name="sheet1.ResidentialStatus1" localSheetId="1">#REF!</definedName>
    <definedName name="sheet10.NetPLFromSpecBus" localSheetId="1">#REF!</definedName>
    <definedName name="sheet10.NetPLFromSpecifiedBus" localSheetId="1">#REF!</definedName>
    <definedName name="sheet11.AdjustedPLOthThanSpecBus" localSheetId="1">#REF!</definedName>
    <definedName name="sheet11.AdjustPLAfterDeprOthSpecInc" localSheetId="1">#REF!</definedName>
    <definedName name="sheet11.BalancePLOthThanSpecBus" localSheetId="1">#REF!</definedName>
    <definedName name="sheet11.DepreciationDebPLCosAct" localSheetId="1">#REF!</definedName>
    <definedName name="sheet11.ExpDebToPLExemptInc" localSheetId="1">#REF!</definedName>
    <definedName name="sheet11.ExpDebToPLOthHeads2" localSheetId="1">#REF!</definedName>
    <definedName name="sheet11.ExpDebToPLOthHeads3" localSheetId="1">#REF!</definedName>
    <definedName name="sheet11.ExpDebToPLOthHeads4" localSheetId="1">#REF!</definedName>
    <definedName name="sheet11.PLAftAdjDedBusOthThanSpec" localSheetId="1">#REF!</definedName>
    <definedName name="sheet11.TotAfterAddToPLDeprOthSpecInc" localSheetId="1">#REF!</definedName>
    <definedName name="sheet11.TotDeductionAmts" localSheetId="1">#REF!</definedName>
    <definedName name="sheet11.TotDeprAllowITAct" localSheetId="1">#REF!</definedName>
    <definedName name="sheet11.TotExpDebPL" localSheetId="1">#REF!</definedName>
    <definedName name="sheet12.AdditionUs28to44DA" localSheetId="1">#REF!</definedName>
    <definedName name="sheet12.AddSec2844DA" localSheetId="1">#REF!</definedName>
    <definedName name="sheet12.AdjustedPLFrmSpecifiedBus" localSheetId="1">#REF!</definedName>
    <definedName name="sheet12.AdjustedPLFrmSpecuBus" localSheetId="1">#REF!</definedName>
    <definedName name="sheet12.DedSec2844DA" localSheetId="1">#REF!</definedName>
    <definedName name="sheet12.DeductUs28to44DA" localSheetId="1">#REF!</definedName>
    <definedName name="sheet12.DeductUs35AD" localSheetId="1">#REF!</definedName>
    <definedName name="sheet12.DENetPLBusOthThanSpec7A7B7C" localSheetId="1">#REF!</definedName>
    <definedName name="sheet12.NetPLAftAdjBusOthThanSpec" localSheetId="1">#REF!</definedName>
    <definedName name="sheet12.NetPLBusOthThanSpec7A7B7C" localSheetId="1">#REF!</definedName>
    <definedName name="sheet12.NetPLFrmSpecBus" localSheetId="1">#REF!</definedName>
    <definedName name="sheet12.NetPLFrmSpecifiedBus" localSheetId="1">#REF!</definedName>
    <definedName name="sheet12.ProfLossFromSpecifiedBus" localSheetId="1">#REF!</definedName>
    <definedName name="sheet12.TotDeemedProfitBusUs" localSheetId="1">#REF!</definedName>
    <definedName name="sheet16.BalBusLossAftSetoff" localSheetId="1">#REF!</definedName>
    <definedName name="sheet16.BalHPlossCurYrAftSetoff" localSheetId="1">#REF!</definedName>
    <definedName name="sheet16.TotAllUs35cl4Setoff" localSheetId="1">#REF!</definedName>
    <definedName name="sheet16.TotBFLossSetoff" localSheetId="1">#REF!</definedName>
    <definedName name="sheet16.TotBusLossSetoff" localSheetId="1">#REF!</definedName>
    <definedName name="sheet16.TotHPlossCurYrSetoff" localSheetId="1">#REF!</definedName>
    <definedName name="sheet16.TotOthSrcLossNoRaceHorseSetoff" localSheetId="1">#REF!</definedName>
    <definedName name="sheet16.TotUnabsorbedDeprSetoff" localSheetId="1">#REF!</definedName>
    <definedName name="sheet2" localSheetId="1">#REF!</definedName>
    <definedName name="sheet2">#REF!</definedName>
    <definedName name="Sheet20.scei.DividendInc" localSheetId="1">#REF!</definedName>
    <definedName name="Sheet20.scei.ExpenditureAgri" localSheetId="1">#REF!</definedName>
    <definedName name="Sheet20.scei.GrossAgri" localSheetId="1">#REF!</definedName>
    <definedName name="Sheet20.scei.InterestInc" localSheetId="1">#REF!</definedName>
    <definedName name="Sheet20.scei.LTCGWhereSTTPaid" localSheetId="1">#REF!</definedName>
    <definedName name="Sheet20.scei.NetAgriIncOrOthrIncRule7" localSheetId="1">#REF!</definedName>
    <definedName name="Sheet20.scei.Others" localSheetId="1">#REF!</definedName>
    <definedName name="Sheet20.scei.ShareOfProfitFirmAOP" localSheetId="1">#REF!</definedName>
    <definedName name="Sheet20.scei.TotalExemptInc" localSheetId="1">#REF!</definedName>
    <definedName name="Sheet20.scei.UnabsorbedAgri" localSheetId="1">#REF!</definedName>
    <definedName name="sheet22.AccountType" localSheetId="1">#REF!</definedName>
    <definedName name="sheet22_AccountType" localSheetId="1">#REF!</definedName>
    <definedName name="sheet22_AccountType">#REF!</definedName>
    <definedName name="SHEET4" localSheetId="1">#REF!</definedName>
    <definedName name="SHEET4">#REF!</definedName>
    <definedName name="sheet5.ChangeInAcctMethFlg" localSheetId="1">#REF!</definedName>
    <definedName name="sheet5.ChangeInAcctMethFlg">#REF!</definedName>
    <definedName name="sheet5.MethodOfAcct" localSheetId="1">#REF!</definedName>
    <definedName name="sheet5.MethodOfAcct">#REF!</definedName>
    <definedName name="sheet5.ProfDeviatDueAcctMeth">#REF!</definedName>
    <definedName name="sheet5.ValFinishedGoods">#REF!</definedName>
    <definedName name="sheet5.ValRawMaterial">#REF!</definedName>
    <definedName name="sheet6.AppGratFundAmt">#REF!</definedName>
    <definedName name="sheet6.AppSuperAnnFundAmt">#REF!</definedName>
    <definedName name="sheet6.BadDebtDoubtAmt">#REF!</definedName>
    <definedName name="sheet6.BadDebtDoubtProvn">#REF!</definedName>
    <definedName name="sheet6.BusOrProfessnExp">#REF!</definedName>
    <definedName name="sheet6.CapitalNatureExp">#REF!</definedName>
    <definedName name="sheet6.CapReceipt">#REF!</definedName>
    <definedName name="sheet6.ChngStockValMetFlg">#REF!</definedName>
    <definedName name="sheet6.ContigentLiability">#REF!</definedName>
    <definedName name="sheet6.CSR">#REF!</definedName>
    <definedName name="sheet6.DeployedInIndia">#REF!</definedName>
    <definedName name="sheet6.DeployedOutSideIndia">#REF!</definedName>
    <definedName name="sheet6.EffectOnPL">#REF!</definedName>
    <definedName name="sheet6.EmpBonusCommSum">#REF!</definedName>
    <definedName name="sheet6.EmpContributionCredits">#REF!</definedName>
    <definedName name="sheet6.EmpHealthInsurPrem">#REF!</definedName>
    <definedName name="sheet6.FamPlanPromoExp">#REF!</definedName>
    <definedName name="sheet6.IntOnBorrCap">#REF!</definedName>
    <definedName name="sheet6.LawVoilatPenalExp">#REF!</definedName>
    <definedName name="sheet6.NonComp40aiiiChapXVIIBAmt">#REF!</definedName>
    <definedName name="sheet6.NonCompChapXVIIBAmt">#REF!</definedName>
    <definedName name="sheet6.OffenceExp">#REF!</definedName>
    <definedName name="sheet6.OthAmtNotAllowUs37">#REF!</definedName>
    <definedName name="sheet6.OthDisallowances">#REF!</definedName>
    <definedName name="sheet6.OthFundAmt">#REF!</definedName>
    <definedName name="sheet6.OthItemInc">#REF!</definedName>
    <definedName name="sheet6.OthPenalFineExp">#REF!</definedName>
    <definedName name="sheet6.PensionSchemeSec80CCD">#REF!</definedName>
    <definedName name="sheet6.PersonalExp">#REF!</definedName>
    <definedName name="sheet6.PoliticPartyExp">#REF!</definedName>
    <definedName name="sheet6.PrevYrEscalClaim">#REF!</definedName>
    <definedName name="sheet6.ProformaCreditsDue">#REF!</definedName>
    <definedName name="sheet6.RecogPFContribAmt">#REF!</definedName>
    <definedName name="sheet6.Section28Items">#REF!</definedName>
    <definedName name="sheet6.SecuritiesPaidAmt">#REF!</definedName>
    <definedName name="sheet6.SpecResrvTranfr">#REF!</definedName>
    <definedName name="sheet6.StkInsurPrem">#REF!</definedName>
    <definedName name="sheet6.TaxAmtOnProfits">#REF!</definedName>
    <definedName name="sheet6.Total">#REF!</definedName>
    <definedName name="sheet6.TotAmtDisallUs36">#REF!</definedName>
    <definedName name="sheet6.TotAmtDisallUs37">#REF!</definedName>
    <definedName name="sheet6.TotNoCredToPLAmt">#REF!</definedName>
    <definedName name="sheet6.ZeroCoupBondDisc">#REF!</definedName>
    <definedName name="sheet7.AmtDisallUs40PyNowAll">#REF!</definedName>
    <definedName name="sheet7.AmtGT20kCash">#REF!</definedName>
    <definedName name="sheet7.AmtPaidUs40A2b">#REF!</definedName>
    <definedName name="sheet7.ContToEmpPFSFGF">#REF!</definedName>
    <definedName name="sheet7.ContToEmpPFSFGF1">#REF!</definedName>
    <definedName name="sheet7.ContToSetupTrust">#REF!</definedName>
    <definedName name="sheet7.DeemedProfUs33ABs">#REF!</definedName>
    <definedName name="sheet7.EmpBonusComm">#REF!</definedName>
    <definedName name="sheet7.EmpBonusComm1">#REF!</definedName>
    <definedName name="sheet7.IntPayaleToFI">#REF!</definedName>
    <definedName name="sheet7.IntPayaleToFI1">#REF!</definedName>
    <definedName name="sheet7.IntPayaleToFISchBank">#REF!</definedName>
    <definedName name="sheet7.IntPayaleToFISchBank1">#REF!</definedName>
    <definedName name="sheet7.IntSalBonPartner">#REF!</definedName>
    <definedName name="sheet7.LeaveEncashPayable">#REF!</definedName>
    <definedName name="sheet7.LeaveEncashPayable1">#REF!</definedName>
    <definedName name="sheet7.OthDisallow">#REF!</definedName>
    <definedName name="sheet7.OthDisallow1">#REF!</definedName>
    <definedName name="sheet7.OthDutyTaxCess">#REF!</definedName>
    <definedName name="sheet7.PriorAmtIncCrDrPL">#REF!</definedName>
    <definedName name="sheet7.ProfTaxAmtUs41">#REF!</definedName>
    <definedName name="sheet7.ProvPmtGrat">#REF!</definedName>
    <definedName name="sheet7.RolyatyOrServiceFee">#REF!</definedName>
    <definedName name="sheet7.ServiceTax">#REF!</definedName>
    <definedName name="sheet7.TaxDutyCesAmt">#REF!</definedName>
    <definedName name="sheet7.TaxDutyCesAmt1">#REF!</definedName>
    <definedName name="sheet7.TotAmtDisallUs40">#REF!</definedName>
    <definedName name="sheet7.TotAmtDisallUs40A">#REF!</definedName>
    <definedName name="sheet7.TotAmtUs43b">#REF!</definedName>
    <definedName name="sheet7.TotAmtUs43b1">#REF!</definedName>
    <definedName name="sheet7.TotExciseCustomsVAT">#REF!</definedName>
    <definedName name="sheet7.UnionExciseDuty">#REF!</definedName>
    <definedName name="sheet7.VATorSaleTax">#REF!</definedName>
    <definedName name="sheet7.WTAmt">#REF!</definedName>
    <definedName name="Sheet8b.AggregateIncome" localSheetId="1">#REF!</definedName>
    <definedName name="Sheet8b.BalanceAfterSetoffLosses" localSheetId="1">#REF!</definedName>
    <definedName name="Sheet8b.BroughtFwdLossesSetoff" localSheetId="1">#REF!</definedName>
    <definedName name="Sheet8b.CurrentYearLoss" localSheetId="1">#REF!</definedName>
    <definedName name="Sheet8b.DeductionsUnder10Aor10AA" localSheetId="1">#REF!</definedName>
    <definedName name="Sheet8b.DeductionsUnderScheduleVIA" localSheetId="1">#REF!</definedName>
    <definedName name="Sheet8b.GrossTotalIncome" localSheetId="1">#REF!</definedName>
    <definedName name="Sheet8b.IncChargeableTaxSplRates" localSheetId="1">#REF!</definedName>
    <definedName name="Sheet8b.IncChargeTaxSplRate111A112" localSheetId="1">#REF!</definedName>
    <definedName name="Sheet8b.IncomeFromHP" localSheetId="1">#REF!</definedName>
    <definedName name="Sheet8b.LongTerm" localSheetId="1">#REF!</definedName>
    <definedName name="Sheet8b.LongTermNP" localSheetId="1">#REF!</definedName>
    <definedName name="Sheet8b.LongTermP" localSheetId="1">#REF!</definedName>
    <definedName name="Sheet8b.NetAgricultureIncomeOrOtherIncomeForRate" localSheetId="1">#REF!</definedName>
    <definedName name="Sheet8b.PartBchapterVIA" localSheetId="1">#REF!</definedName>
    <definedName name="Sheet8b.PartCchapterVIA" localSheetId="1">#REF!</definedName>
    <definedName name="Sheet8b.ProfGainSpecifiedBus" localSheetId="1">#REF!</definedName>
    <definedName name="Sheet8b.TotalCapGains" localSheetId="1">#REF!</definedName>
    <definedName name="Sheet8b.TotalIncome" localSheetId="1">#REF!</definedName>
    <definedName name="Sheet8b.TotalShortTerm" localSheetId="1">#REF!</definedName>
    <definedName name="Sheet8b.TotalTI" localSheetId="1">#REF!</definedName>
    <definedName name="Sheet8b.TotIncFromOS" localSheetId="1">#REF!</definedName>
    <definedName name="Sheet8b.TotProfBusGain" localSheetId="1">#REF!</definedName>
    <definedName name="Sheet9.AggregateTaxInterestLiability" localSheetId="1">#REF!</definedName>
    <definedName name="sheet9.AssesseeVerName" localSheetId="1">#REF!</definedName>
    <definedName name="sheet9.CreditUS115JD" localSheetId="1">#REF!</definedName>
    <definedName name="sheet9.Date" localSheetId="1">#REF!</definedName>
    <definedName name="sheet9.deemeds" localSheetId="1">#REF!</definedName>
    <definedName name="Sheet9.EducationCess" localSheetId="1">#REF!</definedName>
    <definedName name="sheet9.EducationCess_DI" localSheetId="1">#REF!</definedName>
    <definedName name="sheet9.FatherName" localSheetId="1">#REF!</definedName>
    <definedName name="Sheet9.GrossTaxLiability" localSheetId="1">#REF!</definedName>
    <definedName name="sheet9.GrossTaxPayable" localSheetId="1">#REF!</definedName>
    <definedName name="Sheet9.NetTaxLiability" localSheetId="1">#REF!</definedName>
    <definedName name="sheet9.PAN" localSheetId="1">#REF!</definedName>
    <definedName name="sheet9.Place" localSheetId="1">#REF!</definedName>
    <definedName name="Sheet9.SurchargeOnTaxPayable" localSheetId="1">#REF!</definedName>
    <definedName name="sheet9.TaxDeemedTISec115JC" localSheetId="1">#REF!</definedName>
    <definedName name="sheet9.TaxPayableOnTotInc" localSheetId="1">#REF!</definedName>
    <definedName name="sheet9.TaxPayAfterCreditUs115JD" localSheetId="1">#REF!</definedName>
    <definedName name="Sheet9.TCS" localSheetId="1">#REF!</definedName>
    <definedName name="Sheet9.TDS" localSheetId="1">#REF!</definedName>
    <definedName name="Sheet9.TotalIntrstPay" localSheetId="1">#REF!</definedName>
    <definedName name="sheet9.TotalTax_DI" localSheetId="1">#REF!</definedName>
    <definedName name="Sheet9.TotalTaxesPaid" localSheetId="1">#REF!</definedName>
    <definedName name="Sheet9.TotTaxRelief" localSheetId="1">#REF!</definedName>
    <definedName name="SheLett" localSheetId="1">#REF!</definedName>
    <definedName name="SheLett">#REF!</definedName>
    <definedName name="SHIPRA" localSheetId="1">#REF!</definedName>
    <definedName name="SHIPRA">#REF!</definedName>
    <definedName name="sho" localSheetId="1">#REF!</definedName>
    <definedName name="sho">#REF!</definedName>
    <definedName name="ShortTermDebt">#REF!</definedName>
    <definedName name="Show.Acct.Update.Warning" localSheetId="1" hidden="1">#REF!</definedName>
    <definedName name="Show.Acct.Update.Warning" hidden="1">#REF!</definedName>
    <definedName name="Show.MDB.Update.Warning" hidden="1">#REF!</definedName>
    <definedName name="Show_Acct_Update_Warning">NA()</definedName>
    <definedName name="Show_MDB_Update_Warning">NA()</definedName>
    <definedName name="SHTK" localSheetId="1">#REF!</definedName>
    <definedName name="SHTK">#REF!</definedName>
    <definedName name="SI.SplRateInc" localSheetId="1">#REF!</definedName>
    <definedName name="SI.SplRateIncCalc" localSheetId="1">#REF!</definedName>
    <definedName name="SI.SplRateIncTax" localSheetId="1">#REF!</definedName>
    <definedName name="SI.TotSplRateIncTax" localSheetId="1">#REF!</definedName>
    <definedName name="SI_111A" localSheetId="1">#REF!</definedName>
    <definedName name="SI_111Inc" localSheetId="1">#REF!</definedName>
    <definedName name="SI_115BBC" localSheetId="1">#REF!</definedName>
    <definedName name="SI_115EA" localSheetId="1">#REF!</definedName>
    <definedName name="SI_1S" localSheetId="1">#REF!</definedName>
    <definedName name="SI_NAME">"Trend Micro HK eDoctor"</definedName>
    <definedName name="SI_OSSECTIONCODES_NRI" localSheetId="1">#REF!</definedName>
    <definedName name="SI_OSSECTIONCODES_RES" localSheetId="1">#REF!</definedName>
    <definedName name="SIDDHESH" localSheetId="1">#REF!</definedName>
    <definedName name="SIDDHESH">#REF!</definedName>
    <definedName name="SIMRAN" localSheetId="1" hidden="1">#REF!</definedName>
    <definedName name="SITL_TB" localSheetId="1">#REF!</definedName>
    <definedName name="SITL_TB">#REF!</definedName>
    <definedName name="SIZE" localSheetId="1">#REF!</definedName>
    <definedName name="SIZE">#REF!</definedName>
    <definedName name="SizingColumn" localSheetId="1">#REF!</definedName>
    <definedName name="SizingColumn">#REF!</definedName>
    <definedName name="sj" localSheetId="1">{"'debtors'!$A$1:$I$305","'debtors'!$A$1:$J$285"}</definedName>
    <definedName name="sj">{"'debtors'!$A$1:$I$305","'debtors'!$A$1:$J$285"}</definedName>
    <definedName name="SKFK" localSheetId="1">#REF!</definedName>
    <definedName name="SKFK">#REF!</definedName>
    <definedName name="SKLL" localSheetId="1">#REF!</definedName>
    <definedName name="SKLL">#REF!</definedName>
    <definedName name="SKP" localSheetId="1">#REF!</definedName>
    <definedName name="SKP">#REF!</definedName>
    <definedName name="slk">#REF!</definedName>
    <definedName name="sll">#REF!</definedName>
    <definedName name="SLVNG" localSheetId="1">#REF!</definedName>
    <definedName name="sm" localSheetId="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 localSheetId="1">#REF!</definedName>
    <definedName name="SM일반종합">#REF!</definedName>
    <definedName name="SNAP" localSheetId="1">#REF!</definedName>
    <definedName name="SNAP">#REF!</definedName>
    <definedName name="SOBNAME4" localSheetId="1">#REF!</definedName>
    <definedName name="Soi" localSheetId="1">#REF!</definedName>
    <definedName name="Soi">#REF!</definedName>
    <definedName name="SOJA89" localSheetId="1">#REF!</definedName>
    <definedName name="SOJA89">#REF!</definedName>
    <definedName name="SOJA90" localSheetId="1">#REF!</definedName>
    <definedName name="SOJA90">#REF!</definedName>
    <definedName name="solver_adj" hidden="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1"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RGO" localSheetId="1">#REF!</definedName>
    <definedName name="SORGO">#REF!</definedName>
    <definedName name="sort" localSheetId="1" hidden="1">#REF!</definedName>
    <definedName name="sort" hidden="1">#REF!</definedName>
    <definedName name="SOUND_EQUIPMENT">#REF!</definedName>
    <definedName name="Spain">#REF!</definedName>
    <definedName name="SPARES">#REF!</definedName>
    <definedName name="SPEC" localSheetId="1">#REF!</definedName>
    <definedName name="SPEC">#REF!</definedName>
    <definedName name="SpecialPrice" localSheetId="1" hidden="1">#REF!</definedName>
    <definedName name="SpecialPrice" hidden="1">#REF!</definedName>
    <definedName name="SpecifVar" localSheetId="1">#REF!</definedName>
    <definedName name="SpecifVar">#REF!</definedName>
    <definedName name="SPECSUMMARY">#REF!</definedName>
    <definedName name="SPEED_D170">#REF!</definedName>
    <definedName name="sPeriod" localSheetId="1">#REF!</definedName>
    <definedName name="sqm" localSheetId="1">#REF!</definedName>
    <definedName name="sqm">#REF!</definedName>
    <definedName name="sr" localSheetId="1">#REF!</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 localSheetId="1">#REF!</definedName>
    <definedName name="SRC">#REF!</definedName>
    <definedName name="srlink" localSheetId="1">#REF!</definedName>
    <definedName name="SRS"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localSheetId="1">{#N/A,#N/A,TRUE,"constb"}</definedName>
    <definedName name="ss">{#N/A,#N/A,TRUE,"constb"}</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D" localSheetId="1" hidden="1">{#N/A,#N/A,FALSE,"REPORT"}</definedName>
    <definedName name="SSD" hidden="1">{#N/A,#N/A,FALSE,"REPORT"}</definedName>
    <definedName name="ssdsa" localSheetId="1" hidden="1">{#N/A,#N/A,FALSE,"FREE"}</definedName>
    <definedName name="ssdsa" hidden="1">{#N/A,#N/A,FALSE,"FREE"}</definedName>
    <definedName name="ssdsa_2" localSheetId="1" hidden="1">{#N/A,#N/A,FALSE,"FREE"}</definedName>
    <definedName name="ssdsa_2" hidden="1">{#N/A,#N/A,FALSE,"FREE"}</definedName>
    <definedName name="ssdsa_3" localSheetId="1" hidden="1">{#N/A,#N/A,FALSE,"FREE"}</definedName>
    <definedName name="ssdsa_3" hidden="1">{#N/A,#N/A,FALSE,"FREE"}</definedName>
    <definedName name="ssdsa_4" localSheetId="1" hidden="1">{#N/A,#N/A,FALSE,"FREE"}</definedName>
    <definedName name="ssdsa_4" hidden="1">{#N/A,#N/A,FALSE,"FREE"}</definedName>
    <definedName name="ssr">#REF!</definedName>
    <definedName name="sss" localSheetId="1">#REF!</definedName>
    <definedName name="sss">#REF!</definedName>
    <definedName name="ｓｓｓ" localSheetId="1">#REF!</definedName>
    <definedName name="ｓｓｓ">#REF!</definedName>
    <definedName name="ssss" localSheetId="1" hidden="1">{#N/A,#N/A,FALSE,"COMP"}</definedName>
    <definedName name="ssss" hidden="1">{#N/A,#N/A,FALSE,"COMP"}</definedName>
    <definedName name="sssss" localSheetId="1" hidden="1">{#N/A,#N/A,FALSE,"Calc";#N/A,#N/A,FALSE,"Sensitivity";#N/A,#N/A,FALSE,"LT Earn.Dil.";#N/A,#N/A,FALSE,"Dil. AVP"}</definedName>
    <definedName name="sssss" hidden="1">{#N/A,#N/A,FALSE,"Calc";#N/A,#N/A,FALSE,"Sensitivity";#N/A,#N/A,FALSE,"LT Earn.Dil.";#N/A,#N/A,FALSE,"Dil. AVP"}</definedName>
    <definedName name="ssssss">#REF!</definedName>
    <definedName name="sssssss"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sssssss"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SSTR">#REF!</definedName>
    <definedName name="staff" localSheetId="1">#REF!</definedName>
    <definedName name="staffwelfare" localSheetId="1">#REF!</definedName>
    <definedName name="staffwelfare">#REF!</definedName>
    <definedName name="STANDARDS" localSheetId="1">#REF!</definedName>
    <definedName name="STANDARDS">#REF!</definedName>
    <definedName name="Staril" localSheetId="1" hidden="1">{#N/A,#N/A,FALSE,"REPORT"}</definedName>
    <definedName name="Staril" hidden="1">{#N/A,#N/A,FALSE,"REPORT"}</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_Month">#REF!</definedName>
    <definedName name="Start_Year">#REF!</definedName>
    <definedName name="STARTJOURNALIMPORT2">#REF!</definedName>
    <definedName name="STARTJOURNALIMPORT3">#REF!</definedName>
    <definedName name="StartValue">-0.00506271473511073</definedName>
    <definedName name="State" localSheetId="1">#REF!</definedName>
    <definedName name="State">#REF!</definedName>
    <definedName name="states" localSheetId="1">#REF!</definedName>
    <definedName name="statkey" localSheetId="1">#REF!</definedName>
    <definedName name="Status" localSheetId="1">#REF!</definedName>
    <definedName name="Status_Dom_Foreign" localSheetId="1">#REF!</definedName>
    <definedName name="STATUS_REPORT" localSheetId="1">#REF!</definedName>
    <definedName name="STATUS_REPORT">#REF!</definedName>
    <definedName name="StatusDate" localSheetId="1">#REF!</definedName>
    <definedName name="StatusDate">#REF!</definedName>
    <definedName name="StatusReportNAme" localSheetId="1">#REF!</definedName>
    <definedName name="StatusReportNAme">#REF!</definedName>
    <definedName name="stc" localSheetId="1" hidden="1">#REF!</definedName>
    <definedName name="STCG.7b.AmountDeemedOtherthan_a" localSheetId="1">#REF!</definedName>
    <definedName name="STCG.A1aiii_FullConsideration50C" localSheetId="1">#REF!</definedName>
    <definedName name="STCG.A1biv_TotalDedn" localSheetId="1">#REF!</definedName>
    <definedName name="STCG.A1c_BalanceCG" localSheetId="1">#REF!</definedName>
    <definedName name="STCG.A1d_ExemptionGrandTotal" localSheetId="1">#REF!</definedName>
    <definedName name="STCG.A1dii_ExemptionAmount" localSheetId="1">#REF!</definedName>
    <definedName name="STCG.A1diii_ExemptionAmount" localSheetId="1">#REF!</definedName>
    <definedName name="STCG.A1div_ExemptionAmount" localSheetId="1">#REF!</definedName>
    <definedName name="STCG.A1e_CapgainonAssets" localSheetId="1">#REF!</definedName>
    <definedName name="STCG.A20ia_FullConsideration" localSheetId="1">#REF!</definedName>
    <definedName name="STCG.A20ib_NetWorthOfDivision" localSheetId="1">#REF!</definedName>
    <definedName name="STCG.A20ic_CapgainonAssets" localSheetId="1">#REF!</definedName>
    <definedName name="STCG.A2ia_FullConsideration" localSheetId="1">#REF!</definedName>
    <definedName name="STCG.A2ibiv_TotalDedn" localSheetId="1">#REF!</definedName>
    <definedName name="STCG.A2ic_BalanceCG" localSheetId="1">#REF!</definedName>
    <definedName name="STCG.A2id_LossSec94of7Or94of8" localSheetId="1">#REF!</definedName>
    <definedName name="STCG.A2ie_CapgainonAssets" localSheetId="1">#REF!</definedName>
    <definedName name="STCG.A2iia_FullConsideration" localSheetId="1">#REF!</definedName>
    <definedName name="STCG.A2iibiv_TotalDedn" localSheetId="1">#REF!</definedName>
    <definedName name="STCG.A2iic_BalanceCG" localSheetId="1">#REF!</definedName>
    <definedName name="STCG.A2iid_LossSec94of7Or94of8" localSheetId="1">#REF!</definedName>
    <definedName name="STCG.A2iie_CapgainonAssets" localSheetId="1">#REF!</definedName>
    <definedName name="STCG.A3a_NRItaxSTTPaid" localSheetId="1">#REF!</definedName>
    <definedName name="STCG.A3b_NRItaxSTTNotPaid" localSheetId="1">#REF!</definedName>
    <definedName name="STCG.A4a_FullConsideration" localSheetId="1">#REF!</definedName>
    <definedName name="STCG.A4biv_TotalDedn" localSheetId="1">#REF!</definedName>
    <definedName name="STCG.A4c_BalanceCG" localSheetId="1">#REF!</definedName>
    <definedName name="STCG.A4d_LossSec94of7Or94of8" localSheetId="1">#REF!</definedName>
    <definedName name="STCG.A4e_CapgainonAssets" localSheetId="1">#REF!</definedName>
    <definedName name="STCG.A5a_FullConsideration" localSheetId="1">#REF!</definedName>
    <definedName name="STCG.A5biv_TotalDedn" localSheetId="1">#REF!</definedName>
    <definedName name="STCG.A5c_BalanceCG" localSheetId="1">#REF!</definedName>
    <definedName name="STCG.A5d_LossSec94of7Or94of8" localSheetId="1">#REF!</definedName>
    <definedName name="STCG.A5e_CapgainonAssets" localSheetId="1">#REF!</definedName>
    <definedName name="STCG.A5e_ExemptionGrandTotal" localSheetId="1">#REF!</definedName>
    <definedName name="STCG.A5ei_ExemptionAmount" localSheetId="1">#REF!</definedName>
    <definedName name="STCG.A5eii_ExemptionAmount" localSheetId="1">#REF!</definedName>
    <definedName name="STCG.A5eiii_ExemptionAmount" localSheetId="1">#REF!</definedName>
    <definedName name="STCG.A6_AmtDeemedCGSec54" localSheetId="1">#REF!</definedName>
    <definedName name="STCG.A7_AmtDeemed" localSheetId="1">#REF!</definedName>
    <definedName name="STCG.A7_AmtNotUsed_1" localSheetId="1">#REF!</definedName>
    <definedName name="STCG.A7_AmtNotUsed_2" localSheetId="1">#REF!</definedName>
    <definedName name="STCG.A7_TotalSTCG" localSheetId="1">#REF!</definedName>
    <definedName name="STCG.A8_DeemedStcgOnAssets" localSheetId="1">#REF!</definedName>
    <definedName name="STCG.A8_StcgAmt" localSheetId="1">#REF!</definedName>
    <definedName name="STCG.A8_StcgDTAA" localSheetId="1">#REF!</definedName>
    <definedName name="STCG.DTAA_A1e" localSheetId="1">#REF!</definedName>
    <definedName name="STCG.DTAA_A2c" localSheetId="1">#REF!</definedName>
    <definedName name="STCG.DTAA_A3ie" localSheetId="1">#REF!</definedName>
    <definedName name="STCG.DTAA_A3iie" localSheetId="1">#REF!</definedName>
    <definedName name="STCG.DTAA_A4a" localSheetId="1">#REF!</definedName>
    <definedName name="STCG.DTAA_A4b" localSheetId="1">#REF!</definedName>
    <definedName name="STCG.DTAA_A5e" localSheetId="1">#REF!</definedName>
    <definedName name="STCG.DTAA_A6f" localSheetId="1">#REF!</definedName>
    <definedName name="STCG.DTAA_A7" localSheetId="1">#REF!</definedName>
    <definedName name="STCG.DTAA_A8" localSheetId="1">#REF!</definedName>
    <definedName name="STCG.DTAA_SEC" localSheetId="1">#REF!</definedName>
    <definedName name="stcg.IncOfCurYrAfterSetOff1" localSheetId="1">#REF!</definedName>
    <definedName name="stcg.IncOfCurYrAfterSetOff1a" localSheetId="1">#REF!</definedName>
    <definedName name="stcg.IncOfCurYrAfterSetOff1b" localSheetId="1">#REF!</definedName>
    <definedName name="stcg.IncOfCurYrAfterSetOffBFLosses3" localSheetId="1">#REF!</definedName>
    <definedName name="stcg.IncOfCurYrAfterSetOffBFLosses3a" localSheetId="1">#REF!</definedName>
    <definedName name="stcg.IncOfCurYrAfterSetOffBFLosses3b" localSheetId="1">#REF!</definedName>
    <definedName name="stcg.IncOfCurYrUnderThatHead1" localSheetId="1">#REF!</definedName>
    <definedName name="stcg.IncOfCurYrUnderThatHead1a" localSheetId="1">#REF!</definedName>
    <definedName name="stcg.IncOfCurYrUnderThatHead1b" localSheetId="1">#REF!</definedName>
    <definedName name="stcg.IncOfCurYrUndHeadFromCYLA3" localSheetId="1">#REF!</definedName>
    <definedName name="stcg.IncOfCurYrUndHeadFromCYLA3a" localSheetId="1">#REF!</definedName>
    <definedName name="stcg.IncOfCurYrUndHeadFromCYLA3b" localSheetId="1">#REF!</definedName>
    <definedName name="STCG_115AD.IHLA" localSheetId="1">#REF!</definedName>
    <definedName name="STCG_DTTA_Dropdown" localSheetId="1">#REF!</definedName>
    <definedName name="STCG_RANGE" localSheetId="1">#REF!</definedName>
    <definedName name="STCG_SectionCodes" localSheetId="1">#REF!</definedName>
    <definedName name="STCG_SectionValues" localSheetId="1">#REF!</definedName>
    <definedName name="STCG111A" localSheetId="1">#REF!</definedName>
    <definedName name="STCG111A.IHLA" localSheetId="1">#REF!</definedName>
    <definedName name="STCG111A_STCG115AD_1_b_ii" localSheetId="1">#REF!</definedName>
    <definedName name="STCG111A_STCG115AD_1_b_ii.IHLA" localSheetId="1">#REF!</definedName>
    <definedName name="STCG30_STCG115AD_1_ii" localSheetId="1">#REF!</definedName>
    <definedName name="STCG30_STCG115AD_1_ii.IHLA" localSheetId="1">#REF!</definedName>
    <definedName name="steam" localSheetId="1" hidden="1">#REF!</definedName>
    <definedName name="StepValue">0.000315629990474312</definedName>
    <definedName name="StiefDuty5" localSheetId="1">#REF!</definedName>
    <definedName name="StiefDuty5">#REF!</definedName>
    <definedName name="StiefDuty7" localSheetId="1">#REF!</definedName>
    <definedName name="StiefDuty7">#REF!</definedName>
    <definedName name="StiefDuty8" localSheetId="1">#REF!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K___SALE">"#ref!"</definedName>
    <definedName name="STOCK_CY" localSheetId="1">#REF!</definedName>
    <definedName name="STOCK_LY" localSheetId="1">#REF!</definedName>
    <definedName name="Stock_Valuation" localSheetId="1">#REF!</definedName>
    <definedName name="Stock_Valuation">#REF!</definedName>
    <definedName name="storeconsumed" localSheetId="1">#REF!</definedName>
    <definedName name="storeconsumed">#REF!</definedName>
    <definedName name="Stores_40" localSheetId="1">#REF!</definedName>
    <definedName name="Stores_40">#REF!</definedName>
    <definedName name="Stores_41">#REF!</definedName>
    <definedName name="Stores_42">#REF!</definedName>
    <definedName name="Stores_43">#REF!</definedName>
    <definedName name="Stores_44">#REF!</definedName>
    <definedName name="Stores_8">#REF!</definedName>
    <definedName name="STORESCONSUMPTI">"#ref!"</definedName>
    <definedName name="STP" localSheetId="1">#REF!</definedName>
    <definedName name="STP">#REF!</definedName>
    <definedName name="StratPlanAP" localSheetId="1" hidden="1">{#N/A,#N/A,FALSE,"Pharm";#N/A,#N/A,FALSE,"WWCM"}</definedName>
    <definedName name="StratPlanAP" hidden="1">{#N/A,#N/A,FALSE,"Pharm";#N/A,#N/A,FALSE,"WWCM"}</definedName>
    <definedName name="STREET_ADDRESS" localSheetId="1">#REF!</definedName>
    <definedName name="STREET_ADDRESS">#REF!</definedName>
    <definedName name="StrListYear" localSheetId="1">#REF!</definedName>
    <definedName name="StrListYear">#REF!</definedName>
    <definedName name="strMonthList" localSheetId="1">#REF!</definedName>
    <definedName name="strMonthList">#REF!</definedName>
    <definedName name="STRUCTUR">#REF!</definedName>
    <definedName name="stu" localSheetId="1" hidden="1">{#N/A,#N/A,FALSE,"Tabl. D1";#N/A,#N/A,FALSE,"Tabl. D1 b";#N/A,#N/A,FALSE,"Tabl. D2";#N/A,#N/A,FALSE,"Tabl. D2 b";#N/A,#N/A,FALSE,"Tabl. D3";#N/A,#N/A,FALSE,"Tabl. D4";#N/A,#N/A,FALSE,"Tabl. D5"}</definedName>
    <definedName name="stu" hidden="1">{#N/A,#N/A,FALSE,"Tabl. D1";#N/A,#N/A,FALSE,"Tabl. D1 b";#N/A,#N/A,FALSE,"Tabl. D2";#N/A,#N/A,FALSE,"Tabl. D2 b";#N/A,#N/A,FALSE,"Tabl. D3";#N/A,#N/A,FALSE,"Tabl. D4";#N/A,#N/A,FALSE,"Tabl. D5"}</definedName>
    <definedName name="Stud_7x14.5___M6x29_Thd_Frm_Plas" localSheetId="1">#REF!</definedName>
    <definedName name="Stud_7x14.5___M6x29_Thd_Frm_Plas">#REF!</definedName>
    <definedName name="Stud_7x14_5___M6x29_Thd_Frm_Plas">NA()</definedName>
    <definedName name="STUDIO_LIGHTS" localSheetId="1">#REF!</definedName>
    <definedName name="STUDIO_LIGHTS">#REF!</definedName>
    <definedName name="Sub_1301_P4" localSheetId="1">#REF!</definedName>
    <definedName name="Sub_1301_P4">#REF!</definedName>
    <definedName name="Sub_1301_P60">#REF!</definedName>
    <definedName name="Sub_31W52">#REF!</definedName>
    <definedName name="Sub_Assum_1">#REF!</definedName>
    <definedName name="Sub_Assum_3">#REF!</definedName>
    <definedName name="Sub_Book_1">#REF!</definedName>
    <definedName name="Sub_Book_3">#REF!</definedName>
    <definedName name="Sub_Ops_1">#REF!</definedName>
    <definedName name="Sub_Ops_3">#REF!</definedName>
    <definedName name="Sub_Schedule_Tax_1">#REF!</definedName>
    <definedName name="Sub_Schedule_Tax_3">#REF!</definedName>
    <definedName name="Sub_Tax_Depre_1">#REF!</definedName>
    <definedName name="Sub_Tax_Depre_3">#REF!</definedName>
    <definedName name="subdebt_0108">#REF!</definedName>
    <definedName name="subdebt_0112">#REF!</definedName>
    <definedName name="sudu" localSheetId="1">#REF!</definedName>
    <definedName name="sueldos" localSheetId="1">#REF!</definedName>
    <definedName name="sueldos">#REF!</definedName>
    <definedName name="SUM">#N/A</definedName>
    <definedName name="Sum_Cash_Depre" localSheetId="1">#REF!</definedName>
    <definedName name="Sum_Cash_Depre">#REF!</definedName>
    <definedName name="sumariaretanm" localSheetId="1" hidden="1">{#N/A,#N/A,FALSE,"Aging Summary";#N/A,#N/A,FALSE,"Ratio Analysis";#N/A,#N/A,FALSE,"Test 120 Day Accts";#N/A,#N/A,FALSE,"Tickmarks"}</definedName>
    <definedName name="sumariaretanm" hidden="1">{#N/A,#N/A,FALSE,"Aging Summary";#N/A,#N/A,FALSE,"Ratio Analysis";#N/A,#N/A,FALSE,"Test 120 Day Accts";#N/A,#N/A,FALSE,"Tickmarks"}</definedName>
    <definedName name="SumBaseCell" localSheetId="1">#REF!</definedName>
    <definedName name="SumBaseCell">#REF!</definedName>
    <definedName name="SUMCON">"#ref!"</definedName>
    <definedName name="SUMGB">#REF!</definedName>
    <definedName name="sumit" localSheetId="1" hidden="1">{#N/A,#N/A,FALSE,"Tabl. FB300";#N/A,#N/A,FALSE,"Tabl. FB350";#N/A,#N/A,FALSE,"Tabl. FB400";#N/A,#N/A,FALSE,"Tabl. FB500";#N/A,#N/A,FALSE,"Tabl. FS090"}</definedName>
    <definedName name="sumit" hidden="1">{#N/A,#N/A,FALSE,"Tabl. FB300";#N/A,#N/A,FALSE,"Tabl. FB350";#N/A,#N/A,FALSE,"Tabl. FB400";#N/A,#N/A,FALSE,"Tabl. FB500";#N/A,#N/A,FALSE,"Tabl. FS090"}</definedName>
    <definedName name="SUMMARY" localSheetId="1">#REF!</definedName>
    <definedName name="SUMMARY">#REF!</definedName>
    <definedName name="Summary_Incremental">#REF!</definedName>
    <definedName name="SundryReceipts">#REF!</definedName>
    <definedName name="SunDuty5" localSheetId="1">#REF!</definedName>
    <definedName name="SunDuty5">#REF!</definedName>
    <definedName name="SunDuty7" localSheetId="1">#REF!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rs" localSheetId="1"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ies" localSheetId="1" hidden="1">{"C COM Detail Qtr of",#N/A,FALSE,"DATA";"D Exp Detail Qtr of",#N/A,FALSE,"DATA"}</definedName>
    <definedName name="Supplies" hidden="1">{"C COM Detail Qtr of",#N/A,FALSE,"DATA";"D Exp Detail Qtr of",#N/A,FALSE,"DATA"}</definedName>
    <definedName name="supply" localSheetId="1" hidden="1">{#N/A,#N/A,FALSE,"PMTABB";#N/A,#N/A,FALSE,"PMTABB"}</definedName>
    <definedName name="supply" hidden="1">{#N/A,#N/A,FALSE,"PMTABB";#N/A,#N/A,FALSE,"PMTABB"}</definedName>
    <definedName name="supply_2" localSheetId="1" hidden="1">{#N/A,#N/A,FALSE,"PMTABB";#N/A,#N/A,FALSE,"PMTABB"}</definedName>
    <definedName name="supply_2" hidden="1">{#N/A,#N/A,FALSE,"PMTABB";#N/A,#N/A,FALSE,"PMTABB"}</definedName>
    <definedName name="supply_3" localSheetId="1" hidden="1">{#N/A,#N/A,FALSE,"PMTABB";#N/A,#N/A,FALSE,"PMTABB"}</definedName>
    <definedName name="supply_3" hidden="1">{#N/A,#N/A,FALSE,"PMTABB";#N/A,#N/A,FALSE,"PMTABB"}</definedName>
    <definedName name="supply_4" localSheetId="1" hidden="1">{#N/A,#N/A,FALSE,"PMTABB";#N/A,#N/A,FALSE,"PMTABB"}</definedName>
    <definedName name="supply_4" hidden="1">{#N/A,#N/A,FALSE,"PMTABB";#N/A,#N/A,FALSE,"PMTABB"}</definedName>
    <definedName name="SUPPORT_EQUIPMENT" localSheetId="1">#REF!</definedName>
    <definedName name="SUPPORT_EQUIPMENT">#REF!</definedName>
    <definedName name="SurchargeForGrpB" localSheetId="1">#REF!</definedName>
    <definedName name="SurchargeInterestRate" localSheetId="1">#REF!</definedName>
    <definedName name="SurchargeMAT" localSheetId="1">#REF!</definedName>
    <definedName name="SurchargeOn2C" localSheetId="1">#REF!</definedName>
    <definedName name="SurchargeOnIncome" localSheetId="1">#REF!</definedName>
    <definedName name="SurchargeRateIncome_grt1Cr_lessthan_10Cr" localSheetId="1">#REF!</definedName>
    <definedName name="sushila">ROW(#REF!)</definedName>
    <definedName name="swamy">"f19"</definedName>
    <definedName name="SWATI" localSheetId="1">#REF!</definedName>
    <definedName name="SWATI">#REF!</definedName>
    <definedName name="SWFSDF" localSheetId="1" hidden="1">{#N/A,#N/A,FALSE,"COMP"}</definedName>
    <definedName name="SWFSDF" hidden="1">{#N/A,#N/A,FALSE,"COMP"}</definedName>
    <definedName name="SWISS">#REF!</definedName>
    <definedName name="SWITZ" localSheetId="1">#REF!</definedName>
    <definedName name="SWITZ">#REF!</definedName>
    <definedName name="Switzerland" localSheetId="1">#REF!</definedName>
    <definedName name="Switzerland">#REF!</definedName>
    <definedName name="SX" localSheetId="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cg" localSheetId="1" hidden="1">{#N/A,#N/A,FALSE,"PGW"}</definedName>
    <definedName name="sxcg" hidden="1">{#N/A,#N/A,FALSE,"PGW"}</definedName>
    <definedName name="sxcg_2" localSheetId="1" hidden="1">{#N/A,#N/A,FALSE,"PGW"}</definedName>
    <definedName name="sxcg_2" hidden="1">{#N/A,#N/A,FALSE,"PGW"}</definedName>
    <definedName name="sxcg_3" localSheetId="1" hidden="1">{#N/A,#N/A,FALSE,"PGW"}</definedName>
    <definedName name="sxcg_3" hidden="1">{#N/A,#N/A,FALSE,"PGW"}</definedName>
    <definedName name="sxcg_4" localSheetId="1" hidden="1">{#N/A,#N/A,FALSE,"PGW"}</definedName>
    <definedName name="sxcg_4" hidden="1">{#N/A,#N/A,FALSE,"PGW"}</definedName>
    <definedName name="SYMPHONY" localSheetId="1">#REF!</definedName>
    <definedName name="SYMPHONY">#REF!</definedName>
    <definedName name="S행" localSheetId="1">#REF!</definedName>
    <definedName name="S행">#REF!</definedName>
    <definedName name="T" localSheetId="1">#REF!</definedName>
    <definedName name="T">#REF!</definedName>
    <definedName name="T?" localSheetId="1">#REF!</definedName>
    <definedName name="T?">#REF!</definedName>
    <definedName name="T_PLDATA_1331Y_１" localSheetId="1">#REF!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_OUT">#REF!</definedName>
    <definedName name="TABadj">#REF!</definedName>
    <definedName name="TABbs">#REF!</definedName>
    <definedName name="tabl" localSheetId="1" hidden="1">{#N/A,#N/A,FALSE,"Tabl. H1";#N/A,#N/A,FALSE,"Tabl. H2"}</definedName>
    <definedName name="tabl" hidden="1">{#N/A,#N/A,FALSE,"Tabl. H1";#N/A,#N/A,FALSE,"Tabl. H2"}</definedName>
    <definedName name="Table" localSheetId="1">#REF!</definedName>
    <definedName name="Table">#REF!</definedName>
    <definedName name="TABLE_1">"#ref!"</definedName>
    <definedName name="tableau" localSheetId="1" hidden="1">{#N/A,#N/A,FALSE,"Tabl. A1";#N/A,#N/A,FALSE,"Tabl. A1 b";#N/A,#N/A,FALSE,"Tabl. A2";#N/A,#N/A,FALSE,"Tabl. A2-1";#N/A,#N/A,FALSE,"Tabl. A2-2"}</definedName>
    <definedName name="tableau" hidden="1">{#N/A,#N/A,FALSE,"Tabl. A1";#N/A,#N/A,FALSE,"Tabl. A1 b";#N/A,#N/A,FALSE,"Tabl. A2";#N/A,#N/A,FALSE,"Tabl. A2-1";#N/A,#N/A,FALSE,"Tabl. A2-2"}</definedName>
    <definedName name="TableName">"Dummy"</definedName>
    <definedName name="TABpl">#REF!</definedName>
    <definedName name="tadao" localSheetId="1">#REF!</definedName>
    <definedName name="tadao">#REF!</definedName>
    <definedName name="TakDuty5" localSheetId="1">#REF!</definedName>
    <definedName name="TakDuty5">#REF!</definedName>
    <definedName name="TakDuty7" localSheetId="1">#REF!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taPower">#REF!</definedName>
    <definedName name="TataTea">#REF!</definedName>
    <definedName name="tATI" localSheetId="1">#REF!</definedName>
    <definedName name="TAX" localSheetId="1">#REF!</definedName>
    <definedName name="Tax_Code" localSheetId="1">#REF!</definedName>
    <definedName name="Tax_Code">#REF!</definedName>
    <definedName name="TAX_COMP" localSheetId="1">#REF!</definedName>
    <definedName name="TAX_COMP">#REF!</definedName>
    <definedName name="Tax_Depre" localSheetId="1">#REF!</definedName>
    <definedName name="Tax_Depre">#REF!</definedName>
    <definedName name="Tax_Over_31">#REF!</definedName>
    <definedName name="Tax_Rate">#REF!</definedName>
    <definedName name="Tax_Sub_31">#REF!</definedName>
    <definedName name="tax1M">#REF!</definedName>
    <definedName name="tax1Y">#REF!</definedName>
    <definedName name="tax2M">#REF!</definedName>
    <definedName name="tax2Y">#REF!</definedName>
    <definedName name="tax3M">#REF!</definedName>
    <definedName name="tax3Y">#REF!</definedName>
    <definedName name="tax4M">#REF!</definedName>
    <definedName name="tax4Y">#REF!</definedName>
    <definedName name="TaxableIncome" localSheetId="1">#REF!</definedName>
    <definedName name="TaxableIncomeAt10Cr" localSheetId="1">#REF!</definedName>
    <definedName name="taxablesi" localSheetId="1">#REF!</definedName>
    <definedName name="TaxAt10Cr" localSheetId="1">#REF!</definedName>
    <definedName name="TaxAt1Cr" localSheetId="1">#REF!</definedName>
    <definedName name="TaxAt1CrOR10Cr" localSheetId="1">#REF!</definedName>
    <definedName name="TaxAtNormalRate" localSheetId="1">#REF!</definedName>
    <definedName name="Taxbase" localSheetId="1">#REF!</definedName>
    <definedName name="TAXCOMP" localSheetId="1">#REF!</definedName>
    <definedName name="TAXCOMP">#REF!</definedName>
    <definedName name="TaxCY" localSheetId="1">#REF!</definedName>
    <definedName name="TaxCY">#REF!</definedName>
    <definedName name="TAXITA">#REF!</definedName>
    <definedName name="taxol" localSheetId="1" hidden="1">{#N/A,#N/A,FALSE,"Pharm";#N/A,#N/A,FALSE,"WWCM"}</definedName>
    <definedName name="taxol" hidden="1">{#N/A,#N/A,FALSE,"Pharm";#N/A,#N/A,FALSE,"WWCM"}</definedName>
    <definedName name="TaxPayableOnTotalIncome" localSheetId="1">#REF!</definedName>
    <definedName name="TaxTV">10%</definedName>
    <definedName name="TaxXL">5%</definedName>
    <definedName name="tb">NA()</definedName>
    <definedName name="TB_CGP_ALL" localSheetId="1">#REF!</definedName>
    <definedName name="TB_CGP_ALL">#REF!</definedName>
    <definedName name="TB_CGP_ALL_MTH">#REF!</definedName>
    <definedName name="tb_dsc" localSheetId="1">#REF!</definedName>
    <definedName name="tb_dsc">#REF!</definedName>
    <definedName name="tb_est" localSheetId="1">#REF!</definedName>
    <definedName name="tb_est">#REF!</definedName>
    <definedName name="tb_file" localSheetId="1">#REF!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g" localSheetId="1" hidden="1">{#N/A,#N/A,FALSE,"Tabl. G1";#N/A,#N/A,FALSE,"Tabl. G2"}</definedName>
    <definedName name="tbg" hidden="1">{#N/A,#N/A,FALSE,"Tabl. G1";#N/A,#N/A,FALSE,"Tabl. G2"}</definedName>
    <definedName name="tbgujab">#REF!</definedName>
    <definedName name="TBL" localSheetId="1">#REF!</definedName>
    <definedName name="TBL">#REF!</definedName>
    <definedName name="tbl_ProdInfo" localSheetId="1" hidden="1">#REF!</definedName>
    <definedName name="tbl_ProdInfo" hidden="1">#REF!</definedName>
    <definedName name="tblSachnummer">#REF!</definedName>
    <definedName name="tbsum">#REF!</definedName>
    <definedName name="TÇà">#REF!</definedName>
    <definedName name="TCS" localSheetId="1">#REF!</definedName>
    <definedName name="TCS.AmtCarriedFwd" localSheetId="1">#REF!</definedName>
    <definedName name="TCS.AmtDebited" localSheetId="1">#REF!</definedName>
    <definedName name="TCS.AmtDebited">#REF!</definedName>
    <definedName name="TCS.AmtTCSClaimedThisYear" localSheetId="1">#REF!</definedName>
    <definedName name="TCS.AmtTCSClaimedThisYear">#REF!</definedName>
    <definedName name="TCS.CityOrTownOrDistrict" localSheetId="1">#REF!</definedName>
    <definedName name="TCS.CityOrTownOrDistrict">#REF!</definedName>
    <definedName name="TCS.DatePayDeb" localSheetId="1">#REF!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CS_AmtDebited">NA()</definedName>
    <definedName name="TCS_AmtTCSClaimedThisYear">NA()</definedName>
    <definedName name="TCS_CityOrTownOrDistrict">NA()</definedName>
    <definedName name="TCS_DatePayDeb">NA()</definedName>
    <definedName name="TCS_EmployerOrDeductorOrCollecterName">NA()</definedName>
    <definedName name="TCS_PinCode">NA()</definedName>
    <definedName name="TCS_StateCode">NA()</definedName>
    <definedName name="TCS_TAN">NA()</definedName>
    <definedName name="TCS_TotalTCS">NA()</definedName>
    <definedName name="TDG_PNL_AMOUNT" localSheetId="1">#REF!</definedName>
    <definedName name="TDG_PNL_LOOKUP" localSheetId="1">#REF!</definedName>
    <definedName name="tdia" localSheetId="1">#REF!</definedName>
    <definedName name="tdia">#REF!</definedName>
    <definedName name="tdo" localSheetId="1">#REF!</definedName>
    <definedName name="tdo">#REF!</definedName>
    <definedName name="TDS" localSheetId="1">#REF!</definedName>
    <definedName name="TDS_ANN1" localSheetId="1">#REF!</definedName>
    <definedName name="TDS_ANN1">#REF!</definedName>
    <definedName name="TDS_ANN2_3" localSheetId="1">#REF!</definedName>
    <definedName name="TDS_ANN2_3">#REF!</definedName>
    <definedName name="TDS2.AddrDetail" localSheetId="1">#REF!</definedName>
    <definedName name="TDS2.AddrDetail">#REF!</definedName>
    <definedName name="TDS2.AmtCarriedFwd" localSheetId="1">#REF!</definedName>
    <definedName name="TDS2.AmtClaimedOnOwnHands" localSheetId="1">#REF!</definedName>
    <definedName name="TDS2.AmtPaid" localSheetId="1">#REF!</definedName>
    <definedName name="TDS2.AmtPaid">#REF!</definedName>
    <definedName name="TDS2.CityOrTownOrDistrict" localSheetId="1">#REF!</definedName>
    <definedName name="TDS2.CityOrTownOrDistrict">#REF!</definedName>
    <definedName name="TDS2.ClaimOutOfTotTDSOnAmtPaid" localSheetId="1">#REF!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2_AddrDetail">NA()</definedName>
    <definedName name="TDS2_AmtPaid">NA()</definedName>
    <definedName name="TDS2_CityOrTownOrDistrict">NA()</definedName>
    <definedName name="TDS2_ClaimOutOfTotTDSOnAmtPaid">NA()</definedName>
    <definedName name="TDS2_DatePayCred">NA()</definedName>
    <definedName name="TDS2_EmployerOrDeductorOrCollecterName">NA()</definedName>
    <definedName name="TDS2_PinCode">NA()</definedName>
    <definedName name="TDS2_StateCode">NA()</definedName>
    <definedName name="TDS2_TAN">NA()</definedName>
    <definedName name="TDS2_TotTDSOnAmtPaid">NA()</definedName>
    <definedName name="TDS3.AmtCarriedFwd" localSheetId="1">#REF!</definedName>
    <definedName name="TDS3.AmtClaimedOnOwnHands" localSheetId="1">#REF!</definedName>
    <definedName name="TDSCERTICATES" localSheetId="1">#REF!</definedName>
    <definedName name="TDSCERTICATES">#REF!</definedName>
    <definedName name="tdskhil" localSheetId="1">#REF!</definedName>
    <definedName name="tdskhil">#REF!</definedName>
    <definedName name="tdsml" localSheetId="1">#REF!</definedName>
    <definedName name="tdsml">#REF!</definedName>
    <definedName name="tdsphil" localSheetId="1">#REF!</definedName>
    <definedName name="tdsphil">#REF!</definedName>
    <definedName name="tdsthpl">#REF!</definedName>
    <definedName name="tdstll">#REF!</definedName>
    <definedName name="tdswvl">#REF!</definedName>
    <definedName name="tdt">#REF!</definedName>
    <definedName name="TEAK">#REF!</definedName>
    <definedName name="TEAK_40">#REF!</definedName>
    <definedName name="TEAK_41">#REF!</definedName>
    <definedName name="TEAK_42">#REF!</definedName>
    <definedName name="TEAK_43">#REF!</definedName>
    <definedName name="TEAK_44">#REF!</definedName>
    <definedName name="TEAK_8">#REF!</definedName>
    <definedName name="Teak_Ply__Grade_RED_THICKER">#REF!</definedName>
    <definedName name="Teak_Ply__Grade_RED_THICKER_40">#REF!</definedName>
    <definedName name="Teak_Ply__Grade_RED_THICKER_41">#REF!</definedName>
    <definedName name="Teak_Ply__Grade_RED_THICKER_42">#REF!</definedName>
    <definedName name="Teak_Ply__Grade_RED_THICKER_43">#REF!</definedName>
    <definedName name="Teak_Ply__Grade_RED_THICKER_44">#REF!</definedName>
    <definedName name="Teak_Ply__Grade_RED_THICKER_8">#REF!</definedName>
    <definedName name="TEAK_VENEER">#REF!</definedName>
    <definedName name="Teak_Veneer_Finished">#REF!</definedName>
    <definedName name="Teak_Veneer_Output">#REF!</definedName>
    <definedName name="Teak_Veneer_Output_40">#REF!</definedName>
    <definedName name="Teak_Veneer_Output_41">#REF!</definedName>
    <definedName name="Teak_Veneer_Output_42">#REF!</definedName>
    <definedName name="Teak_Veneer_Output_43">#REF!</definedName>
    <definedName name="Teak_Veneer_Output_44">#REF!</definedName>
    <definedName name="Teak_Veneer_Output_8">#REF!</definedName>
    <definedName name="TEAKSALES">#REF!</definedName>
    <definedName name="TEAKSALES_40">#REF!</definedName>
    <definedName name="TEAKSALES_41">#REF!</definedName>
    <definedName name="TEAKSALES_42">#REF!</definedName>
    <definedName name="TEAKSALES_43">#REF!</definedName>
    <definedName name="TEAKSALES_44">#REF!</definedName>
    <definedName name="TEAKSALES_8">#REF!</definedName>
    <definedName name="team">#REF!</definedName>
    <definedName name="Team_Comp">#REF!</definedName>
    <definedName name="TEAM_HEADER" localSheetId="1">#REF!</definedName>
    <definedName name="Team_Sales" localSheetId="1">#REF!</definedName>
    <definedName name="Team_Sales">#REF!</definedName>
    <definedName name="TECH" localSheetId="1">#REF!</definedName>
    <definedName name="TECH">#REF!</definedName>
    <definedName name="Technical" localSheetId="1">#REF!</definedName>
    <definedName name="Technical">#REF!</definedName>
    <definedName name="TELCO">#REF!</definedName>
    <definedName name="telephone" localSheetId="1">#REF!</definedName>
    <definedName name="telephone">#REF!</definedName>
    <definedName name="TELEVISION___VCP_VCR" localSheetId="1">#REF!</definedName>
    <definedName name="TELEVISION___VCP_VCR">#REF!</definedName>
    <definedName name="Tem" localSheetId="1" hidden="1">{#N/A,#N/A,FALSE,"Pharm";#N/A,#N/A,FALSE,"WWCM"}</definedName>
    <definedName name="Tem" hidden="1">{#N/A,#N/A,FALSE,"Pharm";#N/A,#N/A,FALSE,"WWCM"}</definedName>
    <definedName name="TEMP">"#ref!"</definedName>
    <definedName name="TEMP1">#REF!</definedName>
    <definedName name="temp3" localSheetId="1">#REF!</definedName>
    <definedName name="temp5" localSheetId="1">#REF!</definedName>
    <definedName name="TEMPLATENUMBER2" localSheetId="1">#REF!</definedName>
    <definedName name="TEMPLATENUMBER2">#REF!</definedName>
    <definedName name="TEMPLATENUMBER3" localSheetId="1">#REF!</definedName>
    <definedName name="TEMPLATENUMBER3">#REF!</definedName>
    <definedName name="TEMPLATESTYLE2" localSheetId="1">#REF!</definedName>
    <definedName name="TEMPLATESTYLE2">#REF!</definedName>
    <definedName name="TEMPLATESTYLE3">#REF!</definedName>
    <definedName name="TEMPLATETYPE2">#REF!</definedName>
    <definedName name="TEMPLATETYPE3">#REF!</definedName>
    <definedName name="ten" localSheetId="1" hidden="1">{"ONE",#N/A,FALSE,"Sheet1"}</definedName>
    <definedName name="ten" hidden="1">{"ONE",#N/A,FALSE,"Sheet1"}</definedName>
    <definedName name="teq" localSheetId="1" hidden="1">{#N/A,#N/A,FALSE,"Pharm";#N/A,#N/A,FALSE,"WWCM"}</definedName>
    <definedName name="teq" hidden="1">{#N/A,#N/A,FALSE,"Pharm";#N/A,#N/A,FALSE,"WWCM"}</definedName>
    <definedName name="Tequin" localSheetId="1" hidden="1">{#N/A,#N/A,FALSE,"Pharm";#N/A,#N/A,FALSE,"WWCM"}</definedName>
    <definedName name="Tequin" hidden="1">{#N/A,#N/A,FALSE,"Pharm";#N/A,#N/A,FALSE,"WWCM"}</definedName>
    <definedName name="tequinol" localSheetId="1" hidden="1">{#N/A,#N/A,FALSE,"REPORT"}</definedName>
    <definedName name="tequinol" hidden="1">{#N/A,#N/A,FALSE,"REPORT"}</definedName>
    <definedName name="TES" localSheetId="1">#REF!</definedName>
    <definedName name="TES">#REF!</definedName>
    <definedName name="test" localSheetId="1">#REF!</definedName>
    <definedName name="TEST_1" localSheetId="1" hidden="1">{#N/A,#N/A,FALSE,"PMTABB";#N/A,#N/A,FALSE,"PMTABB"}</definedName>
    <definedName name="TEST_1" hidden="1">{#N/A,#N/A,FALSE,"PMTABB";#N/A,#N/A,FALSE,"PMTABB"}</definedName>
    <definedName name="TEST0" localSheetId="1">#REF!</definedName>
    <definedName name="TEST0">#REF!</definedName>
    <definedName name="TEST1" localSheetId="1">#REF!</definedName>
    <definedName name="TEST1">#REF!</definedName>
    <definedName name="TEST10" localSheetId="1">#REF!</definedName>
    <definedName name="TEST10">#REF!</definedName>
    <definedName name="TEST11">#REF!</definedName>
    <definedName name="TEST12">#REF!</definedName>
    <definedName name="TEST13" localSheetId="1">#REF!</definedName>
    <definedName name="TEST14" localSheetId="1">#REF!</definedName>
    <definedName name="TEST15" localSheetId="1">#REF!</definedName>
    <definedName name="TEST16" localSheetId="1">#REF!</definedName>
    <definedName name="TEST17" localSheetId="1">#REF!</definedName>
    <definedName name="TEST18" localSheetId="1">#REF!</definedName>
    <definedName name="TEST18">#REF!</definedName>
    <definedName name="TEST19" localSheetId="1">#REF!</definedName>
    <definedName name="TEST19">#REF!</definedName>
    <definedName name="TEST2" localSheetId="1">#REF!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 localSheetId="1">#REF!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 localSheetId="1">#REF!</definedName>
    <definedName name="TEST4">#REF!</definedName>
    <definedName name="TEST40">#REF!</definedName>
    <definedName name="TEST41">#REF!</definedName>
    <definedName name="TEST42">#REF!</definedName>
    <definedName name="TEST43">#REF!</definedName>
    <definedName name="TEST44">#REF!</definedName>
    <definedName name="TEST5" localSheetId="1">#REF!</definedName>
    <definedName name="TEST5">#REF!</definedName>
    <definedName name="TEST6" localSheetId="1">#REF!</definedName>
    <definedName name="TEST6">#REF!</definedName>
    <definedName name="TEST7" localSheetId="1">#REF!</definedName>
    <definedName name="TEST7">#REF!</definedName>
    <definedName name="TEST8" localSheetId="1">#REF!</definedName>
    <definedName name="TEST8">#REF!</definedName>
    <definedName name="TEST9" localSheetId="1">#REF!</definedName>
    <definedName name="TEST9">#REF!</definedName>
    <definedName name="teste" localSheetId="1" hidden="1">{#N/A,#N/A,FALSE,"Pharm";#N/A,#N/A,FALSE,"WWCM"}</definedName>
    <definedName name="teste" hidden="1">{#N/A,#N/A,FALSE,"Pharm";#N/A,#N/A,FALSE,"WWCM"}</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te" localSheetId="1" hidden="1">{#N/A,#N/A,FALSE,"Calc";#N/A,#N/A,FALSE,"Sensitivity";#N/A,#N/A,FALSE,"LT Earn.Dil.";#N/A,#N/A,FALSE,"Dil. AVP"}</definedName>
    <definedName name="tete" hidden="1">{#N/A,#N/A,FALSE,"Calc";#N/A,#N/A,FALSE,"Sensitivity";#N/A,#N/A,FALSE,"LT Earn.Dil.";#N/A,#N/A,FALSE,"Dil. AVP"}</definedName>
    <definedName name="TEUR">#REF!</definedName>
    <definedName name="TEXT">#REF!</definedName>
    <definedName name="text1" localSheetId="1" hidden="1">{"'Sheet1'!$L$16"}</definedName>
    <definedName name="text1" hidden="1">{"'Sheet1'!$L$16"}</definedName>
    <definedName name="TextRefCopyRangeCount">4</definedName>
    <definedName name="TextRefCopyRangeCount_1" hidden="1">2</definedName>
    <definedName name="texy" localSheetId="1">#REF!</definedName>
    <definedName name="texy">#REF!</definedName>
    <definedName name="tft" localSheetId="1">{#N/A,#N/A,TRUE,"constb"}</definedName>
    <definedName name="tft">{#N/A,#N/A,TRUE,"constb"}</definedName>
    <definedName name="TG" localSheetId="1">#REF!</definedName>
    <definedName name="TG">#REF!</definedName>
    <definedName name="tg_ae_ex" localSheetId="1">#REF!</definedName>
    <definedName name="tg_ae_ex">#REF!</definedName>
    <definedName name="tg_ae_mh" localSheetId="1">#REF!</definedName>
    <definedName name="tg_ae_mh">#REF!</definedName>
    <definedName name="tg_ae_mi">#REF!</definedName>
    <definedName name="tg_ae_mlf">#REF!</definedName>
    <definedName name="tg_as_ex">#REF!</definedName>
    <definedName name="tg_as_mh">#REF!</definedName>
    <definedName name="tg_as_mi">#REF!</definedName>
    <definedName name="tg_as_mlf">#REF!</definedName>
    <definedName name="tg_brm_ae_ex">#REF!</definedName>
    <definedName name="tg_brm_ae_mh">#REF!</definedName>
    <definedName name="tg_brm_ae_mi">#REF!</definedName>
    <definedName name="tg_brm_ae_mlf">#REF!</definedName>
    <definedName name="tg_brm_as_ex">#REF!</definedName>
    <definedName name="tg_brm_as_mh">#REF!</definedName>
    <definedName name="tg_brm_as_mi">#REF!</definedName>
    <definedName name="tg_brm_as_mlf">#REF!</definedName>
    <definedName name="tg_brm_enc_ex">#REF!</definedName>
    <definedName name="tg_brm_enc_mh">#REF!</definedName>
    <definedName name="tg_brm_enc_mi">#REF!</definedName>
    <definedName name="tg_brm_enc_mlf">#REF!</definedName>
    <definedName name="tg_brm_prom_ex">#REF!</definedName>
    <definedName name="tg_brm_prom_mh">#REF!</definedName>
    <definedName name="tg_brm_prom_mi">#REF!</definedName>
    <definedName name="tg_brm_prom_mlf">#REF!</definedName>
    <definedName name="tg_enc_ex">#REF!</definedName>
    <definedName name="tg_enc_mh">#REF!</definedName>
    <definedName name="tg_enc_mi">#REF!</definedName>
    <definedName name="tg_enc_mlf">#REF!</definedName>
    <definedName name="tg_prom_ex">#REF!</definedName>
    <definedName name="tg_prom_mh">#REF!</definedName>
    <definedName name="tg_prom_mi">#REF!</definedName>
    <definedName name="tg_prom_mlf">#REF!</definedName>
    <definedName name="tgg" localSheetId="1" hidden="1">{"A COM Detail YTD",#N/A,FALSE,"DATA";"B Exp Detail YTD",#N/A,FALSE,"DATA"}</definedName>
    <definedName name="tgg" hidden="1">{"A COM Detail YTD",#N/A,FALSE,"DATA";"B Exp Detail YTD",#N/A,FALSE,"DATA"}</definedName>
    <definedName name="TGHG" localSheetId="1" hidden="1">{#N/A,#N/A,FALSE,"SUMMARY";#N/A,#N/A,FALSE,"SUMMARY"}</definedName>
    <definedName name="TGHG" hidden="1">{#N/A,#N/A,FALSE,"SUMMARY";#N/A,#N/A,FALSE,"SUMMARY"}</definedName>
    <definedName name="TGHG_1" localSheetId="1" hidden="1">{#N/A,#N/A,FALSE,"SUMMARY";#N/A,#N/A,FALSE,"SUMMARY"}</definedName>
    <definedName name="TGHG_1" hidden="1">{#N/A,#N/A,FALSE,"SUMMARY";#N/A,#N/A,FALSE,"SUMMARY"}</definedName>
    <definedName name="TGHG_2" localSheetId="1" hidden="1">{#N/A,#N/A,FALSE,"SUMMARY";#N/A,#N/A,FALSE,"SUMMARY"}</definedName>
    <definedName name="TGHG_2" hidden="1">{#N/A,#N/A,FALSE,"SUMMARY";#N/A,#N/A,FALSE,"SUMMARY"}</definedName>
    <definedName name="TGHG_3" localSheetId="1" hidden="1">{#N/A,#N/A,FALSE,"SUMMARY";#N/A,#N/A,FALSE,"SUMMARY"}</definedName>
    <definedName name="TGHG_3" hidden="1">{#N/A,#N/A,FALSE,"SUMMARY";#N/A,#N/A,FALSE,"SUMMARY"}</definedName>
    <definedName name="TGHG_4" localSheetId="1" hidden="1">{#N/A,#N/A,FALSE,"SUMMARY";#N/A,#N/A,FALSE,"SUMMARY"}</definedName>
    <definedName name="TGHG_4" hidden="1">{#N/A,#N/A,FALSE,"SUMMARY";#N/A,#N/A,FALSE,"SUMMARY"}</definedName>
    <definedName name="TGTFG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 localSheetId="1">#REF!</definedName>
    <definedName name="th">#REF!</definedName>
    <definedName name="THB" localSheetId="1">#REF!</definedName>
    <definedName name="thdt" localSheetId="1">#REF!</definedName>
    <definedName name="thdt">#REF!</definedName>
    <definedName name="the_east_india_hotels" localSheetId="1">#REF!</definedName>
    <definedName name="the_east_india_hotels">#REF!</definedName>
    <definedName name="tHeader1" localSheetId="1">#REF!</definedName>
    <definedName name="tHeader2" localSheetId="1">#REF!</definedName>
    <definedName name="tHeader3" localSheetId="1">#REF!</definedName>
    <definedName name="tHeaderErr" localSheetId="1">#REF!</definedName>
    <definedName name="Thicknesswise_Plain_Particle_Board_Costing.__in_sqmt_40" localSheetId="1">#REF!</definedName>
    <definedName name="Thicknesswise_Plain_Particle_Board_Costing.__in_sqmt_40">#REF!</definedName>
    <definedName name="Thicknesswise_Plain_Particle_Board_Costing.__in_sqmt_41" localSheetId="1">#REF!</definedName>
    <definedName name="Thicknesswise_Plain_Particle_Board_Costing.__in_sqmt_41">#REF!</definedName>
    <definedName name="Thicknesswise_Plain_Particle_Board_Costing.__in_sqmt_42">#REF!</definedName>
    <definedName name="Thicknesswise_Plain_Particle_Board_Costing.__in_sqmt_43">#REF!</definedName>
    <definedName name="Thicknesswise_Plain_Particle_Board_Costing.__in_sqmt_44">#REF!</definedName>
    <definedName name="Thicknesswise_Plain_Particle_Board_Costing.__in_sqmt_8">#REF!</definedName>
    <definedName name="Thicknesswise_Plain_Particle_Board_Costing___in_sqmt_40">NA()</definedName>
    <definedName name="Thicknesswise_Plain_Particle_Board_Costing___in_sqmt_41">NA()</definedName>
    <definedName name="Thicknesswise_Plain_Particle_Board_Costing___in_sqmt_42">NA()</definedName>
    <definedName name="Thicknesswise_Plain_Particle_Board_Costing___in_sqmt_43">NA()</definedName>
    <definedName name="Thicknesswise_Plain_Particle_Board_Costing___in_sqmt_44">NA()</definedName>
    <definedName name="Thicknesswise_Plain_Particle_Board_Costing___in_sqmt_8">NA()</definedName>
    <definedName name="Thicknesswise_Profit_Loss_in_different_Grades._40" localSheetId="1">#REF!</definedName>
    <definedName name="Thicknesswise_Profit_Loss_in_different_Grades._40">#REF!</definedName>
    <definedName name="Thicknesswise_Profit_Loss_in_different_Grades._41" localSheetId="1">#REF!</definedName>
    <definedName name="Thicknesswise_Profit_Loss_in_different_Grades._41">#REF!</definedName>
    <definedName name="Thicknesswise_Profit_Loss_in_different_Grades._42" localSheetId="1">#REF!</definedName>
    <definedName name="Thicknesswise_Profit_Loss_in_different_Grades._42">#REF!</definedName>
    <definedName name="Thicknesswise_Profit_Loss_in_different_Grades._43">#REF!</definedName>
    <definedName name="Thicknesswise_Profit_Loss_in_different_Grades._44">#REF!</definedName>
    <definedName name="Thicknesswise_Profit_Loss_in_different_Grades._8">#REF!</definedName>
    <definedName name="Thicknesswise_Profit_Loss_in_different_Grades__40">NA()</definedName>
    <definedName name="Thicknesswise_Profit_Loss_in_different_Grades__41">NA()</definedName>
    <definedName name="Thicknesswise_Profit_Loss_in_different_Grades__42">NA()</definedName>
    <definedName name="Thicknesswise_Profit_Loss_in_different_Grades__43">NA()</definedName>
    <definedName name="Thicknesswise_Profit_Loss_in_different_Grades__44">NA()</definedName>
    <definedName name="Thicknesswise_Profit_Loss_in_different_Grades__8">NA()</definedName>
    <definedName name="thinh" localSheetId="1">#REF!</definedName>
    <definedName name="thinh">#REF!</definedName>
    <definedName name="thirdmnthqtr" localSheetId="1">#REF!</definedName>
    <definedName name="thirdmnthqtr">#REF!</definedName>
    <definedName name="THNEN" localSheetId="1" hidden="1">{#N/A,#N/A,FALSE,"Tabl. FB300";#N/A,#N/A,FALSE,"Tabl. FB350";#N/A,#N/A,FALSE,"Tabl. FB400";#N/A,#N/A,FALSE,"Tabl. FB500";#N/A,#N/A,FALSE,"Tabl. FS090"}</definedName>
    <definedName name="THNEN" hidden="1">{#N/A,#N/A,FALSE,"Tabl. FB300";#N/A,#N/A,FALSE,"Tabl. FB350";#N/A,#N/A,FALSE,"Tabl. FB400";#N/A,#N/A,FALSE,"Tabl. FB500";#N/A,#N/A,FALSE,"Tabl. FS090"}</definedName>
    <definedName name="thom" localSheetId="1">#REF!</definedName>
    <definedName name="THOUSAND" localSheetId="1">#REF!</definedName>
    <definedName name="THOUSAND">#REF!</definedName>
    <definedName name="THRA" localSheetId="1">#REF!</definedName>
    <definedName name="Threeyr_Data" localSheetId="1" hidden="1">#REF!</definedName>
    <definedName name="THRESOLD" localSheetId="1">#REF!</definedName>
    <definedName name="THTH" localSheetId="1" hidden="1">{#N/A,#N/A,FALSE,"TOWNSHIP"}</definedName>
    <definedName name="THTH" hidden="1">{#N/A,#N/A,FALSE,"TOWNSHIP"}</definedName>
    <definedName name="THTH_1" localSheetId="1" hidden="1">{#N/A,#N/A,FALSE,"TOWNSHIP"}</definedName>
    <definedName name="THTH_1" hidden="1">{#N/A,#N/A,FALSE,"TOWNSHIP"}</definedName>
    <definedName name="THTH_2" localSheetId="1" hidden="1">{#N/A,#N/A,FALSE,"TOWNSHIP"}</definedName>
    <definedName name="THTH_2" hidden="1">{#N/A,#N/A,FALSE,"TOWNSHIP"}</definedName>
    <definedName name="THTH_3" localSheetId="1" hidden="1">{#N/A,#N/A,FALSE,"TOWNSHIP"}</definedName>
    <definedName name="THTH_3" hidden="1">{#N/A,#N/A,FALSE,"TOWNSHIP"}</definedName>
    <definedName name="THTH_4" localSheetId="1" hidden="1">{#N/A,#N/A,FALSE,"TOWNSHIP"}</definedName>
    <definedName name="THTH_4" hidden="1">{#N/A,#N/A,FALSE,"TOWNSHIP"}</definedName>
    <definedName name="thue">6</definedName>
    <definedName name="THUONG1" localSheetId="1">#REF!</definedName>
    <definedName name="THUONG1">#REF!</definedName>
    <definedName name="THUONG2" localSheetId="1">#REF!</definedName>
    <definedName name="THUONG2">#REF!</definedName>
    <definedName name="THUONG3" localSheetId="1">#REF!</definedName>
    <definedName name="THUONG3">#REF!</definedName>
    <definedName name="THUONG4">#REF!</definedName>
    <definedName name="TI">#REF!</definedName>
    <definedName name="Tien">#REF!</definedName>
    <definedName name="Tim_lan_xuat_hien">#REF!</definedName>
    <definedName name="tim_xuat_hien">#REF!</definedName>
    <definedName name="TIME">"#ref!"</definedName>
    <definedName name="TIME1">"#ref!"</definedName>
    <definedName name="TISCO">#REF!</definedName>
    <definedName name="TITAN" localSheetId="1">#REF!</definedName>
    <definedName name="TITAN">#REF!</definedName>
    <definedName name="Titl" localSheetId="1">#REF!</definedName>
    <definedName name="title" localSheetId="1">#REF!</definedName>
    <definedName name="tkc_40" localSheetId="1">#REF!</definedName>
    <definedName name="tkc_40">#REF!</definedName>
    <definedName name="tkc_41" localSheetId="1">#REF!</definedName>
    <definedName name="tkc_41">#REF!</definedName>
    <definedName name="tkc_42" localSheetId="1">#REF!</definedName>
    <definedName name="tkc_42">#REF!</definedName>
    <definedName name="tkc_43">#REF!</definedName>
    <definedName name="tkc_44">#REF!</definedName>
    <definedName name="tkc_8">#REF!</definedName>
    <definedName name="TLBL">#REF!</definedName>
    <definedName name="tld">#REF!</definedName>
    <definedName name="Tle">#REF!</definedName>
    <definedName name="TLNOI">#REF!</definedName>
    <definedName name="tluong">#REF!</definedName>
    <definedName name="tly">#REF!</definedName>
    <definedName name="tmkk_control" localSheetId="1" hidden="1">{"'August 2000'!$A$1:$J$101"}</definedName>
    <definedName name="tmkk_control" hidden="1">{"'August 2000'!$A$1:$J$101"}</definedName>
    <definedName name="TML_control" localSheetId="1" hidden="1">{"'August 2000'!$A$1:$J$101"}</definedName>
    <definedName name="TML_control" hidden="1">{"'August 2000'!$A$1:$J$101"}</definedName>
    <definedName name="tn">#REF!</definedName>
    <definedName name="TOBEMULTIPLIED" localSheetId="1">#REF!,#REF!</definedName>
    <definedName name="ToFrom485" localSheetId="1">#REF!</definedName>
    <definedName name="ton" localSheetId="1">#REF!</definedName>
    <definedName name="ton">#REF!</definedName>
    <definedName name="Tong" localSheetId="1">#REF!</definedName>
    <definedName name="Tong">#REF!</definedName>
    <definedName name="Tong_nhom" localSheetId="1">#REF!</definedName>
    <definedName name="Tong_nhom">#REF!</definedName>
    <definedName name="tongcong">#REF!</definedName>
    <definedName name="TOOLING">#REF!</definedName>
    <definedName name="Tooling_Operation_Description">#REF!</definedName>
    <definedName name="Toolmain">#REF!</definedName>
    <definedName name="ToolTable">#REF!</definedName>
    <definedName name="TOP">#REF!</definedName>
    <definedName name="TOP_GAC_CY_AMOUNT" localSheetId="1">#REF!</definedName>
    <definedName name="TOP_GAC_CY_LOOKUP" localSheetId="1">#REF!</definedName>
    <definedName name="TOP_GAC_CY_RANK" localSheetId="1">#REF!</definedName>
    <definedName name="TOP_GAC_PY_AMOUNT" localSheetId="1">#REF!</definedName>
    <definedName name="TOP_GAC_PY_LOOKUP" localSheetId="1">#REF!</definedName>
    <definedName name="TOP_GAC_PY_RANK" localSheetId="1">#REF!</definedName>
    <definedName name="TOP_SALES_PY_AMOUNT" localSheetId="1">#REF!</definedName>
    <definedName name="TOP_SALES_PY_LOOKUP" localSheetId="1">#REF!</definedName>
    <definedName name="TOP_SALES_SUM_LOOKUP" localSheetId="1">#REF!</definedName>
    <definedName name="TopEx." localSheetId="1">#REF!</definedName>
    <definedName name="TopEx.">#REF!</definedName>
    <definedName name="TopEx_">NA()</definedName>
    <definedName name="TOPFBTDEC0506" localSheetId="1" hidden="1">{#N/A,#N/A,FALSE,"PMTABB";#N/A,#N/A,FALSE,"PMTABB"}</definedName>
    <definedName name="TOPFBTDEC0506" hidden="1">{#N/A,#N/A,FALSE,"PMTABB";#N/A,#N/A,FALSE,"PMTABB"}</definedName>
    <definedName name="TOPFBTDEC0506_1" localSheetId="1" hidden="1">{#N/A,#N/A,FALSE,"PMTABB";#N/A,#N/A,FALSE,"PMTABB"}</definedName>
    <definedName name="TOPFBTDEC0506_1" hidden="1">{#N/A,#N/A,FALSE,"PMTABB";#N/A,#N/A,FALSE,"PMTABB"}</definedName>
    <definedName name="Topic1" localSheetId="1">#REF!</definedName>
    <definedName name="Topic1">#REF!</definedName>
    <definedName name="Topic3" localSheetId="1">#REF!</definedName>
    <definedName name="Topic3">#REF!</definedName>
    <definedName name="Topic4" localSheetId="1">#REF!</definedName>
    <definedName name="Topic4">#REF!</definedName>
    <definedName name="Topic5">#REF!</definedName>
    <definedName name="TORPL">#REF!</definedName>
    <definedName name="TOT">#REF!</definedName>
    <definedName name="TOT_Without_Matching_BILL_PROD">#REF!</definedName>
    <definedName name="TOT_Without_Matching_BILL_PROD_Without_Matching_THRESH">#REF!</definedName>
    <definedName name="TotABITACTY2M5">#REF!</definedName>
    <definedName name="TOTAL">#N/A</definedName>
    <definedName name="TOTAL_COMM_DECO___IMPORTED_VENEER" localSheetId="1">#REF!</definedName>
    <definedName name="TOTAL_COMM_DECO___IMPORTED_VENEER">#REF!</definedName>
    <definedName name="Total_cost_sum" localSheetId="1">#REF!</definedName>
    <definedName name="Total_cost_sum">#REF!</definedName>
    <definedName name="Total_income_rounded_off_as_per_section_288A_of_the_Act">"main_2"</definedName>
    <definedName name="Total_Interest" localSheetId="1">#REF!</definedName>
    <definedName name="Total_Interest">#REF!</definedName>
    <definedName name="Total_Investments" localSheetId="1">#REF!</definedName>
    <definedName name="Total_Investments">#REF!</definedName>
    <definedName name="total_jan" localSheetId="1">#REF!</definedName>
    <definedName name="total_jan">#REF!</definedName>
    <definedName name="Total_Model_Sales">#REF!</definedName>
    <definedName name="total_other">#REF!</definedName>
    <definedName name="Total_Pay">#REF!</definedName>
    <definedName name="Total_Payment" localSheetId="1">Scheduled_Payment+Extra_Payment</definedName>
    <definedName name="Total_Payment">Scheduled_Payment+Extra_Payment</definedName>
    <definedName name="total1" localSheetId="1">#REF!</definedName>
    <definedName name="total1">#REF!</definedName>
    <definedName name="total10" localSheetId="1">#REF!</definedName>
    <definedName name="total10">#REF!</definedName>
    <definedName name="total11" localSheetId="1">#REF!</definedName>
    <definedName name="total11">#REF!</definedName>
    <definedName name="total12">#REF!</definedName>
    <definedName name="total1q">#REF!</definedName>
    <definedName name="total2" localSheetId="1">#REF!</definedName>
    <definedName name="total2">#REF!</definedName>
    <definedName name="total2q" localSheetId="1">#REF!</definedName>
    <definedName name="total2q">#REF!</definedName>
    <definedName name="total3" localSheetId="1">#REF!</definedName>
    <definedName name="total3">#REF!</definedName>
    <definedName name="total3q" localSheetId="1">#REF!</definedName>
    <definedName name="total3q">#REF!</definedName>
    <definedName name="total4" localSheetId="1">#REF!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Assets" localSheetId="1">CapitalEmployed+'FAR-310323'!CurrentLiab</definedName>
    <definedName name="TotalAssets">CapitalEmployed+CurrentLiab</definedName>
    <definedName name="TotalAssetsNet" localSheetId="1">#REF!</definedName>
    <definedName name="TotalAssetsNet">#REF!</definedName>
    <definedName name="TotalCA" localSheetId="1">#REF!</definedName>
    <definedName name="TotalChangesInWorkingCapital" localSheetId="1">#REF!</definedName>
    <definedName name="TotalChangesInWorkingCapital">#REF!</definedName>
    <definedName name="TotalCurrentAssets" localSheetId="1">#REF!</definedName>
    <definedName name="TotalCurrentAssets">#REF!</definedName>
    <definedName name="TotalCurrentLiabilities" localSheetId="1">#REF!</definedName>
    <definedName name="TotalCurrentLiabilities">#REF!</definedName>
    <definedName name="totald">#REF!</definedName>
    <definedName name="TotalIBA" localSheetId="1">#REF!</definedName>
    <definedName name="TotalIBA">#REF!</definedName>
    <definedName name="TotalIncome" localSheetId="1">#REF!</definedName>
    <definedName name="TotalPendingIncome" localSheetId="1">#REF!</definedName>
    <definedName name="TOTALS" localSheetId="1">#REF!</definedName>
    <definedName name="TOTALS">#REF!</definedName>
    <definedName name="TOTASS" localSheetId="1">#REF!</definedName>
    <definedName name="TotCogsActY1" localSheetId="1">#REF!</definedName>
    <definedName name="TotCogsActY1">#REF!</definedName>
    <definedName name="TotCogsActY2" localSheetId="1">#REF!</definedName>
    <definedName name="TotCogsActY2">#REF!</definedName>
    <definedName name="TotCogsBaseline" localSheetId="1">#REF!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Exp_MTD" localSheetId="1">#REF!</definedName>
    <definedName name="TotOthCostActY1" localSheetId="1">#REF!</definedName>
    <definedName name="TotOthCostActY1">#REF!</definedName>
    <definedName name="TotOthCostActY2" localSheetId="1">#REF!</definedName>
    <definedName name="TotOthCostActY2">#REF!</definedName>
    <definedName name="TotOthCostFcstY2" localSheetId="1">#REF!</definedName>
    <definedName name="TotOthCostFcstY2">#REF!</definedName>
    <definedName name="TotOtherCostBaseline">#REF!</definedName>
    <definedName name="TotOtherCostFcstY1">#REF!</definedName>
    <definedName name="Totowa_Page" localSheetId="1">#REF!</definedName>
    <definedName name="TotProductivityActY1" localSheetId="1">#REF!</definedName>
    <definedName name="TotProductivityActY1">#REF!</definedName>
    <definedName name="TotProductivityActY2" localSheetId="1">#REF!</definedName>
    <definedName name="TotProductivityActY2">#REF!</definedName>
    <definedName name="TotProductivityBaseline" localSheetId="1">#REF!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 localSheetId="1">#REF!</definedName>
    <definedName name="TR_cost" localSheetId="1">#REF!</definedName>
    <definedName name="TR_cost">#REF!</definedName>
    <definedName name="TR_ReliefClaimedUsSection" localSheetId="1">#REF!</definedName>
    <definedName name="TR_TaxPaidOutsideIndia" localSheetId="1">#REF!</definedName>
    <definedName name="TR_TaxReliefOutsideIndia" localSheetId="1">#REF!</definedName>
    <definedName name="TR_TaxReliefOutsideIndiaDTAA" localSheetId="1">#REF!</definedName>
    <definedName name="TR_TaxReliefOutsideIndiaNotDTAA" localSheetId="1">#REF!</definedName>
    <definedName name="Tra_DM_su_dung" localSheetId="1">#REF!</definedName>
    <definedName name="Tra_DM_su_dung">#REF!</definedName>
    <definedName name="Tra_don_gia_KS" localSheetId="1">#REF!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_Debtors_Breakdown" localSheetId="1">#REF!</definedName>
    <definedName name="TRADE2" localSheetId="1">#REF!</definedName>
    <definedName name="TRADE2">#REF!</definedName>
    <definedName name="TRADING_DAYS_ANCHOR" localSheetId="1">#REF!</definedName>
    <definedName name="TRAIL" localSheetId="1">#REF!</definedName>
    <definedName name="TRAIL">#REF!</definedName>
    <definedName name="TRAM" localSheetId="1">#REF!</definedName>
    <definedName name="TRAM">#REF!</definedName>
    <definedName name="TransactionPrice" localSheetId="1">#REF!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fin">#REF!</definedName>
    <definedName name="trfout">#REF!</definedName>
    <definedName name="TRIAL">#REF!</definedName>
    <definedName name="Trial_balance" localSheetId="1">#REF!</definedName>
    <definedName name="Trial_new" localSheetId="1">#REF!</definedName>
    <definedName name="Trial_new">#REF!</definedName>
    <definedName name="Trial1_new" localSheetId="1">#REF!</definedName>
    <definedName name="Trial1_new">#REF!</definedName>
    <definedName name="trialbal1" localSheetId="1">#REF!</definedName>
    <definedName name="TRNOI" localSheetId="1">#REF!</definedName>
    <definedName name="TRNOI">#REF!</definedName>
    <definedName name="trout"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PL" localSheetId="1">#REF!</definedName>
    <definedName name="TRPL">#REF!</definedName>
    <definedName name="trt" localSheetId="1">#REF!</definedName>
    <definedName name="trt">#REF!</definedName>
    <definedName name="Tru" localSheetId="1">#REF!</definedName>
    <definedName name="try" localSheetId="1" hidden="1">#REF!</definedName>
    <definedName name="try" hidden="1">#REF!</definedName>
    <definedName name="tryeuyit" localSheetId="1" hidden="1">{#N/A,#N/A,FALSE,"Pharm";#N/A,#N/A,FALSE,"WWCM"}</definedName>
    <definedName name="tryeuyit" hidden="1">{#N/A,#N/A,FALSE,"Pharm";#N/A,#N/A,FALSE,"WWCM"}</definedName>
    <definedName name="TS">#REF!</definedName>
    <definedName name="TT" localSheetId="1">#REF!</definedName>
    <definedName name="TT">#REF!</definedName>
    <definedName name="ttam" localSheetId="1">#REF!</definedName>
    <definedName name="ttam">#REF!</definedName>
    <definedName name="ttao" localSheetId="1">#REF!</definedName>
    <definedName name="ttao">#REF!</definedName>
    <definedName name="ttbt">#REF!</definedName>
    <definedName name="tthi">#REF!</definedName>
    <definedName name="TTLB1">#REF!</definedName>
    <definedName name="TTLB2">#REF!</definedName>
    <definedName name="TTLB3">#REF!</definedName>
    <definedName name="TtoEBITACTY1M12">#REF!</definedName>
    <definedName name="TTT">#REF!</definedName>
    <definedName name="ttthtr" localSheetId="1" hidden="1">{#N/A,#N/A,FALSE,"TOWNSHIP"}</definedName>
    <definedName name="ttthtr" hidden="1">{#N/A,#N/A,FALSE,"TOWNSHIP"}</definedName>
    <definedName name="ttthtr_1" localSheetId="1" hidden="1">{#N/A,#N/A,FALSE,"TOWNSHIP"}</definedName>
    <definedName name="ttthtr_1" hidden="1">{#N/A,#N/A,FALSE,"TOWNSHIP"}</definedName>
    <definedName name="ttthtr_2" localSheetId="1" hidden="1">{#N/A,#N/A,FALSE,"TOWNSHIP"}</definedName>
    <definedName name="ttthtr_2" hidden="1">{#N/A,#N/A,FALSE,"TOWNSHIP"}</definedName>
    <definedName name="ttthtr_3" localSheetId="1" hidden="1">{#N/A,#N/A,FALSE,"TOWNSHIP"}</definedName>
    <definedName name="ttthtr_3" hidden="1">{#N/A,#N/A,FALSE,"TOWNSHIP"}</definedName>
    <definedName name="ttthtr_4" localSheetId="1" hidden="1">{#N/A,#N/A,FALSE,"TOWNSHIP"}</definedName>
    <definedName name="ttthtr_4" hidden="1">{#N/A,#N/A,FALSE,"TOWNSHIP"}</definedName>
    <definedName name="TTTTTTTTTTTT" localSheetId="1" hidden="1">#REF!</definedName>
    <definedName name="tvs_suzuki" localSheetId="1">#REF!</definedName>
    <definedName name="tvs_suzuki">#REF!</definedName>
    <definedName name="TWO" localSheetId="1">#REF!</definedName>
    <definedName name="TWO">#REF!</definedName>
    <definedName name="txtCompIUC" localSheetId="1">#REF!</definedName>
    <definedName name="txtCountry" localSheetId="1">#REF!</definedName>
    <definedName name="txtFSI" localSheetId="1">#REF!</definedName>
    <definedName name="txtLegalEntity" localSheetId="1">#REF!</definedName>
    <definedName name="txtUBR" localSheetId="1">#REF!</definedName>
    <definedName name="TY">NA()</definedName>
    <definedName name="ty_le" localSheetId="1">#REF!</definedName>
    <definedName name="ty_le">#REF!</definedName>
    <definedName name="ty_le_BTN" localSheetId="1">#REF!</definedName>
    <definedName name="ty_le_BTN">#REF!</definedName>
    <definedName name="Ty_le1" localSheetId="1">#REF!</definedName>
    <definedName name="Ty_le1">#REF!</definedName>
    <definedName name="tyff" localSheetId="1" hidden="1">{#N/A,#N/A,FALSE,"PGW"}</definedName>
    <definedName name="tyff" hidden="1">{#N/A,#N/A,FALSE,"PGW"}</definedName>
    <definedName name="tyff_2" localSheetId="1" hidden="1">{#N/A,#N/A,FALSE,"PGW"}</definedName>
    <definedName name="tyff_2" hidden="1">{#N/A,#N/A,FALSE,"PGW"}</definedName>
    <definedName name="tyff_3" localSheetId="1" hidden="1">{#N/A,#N/A,FALSE,"PGW"}</definedName>
    <definedName name="tyff_3" hidden="1">{#N/A,#N/A,FALSE,"PGW"}</definedName>
    <definedName name="tyff_4" localSheetId="1" hidden="1">{#N/A,#N/A,FALSE,"PGW"}</definedName>
    <definedName name="tyff_4" hidden="1">{#N/A,#N/A,FALSE,"PGW"}</definedName>
    <definedName name="TYPE" localSheetId="1">#REF!</definedName>
    <definedName name="Types" localSheetId="1">#REF!</definedName>
    <definedName name="tyu" localSheetId="1">#REF!</definedName>
    <definedName name="tyutytyi" localSheetId="1" hidden="1">{#N/A,#N/A,FALSE,"Pharm";#N/A,#N/A,FALSE,"WWCM"}</definedName>
    <definedName name="tyutytyi" hidden="1">{#N/A,#N/A,FALSE,"Pharm";#N/A,#N/A,FALSE,"WWCM"}</definedName>
    <definedName name="tyyufkjkhjd" localSheetId="1" hidden="1">{#N/A,#N/A,FALSE,"Pharm";#N/A,#N/A,FALSE,"WWCM"}</definedName>
    <definedName name="tyyufkjkhjd" hidden="1">{#N/A,#N/A,FALSE,"Pharm";#N/A,#N/A,FALSE,"WWCM"}</definedName>
    <definedName name="U" localSheetId="1">#REF!</definedName>
    <definedName name="u__io_">NA()</definedName>
    <definedName name="ú__ìò_">NA()</definedName>
    <definedName name="U_01" localSheetId="1">#REF!</definedName>
    <definedName name="U_01">#REF!</definedName>
    <definedName name="U_01lead" localSheetId="1">#REF!</definedName>
    <definedName name="U_01lead">#REF!</definedName>
    <definedName name="U_02" localSheetId="1">#REF!</definedName>
    <definedName name="U_02">#REF!</definedName>
    <definedName name="U_04">#REF!</definedName>
    <definedName name="U_1Dis">#REF!</definedName>
    <definedName name="U_20">#REF!</definedName>
    <definedName name="U_40">#REF!</definedName>
    <definedName name="u°_io_" localSheetId="1">#REF!</definedName>
    <definedName name="u°_io_">#REF!</definedName>
    <definedName name="ú°_ìò_" localSheetId="1">#REF!</definedName>
    <definedName name="ú°_ìò_">#REF!</definedName>
    <definedName name="ua">#REF!</definedName>
    <definedName name="uas">#REF!</definedName>
    <definedName name="UBR_Level_1">#REF!</definedName>
    <definedName name="UBR_Level_2">#REF!</definedName>
    <definedName name="UC" localSheetId="1" hidden="1">{"A Performance Report",#N/A,FALSE,"%Performance"}</definedName>
    <definedName name="UC" hidden="1">{"A Performance Report",#N/A,FALSE,"%Performance"}</definedName>
    <definedName name="UÇà" localSheetId="1">#REF!</definedName>
    <definedName name="UÇà">#REF!</definedName>
    <definedName name="UD.Balance" localSheetId="1">#REF!</definedName>
    <definedName name="UD.BF" localSheetId="1">#REF!</definedName>
    <definedName name="UD.Setoff" localSheetId="1">#REF!</definedName>
    <definedName name="UD2.Balance" localSheetId="1">#REF!</definedName>
    <definedName name="UD2.BF" localSheetId="1">#REF!</definedName>
    <definedName name="UD2.Setoff" localSheetId="1">#REF!</definedName>
    <definedName name="UDCY.Balance" localSheetId="1">#REF!</definedName>
    <definedName name="UDCY2.Balance" localSheetId="1">#REF!</definedName>
    <definedName name="ueriouweio" localSheetId="1">#REF!</definedName>
    <definedName name="ueriouweio">#REF!</definedName>
    <definedName name="UF_BB_A_Grade" localSheetId="1">#REF!</definedName>
    <definedName name="UF_BB_A_Grade">#REF!</definedName>
    <definedName name="UF_BB_A_Grade_40">#REF!</definedName>
    <definedName name="UF_BB_A_Grade_41">#REF!</definedName>
    <definedName name="UF_BB_A_Grade_42">#REF!</definedName>
    <definedName name="UF_BB_A_Grade_43">#REF!</definedName>
    <definedName name="UF_BB_A_Grade_44">#REF!</definedName>
    <definedName name="UF_BB_A_Grade_8">#REF!</definedName>
    <definedName name="UF_Ply_A_Grade">#REF!</definedName>
    <definedName name="UF_Ply_A_Grade_40">#REF!</definedName>
    <definedName name="UF_Ply_A_Grade_41">#REF!</definedName>
    <definedName name="UF_Ply_A_Grade_42">#REF!</definedName>
    <definedName name="UF_Ply_A_Grade_43">#REF!</definedName>
    <definedName name="UF_Ply_A_Grade_44">#REF!</definedName>
    <definedName name="UF_Ply_A_Grade_8">#REF!</definedName>
    <definedName name="UFBL">#REF!</definedName>
    <definedName name="UFC">#REF!</definedName>
    <definedName name="UFC_40">#REF!</definedName>
    <definedName name="UFC_41">#REF!</definedName>
    <definedName name="UFC_42">#REF!</definedName>
    <definedName name="UFC_43">#REF!</definedName>
    <definedName name="UFC_44">#REF!</definedName>
    <definedName name="UFC_8">#REF!</definedName>
    <definedName name="UFNOI">#REF!</definedName>
    <definedName name="UFPFAVG">#REF!</definedName>
    <definedName name="UFPFAVG_40">#REF!</definedName>
    <definedName name="UFPFAVG_41">#REF!</definedName>
    <definedName name="UFPFAVG_42">#REF!</definedName>
    <definedName name="UFPFAVG_43">#REF!</definedName>
    <definedName name="UFPFAVG_44">#REF!</definedName>
    <definedName name="UFPFAVG_8">#REF!</definedName>
    <definedName name="UFPL">#REF!</definedName>
    <definedName name="UFSALES">#REF!</definedName>
    <definedName name="UFSALES_40">#REF!</definedName>
    <definedName name="UFSALES_41">#REF!</definedName>
    <definedName name="UFSALES_42">#REF!</definedName>
    <definedName name="UFSALES_43">#REF!</definedName>
    <definedName name="UFSALES_44">#REF!</definedName>
    <definedName name="UFSALES_8">#REF!</definedName>
    <definedName name="UHJ" localSheetId="1" hidden="1">{#N/A,#N/A,FALSE,"Tabl. FB300";#N/A,#N/A,FALSE,"Tabl. FB350";#N/A,#N/A,FALSE,"Tabl. FB400";#N/A,#N/A,FALSE,"Tabl. FB500";#N/A,#N/A,FALSE,"Tabl. FS090"}</definedName>
    <definedName name="UHJ" hidden="1">{#N/A,#N/A,FALSE,"Tabl. FB300";#N/A,#N/A,FALSE,"Tabl. FB350";#N/A,#N/A,FALSE,"Tabl. FB400";#N/A,#N/A,FALSE,"Tabl. FB500";#N/A,#N/A,FALSE,"Tabl. FS090"}</definedName>
    <definedName name="uhjk" localSheetId="1">#REF!</definedName>
    <definedName name="uhjk">#REF!</definedName>
    <definedName name="uj" localSheetId="1">#REF!</definedName>
    <definedName name="unbilled_new1" localSheetId="1">#REF!</definedName>
    <definedName name="unbilled_new1">#REF!</definedName>
    <definedName name="UNBL" localSheetId="1">#REF!</definedName>
    <definedName name="UNBL">#REF!</definedName>
    <definedName name="UnichamDuty7" localSheetId="1">#REF!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 localSheetId="1" hidden="1">{#N/A,#N/A,FALSE,"Pharm";#N/A,#N/A,FALSE,"WWCM"}</definedName>
    <definedName name="Unit" hidden="1">{#N/A,#N/A,FALSE,"Pharm";#N/A,#N/A,FALSE,"WWCM"}</definedName>
    <definedName name="units" localSheetId="1">#REF!</definedName>
    <definedName name="UNIV" localSheetId="1">#REF!</definedName>
    <definedName name="UNIV">#REF!</definedName>
    <definedName name="UniVAT5" localSheetId="1">#REF!</definedName>
    <definedName name="UniVAT5">#REF!</definedName>
    <definedName name="UniVAT8" localSheetId="1">#REF!</definedName>
    <definedName name="UniVAT8">#REF!</definedName>
    <definedName name="Universal" localSheetId="1" hidden="1">{"A COM Detail YTD",#N/A,FALSE,"DATA";"B Exp Detail YTD",#N/A,FALSE,"DATA"}</definedName>
    <definedName name="Universal" hidden="1">{"A COM Detail YTD",#N/A,FALSE,"DATA";"B Exp Detail YTD",#N/A,FALSE,"DATA"}</definedName>
    <definedName name="UNNOI" localSheetId="1">#REF!</definedName>
    <definedName name="UNNOI">#REF!</definedName>
    <definedName name="UNPL" localSheetId="1">#REF!</definedName>
    <definedName name="UNPL">#REF!</definedName>
    <definedName name="UNREAL_ACC" localSheetId="1">#REF!</definedName>
    <definedName name="UNREAL_ACC">#REF!</definedName>
    <definedName name="Untitled">#REF!</definedName>
    <definedName name="UP">#REF!</definedName>
    <definedName name="Upcomcables">#REF!</definedName>
    <definedName name="Update">#REF!</definedName>
    <definedName name="UPG" localSheetId="1">#REF!</definedName>
    <definedName name="UPG">#REF!</definedName>
    <definedName name="Upkeep">#REF!</definedName>
    <definedName name="Upload" localSheetId="1">#REF!</definedName>
    <definedName name="urdtyh" localSheetId="1">#REF!</definedName>
    <definedName name="urdtyh">#REF!</definedName>
    <definedName name="URGM_New" localSheetId="1">#REF!</definedName>
    <definedName name="URGM_New">#REF!</definedName>
    <definedName name="usd">#REF!</definedName>
    <definedName name="USD_BOOK" localSheetId="1">#REF!</definedName>
    <definedName name="USD_EX_SUMM" localSheetId="1">#REF!</definedName>
    <definedName name="USD_EX_SUMM">#REF!</definedName>
    <definedName name="usd_fedai" localSheetId="1">#REF!</definedName>
    <definedName name="USD_Rate" localSheetId="1">#REF!</definedName>
    <definedName name="USD_Rate">#REF!</definedName>
    <definedName name="USD_REC" localSheetId="1">#REF!</definedName>
    <definedName name="USD_REC">#REF!</definedName>
    <definedName name="USDCONV" localSheetId="1">#REF!</definedName>
    <definedName name="USDCONV">#REF!</definedName>
    <definedName name="USG_MATCH">#REF!</definedName>
    <definedName name="usg_qry">#REF!</definedName>
    <definedName name="usrNext1Period">#REF!</definedName>
    <definedName name="usrperiod" localSheetId="1">#REF!</definedName>
    <definedName name="usrPrior1Period" localSheetId="1">#REF!</definedName>
    <definedName name="usrPrior1Year" localSheetId="1">#REF!</definedName>
    <definedName name="usrPrior2Period" localSheetId="1">#REF!</definedName>
    <definedName name="usrPrior3Period" localSheetId="1">#REF!</definedName>
    <definedName name="usrWholeYear" localSheetId="1">#REF!</definedName>
    <definedName name="usryear" localSheetId="1">#REF!</definedName>
    <definedName name="utg" localSheetId="1" hidden="1">{#N/A,#N/A,FALSE,"Tabl. H1";#N/A,#N/A,FALSE,"Tabl. H2"}</definedName>
    <definedName name="utg" hidden="1">{#N/A,#N/A,FALSE,"Tabl. H1";#N/A,#N/A,FALSE,"Tabl. H2"}</definedName>
    <definedName name="UTILITY_SPECIFICATION" localSheetId="1">#REF!</definedName>
    <definedName name="UTILITY_SPECIFICATION">#REF!</definedName>
    <definedName name="uu" localSheetId="1" hidden="1">{"A COM Detail YTD",#N/A,FALSE,"DATA";"B Exp Detail YTD",#N/A,FALSE,"DATA"}</definedName>
    <definedName name="uu" hidden="1">{"A COM Detail YTD",#N/A,FALSE,"DATA";"B Exp Detail YTD",#N/A,FALSE,"DATA"}</definedName>
    <definedName name="UU_control" localSheetId="1" hidden="1">{"'August 2000'!$A$1:$J$101"}</definedName>
    <definedName name="UU_control" hidden="1">{"'August 2000'!$A$1:$J$101"}</definedName>
    <definedName name="UUJNN?JNJ" localSheetId="1" hidden="1">{#N/A,#N/A,FALSE,"Tabl. G1";#N/A,#N/A,FALSE,"Tabl. G2"}</definedName>
    <definedName name="UUJNN?JNJ" hidden="1">{#N/A,#N/A,FALSE,"Tabl. G1";#N/A,#N/A,FALSE,"Tabl. G2"}</definedName>
    <definedName name="UUYYYYYYYY" localSheetId="1" hidden="1">{#N/A,#N/A,FALSE,"Tabl. A1";#N/A,#N/A,FALSE,"Tabl. A1 b";#N/A,#N/A,FALSE,"Tabl. A2";#N/A,#N/A,FALSE,"Tabl. A2-1";#N/A,#N/A,FALSE,"Tabl. A2-2"}</definedName>
    <definedName name="UUYYYYYYYY" hidden="1">{#N/A,#N/A,FALSE,"Tabl. A1";#N/A,#N/A,FALSE,"Tabl. A1 b";#N/A,#N/A,FALSE,"Tabl. A2";#N/A,#N/A,FALSE,"Tabl. A2-1";#N/A,#N/A,FALSE,"Tabl. A2-2"}</definedName>
    <definedName name="UYB" localSheetId="1" hidden="1">{#N/A,#N/A,FALSE,"Tabl. A1";#N/A,#N/A,FALSE,"Tabl. A1 b";#N/A,#N/A,FALSE,"Tabl. A2";#N/A,#N/A,FALSE,"Tabl. A2-1";#N/A,#N/A,FALSE,"Tabl. A2-2"}</definedName>
    <definedName name="UYB" hidden="1">{#N/A,#N/A,FALSE,"Tabl. A1";#N/A,#N/A,FALSE,"Tabl. A1 b";#N/A,#N/A,FALSE,"Tabl. A2";#N/A,#N/A,FALSE,"Tabl. A2-1";#N/A,#N/A,FALSE,"Tabl. A2-2"}</definedName>
    <definedName name="V" localSheetId="1">#REF!</definedName>
    <definedName name="V">#REF!</definedName>
    <definedName name="V_Counter" localSheetId="1">#REF!</definedName>
    <definedName name="V_Major" localSheetId="1">#REF!</definedName>
    <definedName name="V_Minor" localSheetId="1">#REF!</definedName>
    <definedName name="V1_I_ConsgroupAllLevels" localSheetId="1">#REF!</definedName>
    <definedName name="V1_I_ConsgroupAllLevels">#REF!</definedName>
    <definedName name="V1_I_CurrencyType" localSheetId="1">#REF!</definedName>
    <definedName name="V1_I_CurrencyType">#REF!</definedName>
    <definedName name="V1_I_Datasource" localSheetId="1">#REF!</definedName>
    <definedName name="V1_I_Datasource">#REF!</definedName>
    <definedName name="V1_I_DCSign">#REF!</definedName>
    <definedName name="V1_I_DocTypeFrom">#REF!</definedName>
    <definedName name="V1_I_DocTypeTo">#REF!</definedName>
    <definedName name="V1_I_FiscalYear">#REF!</definedName>
    <definedName name="V1_I_PartnerFrom">#REF!</definedName>
    <definedName name="V1_I_PartnerTo">#REF!</definedName>
    <definedName name="V1_I_PeriodTo">#REF!</definedName>
    <definedName name="V1_I_Report">#REF!</definedName>
    <definedName name="V1_I_Row">#REF!</definedName>
    <definedName name="V1_O_CurrencyName">#REF!</definedName>
    <definedName name="V1_O_Datasource">#REF!</definedName>
    <definedName name="V1_O_Divisor">#REF!</definedName>
    <definedName name="V1_O_DocTypeFrom">#REF!</definedName>
    <definedName name="V1_O_DocTypeTo">#REF!</definedName>
    <definedName name="V1_O_FiscalYear">#REF!</definedName>
    <definedName name="V1_O_FormPos">#REF!</definedName>
    <definedName name="V1_O_PartnerFrom">#REF!</definedName>
    <definedName name="V1_O_PartnerTo">#REF!</definedName>
    <definedName name="V1_O_PeriodTo">#REF!</definedName>
    <definedName name="V1_O_ReportName">#REF!</definedName>
    <definedName name="V1_O_RowName">#REF!</definedName>
    <definedName name="V1_O_VariantName">#REF!</definedName>
    <definedName name="V1_TaxTimeStamp" localSheetId="1">#REF!</definedName>
    <definedName name="V2_I_ConsgroupAllLevels" localSheetId="1">#REF!</definedName>
    <definedName name="V2_I_ConsgroupAllLevels">#REF!</definedName>
    <definedName name="V2_I_CurrencyType" localSheetId="1">#REF!</definedName>
    <definedName name="V2_I_CurrencyType">#REF!</definedName>
    <definedName name="V2_I_Datasource" localSheetId="1">#REF!</definedName>
    <definedName name="V2_I_Datasource">#REF!</definedName>
    <definedName name="V2_I_DCSign">#REF!</definedName>
    <definedName name="V2_I_DocTypeFrom">#REF!</definedName>
    <definedName name="V2_I_DocTypeTo">#REF!</definedName>
    <definedName name="V2_I_FiscalYear">#REF!</definedName>
    <definedName name="V2_I_PartnerFrom">#REF!</definedName>
    <definedName name="V2_I_PartnerTo">#REF!</definedName>
    <definedName name="V2_I_PeriodTo">#REF!</definedName>
    <definedName name="V2_I_Report">#REF!</definedName>
    <definedName name="V2_I_Row">#REF!</definedName>
    <definedName name="V2_O_CurrencyName">#REF!</definedName>
    <definedName name="V2_O_Datasource">#REF!</definedName>
    <definedName name="V2_O_Divisor">#REF!</definedName>
    <definedName name="V2_O_DocTypeFrom">#REF!</definedName>
    <definedName name="V2_O_DocTypeTo">#REF!</definedName>
    <definedName name="V2_O_FiscalYear">#REF!</definedName>
    <definedName name="V2_O_FormPos">#REF!</definedName>
    <definedName name="V2_O_PartnerFrom">#REF!</definedName>
    <definedName name="V2_O_PartnerTo">#REF!</definedName>
    <definedName name="V2_O_PeriodTo">#REF!</definedName>
    <definedName name="V2_O_ReportName">#REF!</definedName>
    <definedName name="V2_O_RowName">#REF!</definedName>
    <definedName name="V2_O_VariantName">#REF!</definedName>
    <definedName name="V2_TaxTimeStamp" localSheetId="1">#REF!</definedName>
    <definedName name="V3_I_ConsgroupAllLevels" localSheetId="1">#REF!</definedName>
    <definedName name="V3_I_ConsgroupAllLevels">#REF!</definedName>
    <definedName name="V3_I_CurrencyType" localSheetId="1">#REF!</definedName>
    <definedName name="V3_I_CurrencyType">#REF!</definedName>
    <definedName name="V3_I_Datasource" localSheetId="1">#REF!</definedName>
    <definedName name="V3_I_Datasource">#REF!</definedName>
    <definedName name="V3_I_DCSign">#REF!</definedName>
    <definedName name="V3_I_DocTypeFrom">#REF!</definedName>
    <definedName name="V3_I_DocTypeTo">#REF!</definedName>
    <definedName name="V3_I_FiscalYear">#REF!</definedName>
    <definedName name="V3_I_PartnerFrom">#REF!</definedName>
    <definedName name="V3_I_PartnerTo">#REF!</definedName>
    <definedName name="V3_I_PeriodTo">#REF!</definedName>
    <definedName name="V3_I_Report">#REF!</definedName>
    <definedName name="V3_I_Row">#REF!</definedName>
    <definedName name="V3_O_CurrencyName">#REF!</definedName>
    <definedName name="V3_O_Datasource">#REF!</definedName>
    <definedName name="V3_O_Divisor">#REF!</definedName>
    <definedName name="V3_O_DocTypeFrom">#REF!</definedName>
    <definedName name="V3_O_DocTypeTo">#REF!</definedName>
    <definedName name="V3_O_FiscalYear">#REF!</definedName>
    <definedName name="V3_O_FormPos">#REF!</definedName>
    <definedName name="V3_O_PartnerFrom">#REF!</definedName>
    <definedName name="V3_O_PartnerTo">#REF!</definedName>
    <definedName name="V3_O_PeriodTo">#REF!</definedName>
    <definedName name="V3_O_ReportName">#REF!</definedName>
    <definedName name="V3_O_RowName">#REF!</definedName>
    <definedName name="V3_O_VariantName">#REF!</definedName>
    <definedName name="V3_TaxTimeStamp" localSheetId="1">#REF!</definedName>
    <definedName name="val" localSheetId="1"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ID01234" localSheetId="1">#REF!,#REF!</definedName>
    <definedName name="VALID01234">#REF!,#REF!</definedName>
    <definedName name="VALID1234">#REF!,#REF!</definedName>
    <definedName name="VALUE" localSheetId="1">#REF!</definedName>
    <definedName name="VALUE">#REF!</definedName>
    <definedName name="values" localSheetId="1">#N/A</definedName>
    <definedName name="values">#N/A</definedName>
    <definedName name="Values_Entered" localSheetId="1">IF('FAR-310323'!Loan_Amount*'FAR-310323'!Interest_Rate*'FAR-310323'!Loan_Years*'FAR-310323'!Loan_Start&gt;0,1,0)</definedName>
    <definedName name="Values_Entered">IF('FAR-310323'!Loan_Amount*'FAR-310323'!Interest_Rate*'FAR-310323'!Loan_Years*'FAR-310323'!Loan_Start&gt;0,1,0)</definedName>
    <definedName name="Valve___Seal_Asy_Htr_Air_Temp_Contr" localSheetId="1">#REF!</definedName>
    <definedName name="Valve___Seal_Asy_Htr_Air_Temp_Contr">#REF!</definedName>
    <definedName name="VAN" localSheetId="1">#REF!</definedName>
    <definedName name="VAN">#REF!</definedName>
    <definedName name="Var" localSheetId="1">#REF!</definedName>
    <definedName name="Var">#REF!</definedName>
    <definedName name="Var_1">#REF!</definedName>
    <definedName name="Var_2">#REF!</definedName>
    <definedName name="Var_3">#REF!</definedName>
    <definedName name="VARAA">"#ref!"</definedName>
    <definedName name="VARAD">"#ref!"</definedName>
    <definedName name="VARBF">"#ref!"</definedName>
    <definedName name="VARBP">"#ref!"</definedName>
    <definedName name="VARDIST">"#ref!"</definedName>
    <definedName name="VAREA">"#ref!"</definedName>
    <definedName name="VARFA">"#ref!"</definedName>
    <definedName name="VARFAA">"#ref!"</definedName>
    <definedName name="VARFD">"#ref!"</definedName>
    <definedName name="VARHEXA">"#ref!"</definedName>
    <definedName name="VARI_DATA">#REF!</definedName>
    <definedName name="Variance">#N/A</definedName>
    <definedName name="variance_total" localSheetId="1">#REF!</definedName>
    <definedName name="variance_total">#REF!</definedName>
    <definedName name="VARIINST" localSheetId="1">#REF!</definedName>
    <definedName name="VARIINST">#REF!</definedName>
    <definedName name="VARIPURC" localSheetId="1">#REF!</definedName>
    <definedName name="VARIPURC">#REF!</definedName>
    <definedName name="VARPENTA">"#ref!"</definedName>
    <definedName name="VARSUM">"#ref!"</definedName>
    <definedName name="VARWIND">"#ref!"</definedName>
    <definedName name="vat">#REF!</definedName>
    <definedName name="VAT_SAM_BO" localSheetId="1">#REF!</definedName>
    <definedName name="VAT_SAM_BO">#REF!</definedName>
    <definedName name="VBB">#N/A</definedName>
    <definedName name="vbt400d" localSheetId="1">#REF!</definedName>
    <definedName name="vbt400d">#REF!</definedName>
    <definedName name="vbta">#REF!</definedName>
    <definedName name="vbtB">#REF!</definedName>
    <definedName name="vbtD">#REF!</definedName>
    <definedName name="vbtE">#REF!</definedName>
    <definedName name="vbtF">#REF!</definedName>
    <definedName name="vbtg">#REF!</definedName>
    <definedName name="VÇà" localSheetId="1">#REF!</definedName>
    <definedName name="VÇà">#REF!</definedName>
    <definedName name="vccot" localSheetId="1">#REF!</definedName>
    <definedName name="vccot">#REF!</definedName>
    <definedName name="vctb" localSheetId="1">#REF!</definedName>
    <definedName name="vctb">#REF!</definedName>
    <definedName name="VEH">#REF!</definedName>
    <definedName name="vehicle">#REF!</definedName>
    <definedName name="Vehicles">#REF!</definedName>
    <definedName name="vhjl" localSheetId="1" hidden="1">{#N/A,#N/A,FALSE,"DRMR"}</definedName>
    <definedName name="vhjl" hidden="1">{#N/A,#N/A,FALSE,"DRMR"}</definedName>
    <definedName name="viet">#REF!</definedName>
    <definedName name="VIEW_DEBTORS_AGING_FJBL">#REF!</definedName>
    <definedName name="VIEW_DEBTORS_AGING_FJBM">#REF!</definedName>
    <definedName name="VIEW_DEBTORS_AGING_FJBT">#REF!</definedName>
    <definedName name="VIEW_DEBTORS_AGING_FJBW">#REF!</definedName>
    <definedName name="vikas">#N/A</definedName>
    <definedName name="VINI777" localSheetId="1">#REF!</definedName>
    <definedName name="VINI777">#REF!</definedName>
    <definedName name="Vir" localSheetId="1" hidden="1">{#N/A,#N/A,FALSE,"Banksum";#N/A,#N/A,FALSE,"Banksum"}</definedName>
    <definedName name="Vir" hidden="1">{#N/A,#N/A,FALSE,"Banksum";#N/A,#N/A,FALSE,"Banksum"}</definedName>
    <definedName name="viren" localSheetId="1" hidden="1">{#N/A,#N/A,FALSE,"Banksum";#N/A,#N/A,FALSE,"Banksum"}</definedName>
    <definedName name="viren" hidden="1">{#N/A,#N/A,FALSE,"Banksum";#N/A,#N/A,FALSE,"Banksum"}</definedName>
    <definedName name="VistTool" localSheetId="1">#REF!</definedName>
    <definedName name="VistTool">#REF!</definedName>
    <definedName name="vj" localSheetId="1" hidden="1">{#N/A,#N/A,FALSE,"Banksum";#N/A,#N/A,FALSE,"Banksum"}</definedName>
    <definedName name="vj" hidden="1">{#N/A,#N/A,FALSE,"Banksum";#N/A,#N/A,FALSE,"Banksum"}</definedName>
    <definedName name="vjkz" localSheetId="1">#REF!</definedName>
    <definedName name="VKAG10_I_ConsgroupAllLevels" localSheetId="1">#REF!</definedName>
    <definedName name="VKAG10_I_ConsgroupAllLevels">#REF!</definedName>
    <definedName name="VKAG10_I_CurrencyType" localSheetId="1">#REF!</definedName>
    <definedName name="VKAG10_I_CurrencyType">#REF!</definedName>
    <definedName name="VKAG10_I_Datasource" localSheetId="1">#REF!</definedName>
    <definedName name="VKAG10_I_Datasource">#REF!</definedName>
    <definedName name="VKAG10_I_DCSign">#REF!</definedName>
    <definedName name="VKAG10_I_DocTypeFrom">#REF!</definedName>
    <definedName name="VKAG10_I_DocTypeTo">#REF!</definedName>
    <definedName name="VKAG10_I_FiscalYear">#REF!</definedName>
    <definedName name="VKAG10_I_PartnerFrom">#REF!</definedName>
    <definedName name="VKAG10_I_PartnerTo">#REF!</definedName>
    <definedName name="VKAG10_I_PeriodTo">#REF!</definedName>
    <definedName name="VKAG10_I_Report">#REF!</definedName>
    <definedName name="VKAG10_I_Row">#REF!</definedName>
    <definedName name="VKAG10_O_CurrencyName">#REF!</definedName>
    <definedName name="VKAG10_O_Datasource">#REF!</definedName>
    <definedName name="VKAG10_O_Divisor">#REF!</definedName>
    <definedName name="VKAG10_O_DocTypeFrom">#REF!</definedName>
    <definedName name="VKAG10_O_DocTypeTo">#REF!</definedName>
    <definedName name="VKAG10_O_FiscalYear">#REF!</definedName>
    <definedName name="VKAG10_O_FormPos">#REF!</definedName>
    <definedName name="VKAG10_O_PartnerFrom">#REF!</definedName>
    <definedName name="VKAG10_O_PartnerTo">#REF!</definedName>
    <definedName name="VKAG10_O_PeriodTo">#REF!</definedName>
    <definedName name="VKAG10_O_ReportName">#REF!</definedName>
    <definedName name="VKAG10_O_RowName">#REF!</definedName>
    <definedName name="VKAG10_O_VariantName">#REF!</definedName>
    <definedName name="VKAG20_I_ConsgroupAllLevels">#REF!</definedName>
    <definedName name="VKAG20_I_CurrencyType">#REF!</definedName>
    <definedName name="VKAG20_I_Datasource">#REF!</definedName>
    <definedName name="VKAG20_I_DCSign">#REF!</definedName>
    <definedName name="VKAG20_I_DocTypeFrom">#REF!</definedName>
    <definedName name="VKAG20_I_DocTypeTo">#REF!</definedName>
    <definedName name="VKAG20_I_FiscalYear">#REF!</definedName>
    <definedName name="VKAG20_I_PartnerFrom">#REF!</definedName>
    <definedName name="VKAG20_I_PartnerTo">#REF!</definedName>
    <definedName name="VKAG20_I_PeriodTo">#REF!</definedName>
    <definedName name="VKAG20_I_Report">#REF!</definedName>
    <definedName name="VKAG20_I_Row">#REF!</definedName>
    <definedName name="VKAG20_O_CurrencyName">#REF!</definedName>
    <definedName name="VKAG20_O_Datasource">#REF!</definedName>
    <definedName name="VKAG20_O_Divisor">#REF!</definedName>
    <definedName name="VKAG20_O_DocTypeFrom">#REF!</definedName>
    <definedName name="VKAG20_O_DocTypeTo">#REF!</definedName>
    <definedName name="VKAG20_O_FiscalYear">#REF!</definedName>
    <definedName name="VKAG20_O_FormPos">#REF!</definedName>
    <definedName name="VKAG20_O_PartnerFrom">#REF!</definedName>
    <definedName name="VKAG20_O_PartnerTo">#REF!</definedName>
    <definedName name="VKAG20_O_PeriodTo">#REF!</definedName>
    <definedName name="VKAG20_O_ReportName">#REF!</definedName>
    <definedName name="VKAG20_O_RowName">#REF!</definedName>
    <definedName name="VKAG20_O_VariantName">#REF!</definedName>
    <definedName name="VKAG30_I_ConsgroupAllLevels">#REF!</definedName>
    <definedName name="VKAG30_I_CurrencyType">#REF!</definedName>
    <definedName name="VKAG30_I_Datasource">#REF!</definedName>
    <definedName name="VKAG30_I_DCSign">#REF!</definedName>
    <definedName name="VKAG30_I_DocTypeFrom">#REF!</definedName>
    <definedName name="VKAG30_I_DocTypeTo">#REF!</definedName>
    <definedName name="VKAG30_I_FiscalYear">#REF!</definedName>
    <definedName name="VKAG30_I_PartnerFrom">#REF!</definedName>
    <definedName name="VKAG30_I_PartnerTo">#REF!</definedName>
    <definedName name="VKAG30_I_PeriodTo">#REF!</definedName>
    <definedName name="VKAG30_I_Report">#REF!</definedName>
    <definedName name="VKAG30_I_Row">#REF!</definedName>
    <definedName name="VKAG30_O_CurrencyName">#REF!</definedName>
    <definedName name="VKAG30_O_Datasource">#REF!</definedName>
    <definedName name="VKAG30_O_Divisor">#REF!</definedName>
    <definedName name="VKAG30_O_DocTypeFrom">#REF!</definedName>
    <definedName name="VKAG30_O_DocTypeTo">#REF!</definedName>
    <definedName name="VKAG30_O_FiscalYear">#REF!</definedName>
    <definedName name="VKAG30_O_FormPos">#REF!</definedName>
    <definedName name="VKAG30_O_PartnerFrom">#REF!</definedName>
    <definedName name="VKAG30_O_PartnerTo">#REF!</definedName>
    <definedName name="VKAG30_O_PeriodTo">#REF!</definedName>
    <definedName name="VKAG30_O_ReportName">#REF!</definedName>
    <definedName name="VKAG30_O_RowName">#REF!</definedName>
    <definedName name="VKAG30_O_VariantName">#REF!</definedName>
    <definedName name="Vlcap0.7" localSheetId="1">#REF!</definedName>
    <definedName name="Vlcap0.7">#REF!</definedName>
    <definedName name="Vlcap0_7">NA()</definedName>
    <definedName name="VLcap1" localSheetId="1">#REF!</definedName>
    <definedName name="VLcap1">#REF!</definedName>
    <definedName name="vmpandit" localSheetId="1" hidden="1">{#N/A,#N/A,FALSE,"Mukesh Shivdasani"}</definedName>
    <definedName name="vmpandit" hidden="1">{#N/A,#N/A,FALSE,"Mukesh Shivdasani"}</definedName>
    <definedName name="VN" localSheetId="1">#REF!</definedName>
    <definedName name="VN">#REF!</definedName>
    <definedName name="vo" localSheetId="1" hidden="1">{"consolidated",#N/A,FALSE,"Sheet1";"cms",#N/A,FALSE,"Sheet1";"fse",#N/A,FALSE,"Sheet1"}</definedName>
    <definedName name="vo" hidden="1">{"consolidated",#N/A,FALSE,"Sheet1";"cms",#N/A,FALSE,"Sheet1";"fse",#N/A,FALSE,"Sheet1"}</definedName>
    <definedName name="Vol_Bonus_Non_Retro" localSheetId="1">#REF!</definedName>
    <definedName name="Vol_Bonus_Non_Retro">#REF!</definedName>
    <definedName name="Vol_Bonus_Retro" localSheetId="1">#REF!</definedName>
    <definedName name="Vol_Bonus_Retro">#REF!</definedName>
    <definedName name="VOLTAS" localSheetId="1">#REF!</definedName>
    <definedName name="VOLTAS">#REF!</definedName>
    <definedName name="Volume_Bonus">#REF!</definedName>
    <definedName name="Volume_Bonus_Lease_Eligible">#REF!</definedName>
    <definedName name="Volume_Growth">#REF!</definedName>
    <definedName name="votl"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P3BOX">#N/A</definedName>
    <definedName name="VPCSTD">#N/A</definedName>
    <definedName name="VPGYP">#N/A</definedName>
    <definedName name="VPOFRV">#N/A</definedName>
    <definedName name="vr" localSheetId="1">#REF!</definedName>
    <definedName name="vr">#REF!</definedName>
    <definedName name="vr_new" localSheetId="1">#REF!</definedName>
    <definedName name="vr_new">#REF!</definedName>
    <definedName name="vrt" localSheetId="1" hidden="1">{#N/A,#N/A,FALSE,"Banksum";#N/A,#N/A,FALSE,"Banksum"}</definedName>
    <definedName name="vrt" hidden="1">{#N/A,#N/A,FALSE,"Banksum";#N/A,#N/A,FALSE,"Banksum"}</definedName>
    <definedName name="vsdm" localSheetId="1">#REF!</definedName>
    <definedName name="vsdm">#REF!</definedName>
    <definedName name="VSUMCL" localSheetId="1">#REF!</definedName>
    <definedName name="VSUMCL">#REF!</definedName>
    <definedName name="vtu" localSheetId="1">#REF!</definedName>
    <definedName name="vtu">#REF!</definedName>
    <definedName name="vt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UKUK1DKDK" localSheetId="1">#REF!</definedName>
    <definedName name="VUKUK1DKDK">#REF!</definedName>
    <definedName name="VUKUK1RTDKDK" localSheetId="1">#REF!</definedName>
    <definedName name="VUKUK1RTDKDK">#REF!</definedName>
    <definedName name="vungdcd" localSheetId="1">#REF!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vvv.dd"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1" hidden="1">{#N/A,#N/A,FALSE,"TOWNSHIP"}</definedName>
    <definedName name="vvv.ss" hidden="1">{#N/A,#N/A,FALSE,"TOWNSHIP"}</definedName>
    <definedName name="vvv.ss_2" localSheetId="1" hidden="1">{#N/A,#N/A,FALSE,"TOWNSHIP"}</definedName>
    <definedName name="vvv.ss_2" hidden="1">{#N/A,#N/A,FALSE,"TOWNSHIP"}</definedName>
    <definedName name="vvv.ss_3" localSheetId="1" hidden="1">{#N/A,#N/A,FALSE,"TOWNSHIP"}</definedName>
    <definedName name="vvv.ss_3" hidden="1">{#N/A,#N/A,FALSE,"TOWNSHIP"}</definedName>
    <definedName name="vvv.ss_4" localSheetId="1" hidden="1">{#N/A,#N/A,FALSE,"TOWNSHIP"}</definedName>
    <definedName name="vvv.ss_4" hidden="1">{#N/A,#N/A,FALSE,"TOWNSHIP"}</definedName>
    <definedName name="vvv.xxx" localSheetId="1" hidden="1">{#N/A,#N/A,FALSE,"SUMMARY";#N/A,#N/A,FALSE,"SUMMARY"}</definedName>
    <definedName name="vvv.xxx" hidden="1">{#N/A,#N/A,FALSE,"SUMMARY";#N/A,#N/A,FALSE,"SUMMARY"}</definedName>
    <definedName name="vvv.xxx_2" localSheetId="1" hidden="1">{#N/A,#N/A,FALSE,"SUMMARY";#N/A,#N/A,FALSE,"SUMMARY"}</definedName>
    <definedName name="vvv.xxx_2" hidden="1">{#N/A,#N/A,FALSE,"SUMMARY";#N/A,#N/A,FALSE,"SUMMARY"}</definedName>
    <definedName name="vvv.xxx_3" localSheetId="1" hidden="1">{#N/A,#N/A,FALSE,"SUMMARY";#N/A,#N/A,FALSE,"SUMMARY"}</definedName>
    <definedName name="vvv.xxx_3" hidden="1">{#N/A,#N/A,FALSE,"SUMMARY";#N/A,#N/A,FALSE,"SUMMARY"}</definedName>
    <definedName name="vvv.xxx_4" localSheetId="1" hidden="1">{#N/A,#N/A,FALSE,"SUMMARY";#N/A,#N/A,FALSE,"SUMMARY"}</definedName>
    <definedName name="vvv.xxx_4" hidden="1">{#N/A,#N/A,FALSE,"SUMMARY";#N/A,#N/A,FALSE,"SUMMARY"}</definedName>
    <definedName name="vwx" localSheetId="1" hidden="1">{#N/A,#N/A,FALSE,"Tabl. FB300";#N/A,#N/A,FALSE,"Tabl. FB350";#N/A,#N/A,FALSE,"Tabl. FB400";#N/A,#N/A,FALSE,"Tabl. FB500";#N/A,#N/A,FALSE,"Tabl. FS090"}</definedName>
    <definedName name="vwx" hidden="1">{#N/A,#N/A,FALSE,"Tabl. FB300";#N/A,#N/A,FALSE,"Tabl. FB350";#N/A,#N/A,FALSE,"Tabl. FB400";#N/A,#N/A,FALSE,"Tabl. FB500";#N/A,#N/A,FALSE,"Tabl. FS090"}</definedName>
    <definedName name="w" localSheetId="1" hidden="1">{#N/A,#N/A,FALSE,"cover1";#N/A,#N/A,FALSE,"cover2";#N/A,#N/A,FALSE,"cover3";#N/A,#N/A,FALSE,"cover4";#N/A,#N/A,FALSE,"cover5";#N/A,#N/A,FALSE,"INDEX1";#N/A,#N/A,FALSE,"INDEX2";#N/A,#N/A,FALSE,"INDEX3"}</definedName>
    <definedName name="w" hidden="1">{#N/A,#N/A,FALSE,"cover1";#N/A,#N/A,FALSE,"cover2";#N/A,#N/A,FALSE,"cover3";#N/A,#N/A,FALSE,"cover4";#N/A,#N/A,FALSE,"cover5";#N/A,#N/A,FALSE,"INDEX1";#N/A,#N/A,FALSE,"INDEX2";#N/A,#N/A,FALSE,"INDEX3"}</definedName>
    <definedName name="W?" localSheetId="1">#REF!</definedName>
    <definedName name="W?">#REF!</definedName>
    <definedName name="W?1">#N/A</definedName>
    <definedName name="w\" localSheetId="1">#REF!</definedName>
    <definedName name="w\">#REF!</definedName>
    <definedName name="W_520100_S309" localSheetId="1">#REF!</definedName>
    <definedName name="W_520100_S309">#REF!</definedName>
    <definedName name="W_701409_S306" localSheetId="1">#REF!</definedName>
    <definedName name="W_701409_S306">#REF!</definedName>
    <definedName name="W_702445_S302">#REF!</definedName>
    <definedName name="W_703056_S305">#REF!</definedName>
    <definedName name="w101_budget">#REF!</definedName>
    <definedName name="w101_pending">#REF!</definedName>
    <definedName name="w101_yes">#REF!</definedName>
    <definedName name="w102_budget">#REF!</definedName>
    <definedName name="w102_pending">#REF!</definedName>
    <definedName name="w102_yes">#REF!</definedName>
    <definedName name="w103_budget">#REF!</definedName>
    <definedName name="w103_pending">#REF!</definedName>
    <definedName name="w103_yes">#REF!</definedName>
    <definedName name="w104_budget">#REF!</definedName>
    <definedName name="w104_pending">#REF!</definedName>
    <definedName name="w104_yes">#REF!</definedName>
    <definedName name="w105_budget">#REF!</definedName>
    <definedName name="w105_pending">#REF!</definedName>
    <definedName name="w105_yes">#REF!</definedName>
    <definedName name="w106_budget">#REF!</definedName>
    <definedName name="w106_pending">#REF!</definedName>
    <definedName name="w106_yes">#REF!</definedName>
    <definedName name="w212_budget">#REF!</definedName>
    <definedName name="w212_pending">#REF!</definedName>
    <definedName name="w212_yes">#REF!</definedName>
    <definedName name="w213_budget">#REF!</definedName>
    <definedName name="w213_pending">#REF!</definedName>
    <definedName name="w213_yes">#REF!</definedName>
    <definedName name="w214_budget">#REF!</definedName>
    <definedName name="w214_pending">#REF!</definedName>
    <definedName name="w214_yes">#REF!</definedName>
    <definedName name="w307_budget">#REF!</definedName>
    <definedName name="w307_pending">#REF!</definedName>
    <definedName name="w307_yes">#REF!</definedName>
    <definedName name="w308_budget">#REF!</definedName>
    <definedName name="w308_pending">#REF!</definedName>
    <definedName name="w308_yes">#REF!</definedName>
    <definedName name="w309_budget">#REF!</definedName>
    <definedName name="w309_pending">#REF!</definedName>
    <definedName name="w309_yes">#REF!</definedName>
    <definedName name="w31_pending">#REF!</definedName>
    <definedName name="w31_yes">#REF!</definedName>
    <definedName name="w310_budget">#REF!</definedName>
    <definedName name="w311_budget">#REF!</definedName>
    <definedName name="w311_pending">#REF!</definedName>
    <definedName name="w311_yes">#REF!</definedName>
    <definedName name="W702445_S301">#REF!</definedName>
    <definedName name="WAKU">#REF!</definedName>
    <definedName name="Wall_Sub_Book_PAGE">#REF!</definedName>
    <definedName name="Wall_Sub_PAGE">#REF!</definedName>
    <definedName name="Wall_Sub_Tax_Page">#REF!</definedName>
    <definedName name="warn1">#REF!</definedName>
    <definedName name="warn2">#REF!</definedName>
    <definedName name="was" localSheetId="1" hidden="1">{#N/A,#N/A,FALSE,"Sales Graph";#N/A,#N/A,FALSE,"BUC Graph";#N/A,#N/A,FALSE,"P&amp;L - YTD"}</definedName>
    <definedName name="was" hidden="1">{#N/A,#N/A,FALSE,"Sales Graph";#N/A,#N/A,FALSE,"BUC Graph";#N/A,#N/A,FALSE,"P&amp;L - YTD"}</definedName>
    <definedName name="WATER_COOLER" localSheetId="1">#REF!</definedName>
    <definedName name="WATER_COOLER">#REF!</definedName>
    <definedName name="waterway" localSheetId="1">#REF!</definedName>
    <definedName name="waterway">#REF!</definedName>
    <definedName name="wb" localSheetId="1" hidden="1">{#N/A,#N/A,FALSE,"Pharm";#N/A,#N/A,FALSE,"WWCM"}</definedName>
    <definedName name="wb" hidden="1">{#N/A,#N/A,FALSE,"Pharm";#N/A,#N/A,FALSE,"WWCM"}</definedName>
    <definedName name="wbType" localSheetId="1">#REF!</definedName>
    <definedName name="wc" localSheetId="1" hidden="1">{#N/A,#N/A,FALSE,"Pharm";#N/A,#N/A,FALSE,"WWCM"}</definedName>
    <definedName name="wc" hidden="1">{#N/A,#N/A,FALSE,"Pharm";#N/A,#N/A,FALSE,"WWCM"}</definedName>
    <definedName name="WC3_A" localSheetId="1">#REF!</definedName>
    <definedName name="WC3_A">#REF!</definedName>
    <definedName name="WC3_B">#REF!</definedName>
    <definedName name="WC3_C">#REF!</definedName>
    <definedName name="WC3_D">#REF!</definedName>
    <definedName name="WC3_E">#REF!</definedName>
    <definedName name="WC4_1">#REF!</definedName>
    <definedName name="WC4_2">#REF!</definedName>
    <definedName name="WC4_3">#REF!</definedName>
    <definedName name="WC4_4">#REF!</definedName>
    <definedName name="WC4_5">#REF!</definedName>
    <definedName name="WC4_6">#REF!</definedName>
    <definedName name="WC4_7">#REF!</definedName>
    <definedName name="WCa">#REF!</definedName>
    <definedName name="WÇà">#REF!</definedName>
    <definedName name="WDCtlDays">#REF!</definedName>
    <definedName name="WDESAX" localSheetId="1" hidden="1">{#N/A,#N/A,FALSE,"SUMMARY";#N/A,#N/A,FALSE,"SUMMARY"}</definedName>
    <definedName name="WDESAX" hidden="1">{#N/A,#N/A,FALSE,"SUMMARY";#N/A,#N/A,FALSE,"SUMMARY"}</definedName>
    <definedName name="WDESAX_1" localSheetId="1" hidden="1">{#N/A,#N/A,FALSE,"SUMMARY";#N/A,#N/A,FALSE,"SUMMARY"}</definedName>
    <definedName name="WDESAX_1" hidden="1">{#N/A,#N/A,FALSE,"SUMMARY";#N/A,#N/A,FALSE,"SUMMARY"}</definedName>
    <definedName name="WDESAX_2" localSheetId="1" hidden="1">{#N/A,#N/A,FALSE,"SUMMARY";#N/A,#N/A,FALSE,"SUMMARY"}</definedName>
    <definedName name="WDESAX_2" hidden="1">{#N/A,#N/A,FALSE,"SUMMARY";#N/A,#N/A,FALSE,"SUMMARY"}</definedName>
    <definedName name="WDESAX_3" localSheetId="1" hidden="1">{#N/A,#N/A,FALSE,"SUMMARY";#N/A,#N/A,FALSE,"SUMMARY"}</definedName>
    <definedName name="WDESAX_3" hidden="1">{#N/A,#N/A,FALSE,"SUMMARY";#N/A,#N/A,FALSE,"SUMMARY"}</definedName>
    <definedName name="WDESAX_4" localSheetId="1" hidden="1">{#N/A,#N/A,FALSE,"SUMMARY";#N/A,#N/A,FALSE,"SUMMARY"}</definedName>
    <definedName name="WDESAX_4" hidden="1">{#N/A,#N/A,FALSE,"SUMMARY";#N/A,#N/A,FALSE,"SUMMARY"}</definedName>
    <definedName name="WDHolDays">#REF!</definedName>
    <definedName name="WDPeriod1Holiday">#REF!</definedName>
    <definedName name="WDPeriod1Workday">#REF!</definedName>
    <definedName name="WDPeriod2Holiday">#REF!</definedName>
    <definedName name="WDPeriod2Workday">#REF!</definedName>
    <definedName name="WDStdDays">#REF!</definedName>
    <definedName name="WDSX" localSheetId="1" hidden="1">{#N/A,#N/A,FALSE,"PGW"}</definedName>
    <definedName name="WDSX" hidden="1">{#N/A,#N/A,FALSE,"PGW"}</definedName>
    <definedName name="WDSX_1" localSheetId="1" hidden="1">{#N/A,#N/A,FALSE,"PGW"}</definedName>
    <definedName name="WDSX_1" hidden="1">{#N/A,#N/A,FALSE,"PGW"}</definedName>
    <definedName name="WDSX_2" localSheetId="1" hidden="1">{#N/A,#N/A,FALSE,"PGW"}</definedName>
    <definedName name="WDSX_2" hidden="1">{#N/A,#N/A,FALSE,"PGW"}</definedName>
    <definedName name="WDSX_3" localSheetId="1" hidden="1">{#N/A,#N/A,FALSE,"PGW"}</definedName>
    <definedName name="WDSX_3" hidden="1">{#N/A,#N/A,FALSE,"PGW"}</definedName>
    <definedName name="WDSX_4" localSheetId="1" hidden="1">{#N/A,#N/A,FALSE,"PGW"}</definedName>
    <definedName name="WDSX_4" hidden="1">{#N/A,#N/A,FALSE,"PGW"}</definedName>
    <definedName name="WDV">#REF!</definedName>
    <definedName name="WDWD" localSheetId="1" hidden="1">{#N/A,#N/A,FALSE,"PGW"}</definedName>
    <definedName name="WDWD" hidden="1">{#N/A,#N/A,FALSE,"PGW"}</definedName>
    <definedName name="we" localSheetId="1" hidden="1">{"A Performance Report",#N/A,FALSE,"%Performance"}</definedName>
    <definedName name="we" hidden="1">{"A Performance Report",#N/A,FALSE,"%Performance"}</definedName>
    <definedName name="wealth_tax">#REF!</definedName>
    <definedName name="WEDWQDX" localSheetId="1" hidden="1">{#N/A,#N/A,FALSE,"OSBL"}</definedName>
    <definedName name="WEDWQDX" hidden="1">{#N/A,#N/A,FALSE,"OSBL"}</definedName>
    <definedName name="WEDWQDX_1" localSheetId="1" hidden="1">{#N/A,#N/A,FALSE,"OSBL"}</definedName>
    <definedName name="WEDWQDX_1" hidden="1">{#N/A,#N/A,FALSE,"OSBL"}</definedName>
    <definedName name="WEDWQDX_2" localSheetId="1" hidden="1">{#N/A,#N/A,FALSE,"OSBL"}</definedName>
    <definedName name="WEDWQDX_2" hidden="1">{#N/A,#N/A,FALSE,"OSBL"}</definedName>
    <definedName name="WEDWQDX_3" localSheetId="1" hidden="1">{#N/A,#N/A,FALSE,"OSBL"}</definedName>
    <definedName name="WEDWQDX_3" hidden="1">{#N/A,#N/A,FALSE,"OSBL"}</definedName>
    <definedName name="WEDWQDX_4" localSheetId="1" hidden="1">{#N/A,#N/A,FALSE,"OSBL"}</definedName>
    <definedName name="WEDWQDX_4" hidden="1">{#N/A,#N/A,FALSE,"OSBL"}</definedName>
    <definedName name="WEEK_NUM_OVERRIDE" localSheetId="1">#REF!</definedName>
    <definedName name="WEEK_NUMBER" localSheetId="1">#REF!</definedName>
    <definedName name="WeightedAverageEPS" localSheetId="1">#REF!</definedName>
    <definedName name="WeightedAverageEPS">#REF!</definedName>
    <definedName name="wer" localSheetId="1" hidden="1">{#N/A,#N/A,FALSE,"Umsatz 99";#N/A,#N/A,FALSE,"ER 99 "}</definedName>
    <definedName name="wer" hidden="1">{#N/A,#N/A,FALSE,"Umsatz 99";#N/A,#N/A,FALSE,"ER 99 "}</definedName>
    <definedName name="WERFWEFWE" localSheetId="1" hidden="1">#REF!</definedName>
    <definedName name="WERFWEFWE" hidden="1">#REF!</definedName>
    <definedName name="werrr" localSheetId="1" hidden="1">{#N/A,#N/A,FALSE,"Pharm";#N/A,#N/A,FALSE,"WWCM"}</definedName>
    <definedName name="werrr" hidden="1">{#N/A,#N/A,FALSE,"Pharm";#N/A,#N/A,FALSE,"WWCM"}</definedName>
    <definedName name="werwerwer" localSheetId="1">#REF!</definedName>
    <definedName name="werwerwer">#REF!</definedName>
    <definedName name="West52_Book_Page">#REF!</definedName>
    <definedName name="West52_Page">#REF!</definedName>
    <definedName name="West52_Tax_Page">#REF!</definedName>
    <definedName name="weweew" localSheetId="1" hidden="1">{#N/A,#N/A,FALSE,"Banksum";#N/A,#N/A,FALSE,"Banksum"}</definedName>
    <definedName name="weweew" hidden="1">{#N/A,#N/A,FALSE,"Banksum";#N/A,#N/A,FALSE,"Banksum"}</definedName>
    <definedName name="WFMR_4" localSheetId="1">#REF!</definedName>
    <definedName name="WFMR_4">#REF!</definedName>
    <definedName name="wgbwt" localSheetId="1" hidden="1">{#N/A,#N/A,FALSE,"ISBL"}</definedName>
    <definedName name="wgbwt" hidden="1">{#N/A,#N/A,FALSE,"ISBL"}</definedName>
    <definedName name="wgbwt_1" localSheetId="1" hidden="1">{#N/A,#N/A,FALSE,"ISBL"}</definedName>
    <definedName name="wgbwt_1" hidden="1">{#N/A,#N/A,FALSE,"ISBL"}</definedName>
    <definedName name="wgbwt_2" localSheetId="1" hidden="1">{#N/A,#N/A,FALSE,"ISBL"}</definedName>
    <definedName name="wgbwt_2" hidden="1">{#N/A,#N/A,FALSE,"ISBL"}</definedName>
    <definedName name="wgbwt_3" localSheetId="1" hidden="1">{#N/A,#N/A,FALSE,"ISBL"}</definedName>
    <definedName name="wgbwt_3" hidden="1">{#N/A,#N/A,FALSE,"ISBL"}</definedName>
    <definedName name="wgbwt_4" localSheetId="1" hidden="1">{#N/A,#N/A,FALSE,"ISBL"}</definedName>
    <definedName name="wgbwt_4" hidden="1">{#N/A,#N/A,FALSE,"ISBL"}</definedName>
    <definedName name="Wghts" localSheetId="1">#REF!</definedName>
    <definedName name="what">NA()</definedName>
    <definedName name="whatever" localSheetId="1">#REF!</definedName>
    <definedName name="WIND">"#ref!"</definedName>
    <definedName name="wjegwheg" localSheetId="1" hidden="1">{#N/A,#N/A,FALSE,"Banksum";#N/A,#N/A,FALSE,"Banksum"}</definedName>
    <definedName name="wjegwheg" hidden="1">{#N/A,#N/A,FALSE,"Banksum";#N/A,#N/A,FALSE,"Banksum"}</definedName>
    <definedName name="wkrdjq" localSheetId="1">#REF!</definedName>
    <definedName name="wkrdjq">#REF!</definedName>
    <definedName name="wladvtaxmar98" localSheetId="1">#REF!</definedName>
    <definedName name="wladvtaxmar98">#REF!</definedName>
    <definedName name="wldec97" localSheetId="1">#REF!</definedName>
    <definedName name="wldec97">#REF!</definedName>
    <definedName name="woan" localSheetId="1" hidden="1">{#N/A,#N/A,FALSE,"Sheet1"}</definedName>
    <definedName name="woan" hidden="1">{#N/A,#N/A,FALSE,"Sheet1"}</definedName>
    <definedName name="Wockhardt">#REF!</definedName>
    <definedName name="woh_40" localSheetId="1">#REF!</definedName>
    <definedName name="woh_40">#REF!</definedName>
    <definedName name="woh_41">#REF!</definedName>
    <definedName name="woh_42">#REF!</definedName>
    <definedName name="woh_43">#REF!</definedName>
    <definedName name="woh_44">#REF!</definedName>
    <definedName name="woh_8">#REF!</definedName>
    <definedName name="words" localSheetId="1">#REF!</definedName>
    <definedName name="words1" localSheetId="1">#REF!</definedName>
    <definedName name="words2" localSheetId="1">#REF!</definedName>
    <definedName name="working" localSheetId="1" hidden="1">{#N/A,#N/A,FALSE,"REPORT"}</definedName>
    <definedName name="working" hidden="1">{#N/A,#N/A,FALSE,"REPORT"}</definedName>
    <definedName name="Working_of_Landed_Cost_of_Plain_Particle_Board_at_Mysore_Factory" localSheetId="1">#REF!</definedName>
    <definedName name="Working_of_Landed_Cost_of_Plain_Particle_Board_at_Mysore_Factory">#REF!</definedName>
    <definedName name="Working_of_Landed_Cost_of_Plain_Particle_Board_at_Mysore_Factory_40" localSheetId="1">#REF!</definedName>
    <definedName name="Working_of_Landed_Cost_of_Plain_Particle_Board_at_Mysore_Factory_40">#REF!</definedName>
    <definedName name="Working_of_Landed_Cost_of_Plain_Particle_Board_at_Mysore_Factory_41" localSheetId="1">#REF!</definedName>
    <definedName name="Working_of_Landed_Cost_of_Plain_Particle_Board_at_Mysore_Factory_41">#REF!</definedName>
    <definedName name="Working_of_Landed_Cost_of_Plain_Particle_Board_at_Mysore_Factory_42">#REF!</definedName>
    <definedName name="Working_of_Landed_Cost_of_Plain_Particle_Board_at_Mysore_Factory_43">#REF!</definedName>
    <definedName name="Working_of_Landed_Cost_of_Plain_Particle_Board_at_Mysore_Factory_44">#REF!</definedName>
    <definedName name="Working_of_Landed_Cost_of_Plain_Particle_Board_at_Mysore_Factory_8">#REF!</definedName>
    <definedName name="workingcapital">#REF!</definedName>
    <definedName name="WorkingCostCentre">#REF!</definedName>
    <definedName name="workings" localSheetId="1" hidden="1">{#N/A,#N/A,FALSE,"8"}</definedName>
    <definedName name="workings" hidden="1">{#N/A,#N/A,FALSE,"8"}</definedName>
    <definedName name="WP" localSheetId="1">#REF!</definedName>
    <definedName name="wpl_mlb12_rev" localSheetId="1">#REF!</definedName>
    <definedName name="wpl_mlb12_rev">#REF!</definedName>
    <definedName name="wps" localSheetId="1">#REF!</definedName>
    <definedName name="wq" localSheetId="1">#REF!</definedName>
    <definedName name="WQDAW" localSheetId="1" hidden="1">{#N/A,#N/A,FALSE,"ISBL"}</definedName>
    <definedName name="WQDAW" hidden="1">{#N/A,#N/A,FALSE,"ISBL"}</definedName>
    <definedName name="WQDAW_1" localSheetId="1" hidden="1">{#N/A,#N/A,FALSE,"ISBL"}</definedName>
    <definedName name="WQDAW_1" hidden="1">{#N/A,#N/A,FALSE,"ISBL"}</definedName>
    <definedName name="WQDAW_2" localSheetId="1" hidden="1">{#N/A,#N/A,FALSE,"ISBL"}</definedName>
    <definedName name="WQDAW_2" hidden="1">{#N/A,#N/A,FALSE,"ISBL"}</definedName>
    <definedName name="WQDAW_3" localSheetId="1" hidden="1">{#N/A,#N/A,FALSE,"ISBL"}</definedName>
    <definedName name="WQDAW_3" hidden="1">{#N/A,#N/A,FALSE,"ISBL"}</definedName>
    <definedName name="WQDAW_4" localSheetId="1" hidden="1">{#N/A,#N/A,FALSE,"ISBL"}</definedName>
    <definedName name="WQDAW_4" hidden="1">{#N/A,#N/A,FALSE,"ISBL"}</definedName>
    <definedName name="WQDSA" localSheetId="1" hidden="1">{#N/A,#N/A,FALSE,"PGW"}</definedName>
    <definedName name="WQDSA" hidden="1">{#N/A,#N/A,FALSE,"PGW"}</definedName>
    <definedName name="WQDSA_1" localSheetId="1" hidden="1">{#N/A,#N/A,FALSE,"PGW"}</definedName>
    <definedName name="WQDSA_1" hidden="1">{#N/A,#N/A,FALSE,"PGW"}</definedName>
    <definedName name="WQDSA_2" localSheetId="1" hidden="1">{#N/A,#N/A,FALSE,"PGW"}</definedName>
    <definedName name="WQDSA_2" hidden="1">{#N/A,#N/A,FALSE,"PGW"}</definedName>
    <definedName name="WQDSA_3" localSheetId="1" hidden="1">{#N/A,#N/A,FALSE,"PGW"}</definedName>
    <definedName name="WQDSA_3" hidden="1">{#N/A,#N/A,FALSE,"PGW"}</definedName>
    <definedName name="WQDSA_4" localSheetId="1" hidden="1">{#N/A,#N/A,FALSE,"PGW"}</definedName>
    <definedName name="WQDSA_4" hidden="1">{#N/A,#N/A,FALSE,"PGW"}</definedName>
    <definedName name="WQDWAX"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1" hidden="1">{#N/A,#N/A,FALSE,"FREE"}</definedName>
    <definedName name="WQEFAS" hidden="1">{#N/A,#N/A,FALSE,"FREE"}</definedName>
    <definedName name="WQEFAS_1" localSheetId="1" hidden="1">{#N/A,#N/A,FALSE,"FREE"}</definedName>
    <definedName name="WQEFAS_1" hidden="1">{#N/A,#N/A,FALSE,"FREE"}</definedName>
    <definedName name="WQEFAS_2" localSheetId="1" hidden="1">{#N/A,#N/A,FALSE,"FREE"}</definedName>
    <definedName name="WQEFAS_2" hidden="1">{#N/A,#N/A,FALSE,"FREE"}</definedName>
    <definedName name="WQEFAS_3" localSheetId="1" hidden="1">{#N/A,#N/A,FALSE,"FREE"}</definedName>
    <definedName name="WQEFAS_3" hidden="1">{#N/A,#N/A,FALSE,"FREE"}</definedName>
    <definedName name="WQEFAS_4" localSheetId="1" hidden="1">{#N/A,#N/A,FALSE,"FREE"}</definedName>
    <definedName name="WQEFAS_4" hidden="1">{#N/A,#N/A,FALSE,"FREE"}</definedName>
    <definedName name="wr" localSheetId="1" hidden="1">{"letter",#N/A,FALSE,"Letter";"amort",#N/A,FALSE,"Amort"}</definedName>
    <definedName name="wr" hidden="1">{"letter",#N/A,FALSE,"Letter";"amort",#N/A,FALSE,"Amort"}</definedName>
    <definedName name="wrd" localSheetId="1" hidden="1">{#N/A,#N/A,FALSE,"INPUTS";#N/A,#N/A,FALSE,"PROFORMA BSHEET";#N/A,#N/A,FALSE,"COMBINED";#N/A,#N/A,FALSE,"HIGH YIELD";#N/A,#N/A,FALSE,"COMB_GRAPHS"}</definedName>
    <definedName name="wrd" hidden="1">{#N/A,#N/A,FALSE,"INPUTS";#N/A,#N/A,FALSE,"PROFORMA BSHEET";#N/A,#N/A,FALSE,"COMBINED";#N/A,#N/A,FALSE,"HIGH YIELD";#N/A,#N/A,FALSE,"COMB_GRAPHS"}</definedName>
    <definedName name="wrn.1." localSheetId="1" hidden="1">{#N/A,#N/A,FALSE,"Calc";#N/A,#N/A,FALSE,"Sensitivity";#N/A,#N/A,FALSE,"LT Earn.Dil.";#N/A,#N/A,FALSE,"Dil. AVP"}</definedName>
    <definedName name="wrn.1." hidden="1">{#N/A,#N/A,FALSE,"Calc";#N/A,#N/A,FALSE,"Sensitivity";#N/A,#N/A,FALSE,"LT Earn.Dil.";#N/A,#N/A,FALSE,"Dil. AVP"}</definedName>
    <definedName name="wrn.111111" localSheetId="1" hidden="1">{#N/A,#N/A,FALSE,"Pharm";#N/A,#N/A,FALSE,"WWCM"}</definedName>
    <definedName name="wrn.111111" hidden="1">{#N/A,#N/A,FALSE,"Pharm";#N/A,#N/A,FALSE,"WWCM"}</definedName>
    <definedName name="wrn.1996._.BUDGET." localSheetId="1"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TO._.2004." localSheetId="1"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730." localSheetId="1" hidden="1">{#N/A,#N/A,FALSE,"REPORT"}</definedName>
    <definedName name="wrn.730." hidden="1">{#N/A,#N/A,FALSE,"REPORT"}</definedName>
    <definedName name="wrn.731" localSheetId="1" hidden="1">{#N/A,#N/A,FALSE,"REPORT"}</definedName>
    <definedName name="wrn.731" hidden="1">{#N/A,#N/A,FALSE,"REPORT"}</definedName>
    <definedName name="wrn.750." localSheetId="1" hidden="1">{#N/A,#N/A,FALSE,"REPORT"}</definedName>
    <definedName name="wrn.750." hidden="1">{#N/A,#N/A,FALSE,"REPORT"}</definedName>
    <definedName name="wrn.7501" localSheetId="1" hidden="1">{#N/A,#N/A,FALSE,"REPORT"}</definedName>
    <definedName name="wrn.7501" hidden="1">{#N/A,#N/A,FALSE,"REPORT"}</definedName>
    <definedName name="wrn.760.16." localSheetId="1" hidden="1">{#N/A,#N/A,FALSE,"REPORT"}</definedName>
    <definedName name="wrn.760.16." hidden="1">{#N/A,#N/A,FALSE,"REPORT"}</definedName>
    <definedName name="wrn.7900" localSheetId="1" hidden="1">{#N/A,#N/A,FALSE,"REPORT"}</definedName>
    <definedName name="wrn.7900" hidden="1">{#N/A,#N/A,FALSE,"REPORT"}</definedName>
    <definedName name="wrn.905" localSheetId="1" hidden="1">{#N/A,#N/A,FALSE,"REPORT"}</definedName>
    <definedName name="wrn.905" hidden="1">{#N/A,#N/A,FALSE,"REPORT"}</definedName>
    <definedName name="wrn.99999" localSheetId="1" hidden="1">{#N/A,#N/A,FALSE,"REPORT"}</definedName>
    <definedName name="wrn.99999" hidden="1">{#N/A,#N/A,FALSE,"REPORT"}</definedName>
    <definedName name="wrn.A.._.Print._.All." localSheetId="1" hidden="1">{"A COM Detail YTD",#N/A,FALSE,"DATA";"B Exp Detail YTD",#N/A,FALSE,"DATA";"C COM Detail Qtr of",#N/A,FALSE,"DATA";"D Exp Detail Qtr of",#N/A,FALSE,"DATA";"A Performance Report",#N/A,FALSE,"%Performance"}</definedName>
    <definedName name="wrn.A.._.Print._.All." hidden="1">{"A COM Detail YTD",#N/A,FALSE,"DATA";"B Exp Detail YTD",#N/A,FALSE,"DATA";"C COM Detail Qtr of",#N/A,FALSE,"DATA";"D Exp Detail Qtr of",#N/A,FALSE,"DATA";"A Performance Report",#N/A,FALSE,"%Performance"}</definedName>
    <definedName name="wrn.AA." localSheetId="1" hidden="1">{#N/A,#N/A,FALSE,"PMTABB";#N/A,#N/A,FALSE,"PMTABB"}</definedName>
    <definedName name="wrn.AA." hidden="1">{#N/A,#N/A,FALSE,"PMTABB";#N/A,#N/A,FALSE,"PMTABB"}</definedName>
    <definedName name="wrn.AA._1" localSheetId="1" hidden="1">{#N/A,#N/A,FALSE,"PMTABB";#N/A,#N/A,FALSE,"PMTABB"}</definedName>
    <definedName name="wrn.AA._1" hidden="1">{#N/A,#N/A,FALSE,"PMTABB";#N/A,#N/A,FALSE,"PMTABB"}</definedName>
    <definedName name="wrn.AA._2" localSheetId="1" hidden="1">{#N/A,#N/A,FALSE,"PMTABB";#N/A,#N/A,FALSE,"PMTABB"}</definedName>
    <definedName name="wrn.AA._2" hidden="1">{#N/A,#N/A,FALSE,"PMTABB";#N/A,#N/A,FALSE,"PMTABB"}</definedName>
    <definedName name="wrn.AA._3" localSheetId="1" hidden="1">{#N/A,#N/A,FALSE,"PMTABB";#N/A,#N/A,FALSE,"PMTABB"}</definedName>
    <definedName name="wrn.AA._3" hidden="1">{#N/A,#N/A,FALSE,"PMTABB";#N/A,#N/A,FALSE,"PMTABB"}</definedName>
    <definedName name="wrn.AA._4" localSheetId="1" hidden="1">{#N/A,#N/A,FALSE,"PMTABB";#N/A,#N/A,FALSE,"PMTABB"}</definedName>
    <definedName name="wrn.AA._4" hidden="1">{#N/A,#N/A,FALSE,"PMTABB";#N/A,#N/A,FALSE,"PMTABB"}</definedName>
    <definedName name="wrn.aaa" localSheetId="1" hidden="1">{#N/A,#N/A,FALSE,"Pharm";#N/A,#N/A,FALSE,"WWCM"}</definedName>
    <definedName name="wrn.aaa" hidden="1">{#N/A,#N/A,FALSE,"Pharm";#N/A,#N/A,FALSE,"WWCM"}</definedName>
    <definedName name="wrn.aaaaaaa" localSheetId="1" hidden="1">{#N/A,#N/A,FALSE,"Pharm";#N/A,#N/A,FALSE,"WWCM"}</definedName>
    <definedName name="wrn.aaaaaaa" hidden="1">{#N/A,#N/A,FALSE,"Pharm";#N/A,#N/A,FALSE,"WWCM"}</definedName>
    <definedName name="wrn.Accounts." localSheetId="1" hidden="1">{"turnover",#N/A,FALSE;"profits",#N/A,FALSE;"cash",#N/A,FALSE}</definedName>
    <definedName name="wrn.Accounts." hidden="1">{"turnover",#N/A,FALSE;"profits",#N/A,FALSE;"cash",#N/A,FALSE}</definedName>
    <definedName name="wrn.adj95." localSheetId="1" hidden="1">{"adj95mult",#N/A,FALSE,"COMPCO";"adj95est",#N/A,FALSE,"COMPCO"}</definedName>
    <definedName name="wrn.adj95." hidden="1">{"adj95mult",#N/A,FALSE,"COMPCO";"adj95est",#N/A,FALSE,"COMPCO"}</definedName>
    <definedName name="wrn.Aging._.and._.Trend._.Analysis." localSheetId="1">{#N/A,#N/A,FALSE,"Aging Summary";#N/A,#N/A,FALSE,"Ratio Analysis";#N/A,#N/A,FALSE,"Test 120 Day Accts";#N/A,#N/A,FALSE,"Tickmarks"}</definedName>
    <definedName name="wrn.Aging._.and._.Trend._.Analysis.">{#N/A,#N/A,FALSE,"Aging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ll." localSheetId="1">{#N/A,#N/A,FALSE,"Annex-I";#N/A,#N/A,FALSE,"Annex-III";#N/A,#N/A,FALSE,"Annex-IV";#N/A,#N/A,FALSE,"Annex-V";#N/A,#N/A,FALSE,"annex V (i)";#N/A,#N/A,FALSE,"Annex-VI";#N/A,#N/A,FALSE,"Annex-VIII";#N/A,#N/A,FALSE,"Annex-VII";#N/A,#N/A,FALSE,"Annex-IX ";#N/A,#N/A,FALSE,"Annexu X (i)";#N/A,#N/A,FALSE,"Annex-X (ii)";#N/A,#N/A,FALSE,"Annex-X (iii)";#N/A,#N/A,FALSE,"Annex-XI (i)";#N/A,#N/A,FALSE,"Annex-XI (ii)";#N/A,#N/A,FALSE,"Annex-XII";#N/A,#N/A,FALSE,"Annex-XIII"}</definedName>
    <definedName name="wrn.All.">{#N/A,#N/A,FALSE,"Annex-I";#N/A,#N/A,FALSE,"Annex-III";#N/A,#N/A,FALSE,"Annex-IV";#N/A,#N/A,FALSE,"Annex-V";#N/A,#N/A,FALSE,"annex V (i)";#N/A,#N/A,FALSE,"Annex-VI";#N/A,#N/A,FALSE,"Annex-VIII";#N/A,#N/A,FALSE,"Annex-VII";#N/A,#N/A,FALSE,"Annex-IX ";#N/A,#N/A,FALSE,"Annexu X (i)";#N/A,#N/A,FALSE,"Annex-X (ii)";#N/A,#N/A,FALSE,"Annex-X (iii)";#N/A,#N/A,FALSE,"Annex-XI (i)";#N/A,#N/A,FALSE,"Annex-XI (ii)";#N/A,#N/A,FALSE,"Annex-XII";#N/A,#N/A,FALSE,"Annex-XIII"}</definedName>
    <definedName name="wrn.all._.input." localSheetId="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2" localSheetId="1"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1"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1"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1" hidden="1">{#N/A,#N/A,FALSE,"Balance Sheet";#N/A,#N/A,FALSE,"Income Statement";#N/A,#N/A,FALSE,"Changes in Financial Position"}</definedName>
    <definedName name="wrn.AllDataPages." hidden="1">{#N/A,#N/A,FALSE,"Balance Sheet";#N/A,#N/A,FALSE,"Income Statement";#N/A,#N/A,FALSE,"Changes in Financial Position"}</definedName>
    <definedName name="wrn.Annex2." localSheetId="1">{#N/A,#N/A,FALSE,"Annex-II"}</definedName>
    <definedName name="wrn.Annex2.">{#N/A,#N/A,FALSE,"Annex-II"}</definedName>
    <definedName name="wrn.ANZ._.Report." localSheetId="1" hidden="1">{#N/A,#N/A,FALSE,"Balance Sheets";#N/A,#N/A,FALSE,"96 Conservative";#N/A,#N/A,FALSE,"96 Possible"}</definedName>
    <definedName name="wrn.ANZ._.Report." hidden="1">{#N/A,#N/A,FALSE,"Balance Sheets";#N/A,#N/A,FALSE,"96 Conservative";#N/A,#N/A,FALSE,"96 Possible"}</definedName>
    <definedName name="wrn.Asia."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_.Qtr._.of._.Responsibility." localSheetId="1" hidden="1">{"C COM Detail Qtr of",#N/A,FALSE,"DATA";"D Exp Detail Qtr of",#N/A,FALSE,"DATA"}</definedName>
    <definedName name="wrn.B.._.Qtr._.of._.Responsibility." hidden="1">{"C COM Detail Qtr of",#N/A,FALSE,"DATA";"D Exp Detail Qtr of",#N/A,FALSE,"DATA"}</definedName>
    <definedName name="wrn.Back._.Page." localSheetId="1" hidden="1">{"Back Page",#N/A,FALSE,"Front and Back"}</definedName>
    <definedName name="wrn.Back._.Page." hidden="1">{"Back Page",#N/A,FALSE,"Front and Back"}</definedName>
    <definedName name="wrn.Bewegungsbilanz." localSheetId="1" hidden="1">{#N/A,#N/A,FALSE,"Mittelherkunft";#N/A,#N/A,FALSE,"Mittelverwendung"}</definedName>
    <definedName name="wrn.Bewegungsbilanz." hidden="1">{#N/A,#N/A,FALSE,"Mittelherkunft";#N/A,#N/A,FALSE,"Mittelverwendung"}</definedName>
    <definedName name="wrn.Bilanz." localSheetId="1" hidden="1">{#N/A,#N/A,FALSE,"Layout Aktiva";#N/A,#N/A,FALSE,"Layout Passiva"}</definedName>
    <definedName name="wrn.Bilanz." hidden="1">{#N/A,#N/A,FALSE,"Layout Aktiva";#N/A,#N/A,FALSE,"Layout Passiva"}</definedName>
    <definedName name="wrn.bm" localSheetId="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ok." localSheetId="1" hidden="1">{"EVA",#N/A,FALSE,"SMT2";#N/A,#N/A,FALSE,"Summary";#N/A,#N/A,FALSE,"Graphs";#N/A,#N/A,FALSE,"4 Panel"}</definedName>
    <definedName name="wrn.Book." hidden="1">{"EVA",#N/A,FALSE,"SMT2";#N/A,#N/A,FALSE,"Summary";#N/A,#N/A,FALSE,"Graphs";#N/A,#N/A,FALSE,"4 Panel"}</definedName>
    <definedName name="wrn.BP._.print." localSheetId="1"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scch." localSheetId="1" hidden="1">{#N/A,#N/A,FALSE,"bs"}</definedName>
    <definedName name="wrn.bscch." hidden="1">{#N/A,#N/A,FALSE,"bs"}</definedName>
    <definedName name="wrn.C.._.YTD._.Responsibility." localSheetId="1" hidden="1">{"A COM Detail YTD",#N/A,FALSE,"DATA";"B Exp Detail YTD",#N/A,FALSE,"DATA"}</definedName>
    <definedName name="wrn.C.._.YTD._.Responsibility." hidden="1">{"A COM Detail YTD",#N/A,FALSE,"DATA";"B Exp Detail YTD",#N/A,FALSE,"DATA"}</definedName>
    <definedName name="wrn.Cardiovasculars." localSheetId="1" hidden="1">{#N/A,#N/A,FALSE,"Card";#N/A,#N/A,FALSE,"Prav";#N/A,#N/A,FALSE,"Irbe";#N/A,#N/A,FALSE,"Plavix";#N/A,#N/A,FALSE,"Capt";#N/A,#N/A,FALSE,"Fosi"}</definedName>
    <definedName name="wrn.Cardiovasculars." hidden="1">{#N/A,#N/A,FALSE,"Card";#N/A,#N/A,FALSE,"Prav";#N/A,#N/A,FALSE,"Irbe";#N/A,#N/A,FALSE,"Plavix";#N/A,#N/A,FALSE,"Capt";#N/A,#N/A,FALSE,"Fosi"}</definedName>
    <definedName name="wrn.Cash._.Flow." localSheetId="1" hidden="1">{#N/A,#N/A,FALSE,"Layout Cash Flow"}</definedName>
    <definedName name="wrn.Cash._.Flow." hidden="1">{#N/A,#N/A,FALSE,"Layout Cash Flow"}</definedName>
    <definedName name="wrn.Central._.Nervous._.System." localSheetId="1" hidden="1">{#N/A,#N/A,FALSE,"CNS";#N/A,#N/A,FALSE,"Serz";#N/A,#N/A,FALSE,"Ace"}</definedName>
    <definedName name="wrn.Central._.Nervous._.System." hidden="1">{#N/A,#N/A,FALSE,"CNS";#N/A,#N/A,FALSE,"Serz";#N/A,#N/A,FALSE,"Ace"}</definedName>
    <definedName name="wrn.COMBINED." localSheetId="1"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CO." localSheetId="1" hidden="1">{"Page1",#N/A,FALSE,"CompCo";"Page2",#N/A,FALSE,"CompCo"}</definedName>
    <definedName name="wrn.COMPCO." hidden="1">{"Page1",#N/A,FALSE,"CompCo";"Page2",#N/A,FALSE,"CompCo"}</definedName>
    <definedName name="wrn.Complete." localSheetId="1" hidden="1">{#N/A,#N/A,FALSE,"SMT1";#N/A,#N/A,FALSE,"SMT2";#N/A,#N/A,FALSE,"Summary";#N/A,#N/A,FALSE,"Graphs";#N/A,#N/A,FALSE,"4 Panel"}</definedName>
    <definedName name="wrn.Complete." hidden="1">{#N/A,#N/A,FALSE,"SMT1";#N/A,#N/A,FALSE,"SMT2";#N/A,#N/A,FALSE,"Summary";#N/A,#N/A,FALSE,"Graphs";#N/A,#N/A,FALSE,"4 Panel"}</definedName>
    <definedName name="wrn.Complete._.Set." localSheetId="1"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nsumer._.Medicines." localSheetId="1"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tinous._.Page._.Numbers._.DCF." localSheetId="1"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st._.Accounting._.Record." localSheetId="1" hidden="1">{#N/A,#N/A,TRUE,"PR-A-B";#N/A,#N/A,TRUE,"BY-PROD";#N/A,#N/A,TRUE,"BEP";#N/A,#N/A,TRUE,"ALLOCATION";#N/A,#N/A,TRUE,"Conv.cost";#N/A,#N/A,TRUE,"PROD";#N/A,#N/A,TRUE,"SALE";#N/A,#N/A,TRUE,"Summary";#N/A,#N/A,TRUE,"CONS";#N/A,#N/A,TRUE,"ST&amp;SP";#N/A,#N/A,TRUE,"Rep&amp;Maint";#N/A,#N/A,TRUE,"salary";#N/A,#N/A,TRUE,"PWRCOST";#N/A,#N/A,TRUE,"FUELCONS";#N/A,#N/A,TRUE,"POWER";#N/A,#N/A,TRUE,"Ratios";#N/A,#N/A,TRUE,"SKADJ";#N/A,#N/A,TRUE,"QCD";#N/A,#N/A,TRUE,"mgmt-rep"}</definedName>
    <definedName name="wrn.Cost._.Accounting._.Record." hidden="1">{#N/A,#N/A,TRUE,"PR-A-B";#N/A,#N/A,TRUE,"BY-PROD";#N/A,#N/A,TRUE,"BEP";#N/A,#N/A,TRUE,"ALLOCATION";#N/A,#N/A,TRUE,"Conv.cost";#N/A,#N/A,TRUE,"PROD";#N/A,#N/A,TRUE,"SALE";#N/A,#N/A,TRUE,"Summary";#N/A,#N/A,TRUE,"CONS";#N/A,#N/A,TRUE,"ST&amp;SP";#N/A,#N/A,TRUE,"Rep&amp;Maint";#N/A,#N/A,TRUE,"salary";#N/A,#N/A,TRUE,"PWRCOST";#N/A,#N/A,TRUE,"FUELCONS";#N/A,#N/A,TRUE,"POWER";#N/A,#N/A,TRUE,"Ratios";#N/A,#N/A,TRUE,"SKADJ";#N/A,#N/A,TRUE,"QCD";#N/A,#N/A,TRUE,"mgmt-rep"}</definedName>
    <definedName name="wrn.Cost._.Audit." localSheetId="1" hidden="1">{#N/A,#N/A,FALSE,"cover1";#N/A,#N/A,FALSE,"cover2";#N/A,#N/A,FALSE,"cover4";#N/A,#N/A,FALSE,"INDEX2";#N/A,#N/A,FALSE,"4";#N/A,#N/A,FALSE,"5";#N/A,#N/A,FALSE,"6&amp;7";#N/A,#N/A,FALSE,"8";#N/A,#N/A,FALSE,"9&amp;10";#N/A,#N/A,FALSE,"11&amp;12";#N/A,#N/A,FALSE,"13to18";#N/A,#N/A,FALSE,"19A";#N/A,#N/A,FALSE,"19B20&amp;21";#N/A,#N/A,FALSE,"22&amp;23";#N/A,#N/A,FALSE,"24";#N/A,#N/A,FALSE,"25&amp;26";#N/A,#N/A,FALSE,"27";#N/A,#N/A,FALSE,"28";#N/A,#N/A,FALSE,"cover5";#N/A,#N/A,FALSE,"INDEX3";#N/A,#N/A,FALSE,"PR-QTY-LYE";#N/A,#N/A,FALSE,"PR-COST-LYE";#N/A,#N/A,FALSE,"PR-QTY-FLK";#N/A,#N/A,FALSE,"PR-COST-FLK";#N/A,#N/A,FALSE,"cover3";#N/A,#N/A,FALSE,"INDEX1";#N/A,#N/A,FALSE,"PR-A-B";#N/A,#N/A,FALSE,"BY-PROD";#N/A,#N/A,FALSE,"BEP";#N/A,#N/A,FALSE,"ALLOCATION";#N/A,#N/A,FALSE,"Conv.cost";#N/A,#N/A,FALSE,"PROD";#N/A,#N/A,FALSE,"SALE";#N/A,#N/A,FALSE,"Summary";#N/A,#N/A,FALSE,"CONS";#N/A,#N/A,FALSE,"ST&amp;SP";#N/A,#N/A,FALSE,"Rep&amp;Maint";#N/A,#N/A,FALSE,"salary";#N/A,#N/A,FALSE,"PWRCOST";#N/A,#N/A,FALSE,"FUELCONS";#N/A,#N/A,FALSE,"POWER";#N/A,#N/A,FALSE,"Ratios";#N/A,#N/A,FALSE,"SKADJ";#N/A,#N/A,FALSE,"QCD"}</definedName>
    <definedName name="wrn.Cost._.Audit." hidden="1">{#N/A,#N/A,FALSE,"cover1";#N/A,#N/A,FALSE,"cover2";#N/A,#N/A,FALSE,"cover4";#N/A,#N/A,FALSE,"INDEX2";#N/A,#N/A,FALSE,"4";#N/A,#N/A,FALSE,"5";#N/A,#N/A,FALSE,"6&amp;7";#N/A,#N/A,FALSE,"8";#N/A,#N/A,FALSE,"9&amp;10";#N/A,#N/A,FALSE,"11&amp;12";#N/A,#N/A,FALSE,"13to18";#N/A,#N/A,FALSE,"19A";#N/A,#N/A,FALSE,"19B20&amp;21";#N/A,#N/A,FALSE,"22&amp;23";#N/A,#N/A,FALSE,"24";#N/A,#N/A,FALSE,"25&amp;26";#N/A,#N/A,FALSE,"27";#N/A,#N/A,FALSE,"28";#N/A,#N/A,FALSE,"cover5";#N/A,#N/A,FALSE,"INDEX3";#N/A,#N/A,FALSE,"PR-QTY-LYE";#N/A,#N/A,FALSE,"PR-COST-LYE";#N/A,#N/A,FALSE,"PR-QTY-FLK";#N/A,#N/A,FALSE,"PR-COST-FLK";#N/A,#N/A,FALSE,"cover3";#N/A,#N/A,FALSE,"INDEX1";#N/A,#N/A,FALSE,"PR-A-B";#N/A,#N/A,FALSE,"BY-PROD";#N/A,#N/A,FALSE,"BEP";#N/A,#N/A,FALSE,"ALLOCATION";#N/A,#N/A,FALSE,"Conv.cost";#N/A,#N/A,FALSE,"PROD";#N/A,#N/A,FALSE,"SALE";#N/A,#N/A,FALSE,"Summary";#N/A,#N/A,FALSE,"CONS";#N/A,#N/A,FALSE,"ST&amp;SP";#N/A,#N/A,FALSE,"Rep&amp;Maint";#N/A,#N/A,FALSE,"salary";#N/A,#N/A,FALSE,"PWRCOST";#N/A,#N/A,FALSE,"FUELCONS";#N/A,#N/A,FALSE,"POWER";#N/A,#N/A,FALSE,"Ratios";#N/A,#N/A,FALSE,"SKADJ";#N/A,#N/A,FALSE,"QCD"}</definedName>
    <definedName name="wrn.Cost._.Audit._.Report._.Annexure._.A." localSheetId="1" hidden="1">{#N/A,#N/A,TRUE,"4";#N/A,#N/A,TRUE,"5";#N/A,#N/A,TRUE,"6&amp;7"}</definedName>
    <definedName name="wrn.Cost._.Audit._.Report._.Annexure._.A." hidden="1">{#N/A,#N/A,TRUE,"4";#N/A,#N/A,TRUE,"5";#N/A,#N/A,TRUE,"6&amp;7"}</definedName>
    <definedName name="wrn.Cost._.Audit._.Report._.Annexure._.B." localSheetId="1" hidden="1">{#N/A,#N/A,FALSE,"8"}</definedName>
    <definedName name="wrn.Cost._.Audit._.Report._.Annexure._.B." hidden="1">{#N/A,#N/A,FALSE,"8"}</definedName>
    <definedName name="wrn.Cost._.Audit._.Report._.Annexure._.C." localSheetId="1" hidden="1">{#N/A,#N/A,TRUE,"9&amp;10";#N/A,#N/A,TRUE,"11&amp;12";#N/A,#N/A,TRUE,"13to18";#N/A,#N/A,TRUE,"19A";#N/A,#N/A,TRUE,"19B20&amp;21";#N/A,#N/A,TRUE,"22&amp;23";#N/A,#N/A,TRUE,"24";#N/A,#N/A,TRUE,"25&amp;26";#N/A,#N/A,TRUE,"27";#N/A,#N/A,TRUE,"28"}</definedName>
    <definedName name="wrn.Cost._.Audit._.Report._.Annexure._.C." hidden="1">{#N/A,#N/A,TRUE,"9&amp;10";#N/A,#N/A,TRUE,"11&amp;12";#N/A,#N/A,TRUE,"13to18";#N/A,#N/A,TRUE,"19A";#N/A,#N/A,TRUE,"19B20&amp;21";#N/A,#N/A,TRUE,"22&amp;23";#N/A,#N/A,TRUE,"24";#N/A,#N/A,TRUE,"25&amp;26";#N/A,#N/A,TRUE,"27";#N/A,#N/A,TRUE,"28"}</definedName>
    <definedName name="wrn.Cover." localSheetId="1"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over._.pages." localSheetId="1" hidden="1">{#N/A,#N/A,FALSE,"cover1";#N/A,#N/A,FALSE,"cover2";#N/A,#N/A,FALSE,"cover3";#N/A,#N/A,FALSE,"cover4";#N/A,#N/A,FALSE,"cover5";#N/A,#N/A,FALSE,"INDEX1";#N/A,#N/A,FALSE,"INDEX2";#N/A,#N/A,FALSE,"INDEX3"}</definedName>
    <definedName name="wrn.Cover._.pages." hidden="1">{#N/A,#N/A,FALSE,"cover1";#N/A,#N/A,FALSE,"cover2";#N/A,#N/A,FALSE,"cover3";#N/A,#N/A,FALSE,"cover4";#N/A,#N/A,FALSE,"cover5";#N/A,#N/A,FALSE,"INDEX1";#N/A,#N/A,FALSE,"INDEX2";#N/A,#N/A,FALSE,"INDEX3"}</definedName>
    <definedName name="wrn.D.._.Performance." localSheetId="1" hidden="1">{"A Performance Report",#N/A,FALSE,"%Performance"}</definedName>
    <definedName name="wrn.D.._.Performance." hidden="1">{"A Performance Report",#N/A,FALSE,"%Performance"}</definedName>
    <definedName name="wrn.datapak." localSheetId="1"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1" hidden="1">{"DCF1",#N/A,FALSE,"SIERRA DCF";"MATRIX1",#N/A,FALSE,"SIERRA DCF"}</definedName>
    <definedName name="wrn.DCF." hidden="1">{"DCF1",#N/A,FALSE,"SIERRA DCF";"MATRIX1",#N/A,FALSE,"SIERRA DCF"}</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tail." localSheetId="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localSheetId="1" hidden="1">{#N/A,#N/A,FALSE,"Detail"}</definedName>
    <definedName name="wrn.Detail._.Balance._.Sheet." hidden="1">{#N/A,#N/A,FALSE,"Detail"}</definedName>
    <definedName name="wrn.Detail_Projection." localSheetId="1" hidden="1">{#N/A,#N/A,FALSE,"Detail YTD"}</definedName>
    <definedName name="wrn.Detail_Projection." hidden="1">{#N/A,#N/A,FALSE,"Detail YTD"}</definedName>
    <definedName name="wrn.Detailed._.P._.and._.L." localSheetId="1" hidden="1">{"P and L Detail Page 1",#N/A,FALSE,"Data";"P and L Detail Page 2",#N/A,FALSE,"Data"}</definedName>
    <definedName name="wrn.Detailed._.P._.and._.L." hidden="1">{"P and L Detail Page 1",#N/A,FALSE,"Data";"P and L Detail Page 2",#N/A,FALSE,"Data"}</definedName>
    <definedName name="wrn.document." localSheetId="1" hidden="1">{"consolidated",#N/A,FALSE,"Sheet1";"cms",#N/A,FALSE,"Sheet1";"fse",#N/A,FALSE,"Sheet1"}</definedName>
    <definedName name="wrn.document." hidden="1">{"consolidated",#N/A,FALSE,"Sheet1";"cms",#N/A,FALSE,"Sheet1";"fse",#N/A,FALSE,"Sheet1"}</definedName>
    <definedName name="wrn.Draft." localSheetId="1" hidden="1">{"Draft",#N/A,FALSE,"Feb-96"}</definedName>
    <definedName name="wrn.Draft." hidden="1">{"Draft",#N/A,FALSE,"Feb-96"}</definedName>
    <definedName name="wrn.DRMR." localSheetId="1" hidden="1">{#N/A,#N/A,FALSE,"DRMR"}</definedName>
    <definedName name="wrn.DRMR." hidden="1">{#N/A,#N/A,FALSE,"DRMR"}</definedName>
    <definedName name="wrn.Economic._.Value._.Added._.Analysis." localSheetId="1" hidden="1">{"EVA",#N/A,FALSE,"EVA";"WACC",#N/A,FALSE,"WACC"}</definedName>
    <definedName name="wrn.Economic._.Value._.Added._.Analysis." hidden="1">{"EVA",#N/A,FALSE,"EVA";"WACC",#N/A,FALSE,"WACC"}</definedName>
    <definedName name="wrn.Emg._.report." localSheetId="1" hidden="1">{#N/A,#N/A,FALSE,"Emerging Mkt Fund"}</definedName>
    <definedName name="wrn.Emg._.report." hidden="1">{#N/A,#N/A,FALSE,"Emerging Mkt Fund"}</definedName>
    <definedName name="wrn.ENTIRE._.DOVER._.REPORT." localSheetId="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wrn.ENTIRE._.DOVER._.REPORT."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wrn.Europe." localSheetId="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1" hidden="1">{#N/A,#N/A,FALSE,"EW"}</definedName>
    <definedName name="wrn.EW." hidden="1">{#N/A,#N/A,FALSE,"EW"}</definedName>
    <definedName name="wrn.EW._1" localSheetId="1" hidden="1">{#N/A,#N/A,FALSE,"EW"}</definedName>
    <definedName name="wrn.EW._1" hidden="1">{#N/A,#N/A,FALSE,"EW"}</definedName>
    <definedName name="wrn.EW._2" localSheetId="1" hidden="1">{#N/A,#N/A,FALSE,"EW"}</definedName>
    <definedName name="wrn.EW._2" hidden="1">{#N/A,#N/A,FALSE,"EW"}</definedName>
    <definedName name="wrn.EW._3" localSheetId="1" hidden="1">{#N/A,#N/A,FALSE,"EW"}</definedName>
    <definedName name="wrn.EW._3" hidden="1">{#N/A,#N/A,FALSE,"EW"}</definedName>
    <definedName name="wrn.EW._4" localSheetId="1" hidden="1">{#N/A,#N/A,FALSE,"EW"}</definedName>
    <definedName name="wrn.EW._4" hidden="1">{#N/A,#N/A,FALSE,"EW"}</definedName>
    <definedName name="wrn.fc." localSheetId="1" hidden="1">{"letter",#N/A,FALSE,"Letter";"amort",#N/A,FALSE,"Amort"}</definedName>
    <definedName name="wrn.fc." hidden="1">{"letter",#N/A,FALSE,"Letter";"amort",#N/A,FALSE,"Amort"}</definedName>
    <definedName name="wrn.FCB." localSheetId="1" hidden="1">{"FCB_ALL",#N/A,FALSE,"FCB"}</definedName>
    <definedName name="wrn.FCB." hidden="1">{"FCB_ALL",#N/A,FALSE,"FCB"}</definedName>
    <definedName name="wrn.fcb2" localSheetId="1" hidden="1">{"FCB_ALL",#N/A,FALSE,"FCB"}</definedName>
    <definedName name="wrn.fcb2" hidden="1">{"FCB_ALL",#N/A,FALSE,"FCB"}</definedName>
    <definedName name="wrn.Final." localSheetId="1" hidden="1">{"Final",#N/A,FALSE,"Feb-96"}</definedName>
    <definedName name="wrn.Final." hidden="1">{"Final",#N/A,FALSE,"Feb-96"}</definedName>
    <definedName name="wrn.Financial._.Output." localSheetId="1"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zbedarfsrechnung." localSheetId="1" hidden="1">{#N/A,#N/A,FALSE,"Finanzbedarfsrechnung"}</definedName>
    <definedName name="wrn.Finanzbedarfsrechnung." hidden="1">{#N/A,#N/A,FALSE,"Finanzbedarfsrechnung"}</definedName>
    <definedName name="wrn.FIVE._.YEAR._.PROJECTION." localSheetId="1"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1" hidden="1">{"Five Year Record",#N/A,FALSE,"Front and Back"}</definedName>
    <definedName name="wrn.Five._.Year._.Record." hidden="1">{"Five Year Record",#N/A,FALSE,"Front and Back"}</definedName>
    <definedName name="wrn.FORM1." localSheetId="1" hidden="1">{#N/A,#N/A,FALSE,"COMP"}</definedName>
    <definedName name="wrn.FORM1." hidden="1">{#N/A,#N/A,FALSE,"COMP"}</definedName>
    <definedName name="wrn.FREE." localSheetId="1" hidden="1">{#N/A,#N/A,FALSE,"FREE"}</definedName>
    <definedName name="wrn.FREE." hidden="1">{#N/A,#N/A,FALSE,"FREE"}</definedName>
    <definedName name="wrn.FREE._1" localSheetId="1" hidden="1">{#N/A,#N/A,FALSE,"FREE"}</definedName>
    <definedName name="wrn.FREE._1" hidden="1">{#N/A,#N/A,FALSE,"FREE"}</definedName>
    <definedName name="wrn.FREE._2" localSheetId="1" hidden="1">{#N/A,#N/A,FALSE,"FREE"}</definedName>
    <definedName name="wrn.FREE._2" hidden="1">{#N/A,#N/A,FALSE,"FREE"}</definedName>
    <definedName name="wrn.FREE._3" localSheetId="1" hidden="1">{#N/A,#N/A,FALSE,"FREE"}</definedName>
    <definedName name="wrn.FREE._3" hidden="1">{#N/A,#N/A,FALSE,"FREE"}</definedName>
    <definedName name="wrn.FREE._4" localSheetId="1" hidden="1">{#N/A,#N/A,FALSE,"FREE"}</definedName>
    <definedName name="wrn.FREE._4" hidden="1">{#N/A,#N/A,FALSE,"FREE"}</definedName>
    <definedName name="wrn.Front._.Page." localSheetId="1" hidden="1">{"Front Page",#N/A,FALSE,"Front and Back"}</definedName>
    <definedName name="wrn.Front._.Page." hidden="1">{"Front Page",#N/A,FALSE,"Front and Back"}</definedName>
    <definedName name="wrn.Full._.Financials." localSheetId="1" hidden="1">{#N/A,#N/A,TRUE,"Financials";#N/A,#N/A,TRUE,"Operating Statistics";#N/A,#N/A,TRUE,"Capex &amp; Depreciation";#N/A,#N/A,TRUE,"Debt"}</definedName>
    <definedName name="wrn.Full._.Financials." hidden="1">{#N/A,#N/A,TRUE,"Financials";#N/A,#N/A,TRUE,"Operating Statistics";#N/A,#N/A,TRUE,"Capex &amp; Depreciation";#N/A,#N/A,TRUE,"Debt"}</definedName>
    <definedName name="wrn.Full._.Report." localSheetId="1"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Y96sbp99" localSheetId="1" hidden="1">{#N/A,#N/A,FALSE,"FY97";#N/A,#N/A,FALSE,"FY98";#N/A,#N/A,FALSE,"FY99";#N/A,#N/A,FALSE,"FY00";#N/A,#N/A,FALSE,"FY01"}</definedName>
    <definedName name="wrn.FY96sbp99" hidden="1">{#N/A,#N/A,FALSE,"FY97";#N/A,#N/A,FALSE,"FY98";#N/A,#N/A,FALSE,"FY99";#N/A,#N/A,FALSE,"FY00";#N/A,#N/A,FALSE,"FY01"}</definedName>
    <definedName name="wrn.FY97SBP." localSheetId="1" hidden="1">{#N/A,#N/A,FALSE,"FY97";#N/A,#N/A,FALSE,"FY98";#N/A,#N/A,FALSE,"FY99";#N/A,#N/A,FALSE,"FY00";#N/A,#N/A,FALSE,"FY01"}</definedName>
    <definedName name="wrn.FY97SBP." hidden="1">{#N/A,#N/A,FALSE,"FY97";#N/A,#N/A,FALSE,"FY98";#N/A,#N/A,FALSE,"FY99";#N/A,#N/A,FALSE,"FY00";#N/A,#N/A,FALSE,"FY01"}</definedName>
    <definedName name="wrn.FY97SBP2" localSheetId="1" hidden="1">{#N/A,#N/A,FALSE,"FY97";#N/A,#N/A,FALSE,"FY98";#N/A,#N/A,FALSE,"FY99";#N/A,#N/A,FALSE,"FY00";#N/A,#N/A,FALSE,"FY01"}</definedName>
    <definedName name="wrn.FY97SBP2" hidden="1">{#N/A,#N/A,FALSE,"FY97";#N/A,#N/A,FALSE,"FY98";#N/A,#N/A,FALSE,"FY99";#N/A,#N/A,FALSE,"FY00";#N/A,#N/A,FALSE,"FY01"}</definedName>
    <definedName name="wrn.General._.OTC." localSheetId="1" hidden="1">{#N/A,#N/A,FALSE,"Title Page (3)";#N/A,#N/A,FALSE,"YTD - OTC";#N/A,#N/A,FALSE,"MTH - OTC"}</definedName>
    <definedName name="wrn.General._.OTC." hidden="1">{#N/A,#N/A,FALSE,"Title Page (3)";#N/A,#N/A,FALSE,"YTD - OTC";#N/A,#N/A,FALSE,"MTH - OTC"}</definedName>
    <definedName name="wrn.General._.Pharm." localSheetId="1" hidden="1">{#N/A,#N/A,FALSE,"Title Page (2)";#N/A,#N/A,FALSE,"YTD - Pharm";#N/A,#N/A,FALSE,"MTH - Pharm"}</definedName>
    <definedName name="wrn.General._.Pharm." hidden="1">{#N/A,#N/A,FALSE,"Title Page (2)";#N/A,#N/A,FALSE,"YTD - Pharm";#N/A,#N/A,FALSE,"MTH - Pharm"}</definedName>
    <definedName name="wrn.General._.Total." localSheetId="1" hidden="1">{#N/A,#N/A,FALSE,"Title Page (4)";#N/A,#N/A,FALSE,"YTD - Total";#N/A,#N/A,FALSE,"MTH - Total"}</definedName>
    <definedName name="wrn.General._.Total." hidden="1">{#N/A,#N/A,FALSE,"Title Page (4)";#N/A,#N/A,FALSE,"YTD - Total";#N/A,#N/A,FALSE,"MTH - Total"}</definedName>
    <definedName name="wrn.Geographic._.Trends." localSheetId="1" hidden="1">{"Geographic P1",#N/A,FALSE,"Division &amp; Geog"}</definedName>
    <definedName name="wrn.Geographic._.Trends." hidden="1">{"Geographic P1",#N/A,FALSE,"Division &amp; Geog"}</definedName>
    <definedName name="wrn.GRAPHS." localSheetId="1" hidden="1">{#N/A,#N/A,FALSE,"ACQ_GRAPHS";#N/A,#N/A,FALSE,"T_1 GRAPHS";#N/A,#N/A,FALSE,"T_2 GRAPHS";#N/A,#N/A,FALSE,"COMB_GRAPHS"}</definedName>
    <definedName name="wrn.GRAPHS." hidden="1">{#N/A,#N/A,FALSE,"ACQ_GRAPHS";#N/A,#N/A,FALSE,"T_1 GRAPHS";#N/A,#N/A,FALSE,"T_2 GRAPHS";#N/A,#N/A,FALSE,"COMB_GRAPHS"}</definedName>
    <definedName name="wrn.gti._.qtrly._.stats." localSheetId="1" hidden="1">{"GTI monthly IS",#N/A,FALSE,"gti";#N/A,#N/A,FALSE,"gti"}</definedName>
    <definedName name="wrn.gti._.qtrly._.stats." hidden="1">{"GTI monthly IS",#N/A,FALSE,"gti";#N/A,#N/A,FALSE,"gti"}</definedName>
    <definedName name="wrn.GuV." localSheetId="1" hidden="1">{#N/A,#N/A,FALSE,"Layout GuV"}</definedName>
    <definedName name="wrn.GuV." hidden="1">{#N/A,#N/A,FALSE,"Layout GuV"}</definedName>
    <definedName name="wrn.Hongkong." localSheetId="1" hidden="1">{#N/A,#N/A,FALSE,"Tbal";#N/A,#N/A,FALSE,"Trans";#N/A,#N/A,FALSE,"A-1";#N/A,#N/A,FALSE,"A-2";#N/A,#N/A,FALSE,"A-6";#N/A,#N/A,FALSE,"A-15";#N/A,#N/A,FALSE,"B-1";#N/A,#N/A,FALSE,"B-11"}</definedName>
    <definedName name="wrn.Hongkong." hidden="1">{#N/A,#N/A,FALSE,"Tbal";#N/A,#N/A,FALSE,"Trans";#N/A,#N/A,FALSE,"A-1";#N/A,#N/A,FALSE,"A-2";#N/A,#N/A,FALSE,"A-6";#N/A,#N/A,FALSE,"A-15";#N/A,#N/A,FALSE,"B-1";#N/A,#N/A,FALSE,"B-11"}</definedName>
    <definedName name="wrn.income._.statement." localSheetId="1" hidden="1">{"income statement",#N/A,FALSE,"ATLAS-A"}</definedName>
    <definedName name="wrn.income._.statement." hidden="1">{"income statement",#N/A,FALSE,"ATLAS-A"}</definedName>
    <definedName name="wrn.Individual." localSheetId="1" hidden="1">{#N/A,#N/A,FALSE,"Advanzco-DSP1"}</definedName>
    <definedName name="wrn.Individual." hidden="1">{#N/A,#N/A,FALSE,"Advanzco-DSP1"}</definedName>
    <definedName name="wrn.Infectious._.Diseases." localSheetId="1"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SBL." localSheetId="1" hidden="1">{#N/A,#N/A,FALSE,"ISBL"}</definedName>
    <definedName name="wrn.ISBL." hidden="1">{#N/A,#N/A,FALSE,"ISBL"}</definedName>
    <definedName name="wrn.ISBL._1" localSheetId="1" hidden="1">{#N/A,#N/A,FALSE,"ISBL"}</definedName>
    <definedName name="wrn.ISBL._1" hidden="1">{#N/A,#N/A,FALSE,"ISBL"}</definedName>
    <definedName name="wrn.ISBL._2" localSheetId="1" hidden="1">{#N/A,#N/A,FALSE,"ISBL"}</definedName>
    <definedName name="wrn.ISBL._2" hidden="1">{#N/A,#N/A,FALSE,"ISBL"}</definedName>
    <definedName name="wrn.ISBL._3" localSheetId="1" hidden="1">{#N/A,#N/A,FALSE,"ISBL"}</definedName>
    <definedName name="wrn.ISBL._3" hidden="1">{#N/A,#N/A,FALSE,"ISBL"}</definedName>
    <definedName name="wrn.ISBL._4" localSheetId="1" hidden="1">{#N/A,#N/A,FALSE,"ISBL"}</definedName>
    <definedName name="wrn.ISBL._4" hidden="1">{#N/A,#N/A,FALSE,"ISBL"}</definedName>
    <definedName name="wrn.KKR._.Management._.Letter." localSheetId="1" hidden="1">{#N/A,#N/A,FALSE,"Inv Trends";#N/A,#N/A,FALSE,"April Results";#N/A,#N/A,FALSE,"vs fcst";#N/A,#N/A,FALSE,"vs prior yr";#N/A,#N/A,FALSE,"in thousands";#N/A,#N/A,FALSE,"CF Full Year";#N/A,#N/A,FALSE,"CF YTD";#N/A,#N/A,FALSE,"dec bs";#N/A,#N/A,FALSE,"bs";#N/A,#N/A,FALSE,"is 2";#N/A,#N/A,FALSE,"executive summary detailed";#N/A,#N/A,FALSE,"GM YTD vs 00";#N/A,#N/A,FALSE,"GM YTD vs. plan"}</definedName>
    <definedName name="wrn.KKR._.Management._.Letter." hidden="1">{#N/A,#N/A,FALSE,"Inv Trends";#N/A,#N/A,FALSE,"April Results";#N/A,#N/A,FALSE,"vs fcst";#N/A,#N/A,FALSE,"vs prior yr";#N/A,#N/A,FALSE,"in thousands";#N/A,#N/A,FALSE,"CF Full Year";#N/A,#N/A,FALSE,"CF YTD";#N/A,#N/A,FALSE,"dec bs";#N/A,#N/A,FALSE,"bs";#N/A,#N/A,FALSE,"is 2";#N/A,#N/A,FALSE,"executive summary detailed";#N/A,#N/A,FALSE,"GM YTD vs 00";#N/A,#N/A,FALSE,"GM YTD vs. plan"}</definedName>
    <definedName name="wrn.Komplettausdruck." localSheetId="1"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Lalit." localSheetId="1" hidden="1">{#N/A,#N/A,FALSE,"Banksum";#N/A,#N/A,FALSE,"Banksum"}</definedName>
    <definedName name="wrn.Lalit." hidden="1">{#N/A,#N/A,FALSE,"Banksum";#N/A,#N/A,FALSE,"Banksum"}</definedName>
    <definedName name="wrn.Massimo."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localSheetId="1" hidden="1">{#N/A,#N/A,TRUE,"Q1 Fcst Summary";#N/A,#N/A,TRUE,"Q1 Var Sum";#N/A,#N/A,TRUE,"q1 potentials";#N/A,#N/A,TRUE,"Q1 PL";#N/A,#N/A,TRUE,"Q1 EE";#N/A,#N/A,TRUE,"Q2 Fcst Summary";#N/A,#N/A,TRUE,"Q2 Var Sum";#N/A,#N/A,TRUE,"q2 potentials";#N/A,#N/A,TRUE,"Q2 PL";#N/A,#N/A,TRUE,"Q2 EE";#N/A,#N/A,TRUE,"cover"}</definedName>
    <definedName name="wrn.Mid._.Qtr._.Fcst." hidden="1">{#N/A,#N/A,TRUE,"Q1 Fcst Summary";#N/A,#N/A,TRUE,"Q1 Var Sum";#N/A,#N/A,TRUE,"q1 potentials";#N/A,#N/A,TRUE,"Q1 PL";#N/A,#N/A,TRUE,"Q1 EE";#N/A,#N/A,TRUE,"Q2 Fcst Summary";#N/A,#N/A,TRUE,"Q2 Var Sum";#N/A,#N/A,TRUE,"q2 potentials";#N/A,#N/A,TRUE,"Q2 PL";#N/A,#N/A,TRUE,"Q2 EE";#N/A,#N/A,TRUE,"cover"}</definedName>
    <definedName name="wrn.Monthly._.Data." localSheetId="1" hidden="1">{"1999 by month",#N/A,FALSE,"Total_Company"}</definedName>
    <definedName name="wrn.Monthly._.Data." hidden="1">{"1999 by month",#N/A,FALSE,"Total_Company"}</definedName>
    <definedName name="wrn.MPLTC." localSheetId="1" hidden="1">{#N/A,#N/A,FALSE,"Sheet1"}</definedName>
    <definedName name="wrn.MPLTC." hidden="1">{#N/A,#N/A,FALSE,"Sheet1"}</definedName>
    <definedName name="wrn.MPP." localSheetId="1" hidden="1">{#N/A,#N/A,FALSE,"Mukesh Shivdasani"}</definedName>
    <definedName name="wrn.MPP." hidden="1">{#N/A,#N/A,FALSE,"Mukesh Shivdasani"}</definedName>
    <definedName name="wrn.notcomplete" localSheetId="1" hidden="1">{#N/A,#N/A,FALSE,"SMT1";#N/A,#N/A,FALSE,"SMT2";#N/A,#N/A,FALSE,"Summary";#N/A,#N/A,FALSE,"Graphs";#N/A,#N/A,FALSE,"4 Panel"}</definedName>
    <definedName name="wrn.notcomplete" hidden="1">{#N/A,#N/A,FALSE,"SMT1";#N/A,#N/A,FALSE,"SMT2";#N/A,#N/A,FALSE,"Summary";#N/A,#N/A,FALSE,"Graphs";#N/A,#N/A,FALSE,"4 Panel"}</definedName>
    <definedName name="wrn.ntfinance." localSheetId="1" hidden="1">{"Rate",#N/A,TRUE,"SUMMARY";"Ratios",#N/A,TRUE,"Ratios";"BUDGETREVENUE",#N/A,TRUE,"Revenue";"TOTALS",#N/A,TRUE,"DETAIL"}</definedName>
    <definedName name="wrn.ntfinance." hidden="1">{"Rate",#N/A,TRUE,"SUMMARY";"Ratios",#N/A,TRUE,"Ratios";"BUDGETREVENUE",#N/A,TRUE,"Revenue";"TOTALS",#N/A,TRUE,"DETAIL"}</definedName>
    <definedName name="wrn.Oncology." localSheetId="1" hidden="1">{#N/A,#N/A,FALSE,"Onco";#N/A,#N/A,FALSE,"Taxol";#N/A,#N/A,FALSE,"UFT";#N/A,#N/A,FALSE,"Carb"}</definedName>
    <definedName name="wrn.Oncology." hidden="1">{#N/A,#N/A,FALSE,"Onco";#N/A,#N/A,FALSE,"Taxol";#N/A,#N/A,FALSE,"UFT";#N/A,#N/A,FALSE,"Carb"}</definedName>
    <definedName name="wrn.ONE." localSheetId="1" hidden="1">{"ONE",#N/A,FALSE,"Sheet1"}</definedName>
    <definedName name="wrn.ONE." hidden="1">{"ONE",#N/A,FALSE,"Sheet1"}</definedName>
    <definedName name="wrn.One._.Pager._.plus._.Technicals." localSheetId="1" hidden="1">{#N/A,#N/A,FALSE,"One Pager";#N/A,#N/A,FALSE,"Technical"}</definedName>
    <definedName name="wrn.One._.Pager._.plus._.Technicals." hidden="1">{#N/A,#N/A,FALSE,"One Pager";#N/A,#N/A,FALSE,"Technical"}</definedName>
    <definedName name="wrn.OSBL." localSheetId="1" hidden="1">{#N/A,#N/A,FALSE,"OSBL"}</definedName>
    <definedName name="wrn.OSBL." hidden="1">{#N/A,#N/A,FALSE,"OSBL"}</definedName>
    <definedName name="wrn.OSBL._1" localSheetId="1" hidden="1">{#N/A,#N/A,FALSE,"OSBL"}</definedName>
    <definedName name="wrn.OSBL._1" hidden="1">{#N/A,#N/A,FALSE,"OSBL"}</definedName>
    <definedName name="wrn.OSBL._2" localSheetId="1" hidden="1">{#N/A,#N/A,FALSE,"OSBL"}</definedName>
    <definedName name="wrn.OSBL._2" hidden="1">{#N/A,#N/A,FALSE,"OSBL"}</definedName>
    <definedName name="wrn.OSBL._3" localSheetId="1" hidden="1">{#N/A,#N/A,FALSE,"OSBL"}</definedName>
    <definedName name="wrn.OSBL._3" hidden="1">{#N/A,#N/A,FALSE,"OSBL"}</definedName>
    <definedName name="wrn.OSBL._4" localSheetId="1" hidden="1">{#N/A,#N/A,FALSE,"OSBL"}</definedName>
    <definedName name="wrn.OSBL._4" hidden="1">{#N/A,#N/A,FALSE,"OSBL"}</definedName>
    <definedName name="wrn.OTC._.Market._.Report." localSheetId="1" hidden="1">{#N/A,#N/A,FALSE,"Sales Graph";#N/A,#N/A,FALSE,"BUC Graph";#N/A,#N/A,FALSE,"P&amp;L - YTD"}</definedName>
    <definedName name="wrn.OTC._.Market._.Report." hidden="1">{#N/A,#N/A,FALSE,"Sales Graph";#N/A,#N/A,FALSE,"BUC Graph";#N/A,#N/A,FALSE,"P&amp;L - YTD"}</definedName>
    <definedName name="wrn.Other._.Pharm." localSheetId="1" hidden="1">{#N/A,#N/A,FALSE,"Other";#N/A,#N/A,FALSE,"Ace";#N/A,#N/A,FALSE,"Derm"}</definedName>
    <definedName name="wrn.Other._.Pharm." hidden="1">{#N/A,#N/A,FALSE,"Other";#N/A,#N/A,FALSE,"Ace";#N/A,#N/A,FALSE,"Derm"}</definedName>
    <definedName name="wrn.Output." localSheetId="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 localSheetId="1" hidden="1">{#N/A,#N/A,FALSE,"1";#N/A,#N/A,FALSE,"2";#N/A,#N/A,FALSE,"16 - 17";#N/A,#N/A,FALSE,"18 - 19";#N/A,#N/A,FALSE,"26";#N/A,#N/A,FALSE,"27";#N/A,#N/A,FALSE,"28"}</definedName>
    <definedName name="wrn.p" hidden="1">{#N/A,#N/A,FALSE,"1";#N/A,#N/A,FALSE,"2";#N/A,#N/A,FALSE,"16 - 17";#N/A,#N/A,FALSE,"18 - 19";#N/A,#N/A,FALSE,"26";#N/A,#N/A,FALSE,"27";#N/A,#N/A,FALSE,"28"}</definedName>
    <definedName name="wrn.PCT." localSheetId="1"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wrn.PCT." hidden="1">{#N/A,#N/A,TRUE,"TITLE";#N/A,#N/A,TRUE,"SKILL";#N/A,#N/A,TRUE,"ORGCHRT";#N/A,#N/A,TRUE,"MIS";#N/A,#N/A,TRUE,"PITHAMPUR";#N/A,#N/A,TRUE,"ACCOUNTS";#N/A,#N/A,TRUE,"R&amp;D";#N/A,#N/A,TRUE,"W.S.-FOUNDRY";#N/A,#N/A,TRUE,"PROCURE";#N/A,#N/A,TRUE,"CIVIL";#N/A,#N/A,TRUE,"SODAASH";#N/A,#N/A,TRUE,"CCMARINE";#N/A,#N/A,TRUE,"SALT";#N/A,#N/A,TRUE,"CEMENT";#N/A,#N/A,TRUE,"HOSPITAL";#N/A,#N/A,TRUE,"ADMIN-PERS";#N/A,#N/A,TRUE,"MATERIALS";#N/A,#N/A,TRUE,"PRO.INSP-SAFETY";#N/A,#N/A,TRUE,"ELECTRICAL";#N/A,#N/A,TRUE,"POWERHOUSE";#N/A,#N/A,TRUE,"MAINTENANCE"}</definedName>
    <definedName name="wrn.Pending." localSheetId="1" hidden="1">{"Pending",#N/A,FALSE,"Derivative Transaction"}</definedName>
    <definedName name="wrn.Pending." hidden="1">{"Pending",#N/A,FALSE,"Derivative Transaction"}</definedName>
    <definedName name="wrn.Period._.Summary." localSheetId="1" hidden="1">{"Period Total g&amp;A by Line",#N/A,FALSE,"Total G&amp;A by Line";"Period Ops by Line",#N/A,FALSE,"Operations by Line";"Period Admin by Line",#N/A,FALSE,"Administrative by Line";"Period Development by Line",#N/A,FALSE,"Development by Line"}</definedName>
    <definedName name="wrn.Period._.Summary." hidden="1">{"Period Total g&amp;A by Line",#N/A,FALSE,"Total G&amp;A by Line";"Period Ops by Line",#N/A,FALSE,"Operations by Line";"Period Admin by Line",#N/A,FALSE,"Administrative by Line";"Period Development by Line",#N/A,FALSE,"Development by Line"}</definedName>
    <definedName name="wrn.pg1." localSheetId="1" hidden="1">{#N/A,#N/A,FALSE,"1"}</definedName>
    <definedName name="wrn.pg1." hidden="1">{#N/A,#N/A,FALSE,"1"}</definedName>
    <definedName name="wrn.pg10." localSheetId="1" hidden="1">{#N/A,#N/A,FALSE,"10"}</definedName>
    <definedName name="wrn.pg10." hidden="1">{#N/A,#N/A,FALSE,"10"}</definedName>
    <definedName name="wrn.pg100" localSheetId="1" hidden="1">{#N/A,#N/A,FALSE,"8"}</definedName>
    <definedName name="wrn.pg100" hidden="1">{#N/A,#N/A,FALSE,"8"}</definedName>
    <definedName name="wrn.pg11." localSheetId="1" hidden="1">{#N/A,#N/A,FALSE,"11"}</definedName>
    <definedName name="wrn.pg11." hidden="1">{#N/A,#N/A,FALSE,"11"}</definedName>
    <definedName name="wrn.pg12." localSheetId="1" hidden="1">{#N/A,#N/A,FALSE,"12"}</definedName>
    <definedName name="wrn.pg12." hidden="1">{#N/A,#N/A,FALSE,"12"}</definedName>
    <definedName name="wrn.pg13." localSheetId="1" hidden="1">{#N/A,#N/A,FALSE,"13"}</definedName>
    <definedName name="wrn.pg13." hidden="1">{#N/A,#N/A,FALSE,"13"}</definedName>
    <definedName name="wrn.pg14." localSheetId="1" hidden="1">{#N/A,#N/A,FALSE,"14"}</definedName>
    <definedName name="wrn.pg14." hidden="1">{#N/A,#N/A,FALSE,"14"}</definedName>
    <definedName name="wrn.pg15." localSheetId="1" hidden="1">{#N/A,#N/A,FALSE,"15"}</definedName>
    <definedName name="wrn.pg15." hidden="1">{#N/A,#N/A,FALSE,"15"}</definedName>
    <definedName name="wrn.pg16." localSheetId="1" hidden="1">{#N/A,#N/A,FALSE,"16"}</definedName>
    <definedName name="wrn.pg16." hidden="1">{#N/A,#N/A,FALSE,"16"}</definedName>
    <definedName name="wrn.pg17." localSheetId="1" hidden="1">{#N/A,#N/A,FALSE,"17"}</definedName>
    <definedName name="wrn.pg17." hidden="1">{#N/A,#N/A,FALSE,"17"}</definedName>
    <definedName name="wrn.pg2." localSheetId="1" hidden="1">{#N/A,#N/A,FALSE,"2"}</definedName>
    <definedName name="wrn.pg2." hidden="1">{#N/A,#N/A,FALSE,"2"}</definedName>
    <definedName name="wrn.pg20" localSheetId="1" hidden="1">{#N/A,#N/A,FALSE,"4"}</definedName>
    <definedName name="wrn.pg20" hidden="1">{#N/A,#N/A,FALSE,"4"}</definedName>
    <definedName name="wrn.pg3." localSheetId="1" hidden="1">{#N/A,#N/A,FALSE,"3"}</definedName>
    <definedName name="wrn.pg3." hidden="1">{#N/A,#N/A,FALSE,"3"}</definedName>
    <definedName name="wrn.pg4." localSheetId="1" hidden="1">{#N/A,#N/A,FALSE,"4"}</definedName>
    <definedName name="wrn.pg4." hidden="1">{#N/A,#N/A,FALSE,"4"}</definedName>
    <definedName name="wrn.pg5." localSheetId="1" hidden="1">{#N/A,#N/A,FALSE,"5"}</definedName>
    <definedName name="wrn.pg5." hidden="1">{#N/A,#N/A,FALSE,"5"}</definedName>
    <definedName name="wrn.pg6." localSheetId="1" hidden="1">{#N/A,#N/A,FALSE,"6"}</definedName>
    <definedName name="wrn.pg6." hidden="1">{#N/A,#N/A,FALSE,"6"}</definedName>
    <definedName name="wrn.pg7" localSheetId="1" hidden="1">{#N/A,#N/A,FALSE,"6"}</definedName>
    <definedName name="wrn.pg7" hidden="1">{#N/A,#N/A,FALSE,"6"}</definedName>
    <definedName name="wrn.pg7." localSheetId="1" hidden="1">{#N/A,#N/A,FALSE,"7"}</definedName>
    <definedName name="wrn.pg7." hidden="1">{#N/A,#N/A,FALSE,"7"}</definedName>
    <definedName name="wrn.pg8." localSheetId="1" hidden="1">{#N/A,#N/A,FALSE,"8"}</definedName>
    <definedName name="wrn.pg8." hidden="1">{#N/A,#N/A,FALSE,"8"}</definedName>
    <definedName name="wrn.pg9." localSheetId="1" hidden="1">{#N/A,#N/A,FALSE,"9"}</definedName>
    <definedName name="wrn.pg9." hidden="1">{#N/A,#N/A,FALSE,"9"}</definedName>
    <definedName name="wrn.PGW." localSheetId="1" hidden="1">{#N/A,#N/A,FALSE,"PGW"}</definedName>
    <definedName name="wrn.PGW." hidden="1">{#N/A,#N/A,FALSE,"PGW"}</definedName>
    <definedName name="wrn.PGW._1" localSheetId="1" hidden="1">{#N/A,#N/A,FALSE,"PGW"}</definedName>
    <definedName name="wrn.PGW._1" hidden="1">{#N/A,#N/A,FALSE,"PGW"}</definedName>
    <definedName name="wrn.PGW._2" localSheetId="1" hidden="1">{#N/A,#N/A,FALSE,"PGW"}</definedName>
    <definedName name="wrn.PGW._2" hidden="1">{#N/A,#N/A,FALSE,"PGW"}</definedName>
    <definedName name="wrn.PGW._3" localSheetId="1" hidden="1">{#N/A,#N/A,FALSE,"PGW"}</definedName>
    <definedName name="wrn.PGW._3" hidden="1">{#N/A,#N/A,FALSE,"PGW"}</definedName>
    <definedName name="wrn.PGW._4" localSheetId="1" hidden="1">{#N/A,#N/A,FALSE,"PGW"}</definedName>
    <definedName name="wrn.PGW._4" hidden="1">{#N/A,#N/A,FALSE,"PGW"}</definedName>
    <definedName name="wrn.Pharm._.Market._.Report." localSheetId="1" hidden="1">{#N/A,#N/A,FALSE,"Sales Graph";#N/A,#N/A,FALSE,"PSBM";#N/A,#N/A,FALSE,"BUC Graph";#N/A,#N/A,FALSE,"P&amp;L - YTD"}</definedName>
    <definedName name="wrn.Pharm._.Market._.Report." hidden="1">{#N/A,#N/A,FALSE,"Sales Graph";#N/A,#N/A,FALSE,"PSBM";#N/A,#N/A,FALSE,"BUC Graph";#N/A,#N/A,FALSE,"P&amp;L - YTD"}</definedName>
    <definedName name="wrn.Pharmaceuticals." localSheetId="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lsch." localSheetId="1" hidden="1">{#N/A,#N/A,FALSE,"bs"}</definedName>
    <definedName name="wrn.plsch." hidden="1">{#N/A,#N/A,FALSE,"bs"}</definedName>
    <definedName name="wrn.PM8._.table." localSheetId="1" hidden="1">{#N/A,#N/A,FALSE,"PM8 table"}</definedName>
    <definedName name="wrn.PM8._.table." hidden="1">{#N/A,#N/A,FALSE,"PM8 table"}</definedName>
    <definedName name="wrn.polymwe." localSheetId="1"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pp" localSheetId="1" hidden="1">{#N/A,#N/A,FALSE,"1";#N/A,#N/A,FALSE,"2";#N/A,#N/A,FALSE,"16 - 17";#N/A,#N/A,FALSE,"18 - 19";#N/A,#N/A,FALSE,"26";#N/A,#N/A,FALSE,"27";#N/A,#N/A,FALSE,"28"}</definedName>
    <definedName name="wrn.ppp" hidden="1">{#N/A,#N/A,FALSE,"1";#N/A,#N/A,FALSE,"2";#N/A,#N/A,FALSE,"16 - 17";#N/A,#N/A,FALSE,"18 - 19";#N/A,#N/A,FALSE,"26";#N/A,#N/A,FALSE,"27";#N/A,#N/A,FALSE,"28"}</definedName>
    <definedName name="wrn.pri." localSheetId="1"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2._.all." localSheetId="1" hidden="1">{#N/A,#N/A,FALSE,"Pharm";#N/A,#N/A,FALSE,"WWCM"}</definedName>
    <definedName name="wrn.prin2._.all." hidden="1">{#N/A,#N/A,FALSE,"Pharm";#N/A,#N/A,FALSE,"WWCM"}</definedName>
    <definedName name="wrn.prin3" localSheetId="1" hidden="1">{#N/A,#N/A,FALSE,"Pharm";#N/A,#N/A,FALSE,"WWCM"}</definedName>
    <definedName name="wrn.prin3" hidden="1">{#N/A,#N/A,FALSE,"Pharm";#N/A,#N/A,FALSE,"WWCM"}</definedName>
    <definedName name="wrn.print" localSheetId="1" hidden="1">{#N/A,#N/A,FALSE,"Pharm";#N/A,#N/A,FALSE,"WWCM"}</definedName>
    <definedName name="wrn.print" hidden="1">{#N/A,#N/A,FALSE,"Pharm";#N/A,#N/A,FALSE,"WWCM"}</definedName>
    <definedName name="wrn.print." localSheetId="1"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 localSheetId="1" hidden="1">{#N/A,#N/A,FALSE,"Pharm";#N/A,#N/A,FALSE,"WWCM"}</definedName>
    <definedName name="wrn.PRINT._.ALL." hidden="1">{#N/A,#N/A,FALSE,"Pharm";#N/A,#N/A,FALSE,"WWCM"}</definedName>
    <definedName name="wrn.Print._.all._.GLI._.Reports." localSheetId="1" hidden="1">{"GLI-Income Statement",#N/A,FALSE,"gli";"GLI - Balance Sheet Wksht",#N/A,FALSE,"gli";"GLI-Cash Flow",#N/A,FALSE,"gli";"GLI Qtrly Stats",#N/A,FALSE,"gli"}</definedName>
    <definedName name="wrn.Print._.all._.GLI._.Reports." hidden="1">{"GLI-Income Statement",#N/A,FALSE,"gli";"GLI - Balance Sheet Wksht",#N/A,FALSE,"gli";"GLI-Cash Flow",#N/A,FALSE,"gli";"GLI Qtrly Stats",#N/A,FALSE,"gli"}</definedName>
    <definedName name="wrn.PRINT._.ALL.2" localSheetId="1" hidden="1">{#N/A,#N/A,FALSE,"Pharm";#N/A,#N/A,FALSE,"WWCM"}</definedName>
    <definedName name="wrn.PRINT._.ALL.2" hidden="1">{#N/A,#N/A,FALSE,"Pharm";#N/A,#N/A,FALSE,"WWCM"}</definedName>
    <definedName name="wrn.print._.all2" localSheetId="1" hidden="1">{#N/A,#N/A,FALSE,"Pharm";#N/A,#N/A,FALSE,"WWCM"}</definedName>
    <definedName name="wrn.print._.all2" hidden="1">{#N/A,#N/A,FALSE,"Pharm";#N/A,#N/A,FALSE,"WWCM"}</definedName>
    <definedName name="wrn.print._.graphs." localSheetId="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 hidden="1">{"inputs raw data",#N/A,TRUE,"INPUT"}</definedName>
    <definedName name="wrn.print._.raw._.data._.entry." hidden="1">{"inputs raw data",#N/A,TRUE,"INPUT"}</definedName>
    <definedName name="wrn.print._.summary._.sheets." localSheetId="1" hidden="1">{"summary1",#N/A,TRUE,"Comps";"summary2",#N/A,TRUE,"Comps";"summary3",#N/A,TRUE,"Comps"}</definedName>
    <definedName name="wrn.print._.summary._.sheets." hidden="1">{"summary1",#N/A,TRUE,"Comps";"summary2",#N/A,TRUE,"Comps";"summary3",#N/A,TRUE,"Comps"}</definedName>
    <definedName name="wrn.print._all1." localSheetId="1" hidden="1">{#N/A,#N/A,FALSE,"Pharm";#N/A,#N/A,FALSE,"WWCM"}</definedName>
    <definedName name="wrn.print._all1." hidden="1">{#N/A,#N/A,FALSE,"Pharm";#N/A,#N/A,FALSE,"WWCM"}</definedName>
    <definedName name="wrn.Print_Buyer." localSheetId="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localSheetId="1" hidden="1">{#N/A,#N/A,FALSE,"Pharm";#N/A,#N/A,FALSE,"WWCM"}</definedName>
    <definedName name="wrn.print2" hidden="1">{#N/A,#N/A,FALSE,"Pharm";#N/A,#N/A,FALSE,"WWCM"}</definedName>
    <definedName name="wrn.printac." localSheetId="1"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out." localSheetId="1"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1" hidden="1">{"PRINTREP",#N/A,FALSE,"Sheet1"}</definedName>
    <definedName name="wrn.PRINTREP." hidden="1">{"PRINTREP",#N/A,FALSE,"Sheet1"}</definedName>
    <definedName name="wrn.Productivity." localSheetId="1" hidden="1">{#N/A,#N/A,FALSE,"Productivity"}</definedName>
    <definedName name="wrn.Productivity." hidden="1">{#N/A,#N/A,FALSE,"Productivity"}</definedName>
    <definedName name="wrn.products" localSheetId="1" hidden="1">{#N/A,#N/A,FALSE,"1";#N/A,#N/A,FALSE,"2";#N/A,#N/A,FALSE,"16 - 17";#N/A,#N/A,FALSE,"18 - 19";#N/A,#N/A,FALSE,"26";#N/A,#N/A,FALSE,"27";#N/A,#N/A,FALSE,"28"}</definedName>
    <definedName name="wrn.products" hidden="1">{#N/A,#N/A,FALSE,"1";#N/A,#N/A,FALSE,"2";#N/A,#N/A,FALSE,"16 - 17";#N/A,#N/A,FALSE,"18 - 19";#N/A,#N/A,FALSE,"26";#N/A,#N/A,FALSE,"27";#N/A,#N/A,FALSE,"28"}</definedName>
    <definedName name="wrn.Products." localSheetId="1" hidden="1">{#N/A,#N/A,FALSE,"1";#N/A,#N/A,FALSE,"2";#N/A,#N/A,FALSE,"16 - 17";#N/A,#N/A,FALSE,"18 - 19";#N/A,#N/A,FALSE,"26";#N/A,#N/A,FALSE,"27";#N/A,#N/A,FALSE,"28"}</definedName>
    <definedName name="wrn.Products." hidden="1">{#N/A,#N/A,FALSE,"1";#N/A,#N/A,FALSE,"2";#N/A,#N/A,FALSE,"16 - 17";#N/A,#N/A,FALSE,"18 - 19";#N/A,#N/A,FALSE,"26";#N/A,#N/A,FALSE,"27";#N/A,#N/A,FALSE,"28"}</definedName>
    <definedName name="wrn.Profit." localSheetId="1" hidden="1">{"Profit",#N/A,FALSE,"Derivative Transaction"}</definedName>
    <definedName name="wrn.Profit." hidden="1">{"Profit",#N/A,FALSE,"Derivative Transaction"}</definedName>
    <definedName name="wrn.Proforma." localSheetId="1" hidden="1">{#N/A,#N/A,TRUE,"PR-QTY-LYE";#N/A,#N/A,TRUE,"PR-COST-LYE";#N/A,#N/A,TRUE,"PR-QTY-FLK";#N/A,#N/A,TRUE,"PR-COST-FLK"}</definedName>
    <definedName name="wrn.Proforma." hidden="1">{#N/A,#N/A,TRUE,"PR-QTY-LYE";#N/A,#N/A,TRUE,"PR-COST-LYE";#N/A,#N/A,TRUE,"PR-QTY-FLK";#N/A,#N/A,TRUE,"PR-COST-FLK"}</definedName>
    <definedName name="wrn.pror" localSheetId="1" hidden="1">{#N/A,#N/A,FALSE,"Pharm";#N/A,#N/A,FALSE,"WWCM"}</definedName>
    <definedName name="wrn.pror" hidden="1">{#N/A,#N/A,FALSE,"Pharm";#N/A,#N/A,FALSE,"WWCM"}</definedName>
    <definedName name="wrn.Pyramid." localSheetId="1" hidden="1">{#N/A,#N/A,FALSE,"Pyramid"}</definedName>
    <definedName name="wrn.Pyramid." hidden="1">{#N/A,#N/A,FALSE,"Pyramid"}</definedName>
    <definedName name="wrn.Q3._.Prof._.Serv._.Summary." localSheetId="1" hidden="1">{"Professional Service Summary",#N/A,FALSE,"Q3 Prof Serv"}</definedName>
    <definedName name="wrn.Q3._.Prof._.Serv._.Summary." hidden="1">{"Professional Service Summary",#N/A,FALSE,"Q3 Prof Serv"}</definedName>
    <definedName name="wrn.Q3._.Professional._.service._.detail." localSheetId="1" hidden="1">{"Professional Service Detail",#N/A,FALSE,"Q3 Prof Serv"}</definedName>
    <definedName name="wrn.Q3._.Professional._.service._.detail." hidden="1">{"Professional Service Detail",#N/A,FALSE,"Q3 Prof Serv"}</definedName>
    <definedName name="wrn.Qtr._.Data." localSheetId="1" hidden="1">{"1999 by qtr",#N/A,FALSE,"Total_Company"}</definedName>
    <definedName name="wrn.Qtr._.Data." hidden="1">{"1999 by qtr",#N/A,FALSE,"Total_Company"}</definedName>
    <definedName name="wrn.report." localSheetId="1">{#N/A,#N/A,TRUE,"NFIN9596"}</definedName>
    <definedName name="wrn.report.">{#N/A,#N/A,TRUE,"NFIN9596"}</definedName>
    <definedName name="wrn.Report._.2." localSheetId="1" hidden="1">{#N/A,#N/A,TRUE,"Pivots-Employee";#N/A,"Scenerio2",TRUE,"Assumptions Summary"}</definedName>
    <definedName name="wrn.Report._.2." hidden="1">{#N/A,#N/A,TRUE,"Pivots-Employee";#N/A,"Scenerio2",TRUE,"Assumptions Summary"}</definedName>
    <definedName name="wrn.Report1." localSheetId="1" hidden="1">{#N/A,#N/A,FALSE,"IS";#N/A,#N/A,FALSE,"BS";#N/A,#N/A,FALSE,"CF";#N/A,#N/A,FALSE,"CE";#N/A,#N/A,FALSE,"Depr";#N/A,#N/A,FALSE,"APAL"}</definedName>
    <definedName name="wrn.Report1." hidden="1">{#N/A,#N/A,FALSE,"IS";#N/A,#N/A,FALSE,"BS";#N/A,#N/A,FALSE,"CF";#N/A,#N/A,FALSE,"CE";#N/A,#N/A,FALSE,"Depr";#N/A,#N/A,FALSE,"APAL"}</definedName>
    <definedName name="wrn.repot."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t." localSheetId="1">{#N/A,#N/A,FALSE,"Annex-XV";#N/A,#N/A,FALSE,"Annex-XVI";#N/A,#N/A,FALSE,"Annex-XVII (i)";#N/A,#N/A,FALSE,"Annex-XVII (ii)"}</definedName>
    <definedName name="wrn.Rest.">{#N/A,#N/A,FALSE,"Annex-XV";#N/A,#N/A,FALSE,"Annex-XVI";#N/A,#N/A,FALSE,"Annex-XVII (i)";#N/A,#N/A,FALSE,"Annex-XVII (ii)"}</definedName>
    <definedName name="wrn.RESULTS." localSheetId="1"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taff._.and._.Department._.Summaries." localSheetId="1" hidden="1">{"Staff and Department Summaries",#N/A,FALSE,"Staff Revenue + Comp"}</definedName>
    <definedName name="wrn.Staff._.and._.Department._.Summaries." hidden="1">{"Staff and Department Summaries",#N/A,FALSE,"Staff Revenue + Comp"}</definedName>
    <definedName name="wrn.Staff._.Detail." localSheetId="1" hidden="1">{"Staff Detail",#N/A,FALSE,"Staff Revenue + Comp"}</definedName>
    <definedName name="wrn.Staff._.Detail." hidden="1">{"Staff Detail",#N/A,FALSE,"Staff Revenue + Comp"}</definedName>
    <definedName name="wrn.STAND_ALONE_BOTH." localSheetId="1" hidden="1">{"FCB_ALL",#N/A,FALSE,"FCB";"GREY_ALL",#N/A,FALSE,"GREY"}</definedName>
    <definedName name="wrn.STAND_ALONE_BOTH." hidden="1">{"FCB_ALL",#N/A,FALSE,"FCB";"GREY_ALL",#N/A,FALSE,"GREY"}</definedName>
    <definedName name="wrn.Standing._.data." localSheetId="1" hidden="1">{#N/A,#N/A,FALSE,"Standing data"}</definedName>
    <definedName name="wrn.Standing._.data." hidden="1">{#N/A,#N/A,FALSE,"Standing data"}</definedName>
    <definedName name="wrn.summaries." localSheetId="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1" hidden="1">{"total g&amp;a by line",#N/A,FALSE,"Total G&amp;A by Line";"operations by line",#N/A,FALSE,"Operations by Line";"administrative by line",#N/A,FALSE,"Administrative by Line";"development by line",#N/A,FALSE,"Development by Line"}</definedName>
    <definedName name="wrn.summary." hidden="1">{"total g&amp;a by line",#N/A,FALSE,"Total G&amp;A by Line";"operations by line",#N/A,FALSE,"Operations by Line";"administrative by line",#N/A,FALSE,"Administrative by Line";"development by line",#N/A,FALSE,"Development by Line"}</definedName>
    <definedName name="wrn.SUMMARY._1" localSheetId="1" hidden="1">{#N/A,#N/A,FALSE,"SUMMARY";#N/A,#N/A,FALSE,"SUMMARY"}</definedName>
    <definedName name="wrn.SUMMARY._1" hidden="1">{#N/A,#N/A,FALSE,"SUMMARY";#N/A,#N/A,FALSE,"SUMMARY"}</definedName>
    <definedName name="wrn.SUMMARY._2" localSheetId="1" hidden="1">{#N/A,#N/A,FALSE,"SUMMARY";#N/A,#N/A,FALSE,"SUMMARY"}</definedName>
    <definedName name="wrn.SUMMARY._2" hidden="1">{#N/A,#N/A,FALSE,"SUMMARY";#N/A,#N/A,FALSE,"SUMMARY"}</definedName>
    <definedName name="wrn.SUMMARY._3" localSheetId="1" hidden="1">{#N/A,#N/A,FALSE,"SUMMARY";#N/A,#N/A,FALSE,"SUMMARY"}</definedName>
    <definedName name="wrn.SUMMARY._3" hidden="1">{#N/A,#N/A,FALSE,"SUMMARY";#N/A,#N/A,FALSE,"SUMMARY"}</definedName>
    <definedName name="wrn.SUMMARY._4" localSheetId="1" hidden="1">{#N/A,#N/A,FALSE,"SUMMARY";#N/A,#N/A,FALSE,"SUMMARY"}</definedName>
    <definedName name="wrn.SUMMARY._4" hidden="1">{#N/A,#N/A,FALSE,"SUMMARY";#N/A,#N/A,FALSE,"SUMMARY"}</definedName>
    <definedName name="wrn.Tableaux._.A." localSheetId="1" hidden="1">{#N/A,#N/A,FALSE,"Tabl. A1";#N/A,#N/A,FALSE,"Tabl. A1 b";#N/A,#N/A,FALSE,"Tabl. A2";#N/A,#N/A,FALSE,"Tabl. A2-1";#N/A,#N/A,FALSE,"Tabl. A2-2"}</definedName>
    <definedName name="wrn.Tableaux._.A." hidden="1">{#N/A,#N/A,FALSE,"Tabl. A1";#N/A,#N/A,FALSE,"Tabl. A1 b";#N/A,#N/A,FALSE,"Tabl. A2";#N/A,#N/A,FALSE,"Tabl. A2-1";#N/A,#N/A,FALSE,"Tabl. A2-2"}</definedName>
    <definedName name="wrn.Tableaux._.D." localSheetId="1" hidden="1">{#N/A,#N/A,FALSE,"Tabl. D1";#N/A,#N/A,FALSE,"Tabl. D1 b";#N/A,#N/A,FALSE,"Tabl. D2";#N/A,#N/A,FALSE,"Tabl. D2 b";#N/A,#N/A,FALSE,"Tabl. D3";#N/A,#N/A,FALSE,"Tabl. D4";#N/A,#N/A,FALSE,"Tabl. D5"}</definedName>
    <definedName name="wrn.Tableaux._.D." hidden="1">{#N/A,#N/A,FALSE,"Tabl. D1";#N/A,#N/A,FALSE,"Tabl. D1 b";#N/A,#N/A,FALSE,"Tabl. D2";#N/A,#N/A,FALSE,"Tabl. D2 b";#N/A,#N/A,FALSE,"Tabl. D3";#N/A,#N/A,FALSE,"Tabl. D4";#N/A,#N/A,FALSE,"Tabl. D5"}</definedName>
    <definedName name="wrn.Tableaux._.F." localSheetId="1" hidden="1">{#N/A,#N/A,FALSE,"Tabl. FB300";#N/A,#N/A,FALSE,"Tabl. FB350";#N/A,#N/A,FALSE,"Tabl. FB400";#N/A,#N/A,FALSE,"Tabl. FB500";#N/A,#N/A,FALSE,"Tabl. FS090"}</definedName>
    <definedName name="wrn.Tableaux._.F." hidden="1">{#N/A,#N/A,FALSE,"Tabl. FB300";#N/A,#N/A,FALSE,"Tabl. FB350";#N/A,#N/A,FALSE,"Tabl. FB400";#N/A,#N/A,FALSE,"Tabl. FB500";#N/A,#N/A,FALSE,"Tabl. FS090"}</definedName>
    <definedName name="wrn.Tableaux._.G." localSheetId="1" hidden="1">{#N/A,#N/A,FALSE,"Tabl. G1";#N/A,#N/A,FALSE,"Tabl. G2"}</definedName>
    <definedName name="wrn.Tableaux._.G." hidden="1">{#N/A,#N/A,FALSE,"Tabl. G1";#N/A,#N/A,FALSE,"Tabl. G2"}</definedName>
    <definedName name="wrn.Tableaux._.H." localSheetId="1" hidden="1">{#N/A,#N/A,FALSE,"Tabl. H1";#N/A,#N/A,FALSE,"Tabl. H2"}</definedName>
    <definedName name="wrn.Tableaux._.H." hidden="1">{#N/A,#N/A,FALSE,"Tabl. H1";#N/A,#N/A,FALSE,"Tabl. H2"}</definedName>
    <definedName name="wrn.Test." localSheetId="1" hidden="1">{#N/A,#N/A,FALSE,"Availability";#N/A,#N/A,FALSE,"Loan Stats";#N/A,#N/A,FALSE,"Clltrl Ln Smmry";#N/A,#N/A,FALSE,"AR Stats";#N/A,#N/A,FALSE,"AR Sum";#N/A,#N/A,FALSE,"Recs";#N/A,#N/A,FALSE,"Ship,CM Rev"}</definedName>
    <definedName name="wrn.Test." hidden="1">{#N/A,#N/A,FALSE,"Availability";#N/A,#N/A,FALSE,"Loan Stats";#N/A,#N/A,FALSE,"Clltrl Ln Smmry";#N/A,#N/A,FALSE,"AR Stats";#N/A,#N/A,FALSE,"AR Sum";#N/A,#N/A,FALSE,"Recs";#N/A,#N/A,FALSE,"Ship,CM Rev"}</definedName>
    <definedName name="wrn.Total._.Business." localSheetId="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localSheetId="1" hidden="1">{#N/A,#N/A,FALSE,"Sales Graph";#N/A,#N/A,FALSE,"BUC Graph";#N/A,#N/A,FALSE,"P&amp;L - YTD"}</definedName>
    <definedName name="wrn.Total._.Market._.Report." hidden="1">{#N/A,#N/A,FALSE,"Sales Graph";#N/A,#N/A,FALSE,"BUC Graph";#N/A,#N/A,FALSE,"P&amp;L - YTD"}</definedName>
    <definedName name="wrn.Tout._.Sauf._.BG."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1" hidden="1">{#N/A,#N/A,FALSE,"TOWNSHIP"}</definedName>
    <definedName name="wrn.TOWNSHIP." hidden="1">{#N/A,#N/A,FALSE,"TOWNSHIP"}</definedName>
    <definedName name="wrn.TOWNSHIP._1" localSheetId="1" hidden="1">{#N/A,#N/A,FALSE,"TOWNSHIP"}</definedName>
    <definedName name="wrn.TOWNSHIP._1" hidden="1">{#N/A,#N/A,FALSE,"TOWNSHIP"}</definedName>
    <definedName name="wrn.TOWNSHIP._2" localSheetId="1" hidden="1">{#N/A,#N/A,FALSE,"TOWNSHIP"}</definedName>
    <definedName name="wrn.TOWNSHIP._2" hidden="1">{#N/A,#N/A,FALSE,"TOWNSHIP"}</definedName>
    <definedName name="wrn.TOWNSHIP._3" localSheetId="1" hidden="1">{#N/A,#N/A,FALSE,"TOWNSHIP"}</definedName>
    <definedName name="wrn.TOWNSHIP._3" hidden="1">{#N/A,#N/A,FALSE,"TOWNSHIP"}</definedName>
    <definedName name="wrn.TOWNSHIP._4" localSheetId="1" hidden="1">{#N/A,#N/A,FALSE,"TOWNSHIP"}</definedName>
    <definedName name="wrn.TOWNSHIP._4" hidden="1">{#N/A,#N/A,FALSE,"TOWNSHIP"}</definedName>
    <definedName name="wrn.Trial._.Balance." localSheetId="1">{#N/A,#N/A,TRUE,"constb"}</definedName>
    <definedName name="wrn.Trial._.Balance.">{#N/A,#N/A,TRUE,"constb"}</definedName>
    <definedName name="wrn.Typhoon." localSheetId="1"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pstairs." localSheetId="1" hidden="1">{"histincome",#N/A,FALSE,"hyfins";"closing balance",#N/A,FALSE,"hyfins"}</definedName>
    <definedName name="wrn.upstairs." hidden="1">{"histincome",#N/A,FALSE,"hyfins";"closing balance",#N/A,FALSE,"hyfins"}</definedName>
    <definedName name="wrn.VALUATION." localSheetId="1"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d." localSheetId="1" hidden="1">{#N/A,#N/A,TRUE,"BT M200 da 10x20"}</definedName>
    <definedName name="wrn.vd." hidden="1">{#N/A,#N/A,TRUE,"BT M200 da 10x20"}</definedName>
    <definedName name="wrn.xrates." localSheetId="1" hidden="1">{#N/A,#N/A,FALSE,"1996";#N/A,#N/A,FALSE,"1995";#N/A,#N/A,FALSE,"1994"}</definedName>
    <definedName name="wrn.xrates." hidden="1">{#N/A,#N/A,FALSE,"1996";#N/A,#N/A,FALSE,"1995";#N/A,#N/A,FALSE,"1994"}</definedName>
    <definedName name="wrn.Year._.to._.date._.overzicht." localSheetId="1" hidden="1">{"mndview",#N/A,TRUE,"Total 95";"vakview",#N/A,TRUE,"Total 95";#N/A,#N/A,TRUE,"Graphs"}</definedName>
    <definedName name="wrn.Year._.to._.date._.overzicht." hidden="1">{"mndview",#N/A,TRUE,"Total 95";"vakview",#N/A,TRUE,"Total 95";#N/A,#N/A,TRUE,"Graphs"}</definedName>
    <definedName name="wrn_A____Print___All_">NA()</definedName>
    <definedName name="wrn_Aging___and___Trend___Analysis_">NA()</definedName>
    <definedName name="wrn_All_">NA()</definedName>
    <definedName name="wrn_Annex2_">NA()</definedName>
    <definedName name="wrn_B____Qtr___of___Responsibility_">NA()</definedName>
    <definedName name="wrn_Book_">NA()</definedName>
    <definedName name="wrn_C____YTD___Responsibility_">NA()</definedName>
    <definedName name="wrn_Complete_">NA()</definedName>
    <definedName name="wrn_Complete___Set_">NA()</definedName>
    <definedName name="wrn_Cost___Accounting___Record_">NA()</definedName>
    <definedName name="wrn_Cost___Audit_">NA()</definedName>
    <definedName name="wrn_Cost___Audit___Report___Annexure___A_">NA()</definedName>
    <definedName name="wrn_Cost___Audit___Report___Annexure___B_">NA()</definedName>
    <definedName name="wrn_Cost___Audit___Report___Annexure___C_">NA()</definedName>
    <definedName name="wrn_Cover___pages_">NA()</definedName>
    <definedName name="wrn_D____Performance_">NA()</definedName>
    <definedName name="wrn_datapak_">NA()</definedName>
    <definedName name="wrn_Emg___report_">NA()</definedName>
    <definedName name="wrn_fc_">NA()</definedName>
    <definedName name="wrn_FORM1_">NA()</definedName>
    <definedName name="wrn_Hongkong_">NA()</definedName>
    <definedName name="wrn_MDS1_">NA()</definedName>
    <definedName name="wrn_Mid___Qtr___Fcst_">NA()</definedName>
    <definedName name="wrn_MPP_">NA()</definedName>
    <definedName name="wrn_notcomplete">NA()</definedName>
    <definedName name="wrn_PCT_">NA()</definedName>
    <definedName name="wrn_Pending_">NA()</definedName>
    <definedName name="wrn_pg1_">NA()</definedName>
    <definedName name="wrn_pg10_">NA()</definedName>
    <definedName name="wrn_pg100">NA()</definedName>
    <definedName name="wrn_pg11_">NA()</definedName>
    <definedName name="wrn_pg12_">NA()</definedName>
    <definedName name="wrn_pg13_">NA()</definedName>
    <definedName name="wrn_pg14_">NA()</definedName>
    <definedName name="wrn_pg15_">NA()</definedName>
    <definedName name="wrn_pg16_">NA()</definedName>
    <definedName name="wrn_pg17_">NA()</definedName>
    <definedName name="wrn_pg2_">NA()</definedName>
    <definedName name="wrn_pg20">NA()</definedName>
    <definedName name="wrn_pg3_">NA()</definedName>
    <definedName name="wrn_pg4_">NA()</definedName>
    <definedName name="wrn_pg5_">NA()</definedName>
    <definedName name="wrn_pg6_">NA()</definedName>
    <definedName name="wrn_pg7">NA()</definedName>
    <definedName name="wrn_pg7_">NA()</definedName>
    <definedName name="wrn_pg8_">NA()</definedName>
    <definedName name="wrn_pg9_">NA()</definedName>
    <definedName name="wrn_polymwe_">NA()</definedName>
    <definedName name="wrn_Profit_">NA()</definedName>
    <definedName name="wrn_Proforma_">NA()</definedName>
    <definedName name="wrn_report_">NA()</definedName>
    <definedName name="wrn_repot_">NA()</definedName>
    <definedName name="wrn_Rest_">NA()</definedName>
    <definedName name="wrn_Trial___Balance_">NA()</definedName>
    <definedName name="wrn_vd_">NA()</definedName>
    <definedName name="wrn_Year___to___date___overzicht_">NA()</definedName>
    <definedName name="wrn1.repot"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_repot">NA()</definedName>
    <definedName name="wrn3.ALL." localSheetId="1"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a.prod" localSheetId="1" hidden="1">{#N/A,#N/A,FALSE,"1";#N/A,#N/A,FALSE,"2";#N/A,#N/A,FALSE,"16 - 17";#N/A,#N/A,FALSE,"18 - 19";#N/A,#N/A,FALSE,"26";#N/A,#N/A,FALSE,"27";#N/A,#N/A,FALSE,"28"}</definedName>
    <definedName name="wrna.prod" hidden="1">{#N/A,#N/A,FALSE,"1";#N/A,#N/A,FALSE,"2";#N/A,#N/A,FALSE,"16 - 17";#N/A,#N/A,FALSE,"18 - 19";#N/A,#N/A,FALSE,"26";#N/A,#N/A,FALSE,"27";#N/A,#N/A,FALSE,"28"}</definedName>
    <definedName name="wrnfy97" localSheetId="1" hidden="1">{#N/A,#N/A,FALSE,"FY97";#N/A,#N/A,FALSE,"FY98";#N/A,#N/A,FALSE,"FY99";#N/A,#N/A,FALSE,"FY00";#N/A,#N/A,FALSE,"FY01"}</definedName>
    <definedName name="wrnfy97" hidden="1">{#N/A,#N/A,FALSE,"FY97";#N/A,#N/A,FALSE,"FY98";#N/A,#N/A,FALSE,"FY99";#N/A,#N/A,FALSE,"FY00";#N/A,#N/A,FALSE,"FY01"}</definedName>
    <definedName name="WRR" localSheetId="1" hidden="1">{#N/A,#N/A,FALSE,"Pharm";#N/A,#N/A,FALSE,"WWCM"}</definedName>
    <definedName name="WRR" hidden="1">{#N/A,#N/A,FALSE,"Pharm";#N/A,#N/A,FALSE,"WWCM"}</definedName>
    <definedName name="wrrrrr" localSheetId="1" hidden="1">{#N/A,#N/A,FALSE,"REPORT"}</definedName>
    <definedName name="wrrrrr" hidden="1">{#N/A,#N/A,FALSE,"REPORT"}</definedName>
    <definedName name="wsd" localSheetId="1" hidden="1">{#N/A,#N/A,TRUE,"Q1 Fcst Summary";#N/A,#N/A,TRUE,"Q1 Var Sum";#N/A,#N/A,TRUE,"q1 potentials";#N/A,#N/A,TRUE,"Q1 PL";#N/A,#N/A,TRUE,"Q1 EE";#N/A,#N/A,TRUE,"Q2 Fcst Summary";#N/A,#N/A,TRUE,"Q2 Var Sum";#N/A,#N/A,TRUE,"q2 potentials";#N/A,#N/A,TRUE,"Q2 PL";#N/A,#N/A,TRUE,"Q2 EE";#N/A,#N/A,TRUE,"cover"}</definedName>
    <definedName name="wsd" hidden="1">{#N/A,#N/A,TRUE,"Q1 Fcst Summary";#N/A,#N/A,TRUE,"Q1 Var Sum";#N/A,#N/A,TRUE,"q1 potentials";#N/A,#N/A,TRUE,"Q1 PL";#N/A,#N/A,TRUE,"Q1 EE";#N/A,#N/A,TRUE,"Q2 Fcst Summary";#N/A,#N/A,TRUE,"Q2 Var Sum";#N/A,#N/A,TRUE,"q2 potentials";#N/A,#N/A,TRUE,"Q2 PL";#N/A,#N/A,TRUE,"Q2 EE";#N/A,#N/A,TRUE,"cover"}</definedName>
    <definedName name="wsu" localSheetId="1">{"'debtors'!$A$1:$I$305","'debtors'!$A$1:$J$285"}</definedName>
    <definedName name="wsu">{"'debtors'!$A$1:$I$305","'debtors'!$A$1:$J$285"}</definedName>
    <definedName name="wt" localSheetId="1" hidden="1">{#N/A,#N/A,FALSE,"FY97";#N/A,#N/A,FALSE,"FY98";#N/A,#N/A,FALSE,"FY99";#N/A,#N/A,FALSE,"FY00";#N/A,#N/A,FALSE,"FY01"}</definedName>
    <definedName name="wt" hidden="1">{#N/A,#N/A,FALSE,"FY97";#N/A,#N/A,FALSE,"FY98";#N/A,#N/A,FALSE,"FY99";#N/A,#N/A,FALSE,"FY00";#N/A,#N/A,FALSE,"FY01"}</definedName>
    <definedName name="WTD_PCS_AMOUNT" localSheetId="1">#REF!</definedName>
    <definedName name="WTD_PCS_COUNTRY" localSheetId="1">#REF!</definedName>
    <definedName name="WTD_PLAN_FACTOR" localSheetId="1">#REF!</definedName>
    <definedName name="WTD_TRADING_DAYS" localSheetId="1">#REF!</definedName>
    <definedName name="wv" localSheetId="1" hidden="1">{#N/A,#N/A,FALSE,"Pharm";#N/A,#N/A,FALSE,"WWCM"}</definedName>
    <definedName name="wv" hidden="1">{#N/A,#N/A,FALSE,"Pharm";#N/A,#N/A,FALSE,"WWCM"}</definedName>
    <definedName name="wvu.A."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1"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ofits."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1" hidden="1">{#N/A,#N/A,FALSE,"Pharm";#N/A,#N/A,FALSE,"WWCM"}</definedName>
    <definedName name="ww" hidden="1">{#N/A,#N/A,FALSE,"Pharm";#N/A,#N/A,FALSE,"WWCM"}</definedName>
    <definedName name="wwf" localSheetId="1">#REF!</definedName>
    <definedName name="www" localSheetId="1">#REF!</definedName>
    <definedName name="www">#REF!</definedName>
    <definedName name="wwww" localSheetId="1">#REF!</definedName>
    <definedName name="wwww">#REF!</definedName>
    <definedName name="wx" localSheetId="1" hidden="1">{#N/A,#N/A,FALSE,"Pharm";#N/A,#N/A,FALSE,"WWCM"}</definedName>
    <definedName name="wx" hidden="1">{#N/A,#N/A,FALSE,"Pharm";#N/A,#N/A,FALSE,"WWCM"}</definedName>
    <definedName name="W행" localSheetId="1">#REF!</definedName>
    <definedName name="W행">#REF!</definedName>
    <definedName name="W행1">#N/A</definedName>
    <definedName name="x">"#ref!"</definedName>
    <definedName name="X?" localSheetId="1">#REF!</definedName>
    <definedName name="X?">#REF!</definedName>
    <definedName name="X_40" localSheetId="1">#REF!</definedName>
    <definedName name="X_40">#REF!</definedName>
    <definedName name="X_41" localSheetId="1">#REF!</definedName>
    <definedName name="X_41">#REF!</definedName>
    <definedName name="X_42">#REF!</definedName>
    <definedName name="X_43">#REF!</definedName>
    <definedName name="X_44">#REF!</definedName>
    <definedName name="X_8">#REF!</definedName>
    <definedName name="x_dataentry" localSheetId="1">#REF!</definedName>
    <definedName name="X83_NMISA" localSheetId="1">#REF!</definedName>
    <definedName name="X83_NMISA">#REF!</definedName>
    <definedName name="X9802????_??_List" localSheetId="1">#REF!</definedName>
    <definedName name="X9802????_??_List">#REF!</definedName>
    <definedName name="X9802장판원본_원본_List" localSheetId="1">#REF!</definedName>
    <definedName name="X9802장판원본_원본_List">#REF!</definedName>
    <definedName name="xc" localSheetId="1" hidden="1">{"A COM Detail YTD",#N/A,FALSE,"DATA";"B Exp Detail YTD",#N/A,FALSE,"DATA"}</definedName>
    <definedName name="xc" hidden="1">{"A COM Detail YTD",#N/A,FALSE,"DATA";"B Exp Detail YTD",#N/A,FALSE,"DATA"}</definedName>
    <definedName name="XÇà" localSheetId="1">#REF!</definedName>
    <definedName name="XÇà">#REF!</definedName>
    <definedName name="xcft" localSheetId="1" hidden="1">{#N/A,#N/A,FALSE,"PGW"}</definedName>
    <definedName name="xcft" hidden="1">{#N/A,#N/A,FALSE,"PGW"}</definedName>
    <definedName name="xcft_2" localSheetId="1" hidden="1">{#N/A,#N/A,FALSE,"PGW"}</definedName>
    <definedName name="xcft_2" hidden="1">{#N/A,#N/A,FALSE,"PGW"}</definedName>
    <definedName name="xcft_3" localSheetId="1" hidden="1">{#N/A,#N/A,FALSE,"PGW"}</definedName>
    <definedName name="xcft_3" hidden="1">{#N/A,#N/A,FALSE,"PGW"}</definedName>
    <definedName name="xcft_4" localSheetId="1" hidden="1">{#N/A,#N/A,FALSE,"PGW"}</definedName>
    <definedName name="xcft_4" hidden="1">{#N/A,#N/A,FALSE,"PGW"}</definedName>
    <definedName name="xcv" localSheetId="1" hidden="1">{#N/A,#N/A,FALSE,"Pharm";#N/A,#N/A,FALSE,"WWCM"}</definedName>
    <definedName name="xcv" hidden="1">{#N/A,#N/A,FALSE,"Pharm";#N/A,#N/A,FALSE,"WWCM"}</definedName>
    <definedName name="XCVBN" localSheetId="1" hidden="1">{#N/A,#N/A,FALSE,"Tabl. G1";#N/A,#N/A,FALSE,"Tabl. G2"}</definedName>
    <definedName name="XCVBN" hidden="1">{#N/A,#N/A,FALSE,"Tabl. G1";#N/A,#N/A,FALSE,"Tabl. G2"}</definedName>
    <definedName name="xcvg" localSheetId="1" hidden="1">{#N/A,#N/A,FALSE,"SUMMARY";#N/A,#N/A,FALSE,"SUMMARY"}</definedName>
    <definedName name="xcvg" hidden="1">{#N/A,#N/A,FALSE,"SUMMARY";#N/A,#N/A,FALSE,"SUMMARY"}</definedName>
    <definedName name="xcvg_2" localSheetId="1" hidden="1">{#N/A,#N/A,FALSE,"SUMMARY";#N/A,#N/A,FALSE,"SUMMARY"}</definedName>
    <definedName name="xcvg_2" hidden="1">{#N/A,#N/A,FALSE,"SUMMARY";#N/A,#N/A,FALSE,"SUMMARY"}</definedName>
    <definedName name="xcvg_3" localSheetId="1" hidden="1">{#N/A,#N/A,FALSE,"SUMMARY";#N/A,#N/A,FALSE,"SUMMARY"}</definedName>
    <definedName name="xcvg_3" hidden="1">{#N/A,#N/A,FALSE,"SUMMARY";#N/A,#N/A,FALSE,"SUMMARY"}</definedName>
    <definedName name="xcvg_4" localSheetId="1" hidden="1">{#N/A,#N/A,FALSE,"SUMMARY";#N/A,#N/A,FALSE,"SUMMARY"}</definedName>
    <definedName name="xcvg_4" hidden="1">{#N/A,#N/A,FALSE,"SUMMARY";#N/A,#N/A,FALSE,"SUMMARY"}</definedName>
    <definedName name="xd" localSheetId="1" hidden="1">{#N/A,#N/A,FALSE,"PMTABB";#N/A,#N/A,FALSE,"PMTABB"}</definedName>
    <definedName name="xd" hidden="1">{#N/A,#N/A,FALSE,"PMTABB";#N/A,#N/A,FALSE,"PMTABB"}</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2" localSheetId="1" hidden="1">{#N/A,#N/A,FALSE,"PMTABB";#N/A,#N/A,FALSE,"PMTABB"}</definedName>
    <definedName name="xd_2" hidden="1">{#N/A,#N/A,FALSE,"PMTABB";#N/A,#N/A,FALSE,"PMTABB"}</definedName>
    <definedName name="xd_3" localSheetId="1" hidden="1">{#N/A,#N/A,FALSE,"PMTABB";#N/A,#N/A,FALSE,"PMTABB"}</definedName>
    <definedName name="xd_3" hidden="1">{#N/A,#N/A,FALSE,"PMTABB";#N/A,#N/A,FALSE,"PMTABB"}</definedName>
    <definedName name="xd_4" localSheetId="1" hidden="1">{#N/A,#N/A,FALSE,"PMTABB";#N/A,#N/A,FALSE,"PMTABB"}</definedName>
    <definedName name="xd_4" hidden="1">{#N/A,#N/A,FALSE,"PMTABB";#N/A,#N/A,FALSE,"PMTABB"}</definedName>
    <definedName name="XD_99">0</definedName>
    <definedName name="xd0.6">#REF!</definedName>
    <definedName name="xd1.3">#REF!</definedName>
    <definedName name="xd1.5">#REF!</definedName>
    <definedName name="xdft" localSheetId="1" hidden="1">{#N/A,#N/A,FALSE,"ISBL"}</definedName>
    <definedName name="xdft" hidden="1">{#N/A,#N/A,FALSE,"ISBL"}</definedName>
    <definedName name="xdft_2" localSheetId="1" hidden="1">{#N/A,#N/A,FALSE,"ISBL"}</definedName>
    <definedName name="xdft_2" hidden="1">{#N/A,#N/A,FALSE,"ISBL"}</definedName>
    <definedName name="xdft_3" localSheetId="1" hidden="1">{#N/A,#N/A,FALSE,"ISBL"}</definedName>
    <definedName name="xdft_3" hidden="1">{#N/A,#N/A,FALSE,"ISBL"}</definedName>
    <definedName name="xdft_4" localSheetId="1" hidden="1">{#N/A,#N/A,FALSE,"ISBL"}</definedName>
    <definedName name="xdft_4" hidden="1">{#N/A,#N/A,FALSE,"ISBL"}</definedName>
    <definedName name="xdrt" localSheetId="1" hidden="1">{#N/A,#N/A,FALSE,"Aging Summary";#N/A,#N/A,FALSE,"Ratio Analysis";#N/A,#N/A,FALSE,"Test 120 Day Accts";#N/A,#N/A,FALSE,"Tickmarks"}</definedName>
    <definedName name="xdrt" hidden="1">{#N/A,#N/A,FALSE,"Aging Summary";#N/A,#N/A,FALSE,"Ratio Analysis";#N/A,#N/A,FALSE,"Test 120 Day Accts";#N/A,#N/A,FALSE,"Tickmarks"}</definedName>
    <definedName name="xdrt_2" localSheetId="1" hidden="1">{#N/A,#N/A,FALSE,"Aging Summary";#N/A,#N/A,FALSE,"Ratio Analysis";#N/A,#N/A,FALSE,"Test 120 Day Accts";#N/A,#N/A,FALSE,"Tickmarks"}</definedName>
    <definedName name="xdrt_2" hidden="1">{#N/A,#N/A,FALSE,"Aging Summary";#N/A,#N/A,FALSE,"Ratio Analysis";#N/A,#N/A,FALSE,"Test 120 Day Accts";#N/A,#N/A,FALSE,"Tickmarks"}</definedName>
    <definedName name="xdrt_3" localSheetId="1" hidden="1">{#N/A,#N/A,FALSE,"Aging Summary";#N/A,#N/A,FALSE,"Ratio Analysis";#N/A,#N/A,FALSE,"Test 120 Day Accts";#N/A,#N/A,FALSE,"Tickmarks"}</definedName>
    <definedName name="xdrt_3" hidden="1">{#N/A,#N/A,FALSE,"Aging Summary";#N/A,#N/A,FALSE,"Ratio Analysis";#N/A,#N/A,FALSE,"Test 120 Day Accts";#N/A,#N/A,FALSE,"Tickmarks"}</definedName>
    <definedName name="xdrt_4" localSheetId="1" hidden="1">{#N/A,#N/A,FALSE,"Aging Summary";#N/A,#N/A,FALSE,"Ratio Analysis";#N/A,#N/A,FALSE,"Test 120 Day Accts";#N/A,#N/A,FALSE,"Tickmarks"}</definedName>
    <definedName name="xdrt_4" hidden="1">{#N/A,#N/A,FALSE,"Aging Summary";#N/A,#N/A,FALSE,"Ratio Analysis";#N/A,#N/A,FALSE,"Test 120 Day Accts";#N/A,#N/A,FALSE,"Tickmarks"}</definedName>
    <definedName name="XFDG" localSheetId="1"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G????" localSheetId="1">#REF!</definedName>
    <definedName name="XG????">#REF!</definedName>
    <definedName name="XG¾_¼C">NA()</definedName>
    <definedName name="XG¾_¼Ç">NA()</definedName>
    <definedName name="XG¾×¼C" localSheetId="1">#REF!</definedName>
    <definedName name="XG¾×¼C">#REF!</definedName>
    <definedName name="XG¾×¼Ç" localSheetId="1">#REF!</definedName>
    <definedName name="XG¾×¼Ç">#REF!</definedName>
    <definedName name="XG액션" localSheetId="1">#REF!</definedName>
    <definedName name="XG액션">#REF!</definedName>
    <definedName name="XG정도문제">#REF!</definedName>
    <definedName name="xh">#REF!</definedName>
    <definedName name="xk0.6">#REF!</definedName>
    <definedName name="xk1.3">#REF!</definedName>
    <definedName name="xk1.5">#REF!</definedName>
    <definedName name="xl">#REF!</definedName>
    <definedName name="xlc">#REF!</definedName>
    <definedName name="xld1.4">#REF!</definedName>
    <definedName name="xlk">#REF!</definedName>
    <definedName name="xlk1.4">#REF!</definedName>
    <definedName name="xls_6" localSheetId="1">#REF!</definedName>
    <definedName name="xmp40" localSheetId="1">#REF!</definedName>
    <definedName name="xmp40">#REF!</definedName>
    <definedName name="xn" localSheetId="1">#REF!</definedName>
    <definedName name="xn">#REF!</definedName>
    <definedName name="xoanhapk" localSheetId="1">#REF!,#REF!</definedName>
    <definedName name="xoanhapk">#REF!,#REF!</definedName>
    <definedName name="xoanhapl" localSheetId="1">#REF!,#REF!</definedName>
    <definedName name="xoanhapl">#REF!,#REF!</definedName>
    <definedName name="xoaxuatk" localSheetId="1">#REF!</definedName>
    <definedName name="xoaxuatk">#REF!</definedName>
    <definedName name="xoaxuatl" localSheetId="1">#REF!</definedName>
    <definedName name="xoaxuatl">#REF!</definedName>
    <definedName name="XRATES_INPUT" localSheetId="1">#REF!</definedName>
    <definedName name="XRATES_INPUT">#REF!</definedName>
    <definedName name="XRATES_OUT">#REF!</definedName>
    <definedName name="XREF_COLUMN_1" localSheetId="1"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localSheetId="1" hidden="1">#REF!</definedName>
    <definedName name="XREF_COLUMN_2" localSheetId="1">#REF!</definedName>
    <definedName name="XREF_COLUMN_2">#REF!</definedName>
    <definedName name="XREF_COLUMN_3" localSheetId="1">#REF!</definedName>
    <definedName name="XREF_COLUMN_3">#REF!</definedName>
    <definedName name="XREF_COLUMN_4" localSheetId="1">#REF!</definedName>
    <definedName name="XREF_COLUMN_4">#REF!</definedName>
    <definedName name="XREF_COLUMN_5" localSheetId="1" hidden="1">#REF!</definedName>
    <definedName name="XREF_COLUMN_7" localSheetId="1" hidden="1">#REF!</definedName>
    <definedName name="XREF_COLUMN_7" hidden="1">#REF!</definedName>
    <definedName name="XREF_COLUMN_8" localSheetId="1" hidden="1">#REF!</definedName>
    <definedName name="XREF_COLUMN_8" hidden="1">#REF!</definedName>
    <definedName name="XREF_COLUMN_9" localSheetId="1" hidden="1">#REF!</definedName>
    <definedName name="XREF_COLUMN_9" hidden="1">#REF!</definedName>
    <definedName name="XRefActiveRow">#REF!</definedName>
    <definedName name="XRefColumnsCount">4</definedName>
    <definedName name="XRefCopy1" localSheetId="1" hidden="1">#REF!</definedName>
    <definedName name="XRefCopy10" localSheetId="1" hidden="1">#REF!</definedName>
    <definedName name="XRefCopy10" hidden="1">#REF!</definedName>
    <definedName name="XRefCopy10Row" localSheetId="1" hidden="1">#REF!</definedName>
    <definedName name="XRefCopy10Row" hidden="1">#REF!</definedName>
    <definedName name="XRefCopy11" localSheetId="1"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#REF!</definedName>
    <definedName name="XRefCopy2" localSheetId="1" hidden="1">#REF!</definedName>
    <definedName name="XRefCopy20" localSheetId="1" hidden="1">#REF!</definedName>
    <definedName name="XRefCopy20" hidden="1">#REF!</definedName>
    <definedName name="XRefCopy20Row" localSheetId="1" hidden="1">#REF!</definedName>
    <definedName name="XRefCopy20Row" hidden="1">#REF!</definedName>
    <definedName name="XRefCopy21" localSheetId="1"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localSheetId="1" hidden="1">#REF!</definedName>
    <definedName name="XRefCopy24Row" localSheetId="1" hidden="1">#REF!</definedName>
    <definedName name="XRefCopy24Row" hidden="1">#REF!</definedName>
    <definedName name="XRefCopy25" localSheetId="1" hidden="1">#REF!</definedName>
    <definedName name="XRefCopy25Row" localSheetId="1" hidden="1">#REF!</definedName>
    <definedName name="XRefCopy25Row" hidden="1">#REF!</definedName>
    <definedName name="XRefCopy27" localSheetId="1" hidden="1">#REF!</definedName>
    <definedName name="XRefCopy27" hidden="1">#REF!</definedName>
    <definedName name="XRefCopy27Row" localSheetId="1"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#REF!</definedName>
    <definedName name="XRefCopy4">#REF!</definedName>
    <definedName name="XRefCopy42" hidden="1">#REF!</definedName>
    <definedName name="XRefCopy43" hidden="1">#REF!</definedName>
    <definedName name="XRefCopy43Row" hidden="1">#REF!</definedName>
    <definedName name="XRefCopy44" localSheetId="1" hidden="1">#REF!</definedName>
    <definedName name="XRefCopy46" localSheetId="1" hidden="1">#REF!</definedName>
    <definedName name="XRefCopy46" hidden="1">#REF!</definedName>
    <definedName name="XRefCopy47" localSheetId="1" hidden="1">#REF!</definedName>
    <definedName name="XRefCopy47" hidden="1">#REF!</definedName>
    <definedName name="XRefCopy47Row" localSheetId="1" hidden="1">#REF!</definedName>
    <definedName name="XRefCopy47Row" hidden="1">#REF!</definedName>
    <definedName name="XRefCopy48" hidden="1">#REF!</definedName>
    <definedName name="XRefCopy48Row" hidden="1">#REF!</definedName>
    <definedName name="XRefCopy49" hidden="1">#REF!</definedName>
    <definedName name="XRefCopy4Row">#REF!</definedName>
    <definedName name="XRefCopy5">#REF!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#REF!</definedName>
    <definedName name="XRefCopy6" localSheetId="1" hidden="1">#REF!</definedName>
    <definedName name="XRefCopy60" localSheetId="1" hidden="1">#REF!</definedName>
    <definedName name="XRefCopy60" hidden="1">#REF!</definedName>
    <definedName name="XRefCopy60Row" localSheetId="1" hidden="1">#REF!</definedName>
    <definedName name="XRefCopy60Row" hidden="1">#REF!</definedName>
    <definedName name="XRefCopy62" localSheetId="1" hidden="1">#REF!</definedName>
    <definedName name="XRefCopy62" hidden="1">#REF!</definedName>
    <definedName name="XRefCopy63" hidden="1">#REF!</definedName>
    <definedName name="XRefCopy68" hidden="1">#REF!</definedName>
    <definedName name="XRefCopy6Row">#REF!</definedName>
    <definedName name="XRefCopy7">#REF!</definedName>
    <definedName name="XRefCopy70" hidden="1">#REF!</definedName>
    <definedName name="XRefCopy71" hidden="1">#REF!</definedName>
    <definedName name="XRefCopy72" hidden="1">#REF!</definedName>
    <definedName name="XRefCopy73" hidden="1">#REF!</definedName>
    <definedName name="XRefCopy7Row">#REF!</definedName>
    <definedName name="XRefCopy8">#REF!</definedName>
    <definedName name="XRefCopy8Row">#REF!</definedName>
    <definedName name="XRefCopy9" hidden="1">#REF!</definedName>
    <definedName name="XRefCopy9Row" hidden="1">#REF!</definedName>
    <definedName name="XRefCopyRangeCount">8</definedName>
    <definedName name="XRefPaste1" localSheetId="1">#REF!</definedName>
    <definedName name="XRefPaste1">#REF!</definedName>
    <definedName name="XRefPaste10" localSheetId="1" hidden="1">#REF!</definedName>
    <definedName name="XRefPaste10" hidden="1">#REF!</definedName>
    <definedName name="XRefPaste10Row" localSheetId="1" hidden="1">#REF!</definedName>
    <definedName name="XRefPaste10Row" hidden="1">#REF!</definedName>
    <definedName name="XRefPaste11" hidden="1">#REF!</definedName>
    <definedName name="XRefPaste11Row" hidden="1">#REF!</definedName>
    <definedName name="XRefPaste12" hidden="1">#REF!</definedName>
    <definedName name="XRefPaste12Row" localSheetId="1" hidden="1">#REF!</definedName>
    <definedName name="XRefPaste13" localSheetId="1" hidden="1">#REF!</definedName>
    <definedName name="XRefPaste13" hidden="1">#REF!</definedName>
    <definedName name="XRefPaste13Row" localSheetId="1" hidden="1">#REF!</definedName>
    <definedName name="XRefPaste14" localSheetId="1" hidden="1">#REF!</definedName>
    <definedName name="XRefPaste14" hidden="1">#REF!</definedName>
    <definedName name="XRefPaste14Row" localSheetId="1" hidden="1">#REF!</definedName>
    <definedName name="XRefPaste15" localSheetId="1" hidden="1">#REF!</definedName>
    <definedName name="XRefPaste15" hidden="1">#REF!</definedName>
    <definedName name="XRefPaste15Row" localSheetId="1" hidden="1">#REF!</definedName>
    <definedName name="XRefPaste15Row" hidden="1">#REF!</definedName>
    <definedName name="XRefPaste16" localSheetId="1"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localSheetId="1" hidden="1">#REF!</definedName>
    <definedName name="XRefPaste19Row" localSheetId="1" hidden="1">#REF!</definedName>
    <definedName name="XRefPaste19Row" hidden="1">#REF!</definedName>
    <definedName name="XRefPaste1Row" localSheetId="1">#REF!</definedName>
    <definedName name="XRefPaste1Row">#REF!</definedName>
    <definedName name="XRefPaste2" localSheetId="1">#REF!</definedName>
    <definedName name="XRefPaste2">#REF!</definedName>
    <definedName name="XRefPaste20" localSheetId="1" hidden="1">#REF!</definedName>
    <definedName name="XRefPaste20Row" localSheetId="1" hidden="1">#REF!</definedName>
    <definedName name="XRefPaste20Row" hidden="1">#REF!</definedName>
    <definedName name="XRefPaste21" localSheetId="1" hidden="1">#REF!</definedName>
    <definedName name="XRefPaste21" hidden="1">#REF!</definedName>
    <definedName name="XRefPaste21Row" localSheetId="1" hidden="1">#REF!</definedName>
    <definedName name="XRefPaste21Row" hidden="1">#REF!</definedName>
    <definedName name="XRefPaste22" localSheetId="1" hidden="1">#REF!</definedName>
    <definedName name="XRefPaste22Row" localSheetId="1" hidden="1">#REF!</definedName>
    <definedName name="XRefPaste22Row" hidden="1">#REF!</definedName>
    <definedName name="XRefPaste23Row" localSheetId="1" hidden="1">#REF!</definedName>
    <definedName name="XRefPaste23Row" hidden="1">#REF!</definedName>
    <definedName name="XRefPaste24Row" localSheetId="1"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localSheetId="1" hidden="1">#REF!</definedName>
    <definedName name="XRefPaste29Row" localSheetId="1" hidden="1">#REF!</definedName>
    <definedName name="XRefPaste29Row" hidden="1">#REF!</definedName>
    <definedName name="XRefPaste2Row" localSheetId="1">#REF!</definedName>
    <definedName name="XRefPaste2Row">#REF!</definedName>
    <definedName name="XRefPaste3" localSheetId="1" hidden="1">#REF!</definedName>
    <definedName name="XRefPaste3" hidden="1">#REF!</definedName>
    <definedName name="XRefPaste30" localSheetId="1" hidden="1">#REF!</definedName>
    <definedName name="XRefPaste30Row" localSheetId="1" hidden="1">#REF!</definedName>
    <definedName name="XRefPaste30Row" hidden="1">#REF!</definedName>
    <definedName name="XRefPaste31" localSheetId="1" hidden="1">#REF!</definedName>
    <definedName name="XRefPaste31Row" localSheetId="1" hidden="1">#REF!</definedName>
    <definedName name="XRefPaste31Row" hidden="1">#REF!</definedName>
    <definedName name="XRefPaste32Row" localSheetId="1" hidden="1">#REF!</definedName>
    <definedName name="XRefPaste32Row" hidden="1">#REF!</definedName>
    <definedName name="XRefPaste33Row" localSheetId="1" hidden="1">#REF!</definedName>
    <definedName name="XRefPaste33Row" hidden="1">#REF!</definedName>
    <definedName name="XRefPaste34" localSheetId="1" hidden="1">#REF!</definedName>
    <definedName name="XRefPaste34Row" localSheetId="1" hidden="1">#REF!</definedName>
    <definedName name="XRefPaste34Row" hidden="1">#REF!</definedName>
    <definedName name="XRefPaste35" localSheetId="1" hidden="1">#REF!</definedName>
    <definedName name="XRefPaste35Row" localSheetId="1" hidden="1">#REF!</definedName>
    <definedName name="XRefPaste35Row" hidden="1">#REF!</definedName>
    <definedName name="XRefPaste36Row" localSheetId="1" hidden="1">#REF!</definedName>
    <definedName name="XRefPaste36Row" hidden="1">#REF!</definedName>
    <definedName name="XRefPaste37" localSheetId="1" hidden="1">#REF!</definedName>
    <definedName name="XRefPaste37Row" localSheetId="1" hidden="1">#REF!</definedName>
    <definedName name="XRefPaste37Row" hidden="1">#REF!</definedName>
    <definedName name="XRefPaste38Row" localSheetId="1" hidden="1">#REF!</definedName>
    <definedName name="XRefPaste38Row" hidden="1">#REF!</definedName>
    <definedName name="XRefPaste39" localSheetId="1" hidden="1">#REF!</definedName>
    <definedName name="XRefPaste39Row" localSheetId="1" hidden="1">#REF!</definedName>
    <definedName name="XRefPaste39Row" hidden="1">#REF!</definedName>
    <definedName name="XRefPaste3Row" localSheetId="1" hidden="1">#REF!</definedName>
    <definedName name="XRefPaste3Row" hidden="1">#REF!</definedName>
    <definedName name="XRefPaste4" localSheetId="1" hidden="1">#REF!</definedName>
    <definedName name="XRefPaste4" hidden="1">#REF!</definedName>
    <definedName name="XRefPaste40Row" localSheetId="1" hidden="1">#REF!</definedName>
    <definedName name="XRefPaste40Row" hidden="1">#REF!</definedName>
    <definedName name="XRefPaste41" localSheetId="1" hidden="1">#REF!</definedName>
    <definedName name="XRefPaste41Row" localSheetId="1" hidden="1">#REF!</definedName>
    <definedName name="XRefPaste41Row" hidden="1">#REF!</definedName>
    <definedName name="XRefPaste42Row" localSheetId="1" hidden="1">#REF!</definedName>
    <definedName name="XRefPaste42Row" hidden="1">#REF!</definedName>
    <definedName name="XRefPaste43" localSheetId="1" hidden="1">#REF!</definedName>
    <definedName name="XRefPaste43" hidden="1">#REF!</definedName>
    <definedName name="XRefPaste43Row" hidden="1">#REF!</definedName>
    <definedName name="XRefPaste44" hidden="1">#REF!</definedName>
    <definedName name="XRefPaste44Row" localSheetId="1" hidden="1">#REF!</definedName>
    <definedName name="XRefPaste44Row" hidden="1">#REF!</definedName>
    <definedName name="XRefPaste45" localSheetId="1" hidden="1">#REF!</definedName>
    <definedName name="XRefPaste45Row" localSheetId="1" hidden="1">#REF!</definedName>
    <definedName name="XRefPaste45Row" hidden="1">#REF!</definedName>
    <definedName name="XRefPaste46" localSheetId="1" hidden="1">#REF!</definedName>
    <definedName name="XRefPaste46" hidden="1">#REF!</definedName>
    <definedName name="XRefPaste46Row" localSheetId="1" hidden="1">#REF!</definedName>
    <definedName name="XRefPaste46Row" hidden="1">#REF!</definedName>
    <definedName name="XRefPaste47" hidden="1">#REF!</definedName>
    <definedName name="XRefPaste47Row" hidden="1">#REF!</definedName>
    <definedName name="XRefPaste48" localSheetId="1" hidden="1">#REF!</definedName>
    <definedName name="XRefPaste48Row" localSheetId="1" hidden="1">#REF!</definedName>
    <definedName name="XRefPaste48Row" hidden="1">#REF!</definedName>
    <definedName name="XRefPaste49" localSheetId="1" hidden="1">#REF!</definedName>
    <definedName name="XRefPaste49Row" localSheetId="1" hidden="1">#REF!</definedName>
    <definedName name="XRefPaste49Row" hidden="1">#REF!</definedName>
    <definedName name="XRefPaste4Row" localSheetId="1" hidden="1">#REF!</definedName>
    <definedName name="XRefPaste4Row" hidden="1">#REF!</definedName>
    <definedName name="XRefPaste5" localSheetId="1" hidden="1">#REF!</definedName>
    <definedName name="XRefPaste5" hidden="1">#REF!</definedName>
    <definedName name="XRefPaste50Row" localSheetId="1" hidden="1">#REF!</definedName>
    <definedName name="XRefPaste50Row" hidden="1">#REF!</definedName>
    <definedName name="XRefPaste51" localSheetId="1" hidden="1">#REF!</definedName>
    <definedName name="XRefPaste51Row" localSheetId="1" hidden="1">#REF!</definedName>
    <definedName name="XRefPaste51Row" hidden="1">#REF!</definedName>
    <definedName name="XRefPaste52Row" localSheetId="1" hidden="1">#REF!</definedName>
    <definedName name="XRefPaste52Row" hidden="1">#REF!</definedName>
    <definedName name="XRefPaste53Row" localSheetId="1" hidden="1">#REF!</definedName>
    <definedName name="XRefPaste53Row" hidden="1">#REF!</definedName>
    <definedName name="XRefPaste54Row" localSheetId="1" hidden="1">#REF!</definedName>
    <definedName name="XRefPaste54Row" hidden="1">#REF!</definedName>
    <definedName name="XRefPaste55Row" localSheetId="1" hidden="1">#REF!</definedName>
    <definedName name="XRefPaste55Row" hidden="1">#REF!</definedName>
    <definedName name="XRefPaste56Row" hidden="1">#REF!</definedName>
    <definedName name="XRefPaste57" localSheetId="1" hidden="1">#REF!</definedName>
    <definedName name="XRefPaste57Row" localSheetId="1" hidden="1">#REF!</definedName>
    <definedName name="XRefPaste57Row" hidden="1">#REF!</definedName>
    <definedName name="XRefPaste58" localSheetId="1" hidden="1">#REF!</definedName>
    <definedName name="XRefPaste58" hidden="1">#REF!</definedName>
    <definedName name="XRefPaste58Row" localSheetId="1" hidden="1">#REF!</definedName>
    <definedName name="XRefPaste58Row" hidden="1">#REF!</definedName>
    <definedName name="XRefPaste59" localSheetId="1" hidden="1">#REF!</definedName>
    <definedName name="XRefPaste59Row" localSheetId="1" hidden="1">#REF!</definedName>
    <definedName name="XRefPaste59Row" hidden="1">#REF!</definedName>
    <definedName name="XRefPaste5Row" localSheetId="1" hidden="1">#REF!</definedName>
    <definedName name="XRefPaste5Row" hidden="1">#REF!</definedName>
    <definedName name="XRefPaste6" localSheetId="1" hidden="1">#REF!</definedName>
    <definedName name="XRefPaste6" hidden="1">#REF!</definedName>
    <definedName name="XRefPaste60" localSheetId="1" hidden="1">#REF!</definedName>
    <definedName name="XRefPaste60Row" localSheetId="1" hidden="1">#REF!</definedName>
    <definedName name="XRefPaste60Row" hidden="1">#REF!</definedName>
    <definedName name="XRefPaste61Row" localSheetId="1" hidden="1">#REF!</definedName>
    <definedName name="XRefPaste61Row" hidden="1">#REF!</definedName>
    <definedName name="XRefPaste62" localSheetId="1" hidden="1">#REF!</definedName>
    <definedName name="XRefPaste62Row" localSheetId="1" hidden="1">#REF!</definedName>
    <definedName name="XRefPaste62Row" hidden="1">#REF!</definedName>
    <definedName name="XRefPaste63" localSheetId="1" hidden="1">#REF!</definedName>
    <definedName name="XRefPaste63Row" localSheetId="1" hidden="1">#REF!</definedName>
    <definedName name="XRefPaste63Row" hidden="1">#REF!</definedName>
    <definedName name="XRefPaste64" localSheetId="1" hidden="1">#REF!</definedName>
    <definedName name="XRefPaste64Row" localSheetId="1" hidden="1">#REF!</definedName>
    <definedName name="XRefPaste64Row" hidden="1">#REF!</definedName>
    <definedName name="XRefPaste65" localSheetId="1" hidden="1">#REF!</definedName>
    <definedName name="XRefPaste65Row" localSheetId="1" hidden="1">#REF!</definedName>
    <definedName name="XRefPaste65Row" hidden="1">#REF!</definedName>
    <definedName name="XRefPaste66" localSheetId="1" hidden="1">#REF!</definedName>
    <definedName name="XRefPaste66Row" localSheetId="1" hidden="1">#REF!</definedName>
    <definedName name="XRefPaste66Row" hidden="1">#REF!</definedName>
    <definedName name="XRefPaste67" localSheetId="1" hidden="1">#REF!</definedName>
    <definedName name="XRefPaste67Row" localSheetId="1" hidden="1">#REF!</definedName>
    <definedName name="XRefPaste67Row" hidden="1">#REF!</definedName>
    <definedName name="XRefPaste68" localSheetId="1" hidden="1">#REF!</definedName>
    <definedName name="XRefPaste68Row" localSheetId="1" hidden="1">#REF!</definedName>
    <definedName name="XRefPaste68Row" hidden="1">#REF!</definedName>
    <definedName name="XRefPaste69" localSheetId="1" hidden="1">#REF!</definedName>
    <definedName name="XRefPaste69Row" localSheetId="1" hidden="1">#REF!</definedName>
    <definedName name="XRefPaste69Row" hidden="1">#REF!</definedName>
    <definedName name="XRefPaste6Row" localSheetId="1" hidden="1">#REF!</definedName>
    <definedName name="XRefPaste6Row" hidden="1">#REF!</definedName>
    <definedName name="XRefPaste7" localSheetId="1" hidden="1">#REF!</definedName>
    <definedName name="XRefPaste7" hidden="1">#REF!</definedName>
    <definedName name="XRefPaste70" localSheetId="1" hidden="1">#REF!</definedName>
    <definedName name="XRefPaste70Row" localSheetId="1" hidden="1">#REF!</definedName>
    <definedName name="XRefPaste70Row" hidden="1">#REF!</definedName>
    <definedName name="XRefPaste71Row" localSheetId="1" hidden="1">#REF!</definedName>
    <definedName name="XRefPaste71Row" hidden="1">#REF!</definedName>
    <definedName name="XRefPaste72" localSheetId="1" hidden="1">#REF!</definedName>
    <definedName name="XRefPaste72" hidden="1">#REF!</definedName>
    <definedName name="XRefPaste72Row" hidden="1">#REF!</definedName>
    <definedName name="XRefPaste73Row" hidden="1">#REF!</definedName>
    <definedName name="XRefPaste74" localSheetId="1" hidden="1">#REF!</definedName>
    <definedName name="XRefPaste74Row" localSheetId="1" hidden="1">#REF!</definedName>
    <definedName name="XRefPaste74Row" hidden="1">#REF!</definedName>
    <definedName name="XRefPaste75Row" localSheetId="1" hidden="1">#REF!</definedName>
    <definedName name="XRefPaste75Row" hidden="1">#REF!</definedName>
    <definedName name="XRefPaste76Row" localSheetId="1"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Row" hidden="1">#REF!</definedName>
    <definedName name="XRefPaste9Row" hidden="1">#REF!</definedName>
    <definedName name="XRefPasteRangeCount">2</definedName>
    <definedName name="xrt" localSheetId="1" hidden="1">{#N/A,#N/A,FALSE,"OSBL"}</definedName>
    <definedName name="xrt" hidden="1">{#N/A,#N/A,FALSE,"OSBL"}</definedName>
    <definedName name="xrt_2" localSheetId="1" hidden="1">{#N/A,#N/A,FALSE,"OSBL"}</definedName>
    <definedName name="xrt_2" hidden="1">{#N/A,#N/A,FALSE,"OSBL"}</definedName>
    <definedName name="xrt_3" localSheetId="1" hidden="1">{#N/A,#N/A,FALSE,"OSBL"}</definedName>
    <definedName name="xrt_3" hidden="1">{#N/A,#N/A,FALSE,"OSBL"}</definedName>
    <definedName name="xrt_4" localSheetId="1" hidden="1">{#N/A,#N/A,FALSE,"OSBL"}</definedName>
    <definedName name="xrt_4" hidden="1">{#N/A,#N/A,FALSE,"OSBL"}</definedName>
    <definedName name="XS4H_18658_BA" localSheetId="1">#REF!</definedName>
    <definedName name="XS4H_18658_BA">#REF!</definedName>
    <definedName name="XS4H_18C299_AA" localSheetId="1">#REF!</definedName>
    <definedName name="XS4H_18C299_AA">#REF!</definedName>
    <definedName name="XS4H_18C299_BA" localSheetId="1">#REF!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t" localSheetId="1" hidden="1">{#N/A,#N/A,FALSE,"PGW"}</definedName>
    <definedName name="xt" hidden="1">{#N/A,#N/A,FALSE,"PGW"}</definedName>
    <definedName name="xt_2" localSheetId="1" hidden="1">{#N/A,#N/A,FALSE,"PGW"}</definedName>
    <definedName name="xt_2" hidden="1">{#N/A,#N/A,FALSE,"PGW"}</definedName>
    <definedName name="xt_3" localSheetId="1" hidden="1">{#N/A,#N/A,FALSE,"PGW"}</definedName>
    <definedName name="xt_3" hidden="1">{#N/A,#N/A,FALSE,"PGW"}</definedName>
    <definedName name="xt_4" localSheetId="1" hidden="1">{#N/A,#N/A,FALSE,"PGW"}</definedName>
    <definedName name="xt_4" hidden="1">{#N/A,#N/A,FALSE,"PGW"}</definedName>
    <definedName name="xvxgvxcgvxcv" localSheetId="1">{#N/A,#N/A,FALSE,"PMTABB";#N/A,#N/A,FALSE,"PMTABB"}</definedName>
    <definedName name="xvxgvxcgvxcv">{#N/A,#N/A,FALSE,"PMTABB";#N/A,#N/A,FALSE,"PMTABB"}</definedName>
    <definedName name="XX" localSheetId="1">#REF!</definedName>
    <definedName name="XX">#REF!</definedName>
    <definedName name="xx_2" localSheetId="1" hidden="1">{#N/A,#N/A,FALSE,"PGW"}</definedName>
    <definedName name="xx_2" hidden="1">{#N/A,#N/A,FALSE,"PGW"}</definedName>
    <definedName name="xx_3" localSheetId="1" hidden="1">{#N/A,#N/A,FALSE,"PGW"}</definedName>
    <definedName name="xx_3" hidden="1">{#N/A,#N/A,FALSE,"PGW"}</definedName>
    <definedName name="xx_4" localSheetId="1" hidden="1">{#N/A,#N/A,FALSE,"PGW"}</definedName>
    <definedName name="xx_4" hidden="1">{#N/A,#N/A,FALSE,"PGW"}</definedName>
    <definedName name="XX_40" localSheetId="1">#REF!</definedName>
    <definedName name="XX_40">#REF!</definedName>
    <definedName name="XX_41">#REF!</definedName>
    <definedName name="XX_42">#REF!</definedName>
    <definedName name="XX_43">#REF!</definedName>
    <definedName name="XX_44">#REF!</definedName>
    <definedName name="XX_8">#REF!</definedName>
    <definedName name="xxx" localSheetId="1">{"'debtors'!$A$1:$I$305","'debtors'!$A$1:$J$285"}</definedName>
    <definedName name="xxx">{"'debtors'!$A$1:$I$305","'debtors'!$A$1:$J$285"}</definedName>
    <definedName name="xxx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xxxCLabel1.1.Displacement">-1</definedName>
    <definedName name="xxxCLabel1.1.Label">"02	February"</definedName>
    <definedName name="xxxCLabel1.1.Prompt">1</definedName>
    <definedName name="xxxCLabel1_1_Displacement">-1</definedName>
    <definedName name="xxxCLabel1_1_Label">"02	February"</definedName>
    <definedName name="xxxCLabel1_1_Prompt">1</definedName>
    <definedName name="xxxCLabel2.1.Displacement">0</definedName>
    <definedName name="xxxCLabel2.1.Label">"02	February"</definedName>
    <definedName name="xxxCLabel2.1.Prompt">1</definedName>
    <definedName name="xxxCLabel2_1_Displacement">0</definedName>
    <definedName name="xxxCLabel2_1_Label">"02	February"</definedName>
    <definedName name="xxxCLabel2_1_Prompt">1</definedName>
    <definedName name="xxxCLabel3.1.Displacement">0</definedName>
    <definedName name="xxxCLabel3.1.Label">"02	February"</definedName>
    <definedName name="xxxCLabel3.1.Prompt">1</definedName>
    <definedName name="xxxCLabel3_1_Displacement">0</definedName>
    <definedName name="xxxCLabel3_1_Label">"02	February"</definedName>
    <definedName name="xxxCLabel3_1_Prompt">1</definedName>
    <definedName name="xxxCLabel4.1.Displacement">0</definedName>
    <definedName name="xxxCLabel4.1.Label">"02	February"</definedName>
    <definedName name="xxxCLabel4.1.Prompt">1</definedName>
    <definedName name="xxxCLabel4_1_Displacement">0</definedName>
    <definedName name="xxxCLabel4_1_Label">"02	February"</definedName>
    <definedName name="xxxCLabel4_1_Prompt">1</definedName>
    <definedName name="xxxCLabel5.1.Displacement">0</definedName>
    <definedName name="xxxCLabel5.1.Label">"02	February"</definedName>
    <definedName name="xxxCLabel5.1.Prompt">1</definedName>
    <definedName name="xxxCLabel5_1_Displacement">0</definedName>
    <definedName name="xxxCLabel5_1_Label">"02	February"</definedName>
    <definedName name="xxxCLabel5_1_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1_1">"'0001"</definedName>
    <definedName name="xxxCommon1DimValue1_2">"Profit &amp; Loss"</definedName>
    <definedName name="xxxCommon1DimValue2.1">"A"</definedName>
    <definedName name="xxxCommon1DimValue2.2">"ACTUAL"</definedName>
    <definedName name="xxxCommon1DimValue2_1">"A"</definedName>
    <definedName name="xxxCommon1DimValue2_2">"ACTUAL"</definedName>
    <definedName name="xxxCommon1DimValue3.1">"'18010"</definedName>
    <definedName name="xxxCommon1DimValue3.2">"ROULUNDS CODAN INDIA LTD."</definedName>
    <definedName name="xxxCommon1DimValue3_1">"'18010"</definedName>
    <definedName name="xxxCommon1DimValue3_2">"ROULUNDS CODAN INDIA LTD."</definedName>
    <definedName name="xxxCommon1DimValue4.1">"Year-to-Date"</definedName>
    <definedName name="xxxCommon1DimValue4.2">"Year to date P&amp;L Accumulation"</definedName>
    <definedName name="xxxCommon1DimValue4_1">"Year-to-Date"</definedName>
    <definedName name="xxxCommon1DimValue4_2">"Year to date P&amp;L Accumulation"</definedName>
    <definedName name="xxxCommon1DimValue5.1">"'2003"</definedName>
    <definedName name="xxxCommon1DimValue5.2">2003</definedName>
    <definedName name="xxxCommon1DimValue5_1">"'2003"</definedName>
    <definedName name="xxxCommon1DimValue5_2">2003</definedName>
    <definedName name="xxxCommon1DimValue6.1">"'0000"</definedName>
    <definedName name="xxxCommon1DimValue6.2">"Total"</definedName>
    <definedName name="xxxCommon1DimValue6_1">"'0000"</definedName>
    <definedName name="xxxCommon1DimValue6_2">"Total"</definedName>
    <definedName name="xxxCommon1DimValue7.1">"Local"</definedName>
    <definedName name="xxxCommon1DimValue7.2">"Local Currency"</definedName>
    <definedName name="xxxCommon1DimValue7_1">"Local"</definedName>
    <definedName name="xxxCommon1DimValue7_2">"Local Currency"</definedName>
    <definedName name="xxxCommon1DimValue8.1">"Net-of-Adjustments"</definedName>
    <definedName name="xxxCommon1DimValue8.2">"Net-of-Adjustments Datatype"</definedName>
    <definedName name="xxxCommon1DimValue8_1">"Net-of-Adjustments"</definedName>
    <definedName name="xxxCommon1DimValue8_2">"Net-of-Adjustments Datatype"</definedName>
    <definedName name="xxxCommon2DimValue1.1">"'0006"</definedName>
    <definedName name="xxxCommon2DimValue1.2">"Cashflow Statement"</definedName>
    <definedName name="xxxCommon2DimValue1_1">"'0006"</definedName>
    <definedName name="xxxCommon2DimValue1_2">"Cashflow Statement"</definedName>
    <definedName name="xxxCommon2DimValue2.1">"A"</definedName>
    <definedName name="xxxCommon2DimValue2.2">"ACTUAL"</definedName>
    <definedName name="xxxCommon2DimValue2_1">"A"</definedName>
    <definedName name="xxxCommon2DimValue2_2">"ACTUAL"</definedName>
    <definedName name="xxxCommon2DimValue3.1">"'18010"</definedName>
    <definedName name="xxxCommon2DimValue3.2">"ROULUNDS CODAN INDIA LTD."</definedName>
    <definedName name="xxxCommon2DimValue3_1">"'18010"</definedName>
    <definedName name="xxxCommon2DimValue3_2">"ROULUNDS CODAN INDIA LTD."</definedName>
    <definedName name="xxxCommon2DimValue4.1">"Year-to-Date"</definedName>
    <definedName name="xxxCommon2DimValue4.2">"Year to date P&amp;L Accumulation"</definedName>
    <definedName name="xxxCommon2DimValue4_1">"Year-to-Date"</definedName>
    <definedName name="xxxCommon2DimValue4_2">"Year to date P&amp;L Accumulation"</definedName>
    <definedName name="xxxCommon2DimValue5.1">"'2003"</definedName>
    <definedName name="xxxCommon2DimValue5.2">2003</definedName>
    <definedName name="xxxCommon2DimValue5_1">"'2003"</definedName>
    <definedName name="xxxCommon2DimValue5_2">2003</definedName>
    <definedName name="xxxCommon2DimValue6.1">"'0000"</definedName>
    <definedName name="xxxCommon2DimValue6.2">"Total"</definedName>
    <definedName name="xxxCommon2DimValue6_1">"'0000"</definedName>
    <definedName name="xxxCommon2DimValue6_2">"Total"</definedName>
    <definedName name="xxxCommon2DimValue7.1">"Local"</definedName>
    <definedName name="xxxCommon2DimValue7.2">"Local Currency"</definedName>
    <definedName name="xxxCommon2DimValue7_1">"Local"</definedName>
    <definedName name="xxxCommon2DimValue7_2">"Local Currency"</definedName>
    <definedName name="xxxCommon2DimValue8.1">"Net-of-Adjustments"</definedName>
    <definedName name="xxxCommon2DimValue8.2">"Net-of-Adjustments Datatype"</definedName>
    <definedName name="xxxCommon2DimValue8_1">"Net-of-Adjustments"</definedName>
    <definedName name="xxxCommon2DimValue8_2">"Net-of-Adjustments Datatype"</definedName>
    <definedName name="xxxCommon3DimValue1.1">"'0030"</definedName>
    <definedName name="xxxCommon3DimValue1.2">"Orders received"</definedName>
    <definedName name="xxxCommon3DimValue1_1">"'0030"</definedName>
    <definedName name="xxxCommon3DimValue1_2">"Orders received"</definedName>
    <definedName name="xxxCommon3DimValue2.1">"A"</definedName>
    <definedName name="xxxCommon3DimValue2.2">"ACTUAL"</definedName>
    <definedName name="xxxCommon3DimValue2_1">"A"</definedName>
    <definedName name="xxxCommon3DimValue2_2">"ACTUAL"</definedName>
    <definedName name="xxxCommon3DimValue3.1">"'18010"</definedName>
    <definedName name="xxxCommon3DimValue3.2">"ROULUNDS CODAN INDIA LTD."</definedName>
    <definedName name="xxxCommon3DimValue3_1">"'18010"</definedName>
    <definedName name="xxxCommon3DimValue3_2">"ROULUNDS CODAN INDIA LTD."</definedName>
    <definedName name="xxxCommon3DimValue4.1">"Year-to-Date"</definedName>
    <definedName name="xxxCommon3DimValue4.2">"Year to date P&amp;L Accumulation"</definedName>
    <definedName name="xxxCommon3DimValue4_1">"Year-to-Date"</definedName>
    <definedName name="xxxCommon3DimValue4_2">"Year to date P&amp;L Accumulation"</definedName>
    <definedName name="xxxCommon3DimValue5.1">"'2003"</definedName>
    <definedName name="xxxCommon3DimValue5.2">2003</definedName>
    <definedName name="xxxCommon3DimValue5_1">"'2003"</definedName>
    <definedName name="xxxCommon3DimValue5_2">2003</definedName>
    <definedName name="xxxCommon3DimValue6.1">"'0000"</definedName>
    <definedName name="xxxCommon3DimValue6.2">"Total"</definedName>
    <definedName name="xxxCommon3DimValue6_1">"'0000"</definedName>
    <definedName name="xxxCommon3DimValue6_2">"Total"</definedName>
    <definedName name="xxxCommon3DimValue7.1">"Local"</definedName>
    <definedName name="xxxCommon3DimValue7.2">"Local Currency"</definedName>
    <definedName name="xxxCommon3DimValue7_1">"Local"</definedName>
    <definedName name="xxxCommon3DimValue7_2">"Local Currency"</definedName>
    <definedName name="xxxCommon3DimValue8.1">"Net-of-Adjustments"</definedName>
    <definedName name="xxxCommon3DimValue8.2">"Net-of-Adjustments Datatype"</definedName>
    <definedName name="xxxCommon3DimValue8_1">"Net-of-Adjustments"</definedName>
    <definedName name="xxxCommon3DimValue8_2">"Net-of-Adjustments Datatype"</definedName>
    <definedName name="xxxCommon4DimValue1.1">"'0032"</definedName>
    <definedName name="xxxCommon4DimValue1.2">"Orders period end"</definedName>
    <definedName name="xxxCommon4DimValue1_1">"'0032"</definedName>
    <definedName name="xxxCommon4DimValue1_2">"Orders period end"</definedName>
    <definedName name="xxxCommon4DimValue2.1">"A"</definedName>
    <definedName name="xxxCommon4DimValue2.2">"ACTUAL"</definedName>
    <definedName name="xxxCommon4DimValue2_1">"A"</definedName>
    <definedName name="xxxCommon4DimValue2_2">"ACTUAL"</definedName>
    <definedName name="xxxCommon4DimValue3.1">"'18010"</definedName>
    <definedName name="xxxCommon4DimValue3.2">"ROULUNDS CODAN INDIA LTD."</definedName>
    <definedName name="xxxCommon4DimValue3_1">"'18010"</definedName>
    <definedName name="xxxCommon4DimValue3_2">"ROULUNDS CODAN INDIA LTD."</definedName>
    <definedName name="xxxCommon4DimValue4.1">"Year-to-Date"</definedName>
    <definedName name="xxxCommon4DimValue4.2">"Year to date P&amp;L Accumulation"</definedName>
    <definedName name="xxxCommon4DimValue4_1">"Year-to-Date"</definedName>
    <definedName name="xxxCommon4DimValue4_2">"Year to date P&amp;L Accumulation"</definedName>
    <definedName name="xxxCommon4DimValue5.1">"'2003"</definedName>
    <definedName name="xxxCommon4DimValue5.2">2003</definedName>
    <definedName name="xxxCommon4DimValue5_1">"'2003"</definedName>
    <definedName name="xxxCommon4DimValue5_2">2003</definedName>
    <definedName name="xxxCommon4DimValue6.1">"'0000"</definedName>
    <definedName name="xxxCommon4DimValue6.2">"Total"</definedName>
    <definedName name="xxxCommon4DimValue6_1">"'0000"</definedName>
    <definedName name="xxxCommon4DimValue6_2">"Total"</definedName>
    <definedName name="xxxCommon4DimValue7.1">"Local"</definedName>
    <definedName name="xxxCommon4DimValue7.2">"Local Currency"</definedName>
    <definedName name="xxxCommon4DimValue7_1">"Local"</definedName>
    <definedName name="xxxCommon4DimValue7_2">"Local Currency"</definedName>
    <definedName name="xxxCommon4DimValue8.1">"Net-of-Adjustments"</definedName>
    <definedName name="xxxCommon4DimValue8.2">"Net-of-Adjustments Datatype"</definedName>
    <definedName name="xxxCommon4DimValue8_1">"Net-of-Adjustments"</definedName>
    <definedName name="xxxCommon4DimValue8_2">"Net-of-Adjustments Datatype"</definedName>
    <definedName name="xxxCommon5DimValue1.1">"'0005"</definedName>
    <definedName name="xxxCommon5DimValue1.2">"Balance Sheet"</definedName>
    <definedName name="xxxCommon5DimValue1_1">"'0005"</definedName>
    <definedName name="xxxCommon5DimValue1_2">"Balance Sheet"</definedName>
    <definedName name="xxxCommon5DimValue2.1">"A"</definedName>
    <definedName name="xxxCommon5DimValue2.2">"ACTUAL"</definedName>
    <definedName name="xxxCommon5DimValue2_1">"A"</definedName>
    <definedName name="xxxCommon5DimValue2_2">"ACTUAL"</definedName>
    <definedName name="xxxCommon5DimValue3.1">"'18010"</definedName>
    <definedName name="xxxCommon5DimValue3.2">"ROULUNDS CODAN INDIA LTD."</definedName>
    <definedName name="xxxCommon5DimValue3_1">"'18010"</definedName>
    <definedName name="xxxCommon5DimValue3_2">"ROULUNDS CODAN INDIA LTD."</definedName>
    <definedName name="xxxCommon5DimValue4.1">"Year-to-Date"</definedName>
    <definedName name="xxxCommon5DimValue4.2">"Year to date P&amp;L Accumulation"</definedName>
    <definedName name="xxxCommon5DimValue4_1">"Year-to-Date"</definedName>
    <definedName name="xxxCommon5DimValue4_2">"Year to date P&amp;L Accumulation"</definedName>
    <definedName name="xxxCommon5DimValue5.1">"'2003"</definedName>
    <definedName name="xxxCommon5DimValue5.2">2003</definedName>
    <definedName name="xxxCommon5DimValue5_1">"'2003"</definedName>
    <definedName name="xxxCommon5DimValue5_2">2003</definedName>
    <definedName name="xxxCommon5DimValue6.1">"'0000"</definedName>
    <definedName name="xxxCommon5DimValue6.2">"Total"</definedName>
    <definedName name="xxxCommon5DimValue6_1">"'0000"</definedName>
    <definedName name="xxxCommon5DimValue6_2">"Total"</definedName>
    <definedName name="xxxCommon5DimValue7.1">"Local"</definedName>
    <definedName name="xxxCommon5DimValue7.2">"Local Currency"</definedName>
    <definedName name="xxxCommon5DimValue7_1">"Local"</definedName>
    <definedName name="xxxCommon5DimValue7_2">"Local Currency"</definedName>
    <definedName name="xxxCommon5DimValue8.1">"Net-of-Adjustments"</definedName>
    <definedName name="xxxCommon5DimValue8.2">"Net-of-Adjustments Datatype"</definedName>
    <definedName name="xxxCommon5DimValue8_1">"Net-of-Adjustments"</definedName>
    <definedName name="xxxCommon5DimValue8_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1_1_Prompt">0</definedName>
    <definedName name="xxxRLabel1_10_Prompt">0</definedName>
    <definedName name="xxxRLabel1_11_Prompt">0</definedName>
    <definedName name="xxxRLabel1_12_Prompt">0</definedName>
    <definedName name="xxxRLabel1_13_Prompt">0</definedName>
    <definedName name="xxxRLabel1_14_Prompt">0</definedName>
    <definedName name="xxxRLabel1_15_Prompt">0</definedName>
    <definedName name="xxxRLabel1_16_Prompt">0</definedName>
    <definedName name="xxxRLabel1_17_Prompt">0</definedName>
    <definedName name="xxxRLabel1_18_Prompt">0</definedName>
    <definedName name="xxxRLabel1_19_Prompt">0</definedName>
    <definedName name="xxxRLabel1_2_Prompt">0</definedName>
    <definedName name="xxxRLabel1_20_Prompt">0</definedName>
    <definedName name="xxxRLabel1_21_Prompt">0</definedName>
    <definedName name="xxxRLabel1_22_Prompt">0</definedName>
    <definedName name="xxxRLabel1_23_Prompt">0</definedName>
    <definedName name="xxxRLabel1_24_Prompt">0</definedName>
    <definedName name="xxxRLabel1_25_Prompt">0</definedName>
    <definedName name="xxxRLabel1_26_Prompt">0</definedName>
    <definedName name="xxxRLabel1_27_Prompt">0</definedName>
    <definedName name="xxxRLabel1_28_Prompt">0</definedName>
    <definedName name="xxxRLabel1_29_Prompt">0</definedName>
    <definedName name="xxxRLabel1_3_Prompt">0</definedName>
    <definedName name="xxxRLabel1_30_Prompt">0</definedName>
    <definedName name="xxxRLabel1_31_Prompt">0</definedName>
    <definedName name="xxxRLabel1_32_Prompt">0</definedName>
    <definedName name="xxxRLabel1_4_Prompt">0</definedName>
    <definedName name="xxxRLabel1_5_Prompt">0</definedName>
    <definedName name="xxxRLabel1_6_Prompt">0</definedName>
    <definedName name="xxxRLabel1_7_Prompt">0</definedName>
    <definedName name="xxxRLabel1_8_Prompt">0</definedName>
    <definedName name="xxxRLabel1_9_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2_1_Prompt">0</definedName>
    <definedName name="xxxRLabel2_10_Prompt">0</definedName>
    <definedName name="xxxRLabel2_11_Prompt">0</definedName>
    <definedName name="xxxRLabel2_12_Prompt">0</definedName>
    <definedName name="xxxRLabel2_13_Prompt">0</definedName>
    <definedName name="xxxRLabel2_14_Prompt">0</definedName>
    <definedName name="xxxRLabel2_15_Prompt">0</definedName>
    <definedName name="xxxRLabel2_16_Prompt">0</definedName>
    <definedName name="xxxRLabel2_17_Prompt">0</definedName>
    <definedName name="xxxRLabel2_18_Prompt">0</definedName>
    <definedName name="xxxRLabel2_19_Prompt">0</definedName>
    <definedName name="xxxRLabel2_2_Prompt">0</definedName>
    <definedName name="xxxRLabel2_20_Prompt">0</definedName>
    <definedName name="xxxRLabel2_21_Prompt">0</definedName>
    <definedName name="xxxRLabel2_22_Prompt">0</definedName>
    <definedName name="xxxRLabel2_23_Prompt">0</definedName>
    <definedName name="xxxRLabel2_24_Prompt">0</definedName>
    <definedName name="xxxRLabel2_25_Prompt">0</definedName>
    <definedName name="xxxRLabel2_26_Prompt">0</definedName>
    <definedName name="xxxRLabel2_27_Prompt">0</definedName>
    <definedName name="xxxRLabel2_28_Prompt">0</definedName>
    <definedName name="xxxRLabel2_29_Prompt">0</definedName>
    <definedName name="xxxRLabel2_3_Prompt">0</definedName>
    <definedName name="xxxRLabel2_30_Prompt">0</definedName>
    <definedName name="xxxRLabel2_31_Prompt">0</definedName>
    <definedName name="xxxRLabel2_32_Prompt">0</definedName>
    <definedName name="xxxRLabel2_33_Prompt">0</definedName>
    <definedName name="xxxRLabel2_34_Prompt">0</definedName>
    <definedName name="xxxRLabel2_35_Prompt">0</definedName>
    <definedName name="xxxRLabel2_36_Prompt">0</definedName>
    <definedName name="xxxRLabel2_37_Prompt">0</definedName>
    <definedName name="xxxRLabel2_4_Prompt">0</definedName>
    <definedName name="xxxRLabel2_5_Prompt">0</definedName>
    <definedName name="xxxRLabel2_6_Prompt">0</definedName>
    <definedName name="xxxRLabel2_7_Prompt">0</definedName>
    <definedName name="xxxRLabel2_8_Prompt">0</definedName>
    <definedName name="xxxRLabel2_9_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3_1_Prompt">0</definedName>
    <definedName name="xxxRLabel3_2_Prompt">0</definedName>
    <definedName name="xxxRLabel3_3_Prompt">0</definedName>
    <definedName name="xxxRLabel3_4_Prompt">0</definedName>
    <definedName name="xxxRLabel3_5_Prompt">0</definedName>
    <definedName name="xxxRLabel3_6_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4_1_Prompt">0</definedName>
    <definedName name="xxxRLabel4_2_Prompt">0</definedName>
    <definedName name="xxxRLabel4_3_Prompt">0</definedName>
    <definedName name="xxxRLabel4_4_Prompt">0</definedName>
    <definedName name="xxxRLabel4_5_Prompt">0</definedName>
    <definedName name="xxxRLabel4_6_Prompt">0</definedName>
    <definedName name="xxxRLabel4_7_Prompt">0</definedName>
    <definedName name="xxxRLabel4_8_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Label5_1_Prompt">0</definedName>
    <definedName name="xxxRLabel5_10_Prompt">0</definedName>
    <definedName name="xxxRLabel5_11_Prompt">0</definedName>
    <definedName name="xxxRLabel5_12_Prompt">0</definedName>
    <definedName name="xxxRLabel5_13_Prompt">0</definedName>
    <definedName name="xxxRLabel5_14_Prompt">0</definedName>
    <definedName name="xxxRLabel5_15_Prompt">0</definedName>
    <definedName name="xxxRLabel5_16_Prompt">0</definedName>
    <definedName name="xxxRLabel5_17_Prompt">0</definedName>
    <definedName name="xxxRLabel5_18_Prompt">0</definedName>
    <definedName name="xxxRLabel5_19_Prompt">0</definedName>
    <definedName name="xxxRLabel5_2_Prompt">0</definedName>
    <definedName name="xxxRLabel5_20_Prompt">0</definedName>
    <definedName name="xxxRLabel5_21_Prompt">0</definedName>
    <definedName name="xxxRLabel5_22_Prompt">0</definedName>
    <definedName name="xxxRLabel5_23_Prompt">0</definedName>
    <definedName name="xxxRLabel5_24_Prompt">0</definedName>
    <definedName name="xxxRLabel5_25_Prompt">0</definedName>
    <definedName name="xxxRLabel5_26_Prompt">0</definedName>
    <definedName name="xxxRLabel5_27_Prompt">0</definedName>
    <definedName name="xxxRLabel5_28_Prompt">0</definedName>
    <definedName name="xxxRLabel5_29_Prompt">0</definedName>
    <definedName name="xxxRLabel5_3_Prompt">0</definedName>
    <definedName name="xxxRLabel5_30_Prompt">0</definedName>
    <definedName name="xxxRLabel5_31_Prompt">0</definedName>
    <definedName name="xxxRLabel5_32_Prompt">0</definedName>
    <definedName name="xxxRLabel5_33_Prompt">0</definedName>
    <definedName name="xxxRLabel5_34_Prompt">0</definedName>
    <definedName name="xxxRLabel5_35_Prompt">0</definedName>
    <definedName name="xxxRLabel5_36_Prompt">0</definedName>
    <definedName name="xxxRLabel5_37_Prompt">0</definedName>
    <definedName name="xxxRLabel5_38_Prompt">0</definedName>
    <definedName name="xxxRLabel5_39_Prompt">0</definedName>
    <definedName name="xxxRLabel5_4_Prompt">0</definedName>
    <definedName name="xxxRLabel5_40_Prompt">0</definedName>
    <definedName name="xxxRLabel5_41_Prompt">0</definedName>
    <definedName name="xxxRLabel5_42_Prompt">0</definedName>
    <definedName name="xxxRLabel5_43_Prompt">0</definedName>
    <definedName name="xxxRLabel5_44_Prompt">0</definedName>
    <definedName name="xxxRLabel5_45_Prompt">0</definedName>
    <definedName name="xxxRLabel5_46_Prompt">0</definedName>
    <definedName name="xxxRLabel5_47_Prompt">0</definedName>
    <definedName name="xxxRLabel5_5_Prompt">0</definedName>
    <definedName name="xxxRLabel5_6_Prompt">0</definedName>
    <definedName name="xxxRLabel5_7_Prompt">0</definedName>
    <definedName name="xxxRLabel5_8_Prompt">0</definedName>
    <definedName name="xxxRLabel5_9_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 localSheetId="1" hidden="1">{#N/A,#N/A,FALSE,"Pharm";#N/A,#N/A,FALSE,"WWCM"}</definedName>
    <definedName name="xxxxx" hidden="1">{#N/A,#N/A,FALSE,"Pharm";#N/A,#N/A,FALSE,"WWCM"}</definedName>
    <definedName name="xxxxxxx" localSheetId="1">#REF!</definedName>
    <definedName name="xxxxxxx">#REF!</definedName>
    <definedName name="XXXXXXXX" localSheetId="1">#REF!</definedName>
    <definedName name="XXXXXXXX">#REF!</definedName>
    <definedName name="XXXXXXXXXXXASXX">#REF!</definedName>
    <definedName name="xxxxxxxxxxxx">#REF!</definedName>
    <definedName name="xxxxxxxxxxxxxxx">#REF!</definedName>
    <definedName name="xxxxxxxxxxxxxxxxx">#REF!</definedName>
    <definedName name="xxxxxxxxxxxxxxxxxxxxxx">#REF!</definedName>
    <definedName name="xxxxxxxxxxxxxxxxxxxxxxxxxxxxxxxxxxxxxxxx">#REF!</definedName>
    <definedName name="xy">#N/A</definedName>
    <definedName name="XYZ" localSheetId="1">{#N/A,#N/A,FALSE,"Annex-I";#N/A,#N/A,FALSE,"Annex-III";#N/A,#N/A,FALSE,"Annex-IV";#N/A,#N/A,FALSE,"Annex-V";#N/A,#N/A,FALSE,"annex V (i)";#N/A,#N/A,FALSE,"Annex-VI";#N/A,#N/A,FALSE,"Annex-VIII";#N/A,#N/A,FALSE,"Annex-VII";#N/A,#N/A,FALSE,"Annex-IX ";#N/A,#N/A,FALSE,"Annexu X (i)";#N/A,#N/A,FALSE,"Annex-X (ii)";#N/A,#N/A,FALSE,"Annex-X (iii)";#N/A,#N/A,FALSE,"Annex-XI (i)";#N/A,#N/A,FALSE,"Annex-XI (ii)";#N/A,#N/A,FALSE,"Annex-XII";#N/A,#N/A,FALSE,"Annex-XIII"}</definedName>
    <definedName name="XYZ">{#N/A,#N/A,FALSE,"Annex-I";#N/A,#N/A,FALSE,"Annex-III";#N/A,#N/A,FALSE,"Annex-IV";#N/A,#N/A,FALSE,"Annex-V";#N/A,#N/A,FALSE,"annex V (i)";#N/A,#N/A,FALSE,"Annex-VI";#N/A,#N/A,FALSE,"Annex-VIII";#N/A,#N/A,FALSE,"Annex-VII";#N/A,#N/A,FALSE,"Annex-IX ";#N/A,#N/A,FALSE,"Annexu X (i)";#N/A,#N/A,FALSE,"Annex-X (ii)";#N/A,#N/A,FALSE,"Annex-X (iii)";#N/A,#N/A,FALSE,"Annex-XI (i)";#N/A,#N/A,FALSE,"Annex-XI (ii)";#N/A,#N/A,FALSE,"Annex-XII";#N/A,#N/A,FALSE,"Annex-XIII"}</definedName>
    <definedName name="xzxzx" localSheetId="1">#REF!</definedName>
    <definedName name="xzxzx">#REF!</definedName>
    <definedName name="Y">"#ref!"</definedName>
    <definedName name="Y_Direct" localSheetId="1">#REF!</definedName>
    <definedName name="YA" localSheetId="1">#REF!</definedName>
    <definedName name="YA">#REF!</definedName>
    <definedName name="YA_of_Tranferor" localSheetId="1">#REF!</definedName>
    <definedName name="YA_of_Tranferor">#REF!</definedName>
    <definedName name="YA_of_Transferor" localSheetId="1">#REF!</definedName>
    <definedName name="YA_of_Transferor">#REF!</definedName>
    <definedName name="YA_transferred_in">#REF!</definedName>
    <definedName name="YACCS" localSheetId="1">#REF!</definedName>
    <definedName name="YACCS01" localSheetId="1">#REF!</definedName>
    <definedName name="YACCS01">#REF!</definedName>
    <definedName name="YACCS02" localSheetId="1">#REF!</definedName>
    <definedName name="YACCS02">#REF!</definedName>
    <definedName name="YACCS1" localSheetId="1">#REF!</definedName>
    <definedName name="YACCS1">#REF!</definedName>
    <definedName name="YACCS12">#REF!</definedName>
    <definedName name="YACCS2" localSheetId="1">#REF!</definedName>
    <definedName name="YACCS5" localSheetId="1">#REF!</definedName>
    <definedName name="YACCS5">#REF!</definedName>
    <definedName name="YACCSM" localSheetId="1">#REF!</definedName>
    <definedName name="YACCSM">#REF!</definedName>
    <definedName name="yan" localSheetId="1">#REF!</definedName>
    <definedName name="yan">#REF!</definedName>
    <definedName name="YB211B7B000_0110SPvsYH0C3B78000_136D">#REF!</definedName>
    <definedName name="YBN" localSheetId="1" hidden="1">{#N/A,#N/A,FALSE,"Tabl. A1";#N/A,#N/A,FALSE,"Tabl. A1 b";#N/A,#N/A,FALSE,"Tabl. A2";#N/A,#N/A,FALSE,"Tabl. A2-1";#N/A,#N/A,FALSE,"Tabl. A2-2"}</definedName>
    <definedName name="YBN" hidden="1">{#N/A,#N/A,FALSE,"Tabl. A1";#N/A,#N/A,FALSE,"Tabl. A1 b";#N/A,#N/A,FALSE,"Tabl. A2";#N/A,#N/A,FALSE,"Tabl. A2-1";#N/A,#N/A,FALSE,"Tabl. A2-2"}</definedName>
    <definedName name="YCS" localSheetId="1">#REF!</definedName>
    <definedName name="YCS">#REF!</definedName>
    <definedName name="ycs2" localSheetId="1">#REF!</definedName>
    <definedName name="ycs3" localSheetId="1">#REF!</definedName>
    <definedName name="ycs3">#REF!</definedName>
    <definedName name="YCS4" localSheetId="1">#REF!</definedName>
    <definedName name="YCS5" localSheetId="1">#REF!</definedName>
    <definedName name="YCS5">#REF!</definedName>
    <definedName name="YCS6" localSheetId="1">#REF!</definedName>
    <definedName name="YCS6">#REF!</definedName>
    <definedName name="YCS8" localSheetId="1">#REF!</definedName>
    <definedName name="YCS9" localSheetId="1">#REF!</definedName>
    <definedName name="Ye" localSheetId="1">#REF!</definedName>
    <definedName name="year" localSheetId="1">#REF!</definedName>
    <definedName name="year">#REF!</definedName>
    <definedName name="YearEnd" localSheetId="1">#REF!</definedName>
    <definedName name="YearEnd">#REF!</definedName>
    <definedName name="yearly">#REF!</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c_50">#REF!</definedName>
    <definedName name="YEN" localSheetId="1">#REF!</definedName>
    <definedName name="YEN">#REF!</definedName>
    <definedName name="Yen_to_Oz" localSheetId="1">#REF!</definedName>
    <definedName name="Yen_to_Oz">#REF!</definedName>
    <definedName name="yes" localSheetId="1">#REF!</definedName>
    <definedName name="yes">#REF!</definedName>
    <definedName name="YesNo" localSheetId="1">#REF!</definedName>
    <definedName name="yeya" localSheetId="1" hidden="1">{#N/A,#N/A,FALSE,"PGW"}</definedName>
    <definedName name="yeya" hidden="1">{#N/A,#N/A,FALSE,"PGW"}</definedName>
    <definedName name="yeya_1" localSheetId="1" hidden="1">{#N/A,#N/A,FALSE,"PGW"}</definedName>
    <definedName name="yeya_1" hidden="1">{#N/A,#N/A,FALSE,"PGW"}</definedName>
    <definedName name="yeya_2" localSheetId="1" hidden="1">{#N/A,#N/A,FALSE,"PGW"}</definedName>
    <definedName name="yeya_2" hidden="1">{#N/A,#N/A,FALSE,"PGW"}</definedName>
    <definedName name="yeya_3" localSheetId="1" hidden="1">{#N/A,#N/A,FALSE,"PGW"}</definedName>
    <definedName name="yeya_3" hidden="1">{#N/A,#N/A,FALSE,"PGW"}</definedName>
    <definedName name="yeya_4" localSheetId="1" hidden="1">{#N/A,#N/A,FALSE,"PGW"}</definedName>
    <definedName name="yeya_4" hidden="1">{#N/A,#N/A,FALSE,"PGW"}</definedName>
    <definedName name="YH554BCA000_0102SPK" localSheetId="1">#REF!</definedName>
    <definedName name="YH554BCA000_0102SPK">#REF!</definedName>
    <definedName name="YH554BCA000_0102SPKvsYH523BC1000_60_136A" localSheetId="1">#REF!</definedName>
    <definedName name="YH554BCA000_0102SPKvsYH523BC1000_60_136A">#REF!</definedName>
    <definedName name="yhn" localSheetId="1" hidden="1">{#N/A,#N/A,FALSE,"Model";#N/A,#N/A,FALSE,"Division"}</definedName>
    <definedName name="yhn" hidden="1">{#N/A,#N/A,FALSE,"Model";#N/A,#N/A,FALSE,"Division"}</definedName>
    <definedName name="YJ0" localSheetId="1">#REF!</definedName>
    <definedName name="YJ0">#REF!</definedName>
    <definedName name="YK311C2AP74_000517" localSheetId="1">#REF!</definedName>
    <definedName name="YK311C2AP74_000517">#REF!</definedName>
    <definedName name="YK311C2AP74_000529" localSheetId="1">#REF!</definedName>
    <definedName name="YK311C2AP74_000529">#REF!</definedName>
    <definedName name="you" localSheetId="1">#REF!</definedName>
    <definedName name="Yr_2" localSheetId="1">#REF!</definedName>
    <definedName name="Yr_2">#REF!</definedName>
    <definedName name="Yr_3" localSheetId="1">#REF!</definedName>
    <definedName name="Yr_3">#REF!</definedName>
    <definedName name="Yr_4" localSheetId="1">#REF!</definedName>
    <definedName name="Yr_4">#REF!</definedName>
    <definedName name="YR7C1BC6000_134SY">#REF!</definedName>
    <definedName name="YR7C2BC6000_0002SPvsYR7C1BC6000_134SY">#REF!</definedName>
    <definedName name="YT4A1CLBE22">#REF!</definedName>
    <definedName name="ytd" localSheetId="1">#REF!</definedName>
    <definedName name="YTD_DEPRN" localSheetId="1">#REF!</definedName>
    <definedName name="YTD_PCS_AMOUNT" localSheetId="1">#REF!</definedName>
    <definedName name="YTD_PCS_COUNTRY" localSheetId="1">#REF!</definedName>
    <definedName name="YTD_PLAN" localSheetId="1">#REF!</definedName>
    <definedName name="YTD_PLAN">#REF!</definedName>
    <definedName name="YTD_PLAN_FACTOR" localSheetId="1">#REF!</definedName>
    <definedName name="YTD_PY" localSheetId="1">#REF!</definedName>
    <definedName name="YTD_PY">#REF!</definedName>
    <definedName name="YTD_TRADING_DAYS" localSheetId="1">#REF!</definedName>
    <definedName name="YTHBVFR" localSheetId="1" hidden="1">{#N/A,#N/A,FALSE,"Tabl. FB300";#N/A,#N/A,FALSE,"Tabl. FB350";#N/A,#N/A,FALSE,"Tabl. FB400";#N/A,#N/A,FALSE,"Tabl. FB500";#N/A,#N/A,FALSE,"Tabl. FS090"}</definedName>
    <definedName name="YTHBVFR" hidden="1">{#N/A,#N/A,FALSE,"Tabl. FB300";#N/A,#N/A,FALSE,"Tabl. FB350";#N/A,#N/A,FALSE,"Tabl. FB400";#N/A,#N/A,FALSE,"Tabl. FB500";#N/A,#N/A,FALSE,"Tabl. FS090"}</definedName>
    <definedName name="ytm" localSheetId="1">#REF!</definedName>
    <definedName name="ytm">#REF!</definedName>
    <definedName name="ytm_pbt" localSheetId="1">#REF!</definedName>
    <definedName name="ytm_pbt">#REF!</definedName>
    <definedName name="ytr" localSheetId="1" hidden="1">{"A COM Detail YTD",#N/A,FALSE,"DATA";"B Exp Detail YTD",#N/A,FALSE,"DATA"}</definedName>
    <definedName name="ytr" hidden="1">{"A COM Detail YTD",#N/A,FALSE,"DATA";"B Exp Detail YTD",#N/A,FALSE,"DATA"}</definedName>
    <definedName name="yu" localSheetId="1">#REF!</definedName>
    <definedName name="yu">#REF!</definedName>
    <definedName name="YU87N" localSheetId="1" hidden="1">{#N/A,#N/A,FALSE,"Tabl. G1";#N/A,#N/A,FALSE,"Tabl. G2"}</definedName>
    <definedName name="YU87N" hidden="1">{#N/A,#N/A,FALSE,"Tabl. G1";#N/A,#N/A,FALSE,"Tabl. G2"}</definedName>
    <definedName name="YUC" localSheetId="1" hidden="1">{#N/A,#N/A,FALSE,"Tabl. H1";#N/A,#N/A,FALSE,"Tabl. H2"}</definedName>
    <definedName name="YUC" hidden="1">{#N/A,#N/A,FALSE,"Tabl. H1";#N/A,#N/A,FALSE,"Tabl. H2"}</definedName>
    <definedName name="YY" localSheetId="1" hidden="1">{#N/A,#N/A,FALSE,"Tabl. A1";#N/A,#N/A,FALSE,"Tabl. A1 b";#N/A,#N/A,FALSE,"Tabl. A2";#N/A,#N/A,FALSE,"Tabl. A2-1";#N/A,#N/A,FALSE,"Tabl. A2-2"}</definedName>
    <definedName name="YY" hidden="1">{#N/A,#N/A,FALSE,"Tabl. A1";#N/A,#N/A,FALSE,"Tabl. A1 b";#N/A,#N/A,FALSE,"Tabl. A2";#N/A,#N/A,FALSE,"Tabl. A2-1";#N/A,#N/A,FALSE,"Tabl. A2-2"}</definedName>
    <definedName name="yyy" localSheetId="1" hidden="1">{#N/A,#N/A,FALSE,"PGW"}</definedName>
    <definedName name="yyy" hidden="1">{#N/A,#N/A,FALSE,"PGW"}</definedName>
    <definedName name="yyy_1" localSheetId="1" hidden="1">{#N/A,#N/A,FALSE,"PGW"}</definedName>
    <definedName name="yyy_1" hidden="1">{#N/A,#N/A,FALSE,"PGW"}</definedName>
    <definedName name="yyy_2" localSheetId="1" hidden="1">{#N/A,#N/A,FALSE,"PGW"}</definedName>
    <definedName name="yyy_2" hidden="1">{#N/A,#N/A,FALSE,"PGW"}</definedName>
    <definedName name="yyy_3" localSheetId="1" hidden="1">{#N/A,#N/A,FALSE,"PGW"}</definedName>
    <definedName name="yyy_3" hidden="1">{#N/A,#N/A,FALSE,"PGW"}</definedName>
    <definedName name="yyy_4" localSheetId="1" hidden="1">{#N/A,#N/A,FALSE,"PGW"}</definedName>
    <definedName name="yyy_4" hidden="1">{#N/A,#N/A,FALSE,"PGW"}</definedName>
    <definedName name="Z">NA()</definedName>
    <definedName name="Z_29D0F0EC_9D78_11D8_966D_0010DCD29A52_.wvu.FilterData" localSheetId="1" hidden="1">#REF!</definedName>
    <definedName name="Z_29D0F0EC_9D78_11D8_966D_0010DCD29A52_.wvu.Rows" localSheetId="1" hidden="1">#REF!,#REF!,#REF!,#REF!</definedName>
    <definedName name="Z_29D0F0EC_9D78_11D8_966D_0010DCD29A52__wvu_FilterData" localSheetId="1">#REF!</definedName>
    <definedName name="Z_29D0F0EC_9D78_11D8_966D_0010DCD29A52__wvu_FilterData">#REF!</definedName>
    <definedName name="Z_29D0F0EC_9D78_11D8_966D_0010DCD29A52__wvu_Rows">NA()</definedName>
    <definedName name="Z_B42642A0_9DD9_11D8_B59F_0050BA8C98A5_.wvu.FilterData" localSheetId="1" hidden="1">#REF!</definedName>
    <definedName name="Z_B42642A0_9DD9_11D8_B59F_0050BA8C98A5_.wvu.Rows" localSheetId="1" hidden="1">#REF!,#REF!,#REF!,#REF!</definedName>
    <definedName name="Z_B42642A0_9DD9_11D8_B59F_0050BA8C98A5__wvu_FilterData" localSheetId="1">#REF!</definedName>
    <definedName name="Z_B42642A0_9DD9_11D8_B59F_0050BA8C98A5__wvu_FilterData">#REF!</definedName>
    <definedName name="Z_B42642A0_9DD9_11D8_B59F_0050BA8C98A5__wvu_Rows">NA()</definedName>
    <definedName name="Z_FEE5EB1B_90B3_410F_8DCC_272A61C17E9B_.wvu.Cols" localSheetId="1" hidden="1">#REF!</definedName>
    <definedName name="Z_FEE5EB1B_90B3_410F_8DCC_272A61C17E9B_.wvu.Cols" hidden="1">#REF!</definedName>
    <definedName name="zaCQW" localSheetId="1" hidden="1">{"turnover",#N/A,FALSE;"profits",#N/A,FALSE;"cash",#N/A,FALSE}</definedName>
    <definedName name="zaCQW" hidden="1">{"turnover",#N/A,FALSE;"profits",#N/A,FALSE;"cash",#N/A,FALSE}</definedName>
    <definedName name="zaliza">#REF!</definedName>
    <definedName name="zaq" localSheetId="1" hidden="1">{#N/A,#N/A,FALSE,"Calc";#N/A,#N/A,FALSE,"Sensitivity";#N/A,#N/A,FALSE,"LT Earn.Dil.";#N/A,#N/A,FALSE,"Dil. AVP"}</definedName>
    <definedName name="zaq" hidden="1">{#N/A,#N/A,FALSE,"Calc";#N/A,#N/A,FALSE,"Sensitivity";#N/A,#N/A,FALSE,"LT Earn.Dil.";#N/A,#N/A,FALSE,"Dil. AVP"}</definedName>
    <definedName name="ZCBTTTT" localSheetId="1">#REF!</definedName>
    <definedName name="ZCBTTTT">#REF!</definedName>
    <definedName name="zCurrency" localSheetId="1">#REF!</definedName>
    <definedName name="zCurrType" localSheetId="1">#REF!</definedName>
    <definedName name="zczc" localSheetId="1">#REF!</definedName>
    <definedName name="ZDFCV" localSheetId="1">#REF!</definedName>
    <definedName name="ZDFCV">#REF!</definedName>
    <definedName name="ZDFSDF" localSheetId="1">#REF!</definedName>
    <definedName name="ZDFSDF">#REF!</definedName>
    <definedName name="ZDFZDF" localSheetId="1">#REF!</definedName>
    <definedName name="ZDFZDF">#REF!</definedName>
    <definedName name="zEntityNo" localSheetId="1">#REF!</definedName>
    <definedName name="zer" localSheetId="1" hidden="1">{#N/A,#N/A,FALSE,"Calc";#N/A,#N/A,FALSE,"Sensitivity";#N/A,#N/A,FALSE,"LT Earn.Dil.";#N/A,#N/A,FALSE,"Dil. AVP"}</definedName>
    <definedName name="zer" hidden="1">{#N/A,#N/A,FALSE,"Calc";#N/A,#N/A,FALSE,"Sensitivity";#N/A,#N/A,FALSE,"LT Earn.Dil.";#N/A,#N/A,FALSE,"Dil. AVP"}</definedName>
    <definedName name="ZERO_BILLS" localSheetId="1">#REF!</definedName>
    <definedName name="ZERO_BILLS">#REF!</definedName>
    <definedName name="Zero_BP_02_JUL_02" localSheetId="1">#REF!</definedName>
    <definedName name="Zero_BP_02_JUL_02">#REF!</definedName>
    <definedName name="zesewe" localSheetId="1" hidden="1">{#N/A,#N/A,FALSE,"FREE"}</definedName>
    <definedName name="zesewe" hidden="1">{#N/A,#N/A,FALSE,"FREE"}</definedName>
    <definedName name="zesewe_2" localSheetId="1" hidden="1">{#N/A,#N/A,FALSE,"FREE"}</definedName>
    <definedName name="zesewe_2" hidden="1">{#N/A,#N/A,FALSE,"FREE"}</definedName>
    <definedName name="zesewe_3" localSheetId="1" hidden="1">{#N/A,#N/A,FALSE,"FREE"}</definedName>
    <definedName name="zesewe_3" hidden="1">{#N/A,#N/A,FALSE,"FREE"}</definedName>
    <definedName name="zesewe_4" localSheetId="1" hidden="1">{#N/A,#N/A,FALSE,"FREE"}</definedName>
    <definedName name="zesewe_4" hidden="1">{#N/A,#N/A,FALSE,"FREE"}</definedName>
    <definedName name="zeta" localSheetId="1">#REF!</definedName>
    <definedName name="zeta">#REF!</definedName>
    <definedName name="ZF" localSheetId="1">#REF!</definedName>
    <definedName name="ZF">#REF!</definedName>
    <definedName name="zFSITxt" localSheetId="1">#REF!</definedName>
    <definedName name="zhu" localSheetId="1" hidden="1">{#N/A,#N/A,FALSE,"REPORT"}</definedName>
    <definedName name="zhu" hidden="1">{#N/A,#N/A,FALSE,"REPORT"}</definedName>
    <definedName name="zhutr" localSheetId="1" hidden="1">{#N/A,#N/A,FALSE,"REPORT"}</definedName>
    <definedName name="zhutr" hidden="1">{#N/A,#N/A,FALSE,"REPORT"}</definedName>
    <definedName name="Zip" localSheetId="1">#REF!</definedName>
    <definedName name="Zip">#REF!</definedName>
    <definedName name="zISO" localSheetId="1">#REF!</definedName>
    <definedName name="zLFC" localSheetId="1">#REF!</definedName>
    <definedName name="ZM1AD" localSheetId="1">#REF!</definedName>
    <definedName name="ZM1AD">#REF!</definedName>
    <definedName name="ZM1ARL" localSheetId="1">#REF!</definedName>
    <definedName name="ZM1ARL">#REF!</definedName>
    <definedName name="ZM1BLD" localSheetId="1">#REF!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ParamsOK" localSheetId="1">#REF!</definedName>
    <definedName name="zPeriod" localSheetId="1">#REF!</definedName>
    <definedName name="zsaz" localSheetId="1">#REF!</definedName>
    <definedName name="zsaz">#REF!</definedName>
    <definedName name="ZSZ" localSheetId="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ValCur" localSheetId="1">#REF!</definedName>
    <definedName name="ZViews">420430435450475000</definedName>
    <definedName name="ZVSV">#REF!</definedName>
    <definedName name="ZVZC">#REF!</definedName>
    <definedName name="ZVZV">#REF!</definedName>
    <definedName name="ZWX" localSheetId="1" hidden="1">{#N/A,#N/A,FALSE,"Tabl. A1";#N/A,#N/A,FALSE,"Tabl. A1 b";#N/A,#N/A,FALSE,"Tabl. A2";#N/A,#N/A,FALSE,"Tabl. A2-1";#N/A,#N/A,FALSE,"Tabl. A2-2"}</definedName>
    <definedName name="ZWX" hidden="1">{#N/A,#N/A,FALSE,"Tabl. A1";#N/A,#N/A,FALSE,"Tabl. A1 b";#N/A,#N/A,FALSE,"Tabl. A2";#N/A,#N/A,FALSE,"Tabl. A2-1";#N/A,#N/A,FALSE,"Tabl. A2-2"}</definedName>
    <definedName name="ZX">#REF!</definedName>
    <definedName name="zxsa">"#ref!"</definedName>
    <definedName name="zxszz">NA()</definedName>
    <definedName name="zxxcvbbb" localSheetId="1">#REF!</definedName>
    <definedName name="zxxcvbbb">#REF!</definedName>
    <definedName name="zxxx" localSheetId="1" hidden="1">{#N/A,#N/A,FALSE,"Inv Trends";#N/A,#N/A,FALSE,"April Results";#N/A,#N/A,FALSE,"vs fcst";#N/A,#N/A,FALSE,"vs prior yr";#N/A,#N/A,FALSE,"in thousands";#N/A,#N/A,FALSE,"CF Full Year";#N/A,#N/A,FALSE,"CF YTD";#N/A,#N/A,FALSE,"dec bs";#N/A,#N/A,FALSE,"bs";#N/A,#N/A,FALSE,"is 2";#N/A,#N/A,FALSE,"executive summary detailed";#N/A,#N/A,FALSE,"GM YTD vs 00";#N/A,#N/A,FALSE,"GM YTD vs. plan"}</definedName>
    <definedName name="zxxx" hidden="1">{#N/A,#N/A,FALSE,"Inv Trends";#N/A,#N/A,FALSE,"April Results";#N/A,#N/A,FALSE,"vs fcst";#N/A,#N/A,FALSE,"vs prior yr";#N/A,#N/A,FALSE,"in thousands";#N/A,#N/A,FALSE,"CF Full Year";#N/A,#N/A,FALSE,"CF YTD";#N/A,#N/A,FALSE,"dec bs";#N/A,#N/A,FALSE,"bs";#N/A,#N/A,FALSE,"is 2";#N/A,#N/A,FALSE,"executive summary detailed";#N/A,#N/A,FALSE,"GM YTD vs 00";#N/A,#N/A,FALSE,"GM YTD vs. plan"}</definedName>
    <definedName name="ZYX" localSheetId="1">#REF!</definedName>
    <definedName name="ZYX">#REF!</definedName>
    <definedName name="ZZ">NA()</definedName>
    <definedName name="ZZ_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2"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3"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4"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4"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ZZ_AA_User1">#REF!</definedName>
    <definedName name="ZZ_AA_User2">#REF!</definedName>
    <definedName name="ZZ_AA_User3">#REF!</definedName>
    <definedName name="ZZ_AA_User4">#REF!</definedName>
    <definedName name="ZZ_AA_User5">#REF!</definedName>
    <definedName name="ZZ_AAA_BSControl">#REF!</definedName>
    <definedName name="ZZ_AAA_IncludeManual">#REF!</definedName>
    <definedName name="ZZ_AAA_ISControl">#REF!</definedName>
    <definedName name="ZZ_AAA_TerminalStartTest1">#REF!</definedName>
    <definedName name="ZZ_AAA_TerminalStartTest2">#REF!</definedName>
    <definedName name="ZZ_AAA_TerminalStartTest3">#REF!</definedName>
    <definedName name="ZZ_AAA_TerminalStartTest4">#REF!</definedName>
    <definedName name="ZZ_AAA_TerminalStartTest5">#REF!</definedName>
    <definedName name="ZZ_AAA_YearCount">#REF!</definedName>
    <definedName name="ZZ_AAA_YearEndManual">#REF!</definedName>
    <definedName name="ZZ_AAA_YearEnds">#REF!</definedName>
    <definedName name="ZZ_BAL_AccountsPayable">#REF!</definedName>
    <definedName name="ZZ_BAL_AccountsReceivable">#REF!</definedName>
    <definedName name="ZZ_BAL_AverageTotalDebt">#REF!</definedName>
    <definedName name="ZZ_BAL_Balance">#REF!</definedName>
    <definedName name="ZZ_BAL_CapitalizedAssets">#REF!</definedName>
    <definedName name="ZZ_BAL_ConstructionInProgress">#REF!</definedName>
    <definedName name="ZZ_BAL_DebtNet">#REF!</definedName>
    <definedName name="ZZ_BAL_DebtTotal">#REF!</definedName>
    <definedName name="ZZ_BAL_DeferredTaxes">#REF!</definedName>
    <definedName name="ZZ_BAL_Goodwill">#REF!</definedName>
    <definedName name="ZZ_BAL_Inventories">#REF!</definedName>
    <definedName name="ZZ_BAL_LongTermDebt">#REF!</definedName>
    <definedName name="ZZ_BAL_LongTermInterestAssets">#REF!</definedName>
    <definedName name="ZZ_BAL_LongTermNonInterestLiabilities">#REF!</definedName>
    <definedName name="ZZ_BAL_LongTermNonOperatingAssets">#REF!</definedName>
    <definedName name="ZZ_BAL_MinorityInterest">#REF!</definedName>
    <definedName name="ZZ_BAL_NetAssets">#REF!</definedName>
    <definedName name="ZZ_BAL_NetAssetsAverage">#REF!</definedName>
    <definedName name="ZZ_BAL_NetCurrentAssets">#REF!</definedName>
    <definedName name="ZZ_BAL_NetFixedAssets">#REF!</definedName>
    <definedName name="ZZ_BAL_NetWorkingCapital">#REF!</definedName>
    <definedName name="ZZ_BAL_OBSILeases">#REF!</definedName>
    <definedName name="ZZ_BAL_OBSIOther">#REF!</definedName>
    <definedName name="ZZ_BAL_OperatingCash">#REF!</definedName>
    <definedName name="ZZ_BAL_OtherCurrentAssets">#REF!</definedName>
    <definedName name="ZZ_BAL_OtherCurrentLiabilities">#REF!</definedName>
    <definedName name="ZZ_BAL_OtherReserves">#REF!</definedName>
    <definedName name="ZZ_BAL_PreferredStock">#REF!</definedName>
    <definedName name="ZZ_BAL_RetainedEarnings">#REF!</definedName>
    <definedName name="ZZ_BAL_RevaluationReserve">#REF!</definedName>
    <definedName name="ZZ_BAL_ShareCapital">#REF!</definedName>
    <definedName name="ZZ_BAL_SharePremium">#REF!</definedName>
    <definedName name="ZZ_BAL_StatutoryReserves">#REF!</definedName>
    <definedName name="ZZ_BAL_STDebt">#REF!</definedName>
    <definedName name="ZZ_BAL_STInvestments">#REF!</definedName>
    <definedName name="ZZ_BAL_TotalAssets">#REF!</definedName>
    <definedName name="ZZ_BAL_TotalAssetsAverage">#REF!</definedName>
    <definedName name="ZZ_BAL_TotalCommonEquity">#REF!</definedName>
    <definedName name="ZZ_BAL_TotalCurrentAssets">#REF!</definedName>
    <definedName name="ZZ_BAL_TotalCurrentLiabilities">#REF!</definedName>
    <definedName name="ZZ_BAL_TotalEquity">#REF!</definedName>
    <definedName name="ZZ_BAL_TotalEquityAverage">#REF!</definedName>
    <definedName name="ZZ_BAL_TotalLiabilities">#REF!</definedName>
    <definedName name="ZZ_BAL_TotalLiabilitiesPlusEquity">#REF!</definedName>
    <definedName name="ZZ_BAL_TotalLongTermLiabilities">#REF!</definedName>
    <definedName name="ZZ_BAL_TotalReserves">#REF!</definedName>
    <definedName name="ZZ_CAP_AccumulatedGoodwillAmort">#REF!</definedName>
    <definedName name="ZZ_CAP_AccumulatedGoodwillAmortManual">#REF!</definedName>
    <definedName name="ZZ_CAP_AdjToOperatingCapital">#REF!</definedName>
    <definedName name="ZZ_CAP_AdjustedCommonEquity">#REF!</definedName>
    <definedName name="ZZ_CAP_Balance">#REF!</definedName>
    <definedName name="ZZ_CAP_ChangeInOperatingCapital">#REF!</definedName>
    <definedName name="ZZ_CAP_EquityEquivalents">#REF!</definedName>
    <definedName name="ZZ_CAP_LIFOReserve">#REF!</definedName>
    <definedName name="ZZ_CAP_NetWorkingCapitalAdj">#REF!</definedName>
    <definedName name="ZZ_CAP_NonOperatingCapital">#REF!</definedName>
    <definedName name="ZZ_CAP_OperatingCapital">#REF!</definedName>
    <definedName name="ZZ_CAP_OperatingCapitalAverage">#REF!</definedName>
    <definedName name="ZZ_CAP_TotalCapital">#REF!</definedName>
    <definedName name="ZZ_CAP_TotalCapitalAverage">#REF!</definedName>
    <definedName name="ZZ_CAP_TotalCapitalRecon">#REF!</definedName>
    <definedName name="ZZ_CAP_TotalDebtAdj">#REF!</definedName>
    <definedName name="ZZ_CAP_ValueOfOperatingLeases">#REF!</definedName>
    <definedName name="ZZ_CAS_Balance">#REF!</definedName>
    <definedName name="ZZ_CAS_CashFlowFinancing">#REF!</definedName>
    <definedName name="ZZ_CAS_CashFlowInvestment">#REF!</definedName>
    <definedName name="ZZ_CAS_CashFlowOperational">#REF!</definedName>
    <definedName name="ZZ_CAS_CashSTInvestments">#REF!</definedName>
    <definedName name="ZZ_CAS_ChangeInCapitalizedAssets">#REF!</definedName>
    <definedName name="ZZ_CAS_ChangeInCIP">#REF!</definedName>
    <definedName name="ZZ_CAS_ChangeInCommonEquity">#REF!</definedName>
    <definedName name="ZZ_CAS_ChangeInGoodwill">#REF!</definedName>
    <definedName name="ZZ_CAS_ChangeInInvestmentsAssets">#REF!</definedName>
    <definedName name="ZZ_CAS_ChangeInLTDebt">#REF!</definedName>
    <definedName name="ZZ_CAS_ChangeInMinorityInterest">#REF!</definedName>
    <definedName name="ZZ_CAS_ChangeInNetFixedAssets">#REF!</definedName>
    <definedName name="ZZ_CAS_ChangeInOtherLTLiabilities">#REF!</definedName>
    <definedName name="ZZ_CAS_ChangeInOtherNonOperatingAssets">#REF!</definedName>
    <definedName name="ZZ_CAS_ChangeInOtherReserves">#REF!</definedName>
    <definedName name="ZZ_CAS_ChangeInPreferredEquity">#REF!</definedName>
    <definedName name="ZZ_CAS_ChangeInRevaluationReserve">#REF!</definedName>
    <definedName name="ZZ_CAS_ChangeInSharePremium">#REF!</definedName>
    <definedName name="ZZ_CAS_ChangeInStatutoryReserves">#REF!</definedName>
    <definedName name="ZZ_CAS_ChangeInSTDebt">#REF!</definedName>
    <definedName name="ZZ_CAS_ChangeInWC">#REF!</definedName>
    <definedName name="ZZ_CAS_TotalCashFlow">#REF!</definedName>
    <definedName name="ZZ_CAS_TotalCashFlowRecon">#REF!</definedName>
    <definedName name="ZZ_COM_Assets">#REF!</definedName>
    <definedName name="ZZ_COM_Switch1">#REF!</definedName>
    <definedName name="ZZ_COS_BetaManual">#REF!</definedName>
    <definedName name="ZZ_COS_BVCommonEquity">#REF!</definedName>
    <definedName name="ZZ_COS_BVPreferredEquity">#REF!</definedName>
    <definedName name="ZZ_COS_BVTotalCapital">#REF!</definedName>
    <definedName name="ZZ_COS_BVTotalDebt">#REF!</definedName>
    <definedName name="ZZ_COS_CostOfCommonEquity">#REF!</definedName>
    <definedName name="ZZ_COS_CostOfDebtPostTax">#REF!</definedName>
    <definedName name="ZZ_COS_CostOfDebtPreTaxManual">#REF!</definedName>
    <definedName name="ZZ_COS_CostOfPreferredEquityManual">#REF!</definedName>
    <definedName name="ZZ_COS_EquityRiskPremiumManual">#REF!</definedName>
    <definedName name="ZZ_COS_MVCommonEquity">#REF!</definedName>
    <definedName name="ZZ_COS_MVPreferredEquity">#REF!</definedName>
    <definedName name="ZZ_COS_MVTotalCapital">#REF!</definedName>
    <definedName name="ZZ_COS_MVTotalDebt">#REF!</definedName>
    <definedName name="ZZ_COS_RequiredReturnCAPM">#REF!</definedName>
    <definedName name="ZZ_COS_RequiredReturnManual">#REF!</definedName>
    <definedName name="ZZ_COS_RiskFreeRateManual">#REF!</definedName>
    <definedName name="ZZ_COS_Switch1">#REF!</definedName>
    <definedName name="ZZ_COS_TargetDebtToCapitalManual">#REF!</definedName>
    <definedName name="ZZ_COS_UnleveragedCostOfCapital">#REF!</definedName>
    <definedName name="ZZ_COS_WACC">#REF!</definedName>
    <definedName name="ZZ_COS_WACCActual">#REF!</definedName>
    <definedName name="ZZ_COS_WACCManual">#REF!</definedName>
    <definedName name="ZZ_COS_WGTCommonEquity">#REF!</definedName>
    <definedName name="ZZ_COS_WGTPreferredEquity">#REF!</definedName>
    <definedName name="ZZ_COS_WGTTotalDebt">#REF!</definedName>
    <definedName name="ZZ_COV_Cover" localSheetId="1">#REF!</definedName>
    <definedName name="ZZ_DCF_Balance" localSheetId="1">#REF!</definedName>
    <definedName name="ZZ_DCF_Balance">#REF!</definedName>
    <definedName name="ZZ_DCF_EVA_Discounted" localSheetId="1">#REF!</definedName>
    <definedName name="ZZ_DCF_EVA_Discounted">#REF!</definedName>
    <definedName name="ZZ_DCF_EVA_DiscountedTotal" localSheetId="1">#REF!</definedName>
    <definedName name="ZZ_DCF_EVA_DiscountedTotal">#REF!</definedName>
    <definedName name="ZZ_DCF_EVA_DiscountFactor">#REF!</definedName>
    <definedName name="ZZ_DCF_EVA_EconomicValueAdded">#REF!</definedName>
    <definedName name="ZZ_DCF_EVA_EconomicValueAddedManual">#REF!</definedName>
    <definedName name="ZZ_DCF_EVA_ImpliedEquityValue">#REF!</definedName>
    <definedName name="ZZ_DCF_EVA_ImpliedEquityValuePerShare">#REF!</definedName>
    <definedName name="ZZ_DCF_EVA_MidYearAdjustmentFactor">#REF!</definedName>
    <definedName name="ZZ_DCF_EVA_OperatingValue">#REF!</definedName>
    <definedName name="ZZ_DCF_EVA_OperatingValueAdj">#REF!</definedName>
    <definedName name="ZZ_DCF_EVA_TotalValue">#REF!</definedName>
    <definedName name="ZZ_DCF_EVA_WACC">#REF!</definedName>
    <definedName name="ZZ_DCF_FCF_Discounted">#REF!</definedName>
    <definedName name="ZZ_DCF_FCF_DiscountFactor">#REF!</definedName>
    <definedName name="ZZ_DCF_FCF_FreeCashFlow">#REF!</definedName>
    <definedName name="ZZ_DCF_FCF_FreeCashFlowManual">#REF!</definedName>
    <definedName name="ZZ_DCF_FCF_ImpliedEquityValue">#REF!</definedName>
    <definedName name="ZZ_DCF_FCF_ImpliedEquityValuePerShare">#REF!</definedName>
    <definedName name="ZZ_DCF_FCF_MidYearAdjustmentFactor">#REF!</definedName>
    <definedName name="ZZ_DCF_FCF_NetInvestment">#REF!</definedName>
    <definedName name="ZZ_DCF_FCF_NOPAT">#REF!</definedName>
    <definedName name="ZZ_DCF_FCF_OperatingValue">#REF!</definedName>
    <definedName name="ZZ_DCF_FCF_OperatingValueAdj">#REF!</definedName>
    <definedName name="ZZ_DCF_FCF_SharePremiumDiscount">#REF!</definedName>
    <definedName name="ZZ_DCF_FCF_TotalValue">#REF!</definedName>
    <definedName name="ZZ_DCF_FCF_WACC">#REF!</definedName>
    <definedName name="ZZ_DCF_LTGrowthRate">#REF!</definedName>
    <definedName name="ZZ_DCF_LTGrowthRateManual">#REF!</definedName>
    <definedName name="ZZ_DCF_NON_TotalNonCommonEquity">#REF!</definedName>
    <definedName name="ZZ_EPS_BookValuePS">#REF!</definedName>
    <definedName name="ZZ_EPS_CFPSFree">#REF!</definedName>
    <definedName name="ZZ_EPS_CFPSGross">#REF!</definedName>
    <definedName name="ZZ_EPS_DPS">#REF!</definedName>
    <definedName name="ZZ_EPS_DPSManual">#REF!</definedName>
    <definedName name="ZZ_EPS_EPSBasic">#REF!</definedName>
    <definedName name="ZZ_EPS_EPSBasicManual">#REF!</definedName>
    <definedName name="ZZ_EPS_EPSBFullyDiluted">#REF!</definedName>
    <definedName name="ZZ_EPS_EPSBFullyDilutedManual">#REF!</definedName>
    <definedName name="ZZ_EPS_EPSPrimary">#REF!</definedName>
    <definedName name="ZZ_EPS_EPSPrimaryManual">#REF!</definedName>
    <definedName name="ZZ_EPS_MarketCapCurrent">#REF!</definedName>
    <definedName name="ZZ_EPS_PriorYearAdjAnnual">#REF!</definedName>
    <definedName name="ZZ_EPS_PriorYearAdjCumulative">#REF!</definedName>
    <definedName name="ZZ_EPS_SharePriceAtYE">#REF!</definedName>
    <definedName name="ZZ_EPS_SharePriceAtYEManual">#REF!</definedName>
    <definedName name="ZZ_EPS_SharesAtYE">#REF!</definedName>
    <definedName name="ZZ_EPS_SharesAtYEManual">#REF!</definedName>
    <definedName name="ZZ_EPS_SharesFullyDiluted">#REF!</definedName>
    <definedName name="ZZ_EPS_SharesFullyDilutedManual">#REF!</definedName>
    <definedName name="ZZ_EPS_SharesPrimary">#REF!</definedName>
    <definedName name="ZZ_EPS_SharesPrimaryManual">#REF!</definedName>
    <definedName name="ZZ_EPS_SharesWgtAvg">#REF!</definedName>
    <definedName name="ZZ_EPS_SharesWgtAvgManual">#REF!</definedName>
    <definedName name="ZZ_FRE_Amortization">#REF!</definedName>
    <definedName name="ZZ_FRE_Balance1">#REF!</definedName>
    <definedName name="ZZ_FRE_Balance2">#REF!</definedName>
    <definedName name="ZZ_FRE_CapitalNetAdditions">#REF!</definedName>
    <definedName name="ZZ_FRE_ChangeInAdjToOperatingInvestedCapital">#REF!</definedName>
    <definedName name="ZZ_FRE_Depreciation">#REF!</definedName>
    <definedName name="ZZ_FRE_FreeCashFlow">#REF!</definedName>
    <definedName name="ZZ_FRE_FreeCashFlowRecon1">#REF!</definedName>
    <definedName name="ZZ_FRE_FreeCashFlowRecon2">#REF!</definedName>
    <definedName name="ZZ_FRE_GrossCashFlow">#REF!</definedName>
    <definedName name="ZZ_FRE_GrossInvestment">#REF!</definedName>
    <definedName name="ZZ_FRE_NetInvestment">#REF!</definedName>
    <definedName name="ZZ_FRE_NetInvestmentRate">#REF!</definedName>
    <definedName name="ZZ_FRE_NOPAT">#REF!</definedName>
    <definedName name="ZZ_FRE_PaymentsToInvestors">#REF!</definedName>
    <definedName name="ZZ_GRO_BasicEPS">#REF!</definedName>
    <definedName name="ZZ_GRO_NetIncome">#REF!</definedName>
    <definedName name="ZZ_GRO_NOPAT">#REF!</definedName>
    <definedName name="ZZ_GRO_Revenue">#REF!</definedName>
    <definedName name="ZZ_INC_AdjToRetainedEarnings">#REF!</definedName>
    <definedName name="ZZ_INC_AdminExpense">#REF!</definedName>
    <definedName name="ZZ_INC_Amortization">#REF!</definedName>
    <definedName name="ZZ_INC_AmortizationGoodwill">#REF!</definedName>
    <definedName name="ZZ_INC_Associates">#REF!</definedName>
    <definedName name="ZZ_INC_BeginningRetainedEarnings">#REF!</definedName>
    <definedName name="ZZ_INC_CashDividends">#REF!</definedName>
    <definedName name="ZZ_INC_CGS">#REF!</definedName>
    <definedName name="ZZ_INC_Depreciation">#REF!</definedName>
    <definedName name="ZZ_INC_EAT">#REF!</definedName>
    <definedName name="ZZ_INC_EBIT">#REF!</definedName>
    <definedName name="ZZ_INC_EBITDA">#REF!</definedName>
    <definedName name="ZZ_INC_EBT">#REF!</definedName>
    <definedName name="ZZ_INC_EffectiveTaxRate">#REF!</definedName>
    <definedName name="ZZ_INC_Exceptionals">#REF!</definedName>
    <definedName name="ZZ_INC_Extraordinaries">#REF!</definedName>
    <definedName name="ZZ_INC_GrossProfit">#REF!</definedName>
    <definedName name="ZZ_INC_IncomeTax">#REF!</definedName>
    <definedName name="ZZ_INC_InterestExpense">#REF!</definedName>
    <definedName name="ZZ_INC_InterestIncome">#REF!</definedName>
    <definedName name="ZZ_INC_Minorities">#REF!</definedName>
    <definedName name="ZZ_INC_NetIncome">#REF!</definedName>
    <definedName name="ZZ_INC_NonOperatingIncome">#REF!</definedName>
    <definedName name="ZZ_INC_OperatingIncome">#REF!</definedName>
    <definedName name="ZZ_INC_OtherAfterTaxIncome">#REF!</definedName>
    <definedName name="ZZ_INC_OtherIncome">#REF!</definedName>
    <definedName name="ZZ_INC_OtherOperatingIncome">#REF!</definedName>
    <definedName name="ZZ_INC_PreferredDividends">#REF!</definedName>
    <definedName name="ZZ_INC_RetainedProfit">#REF!</definedName>
    <definedName name="ZZ_INC_Revenue">#REF!</definedName>
    <definedName name="ZZ_INC_StatutoryAppropriations">#REF!</definedName>
    <definedName name="ZZ_NOP_AdjToOperatingIncome">#REF!</definedName>
    <definedName name="ZZ_NOP_ATInterestExpense">#REF!</definedName>
    <definedName name="ZZ_NOP_ATInterestOnNonCapitalizedLeases">#REF!</definedName>
    <definedName name="ZZ_NOP_ATNonOperatingIncome">#REF!</definedName>
    <definedName name="ZZ_NOP_Balance">#REF!</definedName>
    <definedName name="ZZ_NOP_CashTaxesPaid">#REF!</definedName>
    <definedName name="ZZ_NOP_ChangeInDeferredTaxes">#REF!</definedName>
    <definedName name="ZZ_NOP_ChangeInLIFOReserve">#REF!</definedName>
    <definedName name="ZZ_NOP_EquityEquivalents">#REF!</definedName>
    <definedName name="ZZ_NOP_IncomeAvailableToInvestors">#REF!</definedName>
    <definedName name="ZZ_NOP_LeaseAdjustment">#REF!</definedName>
    <definedName name="ZZ_NOP_MarginalTaxRate">#REF!</definedName>
    <definedName name="ZZ_NOP_MarginalTaxRateManual">#REF!</definedName>
    <definedName name="ZZ_NOP_NOPAT">#REF!</definedName>
    <definedName name="ZZ_NOP_NOPATRecon">#REF!</definedName>
    <definedName name="ZZ_NOP_NOPBT">#REF!</definedName>
    <definedName name="ZZ_NOP_TaxesOnOperatingIncomeAdj">#REF!</definedName>
    <definedName name="ZZ_NOP_TaxOnNonOperatingIncome">#REF!</definedName>
    <definedName name="ZZ_NOP_TaxShieldOnInterestExpense">#REF!</definedName>
    <definedName name="ZZ_OTH_AverageAccountsPayable">#REF!</definedName>
    <definedName name="ZZ_OTH_AverageAccountsReceivable">#REF!</definedName>
    <definedName name="ZZ_OTH_AverageCapitalizedAssets">#REF!</definedName>
    <definedName name="ZZ_OTH_AverageInventories">#REF!</definedName>
    <definedName name="ZZ_OTH_AverageNetFixedAssets">#REF!</definedName>
    <definedName name="ZZ_OTH_AverageNWC">#REF!</definedName>
    <definedName name="ZZ_OTH_CashTaxRate">#REF!</definedName>
    <definedName name="ZZ_OTH_DaysInInventory">#REF!</definedName>
    <definedName name="ZZ_OTH_DaysPayable">#REF!</definedName>
    <definedName name="ZZ_OTH_DaysReceivable">#REF!</definedName>
    <definedName name="ZZ_OTH_DividendPayoutRatio">#REF!</definedName>
    <definedName name="ZZ_OTH_RetentionRate">#REF!</definedName>
    <definedName name="ZZ_PRI_BAL_All">#REF!</definedName>
    <definedName name="ZZ_PRI_CAS_All">#REF!</definedName>
    <definedName name="ZZ_PRI_COM_All">#REF!</definedName>
    <definedName name="ZZ_PRI_COS_All">#REF!</definedName>
    <definedName name="ZZ_PRI_DCF_All">#REF!</definedName>
    <definedName name="ZZ_PRI_EPS_All">#REF!</definedName>
    <definedName name="ZZ_PRI_FRE_All">#REF!</definedName>
    <definedName name="ZZ_PRI_GRO_All">#REF!</definedName>
    <definedName name="ZZ_PRI_INC_All">#REF!</definedName>
    <definedName name="ZZ_PRI_INV_All">#REF!</definedName>
    <definedName name="ZZ_PRI_NOP_All">#REF!</definedName>
    <definedName name="ZZ_PRI_OTH_All">#REF!</definedName>
    <definedName name="ZZ_PRI_RET_All">#REF!</definedName>
    <definedName name="ZZ_PRI_SUM_All">#REF!</definedName>
    <definedName name="ZZ_PRI_VAL_0">#REF!</definedName>
    <definedName name="ZZ_PRI_VAL_1">#REF!</definedName>
    <definedName name="ZZ_RET_DuPont1">#REF!</definedName>
    <definedName name="ZZ_RET_DuPont10">#REF!</definedName>
    <definedName name="ZZ_RET_DuPont11">#REF!</definedName>
    <definedName name="ZZ_RET_DuPont12">#REF!</definedName>
    <definedName name="ZZ_RET_DuPont2">#REF!</definedName>
    <definedName name="ZZ_RET_DuPont3">#REF!</definedName>
    <definedName name="ZZ_RET_DuPont4">#REF!</definedName>
    <definedName name="ZZ_RET_DuPont5">#REF!</definedName>
    <definedName name="ZZ_RET_DuPont6">#REF!</definedName>
    <definedName name="ZZ_RET_DuPont7">#REF!</definedName>
    <definedName name="ZZ_RET_DuPont8">#REF!</definedName>
    <definedName name="ZZ_RET_DuPont9">#REF!</definedName>
    <definedName name="ZZ_RET_InternalGrowth">#REF!</definedName>
    <definedName name="ZZ_RET_ROEAfterTax">#REF!</definedName>
    <definedName name="ZZ_RET_ROEPreTax">#REF!</definedName>
    <definedName name="ZZ_RET_Switch1">#REF!</definedName>
    <definedName name="ZZ_RET_TotalAssets">#REF!</definedName>
    <definedName name="ZZ_RET_TotalCapital">#REF!</definedName>
    <definedName name="ZZ_RET_TotalEquity">#REF!</definedName>
    <definedName name="ZZ_RET_TotalOperatingInvestedCapital">#REF!</definedName>
    <definedName name="ZZ_SUM_AdjBVPS">#REF!</definedName>
    <definedName name="ZZ_SUM_BegOperatingCapital">#REF!</definedName>
    <definedName name="ZZ_SUM_CapitalCharge">#REF!</definedName>
    <definedName name="ZZ_SUM_ChangeInEVA">#REF!</definedName>
    <definedName name="ZZ_SUM_ChangeInMVA">#REF!</definedName>
    <definedName name="ZZ_SUM_EVA">#REF!</definedName>
    <definedName name="ZZ_SUM_EVASpread">#REF!</definedName>
    <definedName name="ZZ_SUM_MVA">#REF!</definedName>
    <definedName name="ZZ_SUM_MVAPS">#REF!</definedName>
    <definedName name="ZZ_SUM_OperatingGrowth">#REF!</definedName>
    <definedName name="ZZ_SUM_ReturnOnCapital">#REF!</definedName>
    <definedName name="ZZ_SUM_TotalCapital">#REF!</definedName>
    <definedName name="ZZ_SYS_AnalystName">#REF!</definedName>
    <definedName name="ZZ_SYS_AutomaticData">#REF!</definedName>
    <definedName name="ZZ_SYS_AvailableToForeigners">#REF!</definedName>
    <definedName name="ZZ_SYS_Beta">#REF!</definedName>
    <definedName name="ZZ_SYS_CodeBloomberg">#REF!</definedName>
    <definedName name="ZZ_SYS_CodeDatastream">#REF!</definedName>
    <definedName name="ZZ_SYS_CodeFileName">#REF!</definedName>
    <definedName name="ZZ_SYS_CodeFilePath">#REF!</definedName>
    <definedName name="ZZ_SYS_CodeFilePathTemp">#REF!</definedName>
    <definedName name="ZZ_SYS_CodeLocal">#REF!</definedName>
    <definedName name="ZZ_SYS_CodeReuters">#REF!</definedName>
    <definedName name="ZZ_SYS_CompanyName">#REF!</definedName>
    <definedName name="ZZ_SYS_CostOfDebt">#REF!</definedName>
    <definedName name="ZZ_SYS_Country">#REF!</definedName>
    <definedName name="ZZ_SYS_Currency">#REF!</definedName>
    <definedName name="ZZ_SYS_CurrencyManual">#REF!</definedName>
    <definedName name="ZZ_SYS_CurrentDateManual">#REF!</definedName>
    <definedName name="ZZ_SYS_CurrentFreeFloatLocalManual">#REF!</definedName>
    <definedName name="ZZ_SYS_CurrentMarketCapIssuedForeignManual">#REF!</definedName>
    <definedName name="ZZ_SYS_CurrentMarketCapIssuedLocalAuto">#REF!</definedName>
    <definedName name="ZZ_SYS_CurrentMarketCapIssuedLocalManual">#REF!</definedName>
    <definedName name="ZZ_SYS_CurrentMonthNo">#REF!</definedName>
    <definedName name="ZZ_SYS_CurrentPriceForeignAuto">#REF!</definedName>
    <definedName name="ZZ_SYS_CurrentPriceForeignManual">#REF!</definedName>
    <definedName name="ZZ_SYS_CurrentPriceLocalAuto">#REF!</definedName>
    <definedName name="ZZ_SYS_CurrentPriceLocalManual">#REF!</definedName>
    <definedName name="ZZ_SYS_CurrentSharesFreeFloatLocalManual">#REF!</definedName>
    <definedName name="ZZ_SYS_CurrentSharesIssuedLocalAuto">#REF!</definedName>
    <definedName name="ZZ_SYS_CurrentSharesIssuedLocalManual">#REF!</definedName>
    <definedName name="ZZ_SYS_CurrentYearEnd">#REF!</definedName>
    <definedName name="ZZ_SYS_Customize">#REF!</definedName>
    <definedName name="ZZ_SYS_CustomPassword">#REF!</definedName>
    <definedName name="ZZ_SYS_DecimalPlacesChoices">#REF!</definedName>
    <definedName name="ZZ_SYS_DecimalPlacesMainIndex">#REF!</definedName>
    <definedName name="ZZ_SYS_DecimalPlacesMultiplesIndex">#REF!</definedName>
    <definedName name="ZZ_SYS_DecimalPlacesOtherIndex">#REF!</definedName>
    <definedName name="ZZ_SYS_DecimalPlacesPercentIndex">#REF!</definedName>
    <definedName name="ZZ_SYS_DecimalPlacesPriceIndex">#REF!</definedName>
    <definedName name="ZZ_SYS_EquityRiskPremium">#REF!</definedName>
    <definedName name="ZZ_SYS_Error1">#REF!</definedName>
    <definedName name="ZZ_SYS_ExcludeMidYearAdj">#REF!</definedName>
    <definedName name="ZZ_SYS_ExcludeTerminalValues">#REF!</definedName>
    <definedName name="ZZ_SYS_ExpiryDate">#REF!</definedName>
    <definedName name="ZZ_SYS_ExpiryStatus">#REF!</definedName>
    <definedName name="ZZ_SYS_HideLicenseAgreement">#REF!</definedName>
    <definedName name="ZZ_SYS_Installed">#REF!</definedName>
    <definedName name="ZZ_SYS_InstalledBy">#REF!</definedName>
    <definedName name="ZZ_SYS_InstalledDate">#REF!</definedName>
    <definedName name="ZZ_SYS_LatestModelUpdate">#REF!</definedName>
    <definedName name="ZZ_SYS_LatestModelUpdateAuto">#REF!</definedName>
    <definedName name="ZZ_SYS_LatestModelUpdateManual">#REF!</definedName>
    <definedName name="ZZ_SYS_LatestPriceUpdate">#REF!</definedName>
    <definedName name="ZZ_SYS_LatestPriceUpdateAuto">#REF!</definedName>
    <definedName name="ZZ_SYS_LatestPriceUpdateManual">#REF!</definedName>
    <definedName name="ZZ_SYS_LocalCodeName">#REF!</definedName>
    <definedName name="ZZ_SYS_MarketCapIssued">#REF!</definedName>
    <definedName name="ZZ_SYS_MarketCode">#REF!</definedName>
    <definedName name="ZZ_SYS_MarketCodeUsed">#REF!</definedName>
    <definedName name="ZZ_SYS_MarketEPSGrowth">#REF!</definedName>
    <definedName name="ZZ_SYS_MarketID">#REF!</definedName>
    <definedName name="ZZ_SYS_MarketIDUsed">#REF!</definedName>
    <definedName name="ZZ_SYS_MarketName">#REF!</definedName>
    <definedName name="ZZ_SYS_MarketNameUsed">#REF!</definedName>
    <definedName name="ZZ_SYS_MarketPE">#REF!</definedName>
    <definedName name="ZZ_SYS_ModelID">#REF!</definedName>
    <definedName name="ZZ_SYS_ModelType">#REF!</definedName>
    <definedName name="ZZ_SYS_PRI_Activity">#REF!</definedName>
    <definedName name="ZZ_SYS_PRI_BAL_All">#REF!</definedName>
    <definedName name="ZZ_SYS_PRI_CAS_All">#REF!</definedName>
    <definedName name="ZZ_SYS_PRI_COM_All">#REF!</definedName>
    <definedName name="ZZ_SYS_PRI_COS_All">#REF!</definedName>
    <definedName name="ZZ_SYS_PRI_DCF_All">#REF!</definedName>
    <definedName name="ZZ_SYS_PRI_EPS_All">#REF!</definedName>
    <definedName name="ZZ_SYS_PRI_Favourites">#REF!</definedName>
    <definedName name="ZZ_SYS_PRI_FRE_All">#REF!</definedName>
    <definedName name="ZZ_SYS_PRI_GRO_All">#REF!</definedName>
    <definedName name="ZZ_SYS_PRI_INC_All">#REF!</definedName>
    <definedName name="ZZ_SYS_PRI_INV_All">#REF!</definedName>
    <definedName name="ZZ_SYS_PRI_NOP_All">#REF!</definedName>
    <definedName name="ZZ_SYS_PRI_OTH_All">#REF!</definedName>
    <definedName name="ZZ_SYS_PRI_RangeNames">#REF!</definedName>
    <definedName name="ZZ_SYS_PRI_RangeTitles">#REF!</definedName>
    <definedName name="ZZ_SYS_PRI_RET_All">#REF!</definedName>
    <definedName name="ZZ_SYS_PRI_SUM_All">#REF!</definedName>
    <definedName name="ZZ_SYS_PRI_VAL0">#REF!</definedName>
    <definedName name="ZZ_SYS_PRI_VAL1">#REF!</definedName>
    <definedName name="ZZ_SYS_Recommendation">#REF!</definedName>
    <definedName name="ZZ_SYS_RecommendationDate">#REF!</definedName>
    <definedName name="ZZ_SYS_RiskFreeRate">#REF!</definedName>
    <definedName name="ZZ_SYS_Rounding">#REF!</definedName>
    <definedName name="ZZ_SYS_RoundingIndex">#REF!</definedName>
    <definedName name="ZZ_SYS_SectionName01">#REF!</definedName>
    <definedName name="ZZ_SYS_SectionName02">#REF!</definedName>
    <definedName name="ZZ_SYS_SectionName03">#REF!</definedName>
    <definedName name="ZZ_SYS_SectionName04">#REF!</definedName>
    <definedName name="ZZ_SYS_SectionName05">#REF!</definedName>
    <definedName name="ZZ_SYS_SectionName06">#REF!</definedName>
    <definedName name="ZZ_SYS_SectionName07">#REF!</definedName>
    <definedName name="ZZ_SYS_SectionName08">#REF!</definedName>
    <definedName name="ZZ_SYS_SectionName09">#REF!</definedName>
    <definedName name="ZZ_SYS_SectionName10">#REF!</definedName>
    <definedName name="ZZ_SYS_SectionName11">#REF!</definedName>
    <definedName name="ZZ_SYS_SectionName12">#REF!</definedName>
    <definedName name="ZZ_SYS_SectionName13">#REF!</definedName>
    <definedName name="ZZ_SYS_SectionName14">#REF!</definedName>
    <definedName name="ZZ_SYS_SectionName15">#REF!</definedName>
    <definedName name="ZZ_SYS_SectionName16">#REF!</definedName>
    <definedName name="ZZ_SYS_SectorCode">#REF!</definedName>
    <definedName name="ZZ_SYS_SectorCodeUsed">#REF!</definedName>
    <definedName name="ZZ_SYS_SectorID">#REF!</definedName>
    <definedName name="ZZ_SYS_SectorIDUsed">#REF!</definedName>
    <definedName name="ZZ_SYS_SectorName">#REF!</definedName>
    <definedName name="ZZ_SYS_SectorNameUsed">#REF!</definedName>
    <definedName name="ZZ_SYS_SharePrice">#REF!</definedName>
    <definedName name="ZZ_SYS_SharesIssued">#REF!</definedName>
    <definedName name="ZZ_SYS_SheetNames">#REF!</definedName>
    <definedName name="ZZ_SYS_ShowPercents">#REF!</definedName>
    <definedName name="ZZ_SYS_ShowXs">#REF!</definedName>
    <definedName name="ZZ_SYS_Units">#REF!</definedName>
    <definedName name="ZZ_SYS_UnitsManual">#REF!</definedName>
    <definedName name="ZZ_SYS_UseCalculationHandling">#REF!</definedName>
    <definedName name="ZZ_SYS_UseForeignPrice">#REF!</definedName>
    <definedName name="ZZ_SYS_UsePrintRangeHandling">#REF!</definedName>
    <definedName name="ZZ_SYS_UserMode">#REF!</definedName>
    <definedName name="ZZ_SYS_UseTaxDeductibleGoodwillAmort">#REF!</definedName>
    <definedName name="ZZ_SYS_VersionDate">#REF!</definedName>
    <definedName name="ZZ_SYS_VersionNo">#REF!</definedName>
    <definedName name="ZZ_SYS_YearCodeForecast">#REF!</definedName>
    <definedName name="ZZ_SYS_YearCodeHistoric">#REF!</definedName>
    <definedName name="ZZ_VAL_DDM_DiscountedDividends">#REF!</definedName>
    <definedName name="ZZ_VAL_DDM_DiscountFactor">#REF!</definedName>
    <definedName name="ZZ_VAL_DDM_DiscountRate">#REF!</definedName>
    <definedName name="ZZ_VAL_DDM_DiscountRateManual">#REF!</definedName>
    <definedName name="ZZ_VAL_DDM_Dividends">#REF!</definedName>
    <definedName name="ZZ_VAL_DDM_DividendsManual">#REF!</definedName>
    <definedName name="ZZ_VAL_DDM_ImpliedEquityValue">#REF!</definedName>
    <definedName name="ZZ_VAL_DDM_ImpliedEquityValuePerShare">#REF!</definedName>
    <definedName name="ZZ_VAL_DDM_LTGrowthRate">#REF!</definedName>
    <definedName name="ZZ_VAL_DDM_LTGrowthRateManual">#REF!</definedName>
    <definedName name="ZZ_VAL_DDM_TotalValue">#REF!</definedName>
    <definedName name="ZZ_VAL_ENT_AdjToEquityValue">#REF!</definedName>
    <definedName name="ZZ_VAL_ENT_EBITDA">#REF!</definedName>
    <definedName name="ZZ_VAL_ENT_EnterpriseValue">#REF!</definedName>
    <definedName name="ZZ_VAL_ENT_EquityValue">#REF!</definedName>
    <definedName name="ZZ_VAL_IRR_FreeCashFlow">#REF!</definedName>
    <definedName name="ZZ_VAL_IRR_FreeCashFlowManual">#REF!</definedName>
    <definedName name="ZZ_VAL_PER_MarketCapActual">#REF!</definedName>
    <definedName name="ZZ_VAL_PER_NetIncome">#REF!</definedName>
    <definedName name="ZZ_VAL_PER_PEMultiple">#REF!</definedName>
    <definedName name="ZZ_VAL_PER_PriceActual">#REF!</definedName>
    <definedName name="zza4pg" localSheetId="1" hidden="1">{#N/A,#N/A,FALSE,"REPORT"}</definedName>
    <definedName name="zza4pg" hidden="1">{#N/A,#N/A,FALSE,"REPORT"}</definedName>
    <definedName name="zzee" localSheetId="1" hidden="1">{#N/A,#N/A,FALSE,"Pharm";#N/A,#N/A,FALSE,"WWCM"}</definedName>
    <definedName name="zzee" hidden="1">{#N/A,#N/A,FALSE,"Pharm";#N/A,#N/A,FALSE,"WWCM"}</definedName>
    <definedName name="ZZZ" localSheetId="1">#REF!</definedName>
    <definedName name="ZZZ">#REF!</definedName>
    <definedName name="ZZZ_1" localSheetId="1" hidden="1">{#N/A,#N/A,FALSE,"PGW"}</definedName>
    <definedName name="ZZZ_1" hidden="1">{#N/A,#N/A,FALSE,"PGW"}</definedName>
    <definedName name="ZZZ_2" localSheetId="1" hidden="1">{#N/A,#N/A,FALSE,"PGW"}</definedName>
    <definedName name="ZZZ_2" hidden="1">{#N/A,#N/A,FALSE,"PGW"}</definedName>
    <definedName name="ZZZ_3" localSheetId="1" hidden="1">{#N/A,#N/A,FALSE,"PGW"}</definedName>
    <definedName name="ZZZ_3" hidden="1">{#N/A,#N/A,FALSE,"PGW"}</definedName>
    <definedName name="ZZZ_4" localSheetId="1" hidden="1">{#N/A,#N/A,FALSE,"PGW"}</definedName>
    <definedName name="ZZZ_4" hidden="1">{#N/A,#N/A,FALSE,"PGW"}</definedName>
    <definedName name="ZZZZ">"#ref!"</definedName>
    <definedName name="zzzzz" localSheetId="1" hidden="1">{#N/A,#N/A,FALSE,"REPORT"}</definedName>
    <definedName name="zzzzz" hidden="1">{#N/A,#N/A,FALSE,"REPORT"}</definedName>
    <definedName name="zzzzzz" localSheetId="1">#REF!</definedName>
    <definedName name="zzzzzz">#REF!</definedName>
    <definedName name="zzzzzzzzz" localSheetId="1">#REF!</definedName>
    <definedName name="zzzzzzzzz">#REF!</definedName>
    <definedName name="zzzzzzzzzzz" localSheetId="1" hidden="1">#REF!</definedName>
    <definedName name="zzzzzzzzzzz" hidden="1">#REF!</definedName>
    <definedName name="zzzzzzzzzzzz">#REF!</definedName>
    <definedName name="zzzzzzzzzzzzz">#REF!</definedName>
    <definedName name="zzzzzzzzzzzzzzz">#REF!</definedName>
    <definedName name="zzzzzzzzzzzzzzzzz">#REF!</definedName>
    <definedName name="α">#REF!</definedName>
    <definedName name="β">#REF!</definedName>
    <definedName name="γ">#REF!</definedName>
    <definedName name="π">PI()</definedName>
    <definedName name="ああああ" localSheetId="1" hidden="1">#REF!</definedName>
    <definedName name="ああああ" hidden="1">#REF!</definedName>
    <definedName name="ｲﾝｻﾂ" localSheetId="1">#REF!</definedName>
    <definedName name="ｲﾝｻﾂ">#REF!</definedName>
    <definedName name="ｲﾝｻﾂ2" localSheetId="1">#REF!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 localSheetId="1">#REF!</definedName>
    <definedName name="ﾌｧｲﾙ内容">#REF!</definedName>
    <definedName name="ﾒｲﾝﾒﾆｭ_">#N/A</definedName>
    <definedName name="メニュ_1" localSheetId="1">#REF!</definedName>
    <definedName name="メニュ_1">#REF!</definedName>
    <definedName name="メニュ_2" localSheetId="1">#REF!</definedName>
    <definedName name="メニュ_2">#REF!</definedName>
    <definedName name="メニュ_3" localSheetId="1">#REF!</definedName>
    <definedName name="メニュ_3">#REF!</definedName>
    <definedName name="もりた">#REF!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고" localSheetId="1" hidden="1">{#N/A,#N/A,FALSE,"REPORT"}</definedName>
    <definedName name="고" hidden="1">{#N/A,#N/A,FALSE,"REPORT"}</definedName>
    <definedName name="공장2" localSheetId="1">#REF!</definedName>
    <definedName name="공장2">#REF!</definedName>
    <definedName name="공장3" localSheetId="1">#REF!</definedName>
    <definedName name="공장3">#REF!</definedName>
    <definedName name="과거차이력" localSheetId="1">#REF!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 localSheetId="1">#REF!</definedName>
    <definedName name="기안갑마">#REF!</definedName>
    <definedName name="기안병" localSheetId="1">#REF!</definedName>
    <definedName name="기안병">#REF!</definedName>
    <definedName name="기안용지" localSheetId="1">#REF!</definedName>
    <definedName name="기안용지">#REF!</definedName>
    <definedName name="기안을">#REF!</definedName>
    <definedName name="기안을1">#N/A</definedName>
    <definedName name="기존차문제점" localSheetId="1">#REF!</definedName>
    <definedName name="기존차문제점">#REF!</definedName>
    <definedName name="김경원" localSheetId="1">#REF!</definedName>
    <definedName name="김경원">#REF!</definedName>
    <definedName name="김영준" localSheetId="1">#REF!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ㄶㅇ노ㅗㄶ호" localSheetId="1" hidden="1">{#N/A,#N/A,FALSE,"REPORT"}</definedName>
    <definedName name="ㄶㅇ노ㅗㄶ호" hidden="1">{#N/A,#N/A,FALSE,"REPORT"}</definedName>
    <definedName name="ㄷ" localSheetId="1">#REF!</definedName>
    <definedName name="ㄷ">#REF!</definedName>
    <definedName name="다" localSheetId="1">#REF!</definedName>
    <definedName name="다">#REF!</definedName>
    <definedName name="단계별일정" localSheetId="1">#REF!</definedName>
    <definedName name="단계별일정">#REF!</definedName>
    <definedName name="단위">1000</definedName>
    <definedName name="담당업무" localSheetId="1">#REF!</definedName>
    <definedName name="담당업무">#REF!</definedName>
    <definedName name="당해사업년도의_감사내부감사의_" localSheetId="1">#REF!</definedName>
    <definedName name="당해사업년도의_감사내부감사의_">#REF!</definedName>
    <definedName name="대상" localSheetId="1">#REF!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미애" localSheetId="1" hidden="1">{#N/A,#N/A,FALSE,"REPORT"}</definedName>
    <definedName name="미애" hidden="1">{#N/A,#N/A,FALSE,"REPORT"}</definedName>
    <definedName name="밋션별" localSheetId="1">#REF!</definedName>
    <definedName name="밋션별">#REF!</definedName>
    <definedName name="바보" localSheetId="1">#REF!</definedName>
    <definedName name="바보">#REF!</definedName>
    <definedName name="박상" localSheetId="1">#REF!</definedName>
    <definedName name="박상">#REF!</definedName>
    <definedName name="발">#REF!</definedName>
    <definedName name="방인호">#REF!</definedName>
    <definedName name="방청B">#REF!</definedName>
    <definedName name="백만">1000000</definedName>
    <definedName name="벗" localSheetId="1">#REF!</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 localSheetId="1">#REF!</definedName>
    <definedName name="영업통보">#REF!</definedName>
    <definedName name="예산집행2" localSheetId="1">#REF!</definedName>
    <definedName name="예산집행2">#REF!</definedName>
    <definedName name="예산총괄시트설ONLY" localSheetId="1">#REF!</definedName>
    <definedName name="예산총괄시트설ONLY">#REF!</definedName>
    <definedName name="오">#REF!</definedName>
    <definedName name="오인원">#REF!</definedName>
    <definedName name="외__감">#REF!</definedName>
    <definedName name="우">#REF!</definedName>
    <definedName name="원">1</definedName>
    <definedName name="원가1" localSheetId="1">#REF!</definedName>
    <definedName name="원가1">#REF!</definedName>
    <definedName name="원단위" localSheetId="1">#REF!</definedName>
    <definedName name="원단위">#REF!</definedName>
    <definedName name="을지" localSheetId="1">#REF!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장기투자_94_BB">NA()</definedName>
    <definedName name="전략1" localSheetId="1">#REF!</definedName>
    <definedName name="전략1">#REF!</definedName>
    <definedName name="전문" localSheetId="1">#REF!</definedName>
    <definedName name="전문">#REF!</definedName>
    <definedName name="전자시" localSheetId="1">#REF!</definedName>
    <definedName name="전자시">#REF!</definedName>
    <definedName name="전장">#REF!</definedName>
    <definedName name="전장DOM">#N/A</definedName>
    <definedName name="정치.AA" localSheetId="1">#REF!</definedName>
    <definedName name="정치.AA">#REF!</definedName>
    <definedName name="정치_AA">NA()</definedName>
    <definedName name="정치문제" localSheetId="1">#REF!</definedName>
    <definedName name="정치문제">#REF!</definedName>
    <definedName name="정치설명" localSheetId="1">#REF!</definedName>
    <definedName name="정치설명">#REF!</definedName>
    <definedName name="제목" localSheetId="1">#REF!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 localSheetId="1">#REF!</definedName>
    <definedName name="중복.14">#REF!</definedName>
    <definedName name="중복.15" localSheetId="1">#REF!</definedName>
    <definedName name="중복.15">#REF!</definedName>
    <definedName name="중복.17" localSheetId="1">#REF!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중복_1">NA()</definedName>
    <definedName name="중복_10">NA()</definedName>
    <definedName name="중복_11">NA()</definedName>
    <definedName name="중복_12">NA()</definedName>
    <definedName name="중복_13">"?A*"</definedName>
    <definedName name="중복_14">NA()</definedName>
    <definedName name="중복_15">NA()</definedName>
    <definedName name="중복_17">NA()</definedName>
    <definedName name="중복_18">NA()</definedName>
    <definedName name="중복_19">NA()</definedName>
    <definedName name="중복_20">NA()</definedName>
    <definedName name="중복_21">NA()</definedName>
    <definedName name="중복_22">NA()</definedName>
    <definedName name="중복_23">NA()</definedName>
    <definedName name="중복_24">NA()</definedName>
    <definedName name="중복_4">NA()</definedName>
    <definedName name="중복_5">NA()</definedName>
    <definedName name="중복_8">NA()</definedName>
    <definedName name="진출업체1" localSheetId="1">#REF!</definedName>
    <definedName name="진출업체1">#REF!</definedName>
    <definedName name="차" localSheetId="1">#REF!</definedName>
    <definedName name="차">#REF!</definedName>
    <definedName name="차종" localSheetId="1">#REF!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 localSheetId="1">#REF!</definedName>
    <definedName name="파키스탄">#REF!</definedName>
    <definedName name="ㅎㅎ" localSheetId="1">#REF!</definedName>
    <definedName name="ㅎㅎ">#REF!</definedName>
    <definedName name="하" localSheetId="1">#REF!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확정하여_보고할것_">NA()</definedName>
    <definedName name="활동이력" localSheetId="1">#REF!</definedName>
    <definedName name="활동이력">#REF!</definedName>
    <definedName name="회의" localSheetId="1">#REF!</definedName>
    <definedName name="회의">#REF!</definedName>
    <definedName name="회의자료" localSheetId="1">#REF!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 localSheetId="1">#REF!</definedName>
    <definedName name="主要装備A">#REF!</definedName>
    <definedName name="主要装備B" localSheetId="1">#REF!</definedName>
    <definedName name="主要装備B">#REF!</definedName>
    <definedName name="仕様マスター" localSheetId="1">#REF!</definedName>
    <definedName name="仕様マスター">#REF!</definedName>
    <definedName name="位置">#REF!</definedName>
    <definedName name="全車">#N/A</definedName>
    <definedName name="勝">#REF!</definedName>
    <definedName name="区分のﾘｽﾄ" localSheetId="1">#REF!</definedName>
    <definedName name="区分のﾘｽﾄ">#REF!</definedName>
    <definedName name="区分ﾘｽﾄ" localSheetId="1">#REF!</definedName>
    <definedName name="区分ﾘｽﾄ">#REF!</definedName>
    <definedName name="単位" localSheetId="1">#REF!</definedName>
    <definedName name="単位">#REF!</definedName>
    <definedName name="単価">#REF!</definedName>
    <definedName name="単価表">#N/A</definedName>
    <definedName name="単価表時期">#N/A</definedName>
    <definedName name="印刷" localSheetId="1">#REF!</definedName>
    <definedName name="印刷">#REF!</definedName>
    <definedName name="印刷2" localSheetId="1">#REF!</definedName>
    <definedName name="印刷2">#REF!</definedName>
    <definedName name="印刷3" localSheetId="1">#REF!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 localSheetId="1">#REF!</definedName>
    <definedName name="周波数">#REF!</definedName>
    <definedName name="周波数２" localSheetId="1">#REF!</definedName>
    <definedName name="周波数２">#REF!</definedName>
    <definedName name="單位阡원_阡_">NA()</definedName>
    <definedName name="單位阡원_阡￥" localSheetId="1">#REF!</definedName>
    <definedName name="單位阡원_阡￥">#REF!</definedName>
    <definedName name="基準位置1" localSheetId="1">#REF!</definedName>
    <definedName name="基準位置1">#REF!</definedName>
    <definedName name="基準位置2" localSheetId="1">#REF!</definedName>
    <definedName name="基準位置2">#REF!</definedName>
    <definedName name="外作型費まとめ">#REF!</definedName>
    <definedName name="小">#REF!</definedName>
    <definedName name="工事">#REF!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 localSheetId="1">#REF!</definedName>
    <definedName name="現代綜合商事經由分">#REF!</definedName>
    <definedName name="現法" localSheetId="1">#REF!</definedName>
    <definedName name="現法">#REF!</definedName>
    <definedName name="登録" localSheetId="1">#REF!</definedName>
    <definedName name="登録">#REF!</definedName>
    <definedName name="登録2" localSheetId="1">#REF!</definedName>
    <definedName name="登録2">#REF!</definedName>
    <definedName name="登録3">#REF!</definedName>
    <definedName name="登録4">#REF!</definedName>
    <definedName name="直轄">#REF!</definedName>
    <definedName name="範囲1">#REF!</definedName>
    <definedName name="素重列番">#N/A</definedName>
    <definedName name="終了J" localSheetId="1">#REF!</definedName>
    <definedName name="終了J">#REF!</definedName>
    <definedName name="終了S" localSheetId="1">#REF!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 localSheetId="1">#REF!</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 localSheetId="1">#REF!</definedName>
    <definedName name="解_任_">#REF!</definedName>
    <definedName name="計算範囲">#N/A</definedName>
    <definedName name="販売実績" localSheetId="1">#REF!</definedName>
    <definedName name="販売実績">#REF!</definedName>
    <definedName name="責任区" localSheetId="1">#REF!</definedName>
    <definedName name="責任区">#REF!</definedName>
    <definedName name="選択" localSheetId="1">#REF!</definedName>
    <definedName name="選択">#REF!</definedName>
    <definedName name="金額">#REF!</definedName>
    <definedName name="鋼材費列番">#N/A</definedName>
  </definedNames>
  <calcPr calcId="152511"/>
  <pivotCaches>
    <pivotCache cacheId="0" r:id="rId11"/>
  </pivotCaches>
</workbook>
</file>

<file path=xl/calcChain.xml><?xml version="1.0" encoding="utf-8"?>
<calcChain xmlns="http://schemas.openxmlformats.org/spreadsheetml/2006/main">
  <c r="AA5" i="6" l="1"/>
  <c r="AC5" i="6"/>
  <c r="AA82" i="6"/>
  <c r="AA95" i="6"/>
  <c r="AA96" i="6"/>
  <c r="AA115" i="6"/>
  <c r="AA121" i="6"/>
  <c r="AA123" i="6"/>
  <c r="AA126" i="6"/>
  <c r="AA132" i="6"/>
  <c r="AA6" i="6"/>
  <c r="AC39" i="6"/>
  <c r="AC33" i="6"/>
  <c r="AC31" i="6"/>
  <c r="AC26" i="6"/>
  <c r="AC23" i="6"/>
  <c r="AC22" i="6"/>
  <c r="AB18" i="6"/>
  <c r="I2" i="6"/>
  <c r="AC15" i="6"/>
  <c r="AB271" i="6"/>
  <c r="AB270" i="6"/>
  <c r="AB269" i="6"/>
  <c r="AB268" i="6"/>
  <c r="AB267" i="6"/>
  <c r="AB266" i="6"/>
  <c r="AB265" i="6"/>
  <c r="AB264" i="6"/>
  <c r="AB263" i="6"/>
  <c r="AB262" i="6"/>
  <c r="AB261" i="6"/>
  <c r="AB260" i="6"/>
  <c r="AB259" i="6"/>
  <c r="AB258" i="6"/>
  <c r="AB257" i="6"/>
  <c r="AB256" i="6"/>
  <c r="AB255" i="6"/>
  <c r="AB254" i="6"/>
  <c r="AB253" i="6"/>
  <c r="AB252" i="6"/>
  <c r="AB251" i="6"/>
  <c r="AB250" i="6"/>
  <c r="AB249" i="6"/>
  <c r="AB248" i="6"/>
  <c r="AB247" i="6"/>
  <c r="AB246" i="6"/>
  <c r="AB245" i="6"/>
  <c r="AB244" i="6"/>
  <c r="AB243" i="6"/>
  <c r="AB242" i="6"/>
  <c r="AB241" i="6"/>
  <c r="AB240" i="6"/>
  <c r="AB239" i="6"/>
  <c r="AB238" i="6"/>
  <c r="AB237" i="6"/>
  <c r="AB236" i="6"/>
  <c r="AB235" i="6"/>
  <c r="AB234" i="6"/>
  <c r="AB233" i="6"/>
  <c r="AB232" i="6"/>
  <c r="AB231" i="6"/>
  <c r="AB230" i="6"/>
  <c r="AB229" i="6"/>
  <c r="AB228" i="6"/>
  <c r="AB227" i="6"/>
  <c r="AB226" i="6"/>
  <c r="AB225" i="6"/>
  <c r="AB224" i="6"/>
  <c r="AB223" i="6"/>
  <c r="AB222" i="6"/>
  <c r="AB221" i="6"/>
  <c r="AB220" i="6"/>
  <c r="AB219" i="6"/>
  <c r="AB218" i="6"/>
  <c r="AB217" i="6"/>
  <c r="AB216" i="6"/>
  <c r="AB215" i="6"/>
  <c r="AB214" i="6"/>
  <c r="AB213" i="6"/>
  <c r="AB212" i="6"/>
  <c r="AB211" i="6"/>
  <c r="AB210" i="6"/>
  <c r="AB209" i="6"/>
  <c r="AB208" i="6"/>
  <c r="AB207" i="6"/>
  <c r="AB206" i="6"/>
  <c r="AB205" i="6"/>
  <c r="AB204" i="6"/>
  <c r="AB203" i="6"/>
  <c r="AB202" i="6"/>
  <c r="AB201" i="6"/>
  <c r="AB200" i="6"/>
  <c r="AB199" i="6"/>
  <c r="AB198" i="6"/>
  <c r="AB197" i="6"/>
  <c r="AB196" i="6"/>
  <c r="AB195" i="6"/>
  <c r="AB194" i="6"/>
  <c r="AB193" i="6"/>
  <c r="AB192" i="6"/>
  <c r="AB191" i="6"/>
  <c r="AB190" i="6"/>
  <c r="AB189" i="6"/>
  <c r="AB188" i="6"/>
  <c r="AB187" i="6"/>
  <c r="AB186" i="6"/>
  <c r="AB185" i="6"/>
  <c r="AB184" i="6"/>
  <c r="AB183" i="6"/>
  <c r="AB182" i="6"/>
  <c r="AB181" i="6"/>
  <c r="AB180" i="6"/>
  <c r="AB179" i="6"/>
  <c r="AB178" i="6"/>
  <c r="AB177" i="6"/>
  <c r="AB176" i="6"/>
  <c r="AB175" i="6"/>
  <c r="AB174" i="6"/>
  <c r="AB173" i="6"/>
  <c r="AB172" i="6"/>
  <c r="AB171" i="6"/>
  <c r="AB170" i="6"/>
  <c r="AB169" i="6"/>
  <c r="AB168" i="6"/>
  <c r="AB167" i="6"/>
  <c r="AB166" i="6"/>
  <c r="AB165" i="6"/>
  <c r="AB164" i="6"/>
  <c r="AB163" i="6"/>
  <c r="AB162" i="6"/>
  <c r="AB161" i="6"/>
  <c r="AB160" i="6"/>
  <c r="AB159" i="6"/>
  <c r="AB158" i="6"/>
  <c r="AB157" i="6"/>
  <c r="AB156" i="6"/>
  <c r="AB155" i="6"/>
  <c r="AB154" i="6"/>
  <c r="AB153" i="6"/>
  <c r="AB152" i="6"/>
  <c r="AB151" i="6"/>
  <c r="AB150" i="6"/>
  <c r="AB149" i="6"/>
  <c r="AB148" i="6"/>
  <c r="AB147" i="6"/>
  <c r="AB146" i="6"/>
  <c r="AB145" i="6"/>
  <c r="AB144" i="6"/>
  <c r="AB143" i="6"/>
  <c r="AB142" i="6"/>
  <c r="AB141" i="6"/>
  <c r="AB140" i="6"/>
  <c r="AB139" i="6"/>
  <c r="AB138" i="6"/>
  <c r="AB137" i="6"/>
  <c r="AB136" i="6"/>
  <c r="AB135" i="6"/>
  <c r="AB134" i="6"/>
  <c r="AB133" i="6"/>
  <c r="AB132" i="6"/>
  <c r="AB131" i="6"/>
  <c r="AB130" i="6"/>
  <c r="AB129" i="6"/>
  <c r="AB128" i="6"/>
  <c r="AB127" i="6"/>
  <c r="AB126" i="6"/>
  <c r="AB125" i="6"/>
  <c r="AB124" i="6"/>
  <c r="AB123" i="6"/>
  <c r="AB122" i="6"/>
  <c r="AB121" i="6"/>
  <c r="AB120" i="6"/>
  <c r="AB119" i="6"/>
  <c r="AB118" i="6"/>
  <c r="AB117" i="6"/>
  <c r="AB116" i="6"/>
  <c r="AB115" i="6"/>
  <c r="AB114" i="6"/>
  <c r="AB113" i="6"/>
  <c r="AB112" i="6"/>
  <c r="AB111" i="6"/>
  <c r="AB110" i="6"/>
  <c r="AB109" i="6"/>
  <c r="AB108" i="6"/>
  <c r="AB107" i="6"/>
  <c r="AB106" i="6"/>
  <c r="AB105" i="6"/>
  <c r="AB104" i="6"/>
  <c r="AB103" i="6"/>
  <c r="AB102" i="6"/>
  <c r="AB101" i="6"/>
  <c r="AB100" i="6"/>
  <c r="AB99" i="6"/>
  <c r="AB98" i="6"/>
  <c r="AB97" i="6"/>
  <c r="AB96" i="6"/>
  <c r="AB95" i="6"/>
  <c r="AB94" i="6"/>
  <c r="AB93" i="6"/>
  <c r="AB92" i="6"/>
  <c r="AB91" i="6"/>
  <c r="AB90" i="6"/>
  <c r="AB89" i="6"/>
  <c r="AB88" i="6"/>
  <c r="AB87" i="6"/>
  <c r="AB86" i="6"/>
  <c r="AB85" i="6"/>
  <c r="AB84" i="6"/>
  <c r="AB83" i="6"/>
  <c r="AB82" i="6"/>
  <c r="AB81" i="6"/>
  <c r="AB80" i="6"/>
  <c r="AB79" i="6"/>
  <c r="AB78" i="6"/>
  <c r="AB77" i="6"/>
  <c r="AB76" i="6"/>
  <c r="AB75" i="6"/>
  <c r="AB74" i="6"/>
  <c r="AB73" i="6"/>
  <c r="AB72" i="6"/>
  <c r="AB71" i="6"/>
  <c r="AB70" i="6"/>
  <c r="AB69" i="6"/>
  <c r="AB68" i="6"/>
  <c r="AB67" i="6"/>
  <c r="AB66" i="6"/>
  <c r="AB65" i="6"/>
  <c r="AB64" i="6"/>
  <c r="AB63" i="6"/>
  <c r="AB62" i="6"/>
  <c r="AB61" i="6"/>
  <c r="AB60" i="6"/>
  <c r="AB59" i="6"/>
  <c r="AB58" i="6"/>
  <c r="AB57" i="6"/>
  <c r="AB56" i="6"/>
  <c r="AB55" i="6"/>
  <c r="AB54" i="6"/>
  <c r="AB53" i="6"/>
  <c r="AB52" i="6"/>
  <c r="AB51" i="6"/>
  <c r="AB50" i="6"/>
  <c r="AB49" i="6"/>
  <c r="AB48" i="6"/>
  <c r="AB47" i="6"/>
  <c r="AB46" i="6"/>
  <c r="AB45" i="6"/>
  <c r="AB44" i="6"/>
  <c r="AB43" i="6"/>
  <c r="AB42" i="6"/>
  <c r="AB41" i="6"/>
  <c r="AB40" i="6"/>
  <c r="AB39" i="6"/>
  <c r="AB38" i="6"/>
  <c r="AB37" i="6"/>
  <c r="AB36" i="6"/>
  <c r="AB35" i="6"/>
  <c r="AB34" i="6"/>
  <c r="AB33" i="6"/>
  <c r="AB32" i="6"/>
  <c r="AB31" i="6"/>
  <c r="AB30" i="6"/>
  <c r="AB29" i="6"/>
  <c r="AB28" i="6"/>
  <c r="AB27" i="6"/>
  <c r="AB26" i="6"/>
  <c r="AB25" i="6"/>
  <c r="AB24" i="6"/>
  <c r="AB23" i="6"/>
  <c r="AB22" i="6"/>
  <c r="AB21" i="6"/>
  <c r="AB20" i="6"/>
  <c r="AB19" i="6"/>
  <c r="AB17" i="6"/>
  <c r="AB16" i="6"/>
  <c r="AB15" i="6"/>
  <c r="AB14" i="6"/>
  <c r="AB13" i="6"/>
  <c r="AB12" i="6"/>
  <c r="AB11" i="6"/>
  <c r="AB10" i="6"/>
  <c r="AB9" i="6"/>
  <c r="AB8" i="6"/>
  <c r="AB7" i="6"/>
  <c r="AB6" i="6"/>
  <c r="AB5" i="6"/>
  <c r="AC11" i="6"/>
  <c r="W271" i="6"/>
  <c r="T271" i="6"/>
  <c r="W270" i="6"/>
  <c r="T270" i="6"/>
  <c r="X270" i="6" s="1"/>
  <c r="W269" i="6"/>
  <c r="T269" i="6"/>
  <c r="X269" i="6" s="1"/>
  <c r="W267" i="6"/>
  <c r="T267" i="6"/>
  <c r="X267" i="6" s="1"/>
  <c r="W265" i="6"/>
  <c r="T265" i="6"/>
  <c r="W264" i="6"/>
  <c r="T264" i="6"/>
  <c r="X264" i="6" s="1"/>
  <c r="W263" i="6"/>
  <c r="T263" i="6"/>
  <c r="X263" i="6" s="1"/>
  <c r="W262" i="6"/>
  <c r="T262" i="6"/>
  <c r="X262" i="6" s="1"/>
  <c r="W256" i="6"/>
  <c r="T256" i="6"/>
  <c r="W254" i="6"/>
  <c r="T254" i="6"/>
  <c r="X254" i="6" s="1"/>
  <c r="W253" i="6"/>
  <c r="T253" i="6"/>
  <c r="X253" i="6" s="1"/>
  <c r="W251" i="6"/>
  <c r="T251" i="6"/>
  <c r="X251" i="6" s="1"/>
  <c r="W249" i="6"/>
  <c r="T249" i="6"/>
  <c r="W245" i="6"/>
  <c r="T245" i="6"/>
  <c r="X245" i="6" s="1"/>
  <c r="W243" i="6"/>
  <c r="T243" i="6"/>
  <c r="X243" i="6" s="1"/>
  <c r="W242" i="6"/>
  <c r="T242" i="6"/>
  <c r="X242" i="6" s="1"/>
  <c r="W241" i="6"/>
  <c r="T241" i="6"/>
  <c r="W240" i="6"/>
  <c r="T240" i="6"/>
  <c r="X240" i="6" s="1"/>
  <c r="W239" i="6"/>
  <c r="T239" i="6"/>
  <c r="X239" i="6" s="1"/>
  <c r="W238" i="6"/>
  <c r="T238" i="6"/>
  <c r="W235" i="6"/>
  <c r="T235" i="6"/>
  <c r="W234" i="6"/>
  <c r="T234" i="6"/>
  <c r="X234" i="6" s="1"/>
  <c r="W232" i="6"/>
  <c r="T232" i="6"/>
  <c r="X232" i="6" s="1"/>
  <c r="W231" i="6"/>
  <c r="T231" i="6"/>
  <c r="X231" i="6" s="1"/>
  <c r="W230" i="6"/>
  <c r="T230" i="6"/>
  <c r="W229" i="6"/>
  <c r="T229" i="6"/>
  <c r="X229" i="6" s="1"/>
  <c r="W227" i="6"/>
  <c r="T227" i="6"/>
  <c r="X227" i="6" s="1"/>
  <c r="W226" i="6"/>
  <c r="T226" i="6"/>
  <c r="X226" i="6" s="1"/>
  <c r="W225" i="6"/>
  <c r="T225" i="6"/>
  <c r="W223" i="6"/>
  <c r="T223" i="6"/>
  <c r="X223" i="6" s="1"/>
  <c r="W220" i="6"/>
  <c r="T220" i="6"/>
  <c r="X220" i="6" s="1"/>
  <c r="W218" i="6"/>
  <c r="T218" i="6"/>
  <c r="X218" i="6" s="1"/>
  <c r="W212" i="6"/>
  <c r="T212" i="6"/>
  <c r="W210" i="6"/>
  <c r="T210" i="6"/>
  <c r="X210" i="6" s="1"/>
  <c r="W209" i="6"/>
  <c r="T209" i="6"/>
  <c r="X209" i="6" s="1"/>
  <c r="W207" i="6"/>
  <c r="T207" i="6"/>
  <c r="X207" i="6" s="1"/>
  <c r="W206" i="6"/>
  <c r="T206" i="6"/>
  <c r="W205" i="6"/>
  <c r="T205" i="6"/>
  <c r="X205" i="6" s="1"/>
  <c r="W202" i="6"/>
  <c r="T202" i="6"/>
  <c r="X202" i="6" s="1"/>
  <c r="W201" i="6"/>
  <c r="T201" i="6"/>
  <c r="X201" i="6" s="1"/>
  <c r="W200" i="6"/>
  <c r="T200" i="6"/>
  <c r="W199" i="6"/>
  <c r="T199" i="6"/>
  <c r="X199" i="6" s="1"/>
  <c r="W197" i="6"/>
  <c r="T197" i="6"/>
  <c r="X197" i="6" s="1"/>
  <c r="W196" i="6"/>
  <c r="T196" i="6"/>
  <c r="X196" i="6" s="1"/>
  <c r="W193" i="6"/>
  <c r="T193" i="6"/>
  <c r="W191" i="6"/>
  <c r="T191" i="6"/>
  <c r="X191" i="6" s="1"/>
  <c r="W190" i="6"/>
  <c r="T190" i="6"/>
  <c r="X190" i="6" s="1"/>
  <c r="W189" i="6"/>
  <c r="T189" i="6"/>
  <c r="X189" i="6" s="1"/>
  <c r="W188" i="6"/>
  <c r="T188" i="6"/>
  <c r="W187" i="6"/>
  <c r="T187" i="6"/>
  <c r="X187" i="6" s="1"/>
  <c r="W186" i="6"/>
  <c r="T186" i="6"/>
  <c r="X186" i="6" s="1"/>
  <c r="W181" i="6"/>
  <c r="T181" i="6"/>
  <c r="X181" i="6" s="1"/>
  <c r="W180" i="6"/>
  <c r="T180" i="6"/>
  <c r="W178" i="6"/>
  <c r="T178" i="6"/>
  <c r="X178" i="6" s="1"/>
  <c r="W176" i="6"/>
  <c r="T176" i="6"/>
  <c r="X176" i="6" s="1"/>
  <c r="W175" i="6"/>
  <c r="T175" i="6"/>
  <c r="X175" i="6" s="1"/>
  <c r="W174" i="6"/>
  <c r="T174" i="6"/>
  <c r="W173" i="6"/>
  <c r="T173" i="6"/>
  <c r="X173" i="6" s="1"/>
  <c r="W169" i="6"/>
  <c r="T169" i="6"/>
  <c r="X169" i="6" s="1"/>
  <c r="W166" i="6"/>
  <c r="T166" i="6"/>
  <c r="X166" i="6" s="1"/>
  <c r="W161" i="6"/>
  <c r="T161" i="6"/>
  <c r="W158" i="6"/>
  <c r="T158" i="6"/>
  <c r="X158" i="6" s="1"/>
  <c r="W157" i="6"/>
  <c r="T157" i="6"/>
  <c r="W156" i="6"/>
  <c r="T156" i="6"/>
  <c r="X156" i="6" s="1"/>
  <c r="W155" i="6"/>
  <c r="T155" i="6"/>
  <c r="W153" i="6"/>
  <c r="T153" i="6"/>
  <c r="X153" i="6" s="1"/>
  <c r="W152" i="6"/>
  <c r="T152" i="6"/>
  <c r="W150" i="6"/>
  <c r="T150" i="6"/>
  <c r="X150" i="6" s="1"/>
  <c r="W148" i="6"/>
  <c r="T148" i="6"/>
  <c r="W147" i="6"/>
  <c r="T147" i="6"/>
  <c r="X147" i="6" s="1"/>
  <c r="W145" i="6"/>
  <c r="T145" i="6"/>
  <c r="W143" i="6"/>
  <c r="T143" i="6"/>
  <c r="X143" i="6" s="1"/>
  <c r="W142" i="6"/>
  <c r="T142" i="6"/>
  <c r="W141" i="6"/>
  <c r="T141" i="6"/>
  <c r="X141" i="6" s="1"/>
  <c r="W139" i="6"/>
  <c r="T139" i="6"/>
  <c r="W138" i="6"/>
  <c r="T138" i="6"/>
  <c r="X138" i="6" s="1"/>
  <c r="W137" i="6"/>
  <c r="T137" i="6"/>
  <c r="W136" i="6"/>
  <c r="T136" i="6"/>
  <c r="X136" i="6" s="1"/>
  <c r="W135" i="6"/>
  <c r="T135" i="6"/>
  <c r="W133" i="6"/>
  <c r="T133" i="6"/>
  <c r="X133" i="6" s="1"/>
  <c r="W132" i="6"/>
  <c r="T132" i="6"/>
  <c r="W129" i="6"/>
  <c r="T129" i="6"/>
  <c r="X129" i="6" s="1"/>
  <c r="W128" i="6"/>
  <c r="T128" i="6"/>
  <c r="W126" i="6"/>
  <c r="T126" i="6"/>
  <c r="X126" i="6" s="1"/>
  <c r="W123" i="6"/>
  <c r="T123" i="6"/>
  <c r="X123" i="6" s="1"/>
  <c r="W122" i="6"/>
  <c r="T122" i="6"/>
  <c r="X122" i="6" s="1"/>
  <c r="W121" i="6"/>
  <c r="T121" i="6"/>
  <c r="X121" i="6" s="1"/>
  <c r="W120" i="6"/>
  <c r="T120" i="6"/>
  <c r="X120" i="6" s="1"/>
  <c r="W119" i="6"/>
  <c r="T119" i="6"/>
  <c r="X119" i="6" s="1"/>
  <c r="W118" i="6"/>
  <c r="T118" i="6"/>
  <c r="X118" i="6" s="1"/>
  <c r="W117" i="6"/>
  <c r="T117" i="6"/>
  <c r="X117" i="6" s="1"/>
  <c r="W115" i="6"/>
  <c r="T115" i="6"/>
  <c r="X115" i="6" s="1"/>
  <c r="W114" i="6"/>
  <c r="T114" i="6"/>
  <c r="X114" i="6" s="1"/>
  <c r="W112" i="6"/>
  <c r="T112" i="6"/>
  <c r="X112" i="6" s="1"/>
  <c r="W110" i="6"/>
  <c r="T110" i="6"/>
  <c r="X110" i="6" s="1"/>
  <c r="W109" i="6"/>
  <c r="T109" i="6"/>
  <c r="X109" i="6" s="1"/>
  <c r="W108" i="6"/>
  <c r="T108" i="6"/>
  <c r="X108" i="6" s="1"/>
  <c r="W107" i="6"/>
  <c r="T107" i="6"/>
  <c r="X107" i="6" s="1"/>
  <c r="W105" i="6"/>
  <c r="T105" i="6"/>
  <c r="X105" i="6" s="1"/>
  <c r="W104" i="6"/>
  <c r="T104" i="6"/>
  <c r="X104" i="6" s="1"/>
  <c r="W103" i="6"/>
  <c r="T103" i="6"/>
  <c r="X103" i="6" s="1"/>
  <c r="W101" i="6"/>
  <c r="T101" i="6"/>
  <c r="X101" i="6" s="1"/>
  <c r="W100" i="6"/>
  <c r="T100" i="6"/>
  <c r="X100" i="6" s="1"/>
  <c r="W99" i="6"/>
  <c r="T99" i="6"/>
  <c r="W97" i="6"/>
  <c r="T97" i="6"/>
  <c r="X97" i="6" s="1"/>
  <c r="W96" i="6"/>
  <c r="T96" i="6"/>
  <c r="X96" i="6" s="1"/>
  <c r="W94" i="6"/>
  <c r="T94" i="6"/>
  <c r="X94" i="6" s="1"/>
  <c r="W93" i="6"/>
  <c r="T93" i="6"/>
  <c r="W92" i="6"/>
  <c r="T92" i="6"/>
  <c r="X92" i="6" s="1"/>
  <c r="W91" i="6"/>
  <c r="T91" i="6"/>
  <c r="X91" i="6" s="1"/>
  <c r="W90" i="6"/>
  <c r="T90" i="6"/>
  <c r="W89" i="6"/>
  <c r="T89" i="6"/>
  <c r="W87" i="6"/>
  <c r="T87" i="6"/>
  <c r="X87" i="6" s="1"/>
  <c r="W86" i="6"/>
  <c r="T86" i="6"/>
  <c r="X86" i="6" s="1"/>
  <c r="W85" i="6"/>
  <c r="T85" i="6"/>
  <c r="X85" i="6" s="1"/>
  <c r="W84" i="6"/>
  <c r="T84" i="6"/>
  <c r="W83" i="6"/>
  <c r="T83" i="6"/>
  <c r="X83" i="6" s="1"/>
  <c r="W81" i="6"/>
  <c r="T81" i="6"/>
  <c r="X81" i="6" s="1"/>
  <c r="W80" i="6"/>
  <c r="T80" i="6"/>
  <c r="W79" i="6"/>
  <c r="T79" i="6"/>
  <c r="W78" i="6"/>
  <c r="T78" i="6"/>
  <c r="X78" i="6" s="1"/>
  <c r="W77" i="6"/>
  <c r="T77" i="6"/>
  <c r="X77" i="6" s="1"/>
  <c r="W76" i="6"/>
  <c r="T76" i="6"/>
  <c r="X76" i="6" s="1"/>
  <c r="W75" i="6"/>
  <c r="T75" i="6"/>
  <c r="W74" i="6"/>
  <c r="T74" i="6"/>
  <c r="X74" i="6" s="1"/>
  <c r="W73" i="6"/>
  <c r="T73" i="6"/>
  <c r="X73" i="6" s="1"/>
  <c r="W71" i="6"/>
  <c r="T71" i="6"/>
  <c r="W70" i="6"/>
  <c r="T70" i="6"/>
  <c r="W69" i="6"/>
  <c r="T69" i="6"/>
  <c r="X69" i="6" s="1"/>
  <c r="W68" i="6"/>
  <c r="T68" i="6"/>
  <c r="X68" i="6" s="1"/>
  <c r="W66" i="6"/>
  <c r="T66" i="6"/>
  <c r="X66" i="6" s="1"/>
  <c r="W65" i="6"/>
  <c r="T65" i="6"/>
  <c r="W64" i="6"/>
  <c r="T64" i="6"/>
  <c r="W63" i="6"/>
  <c r="T63" i="6"/>
  <c r="X63" i="6" s="1"/>
  <c r="W62" i="6"/>
  <c r="T62" i="6"/>
  <c r="X62" i="6" s="1"/>
  <c r="W61" i="6"/>
  <c r="T61" i="6"/>
  <c r="W59" i="6"/>
  <c r="T59" i="6"/>
  <c r="W58" i="6"/>
  <c r="T58" i="6"/>
  <c r="X58" i="6" s="1"/>
  <c r="W57" i="6"/>
  <c r="T57" i="6"/>
  <c r="X57" i="6" s="1"/>
  <c r="W56" i="6"/>
  <c r="T56" i="6"/>
  <c r="W55" i="6"/>
  <c r="T55" i="6"/>
  <c r="W54" i="6"/>
  <c r="T54" i="6"/>
  <c r="X54" i="6" s="1"/>
  <c r="W53" i="6"/>
  <c r="T53" i="6"/>
  <c r="X53" i="6" s="1"/>
  <c r="W52" i="6"/>
  <c r="T52" i="6"/>
  <c r="W51" i="6"/>
  <c r="T51" i="6"/>
  <c r="W50" i="6"/>
  <c r="T50" i="6"/>
  <c r="X50" i="6" s="1"/>
  <c r="W49" i="6"/>
  <c r="T49" i="6"/>
  <c r="X49" i="6" s="1"/>
  <c r="W48" i="6"/>
  <c r="T48" i="6"/>
  <c r="X48" i="6" s="1"/>
  <c r="W47" i="6"/>
  <c r="T47" i="6"/>
  <c r="X47" i="6" s="1"/>
  <c r="W46" i="6"/>
  <c r="T46" i="6"/>
  <c r="X46" i="6" s="1"/>
  <c r="W45" i="6"/>
  <c r="T45" i="6"/>
  <c r="W44" i="6"/>
  <c r="T44" i="6"/>
  <c r="X44" i="6" s="1"/>
  <c r="W43" i="6"/>
  <c r="T43" i="6"/>
  <c r="X43" i="6" s="1"/>
  <c r="W42" i="6"/>
  <c r="T42" i="6"/>
  <c r="W41" i="6"/>
  <c r="T41" i="6"/>
  <c r="X41" i="6" s="1"/>
  <c r="W40" i="6"/>
  <c r="T40" i="6"/>
  <c r="X40" i="6" s="1"/>
  <c r="W39" i="6"/>
  <c r="T39" i="6"/>
  <c r="X39" i="6" s="1"/>
  <c r="W37" i="6"/>
  <c r="T37" i="6"/>
  <c r="X37" i="6" s="1"/>
  <c r="W36" i="6"/>
  <c r="T36" i="6"/>
  <c r="X36" i="6" s="1"/>
  <c r="W35" i="6"/>
  <c r="T35" i="6"/>
  <c r="X35" i="6" s="1"/>
  <c r="W34" i="6"/>
  <c r="T34" i="6"/>
  <c r="X34" i="6" s="1"/>
  <c r="W33" i="6"/>
  <c r="T33" i="6"/>
  <c r="W32" i="6"/>
  <c r="T32" i="6"/>
  <c r="X32" i="6" s="1"/>
  <c r="W31" i="6"/>
  <c r="T31" i="6"/>
  <c r="X31" i="6" s="1"/>
  <c r="W30" i="6"/>
  <c r="T30" i="6"/>
  <c r="X30" i="6" s="1"/>
  <c r="W28" i="6"/>
  <c r="T28" i="6"/>
  <c r="X28" i="6" s="1"/>
  <c r="W27" i="6"/>
  <c r="T27" i="6"/>
  <c r="X27" i="6" s="1"/>
  <c r="W26" i="6"/>
  <c r="T26" i="6"/>
  <c r="X26" i="6" s="1"/>
  <c r="W25" i="6"/>
  <c r="T25" i="6"/>
  <c r="X25" i="6" s="1"/>
  <c r="W24" i="6"/>
  <c r="T24" i="6"/>
  <c r="W23" i="6"/>
  <c r="T23" i="6"/>
  <c r="X23" i="6" s="1"/>
  <c r="W22" i="6"/>
  <c r="T22" i="6"/>
  <c r="X22" i="6" s="1"/>
  <c r="W21" i="6"/>
  <c r="T21" i="6"/>
  <c r="X21" i="6" s="1"/>
  <c r="W20" i="6"/>
  <c r="T20" i="6"/>
  <c r="W19" i="6"/>
  <c r="T19" i="6"/>
  <c r="X19" i="6" s="1"/>
  <c r="W18" i="6"/>
  <c r="T18" i="6"/>
  <c r="X18" i="6" s="1"/>
  <c r="W17" i="6"/>
  <c r="T17" i="6"/>
  <c r="X17" i="6" s="1"/>
  <c r="W16" i="6"/>
  <c r="T16" i="6"/>
  <c r="W15" i="6"/>
  <c r="T15" i="6"/>
  <c r="X15" i="6" s="1"/>
  <c r="W14" i="6"/>
  <c r="T14" i="6"/>
  <c r="X14" i="6" s="1"/>
  <c r="W13" i="6"/>
  <c r="T13" i="6"/>
  <c r="X13" i="6" s="1"/>
  <c r="W12" i="6"/>
  <c r="T12" i="6"/>
  <c r="X12" i="6" s="1"/>
  <c r="W11" i="6"/>
  <c r="T11" i="6"/>
  <c r="X11" i="6" s="1"/>
  <c r="W10" i="6"/>
  <c r="T10" i="6"/>
  <c r="X10" i="6" s="1"/>
  <c r="W9" i="6"/>
  <c r="T9" i="6"/>
  <c r="X9" i="6" s="1"/>
  <c r="W8" i="6"/>
  <c r="T8" i="6"/>
  <c r="W7" i="6"/>
  <c r="T7" i="6"/>
  <c r="X7" i="6" s="1"/>
  <c r="W268" i="6"/>
  <c r="U268" i="6"/>
  <c r="T268" i="6"/>
  <c r="W266" i="6"/>
  <c r="U266" i="6"/>
  <c r="T266" i="6"/>
  <c r="W261" i="6"/>
  <c r="U261" i="6"/>
  <c r="T261" i="6"/>
  <c r="W260" i="6"/>
  <c r="U260" i="6"/>
  <c r="T260" i="6"/>
  <c r="X260" i="6" s="1"/>
  <c r="W259" i="6"/>
  <c r="U259" i="6"/>
  <c r="T259" i="6"/>
  <c r="W258" i="6"/>
  <c r="U258" i="6"/>
  <c r="T258" i="6"/>
  <c r="W257" i="6"/>
  <c r="U257" i="6"/>
  <c r="T257" i="6"/>
  <c r="W255" i="6"/>
  <c r="U255" i="6"/>
  <c r="T255" i="6"/>
  <c r="V255" i="6" s="1"/>
  <c r="W252" i="6"/>
  <c r="U252" i="6"/>
  <c r="T252" i="6"/>
  <c r="W250" i="6"/>
  <c r="U250" i="6"/>
  <c r="T250" i="6"/>
  <c r="W248" i="6"/>
  <c r="U248" i="6"/>
  <c r="T248" i="6"/>
  <c r="W247" i="6"/>
  <c r="U247" i="6"/>
  <c r="T247" i="6"/>
  <c r="V247" i="6" s="1"/>
  <c r="W246" i="6"/>
  <c r="U246" i="6"/>
  <c r="T246" i="6"/>
  <c r="W244" i="6"/>
  <c r="U244" i="6"/>
  <c r="T244" i="6"/>
  <c r="W237" i="6"/>
  <c r="U237" i="6"/>
  <c r="T237" i="6"/>
  <c r="W236" i="6"/>
  <c r="U236" i="6"/>
  <c r="T236" i="6"/>
  <c r="V236" i="6" s="1"/>
  <c r="W233" i="6"/>
  <c r="U233" i="6"/>
  <c r="T233" i="6"/>
  <c r="W228" i="6"/>
  <c r="U228" i="6"/>
  <c r="T228" i="6"/>
  <c r="W224" i="6"/>
  <c r="U224" i="6"/>
  <c r="T224" i="6"/>
  <c r="W222" i="6"/>
  <c r="U222" i="6"/>
  <c r="T222" i="6"/>
  <c r="V222" i="6" s="1"/>
  <c r="W221" i="6"/>
  <c r="U221" i="6"/>
  <c r="T221" i="6"/>
  <c r="W219" i="6"/>
  <c r="U219" i="6"/>
  <c r="T219" i="6"/>
  <c r="W217" i="6"/>
  <c r="U217" i="6"/>
  <c r="T217" i="6"/>
  <c r="W216" i="6"/>
  <c r="U216" i="6"/>
  <c r="T216" i="6"/>
  <c r="V216" i="6" s="1"/>
  <c r="W215" i="6"/>
  <c r="U215" i="6"/>
  <c r="T215" i="6"/>
  <c r="W214" i="6"/>
  <c r="U214" i="6"/>
  <c r="T214" i="6"/>
  <c r="W213" i="6"/>
  <c r="U213" i="6"/>
  <c r="T213" i="6"/>
  <c r="X213" i="6" s="1"/>
  <c r="W211" i="6"/>
  <c r="U211" i="6"/>
  <c r="T211" i="6"/>
  <c r="X211" i="6" s="1"/>
  <c r="W208" i="6"/>
  <c r="U208" i="6"/>
  <c r="T208" i="6"/>
  <c r="X208" i="6" s="1"/>
  <c r="W204" i="6"/>
  <c r="U204" i="6"/>
  <c r="T204" i="6"/>
  <c r="W203" i="6"/>
  <c r="U203" i="6"/>
  <c r="T203" i="6"/>
  <c r="X203" i="6" s="1"/>
  <c r="W198" i="6"/>
  <c r="U198" i="6"/>
  <c r="T198" i="6"/>
  <c r="X198" i="6" s="1"/>
  <c r="W195" i="6"/>
  <c r="U195" i="6"/>
  <c r="T195" i="6"/>
  <c r="X195" i="6" s="1"/>
  <c r="W194" i="6"/>
  <c r="U194" i="6"/>
  <c r="T194" i="6"/>
  <c r="W192" i="6"/>
  <c r="U192" i="6"/>
  <c r="T192" i="6"/>
  <c r="X192" i="6" s="1"/>
  <c r="W185" i="6"/>
  <c r="U185" i="6"/>
  <c r="T185" i="6"/>
  <c r="X185" i="6" s="1"/>
  <c r="W184" i="6"/>
  <c r="U184" i="6"/>
  <c r="T184" i="6"/>
  <c r="X184" i="6" s="1"/>
  <c r="W183" i="6"/>
  <c r="U183" i="6"/>
  <c r="T183" i="6"/>
  <c r="W182" i="6"/>
  <c r="U182" i="6"/>
  <c r="T182" i="6"/>
  <c r="X182" i="6" s="1"/>
  <c r="W179" i="6"/>
  <c r="U179" i="6"/>
  <c r="T179" i="6"/>
  <c r="X179" i="6" s="1"/>
  <c r="W177" i="6"/>
  <c r="U177" i="6"/>
  <c r="T177" i="6"/>
  <c r="X177" i="6" s="1"/>
  <c r="W172" i="6"/>
  <c r="U172" i="6"/>
  <c r="T172" i="6"/>
  <c r="W171" i="6"/>
  <c r="U171" i="6"/>
  <c r="T171" i="6"/>
  <c r="X171" i="6" s="1"/>
  <c r="W170" i="6"/>
  <c r="U170" i="6"/>
  <c r="T170" i="6"/>
  <c r="X170" i="6" s="1"/>
  <c r="W168" i="6"/>
  <c r="U168" i="6"/>
  <c r="T168" i="6"/>
  <c r="X168" i="6" s="1"/>
  <c r="W167" i="6"/>
  <c r="U167" i="6"/>
  <c r="T167" i="6"/>
  <c r="W165" i="6"/>
  <c r="U165" i="6"/>
  <c r="T165" i="6"/>
  <c r="X165" i="6" s="1"/>
  <c r="W164" i="6"/>
  <c r="U164" i="6"/>
  <c r="T164" i="6"/>
  <c r="X164" i="6" s="1"/>
  <c r="W163" i="6"/>
  <c r="U163" i="6"/>
  <c r="T163" i="6"/>
  <c r="X163" i="6" s="1"/>
  <c r="W162" i="6"/>
  <c r="U162" i="6"/>
  <c r="T162" i="6"/>
  <c r="W160" i="6"/>
  <c r="U160" i="6"/>
  <c r="T160" i="6"/>
  <c r="W159" i="6"/>
  <c r="U159" i="6"/>
  <c r="T159" i="6"/>
  <c r="X159" i="6" s="1"/>
  <c r="W154" i="6"/>
  <c r="U154" i="6"/>
  <c r="T154" i="6"/>
  <c r="X154" i="6" s="1"/>
  <c r="W151" i="6"/>
  <c r="U151" i="6"/>
  <c r="T151" i="6"/>
  <c r="W149" i="6"/>
  <c r="U149" i="6"/>
  <c r="T149" i="6"/>
  <c r="W146" i="6"/>
  <c r="U146" i="6"/>
  <c r="T146" i="6"/>
  <c r="X146" i="6" s="1"/>
  <c r="W144" i="6"/>
  <c r="U144" i="6"/>
  <c r="T144" i="6"/>
  <c r="X144" i="6" s="1"/>
  <c r="W140" i="6"/>
  <c r="U140" i="6"/>
  <c r="T140" i="6"/>
  <c r="W134" i="6"/>
  <c r="U134" i="6"/>
  <c r="T134" i="6"/>
  <c r="W131" i="6"/>
  <c r="U131" i="6"/>
  <c r="T131" i="6"/>
  <c r="X131" i="6" s="1"/>
  <c r="W130" i="6"/>
  <c r="U130" i="6"/>
  <c r="T130" i="6"/>
  <c r="W127" i="6"/>
  <c r="U127" i="6"/>
  <c r="T127" i="6"/>
  <c r="W125" i="6"/>
  <c r="U125" i="6"/>
  <c r="T125" i="6"/>
  <c r="W124" i="6"/>
  <c r="U124" i="6"/>
  <c r="T124" i="6"/>
  <c r="V124" i="6" s="1"/>
  <c r="W116" i="6"/>
  <c r="U116" i="6"/>
  <c r="T116" i="6"/>
  <c r="X116" i="6" s="1"/>
  <c r="W113" i="6"/>
  <c r="U113" i="6"/>
  <c r="T113" i="6"/>
  <c r="W111" i="6"/>
  <c r="U111" i="6"/>
  <c r="T111" i="6"/>
  <c r="W106" i="6"/>
  <c r="U106" i="6"/>
  <c r="T106" i="6"/>
  <c r="X106" i="6" s="1"/>
  <c r="W102" i="6"/>
  <c r="U102" i="6"/>
  <c r="T102" i="6"/>
  <c r="X102" i="6" s="1"/>
  <c r="W98" i="6"/>
  <c r="U98" i="6"/>
  <c r="T98" i="6"/>
  <c r="V98" i="6" s="1"/>
  <c r="W95" i="6"/>
  <c r="U95" i="6"/>
  <c r="T95" i="6"/>
  <c r="W88" i="6"/>
  <c r="U88" i="6"/>
  <c r="T88" i="6"/>
  <c r="X88" i="6" s="1"/>
  <c r="W82" i="6"/>
  <c r="U82" i="6"/>
  <c r="T82" i="6"/>
  <c r="X82" i="6" s="1"/>
  <c r="W72" i="6"/>
  <c r="U72" i="6"/>
  <c r="T72" i="6"/>
  <c r="V72" i="6" s="1"/>
  <c r="W67" i="6"/>
  <c r="U67" i="6"/>
  <c r="T67" i="6"/>
  <c r="W60" i="6"/>
  <c r="U60" i="6"/>
  <c r="T60" i="6"/>
  <c r="X60" i="6" s="1"/>
  <c r="W38" i="6"/>
  <c r="U38" i="6"/>
  <c r="T38" i="6"/>
  <c r="W29" i="6"/>
  <c r="U29" i="6"/>
  <c r="T29" i="6"/>
  <c r="V29" i="6" s="1"/>
  <c r="P268" i="6"/>
  <c r="M268" i="6"/>
  <c r="Q268" i="6" s="1"/>
  <c r="P266" i="6"/>
  <c r="M266" i="6"/>
  <c r="P261" i="6"/>
  <c r="M261" i="6"/>
  <c r="Q261" i="6" s="1"/>
  <c r="P260" i="6"/>
  <c r="M260" i="6"/>
  <c r="P259" i="6"/>
  <c r="M259" i="6"/>
  <c r="Q259" i="6" s="1"/>
  <c r="P258" i="6"/>
  <c r="M258" i="6"/>
  <c r="P257" i="6"/>
  <c r="M257" i="6"/>
  <c r="Q257" i="6" s="1"/>
  <c r="P255" i="6"/>
  <c r="M255" i="6"/>
  <c r="P252" i="6"/>
  <c r="M252" i="6"/>
  <c r="Q252" i="6" s="1"/>
  <c r="P250" i="6"/>
  <c r="M250" i="6"/>
  <c r="P248" i="6"/>
  <c r="M248" i="6"/>
  <c r="Q248" i="6" s="1"/>
  <c r="P247" i="6"/>
  <c r="M247" i="6"/>
  <c r="P246" i="6"/>
  <c r="M246" i="6"/>
  <c r="Q246" i="6" s="1"/>
  <c r="P244" i="6"/>
  <c r="M244" i="6"/>
  <c r="P237" i="6"/>
  <c r="M237" i="6"/>
  <c r="Q237" i="6" s="1"/>
  <c r="P236" i="6"/>
  <c r="M236" i="6"/>
  <c r="P233" i="6"/>
  <c r="M233" i="6"/>
  <c r="Q233" i="6" s="1"/>
  <c r="P228" i="6"/>
  <c r="M228" i="6"/>
  <c r="P224" i="6"/>
  <c r="M224" i="6"/>
  <c r="Q224" i="6" s="1"/>
  <c r="P222" i="6"/>
  <c r="M222" i="6"/>
  <c r="P221" i="6"/>
  <c r="M221" i="6"/>
  <c r="Q221" i="6" s="1"/>
  <c r="P219" i="6"/>
  <c r="M219" i="6"/>
  <c r="P217" i="6"/>
  <c r="M217" i="6"/>
  <c r="Q217" i="6" s="1"/>
  <c r="P216" i="6"/>
  <c r="M216" i="6"/>
  <c r="P215" i="6"/>
  <c r="M215" i="6"/>
  <c r="Q215" i="6" s="1"/>
  <c r="P214" i="6"/>
  <c r="M214" i="6"/>
  <c r="P213" i="6"/>
  <c r="M213" i="6"/>
  <c r="P211" i="6"/>
  <c r="M211" i="6"/>
  <c r="P208" i="6"/>
  <c r="M208" i="6"/>
  <c r="P204" i="6"/>
  <c r="M204" i="6"/>
  <c r="P203" i="6"/>
  <c r="M203" i="6"/>
  <c r="Q203" i="6" s="1"/>
  <c r="P198" i="6"/>
  <c r="M198" i="6"/>
  <c r="Q198" i="6" s="1"/>
  <c r="P195" i="6"/>
  <c r="M195" i="6"/>
  <c r="Q195" i="6" s="1"/>
  <c r="P194" i="6"/>
  <c r="M194" i="6"/>
  <c r="P192" i="6"/>
  <c r="M192" i="6"/>
  <c r="P185" i="6"/>
  <c r="M185" i="6"/>
  <c r="P184" i="6"/>
  <c r="M184" i="6"/>
  <c r="P183" i="6"/>
  <c r="M183" i="6"/>
  <c r="P182" i="6"/>
  <c r="M182" i="6"/>
  <c r="Q182" i="6" s="1"/>
  <c r="P179" i="6"/>
  <c r="M179" i="6"/>
  <c r="P177" i="6"/>
  <c r="M177" i="6"/>
  <c r="Q177" i="6" s="1"/>
  <c r="P172" i="6"/>
  <c r="M172" i="6"/>
  <c r="P171" i="6"/>
  <c r="M171" i="6"/>
  <c r="Q171" i="6" s="1"/>
  <c r="P170" i="6"/>
  <c r="M170" i="6"/>
  <c r="P168" i="6"/>
  <c r="M168" i="6"/>
  <c r="Q168" i="6" s="1"/>
  <c r="P167" i="6"/>
  <c r="M167" i="6"/>
  <c r="P165" i="6"/>
  <c r="M165" i="6"/>
  <c r="Q165" i="6" s="1"/>
  <c r="P164" i="6"/>
  <c r="M164" i="6"/>
  <c r="P163" i="6"/>
  <c r="M163" i="6"/>
  <c r="Q163" i="6" s="1"/>
  <c r="P162" i="6"/>
  <c r="M162" i="6"/>
  <c r="P160" i="6"/>
  <c r="M160" i="6"/>
  <c r="Q160" i="6" s="1"/>
  <c r="P159" i="6"/>
  <c r="M159" i="6"/>
  <c r="P154" i="6"/>
  <c r="M154" i="6"/>
  <c r="Q154" i="6" s="1"/>
  <c r="P151" i="6"/>
  <c r="M151" i="6"/>
  <c r="P149" i="6"/>
  <c r="M149" i="6"/>
  <c r="Q149" i="6" s="1"/>
  <c r="P146" i="6"/>
  <c r="M146" i="6"/>
  <c r="P144" i="6"/>
  <c r="M144" i="6"/>
  <c r="Q144" i="6" s="1"/>
  <c r="P140" i="6"/>
  <c r="M140" i="6"/>
  <c r="P134" i="6"/>
  <c r="M134" i="6"/>
  <c r="Q134" i="6" s="1"/>
  <c r="P131" i="6"/>
  <c r="M131" i="6"/>
  <c r="P130" i="6"/>
  <c r="M130" i="6"/>
  <c r="Q130" i="6" s="1"/>
  <c r="P127" i="6"/>
  <c r="M127" i="6"/>
  <c r="P125" i="6"/>
  <c r="M125" i="6"/>
  <c r="Q125" i="6" s="1"/>
  <c r="P124" i="6"/>
  <c r="M124" i="6"/>
  <c r="P116" i="6"/>
  <c r="M116" i="6"/>
  <c r="Q116" i="6" s="1"/>
  <c r="P113" i="6"/>
  <c r="M113" i="6"/>
  <c r="P111" i="6"/>
  <c r="M111" i="6"/>
  <c r="Q111" i="6" s="1"/>
  <c r="P106" i="6"/>
  <c r="M106" i="6"/>
  <c r="P102" i="6"/>
  <c r="M102" i="6"/>
  <c r="Q102" i="6" s="1"/>
  <c r="P98" i="6"/>
  <c r="M98" i="6"/>
  <c r="P95" i="6"/>
  <c r="M95" i="6"/>
  <c r="Q95" i="6" s="1"/>
  <c r="P88" i="6"/>
  <c r="M88" i="6"/>
  <c r="P82" i="6"/>
  <c r="M82" i="6"/>
  <c r="Q82" i="6" s="1"/>
  <c r="P72" i="6"/>
  <c r="M72" i="6"/>
  <c r="P67" i="6"/>
  <c r="M67" i="6"/>
  <c r="Q67" i="6" s="1"/>
  <c r="P60" i="6"/>
  <c r="M60" i="6"/>
  <c r="P38" i="6"/>
  <c r="M38" i="6"/>
  <c r="Q38" i="6" s="1"/>
  <c r="P29" i="6"/>
  <c r="M29" i="6"/>
  <c r="F7" i="12"/>
  <c r="E7" i="12"/>
  <c r="V130" i="6" l="1"/>
  <c r="V215" i="6"/>
  <c r="V221" i="6"/>
  <c r="V233" i="6"/>
  <c r="V246" i="6"/>
  <c r="V252" i="6"/>
  <c r="V259" i="6"/>
  <c r="V268" i="6"/>
  <c r="X151" i="6"/>
  <c r="X162" i="6"/>
  <c r="X167" i="6"/>
  <c r="X172" i="6"/>
  <c r="X183" i="6"/>
  <c r="X194" i="6"/>
  <c r="X219" i="6"/>
  <c r="X250" i="6"/>
  <c r="X258" i="6"/>
  <c r="X266" i="6"/>
  <c r="X113" i="6"/>
  <c r="X127" i="6"/>
  <c r="X140" i="6"/>
  <c r="X204" i="6"/>
  <c r="X214" i="6"/>
  <c r="X228" i="6"/>
  <c r="X244" i="6"/>
  <c r="X67" i="6"/>
  <c r="X111" i="6"/>
  <c r="X125" i="6"/>
  <c r="X134" i="6"/>
  <c r="X149" i="6"/>
  <c r="X160" i="6"/>
  <c r="X217" i="6"/>
  <c r="X224" i="6"/>
  <c r="X237" i="6"/>
  <c r="X248" i="6"/>
  <c r="X257" i="6"/>
  <c r="X261" i="6"/>
  <c r="X56" i="6"/>
  <c r="X65" i="6"/>
  <c r="V260" i="6"/>
  <c r="Y260" i="6" s="1"/>
  <c r="V261" i="6"/>
  <c r="Y261" i="6" s="1"/>
  <c r="X90" i="6"/>
  <c r="X80" i="6"/>
  <c r="X71" i="6"/>
  <c r="X52" i="6"/>
  <c r="X61" i="6"/>
  <c r="X20" i="6"/>
  <c r="X33" i="6"/>
  <c r="X51" i="6"/>
  <c r="X55" i="6"/>
  <c r="X59" i="6"/>
  <c r="X64" i="6"/>
  <c r="X8" i="6"/>
  <c r="X16" i="6"/>
  <c r="X24" i="6"/>
  <c r="X42" i="6"/>
  <c r="X45" i="6"/>
  <c r="X70" i="6"/>
  <c r="X75" i="6"/>
  <c r="X79" i="6"/>
  <c r="X84" i="6"/>
  <c r="X89" i="6"/>
  <c r="X93" i="6"/>
  <c r="X99" i="6"/>
  <c r="X128" i="6"/>
  <c r="X135" i="6"/>
  <c r="X139" i="6"/>
  <c r="X145" i="6"/>
  <c r="X152" i="6"/>
  <c r="X157" i="6"/>
  <c r="X238" i="6"/>
  <c r="X132" i="6"/>
  <c r="X137" i="6"/>
  <c r="X142" i="6"/>
  <c r="X148" i="6"/>
  <c r="X155" i="6"/>
  <c r="X161" i="6"/>
  <c r="X174" i="6"/>
  <c r="X180" i="6"/>
  <c r="X188" i="6"/>
  <c r="X193" i="6"/>
  <c r="X200" i="6"/>
  <c r="X206" i="6"/>
  <c r="X212" i="6"/>
  <c r="X225" i="6"/>
  <c r="X230" i="6"/>
  <c r="X235" i="6"/>
  <c r="X241" i="6"/>
  <c r="X249" i="6"/>
  <c r="X256" i="6"/>
  <c r="X265" i="6"/>
  <c r="X271" i="6"/>
  <c r="V116" i="6"/>
  <c r="Y116" i="6" s="1"/>
  <c r="V154" i="6"/>
  <c r="Y154" i="6" s="1"/>
  <c r="V159" i="6"/>
  <c r="Y159" i="6" s="1"/>
  <c r="V228" i="6"/>
  <c r="V179" i="6"/>
  <c r="Y179" i="6" s="1"/>
  <c r="V168" i="6"/>
  <c r="Y168" i="6" s="1"/>
  <c r="V177" i="6"/>
  <c r="Y177" i="6" s="1"/>
  <c r="V217" i="6"/>
  <c r="V224" i="6"/>
  <c r="Y224" i="6" s="1"/>
  <c r="V82" i="6"/>
  <c r="Y82" i="6" s="1"/>
  <c r="V88" i="6"/>
  <c r="Y88" i="6" s="1"/>
  <c r="V184" i="6"/>
  <c r="Y184" i="6" s="1"/>
  <c r="V185" i="6"/>
  <c r="Y185" i="6" s="1"/>
  <c r="V237" i="6"/>
  <c r="Y237" i="6" s="1"/>
  <c r="V244" i="6"/>
  <c r="Y244" i="6" s="1"/>
  <c r="V144" i="6"/>
  <c r="Y144" i="6" s="1"/>
  <c r="V146" i="6"/>
  <c r="Y146" i="6" s="1"/>
  <c r="V208" i="6"/>
  <c r="Y208" i="6" s="1"/>
  <c r="V257" i="6"/>
  <c r="Y257" i="6" s="1"/>
  <c r="Q88" i="6"/>
  <c r="Q124" i="6"/>
  <c r="Q146" i="6"/>
  <c r="Q164" i="6"/>
  <c r="Q184" i="6"/>
  <c r="Q192" i="6"/>
  <c r="Q72" i="6"/>
  <c r="Q113" i="6"/>
  <c r="Q140" i="6"/>
  <c r="Q162" i="6"/>
  <c r="Q172" i="6"/>
  <c r="Q60" i="6"/>
  <c r="Q131" i="6"/>
  <c r="Q159" i="6"/>
  <c r="Q170" i="6"/>
  <c r="Q208" i="6"/>
  <c r="Q213" i="6"/>
  <c r="Q106" i="6"/>
  <c r="Q29" i="6"/>
  <c r="Q98" i="6"/>
  <c r="Q127" i="6"/>
  <c r="Q151" i="6"/>
  <c r="Q167" i="6"/>
  <c r="V38" i="6"/>
  <c r="V60" i="6"/>
  <c r="Y60" i="6" s="1"/>
  <c r="V102" i="6"/>
  <c r="Y102" i="6" s="1"/>
  <c r="V106" i="6"/>
  <c r="Y106" i="6" s="1"/>
  <c r="V163" i="6"/>
  <c r="Y163" i="6" s="1"/>
  <c r="V164" i="6"/>
  <c r="Y164" i="6" s="1"/>
  <c r="V195" i="6"/>
  <c r="Y195" i="6" s="1"/>
  <c r="V198" i="6"/>
  <c r="Y198" i="6" s="1"/>
  <c r="V214" i="6"/>
  <c r="Y214" i="6" s="1"/>
  <c r="V248" i="6"/>
  <c r="Y248" i="6" s="1"/>
  <c r="V250" i="6"/>
  <c r="V131" i="6"/>
  <c r="Y131" i="6" s="1"/>
  <c r="V170" i="6"/>
  <c r="Y170" i="6" s="1"/>
  <c r="V211" i="6"/>
  <c r="Y211" i="6" s="1"/>
  <c r="V219" i="6"/>
  <c r="Y219" i="6" s="1"/>
  <c r="V258" i="6"/>
  <c r="Y258" i="6" s="1"/>
  <c r="X98" i="6"/>
  <c r="Y98" i="6" s="1"/>
  <c r="X29" i="6"/>
  <c r="Y29" i="6" s="1"/>
  <c r="X72" i="6"/>
  <c r="Y72" i="6" s="1"/>
  <c r="X38" i="6"/>
  <c r="X95" i="6"/>
  <c r="X124" i="6"/>
  <c r="Y124" i="6" s="1"/>
  <c r="V127" i="6"/>
  <c r="V140" i="6"/>
  <c r="Y140" i="6" s="1"/>
  <c r="V151" i="6"/>
  <c r="Y151" i="6" s="1"/>
  <c r="V162" i="6"/>
  <c r="Y162" i="6" s="1"/>
  <c r="V167" i="6"/>
  <c r="Y167" i="6" s="1"/>
  <c r="V172" i="6"/>
  <c r="V183" i="6"/>
  <c r="Y183" i="6" s="1"/>
  <c r="V194" i="6"/>
  <c r="Y194" i="6" s="1"/>
  <c r="V204" i="6"/>
  <c r="Y204" i="6" s="1"/>
  <c r="X216" i="6"/>
  <c r="Y216" i="6" s="1"/>
  <c r="X222" i="6"/>
  <c r="Y222" i="6" s="1"/>
  <c r="X236" i="6"/>
  <c r="Y236" i="6" s="1"/>
  <c r="X247" i="6"/>
  <c r="Y247" i="6" s="1"/>
  <c r="X255" i="6"/>
  <c r="Y255" i="6" s="1"/>
  <c r="V266" i="6"/>
  <c r="Y266" i="6" s="1"/>
  <c r="V113" i="6"/>
  <c r="Y113" i="6" s="1"/>
  <c r="V67" i="6"/>
  <c r="Y67" i="6" s="1"/>
  <c r="V95" i="6"/>
  <c r="V111" i="6"/>
  <c r="Y111" i="6" s="1"/>
  <c r="V125" i="6"/>
  <c r="X130" i="6"/>
  <c r="Y130" i="6" s="1"/>
  <c r="V134" i="6"/>
  <c r="Y134" i="6" s="1"/>
  <c r="V149" i="6"/>
  <c r="Y149" i="6" s="1"/>
  <c r="V160" i="6"/>
  <c r="Y160" i="6" s="1"/>
  <c r="V165" i="6"/>
  <c r="Y165" i="6" s="1"/>
  <c r="V171" i="6"/>
  <c r="Y171" i="6" s="1"/>
  <c r="V182" i="6"/>
  <c r="Y182" i="6" s="1"/>
  <c r="V192" i="6"/>
  <c r="Y192" i="6" s="1"/>
  <c r="V203" i="6"/>
  <c r="Y203" i="6" s="1"/>
  <c r="V213" i="6"/>
  <c r="Y213" i="6" s="1"/>
  <c r="X215" i="6"/>
  <c r="Y215" i="6" s="1"/>
  <c r="X221" i="6"/>
  <c r="Y221" i="6" s="1"/>
  <c r="X233" i="6"/>
  <c r="X246" i="6"/>
  <c r="Y246" i="6" s="1"/>
  <c r="X252" i="6"/>
  <c r="Y252" i="6" s="1"/>
  <c r="X259" i="6"/>
  <c r="Y259" i="6" s="1"/>
  <c r="X268" i="6"/>
  <c r="Q179" i="6"/>
  <c r="Q183" i="6"/>
  <c r="Q194" i="6"/>
  <c r="Q204" i="6"/>
  <c r="Q211" i="6"/>
  <c r="Q214" i="6"/>
  <c r="Q216" i="6"/>
  <c r="Q219" i="6"/>
  <c r="Q222" i="6"/>
  <c r="Q228" i="6"/>
  <c r="Q236" i="6"/>
  <c r="Q244" i="6"/>
  <c r="Q247" i="6"/>
  <c r="Q250" i="6"/>
  <c r="Q255" i="6"/>
  <c r="Q258" i="6"/>
  <c r="Q260" i="6"/>
  <c r="Q266" i="6"/>
  <c r="Q185" i="6"/>
  <c r="Y172" i="6" l="1"/>
  <c r="Y268" i="6"/>
  <c r="Y233" i="6"/>
  <c r="Y127" i="6"/>
  <c r="Y250" i="6"/>
  <c r="Y125" i="6"/>
  <c r="Y217" i="6"/>
  <c r="Y228" i="6"/>
  <c r="Y38" i="6"/>
  <c r="Y95" i="6"/>
  <c r="P31" i="17"/>
  <c r="O31" i="17"/>
  <c r="N31" i="17"/>
  <c r="P30" i="17"/>
  <c r="O30" i="17"/>
  <c r="N30" i="17"/>
  <c r="P29" i="17"/>
  <c r="O29" i="17"/>
  <c r="N29" i="17"/>
  <c r="P28" i="17"/>
  <c r="O28" i="17"/>
  <c r="N28" i="17"/>
  <c r="P27" i="17"/>
  <c r="O27" i="17"/>
  <c r="N27" i="17"/>
  <c r="P26" i="17"/>
  <c r="O26" i="17"/>
  <c r="N26" i="17"/>
  <c r="P25" i="17"/>
  <c r="O25" i="17"/>
  <c r="N25" i="17"/>
  <c r="P24" i="17"/>
  <c r="O24" i="17"/>
  <c r="N24" i="17"/>
  <c r="P23" i="17"/>
  <c r="O23" i="17"/>
  <c r="N23" i="17"/>
  <c r="P22" i="17"/>
  <c r="O22" i="17"/>
  <c r="N22" i="17"/>
  <c r="P21" i="17"/>
  <c r="O21" i="17"/>
  <c r="N21" i="17"/>
  <c r="P20" i="17"/>
  <c r="O20" i="17"/>
  <c r="N20" i="17"/>
  <c r="P19" i="17"/>
  <c r="O19" i="17"/>
  <c r="N19" i="17"/>
  <c r="O18" i="17"/>
  <c r="O17" i="17"/>
  <c r="O16" i="17"/>
  <c r="O15" i="17"/>
  <c r="O14" i="17"/>
  <c r="O13" i="17"/>
  <c r="O12" i="17"/>
  <c r="O11" i="17"/>
  <c r="O10" i="17"/>
  <c r="O9" i="17"/>
  <c r="O8" i="17"/>
  <c r="O7" i="17"/>
  <c r="O6" i="17"/>
  <c r="D6" i="20"/>
  <c r="D5" i="20" s="1"/>
  <c r="J31" i="17"/>
  <c r="H31" i="17"/>
  <c r="G31" i="17"/>
  <c r="I31" i="17" s="1"/>
  <c r="J30" i="17"/>
  <c r="H30" i="17"/>
  <c r="G30" i="17"/>
  <c r="J29" i="17"/>
  <c r="H29" i="17"/>
  <c r="G29" i="17"/>
  <c r="J28" i="17"/>
  <c r="H28" i="17"/>
  <c r="G28" i="17"/>
  <c r="J27" i="17"/>
  <c r="H27" i="17"/>
  <c r="G27" i="17"/>
  <c r="J26" i="17"/>
  <c r="H26" i="17"/>
  <c r="G26" i="17"/>
  <c r="J25" i="17"/>
  <c r="H25" i="17"/>
  <c r="G25" i="17"/>
  <c r="J24" i="17"/>
  <c r="H24" i="17"/>
  <c r="G24" i="17"/>
  <c r="I24" i="17" s="1"/>
  <c r="J23" i="17"/>
  <c r="H23" i="17"/>
  <c r="G23" i="17"/>
  <c r="J22" i="17"/>
  <c r="H22" i="17"/>
  <c r="G22" i="17"/>
  <c r="J21" i="17"/>
  <c r="H21" i="17"/>
  <c r="G21" i="17"/>
  <c r="J20" i="17"/>
  <c r="H20" i="17"/>
  <c r="G20" i="17"/>
  <c r="J19" i="17"/>
  <c r="H19" i="17"/>
  <c r="G19" i="17"/>
  <c r="K19" i="17" s="1"/>
  <c r="J18" i="17"/>
  <c r="H18" i="17"/>
  <c r="G18" i="17"/>
  <c r="J17" i="17"/>
  <c r="H17" i="17"/>
  <c r="G17" i="17"/>
  <c r="J16" i="17"/>
  <c r="H16" i="17"/>
  <c r="G16" i="17"/>
  <c r="K16" i="17" s="1"/>
  <c r="J15" i="17"/>
  <c r="H15" i="17"/>
  <c r="G15" i="17"/>
  <c r="K15" i="17" s="1"/>
  <c r="J14" i="17"/>
  <c r="H14" i="17"/>
  <c r="G14" i="17"/>
  <c r="J13" i="17"/>
  <c r="H13" i="17"/>
  <c r="G13" i="17"/>
  <c r="J12" i="17"/>
  <c r="H12" i="17"/>
  <c r="G12" i="17"/>
  <c r="K12" i="17" s="1"/>
  <c r="J11" i="17"/>
  <c r="H11" i="17"/>
  <c r="G11" i="17"/>
  <c r="K11" i="17" s="1"/>
  <c r="J10" i="17"/>
  <c r="H10" i="17"/>
  <c r="G10" i="17"/>
  <c r="J9" i="17"/>
  <c r="H9" i="17"/>
  <c r="G9" i="17"/>
  <c r="J8" i="17"/>
  <c r="H8" i="17"/>
  <c r="G8" i="17"/>
  <c r="I8" i="17" s="1"/>
  <c r="J7" i="17"/>
  <c r="H7" i="17"/>
  <c r="G7" i="17"/>
  <c r="J6" i="17"/>
  <c r="H6" i="17"/>
  <c r="G6" i="17"/>
  <c r="D4" i="17"/>
  <c r="K6" i="17" l="1"/>
  <c r="K10" i="17"/>
  <c r="K14" i="17"/>
  <c r="K18" i="17"/>
  <c r="K26" i="17"/>
  <c r="K30" i="17"/>
  <c r="K9" i="17"/>
  <c r="K17" i="17"/>
  <c r="K25" i="17"/>
  <c r="I10" i="17"/>
  <c r="L10" i="17" s="1"/>
  <c r="M10" i="17" s="1"/>
  <c r="R10" i="17" s="1"/>
  <c r="I11" i="17"/>
  <c r="I18" i="17"/>
  <c r="I19" i="17"/>
  <c r="L19" i="17" s="1"/>
  <c r="M19" i="17" s="1"/>
  <c r="R19" i="17" s="1"/>
  <c r="K22" i="17"/>
  <c r="K23" i="17"/>
  <c r="I26" i="17"/>
  <c r="L26" i="17" s="1"/>
  <c r="M26" i="17" s="1"/>
  <c r="R26" i="17" s="1"/>
  <c r="K29" i="17"/>
  <c r="I6" i="17"/>
  <c r="L6" i="17" s="1"/>
  <c r="M6" i="17" s="1"/>
  <c r="R6" i="17" s="1"/>
  <c r="I7" i="17"/>
  <c r="K13" i="17"/>
  <c r="K21" i="17"/>
  <c r="K28" i="17"/>
  <c r="I30" i="17"/>
  <c r="L30" i="17" s="1"/>
  <c r="M30" i="17" s="1"/>
  <c r="R30" i="17" s="1"/>
  <c r="L11" i="17"/>
  <c r="M11" i="17" s="1"/>
  <c r="R11" i="17" s="1"/>
  <c r="I14" i="17"/>
  <c r="L14" i="17" s="1"/>
  <c r="M14" i="17" s="1"/>
  <c r="R14" i="17" s="1"/>
  <c r="I15" i="17"/>
  <c r="L15" i="17" s="1"/>
  <c r="M15" i="17" s="1"/>
  <c r="R15" i="17" s="1"/>
  <c r="L18" i="17"/>
  <c r="M18" i="17" s="1"/>
  <c r="R18" i="17" s="1"/>
  <c r="I20" i="17"/>
  <c r="I22" i="17"/>
  <c r="I23" i="17"/>
  <c r="I27" i="17"/>
  <c r="Q6" i="17"/>
  <c r="Q7" i="17"/>
  <c r="Q8" i="17"/>
  <c r="Q11" i="17"/>
  <c r="S11" i="17" s="1"/>
  <c r="T11" i="17" s="1"/>
  <c r="Q12" i="17"/>
  <c r="Q15" i="17"/>
  <c r="Q16" i="17"/>
  <c r="Q19" i="17"/>
  <c r="Q20" i="17"/>
  <c r="Q23" i="17"/>
  <c r="Q24" i="17"/>
  <c r="Q27" i="17"/>
  <c r="Q28" i="17"/>
  <c r="Q31" i="17"/>
  <c r="Q29" i="17"/>
  <c r="Q30" i="17"/>
  <c r="Q13" i="17"/>
  <c r="Q14" i="17"/>
  <c r="Q17" i="17"/>
  <c r="Q18" i="17"/>
  <c r="S18" i="17" s="1"/>
  <c r="T18" i="17" s="1"/>
  <c r="Q21" i="17"/>
  <c r="Q22" i="17"/>
  <c r="Q9" i="17"/>
  <c r="Q10" i="17"/>
  <c r="Q25" i="17"/>
  <c r="Q26" i="17"/>
  <c r="K8" i="17"/>
  <c r="L8" i="17" s="1"/>
  <c r="M8" i="17" s="1"/>
  <c r="R8" i="17" s="1"/>
  <c r="K24" i="17"/>
  <c r="L24" i="17" s="1"/>
  <c r="M24" i="17" s="1"/>
  <c r="R24" i="17" s="1"/>
  <c r="S24" i="17" s="1"/>
  <c r="T24" i="17" s="1"/>
  <c r="K7" i="17"/>
  <c r="L7" i="17" s="1"/>
  <c r="M7" i="17" s="1"/>
  <c r="R7" i="17" s="1"/>
  <c r="I9" i="17"/>
  <c r="L9" i="17" s="1"/>
  <c r="M9" i="17" s="1"/>
  <c r="R9" i="17" s="1"/>
  <c r="I13" i="17"/>
  <c r="L13" i="17" s="1"/>
  <c r="M13" i="17" s="1"/>
  <c r="R13" i="17" s="1"/>
  <c r="I17" i="17"/>
  <c r="L17" i="17" s="1"/>
  <c r="M17" i="17" s="1"/>
  <c r="R17" i="17" s="1"/>
  <c r="I21" i="17"/>
  <c r="L21" i="17" s="1"/>
  <c r="M21" i="17" s="1"/>
  <c r="R21" i="17" s="1"/>
  <c r="I25" i="17"/>
  <c r="L25" i="17" s="1"/>
  <c r="M25" i="17" s="1"/>
  <c r="R25" i="17" s="1"/>
  <c r="K27" i="17"/>
  <c r="L27" i="17" s="1"/>
  <c r="M27" i="17" s="1"/>
  <c r="R27" i="17" s="1"/>
  <c r="I29" i="17"/>
  <c r="L29" i="17" s="1"/>
  <c r="M29" i="17" s="1"/>
  <c r="R29" i="17" s="1"/>
  <c r="K31" i="17"/>
  <c r="L31" i="17" s="1"/>
  <c r="M31" i="17" s="1"/>
  <c r="R31" i="17" s="1"/>
  <c r="K20" i="17"/>
  <c r="L20" i="17" s="1"/>
  <c r="M20" i="17" s="1"/>
  <c r="R20" i="17" s="1"/>
  <c r="S20" i="17" s="1"/>
  <c r="T20" i="17" s="1"/>
  <c r="I12" i="17"/>
  <c r="L12" i="17" s="1"/>
  <c r="M12" i="17" s="1"/>
  <c r="R12" i="17" s="1"/>
  <c r="I16" i="17"/>
  <c r="L16" i="17" s="1"/>
  <c r="M16" i="17" s="1"/>
  <c r="R16" i="17" s="1"/>
  <c r="I28" i="17"/>
  <c r="L28" i="17" s="1"/>
  <c r="M28" i="17" s="1"/>
  <c r="R28" i="17" s="1"/>
  <c r="AC263" i="6"/>
  <c r="AC246" i="6"/>
  <c r="AC244" i="6"/>
  <c r="AC240" i="6"/>
  <c r="AC231" i="6"/>
  <c r="AC225" i="6"/>
  <c r="AC218" i="6"/>
  <c r="AC211" i="6"/>
  <c r="AC206" i="6"/>
  <c r="AC205" i="6"/>
  <c r="AC204" i="6"/>
  <c r="AC202" i="6"/>
  <c r="AC200" i="6"/>
  <c r="AC199" i="6"/>
  <c r="AC196" i="6"/>
  <c r="AC191" i="6"/>
  <c r="AC181" i="6"/>
  <c r="AC176" i="6"/>
  <c r="AC175" i="6"/>
  <c r="AC174" i="6"/>
  <c r="AC169" i="6"/>
  <c r="AC163" i="6"/>
  <c r="AC156" i="6"/>
  <c r="AC153" i="6"/>
  <c r="AC150" i="6"/>
  <c r="AC143" i="6"/>
  <c r="AC142" i="6"/>
  <c r="AC138" i="6"/>
  <c r="AC136" i="6"/>
  <c r="AC132" i="6"/>
  <c r="AC126" i="6"/>
  <c r="AC123" i="6"/>
  <c r="AC121" i="6"/>
  <c r="AC115" i="6"/>
  <c r="AC96" i="6"/>
  <c r="AC95" i="6"/>
  <c r="AC94" i="6"/>
  <c r="AC90" i="6"/>
  <c r="AC87" i="6"/>
  <c r="AC83" i="6"/>
  <c r="AC82" i="6"/>
  <c r="AC79" i="6"/>
  <c r="AC77" i="6"/>
  <c r="AC76" i="6"/>
  <c r="AC75" i="6"/>
  <c r="AC67" i="6"/>
  <c r="AC63" i="6"/>
  <c r="AC62" i="6"/>
  <c r="AC61" i="6"/>
  <c r="AC55" i="6"/>
  <c r="AC54" i="6"/>
  <c r="AC50" i="6"/>
  <c r="AC21" i="6"/>
  <c r="AC20" i="6"/>
  <c r="AC19" i="6"/>
  <c r="AC17" i="6"/>
  <c r="AC13" i="6"/>
  <c r="AC8" i="6"/>
  <c r="AC7" i="6"/>
  <c r="AA269" i="6"/>
  <c r="AA268" i="6"/>
  <c r="AA266" i="6"/>
  <c r="AA265" i="6"/>
  <c r="AA263" i="6"/>
  <c r="AA261" i="6"/>
  <c r="AA260" i="6"/>
  <c r="AA259" i="6"/>
  <c r="AA258" i="6"/>
  <c r="AA257" i="6"/>
  <c r="AA255" i="6"/>
  <c r="AA252" i="6"/>
  <c r="AA251" i="6"/>
  <c r="AA250" i="6"/>
  <c r="AA248" i="6"/>
  <c r="AA247" i="6"/>
  <c r="AA237" i="6"/>
  <c r="AA236" i="6"/>
  <c r="AA235" i="6"/>
  <c r="AA233" i="6"/>
  <c r="AA230" i="6"/>
  <c r="AA229" i="6"/>
  <c r="AA228" i="6"/>
  <c r="AA227" i="6"/>
  <c r="AA224" i="6"/>
  <c r="AA222" i="6"/>
  <c r="AA221" i="6"/>
  <c r="AA219" i="6"/>
  <c r="AA217" i="6"/>
  <c r="AA216" i="6"/>
  <c r="AA215" i="6"/>
  <c r="AA214" i="6"/>
  <c r="AA211" i="6"/>
  <c r="AA210" i="6"/>
  <c r="AA208" i="6"/>
  <c r="AA207" i="6"/>
  <c r="AA205" i="6"/>
  <c r="AA204" i="6"/>
  <c r="AA203" i="6"/>
  <c r="AA202" i="6"/>
  <c r="AA201" i="6"/>
  <c r="AA198" i="6"/>
  <c r="AA197" i="6"/>
  <c r="AA196" i="6"/>
  <c r="AA195" i="6"/>
  <c r="AA194" i="6"/>
  <c r="AA192" i="6"/>
  <c r="AA185" i="6"/>
  <c r="AA182" i="6"/>
  <c r="AA181" i="6"/>
  <c r="AA180" i="6"/>
  <c r="AA179" i="6"/>
  <c r="AA178" i="6"/>
  <c r="AA177" i="6"/>
  <c r="AA176" i="6"/>
  <c r="AA175" i="6"/>
  <c r="AA173" i="6"/>
  <c r="AA172" i="6"/>
  <c r="AA171" i="6"/>
  <c r="AA169" i="6"/>
  <c r="AA168" i="6"/>
  <c r="AA166" i="6"/>
  <c r="AA165" i="6"/>
  <c r="AA164" i="6"/>
  <c r="AA163" i="6"/>
  <c r="AA161" i="6"/>
  <c r="AA160" i="6"/>
  <c r="AA158" i="6"/>
  <c r="AA157" i="6"/>
  <c r="AA156" i="6"/>
  <c r="AA154" i="6"/>
  <c r="AA152" i="6"/>
  <c r="AA151" i="6"/>
  <c r="AA149" i="6"/>
  <c r="AA148" i="6"/>
  <c r="AA147" i="6"/>
  <c r="AA146" i="6"/>
  <c r="AA144" i="6"/>
  <c r="AA143" i="6"/>
  <c r="AA141" i="6"/>
  <c r="AA139" i="6"/>
  <c r="AA138" i="6"/>
  <c r="AA137" i="6"/>
  <c r="AA136" i="6"/>
  <c r="AA135" i="6"/>
  <c r="AA134" i="6"/>
  <c r="AA131" i="6"/>
  <c r="AA130" i="6"/>
  <c r="AA129" i="6"/>
  <c r="AA128" i="6"/>
  <c r="AA127" i="6"/>
  <c r="AA125" i="6"/>
  <c r="AA124" i="6"/>
  <c r="AA122" i="6"/>
  <c r="AA120" i="6"/>
  <c r="AA117" i="6"/>
  <c r="AA116" i="6"/>
  <c r="AA114" i="6"/>
  <c r="AA113" i="6"/>
  <c r="AA111" i="6"/>
  <c r="AA110" i="6"/>
  <c r="AA106" i="6"/>
  <c r="AA103" i="6"/>
  <c r="AA102" i="6"/>
  <c r="AA98" i="6"/>
  <c r="AA79" i="6"/>
  <c r="AA75" i="6"/>
  <c r="AA72" i="6"/>
  <c r="AA68" i="6"/>
  <c r="AA67" i="6"/>
  <c r="AA62" i="6"/>
  <c r="AA55" i="6"/>
  <c r="AA50" i="6"/>
  <c r="AA43" i="6"/>
  <c r="AA42" i="6"/>
  <c r="AA40" i="6"/>
  <c r="AA38" i="6"/>
  <c r="AA32" i="6"/>
  <c r="AA30" i="6"/>
  <c r="AA29" i="6"/>
  <c r="AA28" i="6"/>
  <c r="AA25" i="6"/>
  <c r="AA21" i="6"/>
  <c r="AA20" i="6"/>
  <c r="AA17" i="6"/>
  <c r="AA15" i="6"/>
  <c r="AA14" i="6"/>
  <c r="AA13" i="6"/>
  <c r="AA11" i="6"/>
  <c r="AA10" i="6"/>
  <c r="AA8" i="6"/>
  <c r="AA7" i="6"/>
  <c r="S25" i="17" l="1"/>
  <c r="T25" i="17" s="1"/>
  <c r="S9" i="17"/>
  <c r="T9" i="17" s="1"/>
  <c r="S10" i="17"/>
  <c r="T10" i="17" s="1"/>
  <c r="S16" i="17"/>
  <c r="T16" i="17" s="1"/>
  <c r="S8" i="17"/>
  <c r="T8" i="17" s="1"/>
  <c r="S21" i="17"/>
  <c r="T21" i="17" s="1"/>
  <c r="S14" i="17"/>
  <c r="T14" i="17" s="1"/>
  <c r="S31" i="17"/>
  <c r="T31" i="17" s="1"/>
  <c r="S15" i="17"/>
  <c r="T15" i="17" s="1"/>
  <c r="S7" i="17"/>
  <c r="T7" i="17" s="1"/>
  <c r="S13" i="17"/>
  <c r="T13" i="17" s="1"/>
  <c r="S28" i="17"/>
  <c r="T28" i="17" s="1"/>
  <c r="S12" i="17"/>
  <c r="T12" i="17" s="1"/>
  <c r="S6" i="17"/>
  <c r="T6" i="17" s="1"/>
  <c r="S30" i="17"/>
  <c r="T30" i="17" s="1"/>
  <c r="S27" i="17"/>
  <c r="T27" i="17" s="1"/>
  <c r="S19" i="17"/>
  <c r="T19" i="17" s="1"/>
  <c r="L23" i="17"/>
  <c r="M23" i="17" s="1"/>
  <c r="R23" i="17" s="1"/>
  <c r="S23" i="17" s="1"/>
  <c r="T23" i="17" s="1"/>
  <c r="S26" i="17"/>
  <c r="T26" i="17" s="1"/>
  <c r="S17" i="17"/>
  <c r="T17" i="17" s="1"/>
  <c r="S29" i="17"/>
  <c r="T29" i="17" s="1"/>
  <c r="L22" i="17"/>
  <c r="M22" i="17" s="1"/>
  <c r="R22" i="17" s="1"/>
  <c r="R4" i="17" s="1"/>
  <c r="AD259" i="6"/>
  <c r="AD263" i="6"/>
  <c r="AD267" i="6"/>
  <c r="AD269" i="6"/>
  <c r="AD271" i="6"/>
  <c r="AD27" i="6"/>
  <c r="AD247" i="6"/>
  <c r="AD251" i="6"/>
  <c r="AD255" i="6"/>
  <c r="AD88" i="6"/>
  <c r="AD147" i="6"/>
  <c r="AD149" i="6"/>
  <c r="AD151" i="6"/>
  <c r="AD153" i="6"/>
  <c r="AD155" i="6"/>
  <c r="AD157" i="6"/>
  <c r="AD160" i="6"/>
  <c r="AD163" i="6"/>
  <c r="AD164" i="6"/>
  <c r="AD167" i="6"/>
  <c r="AD168" i="6"/>
  <c r="AD171" i="6"/>
  <c r="AD172" i="6"/>
  <c r="AD173" i="6"/>
  <c r="AD175" i="6"/>
  <c r="AD176" i="6"/>
  <c r="AD179" i="6"/>
  <c r="AD180" i="6"/>
  <c r="AD183" i="6"/>
  <c r="AD187" i="6"/>
  <c r="AD191" i="6"/>
  <c r="AD195" i="6"/>
  <c r="AD199" i="6"/>
  <c r="AD203" i="6"/>
  <c r="AD204" i="6"/>
  <c r="AD207" i="6"/>
  <c r="AD208" i="6"/>
  <c r="AD211" i="6"/>
  <c r="AD215" i="6"/>
  <c r="AD219" i="6"/>
  <c r="AD223" i="6"/>
  <c r="AD227" i="6"/>
  <c r="AD231" i="6"/>
  <c r="AD235" i="6"/>
  <c r="AD239" i="6"/>
  <c r="AD243" i="6"/>
  <c r="AD29" i="6"/>
  <c r="AD31" i="6"/>
  <c r="AD33" i="6"/>
  <c r="AD35" i="6"/>
  <c r="AD37" i="6"/>
  <c r="AD39" i="6"/>
  <c r="AD41" i="6"/>
  <c r="AD43" i="6"/>
  <c r="AD45" i="6"/>
  <c r="AD47" i="6"/>
  <c r="AD49" i="6"/>
  <c r="AD51" i="6"/>
  <c r="AD53" i="6"/>
  <c r="AD55" i="6"/>
  <c r="AD57" i="6"/>
  <c r="AD59" i="6"/>
  <c r="AD61" i="6"/>
  <c r="AD63" i="6"/>
  <c r="AD65" i="6"/>
  <c r="AD67" i="6"/>
  <c r="AD69" i="6"/>
  <c r="AD71" i="6"/>
  <c r="AD73" i="6"/>
  <c r="AD75" i="6"/>
  <c r="AD77" i="6"/>
  <c r="AD79" i="6"/>
  <c r="AD81" i="6"/>
  <c r="AD83" i="6"/>
  <c r="AD85" i="6"/>
  <c r="AD87" i="6"/>
  <c r="AD89" i="6"/>
  <c r="AD91" i="6"/>
  <c r="AD93" i="6"/>
  <c r="AD95" i="6"/>
  <c r="AD97" i="6"/>
  <c r="AD99" i="6"/>
  <c r="AD101" i="6"/>
  <c r="AD103" i="6"/>
  <c r="AD105" i="6"/>
  <c r="AD107" i="6"/>
  <c r="AD109" i="6"/>
  <c r="AD111" i="6"/>
  <c r="AD113" i="6"/>
  <c r="AD115" i="6"/>
  <c r="AD117" i="6"/>
  <c r="AD119" i="6"/>
  <c r="AD121" i="6"/>
  <c r="AD123" i="6"/>
  <c r="AD125" i="6"/>
  <c r="AD127" i="6"/>
  <c r="AD129" i="6"/>
  <c r="AD131" i="6"/>
  <c r="AD133" i="6"/>
  <c r="AD135" i="6"/>
  <c r="AD137" i="6"/>
  <c r="AD139" i="6"/>
  <c r="AD141" i="6"/>
  <c r="AD143" i="6"/>
  <c r="AD145" i="6"/>
  <c r="AD6" i="6"/>
  <c r="AD8" i="6"/>
  <c r="AD10" i="6"/>
  <c r="AD12" i="6"/>
  <c r="AD14" i="6"/>
  <c r="AD15" i="6"/>
  <c r="AD17" i="6"/>
  <c r="AD19" i="6"/>
  <c r="AD22" i="6"/>
  <c r="AD23" i="6"/>
  <c r="AD25" i="6"/>
  <c r="AD94" i="6"/>
  <c r="AD152" i="6"/>
  <c r="AD158" i="6"/>
  <c r="AD159" i="6"/>
  <c r="AD161" i="6"/>
  <c r="AD162" i="6"/>
  <c r="AD56" i="6"/>
  <c r="AD120" i="6"/>
  <c r="AD210" i="6"/>
  <c r="AD126" i="6"/>
  <c r="AD222" i="6"/>
  <c r="AD225" i="6"/>
  <c r="AD226" i="6"/>
  <c r="AD7" i="6"/>
  <c r="AD72" i="6"/>
  <c r="AD104" i="6"/>
  <c r="AD136" i="6"/>
  <c r="AD13" i="6"/>
  <c r="AD110" i="6"/>
  <c r="AD142" i="6"/>
  <c r="AD181" i="6"/>
  <c r="AD182" i="6"/>
  <c r="AD189" i="6"/>
  <c r="AD190" i="6"/>
  <c r="AD257" i="6"/>
  <c r="AD258" i="6"/>
  <c r="AD262" i="6"/>
  <c r="AD48" i="6"/>
  <c r="AD64" i="6"/>
  <c r="AD80" i="6"/>
  <c r="AD96" i="6"/>
  <c r="AD112" i="6"/>
  <c r="AD128" i="6"/>
  <c r="AD144" i="6"/>
  <c r="AD232" i="6"/>
  <c r="AD233" i="6"/>
  <c r="AD234" i="6"/>
  <c r="AD237" i="6"/>
  <c r="AD102" i="6"/>
  <c r="AD118" i="6"/>
  <c r="AD134" i="6"/>
  <c r="AD150" i="6"/>
  <c r="AD169" i="6"/>
  <c r="AD170" i="6"/>
  <c r="AD200" i="6"/>
  <c r="AD201" i="6"/>
  <c r="AD202" i="6"/>
  <c r="AD244" i="6"/>
  <c r="AD245" i="6"/>
  <c r="AD246" i="6"/>
  <c r="AD270" i="6"/>
  <c r="AD86" i="6"/>
  <c r="AD209" i="6"/>
  <c r="AD221" i="6"/>
  <c r="AD228" i="6"/>
  <c r="AD229" i="6"/>
  <c r="AD230" i="6"/>
  <c r="AD241" i="6"/>
  <c r="AD242" i="6"/>
  <c r="AD254" i="6"/>
  <c r="AD9" i="6"/>
  <c r="AD16" i="6"/>
  <c r="AD26" i="6"/>
  <c r="AD34" i="6"/>
  <c r="AD42" i="6"/>
  <c r="AD90" i="6"/>
  <c r="AD98" i="6"/>
  <c r="AD106" i="6"/>
  <c r="AD114" i="6"/>
  <c r="AD122" i="6"/>
  <c r="AD130" i="6"/>
  <c r="AD138" i="6"/>
  <c r="AD146" i="6"/>
  <c r="AD154" i="6"/>
  <c r="AD174" i="6"/>
  <c r="AD193" i="6"/>
  <c r="AD194" i="6"/>
  <c r="AD205" i="6"/>
  <c r="AD212" i="6"/>
  <c r="AD213" i="6"/>
  <c r="AD214" i="6"/>
  <c r="AD248" i="6"/>
  <c r="AD249" i="6"/>
  <c r="AD250" i="6"/>
  <c r="AD260" i="6"/>
  <c r="AD261" i="6"/>
  <c r="AD11" i="6"/>
  <c r="AD18" i="6"/>
  <c r="AD20" i="6"/>
  <c r="AD21" i="6"/>
  <c r="AD28" i="6"/>
  <c r="AD36" i="6"/>
  <c r="AD44" i="6"/>
  <c r="AD52" i="6"/>
  <c r="AD60" i="6"/>
  <c r="AD68" i="6"/>
  <c r="AD76" i="6"/>
  <c r="AD84" i="6"/>
  <c r="AD92" i="6"/>
  <c r="AD100" i="6"/>
  <c r="AD108" i="6"/>
  <c r="AD116" i="6"/>
  <c r="AD124" i="6"/>
  <c r="AD132" i="6"/>
  <c r="AD140" i="6"/>
  <c r="AD148" i="6"/>
  <c r="AD156" i="6"/>
  <c r="AD165" i="6"/>
  <c r="AD166" i="6"/>
  <c r="AD177" i="6"/>
  <c r="AD178" i="6"/>
  <c r="AD184" i="6"/>
  <c r="AD185" i="6"/>
  <c r="AD186" i="6"/>
  <c r="AD196" i="6"/>
  <c r="AD197" i="6"/>
  <c r="AD198" i="6"/>
  <c r="AD206" i="6"/>
  <c r="AD216" i="6"/>
  <c r="AD217" i="6"/>
  <c r="AD218" i="6"/>
  <c r="AD238" i="6"/>
  <c r="AD253" i="6"/>
  <c r="AD264" i="6"/>
  <c r="AD265" i="6"/>
  <c r="AD266" i="6"/>
  <c r="AD32" i="6"/>
  <c r="AD40" i="6"/>
  <c r="AD46" i="6"/>
  <c r="AD50" i="6"/>
  <c r="AD54" i="6"/>
  <c r="AD58" i="6"/>
  <c r="AD62" i="6"/>
  <c r="AD66" i="6"/>
  <c r="AD70" i="6"/>
  <c r="AD74" i="6"/>
  <c r="AD78" i="6"/>
  <c r="AD82" i="6"/>
  <c r="AD24" i="6"/>
  <c r="AD30" i="6"/>
  <c r="AD38" i="6"/>
  <c r="AD192" i="6"/>
  <c r="AD224" i="6"/>
  <c r="AD240" i="6"/>
  <c r="AD256" i="6"/>
  <c r="AD188" i="6"/>
  <c r="AD220" i="6"/>
  <c r="AD236" i="6"/>
  <c r="AD252" i="6"/>
  <c r="AD268" i="6"/>
  <c r="AD5" i="6"/>
  <c r="S22" i="17" l="1"/>
  <c r="W6" i="6"/>
  <c r="T6" i="6"/>
  <c r="W5" i="6"/>
  <c r="U5" i="6"/>
  <c r="T5" i="6"/>
  <c r="X5" i="6" s="1"/>
  <c r="P5" i="6"/>
  <c r="M5" i="6"/>
  <c r="Q5" i="6" s="1"/>
  <c r="D33" i="15"/>
  <c r="D22" i="15"/>
  <c r="V5" i="6" l="1"/>
  <c r="Y5" i="6" s="1"/>
  <c r="D35" i="15"/>
  <c r="T22" i="17"/>
  <c r="T4" i="17" s="1"/>
  <c r="G6" i="12" s="1"/>
  <c r="H6" i="12" s="1"/>
  <c r="S4" i="17"/>
  <c r="X6" i="6"/>
  <c r="I6" i="12" l="1"/>
  <c r="J6" i="12"/>
  <c r="H2" i="13"/>
  <c r="J53" i="6"/>
  <c r="U53" i="6" s="1"/>
  <c r="V53" i="6" s="1"/>
  <c r="Y53" i="6" s="1"/>
  <c r="Z53" i="6" s="1"/>
  <c r="AE53" i="6" s="1"/>
  <c r="J89" i="6"/>
  <c r="U89" i="6" s="1"/>
  <c r="V89" i="6" s="1"/>
  <c r="Y89" i="6" s="1"/>
  <c r="Z89" i="6" s="1"/>
  <c r="AE89" i="6" s="1"/>
  <c r="J70" i="6"/>
  <c r="U70" i="6" s="1"/>
  <c r="V70" i="6" s="1"/>
  <c r="Y70" i="6" s="1"/>
  <c r="Z70" i="6" s="1"/>
  <c r="AE70" i="6" s="1"/>
  <c r="J11" i="6"/>
  <c r="U11" i="6" s="1"/>
  <c r="V11" i="6" s="1"/>
  <c r="Y11" i="6" s="1"/>
  <c r="Z11" i="6" s="1"/>
  <c r="AE11" i="6" s="1"/>
  <c r="J28" i="6"/>
  <c r="U28" i="6" s="1"/>
  <c r="V28" i="6" s="1"/>
  <c r="Y28" i="6" s="1"/>
  <c r="Z28" i="6" s="1"/>
  <c r="AE28" i="6" s="1"/>
  <c r="J8" i="6"/>
  <c r="U8" i="6" s="1"/>
  <c r="V8" i="6" s="1"/>
  <c r="Y8" i="6" s="1"/>
  <c r="Z8" i="6" s="1"/>
  <c r="AE8" i="6" s="1"/>
  <c r="J34" i="6"/>
  <c r="U34" i="6" s="1"/>
  <c r="V34" i="6" s="1"/>
  <c r="Y34" i="6" s="1"/>
  <c r="Z34" i="6" s="1"/>
  <c r="AE34" i="6" s="1"/>
  <c r="J263" i="6"/>
  <c r="U263" i="6" s="1"/>
  <c r="V263" i="6" s="1"/>
  <c r="Y263" i="6" s="1"/>
  <c r="Z263" i="6" s="1"/>
  <c r="AE263" i="6" s="1"/>
  <c r="J223" i="6"/>
  <c r="U223" i="6" s="1"/>
  <c r="V223" i="6" s="1"/>
  <c r="Y223" i="6" s="1"/>
  <c r="Z223" i="6" s="1"/>
  <c r="AE223" i="6" s="1"/>
  <c r="J74" i="6"/>
  <c r="U74" i="6" s="1"/>
  <c r="V74" i="6" s="1"/>
  <c r="Y74" i="6" s="1"/>
  <c r="Z74" i="6" s="1"/>
  <c r="AE74" i="6" s="1"/>
  <c r="J51" i="6"/>
  <c r="U51" i="6" s="1"/>
  <c r="V51" i="6" s="1"/>
  <c r="Y51" i="6" s="1"/>
  <c r="Z51" i="6" s="1"/>
  <c r="AE51" i="6" s="1"/>
  <c r="J27" i="6"/>
  <c r="U27" i="6" s="1"/>
  <c r="V27" i="6" s="1"/>
  <c r="Y27" i="6" s="1"/>
  <c r="Z27" i="6" s="1"/>
  <c r="AE27" i="6" s="1"/>
  <c r="J64" i="6"/>
  <c r="U64" i="6" s="1"/>
  <c r="V64" i="6" s="1"/>
  <c r="Y64" i="6" s="1"/>
  <c r="Z64" i="6" s="1"/>
  <c r="AE64" i="6" s="1"/>
  <c r="J269" i="6"/>
  <c r="U269" i="6" s="1"/>
  <c r="V269" i="6" s="1"/>
  <c r="Y269" i="6" s="1"/>
  <c r="Z269" i="6" s="1"/>
  <c r="AE269" i="6" s="1"/>
  <c r="J227" i="6"/>
  <c r="U227" i="6" s="1"/>
  <c r="V227" i="6" s="1"/>
  <c r="Y227" i="6" s="1"/>
  <c r="Z227" i="6" s="1"/>
  <c r="AE227" i="6" s="1"/>
  <c r="J197" i="6"/>
  <c r="U197" i="6" s="1"/>
  <c r="V197" i="6" s="1"/>
  <c r="Y197" i="6" s="1"/>
  <c r="Z197" i="6" s="1"/>
  <c r="AE197" i="6" s="1"/>
  <c r="J178" i="6"/>
  <c r="U178" i="6" s="1"/>
  <c r="V178" i="6" s="1"/>
  <c r="Y178" i="6" s="1"/>
  <c r="Z178" i="6" s="1"/>
  <c r="AE178" i="6" s="1"/>
  <c r="J207" i="6"/>
  <c r="U207" i="6" s="1"/>
  <c r="V207" i="6" s="1"/>
  <c r="Y207" i="6" s="1"/>
  <c r="Z207" i="6" s="1"/>
  <c r="AE207" i="6" s="1"/>
  <c r="J110" i="6"/>
  <c r="U110" i="6" s="1"/>
  <c r="V110" i="6" s="1"/>
  <c r="Y110" i="6" s="1"/>
  <c r="Z110" i="6" s="1"/>
  <c r="AE110" i="6" s="1"/>
  <c r="J93" i="6"/>
  <c r="U93" i="6" s="1"/>
  <c r="V93" i="6" s="1"/>
  <c r="Y93" i="6" s="1"/>
  <c r="Z93" i="6" s="1"/>
  <c r="AE93" i="6" s="1"/>
  <c r="J95" i="6"/>
  <c r="N95" i="6" s="1"/>
  <c r="O95" i="6" s="1"/>
  <c r="R95" i="6" s="1"/>
  <c r="Z95" i="6" s="1"/>
  <c r="AE95" i="6" s="1"/>
  <c r="J115" i="6"/>
  <c r="U115" i="6" s="1"/>
  <c r="V115" i="6" s="1"/>
  <c r="Y115" i="6" s="1"/>
  <c r="Z115" i="6" s="1"/>
  <c r="AE115" i="6" s="1"/>
  <c r="J96" i="6"/>
  <c r="U96" i="6" s="1"/>
  <c r="V96" i="6" s="1"/>
  <c r="Y96" i="6" s="1"/>
  <c r="Z96" i="6" s="1"/>
  <c r="AE96" i="6" s="1"/>
  <c r="J181" i="6"/>
  <c r="U181" i="6" s="1"/>
  <c r="V181" i="6" s="1"/>
  <c r="Y181" i="6" s="1"/>
  <c r="Z181" i="6" s="1"/>
  <c r="AE181" i="6" s="1"/>
  <c r="J174" i="6"/>
  <c r="U174" i="6" s="1"/>
  <c r="V174" i="6" s="1"/>
  <c r="Y174" i="6" s="1"/>
  <c r="Z174" i="6" s="1"/>
  <c r="AE174" i="6" s="1"/>
  <c r="J206" i="6"/>
  <c r="U206" i="6" s="1"/>
  <c r="V206" i="6" s="1"/>
  <c r="Y206" i="6" s="1"/>
  <c r="Z206" i="6" s="1"/>
  <c r="AE206" i="6" s="1"/>
  <c r="J225" i="6"/>
  <c r="U225" i="6" s="1"/>
  <c r="V225" i="6" s="1"/>
  <c r="Y225" i="6" s="1"/>
  <c r="Z225" i="6" s="1"/>
  <c r="AE225" i="6" s="1"/>
  <c r="J231" i="6"/>
  <c r="U231" i="6" s="1"/>
  <c r="V231" i="6" s="1"/>
  <c r="Y231" i="6" s="1"/>
  <c r="Z231" i="6" s="1"/>
  <c r="AE231" i="6" s="1"/>
  <c r="J240" i="6"/>
  <c r="U240" i="6" s="1"/>
  <c r="V240" i="6" s="1"/>
  <c r="Y240" i="6" s="1"/>
  <c r="Z240" i="6" s="1"/>
  <c r="AE240" i="6" s="1"/>
  <c r="J200" i="6"/>
  <c r="U200" i="6" s="1"/>
  <c r="V200" i="6" s="1"/>
  <c r="Y200" i="6" s="1"/>
  <c r="Z200" i="6" s="1"/>
  <c r="AE200" i="6" s="1"/>
  <c r="J211" i="6"/>
  <c r="N211" i="6" s="1"/>
  <c r="O211" i="6" s="1"/>
  <c r="R211" i="6" s="1"/>
  <c r="Z211" i="6" s="1"/>
  <c r="AE211" i="6" s="1"/>
  <c r="J153" i="6"/>
  <c r="U153" i="6" s="1"/>
  <c r="V153" i="6" s="1"/>
  <c r="Y153" i="6" s="1"/>
  <c r="Z153" i="6" s="1"/>
  <c r="AE153" i="6" s="1"/>
  <c r="J209" i="6"/>
  <c r="U209" i="6" s="1"/>
  <c r="V209" i="6" s="1"/>
  <c r="Y209" i="6" s="1"/>
  <c r="Z209" i="6" s="1"/>
  <c r="AE209" i="6" s="1"/>
  <c r="J229" i="6"/>
  <c r="U229" i="6" s="1"/>
  <c r="V229" i="6" s="1"/>
  <c r="Y229" i="6" s="1"/>
  <c r="Z229" i="6" s="1"/>
  <c r="AE229" i="6" s="1"/>
  <c r="J246" i="6"/>
  <c r="N246" i="6" s="1"/>
  <c r="O246" i="6" s="1"/>
  <c r="R246" i="6" s="1"/>
  <c r="Z246" i="6" s="1"/>
  <c r="AE246" i="6" s="1"/>
  <c r="J136" i="6"/>
  <c r="U136" i="6" s="1"/>
  <c r="V136" i="6" s="1"/>
  <c r="Y136" i="6" s="1"/>
  <c r="Z136" i="6" s="1"/>
  <c r="AE136" i="6" s="1"/>
  <c r="J199" i="6"/>
  <c r="U199" i="6" s="1"/>
  <c r="V199" i="6" s="1"/>
  <c r="Y199" i="6" s="1"/>
  <c r="Z199" i="6" s="1"/>
  <c r="AE199" i="6" s="1"/>
  <c r="J218" i="6"/>
  <c r="U218" i="6" s="1"/>
  <c r="V218" i="6" s="1"/>
  <c r="Y218" i="6" s="1"/>
  <c r="Z218" i="6" s="1"/>
  <c r="AE218" i="6" s="1"/>
  <c r="J191" i="6"/>
  <c r="U191" i="6" s="1"/>
  <c r="V191" i="6" s="1"/>
  <c r="Y191" i="6" s="1"/>
  <c r="Z191" i="6" s="1"/>
  <c r="AE191" i="6" s="1"/>
  <c r="J126" i="6"/>
  <c r="U126" i="6" s="1"/>
  <c r="V126" i="6" s="1"/>
  <c r="Y126" i="6" s="1"/>
  <c r="Z126" i="6" s="1"/>
  <c r="AE126" i="6" s="1"/>
  <c r="J163" i="6"/>
  <c r="N163" i="6" s="1"/>
  <c r="O163" i="6" s="1"/>
  <c r="R163" i="6" s="1"/>
  <c r="Z163" i="6" s="1"/>
  <c r="AE163" i="6" s="1"/>
  <c r="J244" i="6"/>
  <c r="N244" i="6" s="1"/>
  <c r="O244" i="6" s="1"/>
  <c r="R244" i="6" s="1"/>
  <c r="Z244" i="6" s="1"/>
  <c r="AE244" i="6" s="1"/>
  <c r="J169" i="6"/>
  <c r="U169" i="6" s="1"/>
  <c r="V169" i="6" s="1"/>
  <c r="Y169" i="6" s="1"/>
  <c r="Z169" i="6" s="1"/>
  <c r="AE169" i="6" s="1"/>
  <c r="J205" i="6"/>
  <c r="U205" i="6" s="1"/>
  <c r="V205" i="6" s="1"/>
  <c r="Y205" i="6" s="1"/>
  <c r="Z205" i="6" s="1"/>
  <c r="AE205" i="6" s="1"/>
  <c r="J196" i="6"/>
  <c r="U196" i="6" s="1"/>
  <c r="V196" i="6" s="1"/>
  <c r="Y196" i="6" s="1"/>
  <c r="Z196" i="6" s="1"/>
  <c r="AE196" i="6" s="1"/>
  <c r="J156" i="6"/>
  <c r="U156" i="6" s="1"/>
  <c r="V156" i="6" s="1"/>
  <c r="Y156" i="6" s="1"/>
  <c r="Z156" i="6" s="1"/>
  <c r="AE156" i="6" s="1"/>
  <c r="J123" i="6"/>
  <c r="U123" i="6" s="1"/>
  <c r="V123" i="6" s="1"/>
  <c r="Y123" i="6" s="1"/>
  <c r="Z123" i="6" s="1"/>
  <c r="AE123" i="6" s="1"/>
  <c r="J121" i="6"/>
  <c r="U121" i="6" s="1"/>
  <c r="V121" i="6" s="1"/>
  <c r="Y121" i="6" s="1"/>
  <c r="Z121" i="6" s="1"/>
  <c r="AE121" i="6" s="1"/>
  <c r="J132" i="6"/>
  <c r="U132" i="6" s="1"/>
  <c r="V132" i="6" s="1"/>
  <c r="Y132" i="6" s="1"/>
  <c r="Z132" i="6" s="1"/>
  <c r="AE132" i="6" s="1"/>
  <c r="J204" i="6"/>
  <c r="N204" i="6" s="1"/>
  <c r="O204" i="6" s="1"/>
  <c r="R204" i="6" s="1"/>
  <c r="Z204" i="6" s="1"/>
  <c r="AE204" i="6" s="1"/>
  <c r="J114" i="6"/>
  <c r="U114" i="6" s="1"/>
  <c r="V114" i="6" s="1"/>
  <c r="Y114" i="6" s="1"/>
  <c r="Z114" i="6" s="1"/>
  <c r="AE114" i="6" s="1"/>
  <c r="J82" i="6"/>
  <c r="N82" i="6" s="1"/>
  <c r="O82" i="6" s="1"/>
  <c r="R82" i="6" s="1"/>
  <c r="Z82" i="6" s="1"/>
  <c r="AE82" i="6" s="1"/>
  <c r="J138" i="6"/>
  <c r="U138" i="6" s="1"/>
  <c r="V138" i="6" s="1"/>
  <c r="Y138" i="6" s="1"/>
  <c r="Z138" i="6" s="1"/>
  <c r="AE138" i="6" s="1"/>
  <c r="J176" i="6"/>
  <c r="U176" i="6" s="1"/>
  <c r="V176" i="6" s="1"/>
  <c r="Y176" i="6" s="1"/>
  <c r="Z176" i="6" s="1"/>
  <c r="AE176" i="6" s="1"/>
  <c r="J137" i="6"/>
  <c r="U137" i="6" s="1"/>
  <c r="V137" i="6" s="1"/>
  <c r="Y137" i="6" s="1"/>
  <c r="Z137" i="6" s="1"/>
  <c r="AE137" i="6" s="1"/>
  <c r="J128" i="6"/>
  <c r="U128" i="6" s="1"/>
  <c r="V128" i="6" s="1"/>
  <c r="Y128" i="6" s="1"/>
  <c r="Z128" i="6" s="1"/>
  <c r="AE128" i="6" s="1"/>
  <c r="J122" i="6"/>
  <c r="U122" i="6" s="1"/>
  <c r="V122" i="6" s="1"/>
  <c r="Y122" i="6" s="1"/>
  <c r="Z122" i="6" s="1"/>
  <c r="AE122" i="6" s="1"/>
  <c r="J148" i="6"/>
  <c r="U148" i="6" s="1"/>
  <c r="V148" i="6" s="1"/>
  <c r="Y148" i="6" s="1"/>
  <c r="Z148" i="6" s="1"/>
  <c r="AE148" i="6" s="1"/>
  <c r="J139" i="6"/>
  <c r="U139" i="6" s="1"/>
  <c r="V139" i="6" s="1"/>
  <c r="Y139" i="6" s="1"/>
  <c r="Z139" i="6" s="1"/>
  <c r="AE139" i="6" s="1"/>
  <c r="J158" i="6"/>
  <c r="U158" i="6" s="1"/>
  <c r="V158" i="6" s="1"/>
  <c r="Y158" i="6" s="1"/>
  <c r="Z158" i="6" s="1"/>
  <c r="AE158" i="6" s="1"/>
  <c r="J38" i="6"/>
  <c r="N38" i="6" s="1"/>
  <c r="O38" i="6" s="1"/>
  <c r="R38" i="6" s="1"/>
  <c r="Z38" i="6" s="1"/>
  <c r="AE38" i="6" s="1"/>
  <c r="J251" i="6"/>
  <c r="U251" i="6" s="1"/>
  <c r="V251" i="6" s="1"/>
  <c r="Y251" i="6" s="1"/>
  <c r="Z251" i="6" s="1"/>
  <c r="AE251" i="6" s="1"/>
  <c r="J265" i="6"/>
  <c r="U265" i="6" s="1"/>
  <c r="V265" i="6" s="1"/>
  <c r="Y265" i="6" s="1"/>
  <c r="Z265" i="6" s="1"/>
  <c r="AE265" i="6" s="1"/>
  <c r="J117" i="6"/>
  <c r="U117" i="6" s="1"/>
  <c r="V117" i="6" s="1"/>
  <c r="Y117" i="6" s="1"/>
  <c r="Z117" i="6" s="1"/>
  <c r="AE117" i="6" s="1"/>
  <c r="J135" i="6"/>
  <c r="U135" i="6" s="1"/>
  <c r="V135" i="6" s="1"/>
  <c r="Y135" i="6" s="1"/>
  <c r="Z135" i="6" s="1"/>
  <c r="AE135" i="6" s="1"/>
  <c r="J180" i="6"/>
  <c r="U180" i="6" s="1"/>
  <c r="V180" i="6" s="1"/>
  <c r="Y180" i="6" s="1"/>
  <c r="Z180" i="6" s="1"/>
  <c r="AE180" i="6" s="1"/>
  <c r="J210" i="6"/>
  <c r="U210" i="6" s="1"/>
  <c r="V210" i="6" s="1"/>
  <c r="Y210" i="6" s="1"/>
  <c r="Z210" i="6" s="1"/>
  <c r="AE210" i="6" s="1"/>
  <c r="J166" i="6"/>
  <c r="U166" i="6" s="1"/>
  <c r="V166" i="6" s="1"/>
  <c r="Y166" i="6" s="1"/>
  <c r="Z166" i="6" s="1"/>
  <c r="AE166" i="6" s="1"/>
  <c r="J120" i="6"/>
  <c r="U120" i="6" s="1"/>
  <c r="V120" i="6" s="1"/>
  <c r="Y120" i="6" s="1"/>
  <c r="Z120" i="6" s="1"/>
  <c r="AE120" i="6" s="1"/>
  <c r="J147" i="6"/>
  <c r="U147" i="6" s="1"/>
  <c r="V147" i="6" s="1"/>
  <c r="Y147" i="6" s="1"/>
  <c r="Z147" i="6" s="1"/>
  <c r="AE147" i="6" s="1"/>
  <c r="J157" i="6"/>
  <c r="U157" i="6" s="1"/>
  <c r="V157" i="6" s="1"/>
  <c r="Y157" i="6" s="1"/>
  <c r="Z157" i="6" s="1"/>
  <c r="AE157" i="6" s="1"/>
  <c r="J201" i="6"/>
  <c r="U201" i="6" s="1"/>
  <c r="V201" i="6" s="1"/>
  <c r="Y201" i="6" s="1"/>
  <c r="Z201" i="6" s="1"/>
  <c r="AE201" i="6" s="1"/>
  <c r="J129" i="6"/>
  <c r="U129" i="6" s="1"/>
  <c r="V129" i="6" s="1"/>
  <c r="Y129" i="6" s="1"/>
  <c r="Z129" i="6" s="1"/>
  <c r="AE129" i="6" s="1"/>
  <c r="J103" i="6"/>
  <c r="U103" i="6" s="1"/>
  <c r="V103" i="6" s="1"/>
  <c r="Y103" i="6" s="1"/>
  <c r="Z103" i="6" s="1"/>
  <c r="AE103" i="6" s="1"/>
  <c r="J141" i="6"/>
  <c r="U141" i="6" s="1"/>
  <c r="V141" i="6" s="1"/>
  <c r="Y141" i="6" s="1"/>
  <c r="Z141" i="6" s="1"/>
  <c r="AE141" i="6" s="1"/>
  <c r="J173" i="6"/>
  <c r="U173" i="6" s="1"/>
  <c r="V173" i="6" s="1"/>
  <c r="Y173" i="6" s="1"/>
  <c r="Z173" i="6" s="1"/>
  <c r="AE173" i="6" s="1"/>
  <c r="J161" i="6"/>
  <c r="U161" i="6" s="1"/>
  <c r="V161" i="6" s="1"/>
  <c r="Y161" i="6" s="1"/>
  <c r="Z161" i="6" s="1"/>
  <c r="AE161" i="6" s="1"/>
  <c r="J10" i="6"/>
  <c r="U10" i="6" s="1"/>
  <c r="V10" i="6" s="1"/>
  <c r="Y10" i="6" s="1"/>
  <c r="Z10" i="6" s="1"/>
  <c r="AE10" i="6" s="1"/>
  <c r="J175" i="6"/>
  <c r="U175" i="6" s="1"/>
  <c r="V175" i="6" s="1"/>
  <c r="Y175" i="6" s="1"/>
  <c r="Z175" i="6" s="1"/>
  <c r="AE175" i="6" s="1"/>
  <c r="J143" i="6"/>
  <c r="U143" i="6" s="1"/>
  <c r="V143" i="6" s="1"/>
  <c r="Y143" i="6" s="1"/>
  <c r="Z143" i="6" s="1"/>
  <c r="AE143" i="6" s="1"/>
  <c r="J54" i="6"/>
  <c r="U54" i="6" s="1"/>
  <c r="V54" i="6" s="1"/>
  <c r="Y54" i="6" s="1"/>
  <c r="Z54" i="6" s="1"/>
  <c r="AE54" i="6" s="1"/>
  <c r="J202" i="6"/>
  <c r="U202" i="6" s="1"/>
  <c r="V202" i="6" s="1"/>
  <c r="Y202" i="6" s="1"/>
  <c r="Z202" i="6" s="1"/>
  <c r="AE202" i="6" s="1"/>
  <c r="J68" i="6"/>
  <c r="U68" i="6" s="1"/>
  <c r="V68" i="6" s="1"/>
  <c r="Y68" i="6" s="1"/>
  <c r="Z68" i="6" s="1"/>
  <c r="AE68" i="6" s="1"/>
  <c r="J162" i="6"/>
  <c r="N162" i="6" s="1"/>
  <c r="O162" i="6" s="1"/>
  <c r="R162" i="6" s="1"/>
  <c r="Z162" i="6" s="1"/>
  <c r="AE162" i="6" s="1"/>
  <c r="J243" i="6"/>
  <c r="U243" i="6" s="1"/>
  <c r="V243" i="6" s="1"/>
  <c r="Y243" i="6" s="1"/>
  <c r="Z243" i="6" s="1"/>
  <c r="AE243" i="6" s="1"/>
  <c r="J190" i="6"/>
  <c r="U190" i="6" s="1"/>
  <c r="V190" i="6" s="1"/>
  <c r="Y190" i="6" s="1"/>
  <c r="Z190" i="6" s="1"/>
  <c r="AE190" i="6" s="1"/>
  <c r="J242" i="6"/>
  <c r="U242" i="6" s="1"/>
  <c r="V242" i="6" s="1"/>
  <c r="Y242" i="6" s="1"/>
  <c r="Z242" i="6" s="1"/>
  <c r="AE242" i="6" s="1"/>
  <c r="J264" i="6"/>
  <c r="U264" i="6" s="1"/>
  <c r="V264" i="6" s="1"/>
  <c r="Y264" i="6" s="1"/>
  <c r="Z264" i="6" s="1"/>
  <c r="AE264" i="6" s="1"/>
  <c r="J245" i="6"/>
  <c r="U245" i="6" s="1"/>
  <c r="V245" i="6" s="1"/>
  <c r="Y245" i="6" s="1"/>
  <c r="Z245" i="6" s="1"/>
  <c r="AE245" i="6" s="1"/>
  <c r="J270" i="6"/>
  <c r="U270" i="6" s="1"/>
  <c r="V270" i="6" s="1"/>
  <c r="Y270" i="6" s="1"/>
  <c r="Z270" i="6" s="1"/>
  <c r="AE270" i="6" s="1"/>
  <c r="J241" i="6"/>
  <c r="U241" i="6" s="1"/>
  <c r="V241" i="6" s="1"/>
  <c r="Y241" i="6" s="1"/>
  <c r="Z241" i="6" s="1"/>
  <c r="AE241" i="6" s="1"/>
  <c r="J267" i="6"/>
  <c r="U267" i="6" s="1"/>
  <c r="V267" i="6" s="1"/>
  <c r="Y267" i="6" s="1"/>
  <c r="Z267" i="6" s="1"/>
  <c r="AE267" i="6" s="1"/>
  <c r="J184" i="6"/>
  <c r="N184" i="6" s="1"/>
  <c r="O184" i="6" s="1"/>
  <c r="R184" i="6" s="1"/>
  <c r="Z184" i="6" s="1"/>
  <c r="AE184" i="6" s="1"/>
  <c r="J213" i="6"/>
  <c r="N213" i="6" s="1"/>
  <c r="O213" i="6" s="1"/>
  <c r="R213" i="6" s="1"/>
  <c r="Z213" i="6" s="1"/>
  <c r="AE213" i="6" s="1"/>
  <c r="J187" i="6"/>
  <c r="U187" i="6" s="1"/>
  <c r="V187" i="6" s="1"/>
  <c r="Y187" i="6" s="1"/>
  <c r="Z187" i="6" s="1"/>
  <c r="AE187" i="6" s="1"/>
  <c r="J193" i="6"/>
  <c r="U193" i="6" s="1"/>
  <c r="V193" i="6" s="1"/>
  <c r="Y193" i="6" s="1"/>
  <c r="Z193" i="6" s="1"/>
  <c r="AE193" i="6" s="1"/>
  <c r="J239" i="6"/>
  <c r="U239" i="6" s="1"/>
  <c r="V239" i="6" s="1"/>
  <c r="Y239" i="6" s="1"/>
  <c r="Z239" i="6" s="1"/>
  <c r="AE239" i="6" s="1"/>
  <c r="J271" i="6"/>
  <c r="U271" i="6" s="1"/>
  <c r="V271" i="6" s="1"/>
  <c r="Y271" i="6" s="1"/>
  <c r="Z271" i="6" s="1"/>
  <c r="AE271" i="6" s="1"/>
  <c r="J249" i="6"/>
  <c r="U249" i="6" s="1"/>
  <c r="V249" i="6" s="1"/>
  <c r="Y249" i="6" s="1"/>
  <c r="Z249" i="6" s="1"/>
  <c r="AE249" i="6" s="1"/>
  <c r="J262" i="6"/>
  <c r="U262" i="6" s="1"/>
  <c r="V262" i="6" s="1"/>
  <c r="Y262" i="6" s="1"/>
  <c r="Z262" i="6" s="1"/>
  <c r="AE262" i="6" s="1"/>
  <c r="J60" i="6"/>
  <c r="N60" i="6" s="1"/>
  <c r="O60" i="6" s="1"/>
  <c r="R60" i="6" s="1"/>
  <c r="Z60" i="6" s="1"/>
  <c r="AE60" i="6" s="1"/>
  <c r="J152" i="6"/>
  <c r="U152" i="6" s="1"/>
  <c r="V152" i="6" s="1"/>
  <c r="Y152" i="6" s="1"/>
  <c r="Z152" i="6" s="1"/>
  <c r="AE152" i="6" s="1"/>
  <c r="J124" i="6"/>
  <c r="N124" i="6" s="1"/>
  <c r="O124" i="6" s="1"/>
  <c r="R124" i="6" s="1"/>
  <c r="Z124" i="6" s="1"/>
  <c r="AE124" i="6" s="1"/>
  <c r="J164" i="6"/>
  <c r="N164" i="6" s="1"/>
  <c r="O164" i="6" s="1"/>
  <c r="R164" i="6" s="1"/>
  <c r="Z164" i="6" s="1"/>
  <c r="AE164" i="6" s="1"/>
  <c r="J256" i="6"/>
  <c r="U256" i="6" s="1"/>
  <c r="V256" i="6" s="1"/>
  <c r="Y256" i="6" s="1"/>
  <c r="Z256" i="6" s="1"/>
  <c r="AE256" i="6" s="1"/>
  <c r="J252" i="6"/>
  <c r="N252" i="6" s="1"/>
  <c r="O252" i="6" s="1"/>
  <c r="R252" i="6" s="1"/>
  <c r="Z252" i="6" s="1"/>
  <c r="AE252" i="6" s="1"/>
  <c r="J165" i="6"/>
  <c r="N165" i="6" s="1"/>
  <c r="O165" i="6" s="1"/>
  <c r="R165" i="6" s="1"/>
  <c r="Z165" i="6" s="1"/>
  <c r="AE165" i="6" s="1"/>
  <c r="J255" i="6"/>
  <c r="N255" i="6" s="1"/>
  <c r="O255" i="6" s="1"/>
  <c r="R255" i="6" s="1"/>
  <c r="Z255" i="6" s="1"/>
  <c r="AE255" i="6" s="1"/>
  <c r="J195" i="6"/>
  <c r="N195" i="6" s="1"/>
  <c r="O195" i="6" s="1"/>
  <c r="R195" i="6" s="1"/>
  <c r="Z195" i="6" s="1"/>
  <c r="AE195" i="6" s="1"/>
  <c r="J254" i="6"/>
  <c r="U254" i="6" s="1"/>
  <c r="V254" i="6" s="1"/>
  <c r="Y254" i="6" s="1"/>
  <c r="Z254" i="6" s="1"/>
  <c r="AE254" i="6" s="1"/>
  <c r="J235" i="6"/>
  <c r="U235" i="6" s="1"/>
  <c r="V235" i="6" s="1"/>
  <c r="Y235" i="6" s="1"/>
  <c r="Z235" i="6" s="1"/>
  <c r="AE235" i="6" s="1"/>
  <c r="J194" i="6"/>
  <c r="N194" i="6" s="1"/>
  <c r="O194" i="6" s="1"/>
  <c r="R194" i="6" s="1"/>
  <c r="Z194" i="6" s="1"/>
  <c r="AE194" i="6" s="1"/>
  <c r="J183" i="6"/>
  <c r="N183" i="6" s="1"/>
  <c r="O183" i="6" s="1"/>
  <c r="R183" i="6" s="1"/>
  <c r="Z183" i="6" s="1"/>
  <c r="AE183" i="6" s="1"/>
  <c r="J226" i="6"/>
  <c r="U226" i="6" s="1"/>
  <c r="V226" i="6" s="1"/>
  <c r="Y226" i="6" s="1"/>
  <c r="Z226" i="6" s="1"/>
  <c r="AE226" i="6" s="1"/>
  <c r="J234" i="6"/>
  <c r="U234" i="6" s="1"/>
  <c r="V234" i="6" s="1"/>
  <c r="Y234" i="6" s="1"/>
  <c r="Z234" i="6" s="1"/>
  <c r="AE234" i="6" s="1"/>
  <c r="J253" i="6"/>
  <c r="U253" i="6" s="1"/>
  <c r="V253" i="6" s="1"/>
  <c r="Y253" i="6" s="1"/>
  <c r="Z253" i="6" s="1"/>
  <c r="AE253" i="6" s="1"/>
  <c r="J232" i="6"/>
  <c r="U232" i="6" s="1"/>
  <c r="V232" i="6" s="1"/>
  <c r="Y232" i="6" s="1"/>
  <c r="Z232" i="6" s="1"/>
  <c r="AE232" i="6" s="1"/>
  <c r="J230" i="6"/>
  <c r="U230" i="6" s="1"/>
  <c r="V230" i="6" s="1"/>
  <c r="Y230" i="6" s="1"/>
  <c r="Z230" i="6" s="1"/>
  <c r="AE230" i="6" s="1"/>
  <c r="J192" i="6"/>
  <c r="N192" i="6" s="1"/>
  <c r="O192" i="6" s="1"/>
  <c r="R192" i="6" s="1"/>
  <c r="Z192" i="6" s="1"/>
  <c r="AE192" i="6" s="1"/>
  <c r="J130" i="6"/>
  <c r="N130" i="6" s="1"/>
  <c r="O130" i="6" s="1"/>
  <c r="R130" i="6" s="1"/>
  <c r="Z130" i="6" s="1"/>
  <c r="AE130" i="6" s="1"/>
  <c r="J170" i="6"/>
  <c r="N170" i="6" s="1"/>
  <c r="O170" i="6" s="1"/>
  <c r="R170" i="6" s="1"/>
  <c r="Z170" i="6" s="1"/>
  <c r="AE170" i="6" s="1"/>
  <c r="J159" i="6"/>
  <c r="N159" i="6" s="1"/>
  <c r="O159" i="6" s="1"/>
  <c r="R159" i="6" s="1"/>
  <c r="Z159" i="6" s="1"/>
  <c r="AE159" i="6" s="1"/>
  <c r="J140" i="6"/>
  <c r="N140" i="6" s="1"/>
  <c r="O140" i="6" s="1"/>
  <c r="R140" i="6" s="1"/>
  <c r="Z140" i="6" s="1"/>
  <c r="AE140" i="6" s="1"/>
  <c r="J233" i="6"/>
  <c r="N233" i="6" s="1"/>
  <c r="O233" i="6" s="1"/>
  <c r="R233" i="6" s="1"/>
  <c r="Z233" i="6" s="1"/>
  <c r="AE233" i="6" s="1"/>
  <c r="J154" i="6"/>
  <c r="N154" i="6" s="1"/>
  <c r="O154" i="6" s="1"/>
  <c r="R154" i="6" s="1"/>
  <c r="Z154" i="6" s="1"/>
  <c r="AE154" i="6" s="1"/>
  <c r="J111" i="6"/>
  <c r="N111" i="6" s="1"/>
  <c r="O111" i="6" s="1"/>
  <c r="R111" i="6" s="1"/>
  <c r="Z111" i="6" s="1"/>
  <c r="AE111" i="6" s="1"/>
  <c r="J106" i="6"/>
  <c r="N106" i="6" s="1"/>
  <c r="O106" i="6" s="1"/>
  <c r="R106" i="6" s="1"/>
  <c r="Z106" i="6" s="1"/>
  <c r="AE106" i="6" s="1"/>
  <c r="J172" i="6"/>
  <c r="N172" i="6" s="1"/>
  <c r="O172" i="6" s="1"/>
  <c r="R172" i="6" s="1"/>
  <c r="Z172" i="6" s="1"/>
  <c r="AE172" i="6" s="1"/>
  <c r="J98" i="6"/>
  <c r="N98" i="6" s="1"/>
  <c r="O98" i="6" s="1"/>
  <c r="R98" i="6" s="1"/>
  <c r="Z98" i="6" s="1"/>
  <c r="AE98" i="6" s="1"/>
  <c r="J131" i="6"/>
  <c r="N131" i="6" s="1"/>
  <c r="O131" i="6" s="1"/>
  <c r="R131" i="6" s="1"/>
  <c r="Z131" i="6" s="1"/>
  <c r="AE131" i="6" s="1"/>
  <c r="J221" i="6"/>
  <c r="N221" i="6" s="1"/>
  <c r="O221" i="6" s="1"/>
  <c r="R221" i="6" s="1"/>
  <c r="Z221" i="6" s="1"/>
  <c r="AE221" i="6" s="1"/>
  <c r="J217" i="6"/>
  <c r="N217" i="6" s="1"/>
  <c r="O217" i="6" s="1"/>
  <c r="R217" i="6" s="1"/>
  <c r="Z217" i="6" s="1"/>
  <c r="AE217" i="6" s="1"/>
  <c r="J134" i="6"/>
  <c r="N134" i="6" s="1"/>
  <c r="O134" i="6" s="1"/>
  <c r="R134" i="6" s="1"/>
  <c r="Z134" i="6" s="1"/>
  <c r="AE134" i="6" s="1"/>
  <c r="J228" i="6"/>
  <c r="N228" i="6" s="1"/>
  <c r="O228" i="6" s="1"/>
  <c r="R228" i="6" s="1"/>
  <c r="Z228" i="6" s="1"/>
  <c r="AE228" i="6" s="1"/>
  <c r="J125" i="6"/>
  <c r="N125" i="6" s="1"/>
  <c r="O125" i="6" s="1"/>
  <c r="R125" i="6" s="1"/>
  <c r="Z125" i="6" s="1"/>
  <c r="AE125" i="6" s="1"/>
  <c r="J102" i="6"/>
  <c r="N102" i="6" s="1"/>
  <c r="O102" i="6" s="1"/>
  <c r="R102" i="6" s="1"/>
  <c r="Z102" i="6" s="1"/>
  <c r="AE102" i="6" s="1"/>
  <c r="J167" i="6"/>
  <c r="N167" i="6" s="1"/>
  <c r="O167" i="6" s="1"/>
  <c r="R167" i="6" s="1"/>
  <c r="Z167" i="6" s="1"/>
  <c r="AE167" i="6" s="1"/>
  <c r="J127" i="6"/>
  <c r="N127" i="6" s="1"/>
  <c r="O127" i="6" s="1"/>
  <c r="R127" i="6" s="1"/>
  <c r="Z127" i="6" s="1"/>
  <c r="AE127" i="6" s="1"/>
  <c r="J113" i="6"/>
  <c r="N113" i="6" s="1"/>
  <c r="O113" i="6" s="1"/>
  <c r="R113" i="6" s="1"/>
  <c r="Z113" i="6" s="1"/>
  <c r="AE113" i="6" s="1"/>
  <c r="J257" i="6"/>
  <c r="N257" i="6" s="1"/>
  <c r="O257" i="6" s="1"/>
  <c r="R257" i="6" s="1"/>
  <c r="Z257" i="6" s="1"/>
  <c r="AE257" i="6" s="1"/>
  <c r="J250" i="6"/>
  <c r="N250" i="6" s="1"/>
  <c r="O250" i="6" s="1"/>
  <c r="R250" i="6" s="1"/>
  <c r="Z250" i="6" s="1"/>
  <c r="AE250" i="6" s="1"/>
  <c r="J247" i="6"/>
  <c r="N247" i="6" s="1"/>
  <c r="O247" i="6" s="1"/>
  <c r="R247" i="6" s="1"/>
  <c r="Z247" i="6" s="1"/>
  <c r="AE247" i="6" s="1"/>
  <c r="J261" i="6"/>
  <c r="N261" i="6" s="1"/>
  <c r="O261" i="6" s="1"/>
  <c r="R261" i="6" s="1"/>
  <c r="Z261" i="6" s="1"/>
  <c r="AE261" i="6" s="1"/>
  <c r="J260" i="6"/>
  <c r="N260" i="6" s="1"/>
  <c r="O260" i="6" s="1"/>
  <c r="R260" i="6" s="1"/>
  <c r="Z260" i="6" s="1"/>
  <c r="AE260" i="6" s="1"/>
  <c r="J259" i="6"/>
  <c r="N259" i="6" s="1"/>
  <c r="O259" i="6" s="1"/>
  <c r="R259" i="6" s="1"/>
  <c r="Z259" i="6" s="1"/>
  <c r="AE259" i="6" s="1"/>
  <c r="J248" i="6"/>
  <c r="N248" i="6" s="1"/>
  <c r="O248" i="6" s="1"/>
  <c r="R248" i="6" s="1"/>
  <c r="Z248" i="6" s="1"/>
  <c r="AE248" i="6" s="1"/>
  <c r="J268" i="6"/>
  <c r="N268" i="6" s="1"/>
  <c r="O268" i="6" s="1"/>
  <c r="R268" i="6" s="1"/>
  <c r="Z268" i="6" s="1"/>
  <c r="AE268" i="6" s="1"/>
  <c r="J258" i="6"/>
  <c r="N258" i="6" s="1"/>
  <c r="O258" i="6" s="1"/>
  <c r="R258" i="6" s="1"/>
  <c r="Z258" i="6" s="1"/>
  <c r="AE258" i="6" s="1"/>
  <c r="J236" i="6"/>
  <c r="N236" i="6" s="1"/>
  <c r="O236" i="6" s="1"/>
  <c r="R236" i="6" s="1"/>
  <c r="Z236" i="6" s="1"/>
  <c r="AE236" i="6" s="1"/>
  <c r="J237" i="6"/>
  <c r="N237" i="6" s="1"/>
  <c r="O237" i="6" s="1"/>
  <c r="R237" i="6" s="1"/>
  <c r="Z237" i="6" s="1"/>
  <c r="AE237" i="6" s="1"/>
  <c r="J266" i="6"/>
  <c r="N266" i="6" s="1"/>
  <c r="O266" i="6" s="1"/>
  <c r="R266" i="6" s="1"/>
  <c r="Z266" i="6" s="1"/>
  <c r="AE266" i="6" s="1"/>
  <c r="J198" i="6"/>
  <c r="N198" i="6" s="1"/>
  <c r="O198" i="6" s="1"/>
  <c r="R198" i="6" s="1"/>
  <c r="Z198" i="6" s="1"/>
  <c r="AE198" i="6" s="1"/>
  <c r="J160" i="6"/>
  <c r="N160" i="6" s="1"/>
  <c r="O160" i="6" s="1"/>
  <c r="R160" i="6" s="1"/>
  <c r="Z160" i="6" s="1"/>
  <c r="AE160" i="6" s="1"/>
  <c r="J215" i="6"/>
  <c r="N215" i="6" s="1"/>
  <c r="O215" i="6" s="1"/>
  <c r="R215" i="6" s="1"/>
  <c r="Z215" i="6" s="1"/>
  <c r="AE215" i="6" s="1"/>
  <c r="J146" i="6"/>
  <c r="N146" i="6" s="1"/>
  <c r="O146" i="6" s="1"/>
  <c r="R146" i="6" s="1"/>
  <c r="Z146" i="6" s="1"/>
  <c r="AE146" i="6" s="1"/>
  <c r="J171" i="6"/>
  <c r="N171" i="6" s="1"/>
  <c r="O171" i="6" s="1"/>
  <c r="R171" i="6" s="1"/>
  <c r="Z171" i="6" s="1"/>
  <c r="AE171" i="6" s="1"/>
  <c r="J216" i="6"/>
  <c r="N216" i="6" s="1"/>
  <c r="O216" i="6" s="1"/>
  <c r="R216" i="6" s="1"/>
  <c r="Z216" i="6" s="1"/>
  <c r="AE216" i="6" s="1"/>
  <c r="J179" i="6"/>
  <c r="N179" i="6" s="1"/>
  <c r="O179" i="6" s="1"/>
  <c r="R179" i="6" s="1"/>
  <c r="Z179" i="6" s="1"/>
  <c r="AE179" i="6" s="1"/>
  <c r="J222" i="6"/>
  <c r="N222" i="6" s="1"/>
  <c r="O222" i="6" s="1"/>
  <c r="R222" i="6" s="1"/>
  <c r="Z222" i="6" s="1"/>
  <c r="AE222" i="6" s="1"/>
  <c r="J177" i="6"/>
  <c r="N177" i="6" s="1"/>
  <c r="O177" i="6" s="1"/>
  <c r="R177" i="6" s="1"/>
  <c r="Z177" i="6" s="1"/>
  <c r="AE177" i="6" s="1"/>
  <c r="J208" i="6"/>
  <c r="N208" i="6" s="1"/>
  <c r="O208" i="6" s="1"/>
  <c r="R208" i="6" s="1"/>
  <c r="Z208" i="6" s="1"/>
  <c r="AE208" i="6" s="1"/>
  <c r="J224" i="6"/>
  <c r="N224" i="6" s="1"/>
  <c r="O224" i="6" s="1"/>
  <c r="R224" i="6" s="1"/>
  <c r="Z224" i="6" s="1"/>
  <c r="AE224" i="6" s="1"/>
  <c r="J219" i="6"/>
  <c r="N219" i="6" s="1"/>
  <c r="O219" i="6" s="1"/>
  <c r="R219" i="6" s="1"/>
  <c r="Z219" i="6" s="1"/>
  <c r="AE219" i="6" s="1"/>
  <c r="J214" i="6"/>
  <c r="N214" i="6" s="1"/>
  <c r="O214" i="6" s="1"/>
  <c r="R214" i="6" s="1"/>
  <c r="Z214" i="6" s="1"/>
  <c r="AE214" i="6" s="1"/>
  <c r="J203" i="6"/>
  <c r="N203" i="6" s="1"/>
  <c r="O203" i="6" s="1"/>
  <c r="R203" i="6" s="1"/>
  <c r="Z203" i="6" s="1"/>
  <c r="AE203" i="6" s="1"/>
  <c r="J182" i="6"/>
  <c r="N182" i="6" s="1"/>
  <c r="O182" i="6" s="1"/>
  <c r="R182" i="6" s="1"/>
  <c r="Z182" i="6" s="1"/>
  <c r="AE182" i="6" s="1"/>
  <c r="J144" i="6"/>
  <c r="N144" i="6" s="1"/>
  <c r="O144" i="6" s="1"/>
  <c r="R144" i="6" s="1"/>
  <c r="Z144" i="6" s="1"/>
  <c r="AE144" i="6" s="1"/>
  <c r="J168" i="6"/>
  <c r="N168" i="6" s="1"/>
  <c r="O168" i="6" s="1"/>
  <c r="R168" i="6" s="1"/>
  <c r="Z168" i="6" s="1"/>
  <c r="AE168" i="6" s="1"/>
  <c r="J151" i="6"/>
  <c r="N151" i="6" s="1"/>
  <c r="O151" i="6" s="1"/>
  <c r="R151" i="6" s="1"/>
  <c r="Z151" i="6" s="1"/>
  <c r="AE151" i="6" s="1"/>
  <c r="J149" i="6"/>
  <c r="N149" i="6" s="1"/>
  <c r="O149" i="6" s="1"/>
  <c r="R149" i="6" s="1"/>
  <c r="Z149" i="6" s="1"/>
  <c r="AE149" i="6" s="1"/>
  <c r="J185" i="6"/>
  <c r="N185" i="6" s="1"/>
  <c r="O185" i="6" s="1"/>
  <c r="R185" i="6" s="1"/>
  <c r="Z185" i="6" s="1"/>
  <c r="AE185" i="6" s="1"/>
  <c r="J67" i="6"/>
  <c r="N67" i="6" s="1"/>
  <c r="O67" i="6" s="1"/>
  <c r="R67" i="6" s="1"/>
  <c r="Z67" i="6" s="1"/>
  <c r="AE67" i="6" s="1"/>
  <c r="J72" i="6"/>
  <c r="N72" i="6" s="1"/>
  <c r="O72" i="6" s="1"/>
  <c r="R72" i="6" s="1"/>
  <c r="Z72" i="6" s="1"/>
  <c r="AE72" i="6" s="1"/>
  <c r="J116" i="6"/>
  <c r="N116" i="6" s="1"/>
  <c r="O116" i="6" s="1"/>
  <c r="R116" i="6" s="1"/>
  <c r="Z116" i="6" s="1"/>
  <c r="AE116" i="6" s="1"/>
  <c r="J88" i="6"/>
  <c r="N88" i="6" s="1"/>
  <c r="O88" i="6" s="1"/>
  <c r="R88" i="6" s="1"/>
  <c r="Z88" i="6" s="1"/>
  <c r="AE88" i="6" s="1"/>
  <c r="J31" i="6"/>
  <c r="U31" i="6" s="1"/>
  <c r="V31" i="6" s="1"/>
  <c r="Y31" i="6" s="1"/>
  <c r="Z31" i="6" s="1"/>
  <c r="AE31" i="6" s="1"/>
  <c r="J41" i="6"/>
  <c r="U41" i="6" s="1"/>
  <c r="V41" i="6" s="1"/>
  <c r="Y41" i="6" s="1"/>
  <c r="Z41" i="6" s="1"/>
  <c r="AE41" i="6" s="1"/>
  <c r="J133" i="6"/>
  <c r="U133" i="6" s="1"/>
  <c r="V133" i="6" s="1"/>
  <c r="Y133" i="6" s="1"/>
  <c r="Z133" i="6" s="1"/>
  <c r="AE133" i="6" s="1"/>
  <c r="J145" i="6"/>
  <c r="U145" i="6" s="1"/>
  <c r="V145" i="6" s="1"/>
  <c r="Y145" i="6" s="1"/>
  <c r="Z145" i="6" s="1"/>
  <c r="AE145" i="6" s="1"/>
  <c r="J105" i="6"/>
  <c r="U105" i="6" s="1"/>
  <c r="V105" i="6" s="1"/>
  <c r="Y105" i="6" s="1"/>
  <c r="Z105" i="6" s="1"/>
  <c r="AE105" i="6" s="1"/>
  <c r="J90" i="6"/>
  <c r="U90" i="6" s="1"/>
  <c r="V90" i="6" s="1"/>
  <c r="Y90" i="6" s="1"/>
  <c r="Z90" i="6" s="1"/>
  <c r="AE90" i="6" s="1"/>
  <c r="J56" i="6"/>
  <c r="U56" i="6" s="1"/>
  <c r="V56" i="6" s="1"/>
  <c r="Y56" i="6" s="1"/>
  <c r="Z56" i="6" s="1"/>
  <c r="AE56" i="6" s="1"/>
  <c r="J83" i="6"/>
  <c r="U83" i="6" s="1"/>
  <c r="V83" i="6" s="1"/>
  <c r="Y83" i="6" s="1"/>
  <c r="Z83" i="6" s="1"/>
  <c r="AE83" i="6" s="1"/>
  <c r="J81" i="6"/>
  <c r="U81" i="6" s="1"/>
  <c r="V81" i="6" s="1"/>
  <c r="Y81" i="6" s="1"/>
  <c r="Z81" i="6" s="1"/>
  <c r="AE81" i="6" s="1"/>
  <c r="J78" i="6"/>
  <c r="U78" i="6" s="1"/>
  <c r="V78" i="6" s="1"/>
  <c r="Y78" i="6" s="1"/>
  <c r="Z78" i="6" s="1"/>
  <c r="AE78" i="6" s="1"/>
  <c r="J57" i="6"/>
  <c r="U57" i="6" s="1"/>
  <c r="V57" i="6" s="1"/>
  <c r="Y57" i="6" s="1"/>
  <c r="Z57" i="6" s="1"/>
  <c r="AE57" i="6" s="1"/>
  <c r="J77" i="6"/>
  <c r="U77" i="6" s="1"/>
  <c r="V77" i="6" s="1"/>
  <c r="Y77" i="6" s="1"/>
  <c r="Z77" i="6" s="1"/>
  <c r="AE77" i="6" s="1"/>
  <c r="J44" i="6"/>
  <c r="U44" i="6" s="1"/>
  <c r="V44" i="6" s="1"/>
  <c r="Y44" i="6" s="1"/>
  <c r="Z44" i="6" s="1"/>
  <c r="AE44" i="6" s="1"/>
  <c r="J80" i="6"/>
  <c r="U80" i="6" s="1"/>
  <c r="V80" i="6" s="1"/>
  <c r="Y80" i="6" s="1"/>
  <c r="Z80" i="6" s="1"/>
  <c r="AE80" i="6" s="1"/>
  <c r="J50" i="6"/>
  <c r="U50" i="6" s="1"/>
  <c r="V50" i="6" s="1"/>
  <c r="Y50" i="6" s="1"/>
  <c r="Z50" i="6" s="1"/>
  <c r="AE50" i="6" s="1"/>
  <c r="J48" i="6"/>
  <c r="U48" i="6" s="1"/>
  <c r="V48" i="6" s="1"/>
  <c r="Y48" i="6" s="1"/>
  <c r="Z48" i="6" s="1"/>
  <c r="AE48" i="6" s="1"/>
  <c r="J73" i="6"/>
  <c r="U73" i="6" s="1"/>
  <c r="V73" i="6" s="1"/>
  <c r="Y73" i="6" s="1"/>
  <c r="Z73" i="6" s="1"/>
  <c r="AE73" i="6" s="1"/>
  <c r="J76" i="6"/>
  <c r="U76" i="6" s="1"/>
  <c r="V76" i="6" s="1"/>
  <c r="Y76" i="6" s="1"/>
  <c r="Z76" i="6" s="1"/>
  <c r="AE76" i="6" s="1"/>
  <c r="J63" i="6"/>
  <c r="U63" i="6" s="1"/>
  <c r="V63" i="6" s="1"/>
  <c r="Y63" i="6" s="1"/>
  <c r="Z63" i="6" s="1"/>
  <c r="AE63" i="6" s="1"/>
  <c r="J45" i="6"/>
  <c r="U45" i="6" s="1"/>
  <c r="V45" i="6" s="1"/>
  <c r="Y45" i="6" s="1"/>
  <c r="Z45" i="6" s="1"/>
  <c r="AE45" i="6" s="1"/>
  <c r="J75" i="6"/>
  <c r="U75" i="6" s="1"/>
  <c r="V75" i="6" s="1"/>
  <c r="Y75" i="6" s="1"/>
  <c r="Z75" i="6" s="1"/>
  <c r="AE75" i="6" s="1"/>
  <c r="J79" i="6"/>
  <c r="U79" i="6" s="1"/>
  <c r="V79" i="6" s="1"/>
  <c r="Y79" i="6" s="1"/>
  <c r="Z79" i="6" s="1"/>
  <c r="AE79" i="6" s="1"/>
  <c r="J61" i="6"/>
  <c r="U61" i="6" s="1"/>
  <c r="V61" i="6" s="1"/>
  <c r="Y61" i="6" s="1"/>
  <c r="Z61" i="6" s="1"/>
  <c r="AE61" i="6" s="1"/>
  <c r="J55" i="6"/>
  <c r="U55" i="6" s="1"/>
  <c r="V55" i="6" s="1"/>
  <c r="Y55" i="6" s="1"/>
  <c r="Z55" i="6" s="1"/>
  <c r="AE55" i="6" s="1"/>
  <c r="J62" i="6"/>
  <c r="U62" i="6" s="1"/>
  <c r="V62" i="6" s="1"/>
  <c r="Y62" i="6" s="1"/>
  <c r="Z62" i="6" s="1"/>
  <c r="AE62" i="6" s="1"/>
  <c r="J87" i="6"/>
  <c r="U87" i="6" s="1"/>
  <c r="V87" i="6" s="1"/>
  <c r="Y87" i="6" s="1"/>
  <c r="Z87" i="6" s="1"/>
  <c r="AE87" i="6" s="1"/>
  <c r="J84" i="6"/>
  <c r="U84" i="6" s="1"/>
  <c r="V84" i="6" s="1"/>
  <c r="Y84" i="6" s="1"/>
  <c r="Z84" i="6" s="1"/>
  <c r="AE84" i="6" s="1"/>
  <c r="J46" i="6"/>
  <c r="U46" i="6" s="1"/>
  <c r="V46" i="6" s="1"/>
  <c r="Y46" i="6" s="1"/>
  <c r="Z46" i="6" s="1"/>
  <c r="AE46" i="6" s="1"/>
  <c r="J9" i="6"/>
  <c r="U9" i="6" s="1"/>
  <c r="V9" i="6" s="1"/>
  <c r="Y9" i="6" s="1"/>
  <c r="Z9" i="6" s="1"/>
  <c r="AE9" i="6" s="1"/>
  <c r="J7" i="6"/>
  <c r="U7" i="6" s="1"/>
  <c r="V7" i="6" s="1"/>
  <c r="Y7" i="6" s="1"/>
  <c r="Z7" i="6" s="1"/>
  <c r="AE7" i="6" s="1"/>
  <c r="J85" i="6"/>
  <c r="U85" i="6" s="1"/>
  <c r="V85" i="6" s="1"/>
  <c r="Y85" i="6" s="1"/>
  <c r="Z85" i="6" s="1"/>
  <c r="AE85" i="6" s="1"/>
  <c r="J71" i="6"/>
  <c r="U71" i="6" s="1"/>
  <c r="V71" i="6" s="1"/>
  <c r="Y71" i="6" s="1"/>
  <c r="Z71" i="6" s="1"/>
  <c r="AE71" i="6" s="1"/>
  <c r="J26" i="6"/>
  <c r="U26" i="6" s="1"/>
  <c r="V26" i="6" s="1"/>
  <c r="Y26" i="6" s="1"/>
  <c r="Z26" i="6" s="1"/>
  <c r="AE26" i="6" s="1"/>
  <c r="J65" i="6"/>
  <c r="U65" i="6" s="1"/>
  <c r="V65" i="6" s="1"/>
  <c r="Y65" i="6" s="1"/>
  <c r="Z65" i="6" s="1"/>
  <c r="AE65" i="6" s="1"/>
  <c r="J25" i="6"/>
  <c r="U25" i="6" s="1"/>
  <c r="V25" i="6" s="1"/>
  <c r="Y25" i="6" s="1"/>
  <c r="Z25" i="6" s="1"/>
  <c r="AE25" i="6" s="1"/>
  <c r="J13" i="6"/>
  <c r="U13" i="6" s="1"/>
  <c r="V13" i="6" s="1"/>
  <c r="Y13" i="6" s="1"/>
  <c r="Z13" i="6" s="1"/>
  <c r="AE13" i="6" s="1"/>
  <c r="J33" i="6"/>
  <c r="U33" i="6" s="1"/>
  <c r="V33" i="6" s="1"/>
  <c r="Y33" i="6" s="1"/>
  <c r="Z33" i="6" s="1"/>
  <c r="AE33" i="6" s="1"/>
  <c r="J20" i="6"/>
  <c r="U20" i="6" s="1"/>
  <c r="V20" i="6" s="1"/>
  <c r="Y20" i="6" s="1"/>
  <c r="Z20" i="6" s="1"/>
  <c r="AE20" i="6" s="1"/>
  <c r="J15" i="6"/>
  <c r="U15" i="6" s="1"/>
  <c r="V15" i="6" s="1"/>
  <c r="Y15" i="6" s="1"/>
  <c r="Z15" i="6" s="1"/>
  <c r="AE15" i="6" s="1"/>
  <c r="J36" i="6"/>
  <c r="U36" i="6" s="1"/>
  <c r="V36" i="6" s="1"/>
  <c r="Y36" i="6" s="1"/>
  <c r="Z36" i="6" s="1"/>
  <c r="AE36" i="6" s="1"/>
  <c r="J29" i="6"/>
  <c r="N29" i="6" s="1"/>
  <c r="O29" i="6" s="1"/>
  <c r="R29" i="6" s="1"/>
  <c r="Z29" i="6" s="1"/>
  <c r="AE29" i="6" s="1"/>
  <c r="J30" i="6"/>
  <c r="U30" i="6" s="1"/>
  <c r="V30" i="6" s="1"/>
  <c r="Y30" i="6" s="1"/>
  <c r="Z30" i="6" s="1"/>
  <c r="AE30" i="6" s="1"/>
  <c r="J12" i="6"/>
  <c r="U12" i="6" s="1"/>
  <c r="V12" i="6" s="1"/>
  <c r="Y12" i="6" s="1"/>
  <c r="Z12" i="6" s="1"/>
  <c r="AE12" i="6" s="1"/>
  <c r="J16" i="6"/>
  <c r="U16" i="6" s="1"/>
  <c r="V16" i="6" s="1"/>
  <c r="Y16" i="6" s="1"/>
  <c r="Z16" i="6" s="1"/>
  <c r="AE16" i="6" s="1"/>
  <c r="J14" i="6"/>
  <c r="U14" i="6" s="1"/>
  <c r="V14" i="6" s="1"/>
  <c r="Y14" i="6" s="1"/>
  <c r="Z14" i="6" s="1"/>
  <c r="AE14" i="6" s="1"/>
  <c r="J108" i="6"/>
  <c r="U108" i="6" s="1"/>
  <c r="V108" i="6" s="1"/>
  <c r="Y108" i="6" s="1"/>
  <c r="Z108" i="6" s="1"/>
  <c r="AE108" i="6" s="1"/>
  <c r="J49" i="6"/>
  <c r="U49" i="6" s="1"/>
  <c r="V49" i="6" s="1"/>
  <c r="Y49" i="6" s="1"/>
  <c r="Z49" i="6" s="1"/>
  <c r="AE49" i="6" s="1"/>
  <c r="J32" i="6"/>
  <c r="U32" i="6" s="1"/>
  <c r="V32" i="6" s="1"/>
  <c r="Y32" i="6" s="1"/>
  <c r="Z32" i="6" s="1"/>
  <c r="AE32" i="6" s="1"/>
  <c r="J150" i="6"/>
  <c r="U150" i="6" s="1"/>
  <c r="V150" i="6" s="1"/>
  <c r="Y150" i="6" s="1"/>
  <c r="Z150" i="6" s="1"/>
  <c r="AE150" i="6" s="1"/>
  <c r="J92" i="6"/>
  <c r="U92" i="6" s="1"/>
  <c r="V92" i="6" s="1"/>
  <c r="Y92" i="6" s="1"/>
  <c r="Z92" i="6" s="1"/>
  <c r="AE92" i="6" s="1"/>
  <c r="J119" i="6"/>
  <c r="U119" i="6" s="1"/>
  <c r="V119" i="6" s="1"/>
  <c r="Y119" i="6" s="1"/>
  <c r="Z119" i="6" s="1"/>
  <c r="AE119" i="6" s="1"/>
  <c r="J66" i="6"/>
  <c r="U66" i="6" s="1"/>
  <c r="V66" i="6" s="1"/>
  <c r="Y66" i="6" s="1"/>
  <c r="Z66" i="6" s="1"/>
  <c r="AE66" i="6" s="1"/>
  <c r="J94" i="6"/>
  <c r="U94" i="6" s="1"/>
  <c r="V94" i="6" s="1"/>
  <c r="Y94" i="6" s="1"/>
  <c r="Z94" i="6" s="1"/>
  <c r="AE94" i="6" s="1"/>
  <c r="J99" i="6"/>
  <c r="U99" i="6" s="1"/>
  <c r="V99" i="6" s="1"/>
  <c r="Y99" i="6" s="1"/>
  <c r="Z99" i="6" s="1"/>
  <c r="AE99" i="6" s="1"/>
  <c r="J58" i="6"/>
  <c r="U58" i="6" s="1"/>
  <c r="V58" i="6" s="1"/>
  <c r="Y58" i="6" s="1"/>
  <c r="Z58" i="6" s="1"/>
  <c r="AE58" i="6" s="1"/>
  <c r="J47" i="6"/>
  <c r="U47" i="6" s="1"/>
  <c r="V47" i="6" s="1"/>
  <c r="Y47" i="6" s="1"/>
  <c r="Z47" i="6" s="1"/>
  <c r="AE47" i="6" s="1"/>
  <c r="J69" i="6"/>
  <c r="U69" i="6" s="1"/>
  <c r="V69" i="6" s="1"/>
  <c r="Y69" i="6" s="1"/>
  <c r="Z69" i="6" s="1"/>
  <c r="AE69" i="6" s="1"/>
  <c r="J52" i="6"/>
  <c r="U52" i="6" s="1"/>
  <c r="V52" i="6" s="1"/>
  <c r="Y52" i="6" s="1"/>
  <c r="Z52" i="6" s="1"/>
  <c r="AE52" i="6" s="1"/>
  <c r="J59" i="6"/>
  <c r="U59" i="6" s="1"/>
  <c r="V59" i="6" s="1"/>
  <c r="Y59" i="6" s="1"/>
  <c r="Z59" i="6" s="1"/>
  <c r="AE59" i="6" s="1"/>
  <c r="J107" i="6"/>
  <c r="U107" i="6" s="1"/>
  <c r="V107" i="6" s="1"/>
  <c r="Y107" i="6" s="1"/>
  <c r="Z107" i="6" s="1"/>
  <c r="AE107" i="6" s="1"/>
  <c r="J100" i="6"/>
  <c r="U100" i="6" s="1"/>
  <c r="V100" i="6" s="1"/>
  <c r="Y100" i="6" s="1"/>
  <c r="Z100" i="6" s="1"/>
  <c r="AE100" i="6" s="1"/>
  <c r="J109" i="6"/>
  <c r="U109" i="6" s="1"/>
  <c r="V109" i="6" s="1"/>
  <c r="Y109" i="6" s="1"/>
  <c r="Z109" i="6" s="1"/>
  <c r="AE109" i="6" s="1"/>
  <c r="J101" i="6"/>
  <c r="U101" i="6" s="1"/>
  <c r="V101" i="6" s="1"/>
  <c r="Y101" i="6" s="1"/>
  <c r="Z101" i="6" s="1"/>
  <c r="AE101" i="6" s="1"/>
  <c r="J97" i="6"/>
  <c r="U97" i="6" s="1"/>
  <c r="V97" i="6" s="1"/>
  <c r="Y97" i="6" s="1"/>
  <c r="Z97" i="6" s="1"/>
  <c r="AE97" i="6" s="1"/>
  <c r="J186" i="6"/>
  <c r="U186" i="6" s="1"/>
  <c r="V186" i="6" s="1"/>
  <c r="Y186" i="6" s="1"/>
  <c r="Z186" i="6" s="1"/>
  <c r="AE186" i="6" s="1"/>
  <c r="J220" i="6"/>
  <c r="U220" i="6" s="1"/>
  <c r="V220" i="6" s="1"/>
  <c r="Y220" i="6" s="1"/>
  <c r="Z220" i="6" s="1"/>
  <c r="AE220" i="6" s="1"/>
  <c r="J86" i="6"/>
  <c r="U86" i="6" s="1"/>
  <c r="V86" i="6" s="1"/>
  <c r="Y86" i="6" s="1"/>
  <c r="Z86" i="6" s="1"/>
  <c r="AE86" i="6" s="1"/>
  <c r="J118" i="6"/>
  <c r="U118" i="6" s="1"/>
  <c r="V118" i="6" s="1"/>
  <c r="Y118" i="6" s="1"/>
  <c r="Z118" i="6" s="1"/>
  <c r="AE118" i="6" s="1"/>
  <c r="J188" i="6"/>
  <c r="U188" i="6" s="1"/>
  <c r="V188" i="6" s="1"/>
  <c r="Y188" i="6" s="1"/>
  <c r="Z188" i="6" s="1"/>
  <c r="AE188" i="6" s="1"/>
  <c r="J18" i="6"/>
  <c r="U18" i="6" s="1"/>
  <c r="V18" i="6" s="1"/>
  <c r="Y18" i="6" s="1"/>
  <c r="Z18" i="6" s="1"/>
  <c r="AE18" i="6" s="1"/>
  <c r="J42" i="6"/>
  <c r="U42" i="6" s="1"/>
  <c r="V42" i="6" s="1"/>
  <c r="Y42" i="6" s="1"/>
  <c r="Z42" i="6" s="1"/>
  <c r="AE42" i="6" s="1"/>
  <c r="J212" i="6"/>
  <c r="U212" i="6" s="1"/>
  <c r="V212" i="6" s="1"/>
  <c r="Y212" i="6" s="1"/>
  <c r="Z212" i="6" s="1"/>
  <c r="AE212" i="6" s="1"/>
  <c r="J142" i="6"/>
  <c r="U142" i="6" s="1"/>
  <c r="V142" i="6" s="1"/>
  <c r="Y142" i="6" s="1"/>
  <c r="Z142" i="6" s="1"/>
  <c r="AE142" i="6" s="1"/>
  <c r="J19" i="6"/>
  <c r="U19" i="6" s="1"/>
  <c r="V19" i="6" s="1"/>
  <c r="Y19" i="6" s="1"/>
  <c r="Z19" i="6" s="1"/>
  <c r="AE19" i="6" s="1"/>
  <c r="J91" i="6"/>
  <c r="U91" i="6" s="1"/>
  <c r="V91" i="6" s="1"/>
  <c r="Y91" i="6" s="1"/>
  <c r="Z91" i="6" s="1"/>
  <c r="AE91" i="6" s="1"/>
  <c r="J238" i="6"/>
  <c r="U238" i="6" s="1"/>
  <c r="V238" i="6" s="1"/>
  <c r="Y238" i="6" s="1"/>
  <c r="Z238" i="6" s="1"/>
  <c r="AE238" i="6" s="1"/>
  <c r="J189" i="6"/>
  <c r="U189" i="6" s="1"/>
  <c r="V189" i="6" s="1"/>
  <c r="Y189" i="6" s="1"/>
  <c r="Z189" i="6" s="1"/>
  <c r="AE189" i="6" s="1"/>
  <c r="J155" i="6"/>
  <c r="U155" i="6" s="1"/>
  <c r="V155" i="6" s="1"/>
  <c r="Y155" i="6" s="1"/>
  <c r="Z155" i="6" s="1"/>
  <c r="AE155" i="6" s="1"/>
  <c r="J104" i="6"/>
  <c r="U104" i="6" s="1"/>
  <c r="V104" i="6" s="1"/>
  <c r="Y104" i="6" s="1"/>
  <c r="Z104" i="6" s="1"/>
  <c r="AE104" i="6" s="1"/>
  <c r="J112" i="6"/>
  <c r="U112" i="6" s="1"/>
  <c r="V112" i="6" s="1"/>
  <c r="Y112" i="6" s="1"/>
  <c r="Z112" i="6" s="1"/>
  <c r="AE112" i="6" s="1"/>
  <c r="J21" i="6"/>
  <c r="U21" i="6" s="1"/>
  <c r="V21" i="6" s="1"/>
  <c r="Y21" i="6" s="1"/>
  <c r="Z21" i="6" s="1"/>
  <c r="AE21" i="6" s="1"/>
  <c r="J37" i="6"/>
  <c r="U37" i="6" s="1"/>
  <c r="V37" i="6" s="1"/>
  <c r="Y37" i="6" s="1"/>
  <c r="Z37" i="6" s="1"/>
  <c r="AE37" i="6" s="1"/>
  <c r="J40" i="6"/>
  <c r="U40" i="6" s="1"/>
  <c r="V40" i="6" s="1"/>
  <c r="Y40" i="6" s="1"/>
  <c r="Z40" i="6" s="1"/>
  <c r="AE40" i="6" s="1"/>
  <c r="J23" i="6"/>
  <c r="U23" i="6" s="1"/>
  <c r="V23" i="6" s="1"/>
  <c r="Y23" i="6" s="1"/>
  <c r="Z23" i="6" s="1"/>
  <c r="AE23" i="6" s="1"/>
  <c r="J17" i="6"/>
  <c r="U17" i="6" s="1"/>
  <c r="V17" i="6" s="1"/>
  <c r="Y17" i="6" s="1"/>
  <c r="Z17" i="6" s="1"/>
  <c r="AE17" i="6" s="1"/>
  <c r="J43" i="6"/>
  <c r="U43" i="6" s="1"/>
  <c r="V43" i="6" s="1"/>
  <c r="Y43" i="6" s="1"/>
  <c r="Z43" i="6" s="1"/>
  <c r="AE43" i="6" s="1"/>
  <c r="J35" i="6"/>
  <c r="U35" i="6" s="1"/>
  <c r="V35" i="6" s="1"/>
  <c r="Y35" i="6" s="1"/>
  <c r="Z35" i="6" s="1"/>
  <c r="AE35" i="6" s="1"/>
  <c r="J5" i="6"/>
  <c r="J24" i="6"/>
  <c r="U24" i="6" s="1"/>
  <c r="V24" i="6" s="1"/>
  <c r="Y24" i="6" s="1"/>
  <c r="Z24" i="6" s="1"/>
  <c r="AE24" i="6" s="1"/>
  <c r="J6" i="6"/>
  <c r="J22" i="6"/>
  <c r="U22" i="6" s="1"/>
  <c r="V22" i="6" s="1"/>
  <c r="Y22" i="6" s="1"/>
  <c r="Z22" i="6" s="1"/>
  <c r="AE22" i="6" s="1"/>
  <c r="J39" i="6"/>
  <c r="U39" i="6" s="1"/>
  <c r="V39" i="6" s="1"/>
  <c r="Y39" i="6" s="1"/>
  <c r="Z39" i="6" s="1"/>
  <c r="AE39" i="6" s="1"/>
  <c r="I3" i="6"/>
  <c r="D3" i="17" s="1"/>
  <c r="AF39" i="6" l="1"/>
  <c r="AG39" i="6" s="1"/>
  <c r="N5" i="6"/>
  <c r="O5" i="6" s="1"/>
  <c r="R5" i="6" s="1"/>
  <c r="Z5" i="6" s="1"/>
  <c r="AE5" i="6" s="1"/>
  <c r="AF23" i="6"/>
  <c r="AG23" i="6" s="1"/>
  <c r="AF112" i="6"/>
  <c r="AG112" i="6" s="1"/>
  <c r="AF238" i="6"/>
  <c r="AG238" i="6" s="1"/>
  <c r="AF212" i="6"/>
  <c r="AG212" i="6" s="1"/>
  <c r="AF118" i="6"/>
  <c r="AG118" i="6" s="1"/>
  <c r="AF97" i="6"/>
  <c r="AG97" i="6" s="1"/>
  <c r="AF107" i="6"/>
  <c r="AG107" i="6" s="1"/>
  <c r="AF47" i="6"/>
  <c r="AG47" i="6" s="1"/>
  <c r="AF66" i="6"/>
  <c r="AG66" i="6" s="1"/>
  <c r="AF32" i="6"/>
  <c r="AG32" i="6" s="1"/>
  <c r="AF16" i="6"/>
  <c r="AG16" i="6" s="1"/>
  <c r="AF36" i="6"/>
  <c r="AG36" i="6" s="1"/>
  <c r="AF13" i="6"/>
  <c r="AG13" i="6" s="1"/>
  <c r="AF71" i="6"/>
  <c r="AG71" i="6" s="1"/>
  <c r="AF46" i="6"/>
  <c r="AG46" i="6" s="1"/>
  <c r="AF55" i="6"/>
  <c r="AG55" i="6" s="1"/>
  <c r="AF45" i="6"/>
  <c r="AG45" i="6" s="1"/>
  <c r="AF48" i="6"/>
  <c r="AG48" i="6" s="1"/>
  <c r="AF77" i="6"/>
  <c r="AG77" i="6" s="1"/>
  <c r="AF83" i="6"/>
  <c r="AG83" i="6" s="1"/>
  <c r="AF145" i="6"/>
  <c r="AG145" i="6" s="1"/>
  <c r="AF88" i="6"/>
  <c r="AG88" i="6" s="1"/>
  <c r="AF185" i="6"/>
  <c r="AG185" i="6" s="1"/>
  <c r="AF144" i="6"/>
  <c r="AG144" i="6" s="1"/>
  <c r="AF219" i="6"/>
  <c r="AG219" i="6" s="1"/>
  <c r="AF222" i="6"/>
  <c r="AG222" i="6" s="1"/>
  <c r="AF146" i="6"/>
  <c r="AG146" i="6" s="1"/>
  <c r="AF266" i="6"/>
  <c r="AG266" i="6" s="1"/>
  <c r="AF268" i="6"/>
  <c r="AG268" i="6" s="1"/>
  <c r="AF261" i="6"/>
  <c r="AG261" i="6" s="1"/>
  <c r="AF113" i="6"/>
  <c r="AG113" i="6" s="1"/>
  <c r="AF125" i="6"/>
  <c r="AG125" i="6" s="1"/>
  <c r="AF221" i="6"/>
  <c r="AG221" i="6" s="1"/>
  <c r="AF106" i="6"/>
  <c r="AG106" i="6" s="1"/>
  <c r="AF140" i="6"/>
  <c r="AG140" i="6" s="1"/>
  <c r="AF192" i="6"/>
  <c r="AG192" i="6" s="1"/>
  <c r="AF234" i="6"/>
  <c r="AG234" i="6" s="1"/>
  <c r="AF235" i="6"/>
  <c r="AG235" i="6" s="1"/>
  <c r="AF165" i="6"/>
  <c r="AG165" i="6" s="1"/>
  <c r="AF124" i="6"/>
  <c r="AG124" i="6" s="1"/>
  <c r="AF249" i="6"/>
  <c r="AG249" i="6" s="1"/>
  <c r="AF187" i="6"/>
  <c r="AG187" i="6" s="1"/>
  <c r="AF241" i="6"/>
  <c r="AG241" i="6" s="1"/>
  <c r="AF242" i="6"/>
  <c r="AG242" i="6" s="1"/>
  <c r="AF68" i="6"/>
  <c r="AG68" i="6" s="1"/>
  <c r="AF175" i="6"/>
  <c r="AG175" i="6" s="1"/>
  <c r="AF141" i="6"/>
  <c r="AG141" i="6" s="1"/>
  <c r="AF157" i="6"/>
  <c r="AG157" i="6" s="1"/>
  <c r="AF210" i="6"/>
  <c r="AG210" i="6" s="1"/>
  <c r="AF265" i="6"/>
  <c r="AG265" i="6" s="1"/>
  <c r="AF139" i="6"/>
  <c r="AG139" i="6" s="1"/>
  <c r="AF137" i="6"/>
  <c r="AG137" i="6" s="1"/>
  <c r="AF114" i="6"/>
  <c r="AG114" i="6" s="1"/>
  <c r="AF123" i="6"/>
  <c r="AG123" i="6" s="1"/>
  <c r="AF169" i="6"/>
  <c r="AG169" i="6" s="1"/>
  <c r="AF191" i="6"/>
  <c r="AG191" i="6" s="1"/>
  <c r="AF246" i="6"/>
  <c r="AG246" i="6" s="1"/>
  <c r="AF211" i="6"/>
  <c r="AG211" i="6" s="1"/>
  <c r="AF225" i="6"/>
  <c r="AG225" i="6" s="1"/>
  <c r="AF96" i="6"/>
  <c r="AG96" i="6" s="1"/>
  <c r="AF110" i="6"/>
  <c r="AG110" i="6" s="1"/>
  <c r="AF227" i="6"/>
  <c r="AG227" i="6" s="1"/>
  <c r="AF51" i="6"/>
  <c r="AG51" i="6" s="1"/>
  <c r="AF34" i="6"/>
  <c r="AG34" i="6" s="1"/>
  <c r="AF70" i="6"/>
  <c r="AG70" i="6" s="1"/>
  <c r="AF22" i="6"/>
  <c r="AG22" i="6" s="1"/>
  <c r="AF35" i="6"/>
  <c r="AG35" i="6" s="1"/>
  <c r="AF40" i="6"/>
  <c r="AG40" i="6" s="1"/>
  <c r="AF104" i="6"/>
  <c r="AG104" i="6" s="1"/>
  <c r="AF91" i="6"/>
  <c r="AG91" i="6" s="1"/>
  <c r="AF42" i="6"/>
  <c r="AG42" i="6" s="1"/>
  <c r="AF86" i="6"/>
  <c r="AG86" i="6" s="1"/>
  <c r="AF101" i="6"/>
  <c r="AG101" i="6" s="1"/>
  <c r="AF59" i="6"/>
  <c r="AG59" i="6" s="1"/>
  <c r="AF58" i="6"/>
  <c r="AG58" i="6" s="1"/>
  <c r="AF119" i="6"/>
  <c r="AG119" i="6" s="1"/>
  <c r="AF49" i="6"/>
  <c r="AG49" i="6" s="1"/>
  <c r="AF12" i="6"/>
  <c r="AG12" i="6" s="1"/>
  <c r="AF15" i="6"/>
  <c r="AG15" i="6" s="1"/>
  <c r="AF25" i="6"/>
  <c r="AG25" i="6" s="1"/>
  <c r="AF85" i="6"/>
  <c r="AG85" i="6" s="1"/>
  <c r="AF84" i="6"/>
  <c r="AG84" i="6" s="1"/>
  <c r="AF61" i="6"/>
  <c r="AG61" i="6" s="1"/>
  <c r="AF63" i="6"/>
  <c r="AG63" i="6" s="1"/>
  <c r="AF50" i="6"/>
  <c r="AG50" i="6" s="1"/>
  <c r="AF57" i="6"/>
  <c r="AG57" i="6" s="1"/>
  <c r="AF56" i="6"/>
  <c r="AG56" i="6" s="1"/>
  <c r="AF133" i="6"/>
  <c r="AG133" i="6" s="1"/>
  <c r="AF116" i="6"/>
  <c r="AG116" i="6" s="1"/>
  <c r="AF149" i="6"/>
  <c r="AG149" i="6" s="1"/>
  <c r="AF182" i="6"/>
  <c r="AG182" i="6" s="1"/>
  <c r="AF224" i="6"/>
  <c r="AG224" i="6" s="1"/>
  <c r="AF179" i="6"/>
  <c r="AG179" i="6" s="1"/>
  <c r="AF215" i="6"/>
  <c r="AG215" i="6" s="1"/>
  <c r="AF237" i="6"/>
  <c r="AG237" i="6" s="1"/>
  <c r="AF248" i="6"/>
  <c r="AG248" i="6" s="1"/>
  <c r="AF247" i="6"/>
  <c r="AG247" i="6" s="1"/>
  <c r="AF127" i="6"/>
  <c r="AG127" i="6" s="1"/>
  <c r="AF228" i="6"/>
  <c r="AG228" i="6" s="1"/>
  <c r="AF131" i="6"/>
  <c r="AG131" i="6" s="1"/>
  <c r="AF111" i="6"/>
  <c r="AG111" i="6" s="1"/>
  <c r="AF159" i="6"/>
  <c r="AG159" i="6" s="1"/>
  <c r="AF230" i="6"/>
  <c r="AG230" i="6" s="1"/>
  <c r="AF226" i="6"/>
  <c r="AG226" i="6" s="1"/>
  <c r="AF254" i="6"/>
  <c r="AG254" i="6" s="1"/>
  <c r="AF252" i="6"/>
  <c r="AG252" i="6" s="1"/>
  <c r="AF152" i="6"/>
  <c r="AG152" i="6" s="1"/>
  <c r="AF271" i="6"/>
  <c r="AG271" i="6" s="1"/>
  <c r="AF213" i="6"/>
  <c r="AG213" i="6" s="1"/>
  <c r="AF270" i="6"/>
  <c r="AG270" i="6" s="1"/>
  <c r="AF190" i="6"/>
  <c r="AG190" i="6" s="1"/>
  <c r="AF202" i="6"/>
  <c r="AG202" i="6" s="1"/>
  <c r="AF10" i="6"/>
  <c r="AG10" i="6" s="1"/>
  <c r="AF103" i="6"/>
  <c r="AG103" i="6" s="1"/>
  <c r="AF147" i="6"/>
  <c r="AG147" i="6" s="1"/>
  <c r="AF180" i="6"/>
  <c r="AG180" i="6" s="1"/>
  <c r="AF251" i="6"/>
  <c r="AG251" i="6" s="1"/>
  <c r="AF148" i="6"/>
  <c r="AG148" i="6" s="1"/>
  <c r="AF176" i="6"/>
  <c r="AG176" i="6" s="1"/>
  <c r="AF204" i="6"/>
  <c r="AG204" i="6" s="1"/>
  <c r="AF156" i="6"/>
  <c r="AG156" i="6" s="1"/>
  <c r="AF244" i="6"/>
  <c r="AG244" i="6" s="1"/>
  <c r="AF218" i="6"/>
  <c r="AG218" i="6" s="1"/>
  <c r="AF229" i="6"/>
  <c r="AG229" i="6" s="1"/>
  <c r="AF200" i="6"/>
  <c r="AG200" i="6" s="1"/>
  <c r="AF206" i="6"/>
  <c r="AG206" i="6" s="1"/>
  <c r="AF115" i="6"/>
  <c r="AG115" i="6" s="1"/>
  <c r="AF207" i="6"/>
  <c r="AG207" i="6" s="1"/>
  <c r="AF269" i="6"/>
  <c r="AG269" i="6" s="1"/>
  <c r="AF74" i="6"/>
  <c r="AG74" i="6" s="1"/>
  <c r="AF8" i="6"/>
  <c r="AG8" i="6" s="1"/>
  <c r="AF89" i="6"/>
  <c r="AG89" i="6" s="1"/>
  <c r="U6" i="6"/>
  <c r="V6" i="6" s="1"/>
  <c r="Y6" i="6" s="1"/>
  <c r="Z6" i="6" s="1"/>
  <c r="AE6" i="6" s="1"/>
  <c r="AF43" i="6"/>
  <c r="AG43" i="6" s="1"/>
  <c r="AF37" i="6"/>
  <c r="AG37" i="6" s="1"/>
  <c r="AF155" i="6"/>
  <c r="AG155" i="6" s="1"/>
  <c r="AF19" i="6"/>
  <c r="AG19" i="6" s="1"/>
  <c r="AF18" i="6"/>
  <c r="AG18" i="6" s="1"/>
  <c r="AF220" i="6"/>
  <c r="AG220" i="6" s="1"/>
  <c r="AF109" i="6"/>
  <c r="AG109" i="6" s="1"/>
  <c r="AF52" i="6"/>
  <c r="AG52" i="6" s="1"/>
  <c r="AF99" i="6"/>
  <c r="AG99" i="6" s="1"/>
  <c r="AF92" i="6"/>
  <c r="AG92" i="6" s="1"/>
  <c r="AF108" i="6"/>
  <c r="AG108" i="6" s="1"/>
  <c r="AF30" i="6"/>
  <c r="AG30" i="6" s="1"/>
  <c r="AF20" i="6"/>
  <c r="AG20" i="6" s="1"/>
  <c r="AF65" i="6"/>
  <c r="AG65" i="6" s="1"/>
  <c r="AF7" i="6"/>
  <c r="AG7" i="6" s="1"/>
  <c r="AF87" i="6"/>
  <c r="AG87" i="6" s="1"/>
  <c r="AF79" i="6"/>
  <c r="AG79" i="6" s="1"/>
  <c r="AF76" i="6"/>
  <c r="AG76" i="6" s="1"/>
  <c r="AF80" i="6"/>
  <c r="AG80" i="6" s="1"/>
  <c r="AF78" i="6"/>
  <c r="AG78" i="6" s="1"/>
  <c r="AF90" i="6"/>
  <c r="AG90" i="6" s="1"/>
  <c r="AF41" i="6"/>
  <c r="AG41" i="6" s="1"/>
  <c r="AF72" i="6"/>
  <c r="AG72" i="6" s="1"/>
  <c r="AF151" i="6"/>
  <c r="AG151" i="6" s="1"/>
  <c r="AF203" i="6"/>
  <c r="AG203" i="6" s="1"/>
  <c r="AF208" i="6"/>
  <c r="AG208" i="6" s="1"/>
  <c r="AF216" i="6"/>
  <c r="AG216" i="6" s="1"/>
  <c r="AF160" i="6"/>
  <c r="AG160" i="6" s="1"/>
  <c r="AF236" i="6"/>
  <c r="AG236" i="6" s="1"/>
  <c r="AF259" i="6"/>
  <c r="AG259" i="6" s="1"/>
  <c r="AF250" i="6"/>
  <c r="AG250" i="6" s="1"/>
  <c r="AF167" i="6"/>
  <c r="AG167" i="6" s="1"/>
  <c r="AF134" i="6"/>
  <c r="AG134" i="6" s="1"/>
  <c r="AF98" i="6"/>
  <c r="AG98" i="6" s="1"/>
  <c r="AF154" i="6"/>
  <c r="AG154" i="6" s="1"/>
  <c r="AF170" i="6"/>
  <c r="AG170" i="6" s="1"/>
  <c r="AF232" i="6"/>
  <c r="AG232" i="6" s="1"/>
  <c r="AF183" i="6"/>
  <c r="AG183" i="6" s="1"/>
  <c r="AF195" i="6"/>
  <c r="AG195" i="6" s="1"/>
  <c r="AF256" i="6"/>
  <c r="AG256" i="6" s="1"/>
  <c r="AF60" i="6"/>
  <c r="AG60" i="6" s="1"/>
  <c r="AF239" i="6"/>
  <c r="AG239" i="6" s="1"/>
  <c r="AF184" i="6"/>
  <c r="AG184" i="6" s="1"/>
  <c r="AF245" i="6"/>
  <c r="AG245" i="6" s="1"/>
  <c r="AF243" i="6"/>
  <c r="AG243" i="6" s="1"/>
  <c r="AF54" i="6"/>
  <c r="AG54" i="6" s="1"/>
  <c r="AF161" i="6"/>
  <c r="AG161" i="6" s="1"/>
  <c r="AF129" i="6"/>
  <c r="AG129" i="6" s="1"/>
  <c r="AF120" i="6"/>
  <c r="AG120" i="6" s="1"/>
  <c r="AF135" i="6"/>
  <c r="AG135" i="6" s="1"/>
  <c r="AF38" i="6"/>
  <c r="AG38" i="6" s="1"/>
  <c r="AF122" i="6"/>
  <c r="AG122" i="6" s="1"/>
  <c r="AF138" i="6"/>
  <c r="AG138" i="6" s="1"/>
  <c r="AF132" i="6"/>
  <c r="AG132" i="6" s="1"/>
  <c r="AF196" i="6"/>
  <c r="AG196" i="6" s="1"/>
  <c r="AF163" i="6"/>
  <c r="AG163" i="6" s="1"/>
  <c r="AF199" i="6"/>
  <c r="AG199" i="6" s="1"/>
  <c r="AF209" i="6"/>
  <c r="AG209" i="6" s="1"/>
  <c r="AF240" i="6"/>
  <c r="AG240" i="6" s="1"/>
  <c r="AF174" i="6"/>
  <c r="AG174" i="6" s="1"/>
  <c r="AF95" i="6"/>
  <c r="AG95" i="6" s="1"/>
  <c r="AF178" i="6"/>
  <c r="AG178" i="6" s="1"/>
  <c r="AF64" i="6"/>
  <c r="AG64" i="6" s="1"/>
  <c r="AF223" i="6"/>
  <c r="AG223" i="6" s="1"/>
  <c r="AF28" i="6"/>
  <c r="AG28" i="6" s="1"/>
  <c r="AF53" i="6"/>
  <c r="AG53" i="6" s="1"/>
  <c r="AF24" i="6"/>
  <c r="AG24" i="6" s="1"/>
  <c r="AF17" i="6"/>
  <c r="AG17" i="6" s="1"/>
  <c r="AF21" i="6"/>
  <c r="AG21" i="6" s="1"/>
  <c r="AF189" i="6"/>
  <c r="AG189" i="6" s="1"/>
  <c r="AF142" i="6"/>
  <c r="AG142" i="6" s="1"/>
  <c r="AF188" i="6"/>
  <c r="AG188" i="6" s="1"/>
  <c r="AF186" i="6"/>
  <c r="AG186" i="6" s="1"/>
  <c r="AF100" i="6"/>
  <c r="AG100" i="6" s="1"/>
  <c r="AF69" i="6"/>
  <c r="AG69" i="6" s="1"/>
  <c r="AF94" i="6"/>
  <c r="AG94" i="6" s="1"/>
  <c r="AF150" i="6"/>
  <c r="AG150" i="6" s="1"/>
  <c r="AF14" i="6"/>
  <c r="AG14" i="6" s="1"/>
  <c r="AF29" i="6"/>
  <c r="AG29" i="6" s="1"/>
  <c r="AF33" i="6"/>
  <c r="AG33" i="6" s="1"/>
  <c r="AF26" i="6"/>
  <c r="AG26" i="6" s="1"/>
  <c r="AF9" i="6"/>
  <c r="AG9" i="6" s="1"/>
  <c r="AF62" i="6"/>
  <c r="AG62" i="6" s="1"/>
  <c r="AF75" i="6"/>
  <c r="AG75" i="6" s="1"/>
  <c r="AF73" i="6"/>
  <c r="AG73" i="6" s="1"/>
  <c r="AF44" i="6"/>
  <c r="AG44" i="6" s="1"/>
  <c r="AF81" i="6"/>
  <c r="AG81" i="6" s="1"/>
  <c r="AF105" i="6"/>
  <c r="AG105" i="6" s="1"/>
  <c r="AF31" i="6"/>
  <c r="AG31" i="6" s="1"/>
  <c r="AF67" i="6"/>
  <c r="AG67" i="6" s="1"/>
  <c r="AF168" i="6"/>
  <c r="AG168" i="6" s="1"/>
  <c r="AF214" i="6"/>
  <c r="AG214" i="6" s="1"/>
  <c r="AF177" i="6"/>
  <c r="AG177" i="6" s="1"/>
  <c r="AF171" i="6"/>
  <c r="AG171" i="6" s="1"/>
  <c r="AF198" i="6"/>
  <c r="AG198" i="6" s="1"/>
  <c r="AF258" i="6"/>
  <c r="AG258" i="6" s="1"/>
  <c r="AF260" i="6"/>
  <c r="AG260" i="6" s="1"/>
  <c r="AF257" i="6"/>
  <c r="AG257" i="6" s="1"/>
  <c r="AF102" i="6"/>
  <c r="AG102" i="6" s="1"/>
  <c r="AF217" i="6"/>
  <c r="AG217" i="6" s="1"/>
  <c r="AF172" i="6"/>
  <c r="AG172" i="6" s="1"/>
  <c r="AF233" i="6"/>
  <c r="AG233" i="6" s="1"/>
  <c r="AF130" i="6"/>
  <c r="AG130" i="6" s="1"/>
  <c r="AF253" i="6"/>
  <c r="AG253" i="6" s="1"/>
  <c r="AF194" i="6"/>
  <c r="AG194" i="6" s="1"/>
  <c r="AF255" i="6"/>
  <c r="AG255" i="6" s="1"/>
  <c r="AF164" i="6"/>
  <c r="AG164" i="6" s="1"/>
  <c r="AF262" i="6"/>
  <c r="AG262" i="6" s="1"/>
  <c r="AF193" i="6"/>
  <c r="AG193" i="6" s="1"/>
  <c r="AF267" i="6"/>
  <c r="AG267" i="6" s="1"/>
  <c r="AF264" i="6"/>
  <c r="AG264" i="6" s="1"/>
  <c r="AF162" i="6"/>
  <c r="AG162" i="6" s="1"/>
  <c r="AF143" i="6"/>
  <c r="AG143" i="6" s="1"/>
  <c r="AF173" i="6"/>
  <c r="AG173" i="6" s="1"/>
  <c r="AF201" i="6"/>
  <c r="AG201" i="6" s="1"/>
  <c r="AF166" i="6"/>
  <c r="AG166" i="6" s="1"/>
  <c r="AF117" i="6"/>
  <c r="AG117" i="6" s="1"/>
  <c r="AF158" i="6"/>
  <c r="AG158" i="6" s="1"/>
  <c r="AF128" i="6"/>
  <c r="AG128" i="6" s="1"/>
  <c r="AF82" i="6"/>
  <c r="AG82" i="6" s="1"/>
  <c r="AF121" i="6"/>
  <c r="AG121" i="6" s="1"/>
  <c r="AF205" i="6"/>
  <c r="AG205" i="6" s="1"/>
  <c r="AF126" i="6"/>
  <c r="AG126" i="6" s="1"/>
  <c r="AF136" i="6"/>
  <c r="AG136" i="6" s="1"/>
  <c r="AF153" i="6"/>
  <c r="AG153" i="6" s="1"/>
  <c r="AF231" i="6"/>
  <c r="AG231" i="6" s="1"/>
  <c r="AF181" i="6"/>
  <c r="AG181" i="6" s="1"/>
  <c r="AF93" i="6"/>
  <c r="AG93" i="6" s="1"/>
  <c r="AF197" i="6"/>
  <c r="AG197" i="6" s="1"/>
  <c r="AF27" i="6"/>
  <c r="AG27" i="6" s="1"/>
  <c r="AF263" i="6"/>
  <c r="AG263" i="6" s="1"/>
  <c r="AF11" i="6"/>
  <c r="AG11" i="6" s="1"/>
  <c r="AK99" i="6"/>
  <c r="AE2" i="6" l="1"/>
  <c r="AF6" i="6"/>
  <c r="AG6" i="6" s="1"/>
  <c r="AE3" i="6"/>
  <c r="AF5" i="6"/>
  <c r="C3" i="9"/>
  <c r="B24" i="9" s="1"/>
  <c r="O1" i="9"/>
  <c r="N1" i="9"/>
  <c r="AG5" i="6" l="1"/>
  <c r="AF3" i="6"/>
  <c r="C2" i="9"/>
  <c r="B5" i="9"/>
  <c r="A5" i="9" s="1"/>
  <c r="B7" i="9"/>
  <c r="B9" i="9"/>
  <c r="B11" i="9"/>
  <c r="B13" i="9"/>
  <c r="B15" i="9"/>
  <c r="B17" i="9"/>
  <c r="B19" i="9"/>
  <c r="B21" i="9"/>
  <c r="B23" i="9"/>
  <c r="B6" i="9"/>
  <c r="B8" i="9"/>
  <c r="B10" i="9"/>
  <c r="B12" i="9"/>
  <c r="B14" i="9"/>
  <c r="B16" i="9"/>
  <c r="B18" i="9"/>
  <c r="B20" i="9"/>
  <c r="B22" i="9"/>
  <c r="AG3" i="6" l="1"/>
  <c r="G5" i="12" s="1"/>
  <c r="AG2" i="6"/>
  <c r="A6" i="9"/>
  <c r="A7" i="9" s="1"/>
  <c r="A8" i="9" s="1"/>
  <c r="A9" i="9" s="1"/>
  <c r="A10" i="9" s="1"/>
  <c r="A11" i="9" s="1"/>
  <c r="A12" i="9" s="1"/>
  <c r="A13" i="9" s="1"/>
  <c r="A14" i="9" s="1"/>
  <c r="A15" i="9" s="1"/>
  <c r="A16" i="9" s="1"/>
  <c r="A17" i="9" s="1"/>
  <c r="A18" i="9" s="1"/>
  <c r="A19" i="9" s="1"/>
  <c r="A20" i="9" s="1"/>
  <c r="A21" i="9" s="1"/>
  <c r="A22" i="9" s="1"/>
  <c r="A23" i="9" s="1"/>
  <c r="A24" i="9" s="1"/>
  <c r="H5" i="12" l="1"/>
  <c r="G7" i="12"/>
  <c r="H18" i="12"/>
  <c r="H19" i="12" s="1"/>
  <c r="I5" i="12" l="1"/>
  <c r="I7" i="12" s="1"/>
  <c r="J5" i="12"/>
  <c r="J7" i="12" s="1"/>
  <c r="H7" i="12"/>
  <c r="H21" i="12"/>
  <c r="H20" i="12"/>
</calcChain>
</file>

<file path=xl/sharedStrings.xml><?xml version="1.0" encoding="utf-8"?>
<sst xmlns="http://schemas.openxmlformats.org/spreadsheetml/2006/main" count="5882" uniqueCount="3228">
  <si>
    <t>VEHICLES</t>
  </si>
  <si>
    <t>Electricity</t>
  </si>
  <si>
    <t>31.03.2019</t>
  </si>
  <si>
    <t>01.04.2014</t>
  </si>
  <si>
    <t>21.10.2016</t>
  </si>
  <si>
    <t>26.02.2018</t>
  </si>
  <si>
    <t>10.06.2010</t>
  </si>
  <si>
    <t>02.11.2010</t>
  </si>
  <si>
    <t>31.03.2011</t>
  </si>
  <si>
    <t>31.03.2017</t>
  </si>
  <si>
    <t>02.12.2010</t>
  </si>
  <si>
    <t>01.01.2013</t>
  </si>
  <si>
    <t>Category 3</t>
  </si>
  <si>
    <t>Category 4</t>
  </si>
  <si>
    <t>Round off date</t>
  </si>
  <si>
    <t xml:space="preserve">Row </t>
  </si>
  <si>
    <t>Coloumn</t>
  </si>
  <si>
    <t>Index</t>
  </si>
  <si>
    <t>NET Index</t>
  </si>
  <si>
    <t>net index</t>
  </si>
  <si>
    <t>Category-3</t>
  </si>
  <si>
    <t>Category-4</t>
  </si>
  <si>
    <r>
      <t xml:space="preserve">Estimated Economic life of the Assets </t>
    </r>
    <r>
      <rPr>
        <b/>
        <i/>
        <sz val="10"/>
        <color indexed="8"/>
        <rFont val="Arial"/>
        <family val="2"/>
      </rPr>
      <t>(Years)</t>
    </r>
  </si>
  <si>
    <r>
      <t xml:space="preserve">Life Consumed                    </t>
    </r>
    <r>
      <rPr>
        <b/>
        <i/>
        <sz val="10"/>
        <color indexed="8"/>
        <rFont val="Arial"/>
        <family val="2"/>
      </rPr>
      <t>(Years)</t>
    </r>
  </si>
  <si>
    <t>Salvage Value</t>
  </si>
  <si>
    <t>Depreciation Factor</t>
  </si>
  <si>
    <t>GCRC</t>
  </si>
  <si>
    <t>Depreciation</t>
  </si>
  <si>
    <t>DRC</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</si>
  <si>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</si>
  <si>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</si>
  <si>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</si>
  <si>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</si>
  <si>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</si>
  <si>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</si>
  <si>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</si>
  <si>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</si>
  <si>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</si>
  <si>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</si>
  <si>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</si>
  <si>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</si>
  <si>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</si>
  <si>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</si>
  <si>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</si>
  <si>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</si>
  <si>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</si>
  <si>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</si>
  <si>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</si>
  <si>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</si>
  <si>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</si>
  <si>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</si>
  <si>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</si>
  <si>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</si>
  <si>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</si>
  <si>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</si>
  <si>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</si>
  <si>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</si>
  <si>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</si>
  <si>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</si>
  <si>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</si>
  <si>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</si>
  <si>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</si>
  <si>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</si>
  <si>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</si>
  <si>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</si>
  <si>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</si>
  <si>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</si>
  <si>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</si>
  <si>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</si>
  <si>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</si>
  <si>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</si>
  <si>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</si>
  <si>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</si>
  <si>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</si>
  <si>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</si>
  <si>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</si>
  <si>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</si>
  <si>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</si>
  <si>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</si>
  <si>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</si>
  <si>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</si>
  <si>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</si>
  <si>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</si>
  <si>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</si>
  <si>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</si>
  <si>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</si>
  <si>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</si>
  <si>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</si>
  <si>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</si>
  <si>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</si>
  <si>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</si>
  <si>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</si>
  <si>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</si>
  <si>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</si>
  <si>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</si>
  <si>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</si>
  <si>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</si>
  <si>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</si>
  <si>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</si>
  <si>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</si>
  <si>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</si>
  <si>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</si>
  <si>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</si>
  <si>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</si>
  <si>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</si>
  <si>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</si>
  <si>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</si>
  <si>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</si>
  <si>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</si>
  <si>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</si>
  <si>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</si>
  <si>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</si>
  <si>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</si>
  <si>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</si>
  <si>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</si>
  <si>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</si>
  <si>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</si>
  <si>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</si>
  <si>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</si>
  <si>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</si>
  <si>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</si>
  <si>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</si>
  <si>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</si>
  <si>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</si>
  <si>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</si>
  <si>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</si>
  <si>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</si>
  <si>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</si>
  <si>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</si>
  <si>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</si>
  <si>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</si>
  <si>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</si>
  <si>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</si>
  <si>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</si>
  <si>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</si>
  <si>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</si>
  <si>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</si>
  <si>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</si>
  <si>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</si>
  <si>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</si>
  <si>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</si>
  <si>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</si>
  <si>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</si>
  <si>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</si>
  <si>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</si>
  <si>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</si>
  <si>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</si>
  <si>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</si>
  <si>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</si>
  <si>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</si>
  <si>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</si>
  <si>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</si>
  <si>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</si>
  <si>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</si>
  <si>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</si>
  <si>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</si>
  <si>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</si>
  <si>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</si>
  <si>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</si>
  <si>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</si>
  <si>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</si>
  <si>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</si>
  <si>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</si>
  <si>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</si>
  <si>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</si>
  <si>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</si>
  <si>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</si>
  <si>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</si>
  <si>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</si>
  <si>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</si>
  <si>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</si>
  <si>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</si>
  <si>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</si>
  <si>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</si>
  <si>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</si>
  <si>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</si>
  <si>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</si>
  <si>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</si>
  <si>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</si>
  <si>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</si>
  <si>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</si>
  <si>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</si>
  <si>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</si>
  <si>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</si>
  <si>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</si>
  <si>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</si>
  <si>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</si>
  <si>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</si>
  <si>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</si>
  <si>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</si>
  <si>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</si>
  <si>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</si>
  <si>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</si>
  <si>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</si>
  <si>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</si>
  <si>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</si>
  <si>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</si>
  <si>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</si>
  <si>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</si>
  <si>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</si>
  <si>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</si>
  <si>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</si>
  <si>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</si>
  <si>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</si>
  <si>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</si>
  <si>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</si>
  <si>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</si>
  <si>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</si>
  <si>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</si>
  <si>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</si>
  <si>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</si>
  <si>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</si>
  <si>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</si>
  <si>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</si>
  <si>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</si>
  <si>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</si>
  <si>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</si>
  <si>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</si>
  <si>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</si>
  <si>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</si>
  <si>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</si>
  <si>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</si>
  <si>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</si>
  <si>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</si>
  <si>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</si>
  <si>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</si>
  <si>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</si>
  <si>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</si>
  <si>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</si>
  <si>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</si>
  <si>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</si>
  <si>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</si>
  <si>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</si>
  <si>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</si>
  <si>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</si>
  <si>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</si>
  <si>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</si>
  <si>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</si>
  <si>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</si>
  <si>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</si>
  <si>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</si>
  <si>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</si>
  <si>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</si>
  <si>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</si>
  <si>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</si>
  <si>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</si>
  <si>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</si>
  <si>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</si>
  <si>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</si>
  <si>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</si>
  <si>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</si>
  <si>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</si>
  <si>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</si>
  <si>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</si>
  <si>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</si>
  <si>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</si>
  <si>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</si>
  <si>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</si>
  <si>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</si>
  <si>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</si>
  <si>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</si>
  <si>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</si>
  <si>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</si>
  <si>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</si>
  <si>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</si>
  <si>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</si>
  <si>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</si>
  <si>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</si>
  <si>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</si>
  <si>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</si>
  <si>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</si>
  <si>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</si>
  <si>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</si>
  <si>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</si>
  <si>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</si>
  <si>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</si>
  <si>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</si>
  <si>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</si>
  <si>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</si>
  <si>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</si>
  <si>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</si>
  <si>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</si>
  <si>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</si>
  <si>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</si>
  <si>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</si>
  <si>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</si>
  <si>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</si>
  <si>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</si>
  <si>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</si>
  <si>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</si>
  <si>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</si>
  <si>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</si>
  <si>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</si>
  <si>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</si>
  <si>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</si>
  <si>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</si>
  <si>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</si>
  <si>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</si>
  <si>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</si>
  <si>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</si>
  <si>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</si>
  <si>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</si>
  <si>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</si>
  <si>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</si>
  <si>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</si>
  <si>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</si>
  <si>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</si>
  <si>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</si>
  <si>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</si>
  <si>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</si>
  <si>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</si>
  <si>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</si>
  <si>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</si>
  <si>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</si>
  <si>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</si>
  <si>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</si>
  <si>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</si>
  <si>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</si>
  <si>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</si>
  <si>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</si>
  <si>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</si>
  <si>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</si>
  <si>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</si>
  <si>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</si>
  <si>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</si>
  <si>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</si>
  <si>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</si>
  <si>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</si>
  <si>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</si>
  <si>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</si>
  <si>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</si>
  <si>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</si>
  <si>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</si>
  <si>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</si>
  <si>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</si>
  <si>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</si>
  <si>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</si>
  <si>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</si>
  <si>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</si>
  <si>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</si>
  <si>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</si>
  <si>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</si>
  <si>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</si>
  <si>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</si>
  <si>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</si>
  <si>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</si>
  <si>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</si>
  <si>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</si>
  <si>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</si>
  <si>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</si>
  <si>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</si>
  <si>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</si>
  <si>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</si>
  <si>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</si>
  <si>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</si>
  <si>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</si>
  <si>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</si>
  <si>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</si>
  <si>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</si>
  <si>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</si>
  <si>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</si>
  <si>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</si>
  <si>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</si>
  <si>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</si>
  <si>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</si>
  <si>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</si>
  <si>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</si>
  <si>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</si>
  <si>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</si>
  <si>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</si>
  <si>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</si>
  <si>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</si>
  <si>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</si>
  <si>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</si>
  <si>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</si>
  <si>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</si>
  <si>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</si>
  <si>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</si>
  <si>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</si>
  <si>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</si>
  <si>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</si>
  <si>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</si>
  <si>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</si>
  <si>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</si>
  <si>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</si>
  <si>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</si>
  <si>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</si>
  <si>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</si>
  <si>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</si>
  <si>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</si>
  <si>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</si>
  <si>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</si>
  <si>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</si>
  <si>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</si>
  <si>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</si>
  <si>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</si>
  <si>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</si>
  <si>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</si>
  <si>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</si>
  <si>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</si>
  <si>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</si>
  <si>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</si>
  <si>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</si>
  <si>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</si>
  <si>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</si>
  <si>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</si>
  <si>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</si>
  <si>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</si>
  <si>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</si>
  <si>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</si>
  <si>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</si>
  <si>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</si>
  <si>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</si>
  <si>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</si>
  <si>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</si>
  <si>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</si>
  <si>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</si>
  <si>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</si>
  <si>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</si>
  <si>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</si>
  <si>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</si>
  <si>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</si>
  <si>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</si>
  <si>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</si>
  <si>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</si>
  <si>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</si>
  <si>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</si>
  <si>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</si>
  <si>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</si>
  <si>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</si>
  <si>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</si>
  <si>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</si>
  <si>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</si>
  <si>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</si>
  <si>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</si>
  <si>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</si>
  <si>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</si>
  <si>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</si>
  <si>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</si>
  <si>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</si>
  <si>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</si>
  <si>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</si>
  <si>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</si>
  <si>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</si>
  <si>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</si>
  <si>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</si>
  <si>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</si>
  <si>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</si>
  <si>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</si>
  <si>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</si>
  <si>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</si>
  <si>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</si>
  <si>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</si>
  <si>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</si>
  <si>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</si>
  <si>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</si>
  <si>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</si>
  <si>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</si>
  <si>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</si>
  <si>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</si>
  <si>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</si>
  <si>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</si>
  <si>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</si>
  <si>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</si>
  <si>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</si>
  <si>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</si>
  <si>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</si>
  <si>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</si>
  <si>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</si>
  <si>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</si>
  <si>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</si>
  <si>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</si>
  <si>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</si>
  <si>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</si>
  <si>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</si>
  <si>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</si>
  <si>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</si>
  <si>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</si>
  <si>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</si>
  <si>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</si>
  <si>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</si>
  <si>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</si>
  <si>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</si>
  <si>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</si>
  <si>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</si>
  <si>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</si>
  <si>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</si>
  <si>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</si>
  <si>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</si>
  <si>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</si>
  <si>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</si>
  <si>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</si>
  <si>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</si>
  <si>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</si>
  <si>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</si>
  <si>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</si>
  <si>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</si>
  <si>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</si>
  <si>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</si>
  <si>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</si>
  <si>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</si>
  <si>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</si>
  <si>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</si>
  <si>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</si>
  <si>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</si>
  <si>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</si>
  <si>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</si>
  <si>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</si>
  <si>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</si>
  <si>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</si>
  <si>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</si>
  <si>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</si>
  <si>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</si>
  <si>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</si>
  <si>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</si>
  <si>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</si>
  <si>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</si>
  <si>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</si>
  <si>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</si>
  <si>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</si>
  <si>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</si>
  <si>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</si>
  <si>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</si>
  <si>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</si>
  <si>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</si>
  <si>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</si>
  <si>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</si>
  <si>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</si>
  <si>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</si>
  <si>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</si>
  <si>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</si>
  <si>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</si>
  <si>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</si>
  <si>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</si>
  <si>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</si>
  <si>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</si>
  <si>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</si>
  <si>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</si>
  <si>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</si>
  <si>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</si>
  <si>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</si>
  <si>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</si>
  <si>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</si>
  <si>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</si>
  <si>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</si>
  <si>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</si>
  <si>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</si>
  <si>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</si>
  <si>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</si>
  <si>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</si>
  <si>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</si>
  <si>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</si>
  <si>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</si>
  <si>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</si>
  <si>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</si>
  <si>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</si>
  <si>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</si>
  <si>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</si>
  <si>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</si>
  <si>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</si>
  <si>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</si>
  <si>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</si>
  <si>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</si>
  <si>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</si>
  <si>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</si>
  <si>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</si>
  <si>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</si>
  <si>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</si>
  <si>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</si>
  <si>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</si>
  <si>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</si>
  <si>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</si>
  <si>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</si>
  <si>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</si>
  <si>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</si>
  <si>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</si>
  <si>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</si>
  <si>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</si>
  <si>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</si>
  <si>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</si>
  <si>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</si>
  <si>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</si>
  <si>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</si>
  <si>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</si>
  <si>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</si>
  <si>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</si>
  <si>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</si>
  <si>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</si>
  <si>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</si>
  <si>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</si>
  <si>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</si>
  <si>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</si>
  <si>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</si>
  <si>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</si>
  <si>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</si>
  <si>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</si>
  <si>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</si>
  <si>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</si>
  <si>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</si>
  <si>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</si>
  <si>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</si>
  <si>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</si>
  <si>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</si>
  <si>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</si>
  <si>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</si>
  <si>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</si>
  <si>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</si>
  <si>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</si>
  <si>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</si>
  <si>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</si>
  <si>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</si>
  <si>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</si>
  <si>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</si>
  <si>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</si>
  <si>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</si>
  <si>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</si>
  <si>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</si>
  <si>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</si>
  <si>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</si>
  <si>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</si>
  <si>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</si>
  <si>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</si>
  <si>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</si>
  <si>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</si>
  <si>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</si>
  <si>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</si>
  <si>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</si>
  <si>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</si>
  <si>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</si>
  <si>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</si>
  <si>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</si>
  <si>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</si>
  <si>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</si>
  <si>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</si>
  <si>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</si>
  <si>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</si>
  <si>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</si>
  <si>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</si>
  <si>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</si>
  <si>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</si>
  <si>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</si>
  <si>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</si>
  <si>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</si>
  <si>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</si>
  <si>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</si>
  <si>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</si>
  <si>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</si>
  <si>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</si>
  <si>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</si>
  <si>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</si>
  <si>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</si>
  <si>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</si>
  <si>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</si>
  <si>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</si>
  <si>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</si>
  <si>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</si>
  <si>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</si>
  <si>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</si>
  <si>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</si>
  <si>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</si>
  <si>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</si>
  <si>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</si>
  <si>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</si>
  <si>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</si>
  <si>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</si>
  <si>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</si>
  <si>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</si>
  <si>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</si>
  <si>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</si>
  <si>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</si>
  <si>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</si>
  <si>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</si>
  <si>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</si>
  <si>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</si>
  <si>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</si>
  <si>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</si>
  <si>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</si>
  <si>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</si>
  <si>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</si>
  <si>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</si>
  <si>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</si>
  <si>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</si>
  <si>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</si>
  <si>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</si>
  <si>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</si>
  <si>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</si>
  <si>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</si>
  <si>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</si>
  <si>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</si>
  <si>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</si>
  <si>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</si>
  <si>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</si>
  <si>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</si>
  <si>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</si>
  <si>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</si>
  <si>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</si>
  <si>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</si>
  <si>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</si>
  <si>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</si>
  <si>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</si>
  <si>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</si>
  <si>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</si>
  <si>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</si>
  <si>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</si>
  <si>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</si>
  <si>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</si>
  <si>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</si>
  <si>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</si>
  <si>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</si>
  <si>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</si>
  <si>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</si>
  <si>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</si>
  <si>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</si>
  <si>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</si>
  <si>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</si>
  <si>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</si>
  <si>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</si>
  <si>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</si>
  <si>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</si>
  <si>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</si>
  <si>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</si>
  <si>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</si>
  <si>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</si>
  <si>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</si>
  <si>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</si>
  <si>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</si>
  <si>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</si>
  <si>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</si>
  <si>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</si>
  <si>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</si>
  <si>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</si>
  <si>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</si>
  <si>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</si>
  <si>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</si>
  <si>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</si>
  <si>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</si>
  <si>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</si>
  <si>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</si>
  <si>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</si>
  <si>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</si>
  <si>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</si>
  <si>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</si>
  <si>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</si>
  <si>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</si>
  <si>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</si>
  <si>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</si>
  <si>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</si>
  <si>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</si>
  <si>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</si>
  <si>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</si>
  <si>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</si>
  <si>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</si>
  <si>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</si>
  <si>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</si>
  <si>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</si>
  <si>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</si>
  <si>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</si>
  <si>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</si>
  <si>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</si>
  <si>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</si>
  <si>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</si>
  <si>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</si>
  <si>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</si>
  <si>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</si>
  <si>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</si>
  <si>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</si>
  <si>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</si>
  <si>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</si>
  <si>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</si>
  <si>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</si>
  <si>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</si>
  <si>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</si>
  <si>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</si>
  <si>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</si>
  <si>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</si>
  <si>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</si>
  <si>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</si>
  <si>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</si>
  <si>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</si>
  <si>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</si>
  <si>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</si>
  <si>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</si>
  <si>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</si>
  <si>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</si>
  <si>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</si>
  <si>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</si>
  <si>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</si>
  <si>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</si>
  <si>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</si>
  <si>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</si>
  <si>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</si>
  <si>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</si>
  <si>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</si>
  <si>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</si>
  <si>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</si>
  <si>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</si>
  <si>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</si>
  <si>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</si>
  <si>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</si>
  <si>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</si>
  <si>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</si>
  <si>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</si>
  <si>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</si>
  <si>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</si>
  <si>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</si>
  <si>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</si>
  <si>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</si>
  <si>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</si>
  <si>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</si>
  <si>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</si>
  <si>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</si>
  <si>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</si>
  <si>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</si>
  <si>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</si>
  <si>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</si>
  <si>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</si>
  <si>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</si>
  <si>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</si>
  <si>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</si>
  <si>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</si>
  <si>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</si>
  <si>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</si>
  <si>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</si>
  <si>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</si>
  <si>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</si>
  <si>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</si>
  <si>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</si>
  <si>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</si>
  <si>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</si>
  <si>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</si>
  <si>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</si>
  <si>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</si>
  <si>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</si>
  <si>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</si>
  <si>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</si>
  <si>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</si>
  <si>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</si>
  <si>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</si>
  <si>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</si>
  <si>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</si>
  <si>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</si>
  <si>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</si>
  <si>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</si>
  <si>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</si>
  <si>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</si>
  <si>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</si>
  <si>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</si>
  <si>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</si>
  <si>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</si>
  <si>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</si>
  <si>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</si>
  <si>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</si>
  <si>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</si>
  <si>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</si>
  <si>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</si>
  <si>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</si>
  <si>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</si>
  <si>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</si>
  <si>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</si>
  <si>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</si>
  <si>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</si>
  <si>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</si>
  <si>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</si>
  <si>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</si>
  <si>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</si>
  <si>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</si>
  <si>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</si>
  <si>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</si>
  <si>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</si>
  <si>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</si>
  <si>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</si>
  <si>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</si>
  <si>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</si>
  <si>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</si>
  <si>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</si>
  <si>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</si>
  <si>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</si>
  <si>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</si>
  <si>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</si>
  <si>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</si>
  <si>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</si>
  <si>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</si>
  <si>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</si>
  <si>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</si>
  <si>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</si>
  <si>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</si>
  <si>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</si>
  <si>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</si>
  <si>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</si>
  <si>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</si>
  <si>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</si>
  <si>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</si>
  <si>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</si>
  <si>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</si>
  <si>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</si>
  <si>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</si>
  <si>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</si>
  <si>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</si>
  <si>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</si>
  <si>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</si>
  <si>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</si>
  <si>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</si>
  <si>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</si>
  <si>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</si>
  <si>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</si>
  <si>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</si>
  <si>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</si>
  <si>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</si>
  <si>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</si>
  <si>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</si>
  <si>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</si>
  <si>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</si>
  <si>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</si>
  <si>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</si>
  <si>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</si>
  <si>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</si>
  <si>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</si>
  <si>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</si>
  <si>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</si>
  <si>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</si>
  <si>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</si>
  <si>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</si>
  <si>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</si>
  <si>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</si>
  <si>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</si>
  <si>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</si>
  <si>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</si>
  <si>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</si>
  <si>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</si>
  <si>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</si>
  <si>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</si>
  <si>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</si>
  <si>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</si>
  <si>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</si>
  <si>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</si>
  <si>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</si>
  <si>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</si>
  <si>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</si>
  <si>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</si>
  <si>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</si>
  <si>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</si>
  <si>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</si>
  <si>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</si>
  <si>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</si>
  <si>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</si>
  <si>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</si>
  <si>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</si>
  <si>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</si>
  <si>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</si>
  <si>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</si>
  <si>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</si>
  <si>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</si>
  <si>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</si>
  <si>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</si>
  <si>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</si>
  <si>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</si>
  <si>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</si>
  <si>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</si>
  <si>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</si>
  <si>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</si>
  <si>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</si>
  <si>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</si>
  <si>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</si>
  <si>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</si>
  <si>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</si>
  <si>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</si>
  <si>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</si>
  <si>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</si>
  <si>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</si>
  <si>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</si>
  <si>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</si>
  <si>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</si>
  <si>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</si>
  <si>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</si>
  <si>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</si>
  <si>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</si>
  <si>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</si>
  <si>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</si>
  <si>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</si>
  <si>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</si>
  <si>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</si>
  <si>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</si>
  <si>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</si>
  <si>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</si>
  <si>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</si>
  <si>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</si>
  <si>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</si>
  <si>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</si>
  <si>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</si>
  <si>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</si>
  <si>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</si>
  <si>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</si>
  <si>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</si>
  <si>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</si>
  <si>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</si>
  <si>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</si>
  <si>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</si>
  <si>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</si>
  <si>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</si>
  <si>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</si>
  <si>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</si>
  <si>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</si>
  <si>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</si>
  <si>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</si>
  <si>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</si>
  <si>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</si>
  <si>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</si>
  <si>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</si>
  <si>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</si>
  <si>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</si>
  <si>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</si>
  <si>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</si>
  <si>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</si>
  <si>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</si>
  <si>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</si>
  <si>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</si>
  <si>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</si>
  <si>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</si>
  <si>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</si>
  <si>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</si>
  <si>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</si>
  <si>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</si>
  <si>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</si>
  <si>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</si>
  <si>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</si>
  <si>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</si>
  <si>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</si>
  <si>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</si>
  <si>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</si>
  <si>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</si>
  <si>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</si>
  <si>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</si>
  <si>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</si>
  <si>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</si>
  <si>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</si>
  <si>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</si>
  <si>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</si>
  <si>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</si>
  <si>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</si>
  <si>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</si>
  <si>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</si>
  <si>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</si>
  <si>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</si>
  <si>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</si>
  <si>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</si>
  <si>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</si>
  <si>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</si>
  <si>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</si>
  <si>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</si>
  <si>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</si>
  <si>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</si>
  <si>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</si>
  <si>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</si>
  <si>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</si>
  <si>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</si>
  <si>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</si>
  <si>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</si>
  <si>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</si>
  <si>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</si>
  <si>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</si>
  <si>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</si>
  <si>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</si>
  <si>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</si>
  <si>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</si>
  <si>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</si>
  <si>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</si>
  <si>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</si>
  <si>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</si>
  <si>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</si>
  <si>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</si>
  <si>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</si>
  <si>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</si>
  <si>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</si>
  <si>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</si>
  <si>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</si>
  <si>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</si>
  <si>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</si>
  <si>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</si>
  <si>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</si>
  <si>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</si>
  <si>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</si>
  <si>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</si>
  <si>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</si>
  <si>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</si>
  <si>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</si>
  <si>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</si>
  <si>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</si>
  <si>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</si>
  <si>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</si>
  <si>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</si>
  <si>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</si>
  <si>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</si>
  <si>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</si>
  <si>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</si>
  <si>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</si>
  <si>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</si>
  <si>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</si>
  <si>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</si>
  <si>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</si>
  <si>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</si>
  <si>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</si>
  <si>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</si>
  <si>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</si>
  <si>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</si>
  <si>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</si>
  <si>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</si>
  <si>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</si>
  <si>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</si>
  <si>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</si>
  <si>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</si>
  <si>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</si>
  <si>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</si>
  <si>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</si>
  <si>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</si>
  <si>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</si>
  <si>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</si>
  <si>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</si>
  <si>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</si>
  <si>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</si>
  <si>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</si>
  <si>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</si>
  <si>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</si>
  <si>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</si>
  <si>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</si>
  <si>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</si>
  <si>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</si>
  <si>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</si>
  <si>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</si>
  <si>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</si>
  <si>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</si>
  <si>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</si>
  <si>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</si>
  <si>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</si>
  <si>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</si>
  <si>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</si>
  <si>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</si>
  <si>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</si>
  <si>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</si>
  <si>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</si>
  <si>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</si>
  <si>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</si>
  <si>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</si>
  <si>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</si>
  <si>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</si>
  <si>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</si>
  <si>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</si>
  <si>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</si>
  <si>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</si>
  <si>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</si>
  <si>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</si>
  <si>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</si>
  <si>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</si>
  <si>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</si>
  <si>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</si>
  <si>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</si>
  <si>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</si>
  <si>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</si>
  <si>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</si>
  <si>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</si>
  <si>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</si>
  <si>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</si>
  <si>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</si>
  <si>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</si>
  <si>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</si>
  <si>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</si>
  <si>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</si>
  <si>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</si>
  <si>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</si>
  <si>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</si>
  <si>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</si>
  <si>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</si>
  <si>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</si>
  <si>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</si>
  <si>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</si>
  <si>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</si>
  <si>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</si>
  <si>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</si>
  <si>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</si>
  <si>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</si>
  <si>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</si>
  <si>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</si>
  <si>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</si>
  <si>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</si>
  <si>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</si>
  <si>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</si>
  <si>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</si>
  <si>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</si>
  <si>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</si>
  <si>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</si>
  <si>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</si>
  <si>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</si>
  <si>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</si>
  <si>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</si>
  <si>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</si>
  <si>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</si>
  <si>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</si>
  <si>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</si>
  <si>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</si>
  <si>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</si>
  <si>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</si>
  <si>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</si>
  <si>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</si>
  <si>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</si>
  <si>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</si>
  <si>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</si>
  <si>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</si>
  <si>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</si>
  <si>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</si>
  <si>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</si>
  <si>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</si>
  <si>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</si>
  <si>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</si>
  <si>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</si>
  <si>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</si>
  <si>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</si>
  <si>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</si>
  <si>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</si>
  <si>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</si>
  <si>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</si>
  <si>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</si>
  <si>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</si>
  <si>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</si>
  <si>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</si>
  <si>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</si>
  <si>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</si>
  <si>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</si>
  <si>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</si>
  <si>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</si>
  <si>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</si>
  <si>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</si>
  <si>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</si>
  <si>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</si>
  <si>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</si>
  <si>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</si>
  <si>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</si>
  <si>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</si>
  <si>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</si>
  <si>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</si>
  <si>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</si>
  <si>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</si>
  <si>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</si>
  <si>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</si>
  <si>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</si>
  <si>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</si>
  <si>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</si>
  <si>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</si>
  <si>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</si>
  <si>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</si>
  <si>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</si>
  <si>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</si>
  <si>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</si>
  <si>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</si>
  <si>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</si>
  <si>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</si>
  <si>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</si>
  <si>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</si>
  <si>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</si>
  <si>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</si>
  <si>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</si>
  <si>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</si>
  <si>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</si>
  <si>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</si>
  <si>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</si>
  <si>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</si>
  <si>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</si>
  <si>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</si>
  <si>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</si>
  <si>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</si>
  <si>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</si>
  <si>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</si>
  <si>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</si>
  <si>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</si>
  <si>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</si>
  <si>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</si>
  <si>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</si>
  <si>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</si>
  <si>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</si>
  <si>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</si>
  <si>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</si>
  <si>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</si>
  <si>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</si>
  <si>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</si>
  <si>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</si>
  <si>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</si>
  <si>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</si>
  <si>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</si>
  <si>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</si>
  <si>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</si>
  <si>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</si>
  <si>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</si>
  <si>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</si>
  <si>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</si>
  <si>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</si>
  <si>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</si>
  <si>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</si>
  <si>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</si>
  <si>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</si>
  <si>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</si>
  <si>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</si>
  <si>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</si>
  <si>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</si>
  <si>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</si>
  <si>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</si>
  <si>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</si>
  <si>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</si>
  <si>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</si>
  <si>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</si>
  <si>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</si>
  <si>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</si>
  <si>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</si>
  <si>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</si>
  <si>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</si>
  <si>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</si>
  <si>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</si>
  <si>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</si>
  <si>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</si>
  <si>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</si>
  <si>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</si>
  <si>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</si>
  <si>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</si>
  <si>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</si>
  <si>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</si>
  <si>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</si>
  <si>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</si>
  <si>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</si>
  <si>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</si>
  <si>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</si>
  <si>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</si>
  <si>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</si>
  <si>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</si>
  <si>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</si>
  <si>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</si>
  <si>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</si>
  <si>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</si>
  <si>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</si>
  <si>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</si>
  <si>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</si>
  <si>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</si>
  <si>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</si>
  <si>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</si>
  <si>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</si>
  <si>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</si>
  <si>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</si>
  <si>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</si>
  <si>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</si>
  <si>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</si>
  <si>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</si>
  <si>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</si>
  <si>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</si>
  <si>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</si>
  <si>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</si>
  <si>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</si>
  <si>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</si>
  <si>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</si>
  <si>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</si>
  <si>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</si>
  <si>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</si>
  <si>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</si>
  <si>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</si>
  <si>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</si>
  <si>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</si>
  <si>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</si>
  <si>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</si>
  <si>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</si>
  <si>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</si>
  <si>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</si>
  <si>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</si>
  <si>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</si>
  <si>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</si>
  <si>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</si>
  <si>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</si>
  <si>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</si>
  <si>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</si>
  <si>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</si>
  <si>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</si>
  <si>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</si>
  <si>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</si>
  <si>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</si>
  <si>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</si>
  <si>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</si>
  <si>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</si>
  <si>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</si>
  <si>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</si>
  <si>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</si>
  <si>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</si>
  <si>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</si>
  <si>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</si>
  <si>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</si>
  <si>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</si>
  <si>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</si>
  <si>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</si>
  <si>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</si>
  <si>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</si>
  <si>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</si>
  <si>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</si>
  <si>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</si>
  <si>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</si>
  <si>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</si>
  <si>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</si>
  <si>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</si>
  <si>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</si>
  <si>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</si>
  <si>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</si>
  <si>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</si>
  <si>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</si>
  <si>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</si>
  <si>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</si>
  <si>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</si>
  <si>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</si>
  <si>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</si>
  <si>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</si>
  <si>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</si>
  <si>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</si>
  <si>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</si>
  <si>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</si>
  <si>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</si>
  <si>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</si>
  <si>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</si>
  <si>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</si>
  <si>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</si>
  <si>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</si>
  <si>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</si>
  <si>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</si>
  <si>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</si>
  <si>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</si>
  <si>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</si>
  <si>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</si>
  <si>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</si>
  <si>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</si>
  <si>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</si>
  <si>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</si>
  <si>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</si>
  <si>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</si>
  <si>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</si>
  <si>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</si>
  <si>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</si>
  <si>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</si>
  <si>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</si>
  <si>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</si>
  <si>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</si>
  <si>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</si>
  <si>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</si>
  <si>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</si>
  <si>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</si>
  <si>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</si>
  <si>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</si>
  <si>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</si>
  <si>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</si>
  <si>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</si>
  <si>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</si>
  <si>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</si>
  <si>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</si>
  <si>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</si>
  <si>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</si>
  <si>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</si>
  <si>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</si>
  <si>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</si>
  <si>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</si>
  <si>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</si>
  <si>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</si>
  <si>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</si>
  <si>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</si>
  <si>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</si>
  <si>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</si>
  <si>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</si>
  <si>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</si>
  <si>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</si>
  <si>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</si>
  <si>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</si>
  <si>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</si>
  <si>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</si>
  <si>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</si>
  <si>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</si>
  <si>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</si>
  <si>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</si>
  <si>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</si>
  <si>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</si>
  <si>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</si>
  <si>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</si>
  <si>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</si>
  <si>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</si>
  <si>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</si>
  <si>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</si>
  <si>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</si>
  <si>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</si>
  <si>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</si>
  <si>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</si>
  <si>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</si>
  <si>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</si>
  <si>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</si>
  <si>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</si>
  <si>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</si>
  <si>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</si>
  <si>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</si>
  <si>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</si>
  <si>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</si>
  <si>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</si>
  <si>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</si>
  <si>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</si>
  <si>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</si>
  <si>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</si>
  <si>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</si>
  <si>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</si>
  <si>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</si>
  <si>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</si>
  <si>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</si>
  <si>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</si>
  <si>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</si>
  <si>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</si>
  <si>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</si>
  <si>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</si>
  <si>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</si>
  <si>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</si>
  <si>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</si>
  <si>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</si>
  <si>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</si>
  <si>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</si>
  <si>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</si>
  <si>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</si>
  <si>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</si>
  <si>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</si>
  <si>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</si>
  <si>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</si>
  <si>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</si>
  <si>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</si>
  <si>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</si>
  <si>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</si>
  <si>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</si>
  <si>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</si>
  <si>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</si>
  <si>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</si>
  <si>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</si>
  <si>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</si>
  <si>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</si>
  <si>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</si>
  <si>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</si>
  <si>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</si>
  <si>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</si>
  <si>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</si>
  <si>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</si>
  <si>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</si>
  <si>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</si>
  <si>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</si>
  <si>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</si>
  <si>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</si>
  <si>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</si>
  <si>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</si>
  <si>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</si>
  <si>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</si>
  <si>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</si>
  <si>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</si>
  <si>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</si>
  <si>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</si>
  <si>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</si>
  <si>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</si>
  <si>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</si>
  <si>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</si>
  <si>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</si>
  <si>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</si>
  <si>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</si>
  <si>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</si>
  <si>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</si>
  <si>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</si>
  <si>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</si>
  <si>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</si>
  <si>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</si>
  <si>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</si>
  <si>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</si>
  <si>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</si>
  <si>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</si>
  <si>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</si>
  <si>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</si>
  <si>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</si>
  <si>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</si>
  <si>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</si>
  <si>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</si>
  <si>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</si>
  <si>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</si>
  <si>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</si>
  <si>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</si>
  <si>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</si>
  <si>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</si>
  <si>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</si>
  <si>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</si>
  <si>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</si>
  <si>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</si>
  <si>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</si>
  <si>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</si>
  <si>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</si>
  <si>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</si>
  <si>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</si>
  <si>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</si>
  <si>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</si>
  <si>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</si>
  <si>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</si>
  <si>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</si>
  <si>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</si>
  <si>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</si>
  <si>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</si>
  <si>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</si>
  <si>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</si>
  <si>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</si>
  <si>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</si>
  <si>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</si>
  <si>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</si>
  <si>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</si>
  <si>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</si>
  <si>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</si>
  <si>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</si>
  <si>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</si>
  <si>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</si>
  <si>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</si>
  <si>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</si>
  <si>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</si>
  <si>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</si>
  <si>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</si>
  <si>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</si>
  <si>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</si>
  <si>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</si>
  <si>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</si>
  <si>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</si>
  <si>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</si>
  <si>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</si>
  <si>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</si>
  <si>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</si>
  <si>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</si>
  <si>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</si>
  <si>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</si>
  <si>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</si>
  <si>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</si>
  <si>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</si>
  <si>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</si>
  <si>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</si>
  <si>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</si>
  <si>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</si>
  <si>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</si>
  <si>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</si>
  <si>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</si>
  <si>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</si>
  <si>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</si>
  <si>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</si>
  <si>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</si>
  <si>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</si>
  <si>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</si>
  <si>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</si>
  <si>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</si>
  <si>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</si>
  <si>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</si>
  <si>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</si>
  <si>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</si>
  <si>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</si>
  <si>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</si>
  <si>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</si>
  <si>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</si>
  <si>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</si>
  <si>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</si>
  <si>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</si>
  <si>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</si>
  <si>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</si>
  <si>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</si>
  <si>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</si>
  <si>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</si>
  <si>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</si>
  <si>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</si>
  <si>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</si>
  <si>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</si>
  <si>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</si>
  <si>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</si>
  <si>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</si>
  <si>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</si>
  <si>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</si>
  <si>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</si>
  <si>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</si>
  <si>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</si>
  <si>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</si>
  <si>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</si>
  <si>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</si>
  <si>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</si>
  <si>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</si>
  <si>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</si>
  <si>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</si>
  <si>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</si>
  <si>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</si>
  <si>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</si>
  <si>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</si>
  <si>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</si>
  <si>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</si>
  <si>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</si>
  <si>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</si>
  <si>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</si>
  <si>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</si>
  <si>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</si>
  <si>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</si>
  <si>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</si>
  <si>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</si>
  <si>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</si>
  <si>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</si>
  <si>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</si>
  <si>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</si>
  <si>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</si>
  <si>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</si>
  <si>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</si>
  <si>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</si>
  <si>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</si>
  <si>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</si>
  <si>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</si>
  <si>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</si>
  <si>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</si>
  <si>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</si>
  <si>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</si>
  <si>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</si>
  <si>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</si>
  <si>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</si>
  <si>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</si>
  <si>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</si>
  <si>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</si>
  <si>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</si>
  <si>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</si>
  <si>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</si>
  <si>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</si>
  <si>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</si>
  <si>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</si>
  <si>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</si>
  <si>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</si>
  <si>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</si>
  <si>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</si>
  <si>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</si>
  <si>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</si>
  <si>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</si>
  <si>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</si>
  <si>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</si>
  <si>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</si>
  <si>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</si>
  <si>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</si>
  <si>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</si>
  <si>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</si>
  <si>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</si>
  <si>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</si>
  <si>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</si>
  <si>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</si>
  <si>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</si>
  <si>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</si>
  <si>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</si>
  <si>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</si>
  <si>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</si>
  <si>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</si>
  <si>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</si>
  <si>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</si>
  <si>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</si>
  <si>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</si>
  <si>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</si>
  <si>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</si>
  <si>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</si>
  <si>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</si>
  <si>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</si>
  <si>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</si>
  <si>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</si>
  <si>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</si>
  <si>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</si>
  <si>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</si>
  <si>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</si>
  <si>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</si>
  <si>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</si>
  <si>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</si>
  <si>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</si>
  <si>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</si>
  <si>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</si>
  <si>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</si>
  <si>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</si>
  <si>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</si>
  <si>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</si>
  <si>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</si>
  <si>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</si>
  <si>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</si>
  <si>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</si>
  <si>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</si>
  <si>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</si>
  <si>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</si>
  <si>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</si>
  <si>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</si>
  <si>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</si>
  <si>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</si>
  <si>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</si>
  <si>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</si>
  <si>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</si>
  <si>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</si>
  <si>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</si>
  <si>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</si>
  <si>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</si>
  <si>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</si>
  <si>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</si>
  <si>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</si>
  <si>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</si>
  <si>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</si>
  <si>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</si>
  <si>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</si>
  <si>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</si>
  <si>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</si>
  <si>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</si>
  <si>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</si>
  <si>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</si>
  <si>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</si>
  <si>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</si>
  <si>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</si>
  <si>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</si>
  <si>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</si>
  <si>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</si>
  <si>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</si>
  <si>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</si>
  <si>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</si>
  <si>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</si>
  <si>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</si>
  <si>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</si>
  <si>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</si>
  <si>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</si>
  <si>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</si>
  <si>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</si>
  <si>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</si>
  <si>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</si>
  <si>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</si>
  <si>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</si>
  <si>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</si>
  <si>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</si>
  <si>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</si>
  <si>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</si>
  <si>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</si>
  <si>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</si>
  <si>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</si>
  <si>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</si>
  <si>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</si>
  <si>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</si>
  <si>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</si>
  <si>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</si>
  <si>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</si>
  <si>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</si>
  <si>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</si>
  <si>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</si>
  <si>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</si>
  <si>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</si>
  <si>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</si>
  <si>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</si>
  <si>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</si>
  <si>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</si>
  <si>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</si>
  <si>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</si>
  <si>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</si>
  <si>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</si>
  <si>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</si>
  <si>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</si>
  <si>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</si>
  <si>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</si>
  <si>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</si>
  <si>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</si>
  <si>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</si>
  <si>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</si>
  <si>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</si>
  <si>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</si>
  <si>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</si>
  <si>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</si>
  <si>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</si>
  <si>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</si>
  <si>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</si>
  <si>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</si>
  <si>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</si>
  <si>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</si>
  <si>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</si>
  <si>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</si>
  <si>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</si>
  <si>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</si>
  <si>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</si>
  <si>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</si>
  <si>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</si>
  <si>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</si>
  <si>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</si>
  <si>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</si>
  <si>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</si>
  <si>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</si>
  <si>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</si>
  <si>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</si>
  <si>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</si>
  <si>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</si>
  <si>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</si>
  <si>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</si>
  <si>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</si>
  <si>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</si>
  <si>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</si>
  <si>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</si>
  <si>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</si>
  <si>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</si>
  <si>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</si>
  <si>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</si>
  <si>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</si>
  <si>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</si>
  <si>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</si>
  <si>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</si>
  <si>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</si>
  <si>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</si>
  <si>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</si>
  <si>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</si>
  <si>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</si>
  <si>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</si>
  <si>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</si>
  <si>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</si>
  <si>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</si>
  <si>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</si>
  <si>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</si>
  <si>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</si>
  <si>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</si>
  <si>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</si>
  <si>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</si>
  <si>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</si>
  <si>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</si>
  <si>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</si>
  <si>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</si>
  <si>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</si>
  <si>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</si>
  <si>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</si>
  <si>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</si>
  <si>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</si>
  <si>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</si>
  <si>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</si>
  <si>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</si>
  <si>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</si>
  <si>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</si>
  <si>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</si>
  <si>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</si>
  <si>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</si>
  <si>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</si>
  <si>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</si>
  <si>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</si>
  <si>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</si>
  <si>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</si>
  <si>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</si>
  <si>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</si>
  <si>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</si>
  <si>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</si>
  <si>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</si>
  <si>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</si>
  <si>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</si>
  <si>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</si>
  <si>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</si>
  <si>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</si>
  <si>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</si>
  <si>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</si>
  <si>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</si>
  <si>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</si>
  <si>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</si>
  <si>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</si>
  <si>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</si>
  <si>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</si>
  <si>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</si>
  <si>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</si>
  <si>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</si>
  <si>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</si>
  <si>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</si>
  <si>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</si>
  <si>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</si>
  <si>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</si>
  <si>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</si>
  <si>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</si>
  <si>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</si>
  <si>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</si>
  <si>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</si>
  <si>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</si>
  <si>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</si>
  <si>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</si>
  <si>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</si>
  <si>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</si>
  <si>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</si>
  <si>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</si>
  <si>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</si>
  <si>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</si>
  <si>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</si>
  <si>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</si>
  <si>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</si>
  <si>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</si>
  <si>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</si>
  <si>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</si>
  <si>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</si>
  <si>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</si>
  <si>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</si>
  <si>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</si>
  <si>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</si>
  <si>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</si>
  <si>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</si>
  <si>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</si>
  <si>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</si>
  <si>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</si>
  <si>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</si>
  <si>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</si>
  <si>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</si>
  <si>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</si>
  <si>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</si>
  <si>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</si>
  <si>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</si>
  <si>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</si>
  <si>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</si>
  <si>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</si>
  <si>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</si>
  <si>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</si>
  <si>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</si>
  <si>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</si>
  <si>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</si>
  <si>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</si>
  <si>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</si>
  <si>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</si>
  <si>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</si>
  <si>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</si>
  <si>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</si>
  <si>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</si>
  <si>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</si>
  <si>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</si>
  <si>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</si>
  <si>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</si>
  <si>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</si>
  <si>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</si>
  <si>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</si>
  <si>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</si>
  <si>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</si>
  <si>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</si>
  <si>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</si>
  <si>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</si>
  <si>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</si>
  <si>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</si>
  <si>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</si>
  <si>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</si>
  <si>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</si>
  <si>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</si>
  <si>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</si>
  <si>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</si>
  <si>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</si>
  <si>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</si>
  <si>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</si>
  <si>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</si>
  <si>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</si>
  <si>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</si>
  <si>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</si>
  <si>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</si>
  <si>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</si>
  <si>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</si>
  <si>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</si>
  <si>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</si>
  <si>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</si>
  <si>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</si>
  <si>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</si>
  <si>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</si>
  <si>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</si>
  <si>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</si>
  <si>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</si>
  <si>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</si>
  <si>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</si>
  <si>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</si>
  <si>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</si>
  <si>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</si>
  <si>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</si>
  <si>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</si>
  <si>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</si>
  <si>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</si>
  <si>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</si>
  <si>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</si>
  <si>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</si>
  <si>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</si>
  <si>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</si>
  <si>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</si>
  <si>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</si>
  <si>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</si>
  <si>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</si>
  <si>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</si>
  <si>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</si>
  <si>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</si>
  <si>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</si>
  <si>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</si>
  <si>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</si>
  <si>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</si>
  <si>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</si>
  <si>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</si>
  <si>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</si>
  <si>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</si>
  <si>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</si>
  <si>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</si>
  <si>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</si>
  <si>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</si>
  <si>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</si>
  <si>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</si>
  <si>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</si>
  <si>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</si>
  <si>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</si>
  <si>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</si>
  <si>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</si>
  <si>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</si>
  <si>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</si>
  <si>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</si>
  <si>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</si>
  <si>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</si>
  <si>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</si>
  <si>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</si>
  <si>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</si>
  <si>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</si>
  <si>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</si>
  <si>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</si>
  <si>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</si>
  <si>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</si>
  <si>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</si>
  <si>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</si>
  <si>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</si>
  <si>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</si>
  <si>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</si>
  <si>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</si>
  <si>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</si>
  <si>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</si>
  <si>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</si>
  <si>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</si>
  <si>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</si>
  <si>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</si>
  <si>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</si>
  <si>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</si>
  <si>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</si>
  <si>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</si>
  <si>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</si>
  <si>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</si>
  <si>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</si>
  <si>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</si>
  <si>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</si>
  <si>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</si>
  <si>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</si>
  <si>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</si>
  <si>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</si>
  <si>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</si>
  <si>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</si>
  <si>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</si>
  <si>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</si>
  <si>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</si>
  <si>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</si>
  <si>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</si>
  <si>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</si>
  <si>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</si>
  <si>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</si>
  <si>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</si>
  <si>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</si>
  <si>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</si>
  <si>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</si>
  <si>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</si>
  <si>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</si>
  <si>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</si>
  <si>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</si>
  <si>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</si>
  <si>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</si>
  <si>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</si>
  <si>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</si>
  <si>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</si>
  <si>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</si>
  <si>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</si>
  <si>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</si>
  <si>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</si>
  <si>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</si>
  <si>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</si>
  <si>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</si>
  <si>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</si>
  <si>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</si>
  <si>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</si>
  <si>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</si>
  <si>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</si>
  <si>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</si>
  <si>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</si>
  <si>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</si>
  <si>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</si>
  <si>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</si>
  <si>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</si>
  <si>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</si>
  <si>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</si>
  <si>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</si>
  <si>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</si>
  <si>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</si>
  <si>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</si>
  <si>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</si>
  <si>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</si>
  <si>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</si>
  <si>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</si>
  <si>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</si>
  <si>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</si>
  <si>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</si>
  <si>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</si>
  <si>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</si>
  <si>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</si>
  <si>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</si>
  <si>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</si>
  <si>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</si>
  <si>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</si>
  <si>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</si>
  <si>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</si>
  <si>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</si>
  <si>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</si>
  <si>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</si>
  <si>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</si>
  <si>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</si>
  <si>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</si>
  <si>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</si>
  <si>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</si>
  <si>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</si>
  <si>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</si>
  <si>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</si>
  <si>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</si>
  <si>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</si>
  <si>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</si>
  <si>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</si>
  <si>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</si>
  <si>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</si>
  <si>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</si>
  <si>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</si>
  <si>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</si>
  <si>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</si>
  <si>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</si>
  <si>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</si>
  <si>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</si>
  <si>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</si>
  <si>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</si>
  <si>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</si>
  <si>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</si>
  <si>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</si>
  <si>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</si>
  <si>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</si>
  <si>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</si>
  <si>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</si>
  <si>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</si>
  <si>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</si>
  <si>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</si>
  <si>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</si>
  <si>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</si>
  <si>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</si>
  <si>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</si>
  <si>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</si>
  <si>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</si>
  <si>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</si>
  <si>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</si>
  <si>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</si>
  <si>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</si>
  <si>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</si>
  <si>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</si>
  <si>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</si>
  <si>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</si>
  <si>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</si>
  <si>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</si>
  <si>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</si>
  <si>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</si>
  <si>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</si>
  <si>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</si>
  <si>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</si>
  <si>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</si>
  <si>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</si>
  <si>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</si>
  <si>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</si>
  <si>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</si>
  <si>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</si>
  <si>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</si>
  <si>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</si>
  <si>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</si>
  <si>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</si>
  <si>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</si>
  <si>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</si>
  <si>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</si>
  <si>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</si>
  <si>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</si>
  <si>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</si>
  <si>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</si>
  <si>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</si>
  <si>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</si>
  <si>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</si>
  <si>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</si>
  <si>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</si>
  <si>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</si>
  <si>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</si>
  <si>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</si>
  <si>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</si>
  <si>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</si>
  <si>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</si>
  <si>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</si>
  <si>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</si>
  <si>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</si>
  <si>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</si>
  <si>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</si>
  <si>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</si>
  <si>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</si>
  <si>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</si>
  <si>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</si>
  <si>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</si>
  <si>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</si>
  <si>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</si>
  <si>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</si>
  <si>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</si>
  <si>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</si>
  <si>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</si>
  <si>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</si>
  <si>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</si>
  <si>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</si>
  <si>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</si>
  <si>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</si>
  <si>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</si>
  <si>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</si>
  <si>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</si>
  <si>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</si>
  <si>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</si>
  <si>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</si>
  <si>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</si>
  <si>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</si>
  <si>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</si>
  <si>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</si>
  <si>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</si>
  <si>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</si>
  <si>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</si>
  <si>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</si>
  <si>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</si>
  <si>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</si>
  <si>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</si>
  <si>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</si>
  <si>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</si>
  <si>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</si>
  <si>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</si>
  <si>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</si>
  <si>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</si>
  <si>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</si>
  <si>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</si>
  <si>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</si>
  <si>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</si>
  <si>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</si>
  <si>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</si>
  <si>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</si>
  <si>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</si>
  <si>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</si>
  <si>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</si>
  <si>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</si>
  <si>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</si>
  <si>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</si>
  <si>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</si>
  <si>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</si>
  <si>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</si>
  <si>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</si>
  <si>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</si>
  <si>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</si>
  <si>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</si>
  <si>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</si>
  <si>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</si>
  <si>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</si>
  <si>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</si>
  <si>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</si>
  <si>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</si>
  <si>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</si>
  <si>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</si>
  <si>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</si>
  <si>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</si>
  <si>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</si>
  <si>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</si>
  <si>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</si>
  <si>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</si>
  <si>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</si>
  <si>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</si>
  <si>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</si>
  <si>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</si>
  <si>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</si>
  <si>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</si>
  <si>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</si>
  <si>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</si>
  <si>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</si>
  <si>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</si>
  <si>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</si>
  <si>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</si>
  <si>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</si>
  <si>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</si>
  <si>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</si>
  <si>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</si>
  <si>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</si>
  <si>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</si>
  <si>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</si>
  <si>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</si>
  <si>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</si>
  <si>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</si>
  <si>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</si>
  <si>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</si>
  <si>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</si>
  <si>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</si>
  <si>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</si>
  <si>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</si>
  <si>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</si>
  <si>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</si>
  <si>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</si>
  <si>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</si>
  <si>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</si>
  <si>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</si>
  <si>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</si>
  <si>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</si>
  <si>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</si>
  <si>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</si>
  <si>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</si>
  <si>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</si>
  <si>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</si>
  <si>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</si>
  <si>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</si>
  <si>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</si>
  <si>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</si>
  <si>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</si>
  <si>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</si>
  <si>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</si>
  <si>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</si>
  <si>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</si>
  <si>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</si>
  <si>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</si>
  <si>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</si>
  <si>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</si>
  <si>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</si>
  <si>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</si>
  <si>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</si>
  <si>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</si>
  <si>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</si>
  <si>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</si>
  <si>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</si>
  <si>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</si>
  <si>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</si>
  <si>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</si>
  <si>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</si>
  <si>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</si>
  <si>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</si>
  <si>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</si>
  <si>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</si>
  <si>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</si>
  <si>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</si>
  <si>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</si>
  <si>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</si>
  <si>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</si>
  <si>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</si>
  <si>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</si>
  <si>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</si>
  <si>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</si>
  <si>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</si>
  <si>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</si>
  <si>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</si>
  <si>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</si>
  <si>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</si>
  <si>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</si>
  <si>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</si>
  <si>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</si>
  <si>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</si>
  <si>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</si>
  <si>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</si>
  <si>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</si>
  <si>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</si>
  <si>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</si>
  <si>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</si>
  <si>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</si>
  <si>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</si>
  <si>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</si>
  <si>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</si>
  <si>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</si>
  <si>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</si>
  <si>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</si>
  <si>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</si>
  <si>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</si>
  <si>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</si>
  <si>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</si>
  <si>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</si>
  <si>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</si>
  <si>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</si>
  <si>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</si>
  <si>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</si>
  <si>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</si>
  <si>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</si>
  <si>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</si>
  <si>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</si>
  <si>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</si>
  <si>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</si>
  <si>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</si>
  <si>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</si>
  <si>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</si>
  <si>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</si>
  <si>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</si>
  <si>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</si>
  <si>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</si>
  <si>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</si>
  <si>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</si>
  <si>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</si>
  <si>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</si>
  <si>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</si>
  <si>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</si>
  <si>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</si>
  <si>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</si>
  <si>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</si>
  <si>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</si>
  <si>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</si>
  <si>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</si>
  <si>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</si>
  <si>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</si>
  <si>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</si>
  <si>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</si>
  <si>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</si>
  <si>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</si>
  <si>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</si>
  <si>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</si>
  <si>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</si>
  <si>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</si>
  <si>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</si>
  <si>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</si>
  <si>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</si>
  <si>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</si>
  <si>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</si>
  <si>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</si>
  <si>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</si>
  <si>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</si>
  <si>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</si>
  <si>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</si>
  <si>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</si>
  <si>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</si>
  <si>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</si>
  <si>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</si>
  <si>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</si>
  <si>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</si>
  <si>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</si>
  <si>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</si>
  <si>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</si>
  <si>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</si>
  <si>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</si>
  <si>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</si>
  <si>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</si>
  <si>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</si>
  <si>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</si>
  <si>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</si>
  <si>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</si>
  <si>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</si>
  <si>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</si>
  <si>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</si>
  <si>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</si>
  <si>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</si>
  <si>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</si>
  <si>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</si>
  <si>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</si>
  <si>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</si>
  <si>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</si>
  <si>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</si>
  <si>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</si>
  <si>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</si>
  <si>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</si>
  <si>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</si>
  <si>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</si>
  <si>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</si>
  <si>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</si>
  <si>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</si>
  <si>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</si>
  <si>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</si>
  <si>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</si>
  <si>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</si>
  <si>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</si>
  <si>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</si>
  <si>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</si>
  <si>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</si>
  <si>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</si>
  <si>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</si>
  <si>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</si>
  <si>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</si>
  <si>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</si>
  <si>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</si>
  <si>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</si>
  <si>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</si>
  <si>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</si>
  <si>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</si>
  <si>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</si>
  <si>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</si>
  <si>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</si>
  <si>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</si>
  <si>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</si>
  <si>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</si>
  <si>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</si>
  <si>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</si>
  <si>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</si>
  <si>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</si>
  <si>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</si>
  <si>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</si>
  <si>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</si>
  <si>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</si>
  <si>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</si>
  <si>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</si>
  <si>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</si>
  <si>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</si>
  <si>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</si>
  <si>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</si>
  <si>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</si>
  <si>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</si>
  <si>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</si>
  <si>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</si>
  <si>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</si>
  <si>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</si>
  <si>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</si>
  <si>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</si>
  <si>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</si>
  <si>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</si>
  <si>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</si>
  <si>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</si>
  <si>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</si>
  <si>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</si>
  <si>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</si>
  <si>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</si>
  <si>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</si>
  <si>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</si>
  <si>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</si>
  <si>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</si>
  <si>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</si>
  <si>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</si>
  <si>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</si>
  <si>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</si>
  <si>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</si>
  <si>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</si>
  <si>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</si>
  <si>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</si>
  <si>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</si>
  <si>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</si>
  <si>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</si>
  <si>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</si>
  <si>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</si>
  <si>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</si>
  <si>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</si>
  <si>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</si>
  <si>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</si>
  <si>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</si>
  <si>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</si>
  <si>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</si>
  <si>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</si>
  <si>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</si>
  <si>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</si>
  <si>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</si>
  <si>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</si>
  <si>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</si>
  <si>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</si>
  <si>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</si>
  <si>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</si>
  <si>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</si>
  <si>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</si>
  <si>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</si>
  <si>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</si>
  <si>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</si>
  <si>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</si>
  <si>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</si>
  <si>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</si>
  <si>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</si>
  <si>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</si>
  <si>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</si>
  <si>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</si>
  <si>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</si>
  <si>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</si>
  <si>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</si>
  <si>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</si>
  <si>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</si>
  <si>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</si>
  <si>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</si>
  <si>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</si>
  <si>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</si>
  <si>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</si>
  <si>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</si>
  <si>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</si>
  <si>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</si>
  <si>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</si>
  <si>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</si>
  <si>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</si>
  <si>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</si>
  <si>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</si>
  <si>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</si>
  <si>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</si>
  <si>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</si>
  <si>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</si>
  <si>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</si>
  <si>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</si>
  <si>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</si>
  <si>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</si>
  <si>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</si>
  <si>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</si>
  <si>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</si>
  <si>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</si>
  <si>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</si>
  <si>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</si>
  <si>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</si>
  <si>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</si>
  <si>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</si>
  <si>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</si>
  <si>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</si>
  <si>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</si>
  <si>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</si>
  <si>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</si>
  <si>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</si>
  <si>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</si>
  <si>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</si>
  <si>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</si>
  <si>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</si>
  <si>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</si>
  <si>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</si>
  <si>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</si>
  <si>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</si>
  <si>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</si>
  <si>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</si>
  <si>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</si>
  <si>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</si>
  <si>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</si>
  <si>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</si>
  <si>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</si>
  <si>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</si>
  <si>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</si>
  <si>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</si>
  <si>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</si>
  <si>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</si>
  <si>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</si>
  <si>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</si>
  <si>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</si>
  <si>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</si>
  <si>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</si>
  <si>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</si>
  <si>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</si>
  <si>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</si>
  <si>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</si>
  <si>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</si>
  <si>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</si>
  <si>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</si>
  <si>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</si>
  <si>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</si>
  <si>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</si>
  <si>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</si>
  <si>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</si>
  <si>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</si>
  <si>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</si>
  <si>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</si>
  <si>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</si>
  <si>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</si>
  <si>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</si>
  <si>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</si>
  <si>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</si>
  <si>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</si>
  <si>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</si>
  <si>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</si>
  <si>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</si>
  <si>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</si>
  <si>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</si>
  <si>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</si>
  <si>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</si>
  <si>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</si>
  <si>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</si>
  <si>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</si>
  <si>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</si>
  <si>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</si>
  <si>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</si>
  <si>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</si>
  <si>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</si>
  <si>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</si>
  <si>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</si>
  <si>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</si>
  <si>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</si>
  <si>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</si>
  <si>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</si>
  <si>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</si>
  <si>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</si>
  <si>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</si>
  <si>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</si>
  <si>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</si>
  <si>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</si>
  <si>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</si>
  <si>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</si>
  <si>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</si>
  <si>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</si>
  <si>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</si>
  <si>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</si>
  <si>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</si>
  <si>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</si>
  <si>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</si>
  <si>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</si>
  <si>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</si>
  <si>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</si>
  <si>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</si>
  <si>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</si>
  <si>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</si>
  <si>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</si>
  <si>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</si>
  <si>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</si>
  <si>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</si>
  <si>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</si>
  <si>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</si>
  <si>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</si>
  <si>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</si>
  <si>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</si>
  <si>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</si>
  <si>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</si>
  <si>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</si>
  <si>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</si>
  <si>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</si>
  <si>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</si>
  <si>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</si>
  <si>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</si>
  <si>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</si>
  <si>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</si>
  <si>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</si>
  <si>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</si>
  <si>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</si>
  <si>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</si>
  <si>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</si>
  <si>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</si>
  <si>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</si>
  <si>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</si>
  <si>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</si>
  <si>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</si>
  <si>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</si>
  <si>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</si>
  <si>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</si>
  <si>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</si>
  <si>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</si>
  <si>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</si>
  <si>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</si>
  <si>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</si>
  <si>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</si>
  <si>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</si>
  <si>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</si>
  <si>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</si>
  <si>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</si>
  <si>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</si>
  <si>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</si>
  <si>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</si>
  <si>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</si>
  <si>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</si>
  <si>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</si>
  <si>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</si>
  <si>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</si>
  <si>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</si>
  <si>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</si>
  <si>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</si>
  <si>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</si>
  <si>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</si>
  <si>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</si>
  <si>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</si>
  <si>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</si>
  <si>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</si>
  <si>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</si>
  <si>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</si>
  <si>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</si>
  <si>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</si>
  <si>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</si>
  <si>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</si>
  <si>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</si>
  <si>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</si>
  <si>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</si>
  <si>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</si>
  <si>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</si>
  <si>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</si>
  <si>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</si>
  <si>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</si>
  <si>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</si>
  <si>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</si>
  <si>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</si>
  <si>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</si>
  <si>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</si>
  <si>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</si>
  <si>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</si>
  <si>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</si>
  <si>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</si>
  <si>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</si>
  <si>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</si>
  <si>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</si>
  <si>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</si>
  <si>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</si>
  <si>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</si>
  <si>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</si>
  <si>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</si>
  <si>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</si>
  <si>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</si>
  <si>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</si>
  <si>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</si>
  <si>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</si>
  <si>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</si>
  <si>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</si>
  <si>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</si>
  <si>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</si>
  <si>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</si>
  <si>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</si>
  <si>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</si>
  <si>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</si>
  <si>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</si>
  <si>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</si>
  <si>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</si>
  <si>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</si>
  <si>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</si>
  <si>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</si>
  <si>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</si>
  <si>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</si>
  <si>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</si>
  <si>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</si>
  <si>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</si>
  <si>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</si>
  <si>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</si>
  <si>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</si>
  <si>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</si>
  <si>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</si>
  <si>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</si>
  <si>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</si>
  <si>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</si>
  <si>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</si>
  <si>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</si>
  <si>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</si>
  <si>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</si>
  <si>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</si>
  <si>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</si>
  <si>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</si>
  <si>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</si>
  <si>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</si>
  <si>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</si>
  <si>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</si>
  <si>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</si>
  <si>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</si>
  <si>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</si>
  <si>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</si>
  <si>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</si>
  <si>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</si>
  <si>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</si>
  <si>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</si>
  <si>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Type of Asset</t>
  </si>
  <si>
    <t>Trolleys / Tanker</t>
  </si>
  <si>
    <t xml:space="preserve">WPI Inflation </t>
  </si>
  <si>
    <t>Eco. Life</t>
  </si>
  <si>
    <t>Sal. Value</t>
  </si>
  <si>
    <t xml:space="preserve">Greater than 10 Lacs </t>
  </si>
  <si>
    <t xml:space="preserve">1 Lacs to 10 Lacs </t>
  </si>
  <si>
    <t xml:space="preserve">50 k to 1 Lacs </t>
  </si>
  <si>
    <t>Less Than 50 K</t>
  </si>
  <si>
    <t>Gross block</t>
  </si>
  <si>
    <t>A</t>
  </si>
  <si>
    <t>B</t>
  </si>
  <si>
    <t>C</t>
  </si>
  <si>
    <t>D</t>
  </si>
  <si>
    <t>CAT</t>
  </si>
  <si>
    <t>Sl. No.</t>
  </si>
  <si>
    <t>Particulars</t>
  </si>
  <si>
    <t>Vehicles</t>
  </si>
  <si>
    <t>ALL TOTAL</t>
  </si>
  <si>
    <t>(All figures are in INR Crore)</t>
  </si>
  <si>
    <t>Gross Block 
Value</t>
  </si>
  <si>
    <t>Fair Market 
Value</t>
  </si>
  <si>
    <t>Distress Sale 
Value</t>
  </si>
  <si>
    <t>TOTAL</t>
  </si>
  <si>
    <t>Depreciated Replacement 
Value</t>
  </si>
  <si>
    <t>Realizable 
Value</t>
  </si>
  <si>
    <t>Org Asset Code</t>
  </si>
  <si>
    <t>SAP Asset code</t>
  </si>
  <si>
    <t>Type of asset</t>
  </si>
  <si>
    <t>Comments</t>
  </si>
  <si>
    <t>Code</t>
  </si>
  <si>
    <t>Asset description</t>
  </si>
  <si>
    <t>Date</t>
  </si>
  <si>
    <t>Acq31032023</t>
  </si>
  <si>
    <t>HPL</t>
  </si>
  <si>
    <t>IM</t>
  </si>
  <si>
    <t>PLANT &amp; MACHINERY FLOORING</t>
  </si>
  <si>
    <t>PLANT &amp; MACHINERY HPL</t>
  </si>
  <si>
    <t>MDF</t>
  </si>
  <si>
    <t>PLANT &amp; MACHINERY MDF</t>
  </si>
  <si>
    <t>PLM</t>
  </si>
  <si>
    <t>PLANT &amp; MACHINERY PRELAM MDF</t>
  </si>
  <si>
    <t>PPB</t>
  </si>
  <si>
    <t>PLANT &amp; MACHINERY PARTICLE BOARD</t>
  </si>
  <si>
    <t>07.02.2007</t>
  </si>
  <si>
    <t>PLP</t>
  </si>
  <si>
    <t>PLANT &amp; MACHINERY PRELAM PB</t>
  </si>
  <si>
    <t>GEN</t>
  </si>
  <si>
    <t>PLANT &amp; MACHINERY RESIN</t>
  </si>
  <si>
    <t>PLANT &amp; MACHINERY FOUNDATION</t>
  </si>
  <si>
    <t>PLANT &amp; MACHINERY FABRICATION &amp; ERECTION</t>
  </si>
  <si>
    <t>PLANT &amp; MACHINERY IMPREGNATION</t>
  </si>
  <si>
    <t>FUR</t>
  </si>
  <si>
    <t>PLANT &amp; MACHINERY GENERAL</t>
  </si>
  <si>
    <t>ENERGY</t>
  </si>
  <si>
    <t>PLANT &amp; MACHINERY BOILER &amp; AUXILIARY EQUIPMENT</t>
  </si>
  <si>
    <t>PLANT &amp; MACHINERY BOILER</t>
  </si>
  <si>
    <t>PLANT &amp; MACHINERY FABRICATION</t>
  </si>
  <si>
    <t>PLANT &amp; MACHINERY General Misc</t>
  </si>
  <si>
    <t>HPL III line at Rudrapur</t>
  </si>
  <si>
    <t>PLANT &amp; MACHINERY MDF OIL CHARGE</t>
  </si>
  <si>
    <t>PLANT &amp; MACHINERY BOILER AUXILIARY</t>
  </si>
  <si>
    <t>IMPREGNATION MACHINE FOR HPL3</t>
  </si>
  <si>
    <t>MACHINERY FOR MDF PLANT</t>
  </si>
  <si>
    <t>GEN MACHINERY FOR HPL3</t>
  </si>
  <si>
    <t>3 CHAMBER DRYER MACHINERY HPL PLANT</t>
  </si>
  <si>
    <t>3 CHAMBER DRYER MACHINERY HPL2 PLANT</t>
  </si>
  <si>
    <t>RADIAL LOADER FOR HPL2</t>
  </si>
  <si>
    <t>PLANT &amp; MACHINERY AT HPL3 RUDRAPUR</t>
  </si>
  <si>
    <t>PLANT &amp; MACHINERY PARTICLE BOARD EXDIFF</t>
  </si>
  <si>
    <t>PLANT &amp; MACHINERY PARTICLE BOARD EXDIFFPY</t>
  </si>
  <si>
    <t>BOILER ACCESSORY</t>
  </si>
  <si>
    <t>SHORT CYCLE PRESS AT HPL3</t>
  </si>
  <si>
    <t>PRESS PLATES FOR HPL3</t>
  </si>
  <si>
    <t>MDF SPARES</t>
  </si>
  <si>
    <t>P&amp;M(fabbrication &amp; Errection)</t>
  </si>
  <si>
    <t>PLYWOOD</t>
  </si>
  <si>
    <t>PLANT &amp; MACHINERY PLYWOOD PLANT</t>
  </si>
  <si>
    <t>PLANT 6X4  LAMINATION LINE</t>
  </si>
  <si>
    <t>PLANT 8X6  LAMINATION LINE in Project II</t>
  </si>
  <si>
    <t>PLANT &amp; MACHINERY upgradation in MDF - Project II</t>
  </si>
  <si>
    <t>PLANT &amp; MACHINERY Fabrication</t>
  </si>
  <si>
    <t>31.10.2008</t>
  </si>
  <si>
    <t>PLANT &amp; MACHINERY upgradation in PPB - Project II</t>
  </si>
  <si>
    <t>PLANT &amp; MACHINERY General  - Project II</t>
  </si>
  <si>
    <t>PLANT &amp; MACHINERY Boiler &amp; Drier - Project II</t>
  </si>
  <si>
    <t>PLANT &amp; MACHINERY HPL - Project II</t>
  </si>
  <si>
    <t>PLANT &amp; MACHINERY Preop upto 310308 - Project II</t>
  </si>
  <si>
    <t>Kundig HPL-HD 1350 Wide Belt Sanding</t>
  </si>
  <si>
    <t>PRESSPLATES FOR HPL3</t>
  </si>
  <si>
    <t>ELECTRICL</t>
  </si>
  <si>
    <t>PLANT &amp; MACHINERY DG SET for HPL</t>
  </si>
  <si>
    <t>PLANT &amp; MACHINERY DG SET for HPL2</t>
  </si>
  <si>
    <t>New Particle Board Plant</t>
  </si>
  <si>
    <t>New HPL Line</t>
  </si>
  <si>
    <t>New Prelam MDF Line</t>
  </si>
  <si>
    <t>Boiler Attachments</t>
  </si>
  <si>
    <t>AIR DRYER TSC 4A</t>
  </si>
  <si>
    <t>AIRCOMPRESSOR MF75</t>
  </si>
  <si>
    <t>AIRCOMPRESSORMH-37</t>
  </si>
  <si>
    <t>CHILLERCAP20TON</t>
  </si>
  <si>
    <t>COOLINGTOWER300TR</t>
  </si>
  <si>
    <t>COOLINGTOWER400TR</t>
  </si>
  <si>
    <t>DIEFFENBACHERSPARE</t>
  </si>
  <si>
    <t>DUST COLLECTOR</t>
  </si>
  <si>
    <t>DUSTFILTERBAG</t>
  </si>
  <si>
    <t>HYDRAULICPOWERPACK1</t>
  </si>
  <si>
    <t>HYDRAULICPOWERPACK2</t>
  </si>
  <si>
    <t>INDMOTOR45KW/3PH</t>
  </si>
  <si>
    <t>KUNDIGSPARES</t>
  </si>
  <si>
    <t>LTPANNEL</t>
  </si>
  <si>
    <t>MULTIPLEBORINGM/C</t>
  </si>
  <si>
    <t>SIEGLING BELTINGS</t>
  </si>
  <si>
    <t>SKPSPAMAINPLATEN</t>
  </si>
  <si>
    <t>SKPSPAREFRAME</t>
  </si>
  <si>
    <t>VECT DRIVE MM440AC1</t>
  </si>
  <si>
    <t>VECT DRIVE MM440AC2</t>
  </si>
  <si>
    <t>28.02.2013</t>
  </si>
  <si>
    <t>PRESS PLATES</t>
  </si>
  <si>
    <t>GENERAL MACHINES FOR HPL3</t>
  </si>
  <si>
    <t>31.03.2010</t>
  </si>
  <si>
    <t>COMPUTER</t>
  </si>
  <si>
    <t>COMPUTER RUDRAPUR</t>
  </si>
  <si>
    <t>17.02.2007</t>
  </si>
  <si>
    <t>COMPUTER HARDWARE AT RUDRAPUR</t>
  </si>
  <si>
    <t>SOFTWARE</t>
  </si>
  <si>
    <t>COMPUTER SOFTWARE AT RUDRAPUR</t>
  </si>
  <si>
    <t>COMPUTER AT RUDRAPUR</t>
  </si>
  <si>
    <t>01.02.2008</t>
  </si>
  <si>
    <t>COMPUTRE FOR RUDRAPUR</t>
  </si>
  <si>
    <t>03.05.2007</t>
  </si>
  <si>
    <t>18.05.2007</t>
  </si>
  <si>
    <t>COMPUTRE &amp; ASSESSORIES</t>
  </si>
  <si>
    <t>15.05.2007</t>
  </si>
  <si>
    <t>COMPUTER FOR RUDRAPUR</t>
  </si>
  <si>
    <t>21.05.2007</t>
  </si>
  <si>
    <t>11.06.2007</t>
  </si>
  <si>
    <t>22.06.2007</t>
  </si>
  <si>
    <t>07.08.2007</t>
  </si>
  <si>
    <t>27.08.2007</t>
  </si>
  <si>
    <t>17.08.2007</t>
  </si>
  <si>
    <t>28.08.2007</t>
  </si>
  <si>
    <t>20.09.2007</t>
  </si>
  <si>
    <t>19.10.2007</t>
  </si>
  <si>
    <t>01.11.2007</t>
  </si>
  <si>
    <t>07.01.2008</t>
  </si>
  <si>
    <t>17.01.2008</t>
  </si>
  <si>
    <t>COMPUTER ACC FOR RUDRAPUR</t>
  </si>
  <si>
    <t>10.04.2007</t>
  </si>
  <si>
    <t>01.06.2007</t>
  </si>
  <si>
    <t>07.07.2007</t>
  </si>
  <si>
    <t>12.07.2007</t>
  </si>
  <si>
    <t>03.01.2008</t>
  </si>
  <si>
    <t>COMPUTRE FOR RUDRAPUR SERVER</t>
  </si>
  <si>
    <t>30.01.2008</t>
  </si>
  <si>
    <t>COMPUTRE FOR RUDRAPUR IT DEPT</t>
  </si>
  <si>
    <t>LAPTOP FOR CHENNAI</t>
  </si>
  <si>
    <t>08.01.2008</t>
  </si>
  <si>
    <t>COMPUTER IN PROJECT II RUDRAPUR</t>
  </si>
  <si>
    <t>COMPUTER IN PROJECT II RUDRAPUR SAP</t>
  </si>
  <si>
    <t>COMPUTER at Ahmedabad for Gagan Marwah</t>
  </si>
  <si>
    <t>30.04.2008</t>
  </si>
  <si>
    <t>COMPUTER FOR NEW HPL2</t>
  </si>
  <si>
    <t>31.12.2009</t>
  </si>
  <si>
    <t>COMPUTER AT BHIVANDI</t>
  </si>
  <si>
    <t>22.02.2010</t>
  </si>
  <si>
    <t>COMPUTER FOR HPL3</t>
  </si>
  <si>
    <t>MONITOR AT BANGALORE</t>
  </si>
  <si>
    <t>27.05.2010</t>
  </si>
  <si>
    <t>ASUS 1001HA Laptop Black FOR BANGALORE</t>
  </si>
  <si>
    <t>LAPTOP PURCHASED FOR BANGALORE (S SUBRAM)</t>
  </si>
  <si>
    <t>31.08.2010</t>
  </si>
  <si>
    <t>LAPTOP: DELL VOSTRO 1410</t>
  </si>
  <si>
    <t>15.06.2010</t>
  </si>
  <si>
    <t>COMPUTER PERIPHARALS AT RUDRAPUR</t>
  </si>
  <si>
    <t>07.08.2010</t>
  </si>
  <si>
    <t>PRINTER AT RUDRAPUR</t>
  </si>
  <si>
    <t>03.09.2010</t>
  </si>
  <si>
    <t>STABLIZER AT RUDRAPUR</t>
  </si>
  <si>
    <t>UPS AT RUDRAPUR</t>
  </si>
  <si>
    <t>LAPTOP FOR RUDRAPUR</t>
  </si>
  <si>
    <t>SCANNER AT RUDRAPUR</t>
  </si>
  <si>
    <t>11.12.2010</t>
  </si>
  <si>
    <t>COMPUTER AT RUDRAPUR KAMAT 00</t>
  </si>
  <si>
    <t>25.12.2010</t>
  </si>
  <si>
    <t>COMPUTER PARTS AT RUDRAPUR</t>
  </si>
  <si>
    <t>INKJET PRINTER AT RUDRAPUR</t>
  </si>
  <si>
    <t>20.01.2011</t>
  </si>
  <si>
    <t>F&amp;F</t>
  </si>
  <si>
    <t>FURNITURE AT RUDRAPUR</t>
  </si>
  <si>
    <t>FURNITURE &amp; FIXTURES at Rudrapur</t>
  </si>
  <si>
    <t>FURNITUE &amp; FIXTURES at Rudrapur</t>
  </si>
  <si>
    <t>Furniture Rudrapur</t>
  </si>
  <si>
    <t>Furniture Rudrapur HPL3</t>
  </si>
  <si>
    <t>TABLES &amp; CHAIRS AT HPL3 RUDRAPUR</t>
  </si>
  <si>
    <t>CHAIRS AT HPL3 RUDRAPUR</t>
  </si>
  <si>
    <t>CHAIRS AT RUDRAPUR LOT#1</t>
  </si>
  <si>
    <t>CHAIRS AT RUDRAPUR LOT#2</t>
  </si>
  <si>
    <t>CHAIRS AT RUDRAPUR LOT#3</t>
  </si>
  <si>
    <t>CHAIRS AT RUDRAPUR LOT#4</t>
  </si>
  <si>
    <t>CHAIRS AT RUDRAPUR LOT#5</t>
  </si>
  <si>
    <t>CHAIRS AT RUDRAPUR LOT#6</t>
  </si>
  <si>
    <t>CHAIRS AT RUDRAPUR LOT#7</t>
  </si>
  <si>
    <t>CHAIRS AT RUDRAPUR LOT#8</t>
  </si>
  <si>
    <t>15.03.2012</t>
  </si>
  <si>
    <t>Equipment Fabrication General</t>
  </si>
  <si>
    <t>OFF EQUIP, F&amp;F, COMP</t>
  </si>
  <si>
    <t>ELECTRICAL INSTALLATION AT RUDRAPUR</t>
  </si>
  <si>
    <t>ELECTRICAL INSTALLATION BY MICROCREATIONS</t>
  </si>
  <si>
    <t>ELECTRICAL INSTALLATION BY GRACE ENGG</t>
  </si>
  <si>
    <t>ELECTRICAL INSTALLATION BY ALLIED ELEC</t>
  </si>
  <si>
    <t>ELECTRICAL INSTALLATION BY ALPHA ENGG</t>
  </si>
  <si>
    <t>ELECTRICAL INSTALLATION NATIONAL MACH STORES</t>
  </si>
  <si>
    <t>ELECTRICAL INSTALLATION for Project II RUDRAPUR</t>
  </si>
  <si>
    <t>ELECTRICAL INSTALLATION for HPL2</t>
  </si>
  <si>
    <t>ELECTRICAL INSTALLATION</t>
  </si>
  <si>
    <t>ELECTRICAL INSTALLATION for HPL3</t>
  </si>
  <si>
    <t>ELECTRICAL INSTALLATION HPL3</t>
  </si>
  <si>
    <t>FANS &amp; LIGHTS AT ADMN OFFICE RUDRAPUR</t>
  </si>
  <si>
    <t>FLOOD LIGHT AT RUDRAPUR</t>
  </si>
  <si>
    <t>OFFICE EQUIPMENTS AT RUDRAPUR</t>
  </si>
  <si>
    <t>LAB</t>
  </si>
  <si>
    <t>LAB EQUIPMENTS at Rudrapur</t>
  </si>
  <si>
    <t>23.02.2008</t>
  </si>
  <si>
    <t>OFFICE EQUIPMENTS AT New HPL Plant</t>
  </si>
  <si>
    <t>OFFICE EQUIPMENTS New Plant</t>
  </si>
  <si>
    <t>OFFICE EQUIPMENTS HPL3</t>
  </si>
  <si>
    <t>AIR CONDITIONER1 AT RUDRAPUR</t>
  </si>
  <si>
    <t>AIR CONDITIONER2 AT RUDRAPUR</t>
  </si>
  <si>
    <t>PADESTAL FAN 24" AT RUDRAPUR</t>
  </si>
  <si>
    <t>AIR CONDITIONER 2T PAPER ROOM</t>
  </si>
  <si>
    <t>TELEHONE AT HPL3</t>
  </si>
  <si>
    <t>FAN &amp; COOLER 14 NOS</t>
  </si>
  <si>
    <t>AIRCONDITINORS AT HPL RUDRAPUR</t>
  </si>
  <si>
    <t>FRIDGE AT RUDRAPUR</t>
  </si>
  <si>
    <t>GEYSER AT RUDRAPUR</t>
  </si>
  <si>
    <t>LCD AT RUDRAPUR</t>
  </si>
  <si>
    <t>BEETAL PHONE AT RUDRAPUR</t>
  </si>
  <si>
    <t>MICROWAVE AT RUDRAPUR</t>
  </si>
  <si>
    <t>WASHING MACHINE AT RUDRAPUR</t>
  </si>
  <si>
    <t>SCALE AT RUDRAPUR</t>
  </si>
  <si>
    <t>DVD AT RUDRAPUR</t>
  </si>
  <si>
    <t>MOBILE AT RUDRAPUR</t>
  </si>
  <si>
    <t>TANKER UK06CA0419 at Rudrapur</t>
  </si>
  <si>
    <t>VEHICLE INNOVA RUDRAPUR</t>
  </si>
  <si>
    <t>LAB EQUIPMENTS</t>
  </si>
  <si>
    <t>MDF ADDL</t>
  </si>
  <si>
    <t>PLYWOOD PLANT</t>
  </si>
  <si>
    <t>31.12.2017</t>
  </si>
  <si>
    <t>PPB ADDL</t>
  </si>
  <si>
    <t>31.03.2018</t>
  </si>
  <si>
    <t>WALL FAN 14" at Rudrapur</t>
  </si>
  <si>
    <t>PLANT AND MACHINERY FOR PLYWOOD PLANT</t>
  </si>
  <si>
    <t>TMDF</t>
  </si>
  <si>
    <t>PLANT AND MACHINERY FOR TMDF PLANT</t>
  </si>
  <si>
    <t>BUILDING FOR THIN MDF</t>
  </si>
  <si>
    <t>MACHINERY FOR THIN MDF2</t>
  </si>
  <si>
    <t>MACHINERY FOR ADDN TO MDF PLANT</t>
  </si>
  <si>
    <t>MDF addl</t>
  </si>
  <si>
    <t>ADDL MDF PLANT</t>
  </si>
  <si>
    <t>FAR2223</t>
  </si>
  <si>
    <t>SHIRDI INDUSTRIES LTD</t>
  </si>
  <si>
    <t>Acq. cost as per 31-03-2023</t>
  </si>
  <si>
    <t>FY</t>
  </si>
  <si>
    <t>Fixed Asset</t>
  </si>
  <si>
    <t>Amount in Rs.</t>
  </si>
  <si>
    <t>2024-25</t>
  </si>
  <si>
    <t>AC</t>
  </si>
  <si>
    <t>Cafeteria and Office</t>
  </si>
  <si>
    <t>ETP System</t>
  </si>
  <si>
    <t>Fire System</t>
  </si>
  <si>
    <t>Forklift</t>
  </si>
  <si>
    <t>Header Sander</t>
  </si>
  <si>
    <t>MDF Multi day light press</t>
  </si>
  <si>
    <t>Panel Saw</t>
  </si>
  <si>
    <t>Press Plates</t>
  </si>
  <si>
    <t>Spares for Mande Line</t>
  </si>
  <si>
    <t>SS Belt</t>
  </si>
  <si>
    <t>SS Press</t>
  </si>
  <si>
    <t>Water Cooler</t>
  </si>
  <si>
    <t>Sluge Dewatering Multi Disc Screw Press</t>
  </si>
  <si>
    <t>Steel Belt for Thin MDF</t>
  </si>
  <si>
    <t>Sub Total (A)</t>
  </si>
  <si>
    <t>2023-24</t>
  </si>
  <si>
    <t>HPL Press Plate</t>
  </si>
  <si>
    <t>HPL Printer</t>
  </si>
  <si>
    <t>Ply Printer</t>
  </si>
  <si>
    <t>Ductable AC</t>
  </si>
  <si>
    <t>Electrical Fitting</t>
  </si>
  <si>
    <t>Laptop</t>
  </si>
  <si>
    <t>DG Set</t>
  </si>
  <si>
    <t>Sub Total (B) </t>
  </si>
  <si>
    <t>Grand Total (A + B)</t>
  </si>
  <si>
    <t>Row Labels</t>
  </si>
  <si>
    <t>Grand Total</t>
  </si>
  <si>
    <t>Sum of Acq. cost as per 31-03-2023</t>
  </si>
  <si>
    <t>PLANT &amp; MACHINERY VALUATION SUMMARY</t>
  </si>
  <si>
    <t>P&amp;M, as per FAR, dated - 31/03/2023</t>
  </si>
  <si>
    <t>Capex, shared via mail,
dated - 07/08/2024</t>
  </si>
  <si>
    <t>Gross Current Replacement Cost</t>
  </si>
  <si>
    <t>FMV</t>
  </si>
  <si>
    <t>Round up</t>
  </si>
  <si>
    <t>RV</t>
  </si>
  <si>
    <t>DSV</t>
  </si>
  <si>
    <t>Notes:-</t>
  </si>
  <si>
    <t>Sum of GCRC</t>
  </si>
  <si>
    <t>Sum of DRC</t>
  </si>
  <si>
    <t>1. We are unable to tally the figures of gross block given in FAR, as we have not been provided with last audited balance sheet from company's end.</t>
  </si>
  <si>
    <t>2. Asset like Plant &amp; Machinery and other related equipments pertaining to M/s Neogen Chemicals Limited located at TTC Industrial Area, Mahape, Thane, Maharashtra are considered in this section of valuation report.</t>
  </si>
  <si>
    <t>3. For evaluating useful life of assets, chart of Companies Act-2013 and generally accepted market standards are referred in this assessment to reach the final economical life of a particular asset.</t>
  </si>
  <si>
    <t>6.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</si>
  <si>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7. Final valuation includes Design, erection, procurement, installation &amp; commissioning charges as well.</t>
  </si>
  <si>
    <t xml:space="preserve">4.During the site visit conducted by our engineering team on 01/08/2024, the plant was physically inspected by our team. Different sections set up inside were visually inspected. As per the information available in the public domain, such industries have a useful life of 15-20 years. </t>
  </si>
  <si>
    <t>5.Main machines capitalized in the FAR are MDF, THMDF, Boiler, etc.</t>
  </si>
  <si>
    <t>8. The plant was partly operational at the time of site inspection.</t>
  </si>
  <si>
    <t>Date of Capitalization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</si>
</sst>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0.00_);_(* \(#,##0.00\);_(* &quot;-&quot;??_);_(@_)"/>
    <numFmt numFmtId="165" formatCode="_(* #,##0_);_(* \(#,##0\);_(* &quot;-&quot;??_);_(@_)"/>
    <numFmt numFmtId="166" formatCode="0.00000"/>
    <numFmt numFmtId="167" formatCode="0.0"/>
    <numFmt numFmtId="168" formatCode="_ * #,##0_ ;_ * \-#,##0_ ;_ * &quot;-&quot;??_ ;_ @_ "/>
  </numFmts>
  <fonts count="30">
    <font>
      <sz val="10"/>
      <name val="Arial"/>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0"/>
      <name val="Arial"/>
      <family val="2"/>
    </font>
    <font>
      <sz val="10"/>
      <name val="Calibri Light"/>
      <family val="2"/>
    </font>
    <font>
      <b/>
      <sz val="10"/>
      <name val="Calibri Light"/>
      <family val="2"/>
    </font>
    <font>
      <b/>
      <sz val="11"/>
      <color theme="1"/>
      <name val="Aptos Narrow"/>
      <family val="2"/>
      <scheme val="minor"/>
    </font>
    <font>
      <b/>
      <sz val="10"/>
      <color theme="1"/>
      <name val="Arial"/>
      <family val="2"/>
    </font>
    <font>
      <sz val="12"/>
      <name val="Helv"/>
    </font>
    <font>
      <b/>
      <sz val="10"/>
      <color theme="1"/>
      <name val="Calibri"/>
      <family val="2"/>
    </font>
    <font>
      <b/>
      <i/>
      <sz val="10"/>
      <color indexed="8"/>
      <name val="Arial"/>
      <family val="2"/>
    </font>
    <font>
      <b/>
      <sz val="11"/>
      <color theme="0"/>
      <name val="Verdana"/>
      <family val="2"/>
    </font>
    <font>
      <sz val="10"/>
      <color indexed="8"/>
      <name val="Arial"/>
      <family val="2"/>
    </font>
    <font>
      <sz val="10"/>
      <name val="Arial"/>
      <family val="2"/>
    </font>
    <font>
      <b/>
      <sz val="11"/>
      <color theme="0"/>
      <name val="Aptos Narrow"/>
      <family val="2"/>
      <scheme val="minor"/>
    </font>
    <font>
      <sz val="11"/>
      <color theme="0"/>
      <name val="Aptos Narrow"/>
      <family val="2"/>
      <scheme val="minor"/>
    </font>
    <font>
      <sz val="10"/>
      <color theme="0"/>
      <name val="Arial"/>
      <family val="2"/>
    </font>
    <font>
      <sz val="10"/>
      <color theme="1"/>
      <name val="Calibri"/>
      <family val="2"/>
    </font>
    <font>
      <sz val="10"/>
      <color theme="1"/>
      <name val="Aptos Narrow"/>
      <family val="2"/>
      <scheme val="minor"/>
    </font>
    <font>
      <b/>
      <sz val="10"/>
      <name val="Arial"/>
      <family val="2"/>
    </font>
    <font>
      <b/>
      <sz val="10"/>
      <color theme="0"/>
      <name val="Arial"/>
      <family val="2"/>
    </font>
    <font>
      <b/>
      <i/>
      <sz val="10"/>
      <name val="Arial"/>
      <family val="2"/>
    </font>
    <font>
      <sz val="11"/>
      <name val="Aptos Narrow"/>
      <family val="2"/>
      <scheme val="minor"/>
    </font>
    <font>
      <sz val="8"/>
      <name val="Arial"/>
      <family val="2"/>
    </font>
    <font>
      <sz val="11"/>
      <color rgb="FF000000"/>
      <name val="Calibri"/>
      <family val="2"/>
    </font>
    <font>
      <b/>
      <sz val="11"/>
      <color rgb="FF000000"/>
      <name val="Calibri"/>
      <family val="2"/>
    </font>
    <font>
      <b/>
      <sz val="11"/>
      <color theme="1"/>
      <name val="Aptos Narrow"/>
      <scheme val="minor"/>
    </font>
    <font>
      <i/>
      <sz val="10"/>
      <color theme="1"/>
      <name val="Aptos Narrow"/>
      <family val="2"/>
      <scheme val="minor"/>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4" tint="0.79998168889431442"/>
        <bgColor indexed="64"/>
      </patternFill>
    </fill>
    <fill>
      <patternFill patternType="solid">
        <fgColor rgb="FF002060"/>
        <bgColor indexed="64"/>
      </patternFill>
    </fill>
    <fill>
      <patternFill patternType="solid">
        <fgColor theme="8"/>
        <bgColor indexed="64"/>
      </patternFill>
    </fill>
    <fill>
      <patternFill patternType="solid">
        <fgColor theme="4" tint="0.79998168889431442"/>
        <bgColor theme="4" tint="0.79998168889431442"/>
      </patternFill>
    </fill>
    <fill>
      <patternFill patternType="solid">
        <fgColor theme="3" tint="0.74999237037263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rgb="FFFFFFFF"/>
        <bgColor indexed="64"/>
      </patternFill>
    </fill>
    <fill>
      <patternFill patternType="solid">
        <fgColor theme="5" tint="0.399975585192419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indexed="64"/>
      </top>
      <bottom style="thin">
        <color indexed="64"/>
      </bottom>
      <diagonal/>
    </border>
  </borders>
  <cellStyleXfs count="19">
    <xf numFmtId="0" fontId="0" fillId="0" borderId="0"/>
    <xf numFmtId="43" fontId="5" fillId="0" borderId="0" applyFont="0" applyFill="0" applyBorder="0" applyAlignment="0" applyProtection="0"/>
    <xf numFmtId="164" fontId="5" fillId="0" borderId="0" applyFont="0" applyFill="0" applyBorder="0" applyAlignment="0" applyProtection="0"/>
    <xf numFmtId="9" fontId="10" fillId="0" borderId="0" applyFont="0" applyFill="0" applyBorder="0" applyAlignment="0" applyProtection="0"/>
    <xf numFmtId="0" fontId="5" fillId="0" borderId="0"/>
    <xf numFmtId="0" fontId="4" fillId="0" borderId="0"/>
    <xf numFmtId="0" fontId="4" fillId="0" borderId="0"/>
    <xf numFmtId="9" fontId="15" fillId="0" borderId="0" applyFont="0" applyFill="0" applyBorder="0" applyAlignment="0" applyProtection="0"/>
    <xf numFmtId="0" fontId="3" fillId="0" borderId="0"/>
    <xf numFmtId="9" fontId="5" fillId="0" borderId="0" applyFont="0" applyFill="0" applyBorder="0" applyAlignment="0" applyProtection="0"/>
    <xf numFmtId="164" fontId="1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5" fillId="0" borderId="0"/>
    <xf numFmtId="0" fontId="2" fillId="0" borderId="0"/>
    <xf numFmtId="43" fontId="2" fillId="0" borderId="0" applyFont="0" applyFill="0" applyBorder="0" applyAlignment="0" applyProtection="0"/>
    <xf numFmtId="0" fontId="1" fillId="0" borderId="0"/>
    <xf numFmtId="0" fontId="5" fillId="0" borderId="0"/>
  </cellStyleXfs>
  <cellXfs count="143">
    <xf numFmtId="0" fontId="0" fillId="0" borderId="0" xfId="0" applyAlignment="1">
      <alignment vertical="top"/>
    </xf>
    <xf numFmtId="0" fontId="6" fillId="0" borderId="0" xfId="0" applyFont="1" applyAlignment="1">
      <alignment vertical="top"/>
    </xf>
    <xf numFmtId="0" fontId="0" fillId="0" borderId="0" xfId="0"/>
    <xf numFmtId="164" fontId="8" fillId="2" borderId="2" xfId="2" applyFont="1" applyFill="1" applyBorder="1" applyAlignment="1">
      <alignment horizontal="center" vertical="center"/>
    </xf>
    <xf numFmtId="14" fontId="8" fillId="2" borderId="0" xfId="2" applyNumberFormat="1" applyFont="1" applyFill="1" applyAlignment="1">
      <alignment horizontal="center" vertical="center"/>
    </xf>
    <xf numFmtId="164" fontId="8" fillId="2" borderId="0" xfId="2" applyFont="1" applyFill="1" applyAlignment="1">
      <alignment horizontal="center" vertical="center"/>
    </xf>
    <xf numFmtId="43" fontId="4" fillId="2" borderId="0" xfId="1" applyFont="1" applyFill="1" applyAlignment="1">
      <alignment horizontal="center" vertical="center"/>
    </xf>
    <xf numFmtId="9" fontId="8" fillId="3" borderId="2" xfId="3" applyFont="1" applyFill="1" applyBorder="1" applyAlignment="1">
      <alignment horizontal="center" vertical="center"/>
    </xf>
    <xf numFmtId="14" fontId="8" fillId="3" borderId="0" xfId="2" applyNumberFormat="1" applyFont="1" applyFill="1" applyAlignment="1">
      <alignment horizontal="center" vertical="center"/>
    </xf>
    <xf numFmtId="164" fontId="8" fillId="3" borderId="0" xfId="2" applyFont="1" applyFill="1" applyAlignment="1">
      <alignment horizontal="center" vertical="center"/>
    </xf>
    <xf numFmtId="9" fontId="8" fillId="3" borderId="2" xfId="3" applyFont="1" applyFill="1" applyBorder="1" applyAlignment="1">
      <alignment vertical="center"/>
    </xf>
    <xf numFmtId="43" fontId="8" fillId="3" borderId="2" xfId="1" applyFont="1" applyFill="1" applyBorder="1" applyAlignment="1">
      <alignment vertical="center"/>
    </xf>
    <xf numFmtId="43" fontId="4" fillId="0" borderId="0" xfId="1" applyFont="1"/>
    <xf numFmtId="14" fontId="11" fillId="0" borderId="0" xfId="1" applyNumberFormat="1" applyFont="1"/>
    <xf numFmtId="0" fontId="9" fillId="4" borderId="1" xfId="0" applyFont="1" applyFill="1" applyBorder="1" applyAlignment="1">
      <alignment horizontal="center" vertical="center" wrapText="1"/>
    </xf>
    <xf numFmtId="0" fontId="9" fillId="2" borderId="1" xfId="0" applyFont="1" applyFill="1" applyBorder="1" applyAlignment="1">
      <alignment horizontal="center" vertical="center"/>
    </xf>
    <xf numFmtId="164" fontId="9" fillId="2" borderId="1" xfId="2" applyFont="1" applyFill="1" applyBorder="1" applyAlignment="1">
      <alignment horizontal="center" vertical="center"/>
    </xf>
    <xf numFmtId="43" fontId="9" fillId="2" borderId="1" xfId="1" applyFont="1" applyFill="1" applyBorder="1" applyAlignment="1">
      <alignment horizontal="center" vertical="center"/>
    </xf>
    <xf numFmtId="0" fontId="9" fillId="3" borderId="1" xfId="0" applyFont="1" applyFill="1" applyBorder="1" applyAlignment="1">
      <alignment horizontal="center" vertical="center"/>
    </xf>
    <xf numFmtId="164" fontId="9" fillId="3" borderId="1" xfId="2" applyFont="1" applyFill="1" applyBorder="1" applyAlignment="1">
      <alignment horizontal="center" vertical="center"/>
    </xf>
    <xf numFmtId="43" fontId="9" fillId="3" borderId="1" xfId="1" applyFont="1" applyFill="1" applyBorder="1" applyAlignment="1">
      <alignment horizontal="center" vertical="center"/>
    </xf>
    <xf numFmtId="43" fontId="9" fillId="6" borderId="1" xfId="1" applyFont="1" applyFill="1" applyBorder="1" applyAlignment="1">
      <alignment horizontal="center" vertical="center" wrapText="1"/>
    </xf>
    <xf numFmtId="0" fontId="9" fillId="6" borderId="1" xfId="0" applyFont="1" applyFill="1" applyBorder="1" applyAlignment="1">
      <alignment horizontal="center" vertical="center" wrapText="1"/>
    </xf>
    <xf numFmtId="43" fontId="9" fillId="4" borderId="1" xfId="1" applyFont="1" applyFill="1" applyBorder="1" applyAlignment="1">
      <alignment horizontal="center" vertical="center" wrapText="1"/>
    </xf>
    <xf numFmtId="14" fontId="5" fillId="0" borderId="0" xfId="4" applyNumberFormat="1"/>
    <xf numFmtId="49" fontId="14" fillId="0" borderId="0" xfId="0" applyNumberFormat="1" applyFont="1"/>
    <xf numFmtId="166" fontId="14" fillId="0" borderId="0" xfId="0" applyNumberFormat="1" applyFont="1"/>
    <xf numFmtId="14" fontId="14" fillId="0" borderId="0" xfId="6" applyNumberFormat="1" applyFont="1"/>
    <xf numFmtId="14" fontId="4" fillId="0" borderId="0" xfId="6" applyNumberFormat="1"/>
    <xf numFmtId="14" fontId="0" fillId="0" borderId="0" xfId="0" applyNumberFormat="1"/>
    <xf numFmtId="14" fontId="14" fillId="0" borderId="0" xfId="0" applyNumberFormat="1" applyFont="1"/>
    <xf numFmtId="167" fontId="14" fillId="0" borderId="0" xfId="0" applyNumberFormat="1" applyFont="1"/>
    <xf numFmtId="49" fontId="14" fillId="0" borderId="0" xfId="6" applyNumberFormat="1" applyFont="1"/>
    <xf numFmtId="49" fontId="0" fillId="0" borderId="0" xfId="0" applyNumberFormat="1"/>
    <xf numFmtId="166" fontId="0" fillId="0" borderId="0" xfId="0" applyNumberFormat="1"/>
    <xf numFmtId="167" fontId="0" fillId="0" borderId="0" xfId="0" applyNumberFormat="1"/>
    <xf numFmtId="14" fontId="0" fillId="0" borderId="0" xfId="0" applyNumberFormat="1" applyAlignment="1">
      <alignment vertical="top"/>
    </xf>
    <xf numFmtId="0" fontId="6" fillId="2" borderId="0" xfId="0" applyFont="1" applyFill="1" applyAlignment="1">
      <alignment vertical="top"/>
    </xf>
    <xf numFmtId="14" fontId="0" fillId="2" borderId="0" xfId="0" applyNumberFormat="1" applyFill="1" applyAlignment="1">
      <alignment vertical="top"/>
    </xf>
    <xf numFmtId="0" fontId="0" fillId="2" borderId="0" xfId="0" applyFill="1" applyAlignment="1">
      <alignment vertical="top"/>
    </xf>
    <xf numFmtId="168" fontId="0" fillId="0" borderId="0" xfId="1" applyNumberFormat="1" applyFont="1" applyAlignment="1">
      <alignment vertical="top"/>
    </xf>
    <xf numFmtId="168" fontId="7" fillId="0" borderId="0" xfId="1" applyNumberFormat="1" applyFont="1" applyAlignment="1">
      <alignment vertical="top"/>
    </xf>
    <xf numFmtId="14" fontId="5" fillId="0" borderId="0" xfId="0" applyNumberFormat="1" applyFont="1" applyAlignment="1">
      <alignment vertical="top"/>
    </xf>
    <xf numFmtId="1" fontId="0" fillId="0" borderId="0" xfId="0" applyNumberFormat="1"/>
    <xf numFmtId="43" fontId="0" fillId="0" borderId="0" xfId="1" applyFont="1" applyAlignment="1">
      <alignment vertical="top"/>
    </xf>
    <xf numFmtId="43" fontId="8" fillId="3" borderId="0" xfId="1" applyFont="1" applyFill="1" applyBorder="1" applyAlignment="1">
      <alignment vertical="center"/>
    </xf>
    <xf numFmtId="43" fontId="9" fillId="8" borderId="1" xfId="1" applyFont="1" applyFill="1" applyBorder="1" applyAlignment="1">
      <alignment horizontal="center" vertical="center"/>
    </xf>
    <xf numFmtId="0" fontId="0" fillId="0" borderId="0" xfId="0" applyAlignment="1">
      <alignment horizontal="left" vertical="top"/>
    </xf>
    <xf numFmtId="0" fontId="0" fillId="0" borderId="0" xfId="0" applyAlignment="1">
      <alignment horizontal="center" vertical="center"/>
    </xf>
    <xf numFmtId="9" fontId="3" fillId="0" borderId="0" xfId="7" applyFont="1" applyAlignment="1">
      <alignment horizontal="center" vertical="center"/>
    </xf>
    <xf numFmtId="0" fontId="16" fillId="7" borderId="1" xfId="8" applyFont="1" applyFill="1" applyBorder="1"/>
    <xf numFmtId="0" fontId="18" fillId="7" borderId="0" xfId="8" applyFont="1" applyFill="1"/>
    <xf numFmtId="9" fontId="16" fillId="7" borderId="1" xfId="9" applyFont="1" applyFill="1" applyBorder="1"/>
    <xf numFmtId="9" fontId="17" fillId="7" borderId="0" xfId="9" applyFont="1" applyFill="1"/>
    <xf numFmtId="0" fontId="16" fillId="7" borderId="1" xfId="8" applyFont="1" applyFill="1" applyBorder="1" applyAlignment="1">
      <alignment horizontal="center" vertical="center" wrapText="1"/>
    </xf>
    <xf numFmtId="0" fontId="16" fillId="7" borderId="1" xfId="8" applyFont="1" applyFill="1" applyBorder="1" applyAlignment="1">
      <alignment horizontal="center" vertical="center"/>
    </xf>
    <xf numFmtId="9" fontId="16" fillId="7" borderId="1" xfId="9" applyFont="1" applyFill="1" applyBorder="1" applyAlignment="1">
      <alignment horizontal="center" vertical="center"/>
    </xf>
    <xf numFmtId="10" fontId="0" fillId="0" borderId="0" xfId="0" applyNumberFormat="1"/>
    <xf numFmtId="10" fontId="3" fillId="0" borderId="0" xfId="7" applyNumberFormat="1" applyFont="1"/>
    <xf numFmtId="9" fontId="0" fillId="0" borderId="0" xfId="0" applyNumberFormat="1"/>
    <xf numFmtId="165" fontId="3" fillId="0" borderId="0" xfId="10" applyNumberFormat="1" applyFont="1"/>
    <xf numFmtId="0" fontId="0" fillId="0" borderId="0" xfId="0" applyAlignment="1">
      <alignment horizontal="left"/>
    </xf>
    <xf numFmtId="0" fontId="20" fillId="0" borderId="0" xfId="0" applyFont="1" applyAlignment="1">
      <alignment vertical="center"/>
    </xf>
    <xf numFmtId="1" fontId="5" fillId="0" borderId="0" xfId="4" applyNumberFormat="1"/>
    <xf numFmtId="168" fontId="13" fillId="7" borderId="1" xfId="1" applyNumberFormat="1" applyFont="1" applyFill="1" applyBorder="1" applyAlignment="1">
      <alignment horizontal="center" vertical="center" wrapText="1"/>
    </xf>
    <xf numFmtId="168" fontId="9" fillId="6" borderId="1" xfId="1" applyNumberFormat="1" applyFont="1" applyFill="1" applyBorder="1" applyAlignment="1">
      <alignment horizontal="center" vertical="center" wrapText="1"/>
    </xf>
    <xf numFmtId="9" fontId="0" fillId="0" borderId="0" xfId="7" applyFont="1" applyAlignment="1">
      <alignment vertical="top"/>
    </xf>
    <xf numFmtId="9" fontId="4" fillId="0" borderId="0" xfId="7" applyFont="1"/>
    <xf numFmtId="9" fontId="9" fillId="4" borderId="1" xfId="7" applyFont="1" applyFill="1" applyBorder="1" applyAlignment="1">
      <alignment horizontal="center" vertical="center" wrapText="1"/>
    </xf>
    <xf numFmtId="9" fontId="20" fillId="0" borderId="0" xfId="7" applyFont="1" applyAlignment="1">
      <alignment vertical="center"/>
    </xf>
    <xf numFmtId="0" fontId="0" fillId="0" borderId="1" xfId="0" applyBorder="1" applyAlignment="1">
      <alignment horizontal="center" vertical="center"/>
    </xf>
    <xf numFmtId="0" fontId="22" fillId="7" borderId="1" xfId="0" applyFont="1" applyFill="1" applyBorder="1" applyAlignment="1">
      <alignment horizontal="center" vertical="center"/>
    </xf>
    <xf numFmtId="0" fontId="22" fillId="7" borderId="1" xfId="0" applyFont="1" applyFill="1" applyBorder="1" applyAlignment="1">
      <alignment horizontal="center" vertical="center" wrapText="1"/>
    </xf>
    <xf numFmtId="43" fontId="0" fillId="2" borderId="0" xfId="1" applyFont="1" applyFill="1" applyAlignment="1">
      <alignment vertical="top"/>
    </xf>
    <xf numFmtId="43" fontId="0" fillId="0" borderId="0" xfId="0" applyNumberFormat="1" applyAlignment="1">
      <alignment vertical="top"/>
    </xf>
    <xf numFmtId="168" fontId="3" fillId="0" borderId="0" xfId="1" applyNumberFormat="1" applyFont="1"/>
    <xf numFmtId="168" fontId="8" fillId="9" borderId="5" xfId="1" applyNumberFormat="1" applyFont="1" applyFill="1" applyBorder="1"/>
    <xf numFmtId="43" fontId="21" fillId="12" borderId="1" xfId="0" applyNumberFormat="1" applyFont="1" applyFill="1" applyBorder="1" applyAlignment="1">
      <alignment vertical="center"/>
    </xf>
    <xf numFmtId="0" fontId="5" fillId="0" borderId="1" xfId="0" applyFont="1" applyBorder="1" applyAlignment="1">
      <alignment horizontal="left" vertical="top" wrapText="1"/>
    </xf>
    <xf numFmtId="0" fontId="2" fillId="13" borderId="0" xfId="11" applyFill="1" applyAlignment="1">
      <alignment vertical="top" wrapText="1"/>
    </xf>
    <xf numFmtId="0" fontId="2" fillId="13" borderId="0" xfId="11" applyFill="1" applyAlignment="1">
      <alignment horizontal="left" vertical="top" wrapText="1"/>
    </xf>
    <xf numFmtId="0" fontId="2" fillId="13" borderId="0" xfId="11" applyFill="1" applyAlignment="1">
      <alignment vertical="top"/>
    </xf>
    <xf numFmtId="0" fontId="2" fillId="5" borderId="0" xfId="11" applyFill="1" applyAlignment="1">
      <alignment vertical="top"/>
    </xf>
    <xf numFmtId="168" fontId="24" fillId="13" borderId="0" xfId="12" applyNumberFormat="1" applyFont="1" applyFill="1" applyAlignment="1">
      <alignment vertical="top" wrapText="1"/>
    </xf>
    <xf numFmtId="0" fontId="2" fillId="13" borderId="0" xfId="11" applyFill="1" applyAlignment="1">
      <alignment horizontal="left" vertical="top"/>
    </xf>
    <xf numFmtId="168" fontId="2" fillId="13" borderId="0" xfId="12" applyNumberFormat="1" applyFill="1" applyAlignment="1">
      <alignment vertical="top"/>
    </xf>
    <xf numFmtId="0" fontId="2" fillId="13" borderId="0" xfId="13" applyFill="1"/>
    <xf numFmtId="0" fontId="2" fillId="13" borderId="0" xfId="13" applyFill="1" applyAlignment="1">
      <alignment horizontal="left"/>
    </xf>
    <xf numFmtId="0" fontId="25" fillId="13" borderId="0" xfId="14" applyFill="1"/>
    <xf numFmtId="0" fontId="0" fillId="13" borderId="0" xfId="11" applyFont="1" applyFill="1" applyAlignment="1">
      <alignment vertical="top"/>
    </xf>
    <xf numFmtId="0" fontId="0" fillId="5" borderId="0" xfId="11" applyFont="1" applyFill="1" applyAlignment="1">
      <alignment vertical="top"/>
    </xf>
    <xf numFmtId="0" fontId="2" fillId="13" borderId="0" xfId="15" applyFill="1" applyAlignment="1">
      <alignment horizontal="left"/>
    </xf>
    <xf numFmtId="43" fontId="0" fillId="13" borderId="0" xfId="16" applyFont="1" applyFill="1"/>
    <xf numFmtId="14" fontId="2" fillId="13" borderId="0" xfId="13" applyNumberFormat="1" applyFill="1"/>
    <xf numFmtId="168" fontId="2" fillId="0" borderId="0" xfId="12" applyNumberFormat="1" applyFill="1" applyAlignment="1">
      <alignment vertical="top"/>
    </xf>
    <xf numFmtId="0" fontId="9" fillId="14" borderId="1" xfId="0" applyFont="1" applyFill="1" applyBorder="1" applyAlignment="1">
      <alignment horizontal="center" vertical="center" wrapText="1"/>
    </xf>
    <xf numFmtId="43" fontId="0" fillId="0" borderId="0" xfId="1" applyFont="1" applyFill="1" applyAlignment="1">
      <alignment vertical="top"/>
    </xf>
    <xf numFmtId="168" fontId="0" fillId="0" borderId="0" xfId="1" applyNumberFormat="1" applyFont="1" applyFill="1" applyAlignment="1">
      <alignment vertical="top"/>
    </xf>
    <xf numFmtId="4" fontId="0" fillId="0" borderId="0" xfId="0" applyNumberFormat="1" applyAlignment="1">
      <alignment vertical="top"/>
    </xf>
    <xf numFmtId="168" fontId="0" fillId="0" borderId="0" xfId="0" applyNumberFormat="1" applyAlignment="1">
      <alignment vertical="top"/>
    </xf>
    <xf numFmtId="0" fontId="27" fillId="15" borderId="1" xfId="17" applyFont="1" applyFill="1" applyBorder="1" applyAlignment="1">
      <alignment horizontal="center" vertical="center"/>
    </xf>
    <xf numFmtId="0" fontId="1" fillId="0" borderId="0" xfId="17" applyAlignment="1">
      <alignment horizontal="center"/>
    </xf>
    <xf numFmtId="0" fontId="26" fillId="15" borderId="1" xfId="17" applyFont="1" applyFill="1" applyBorder="1" applyAlignment="1">
      <alignment horizontal="center" vertical="center"/>
    </xf>
    <xf numFmtId="0" fontId="26" fillId="15" borderId="1" xfId="17" applyFont="1" applyFill="1" applyBorder="1" applyAlignment="1">
      <alignment vertical="center"/>
    </xf>
    <xf numFmtId="4" fontId="26" fillId="15" borderId="1" xfId="17" applyNumberFormat="1" applyFont="1" applyFill="1" applyBorder="1" applyAlignment="1">
      <alignment horizontal="right" vertical="center"/>
    </xf>
    <xf numFmtId="0" fontId="1" fillId="0" borderId="0" xfId="17"/>
    <xf numFmtId="0" fontId="27" fillId="15" borderId="1" xfId="17" applyFont="1" applyFill="1" applyBorder="1" applyAlignment="1">
      <alignment vertical="center"/>
    </xf>
    <xf numFmtId="4" fontId="27" fillId="15" borderId="1" xfId="17" applyNumberFormat="1" applyFont="1" applyFill="1" applyBorder="1" applyAlignment="1">
      <alignment horizontal="right" vertical="center"/>
    </xf>
    <xf numFmtId="4" fontId="1" fillId="0" borderId="0" xfId="17" applyNumberFormat="1"/>
    <xf numFmtId="0" fontId="0" fillId="0" borderId="0" xfId="0" pivotButton="1" applyAlignment="1">
      <alignment vertical="top"/>
    </xf>
    <xf numFmtId="0" fontId="0" fillId="0" borderId="6" xfId="0" applyBorder="1" applyAlignment="1">
      <alignment horizontal="left" vertical="top"/>
    </xf>
    <xf numFmtId="168" fontId="0" fillId="0" borderId="6" xfId="1" applyNumberFormat="1" applyFont="1" applyBorder="1" applyAlignment="1">
      <alignment vertical="top"/>
    </xf>
    <xf numFmtId="0" fontId="27" fillId="16" borderId="1" xfId="17" applyFont="1" applyFill="1" applyBorder="1" applyAlignment="1">
      <alignment horizontal="center" vertical="center"/>
    </xf>
    <xf numFmtId="4" fontId="27" fillId="16" borderId="1" xfId="17" applyNumberFormat="1" applyFont="1" applyFill="1" applyBorder="1" applyAlignment="1">
      <alignment horizontal="center" vertical="center"/>
    </xf>
    <xf numFmtId="14" fontId="1" fillId="0" borderId="0" xfId="17" applyNumberFormat="1"/>
    <xf numFmtId="4" fontId="28" fillId="0" borderId="0" xfId="17" applyNumberFormat="1" applyFont="1"/>
    <xf numFmtId="43" fontId="1" fillId="0" borderId="0" xfId="1" applyFont="1"/>
    <xf numFmtId="168" fontId="1" fillId="0" borderId="0" xfId="1" applyNumberFormat="1" applyFont="1"/>
    <xf numFmtId="3" fontId="28" fillId="0" borderId="0" xfId="17" applyNumberFormat="1" applyFont="1"/>
    <xf numFmtId="168" fontId="0" fillId="0" borderId="1" xfId="1" applyNumberFormat="1" applyFont="1" applyBorder="1" applyAlignment="1">
      <alignment horizontal="center" vertical="center"/>
    </xf>
    <xf numFmtId="168" fontId="5" fillId="0" borderId="1" xfId="1" applyNumberFormat="1" applyFont="1" applyBorder="1" applyAlignment="1">
      <alignment horizontal="center" vertical="center"/>
    </xf>
    <xf numFmtId="3" fontId="0" fillId="0" borderId="0" xfId="0" applyNumberFormat="1" applyAlignment="1">
      <alignment vertical="top"/>
    </xf>
    <xf numFmtId="43" fontId="21" fillId="0" borderId="0" xfId="0" applyNumberFormat="1" applyFont="1" applyAlignment="1">
      <alignment vertical="top"/>
    </xf>
    <xf numFmtId="168" fontId="21" fillId="11" borderId="1" xfId="1" applyNumberFormat="1" applyFont="1" applyFill="1" applyBorder="1" applyAlignment="1">
      <alignment vertical="center"/>
    </xf>
    <xf numFmtId="0" fontId="0" fillId="2" borderId="0" xfId="0" applyFill="1" applyAlignment="1">
      <alignment horizontal="center" vertical="center"/>
    </xf>
    <xf numFmtId="3" fontId="26" fillId="15" borderId="1" xfId="17" applyNumberFormat="1" applyFont="1" applyFill="1" applyBorder="1" applyAlignment="1">
      <alignment horizontal="right" vertical="center"/>
    </xf>
    <xf numFmtId="0" fontId="9" fillId="3" borderId="1" xfId="0" applyFont="1" applyFill="1" applyBorder="1" applyAlignment="1">
      <alignment horizontal="center" vertical="center" wrapText="1"/>
    </xf>
    <xf numFmtId="164" fontId="9" fillId="3" borderId="1" xfId="2" applyFont="1" applyFill="1" applyBorder="1" applyAlignment="1">
      <alignment horizontal="center" vertical="center" wrapText="1"/>
    </xf>
    <xf numFmtId="43" fontId="9" fillId="3" borderId="1" xfId="1" applyFont="1" applyFill="1" applyBorder="1" applyAlignment="1">
      <alignment horizontal="center" vertical="center" wrapText="1"/>
    </xf>
    <xf numFmtId="43" fontId="9" fillId="8" borderId="1" xfId="1" applyFont="1" applyFill="1" applyBorder="1" applyAlignment="1">
      <alignment horizontal="center" vertical="center" wrapText="1"/>
    </xf>
    <xf numFmtId="9" fontId="1" fillId="0" borderId="0" xfId="7" applyFont="1"/>
    <xf numFmtId="0" fontId="21" fillId="11" borderId="3" xfId="0" applyFont="1" applyFill="1" applyBorder="1" applyAlignment="1">
      <alignment horizontal="center" vertical="center"/>
    </xf>
    <xf numFmtId="0" fontId="21" fillId="11" borderId="4" xfId="0" applyFont="1" applyFill="1" applyBorder="1" applyAlignment="1">
      <alignment horizontal="center" vertical="center"/>
    </xf>
    <xf numFmtId="0" fontId="23" fillId="0" borderId="1" xfId="0" applyFont="1" applyBorder="1" applyAlignment="1">
      <alignment horizontal="right" vertical="top"/>
    </xf>
    <xf numFmtId="0" fontId="21" fillId="10" borderId="3" xfId="0" applyFont="1" applyFill="1" applyBorder="1" applyAlignment="1">
      <alignment horizontal="center" vertical="top"/>
    </xf>
    <xf numFmtId="0" fontId="21" fillId="10" borderId="7" xfId="0" applyFont="1" applyFill="1" applyBorder="1" applyAlignment="1">
      <alignment horizontal="center" vertical="top"/>
    </xf>
    <xf numFmtId="0" fontId="21" fillId="10" borderId="4" xfId="0" applyFont="1" applyFill="1" applyBorder="1" applyAlignment="1">
      <alignment horizontal="center" vertical="top"/>
    </xf>
    <xf numFmtId="0" fontId="29" fillId="0" borderId="1" xfId="18" applyFont="1" applyBorder="1" applyAlignment="1">
      <alignment horizontal="left" vertical="center" wrapText="1"/>
    </xf>
    <xf numFmtId="0" fontId="23" fillId="0" borderId="1" xfId="0" applyFont="1" applyBorder="1" applyAlignment="1">
      <alignment horizontal="left" vertical="top"/>
    </xf>
    <xf numFmtId="0" fontId="0" fillId="0" borderId="1" xfId="0" applyBorder="1" applyAlignment="1">
      <alignment horizontal="left" vertical="top"/>
    </xf>
    <xf numFmtId="0" fontId="5" fillId="0" borderId="1" xfId="0" applyFont="1" applyBorder="1" applyAlignment="1">
      <alignment horizontal="left" vertical="top"/>
    </xf>
    <xf numFmtId="0" fontId="21" fillId="12" borderId="3" xfId="0" applyFont="1" applyFill="1" applyBorder="1" applyAlignment="1">
      <alignment horizontal="center" vertical="center"/>
    </xf>
    <xf numFmtId="0" fontId="21" fillId="12" borderId="4" xfId="0" applyFont="1" applyFill="1" applyBorder="1" applyAlignment="1">
      <alignment horizontal="center" vertical="center"/>
    </xf>
  </cellXfs>
  <cellStyles count="19">
    <cellStyle name="Comma" xfId="1" builtinId="3"/>
    <cellStyle name="Comma 102" xfId="12"/>
    <cellStyle name="Comma 143 2" xfId="16"/>
    <cellStyle name="Comma 4 2" xfId="10"/>
    <cellStyle name="Comma 5" xfId="2"/>
    <cellStyle name="Normal" xfId="0" builtinId="0"/>
    <cellStyle name="Normal 104 3 2 3" xfId="13"/>
    <cellStyle name="Normal 126 2" xfId="15"/>
    <cellStyle name="Normal 2" xfId="17"/>
    <cellStyle name="Normal 2 2 3" xfId="4"/>
    <cellStyle name="Normal 2 2 4" xfId="8"/>
    <cellStyle name="Normal 2 3" xfId="6"/>
    <cellStyle name="Normal 2 32" xfId="14"/>
    <cellStyle name="Normal 3" xfId="18"/>
    <cellStyle name="Normal 38 2 8" xfId="5"/>
    <cellStyle name="Normal 94 2 4 2 4" xfId="11"/>
    <cellStyle name="Percent" xfId="7" builtinId="5"/>
    <cellStyle name="Percent 2" xfId="3"/>
    <cellStyle name="Percent 2 2" xfId="9"/>
  </cellStyles>
  <dxfs count="2">
    <dxf>
      <numFmt numFmtId="168" formatCode="_ * #,##0_ ;_ * \-#,##0_ ;_ * &quot;-&quot;??_ ;_ @_ "/>
    </dxf>
    <dxf>
      <numFmt numFmtId="168" formatCode="_ * #,##0_ ;_ * \-#,##0_ ;_ * &quot;-&quot;??_ ;_ @_ "/>
    </dxf>
  </dxfs>
  <tableStyles count="0" defaultTableStyle="TableStyleMedium9" defaultPivotStyle="PivotStyleLight16"/>
  <colors>
    <mruColors>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bhinav Chaturvedi" refreshedDate="45512.76086076389" createdVersion="8" refreshedVersion="8" minRefreshableVersion="3" recordCount="267">
  <cacheSource type="worksheet">
    <worksheetSource ref="A4:AG271" sheet="RKA - working"/>
  </cacheSource>
  <cacheFields count="33">
    <cacheField name="Sl. No." numFmtId="0">
      <sharedItems containsSemiMixedTypes="0" containsString="0" containsNumber="1" containsInteger="1" minValue="1" maxValue="267"/>
    </cacheField>
    <cacheField name="Org Asset Code" numFmtId="0">
      <sharedItems containsString="0" containsBlank="1" containsNumber="1" containsInteger="1" minValue="600007" maxValue="15003131"/>
    </cacheField>
    <cacheField name="SAP Asset code" numFmtId="0">
      <sharedItems containsSemiMixedTypes="0" containsString="0" containsNumber="1" containsInteger="1" minValue="300052" maxValue="15003131"/>
    </cacheField>
    <cacheField name="Type of asset" numFmtId="0">
      <sharedItems count="17">
        <s v="PPB"/>
        <s v="MDF"/>
        <s v="TMDF"/>
        <s v="HPL"/>
        <s v="ELECTRICL"/>
        <s v="PLP"/>
        <s v="GEN"/>
        <s v="ENERGY"/>
        <s v="PLM"/>
        <s v="PLYWOOD"/>
        <s v="FUR"/>
        <s v="OFF EQUIP, F&amp;F, COMP"/>
        <s v="F&amp;F"/>
        <s v="SOFTWARE"/>
        <s v="COMPUTER"/>
        <s v="VEHICLES"/>
        <s v="LAB"/>
      </sharedItems>
    </cacheField>
    <cacheField name="Comments" numFmtId="0">
      <sharedItems/>
    </cacheField>
    <cacheField name="Code" numFmtId="0">
      <sharedItems containsSemiMixedTypes="0" containsString="0" containsNumber="1" containsInteger="1" minValue="3" maxValue="6"/>
    </cacheField>
    <cacheField name="Asset description" numFmtId="0">
      <sharedItems/>
    </cacheField>
    <cacheField name="Date" numFmtId="14">
      <sharedItems containsSemiMixedTypes="0" containsNonDate="0" containsDate="1" containsString="0" minDate="2007-02-07T00:00:00" maxDate="2023-03-11T00:00:00"/>
    </cacheField>
    <cacheField name="Acq. cost as per 31-03-2023" numFmtId="168">
      <sharedItems containsSemiMixedTypes="0" containsString="0" containsNumber="1" minValue="80" maxValue="299315412.13999999"/>
    </cacheField>
    <cacheField name="Round off date" numFmtId="14">
      <sharedItems containsSemiMixedTypes="0" containsNonDate="0" containsDate="1" containsString="0" minDate="2007-02-01T00:00:00" maxDate="2023-03-02T00:00:00"/>
    </cacheField>
    <cacheField name="Type of Asset2" numFmtId="14">
      <sharedItems containsNonDate="0" containsString="0" containsBlank="1"/>
    </cacheField>
    <cacheField name="Category-3" numFmtId="0">
      <sharedItems containsBlank="1"/>
    </cacheField>
    <cacheField name="Row " numFmtId="0">
      <sharedItems containsString="0" containsBlank="1" containsNumber="1" containsInteger="1" minValue="420" maxValue="695"/>
    </cacheField>
    <cacheField name="Coloumn" numFmtId="0">
      <sharedItems containsString="0" containsBlank="1" containsNumber="1" containsInteger="1" minValue="29" maxValue="90"/>
    </cacheField>
    <cacheField name="Index" numFmtId="0">
      <sharedItems containsString="0" containsBlank="1" containsNumber="1" minValue="96.4" maxValue="195.4"/>
    </cacheField>
    <cacheField name="Coloumn2" numFmtId="0">
      <sharedItems containsString="0" containsBlank="1" containsNumber="1" containsInteger="1" minValue="90" maxValue="90"/>
    </cacheField>
    <cacheField name="Index2" numFmtId="0">
      <sharedItems containsString="0" containsBlank="1" containsNumber="1" minValue="102.9" maxValue="453.5"/>
    </cacheField>
    <cacheField name="NET Index" numFmtId="0">
      <sharedItems containsString="0" containsBlank="1" containsNumber="1" minValue="0.87300485773768222" maxValue="2.3208802456499487"/>
    </cacheField>
    <cacheField name="Category-4" numFmtId="49">
      <sharedItems/>
    </cacheField>
    <cacheField name="Row 2" numFmtId="0">
      <sharedItems containsSemiMixedTypes="0" containsString="0" containsNumber="1" containsInteger="1" minValue="571" maxValue="843"/>
    </cacheField>
    <cacheField name="Coloumn3" numFmtId="0">
      <sharedItems containsSemiMixedTypes="0" containsString="0" containsNumber="1" containsInteger="1" minValue="4" maxValue="135"/>
    </cacheField>
    <cacheField name="Index3" numFmtId="0">
      <sharedItems containsSemiMixedTypes="0" containsString="0" containsNumber="1" minValue="91.7" maxValue="147.69999999999999"/>
    </cacheField>
    <cacheField name="Coloumn4" numFmtId="0">
      <sharedItems containsSemiMixedTypes="0" containsString="0" containsNumber="1" containsInteger="1" minValue="150" maxValue="150"/>
    </cacheField>
    <cacheField name="Index4" numFmtId="0">
      <sharedItems containsSemiMixedTypes="0" containsString="0" containsNumber="1" minValue="86.5" maxValue="178.4"/>
    </cacheField>
    <cacheField name="net index2" numFmtId="43">
      <sharedItems containsSemiMixedTypes="0" containsString="0" containsNumber="1" minValue="0.72628043660789254" maxValue="1.6804798255179934"/>
    </cacheField>
    <cacheField name="WPI Inflation " numFmtId="43">
      <sharedItems containsSemiMixedTypes="0" containsString="0" containsNumber="1" minValue="0.72628043660789254" maxValue="2.968092447225521"/>
    </cacheField>
    <cacheField name="Estimated Economic life of the Assets (Years)" numFmtId="0">
      <sharedItems containsSemiMixedTypes="0" containsString="0" containsNumber="1" containsInteger="1" minValue="3" maxValue="18"/>
    </cacheField>
    <cacheField name="Life Consumed                    (Years)" numFmtId="43">
      <sharedItems containsSemiMixedTypes="0" containsString="0" containsNumber="1" minValue="1.4027777777777777" maxValue="17.494444444444444"/>
    </cacheField>
    <cacheField name="Salvage Value" numFmtId="9">
      <sharedItems containsSemiMixedTypes="0" containsString="0" containsNumber="1" minValue="0.9" maxValue="1"/>
    </cacheField>
    <cacheField name="Depreciation Factor" numFmtId="43">
      <sharedItems containsSemiMixedTypes="0" containsString="0" containsNumber="1" minValue="0.05" maxValue="0.33333333333333331"/>
    </cacheField>
    <cacheField name="GCRC" numFmtId="168">
      <sharedItems containsSemiMixedTypes="0" containsString="0" containsNumber="1" minValue="110.27777777777779" maxValue="433936296.53897893"/>
    </cacheField>
    <cacheField name="Depreciation" numFmtId="168">
      <sharedItems containsSemiMixedTypes="0" containsString="0" containsNumber="1" minValue="92.211622942386825" maxValue="379573721.61145687"/>
    </cacheField>
    <cacheField name="DRC" numFmtId="168">
      <sharedItems containsSemiMixedTypes="0" containsString="0" containsNumber="1" minValue="0" maxValue="157299735.3003434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
  <r>
    <n v="1"/>
    <n v="600007"/>
    <n v="600007"/>
    <x v="0"/>
    <s v="IM"/>
    <n v="4"/>
    <s v="PLANT &amp; MACHINERY PARTICLE BOARD"/>
    <d v="2007-02-07T00:00:00"/>
    <n v="299315412.13999999"/>
    <d v="2007-02-01T00:00:00"/>
    <m/>
    <s v="(K)  MACHINERY &amp; MACHINE TOOLS"/>
    <n v="642"/>
    <n v="29"/>
    <n v="111.5"/>
    <n v="90"/>
    <n v="126.4"/>
    <n v="1.1336322869955158"/>
    <s v="(R). MANUFACTURE OF MACHINERY AND EQUIPMENT"/>
    <n v="722"/>
    <n v="4"/>
    <n v="102.2"/>
    <n v="150"/>
    <n v="130.69999999999999"/>
    <n v="1.2788649706457924"/>
    <n v="1.4497626214316428"/>
    <n v="18"/>
    <n v="17.494444444444444"/>
    <n v="0.9"/>
    <n v="0.05"/>
    <n v="433936296.53897893"/>
    <n v="379573721.61145687"/>
    <n v="54362574.927522063"/>
  </r>
  <r>
    <n v="2"/>
    <n v="600071"/>
    <n v="600071"/>
    <x v="1"/>
    <s v="IM"/>
    <n v="4"/>
    <s v="PLANT &amp; MACHINERY MDF"/>
    <d v="2014-04-01T00:00:00"/>
    <n v="261918219.74000001"/>
    <d v="2014-04-01T00:00:00"/>
    <m/>
    <m/>
    <m/>
    <m/>
    <m/>
    <m/>
    <m/>
    <m/>
    <s v="(R). MANUFACTURE OF MACHINERY AND EQUIPMENT"/>
    <n v="722"/>
    <n v="28"/>
    <n v="107.9"/>
    <n v="150"/>
    <n v="130.69999999999999"/>
    <n v="1.2113067655236329"/>
    <n v="1.2113067655236329"/>
    <n v="18"/>
    <n v="10.344444444444445"/>
    <n v="0.95"/>
    <n v="5.2777777777777778E-2"/>
    <n v="317263311.58496755"/>
    <n v="173212059.21686703"/>
    <n v="144051252.36810052"/>
  </r>
  <r>
    <n v="3"/>
    <n v="700026"/>
    <n v="700079"/>
    <x v="0"/>
    <s v="IM"/>
    <n v="4"/>
    <s v="New Particle Board Plant"/>
    <d v="2014-04-01T00:00:00"/>
    <n v="205824908.74000001"/>
    <d v="2014-04-01T00:00:00"/>
    <m/>
    <m/>
    <m/>
    <m/>
    <m/>
    <m/>
    <m/>
    <m/>
    <s v="(R). MANUFACTURE OF MACHINERY AND EQUIPMENT"/>
    <n v="722"/>
    <n v="28"/>
    <n v="107.9"/>
    <n v="150"/>
    <n v="130.69999999999999"/>
    <n v="1.2113067655236329"/>
    <n v="1.2113067655236329"/>
    <n v="18"/>
    <n v="10.344444444444445"/>
    <n v="0.9"/>
    <n v="0.05"/>
    <n v="249317104.47004634"/>
    <n v="128952346.81200731"/>
    <n v="120364757.65803903"/>
  </r>
  <r>
    <n v="4"/>
    <m/>
    <n v="600129"/>
    <x v="2"/>
    <s v="IM"/>
    <n v="4"/>
    <s v="PLANT AND MACHINERY FOR TMDF PLANT"/>
    <d v="2019-12-15T00:00:00"/>
    <n v="177067237.94999999"/>
    <d v="2019-12-01T00:00:00"/>
    <m/>
    <m/>
    <m/>
    <m/>
    <m/>
    <m/>
    <m/>
    <m/>
    <s v="(R). MANUFACTURE OF MACHINERY AND EQUIPMENT"/>
    <n v="722"/>
    <n v="96"/>
    <n v="113"/>
    <n v="150"/>
    <n v="130.69999999999999"/>
    <n v="1.1566371681415928"/>
    <n v="1.1566371681415928"/>
    <n v="18"/>
    <n v="4.6388888888888893"/>
    <n v="0.9"/>
    <n v="0.05"/>
    <n v="204802548.67314157"/>
    <n v="47502813.372798122"/>
    <n v="157299735.30034345"/>
  </r>
  <r>
    <n v="5"/>
    <n v="700027"/>
    <n v="700080"/>
    <x v="3"/>
    <s v="IM"/>
    <n v="4"/>
    <s v="New HPL Line"/>
    <d v="2014-04-01T00:00:00"/>
    <n v="148821626.5"/>
    <d v="2014-04-01T00:00:00"/>
    <m/>
    <m/>
    <m/>
    <m/>
    <m/>
    <m/>
    <m/>
    <m/>
    <s v="h. Pipes &amp; tubes"/>
    <n v="582"/>
    <n v="28"/>
    <n v="105.9"/>
    <n v="150"/>
    <n v="166.7"/>
    <n v="1.5741265344664777"/>
    <n v="1.5741265344664777"/>
    <n v="18"/>
    <n v="10.344444444444445"/>
    <n v="0.95"/>
    <n v="5.2777777777777778E-2"/>
    <n v="234264071.17610952"/>
    <n v="127898060.34056178"/>
    <n v="106366010.83554775"/>
  </r>
  <r>
    <n v="6"/>
    <n v="1400001"/>
    <n v="1400036"/>
    <x v="4"/>
    <s v="IM"/>
    <n v="4"/>
    <s v="ELECTRICAL INSTALLATION AT RUDRAPUR"/>
    <d v="2014-04-01T00:00:00"/>
    <n v="90909027.549999997"/>
    <d v="2014-04-01T00:00:00"/>
    <m/>
    <m/>
    <m/>
    <m/>
    <m/>
    <m/>
    <m/>
    <m/>
    <s v="(Q). MANUFACTURE OF ELECTRICAL EQUIPMENT"/>
    <n v="666"/>
    <n v="28"/>
    <n v="108"/>
    <n v="150"/>
    <n v="133.5"/>
    <n v="1.2361111111111112"/>
    <n v="1.2361111111111112"/>
    <n v="15"/>
    <n v="10.344444444444445"/>
    <n v="0.95"/>
    <n v="6.3333333333333325E-2"/>
    <n v="112373659.05486111"/>
    <n v="73621394.630423635"/>
    <n v="38752264.424437478"/>
  </r>
  <r>
    <n v="7"/>
    <m/>
    <n v="600130"/>
    <x v="2"/>
    <s v="IM"/>
    <n v="4"/>
    <s v="MACHINERY FOR THIN MDF2"/>
    <d v="2019-12-15T00:00:00"/>
    <n v="83275992.560000002"/>
    <d v="2019-12-01T00:00:00"/>
    <m/>
    <m/>
    <m/>
    <m/>
    <m/>
    <m/>
    <m/>
    <m/>
    <s v="(R). MANUFACTURE OF MACHINERY AND EQUIPMENT"/>
    <n v="722"/>
    <n v="96"/>
    <n v="113"/>
    <n v="150"/>
    <n v="130.69999999999999"/>
    <n v="1.1566371681415928"/>
    <n v="1.1566371681415928"/>
    <n v="18"/>
    <n v="4.6388888888888893"/>
    <n v="0.9"/>
    <n v="0.05"/>
    <n v="96320108.208778754"/>
    <n v="22340913.987313963"/>
    <n v="73979194.221464783"/>
  </r>
  <r>
    <n v="8"/>
    <n v="700004"/>
    <n v="700074"/>
    <x v="5"/>
    <s v="IM"/>
    <n v="4"/>
    <s v="PLANT 8X6  LAMINATION LINE in Project II"/>
    <d v="2014-04-01T00:00:00"/>
    <n v="82062960.609999999"/>
    <d v="2014-04-01T00:00:00"/>
    <m/>
    <m/>
    <m/>
    <m/>
    <m/>
    <m/>
    <m/>
    <m/>
    <s v="h. Pipes &amp; tubes"/>
    <n v="582"/>
    <n v="28"/>
    <n v="105.9"/>
    <n v="150"/>
    <n v="166.7"/>
    <n v="1.5741265344664777"/>
    <n v="1.5741265344664777"/>
    <n v="15"/>
    <n v="10.344444444444445"/>
    <n v="0.95"/>
    <n v="6.3333333333333325E-2"/>
    <n v="129177483.79307836"/>
    <n v="84630389.289472699"/>
    <n v="44547094.503605664"/>
  </r>
  <r>
    <n v="9"/>
    <n v="700014"/>
    <n v="700062"/>
    <x v="6"/>
    <s v="IM"/>
    <n v="4"/>
    <s v="PLANT &amp; MACHINERY Preop upto 310308 - Project II"/>
    <d v="2014-04-01T00:00:00"/>
    <n v="80163689"/>
    <d v="2014-04-01T00:00:00"/>
    <m/>
    <m/>
    <m/>
    <m/>
    <m/>
    <m/>
    <m/>
    <m/>
    <s v="(R). MANUFACTURE OF MACHINERY AND EQUIPMENT"/>
    <n v="722"/>
    <n v="28"/>
    <n v="107.9"/>
    <n v="150"/>
    <n v="130.69999999999999"/>
    <n v="1.2113067655236329"/>
    <n v="1.2113067655236329"/>
    <n v="18"/>
    <n v="10.344444444444445"/>
    <n v="0.9"/>
    <n v="0.05"/>
    <n v="97102818.835032433"/>
    <n v="50223735.741897337"/>
    <n v="46879083.093135096"/>
  </r>
  <r>
    <n v="10"/>
    <n v="600092"/>
    <n v="600092"/>
    <x v="1"/>
    <s v="IM"/>
    <n v="4"/>
    <s v="PLANT &amp; MACHINERY MDF"/>
    <d v="2014-04-01T00:00:00"/>
    <n v="75495252.920000002"/>
    <d v="2014-04-01T00:00:00"/>
    <m/>
    <m/>
    <m/>
    <m/>
    <m/>
    <m/>
    <m/>
    <m/>
    <s v="(R). MANUFACTURE OF MACHINERY AND EQUIPMENT"/>
    <n v="722"/>
    <n v="28"/>
    <n v="107.9"/>
    <n v="150"/>
    <n v="130.69999999999999"/>
    <n v="1.2113067655236329"/>
    <n v="1.2113067655236329"/>
    <n v="18"/>
    <n v="10.344444444444445"/>
    <n v="0.95"/>
    <n v="5.2777777777777778E-2"/>
    <n v="91447910.626913801"/>
    <n v="49926607.749366619"/>
    <n v="41521302.877547182"/>
  </r>
  <r>
    <n v="11"/>
    <n v="700010"/>
    <n v="700058"/>
    <x v="7"/>
    <s v="IM"/>
    <n v="4"/>
    <s v="PLANT &amp; MACHINERY General  - Project II"/>
    <d v="2014-04-01T00:00:00"/>
    <n v="72578100"/>
    <d v="2014-04-01T00:00:00"/>
    <m/>
    <m/>
    <m/>
    <m/>
    <m/>
    <m/>
    <m/>
    <m/>
    <s v="(R). MANUFACTURE OF MACHINERY AND EQUIPMENT"/>
    <n v="722"/>
    <n v="28"/>
    <n v="107.9"/>
    <n v="150"/>
    <n v="130.69999999999999"/>
    <n v="1.2113067655236329"/>
    <n v="1.2113067655236329"/>
    <n v="18"/>
    <n v="10.344444444444445"/>
    <n v="0.9"/>
    <n v="0.05"/>
    <n v="87914343.55885078"/>
    <n v="45471252.140716717"/>
    <n v="42443091.418134063"/>
  </r>
  <r>
    <n v="12"/>
    <n v="700003"/>
    <n v="700072"/>
    <x v="5"/>
    <s v="IM"/>
    <n v="4"/>
    <s v="PLANT 6X4  LAMINATION LINE"/>
    <d v="2014-04-01T00:00:00"/>
    <n v="72131874.629999995"/>
    <d v="2014-04-01T00:00:00"/>
    <m/>
    <m/>
    <m/>
    <m/>
    <m/>
    <m/>
    <m/>
    <m/>
    <s v="h. Pipes &amp; tubes"/>
    <n v="582"/>
    <n v="28"/>
    <n v="105.9"/>
    <n v="150"/>
    <n v="166.7"/>
    <n v="1.5741265344664777"/>
    <n v="1.5741265344664777"/>
    <n v="15"/>
    <n v="10.344444444444445"/>
    <n v="0.95"/>
    <n v="6.3333333333333325E-2"/>
    <n v="113544697.83589233"/>
    <n v="74388598.51922591"/>
    <n v="39156099.316666424"/>
  </r>
  <r>
    <n v="13"/>
    <n v="600075"/>
    <n v="600075"/>
    <x v="6"/>
    <s v="IM"/>
    <n v="4"/>
    <s v="PLANT &amp; MACHINERY FOUNDATION"/>
    <d v="2014-04-01T00:00:00"/>
    <n v="60497504.509999998"/>
    <d v="2014-04-01T00:00:00"/>
    <m/>
    <m/>
    <m/>
    <m/>
    <m/>
    <m/>
    <m/>
    <m/>
    <s v="(R). MANUFACTURE OF MACHINERY AND EQUIPMENT"/>
    <n v="722"/>
    <n v="28"/>
    <n v="107.9"/>
    <n v="150"/>
    <n v="130.69999999999999"/>
    <n v="1.2113067655236329"/>
    <n v="1.2113067655236329"/>
    <n v="18"/>
    <n v="10.344444444444445"/>
    <n v="0.9"/>
    <n v="0.05"/>
    <n v="73281036.510259494"/>
    <n v="37902580.550584219"/>
    <n v="35378455.959675275"/>
  </r>
  <r>
    <n v="14"/>
    <n v="600033"/>
    <n v="600108"/>
    <x v="3"/>
    <s v="IM"/>
    <n v="4"/>
    <s v="HPL III line at Rudrapur"/>
    <d v="2014-04-01T00:00:00"/>
    <n v="59353389.450000003"/>
    <d v="2014-04-01T00:00:00"/>
    <m/>
    <m/>
    <m/>
    <m/>
    <m/>
    <m/>
    <m/>
    <m/>
    <s v="h. Pipes &amp; tubes"/>
    <n v="582"/>
    <n v="28"/>
    <n v="105.9"/>
    <n v="150"/>
    <n v="166.7"/>
    <n v="1.5741265344664777"/>
    <n v="1.5741265344664777"/>
    <n v="18"/>
    <n v="10.344444444444445"/>
    <n v="0.95"/>
    <n v="5.2777777777777778E-2"/>
    <n v="93429745.243767694"/>
    <n v="51008603.815339714"/>
    <n v="42421141.428427979"/>
  </r>
  <r>
    <n v="15"/>
    <n v="600087"/>
    <n v="600087"/>
    <x v="3"/>
    <s v="IM"/>
    <n v="4"/>
    <s v="PLANT &amp; MACHINERY HPL"/>
    <d v="2014-04-01T00:00:00"/>
    <n v="54719615.869999997"/>
    <d v="2014-04-01T00:00:00"/>
    <m/>
    <m/>
    <m/>
    <m/>
    <m/>
    <m/>
    <m/>
    <m/>
    <s v="(R). MANUFACTURE OF MACHINERY AND EQUIPMENT"/>
    <n v="722"/>
    <n v="28"/>
    <n v="107.9"/>
    <n v="150"/>
    <n v="130.69999999999999"/>
    <n v="1.2113067655236329"/>
    <n v="1.2113067655236329"/>
    <n v="15"/>
    <n v="10.344444444444445"/>
    <n v="0.9"/>
    <n v="6.0000000000000005E-2"/>
    <n v="66282240.910185352"/>
    <n v="41139177.524921715"/>
    <n v="25143063.385263637"/>
  </r>
  <r>
    <n v="16"/>
    <n v="700011"/>
    <n v="700059"/>
    <x v="7"/>
    <s v="IM"/>
    <n v="4"/>
    <s v="PLANT &amp; MACHINERY Boiler &amp; Drier - Project II"/>
    <d v="2014-04-01T00:00:00"/>
    <n v="48023618.5"/>
    <d v="2014-04-01T00:00:00"/>
    <m/>
    <m/>
    <m/>
    <m/>
    <m/>
    <m/>
    <m/>
    <m/>
    <s v="Boilers"/>
    <n v="618"/>
    <n v="28"/>
    <n v="102.9"/>
    <n v="150"/>
    <n v="110.6"/>
    <n v="1.074829931972789"/>
    <n v="1.074829931972789"/>
    <n v="15"/>
    <n v="10.344444444444445"/>
    <n v="0.9"/>
    <n v="6.0000000000000005E-2"/>
    <n v="51617222.605442174"/>
    <n v="32037089.497111112"/>
    <n v="19580133.108331062"/>
  </r>
  <r>
    <n v="17"/>
    <n v="600080"/>
    <n v="600080"/>
    <x v="7"/>
    <s v="IM"/>
    <n v="4"/>
    <s v="PLANT &amp; MACHINERY BOILER &amp; AUXILIARY EQUIPMENT"/>
    <d v="2014-04-01T00:00:00"/>
    <n v="47663921.439999998"/>
    <d v="2014-04-01T00:00:00"/>
    <m/>
    <m/>
    <m/>
    <m/>
    <m/>
    <m/>
    <m/>
    <m/>
    <s v="Boilers"/>
    <n v="618"/>
    <n v="28"/>
    <n v="102.9"/>
    <n v="150"/>
    <n v="110.6"/>
    <n v="1.074829931972789"/>
    <n v="1.074829931972789"/>
    <n v="15"/>
    <n v="10.344444444444445"/>
    <n v="0.9"/>
    <n v="6.0000000000000005E-2"/>
    <n v="51230609.438911557"/>
    <n v="31797131.59175111"/>
    <n v="19433477.847160447"/>
  </r>
  <r>
    <n v="18"/>
    <n v="600070"/>
    <n v="600070"/>
    <x v="3"/>
    <s v="IM"/>
    <n v="4"/>
    <s v="PLANT &amp; MACHINERY HPL"/>
    <d v="2014-04-01T00:00:00"/>
    <n v="45046802.82"/>
    <d v="2014-04-01T00:00:00"/>
    <m/>
    <m/>
    <m/>
    <m/>
    <m/>
    <m/>
    <m/>
    <m/>
    <s v="(R). MANUFACTURE OF MACHINERY AND EQUIPMENT"/>
    <n v="722"/>
    <n v="28"/>
    <n v="107.9"/>
    <n v="150"/>
    <n v="130.69999999999999"/>
    <n v="1.2113067655236329"/>
    <n v="1.2113067655236329"/>
    <n v="15"/>
    <n v="10.344444444444445"/>
    <n v="0.9"/>
    <n v="6.0000000000000005E-2"/>
    <n v="54565497.02107507"/>
    <n v="33866985.151080601"/>
    <n v="20698511.869994469"/>
  </r>
  <r>
    <n v="19"/>
    <n v="600076"/>
    <n v="600076"/>
    <x v="3"/>
    <s v="IM"/>
    <n v="4"/>
    <s v="PLANT &amp; MACHINERY FABRICATION &amp; ERECTION"/>
    <d v="2014-04-01T00:00:00"/>
    <n v="41909455.829999998"/>
    <d v="2014-04-01T00:00:00"/>
    <m/>
    <m/>
    <m/>
    <m/>
    <m/>
    <m/>
    <m/>
    <m/>
    <s v="(R). MANUFACTURE OF MACHINERY AND EQUIPMENT"/>
    <n v="722"/>
    <n v="28"/>
    <n v="107.9"/>
    <n v="150"/>
    <n v="130.69999999999999"/>
    <n v="1.2113067655236329"/>
    <n v="1.2113067655236329"/>
    <n v="15"/>
    <n v="10.344444444444445"/>
    <n v="0.9"/>
    <n v="6.0000000000000005E-2"/>
    <n v="50765207.38629286"/>
    <n v="31508272.051092442"/>
    <n v="19256935.335200418"/>
  </r>
  <r>
    <n v="20"/>
    <n v="600072"/>
    <n v="600072"/>
    <x v="8"/>
    <s v="IM"/>
    <n v="4"/>
    <s v="PLANT &amp; MACHINERY PRELAM MDF"/>
    <d v="2014-04-01T00:00:00"/>
    <n v="39907477.649999999"/>
    <d v="2014-04-01T00:00:00"/>
    <m/>
    <m/>
    <m/>
    <m/>
    <m/>
    <m/>
    <m/>
    <m/>
    <s v="(R). MANUFACTURE OF MACHINERY AND EQUIPMENT"/>
    <n v="722"/>
    <n v="28"/>
    <n v="107.9"/>
    <n v="150"/>
    <n v="130.69999999999999"/>
    <n v="1.2113067655236329"/>
    <n v="1.2113067655236329"/>
    <n v="15"/>
    <n v="10.344444444444445"/>
    <n v="0.95"/>
    <n v="6.3333333333333325E-2"/>
    <n v="48340197.672428168"/>
    <n v="31669990.986206733"/>
    <n v="16670206.686221436"/>
  </r>
  <r>
    <n v="21"/>
    <n v="700015"/>
    <n v="700063"/>
    <x v="6"/>
    <s v="IM"/>
    <n v="4"/>
    <s v="PLANT &amp; MACHINERY General Misc"/>
    <d v="2014-04-01T00:00:00"/>
    <n v="37650165.030000001"/>
    <d v="2014-04-01T00:00:00"/>
    <m/>
    <m/>
    <m/>
    <m/>
    <m/>
    <m/>
    <m/>
    <m/>
    <s v="(R). MANUFACTURE OF MACHINERY AND EQUIPMENT"/>
    <n v="722"/>
    <n v="28"/>
    <n v="107.9"/>
    <n v="150"/>
    <n v="130.69999999999999"/>
    <n v="1.2113067655236329"/>
    <n v="1.2113067655236329"/>
    <n v="18"/>
    <n v="10.344444444444445"/>
    <n v="0.95"/>
    <n v="5.2777777777777778E-2"/>
    <n v="45605899.623920292"/>
    <n v="24898850.56936809"/>
    <n v="20707049.054552201"/>
  </r>
  <r>
    <n v="22"/>
    <n v="700021"/>
    <n v="700078"/>
    <x v="3"/>
    <s v="IM"/>
    <n v="4"/>
    <s v="PRESSPLATES FOR HPL3"/>
    <d v="2014-04-01T00:00:00"/>
    <n v="34511100.100000001"/>
    <d v="2014-04-01T00:00:00"/>
    <m/>
    <m/>
    <m/>
    <m/>
    <m/>
    <m/>
    <m/>
    <m/>
    <s v="e. Mild Steel - Flat products"/>
    <n v="571"/>
    <n v="28"/>
    <n v="105.4"/>
    <n v="150"/>
    <n v="140.5"/>
    <n v="1.3330170777988615"/>
    <n v="1.3330170777988615"/>
    <n v="15"/>
    <n v="10.344444444444445"/>
    <n v="0.9"/>
    <n v="6.0000000000000005E-2"/>
    <n v="46003885.806925997"/>
    <n v="28553078.457498737"/>
    <n v="17450807.34942726"/>
  </r>
  <r>
    <n v="23"/>
    <n v="600127"/>
    <n v="600127"/>
    <x v="9"/>
    <s v="IM"/>
    <n v="4"/>
    <s v="PLYWOOD PLANT"/>
    <d v="2017-12-31T00:00:00"/>
    <n v="33584229.600000001"/>
    <d v="2017-12-01T00:00:00"/>
    <m/>
    <m/>
    <m/>
    <m/>
    <m/>
    <m/>
    <m/>
    <m/>
    <s v="(R). MANUFACTURE OF MACHINERY AND EQUIPMENT"/>
    <n v="722"/>
    <n v="72"/>
    <n v="108.9"/>
    <n v="150"/>
    <n v="130.69999999999999"/>
    <n v="1.2001836547291092"/>
    <n v="1.2001836547291092"/>
    <n v="15"/>
    <n v="6.5972222222222223"/>
    <n v="0.9"/>
    <n v="6.0000000000000005E-2"/>
    <n v="40307243.422589526"/>
    <n v="15954950.521441689"/>
    <n v="24352292.901147835"/>
  </r>
  <r>
    <n v="24"/>
    <m/>
    <n v="300052"/>
    <x v="2"/>
    <s v="IM"/>
    <n v="3"/>
    <s v="BUILDING FOR THIN MDF"/>
    <d v="2019-12-15T00:00:00"/>
    <n v="33525442.609999996"/>
    <d v="2019-12-01T00:00:00"/>
    <m/>
    <m/>
    <m/>
    <m/>
    <m/>
    <m/>
    <m/>
    <m/>
    <s v="(R). MANUFACTURE OF MACHINERY AND EQUIPMENT"/>
    <n v="722"/>
    <n v="96"/>
    <n v="113"/>
    <n v="150"/>
    <n v="130.69999999999999"/>
    <n v="1.1566371681415928"/>
    <n v="1.1566371681415928"/>
    <n v="18"/>
    <n v="4.6388888888888893"/>
    <n v="0.9"/>
    <n v="0.05"/>
    <n v="38776773.001123883"/>
    <n v="8994057.0710940138"/>
    <n v="29782715.930029869"/>
  </r>
  <r>
    <n v="25"/>
    <n v="700008"/>
    <n v="700008"/>
    <x v="6"/>
    <s v="IM"/>
    <n v="4"/>
    <s v="PLANT &amp; MACHINERY Fabrication"/>
    <d v="2008-10-31T00:00:00"/>
    <n v="30004486"/>
    <d v="2008-10-01T00:00:00"/>
    <m/>
    <s v="(K)  MACHINERY &amp; MACHINE TOOLS"/>
    <n v="618"/>
    <n v="49"/>
    <n v="195.4"/>
    <n v="90"/>
    <n v="453.5"/>
    <n v="2.3208802456499487"/>
    <s v="(R). MANUFACTURE OF MACHINERY AND EQUIPMENT"/>
    <n v="722"/>
    <n v="4"/>
    <n v="102.2"/>
    <n v="150"/>
    <n v="130.69999999999999"/>
    <n v="1.2788649706457924"/>
    <n v="2.968092447225521"/>
    <n v="18"/>
    <n v="15.763888888888889"/>
    <n v="0.95"/>
    <n v="5.2777777777777778E-2"/>
    <n v="89056088.279483885"/>
    <n v="74093153.693945602"/>
    <n v="14962934.585538283"/>
  </r>
  <r>
    <n v="26"/>
    <n v="700006"/>
    <n v="700056"/>
    <x v="1"/>
    <s v="IM"/>
    <n v="4"/>
    <s v="PLANT &amp; MACHINERY upgradation in MDF - Project II"/>
    <d v="2014-04-01T00:00:00"/>
    <n v="27952472.260000002"/>
    <d v="2014-04-01T00:00:00"/>
    <m/>
    <m/>
    <m/>
    <m/>
    <m/>
    <m/>
    <m/>
    <m/>
    <s v="(R). MANUFACTURE OF MACHINERY AND EQUIPMENT"/>
    <n v="722"/>
    <n v="28"/>
    <n v="107.9"/>
    <n v="150"/>
    <n v="130.69999999999999"/>
    <n v="1.2113067655236329"/>
    <n v="1.2113067655236329"/>
    <n v="18"/>
    <n v="10.344444444444445"/>
    <n v="0.95"/>
    <n v="5.2777777777777778E-2"/>
    <n v="33859018.761649676"/>
    <n v="18485561.199840158"/>
    <n v="15373457.561809517"/>
  </r>
  <r>
    <n v="27"/>
    <n v="1100000"/>
    <n v="1100007"/>
    <x v="3"/>
    <s v="IM"/>
    <n v="4"/>
    <s v="PRESS PLATES"/>
    <d v="2014-04-01T00:00:00"/>
    <n v="27445398"/>
    <d v="2014-04-01T00:00:00"/>
    <m/>
    <m/>
    <m/>
    <m/>
    <m/>
    <m/>
    <m/>
    <m/>
    <s v="e. Mild Steel - Flat products"/>
    <n v="571"/>
    <n v="28"/>
    <n v="105.4"/>
    <n v="150"/>
    <n v="140.5"/>
    <n v="1.3330170777988615"/>
    <n v="1.3330170777988615"/>
    <n v="15"/>
    <n v="10.344444444444445"/>
    <n v="0.9"/>
    <n v="6.0000000000000005E-2"/>
    <n v="36585184.24098672"/>
    <n v="22707204.352239095"/>
    <n v="13877979.888747625"/>
  </r>
  <r>
    <n v="28"/>
    <n v="600124"/>
    <n v="600124"/>
    <x v="1"/>
    <s v="IM"/>
    <n v="4"/>
    <s v="PLANT &amp; MACHINERY MDF"/>
    <d v="2017-03-31T00:00:00"/>
    <n v="26262847.059999928"/>
    <d v="2017-03-01T00:00:00"/>
    <m/>
    <m/>
    <m/>
    <m/>
    <m/>
    <m/>
    <m/>
    <m/>
    <s v="(R). MANUFACTURE OF MACHINERY AND EQUIPMENT"/>
    <n v="722"/>
    <n v="63"/>
    <n v="108.3"/>
    <n v="150"/>
    <n v="130.69999999999999"/>
    <n v="1.2068328716528163"/>
    <n v="1.2068328716528163"/>
    <n v="18"/>
    <n v="7.3472222222222223"/>
    <n v="0.95"/>
    <n v="5.2777777777777778E-2"/>
    <n v="31694867.135198437"/>
    <n v="12290320.585489178"/>
    <n v="19404546.54970926"/>
  </r>
  <r>
    <n v="29"/>
    <n v="700013"/>
    <n v="700061"/>
    <x v="3"/>
    <s v="IM"/>
    <n v="4"/>
    <s v="PLANT &amp; MACHINERY HPL - Project II"/>
    <d v="2014-04-01T00:00:00"/>
    <n v="23754231.98"/>
    <d v="2014-04-01T00:00:00"/>
    <m/>
    <m/>
    <m/>
    <m/>
    <m/>
    <m/>
    <m/>
    <m/>
    <s v="(R). MANUFACTURE OF MACHINERY AND EQUIPMENT"/>
    <n v="722"/>
    <n v="28"/>
    <n v="107.9"/>
    <n v="150"/>
    <n v="130.69999999999999"/>
    <n v="1.2113067655236329"/>
    <n v="1.2113067655236329"/>
    <n v="15"/>
    <n v="10.344444444444445"/>
    <n v="0.9"/>
    <n v="6.0000000000000005E-2"/>
    <n v="28773661.907191843"/>
    <n v="17858852.823730405"/>
    <n v="10914809.083461437"/>
  </r>
  <r>
    <n v="30"/>
    <m/>
    <n v="600128"/>
    <x v="9"/>
    <s v="IM"/>
    <n v="4"/>
    <s v="PLANT AND MACHINERY FOR PLYWOOD PLANT"/>
    <d v="2019-04-01T00:00:00"/>
    <n v="23699439.82"/>
    <d v="2019-04-01T00:00:00"/>
    <m/>
    <m/>
    <m/>
    <m/>
    <m/>
    <m/>
    <m/>
    <m/>
    <s v="(R). MANUFACTURE OF MACHINERY AND EQUIPMENT"/>
    <n v="722"/>
    <n v="88"/>
    <n v="112.5"/>
    <n v="150"/>
    <n v="130.69999999999999"/>
    <n v="1.1617777777777776"/>
    <n v="1.1617777777777776"/>
    <n v="15"/>
    <n v="5.3444444444444441"/>
    <n v="0.9"/>
    <n v="6.0000000000000005E-2"/>
    <n v="27533482.528657772"/>
    <n v="8829070.0641895924"/>
    <n v="18704412.464468181"/>
  </r>
  <r>
    <n v="31"/>
    <n v="600073"/>
    <n v="600073"/>
    <x v="5"/>
    <s v="IM"/>
    <n v="4"/>
    <s v="PLANT &amp; MACHINERY PRELAM PB"/>
    <d v="2014-04-01T00:00:00"/>
    <n v="23591811.59"/>
    <d v="2014-04-01T00:00:00"/>
    <m/>
    <m/>
    <m/>
    <m/>
    <m/>
    <m/>
    <m/>
    <m/>
    <s v="(R). MANUFACTURE OF MACHINERY AND EQUIPMENT"/>
    <n v="722"/>
    <n v="28"/>
    <n v="107.9"/>
    <n v="150"/>
    <n v="130.69999999999999"/>
    <n v="1.2113067655236329"/>
    <n v="1.2113067655236329"/>
    <n v="15"/>
    <n v="10.344444444444445"/>
    <n v="0.95"/>
    <n v="6.3333333333333325E-2"/>
    <n v="28576920.989925854"/>
    <n v="18722116.866325866"/>
    <n v="9854804.1235999875"/>
  </r>
  <r>
    <n v="32"/>
    <n v="700009"/>
    <n v="700057"/>
    <x v="0"/>
    <s v="IM"/>
    <n v="4"/>
    <s v="PLANT &amp; MACHINERY upgradation in PPB - Project II"/>
    <d v="2014-04-01T00:00:00"/>
    <n v="23466018"/>
    <d v="2014-04-01T00:00:00"/>
    <m/>
    <m/>
    <m/>
    <m/>
    <m/>
    <m/>
    <m/>
    <m/>
    <s v="(R). MANUFACTURE OF MACHINERY AND EQUIPMENT"/>
    <n v="722"/>
    <n v="28"/>
    <n v="107.9"/>
    <n v="150"/>
    <n v="130.69999999999999"/>
    <n v="1.2113067655236329"/>
    <n v="1.2113067655236329"/>
    <n v="15"/>
    <n v="10.344444444444445"/>
    <n v="0.9"/>
    <n v="6.0000000000000005E-2"/>
    <n v="28424546.363299351"/>
    <n v="17642168.44282113"/>
    <n v="10782377.920478221"/>
  </r>
  <r>
    <n v="33"/>
    <n v="600078"/>
    <n v="600078"/>
    <x v="10"/>
    <s v="IM"/>
    <n v="4"/>
    <s v="PLANT &amp; MACHINERY GENERAL"/>
    <d v="2014-04-01T00:00:00"/>
    <n v="21225360.48"/>
    <d v="2014-04-01T00:00:00"/>
    <m/>
    <m/>
    <m/>
    <m/>
    <m/>
    <m/>
    <m/>
    <m/>
    <s v="e. Manufacture of ovens, furnaces and furnace burners"/>
    <n v="741"/>
    <n v="28"/>
    <n v="119.1"/>
    <n v="150"/>
    <n v="86.5"/>
    <n v="0.72628043660789254"/>
    <n v="0.72628043660789254"/>
    <n v="18"/>
    <n v="10.344444444444445"/>
    <n v="0.95"/>
    <n v="5.2777777777777778E-2"/>
    <n v="15415564.076574309"/>
    <n v="8416231.8811889794"/>
    <n v="6999332.1953853294"/>
  </r>
  <r>
    <n v="34"/>
    <n v="1400021"/>
    <n v="1400021"/>
    <x v="4"/>
    <s v="IM"/>
    <n v="4"/>
    <s v="ELECTRICAL INSTALLATION for Project II RUDRAPUR"/>
    <d v="2008-10-31T00:00:00"/>
    <n v="21212455.18"/>
    <d v="2008-10-01T00:00:00"/>
    <m/>
    <s v="g.  ELECTRICAL MACHINERY, EQUIPMENT &amp; BATTERIES"/>
    <n v="666"/>
    <n v="49"/>
    <n v="130.30000000000001"/>
    <n v="90"/>
    <n v="150.6"/>
    <n v="1.155794320798158"/>
    <s v="(Q). MANUFACTURE OF ELECTRICAL EQUIPMENT"/>
    <n v="666"/>
    <n v="4"/>
    <n v="104.1"/>
    <n v="150"/>
    <n v="133.5"/>
    <n v="1.282420749279539"/>
    <n v="1.4822146188910097"/>
    <n v="15"/>
    <n v="15.763888888888889"/>
    <n v="0.95"/>
    <n v="6.3333333333333325E-2"/>
    <n v="31441411.170366324"/>
    <n v="29869340.611848004"/>
    <n v="1572070.5585183203"/>
  </r>
  <r>
    <n v="35"/>
    <n v="600069"/>
    <n v="600069"/>
    <x v="3"/>
    <s v="IM"/>
    <n v="4"/>
    <s v="PLANT &amp; MACHINERY FLOORING"/>
    <d v="2014-04-01T00:00:00"/>
    <n v="18921828.989999998"/>
    <d v="2014-04-01T00:00:00"/>
    <m/>
    <m/>
    <m/>
    <m/>
    <m/>
    <m/>
    <m/>
    <m/>
    <s v="(R). MANUFACTURE OF MACHINERY AND EQUIPMENT"/>
    <n v="722"/>
    <n v="28"/>
    <n v="107.9"/>
    <n v="150"/>
    <n v="130.69999999999999"/>
    <n v="1.2113067655236329"/>
    <n v="1.2113067655236329"/>
    <n v="15"/>
    <n v="10.344444444444445"/>
    <n v="0.9"/>
    <n v="6.0000000000000005E-2"/>
    <n v="22920139.471668206"/>
    <n v="14225766.565415401"/>
    <n v="8694372.9062528051"/>
  </r>
  <r>
    <n v="36"/>
    <n v="600077"/>
    <n v="600077"/>
    <x v="6"/>
    <s v="IM"/>
    <n v="4"/>
    <s v="PLANT &amp; MACHINERY IMPREGNATION"/>
    <d v="2014-04-01T00:00:00"/>
    <n v="15207062.109999999"/>
    <d v="2014-04-01T00:00:00"/>
    <m/>
    <m/>
    <m/>
    <m/>
    <m/>
    <m/>
    <m/>
    <m/>
    <s v="(R). MANUFACTURE OF MACHINERY AND EQUIPMENT"/>
    <n v="722"/>
    <n v="28"/>
    <n v="107.9"/>
    <n v="150"/>
    <n v="130.69999999999999"/>
    <n v="1.2113067655236329"/>
    <n v="1.2113067655236329"/>
    <n v="18"/>
    <n v="10.344444444444445"/>
    <n v="0.95"/>
    <n v="5.2777777777777778E-2"/>
    <n v="18420417.217581093"/>
    <n v="10056751.856845431"/>
    <n v="8363665.3607356623"/>
  </r>
  <r>
    <n v="37"/>
    <n v="1000000"/>
    <n v="1000001"/>
    <x v="5"/>
    <s v="IM"/>
    <n v="4"/>
    <s v="PLANT &amp; MACHINERY PRELAM PB"/>
    <d v="2014-04-01T00:00:00"/>
    <n v="15142400"/>
    <d v="2014-04-01T00:00:00"/>
    <m/>
    <m/>
    <m/>
    <m/>
    <m/>
    <m/>
    <m/>
    <m/>
    <s v="(R). MANUFACTURE OF MACHINERY AND EQUIPMENT"/>
    <n v="722"/>
    <n v="28"/>
    <n v="107.9"/>
    <n v="150"/>
    <n v="130.69999999999999"/>
    <n v="1.2113067655236329"/>
    <n v="1.2113067655236329"/>
    <n v="15"/>
    <n v="10.344444444444445"/>
    <n v="0.95"/>
    <n v="6.3333333333333325E-2"/>
    <n v="18342091.566265058"/>
    <n v="12016787.322802318"/>
    <n v="6325304.2434627395"/>
  </r>
  <r>
    <n v="38"/>
    <n v="600093"/>
    <n v="600093"/>
    <x v="6"/>
    <s v="IM"/>
    <n v="4"/>
    <s v="PLANT &amp; MACHINERY General Misc"/>
    <d v="2014-04-01T00:00:00"/>
    <n v="14864157"/>
    <d v="2014-04-01T00:00:00"/>
    <m/>
    <m/>
    <m/>
    <m/>
    <m/>
    <m/>
    <m/>
    <m/>
    <s v="(R). MANUFACTURE OF MACHINERY AND EQUIPMENT"/>
    <n v="722"/>
    <n v="28"/>
    <n v="107.9"/>
    <n v="150"/>
    <n v="130.69999999999999"/>
    <n v="1.2113067655236329"/>
    <n v="1.2113067655236329"/>
    <n v="18"/>
    <n v="10.344444444444445"/>
    <n v="0.95"/>
    <n v="5.2777777777777778E-2"/>
    <n v="18005053.937905468"/>
    <n v="9829981.4539385755"/>
    <n v="8175072.4839668926"/>
  </r>
  <r>
    <n v="39"/>
    <n v="600074"/>
    <n v="600074"/>
    <x v="6"/>
    <s v="IM"/>
    <n v="4"/>
    <s v="PLANT &amp; MACHINERY RESIN"/>
    <d v="2014-04-01T00:00:00"/>
    <n v="14574513.300000001"/>
    <d v="2014-04-01T00:00:00"/>
    <m/>
    <m/>
    <m/>
    <m/>
    <m/>
    <m/>
    <m/>
    <m/>
    <s v="(R). MANUFACTURE OF MACHINERY AND EQUIPMENT"/>
    <n v="722"/>
    <n v="28"/>
    <n v="107.9"/>
    <n v="150"/>
    <n v="130.69999999999999"/>
    <n v="1.2113067655236329"/>
    <n v="1.2113067655236329"/>
    <n v="18"/>
    <n v="10.344444444444445"/>
    <n v="0.95"/>
    <n v="5.2777777777777778E-2"/>
    <n v="17654206.564504169"/>
    <n v="9638433.9481331557"/>
    <n v="8015772.6163710132"/>
  </r>
  <r>
    <n v="40"/>
    <n v="700044"/>
    <n v="700097"/>
    <x v="4"/>
    <s v="IM"/>
    <n v="4"/>
    <s v="LTPANNEL"/>
    <d v="2014-04-01T00:00:00"/>
    <n v="13125000"/>
    <d v="2014-04-01T00:00:00"/>
    <m/>
    <m/>
    <m/>
    <m/>
    <m/>
    <m/>
    <m/>
    <m/>
    <s v="Electric switch gear control/starter"/>
    <n v="674"/>
    <n v="28"/>
    <n v="109.3"/>
    <n v="150"/>
    <n v="130.69999999999999"/>
    <n v="1.1957913998170173"/>
    <n v="1.1957913998170173"/>
    <n v="12"/>
    <n v="10.344444444444445"/>
    <n v="1"/>
    <n v="8.3333333333333329E-2"/>
    <n v="15694762.122598352"/>
    <n v="13529466.237165801"/>
    <n v="2165295.8854325507"/>
  </r>
  <r>
    <n v="41"/>
    <n v="700037"/>
    <n v="700090"/>
    <x v="0"/>
    <s v="IM"/>
    <n v="4"/>
    <s v="DIEFFENBACHERSPARE"/>
    <d v="2014-04-01T00:00:00"/>
    <n v="13104410.359999999"/>
    <d v="2014-04-01T00:00:00"/>
    <m/>
    <m/>
    <m/>
    <m/>
    <m/>
    <m/>
    <m/>
    <m/>
    <s v="(R). MANUFACTURE OF MACHINERY AND EQUIPMENT"/>
    <n v="722"/>
    <n v="28"/>
    <n v="107.9"/>
    <n v="150"/>
    <n v="130.69999999999999"/>
    <n v="1.2113067655236329"/>
    <n v="1.2113067655236329"/>
    <n v="15"/>
    <n v="10.344444444444445"/>
    <n v="0.9"/>
    <n v="6.0000000000000005E-2"/>
    <n v="15873460.927265985"/>
    <n v="9852128.0821897555"/>
    <n v="6021332.8450762294"/>
  </r>
  <r>
    <n v="42"/>
    <n v="700028"/>
    <n v="700081"/>
    <x v="8"/>
    <s v="IM"/>
    <n v="4"/>
    <s v="New Prelam MDF Line"/>
    <d v="2014-04-01T00:00:00"/>
    <n v="12835440.710000001"/>
    <d v="2014-04-01T00:00:00"/>
    <m/>
    <m/>
    <m/>
    <m/>
    <m/>
    <m/>
    <m/>
    <m/>
    <s v="h. Pipes &amp; tubes"/>
    <n v="582"/>
    <n v="28"/>
    <n v="105.9"/>
    <n v="150"/>
    <n v="166.7"/>
    <n v="1.5741265344664777"/>
    <n v="1.5741265344664777"/>
    <n v="15"/>
    <n v="10.344444444444445"/>
    <n v="0.95"/>
    <n v="6.3333333333333325E-2"/>
    <n v="20204607.803182248"/>
    <n v="13237011.386314472"/>
    <n v="6967596.4168677758"/>
  </r>
  <r>
    <n v="43"/>
    <n v="600050"/>
    <n v="600116"/>
    <x v="5"/>
    <s v="IM"/>
    <n v="4"/>
    <s v="SHORT CYCLE PRESS AT HPL3"/>
    <d v="2014-04-01T00:00:00"/>
    <n v="11246772.1"/>
    <d v="2014-04-01T00:00:00"/>
    <m/>
    <m/>
    <m/>
    <m/>
    <m/>
    <m/>
    <m/>
    <m/>
    <s v="(R). MANUFACTURE OF MACHINERY AND EQUIPMENT"/>
    <n v="722"/>
    <n v="28"/>
    <n v="107.9"/>
    <n v="150"/>
    <n v="130.69999999999999"/>
    <n v="1.2113067655236329"/>
    <n v="1.2113067655236329"/>
    <n v="15"/>
    <n v="10.344444444444445"/>
    <n v="0.95"/>
    <n v="6.3333333333333325E-2"/>
    <n v="13623291.135032436"/>
    <n v="8925273.958799582"/>
    <n v="4698017.1762328539"/>
  </r>
  <r>
    <n v="44"/>
    <n v="700041"/>
    <n v="700094"/>
    <x v="0"/>
    <s v="IM"/>
    <n v="4"/>
    <s v="HYDRAULICPOWERPACK2"/>
    <d v="2014-04-01T00:00:00"/>
    <n v="8684000"/>
    <d v="2014-04-01T00:00:00"/>
    <m/>
    <m/>
    <m/>
    <m/>
    <m/>
    <m/>
    <m/>
    <m/>
    <s v="Hydraulic equipment"/>
    <n v="746"/>
    <n v="28"/>
    <n v="106.8"/>
    <n v="150"/>
    <n v="127.7"/>
    <n v="1.1956928838951311"/>
    <n v="1.1956928838951311"/>
    <n v="12"/>
    <n v="10.344444444444445"/>
    <n v="0.95"/>
    <n v="7.9166666666666663E-2"/>
    <n v="10383397.003745317"/>
    <n v="8503329.1481134687"/>
    <n v="1880067.8556318488"/>
  </r>
  <r>
    <n v="45"/>
    <n v="600123"/>
    <n v="600123"/>
    <x v="1"/>
    <s v="IM"/>
    <n v="4"/>
    <s v="PLANT &amp; MACHINERY MDF"/>
    <d v="2017-03-31T00:00:00"/>
    <n v="8553738.8299999777"/>
    <d v="2017-03-01T00:00:00"/>
    <m/>
    <m/>
    <m/>
    <m/>
    <m/>
    <m/>
    <m/>
    <m/>
    <s v="(R). MANUFACTURE OF MACHINERY AND EQUIPMENT"/>
    <n v="722"/>
    <n v="63"/>
    <n v="108.3"/>
    <n v="150"/>
    <n v="130.69999999999999"/>
    <n v="1.2068328716528163"/>
    <n v="1.2068328716528163"/>
    <n v="15"/>
    <n v="7.3472222222222223"/>
    <n v="0.95"/>
    <n v="6.3333333333333325E-2"/>
    <n v="10322933.195577074"/>
    <n v="4803509.3309604237"/>
    <n v="5519423.8646166502"/>
  </r>
  <r>
    <n v="46"/>
    <n v="700042"/>
    <n v="700095"/>
    <x v="6"/>
    <s v="IM"/>
    <n v="4"/>
    <s v="INDMOTOR45KW/3PH"/>
    <d v="2014-04-01T00:00:00"/>
    <n v="8475250"/>
    <d v="2014-04-01T00:00:00"/>
    <m/>
    <m/>
    <m/>
    <m/>
    <m/>
    <m/>
    <m/>
    <m/>
    <s v="(R). MANUFACTURE OF MACHINERY AND EQUIPMENT"/>
    <n v="722"/>
    <n v="28"/>
    <n v="107.9"/>
    <n v="150"/>
    <n v="130.69999999999999"/>
    <n v="1.2113067655236329"/>
    <n v="1.2113067655236329"/>
    <n v="18"/>
    <n v="10.344444444444445"/>
    <n v="0.9"/>
    <n v="0.05"/>
    <n v="10266127.66450417"/>
    <n v="5309869.36425188"/>
    <n v="4956258.3002522904"/>
  </r>
  <r>
    <n v="47"/>
    <n v="1000002"/>
    <n v="1000002"/>
    <x v="0"/>
    <s v="IM"/>
    <n v="4"/>
    <s v="PPB ADDL"/>
    <d v="2017-12-31T00:00:00"/>
    <n v="8039664.8899999997"/>
    <d v="2017-12-01T00:00:00"/>
    <m/>
    <m/>
    <m/>
    <m/>
    <m/>
    <m/>
    <m/>
    <m/>
    <s v="(R). MANUFACTURE OF MACHINERY AND EQUIPMENT"/>
    <n v="722"/>
    <n v="72"/>
    <n v="108.9"/>
    <n v="150"/>
    <n v="130.69999999999999"/>
    <n v="1.2001836547291092"/>
    <n v="1.2001836547291092"/>
    <n v="12"/>
    <n v="6.5972222222222223"/>
    <n v="0.95"/>
    <n v="7.9166666666666663E-2"/>
    <n v="9649074.3904775009"/>
    <n v="5039519.4660914028"/>
    <n v="4609554.924386098"/>
  </r>
  <r>
    <n v="48"/>
    <n v="600102"/>
    <n v="600102"/>
    <x v="0"/>
    <s v="IM"/>
    <n v="4"/>
    <s v="PLANT &amp; MACHINERY PARTICLE BOARD EXDIFFPY"/>
    <d v="2014-04-01T00:00:00"/>
    <n v="7679923.8799999999"/>
    <d v="2014-04-01T00:00:00"/>
    <m/>
    <m/>
    <m/>
    <m/>
    <m/>
    <m/>
    <m/>
    <m/>
    <s v="(R). MANUFACTURE OF MACHINERY AND EQUIPMENT"/>
    <n v="722"/>
    <n v="28"/>
    <n v="107.9"/>
    <n v="150"/>
    <n v="130.69999999999999"/>
    <n v="1.2113067655236329"/>
    <n v="1.2113067655236329"/>
    <n v="12"/>
    <n v="10.344444444444445"/>
    <n v="0.95"/>
    <n v="7.9166666666666663E-2"/>
    <n v="9302743.7545505092"/>
    <n v="7618344.1793631455"/>
    <n v="1684399.5751873637"/>
  </r>
  <r>
    <n v="49"/>
    <m/>
    <n v="600133"/>
    <x v="1"/>
    <s v="IM"/>
    <n v="4"/>
    <s v="ADDL MDF PLANT"/>
    <d v="2023-03-10T00:00:00"/>
    <n v="7519255.9299999997"/>
    <d v="2023-03-01T00:00:00"/>
    <m/>
    <m/>
    <m/>
    <m/>
    <m/>
    <m/>
    <m/>
    <m/>
    <s v="(R). MANUFACTURE OF MACHINERY AND EQUIPMENT"/>
    <n v="722"/>
    <n v="135"/>
    <n v="128"/>
    <n v="150"/>
    <n v="130.69999999999999"/>
    <n v="1.0210937499999999"/>
    <n v="1.0210937499999999"/>
    <n v="15"/>
    <n v="1.4027777777777777"/>
    <n v="0.95"/>
    <n v="6.3333333333333325E-2"/>
    <n v="7677865.2347734366"/>
    <n v="682121.45303380652"/>
    <n v="6995743.7817396298"/>
  </r>
  <r>
    <n v="50"/>
    <n v="1300152"/>
    <n v="1300152"/>
    <x v="11"/>
    <s v="IM"/>
    <n v="5"/>
    <s v="Equipment Fabrication General"/>
    <d v="2017-03-31T00:00:00"/>
    <n v="7092594.0599999996"/>
    <d v="2017-03-01T00:00:00"/>
    <m/>
    <m/>
    <m/>
    <m/>
    <m/>
    <m/>
    <m/>
    <m/>
    <s v="g. Manufacture of office machinery and equipment"/>
    <n v="747"/>
    <n v="63"/>
    <n v="130.19999999999999"/>
    <n v="150"/>
    <n v="130.19999999999999"/>
    <n v="1"/>
    <n v="1"/>
    <n v="12"/>
    <n v="7.3472222222222223"/>
    <n v="0.95"/>
    <n v="7.9166666666666663E-2"/>
    <n v="7092594.0599999996"/>
    <n v="4125443.4546909723"/>
    <n v="2967150.6053090272"/>
  </r>
  <r>
    <n v="51"/>
    <n v="700033"/>
    <n v="700086"/>
    <x v="6"/>
    <s v="IM"/>
    <n v="4"/>
    <s v="AIRCOMPRESSORMH-37"/>
    <d v="2014-04-01T00:00:00"/>
    <n v="7000000"/>
    <d v="2014-04-01T00:00:00"/>
    <m/>
    <m/>
    <m/>
    <m/>
    <m/>
    <m/>
    <m/>
    <m/>
    <s v="Air gas compressor including compressor for refrigerator"/>
    <n v="735"/>
    <n v="28"/>
    <n v="107.1"/>
    <n v="150"/>
    <n v="135.5"/>
    <n v="1.2651727357609712"/>
    <n v="1.2651727357609712"/>
    <n v="15"/>
    <n v="10.344444444444445"/>
    <n v="0.95"/>
    <n v="6.3333333333333325E-2"/>
    <n v="8856209.1503267977"/>
    <n v="5802129.0244492851"/>
    <n v="3054080.1258775126"/>
  </r>
  <r>
    <n v="52"/>
    <n v="700050"/>
    <n v="700103"/>
    <x v="6"/>
    <s v="IM"/>
    <n v="4"/>
    <s v="VECT DRIVE MM440AC2"/>
    <d v="2014-04-01T00:00:00"/>
    <n v="6888750"/>
    <d v="2014-04-01T00:00:00"/>
    <m/>
    <m/>
    <m/>
    <m/>
    <m/>
    <m/>
    <m/>
    <m/>
    <s v="(P). MANUFACTURE OF COMPUTER, ELECTRONIC AND OPTICAL PRODUCTS"/>
    <n v="639"/>
    <n v="28"/>
    <n v="104.4"/>
    <n v="150"/>
    <n v="122"/>
    <n v="1.1685823754789271"/>
    <n v="1.1685823754789271"/>
    <n v="8"/>
    <n v="10.344444444444445"/>
    <n v="0.98"/>
    <n v="0.1225"/>
    <n v="8050071.8390804585"/>
    <n v="7889070.4022988491"/>
    <n v="161001.43678160943"/>
  </r>
  <r>
    <n v="53"/>
    <n v="700046"/>
    <n v="700099"/>
    <x v="0"/>
    <s v="IM"/>
    <n v="4"/>
    <s v="SIEGLING BELTINGS"/>
    <d v="2014-04-01T00:00:00"/>
    <n v="6564103.5599999996"/>
    <d v="2014-04-01T00:00:00"/>
    <m/>
    <m/>
    <m/>
    <m/>
    <m/>
    <m/>
    <m/>
    <m/>
    <s v="Conveyors - non-roller type"/>
    <n v="754"/>
    <n v="28"/>
    <n v="96.9"/>
    <n v="150"/>
    <n v="93.1"/>
    <n v="0.96078431372549011"/>
    <n v="0.96078431372549011"/>
    <n v="12"/>
    <n v="10.344444444444445"/>
    <n v="0.95"/>
    <n v="7.9166666666666663E-2"/>
    <n v="6306687.7341176458"/>
    <n v="5164768.4874447696"/>
    <n v="1141919.2466728762"/>
  </r>
  <r>
    <n v="54"/>
    <n v="600052"/>
    <n v="600118"/>
    <x v="3"/>
    <s v="IM"/>
    <n v="4"/>
    <s v="PRESS PLATES FOR HPL3"/>
    <d v="2014-04-01T00:00:00"/>
    <n v="6523872.2300000004"/>
    <d v="2014-04-01T00:00:00"/>
    <m/>
    <m/>
    <m/>
    <m/>
    <m/>
    <m/>
    <m/>
    <m/>
    <s v="e. Mild Steel - Flat products"/>
    <n v="571"/>
    <n v="28"/>
    <n v="105.4"/>
    <n v="150"/>
    <n v="140.5"/>
    <n v="1.3330170777988615"/>
    <n v="1.3330170777988615"/>
    <n v="12"/>
    <n v="10.344444444444445"/>
    <n v="0.9"/>
    <n v="7.4999999999999997E-2"/>
    <n v="8696433.0959677417"/>
    <n v="6746982.6769549735"/>
    <n v="1949450.4190127682"/>
  </r>
  <r>
    <n v="55"/>
    <n v="600101"/>
    <n v="600101"/>
    <x v="0"/>
    <s v="IM"/>
    <n v="4"/>
    <s v="PLANT &amp; MACHINERY PARTICLE BOARD EXDIFF"/>
    <d v="2014-04-01T00:00:00"/>
    <n v="6451077.79"/>
    <d v="2014-04-01T00:00:00"/>
    <m/>
    <m/>
    <m/>
    <m/>
    <m/>
    <m/>
    <m/>
    <m/>
    <s v="(R). MANUFACTURE OF MACHINERY AND EQUIPMENT"/>
    <n v="722"/>
    <n v="28"/>
    <n v="107.9"/>
    <n v="150"/>
    <n v="130.69999999999999"/>
    <n v="1.2113067655236329"/>
    <n v="1.2113067655236329"/>
    <n v="12"/>
    <n v="10.344444444444445"/>
    <n v="0.95"/>
    <n v="7.9166666666666663E-2"/>
    <n v="7814234.1719462462"/>
    <n v="6399351.3086832017"/>
    <n v="1414882.8632630445"/>
  </r>
  <r>
    <n v="56"/>
    <n v="1300004"/>
    <n v="1300004"/>
    <x v="12"/>
    <s v="IM"/>
    <n v="5"/>
    <s v="FURNITURE AT RUDRAPUR"/>
    <d v="2007-02-07T00:00:00"/>
    <n v="6285339.9500000002"/>
    <d v="2007-02-01T00:00:00"/>
    <m/>
    <s v="Furniture"/>
    <n v="573"/>
    <n v="29"/>
    <n v="100.2"/>
    <n v="90"/>
    <n v="155.1"/>
    <n v="1.5479041916167664"/>
    <s v="(U). MANUFACTURE OF FURNITURE"/>
    <n v="843"/>
    <n v="4"/>
    <n v="103.9"/>
    <n v="150"/>
    <n v="158.80000000000001"/>
    <n v="1.5283926852743022"/>
    <n v="2.3658054439724974"/>
    <n v="12"/>
    <n v="17.494444444444444"/>
    <n v="0.97"/>
    <n v="8.0833333333333326E-2"/>
    <n v="14869891.470927825"/>
    <n v="14423794.726799989"/>
    <n v="446096.74412783608"/>
  </r>
  <r>
    <n v="57"/>
    <n v="700034"/>
    <n v="700087"/>
    <x v="6"/>
    <s v="IM"/>
    <n v="4"/>
    <s v="CHILLERCAP20TON"/>
    <d v="2014-04-01T00:00:00"/>
    <n v="6187500"/>
    <d v="2014-04-01T00:00:00"/>
    <m/>
    <m/>
    <m/>
    <m/>
    <m/>
    <m/>
    <m/>
    <m/>
    <s v="Chillers"/>
    <n v="750"/>
    <n v="28"/>
    <n v="113.1"/>
    <n v="150"/>
    <n v="118.8"/>
    <n v="1.050397877984085"/>
    <n v="1.050397877984085"/>
    <n v="15"/>
    <n v="10.344444444444445"/>
    <n v="0.95"/>
    <n v="6.3333333333333325E-2"/>
    <n v="6499336.870026526"/>
    <n v="4258028.5145888599"/>
    <n v="2241308.3554376662"/>
  </r>
  <r>
    <n v="58"/>
    <n v="700032"/>
    <n v="700085"/>
    <x v="6"/>
    <s v="IM"/>
    <n v="4"/>
    <s v="AIRCOMPRESSOR MF75"/>
    <d v="2014-04-01T00:00:00"/>
    <n v="5665460"/>
    <d v="2014-04-01T00:00:00"/>
    <m/>
    <m/>
    <m/>
    <m/>
    <m/>
    <m/>
    <m/>
    <m/>
    <s v="Air gas compressor including compressor for refrigerator"/>
    <n v="735"/>
    <n v="28"/>
    <n v="107.1"/>
    <n v="150"/>
    <n v="135.5"/>
    <n v="1.2651727357609712"/>
    <n v="1.2651727357609712"/>
    <n v="15"/>
    <n v="10.344444444444445"/>
    <n v="0.95"/>
    <n v="6.3333333333333325E-2"/>
    <n v="7167785.5275443522"/>
    <n v="4695961.4146937793"/>
    <n v="2471824.1128505729"/>
  </r>
  <r>
    <n v="59"/>
    <n v="700038"/>
    <n v="700091"/>
    <x v="6"/>
    <s v="IM"/>
    <n v="4"/>
    <s v="DUST COLLECTOR"/>
    <d v="2014-04-01T00:00:00"/>
    <n v="5437500"/>
    <d v="2014-04-01T00:00:00"/>
    <m/>
    <m/>
    <m/>
    <m/>
    <m/>
    <m/>
    <m/>
    <m/>
    <s v="Air filters"/>
    <n v="751"/>
    <n v="28"/>
    <n v="147.69999999999999"/>
    <n v="150"/>
    <n v="156.19999999999999"/>
    <n v="1.0575490859851049"/>
    <n v="1.0575490859851049"/>
    <n v="12"/>
    <n v="10.344444444444445"/>
    <n v="0.95"/>
    <n v="7.9166666666666663E-2"/>
    <n v="5750423.155044008"/>
    <n v="4709223.8513691416"/>
    <n v="1041199.3036748664"/>
  </r>
  <r>
    <n v="60"/>
    <n v="600126"/>
    <n v="600126"/>
    <x v="1"/>
    <s v="IM"/>
    <n v="4"/>
    <s v="MDF ADDL"/>
    <d v="2018-02-26T00:00:00"/>
    <n v="5303953.53"/>
    <d v="2018-02-01T00:00:00"/>
    <m/>
    <m/>
    <m/>
    <m/>
    <m/>
    <m/>
    <m/>
    <m/>
    <s v="(R). MANUFACTURE OF MACHINERY AND EQUIPMENT"/>
    <n v="722"/>
    <n v="74"/>
    <n v="109.7"/>
    <n v="150"/>
    <n v="130.69999999999999"/>
    <n v="1.1914311759343663"/>
    <n v="1.1914311759343663"/>
    <n v="15"/>
    <n v="6.4416666666666664"/>
    <n v="0.95"/>
    <n v="6.3333333333333325E-2"/>
    <n v="6319295.5913491333"/>
    <n v="2578097.0652817972"/>
    <n v="3741198.5260673361"/>
  </r>
  <r>
    <n v="61"/>
    <n v="700020"/>
    <n v="700077"/>
    <x v="3"/>
    <s v="IM"/>
    <n v="4"/>
    <s v="Kundig HPL-HD 1350 Wide Belt Sanding"/>
    <d v="2014-04-01T00:00:00"/>
    <n v="5249874.17"/>
    <d v="2014-04-01T00:00:00"/>
    <m/>
    <m/>
    <m/>
    <m/>
    <m/>
    <m/>
    <m/>
    <m/>
    <s v="(R). MANUFACTURE OF MACHINERY AND EQUIPMENT"/>
    <n v="722"/>
    <n v="28"/>
    <n v="107.9"/>
    <n v="150"/>
    <n v="130.69999999999999"/>
    <n v="1.2113067655236329"/>
    <n v="1.2113067655236329"/>
    <n v="12"/>
    <n v="10.344444444444445"/>
    <n v="0.9"/>
    <n v="7.4999999999999997E-2"/>
    <n v="6359208.1002687672"/>
    <n v="4933685.617791852"/>
    <n v="1425522.4824769152"/>
  </r>
  <r>
    <n v="62"/>
    <n v="600105"/>
    <n v="600105"/>
    <x v="3"/>
    <s v="IM"/>
    <n v="4"/>
    <s v="PLANT &amp; MACHINERY HPL"/>
    <d v="2014-04-01T00:00:00"/>
    <n v="4633209.5999999996"/>
    <d v="2014-04-01T00:00:00"/>
    <m/>
    <m/>
    <m/>
    <m/>
    <m/>
    <m/>
    <m/>
    <m/>
    <s v="(R). MANUFACTURE OF MACHINERY AND EQUIPMENT"/>
    <n v="722"/>
    <n v="28"/>
    <n v="107.9"/>
    <n v="150"/>
    <n v="130.69999999999999"/>
    <n v="1.2113067655236329"/>
    <n v="1.2113067655236329"/>
    <n v="12"/>
    <n v="10.344444444444445"/>
    <n v="0.9"/>
    <n v="7.4999999999999997E-2"/>
    <n v="5612238.1345690442"/>
    <n v="4354161.4194031497"/>
    <n v="1258076.7151658945"/>
  </r>
  <r>
    <n v="63"/>
    <n v="1200005"/>
    <n v="1200005"/>
    <x v="13"/>
    <s v="IM"/>
    <n v="5"/>
    <s v="COMPUTER SOFTWARE AT RUDRAPUR"/>
    <d v="2007-02-07T00:00:00"/>
    <n v="4519006.26"/>
    <d v="2007-02-01T00:00:00"/>
    <m/>
    <s v="Computer Peripherals"/>
    <n v="695"/>
    <n v="29"/>
    <n v="102.6"/>
    <n v="90"/>
    <n v="102.9"/>
    <n v="1.0029239766081872"/>
    <s v="Computer peripherals"/>
    <n v="647"/>
    <n v="4"/>
    <n v="100.5"/>
    <n v="150"/>
    <n v="95.4"/>
    <n v="0.94925373134328361"/>
    <n v="0.95202932704896581"/>
    <n v="5"/>
    <n v="17.494444444444444"/>
    <n v="1"/>
    <n v="0.2"/>
    <n v="4302226.4886378637"/>
    <n v="4302226.4886378637"/>
    <n v="0"/>
  </r>
  <r>
    <n v="64"/>
    <n v="1300090"/>
    <n v="1300090"/>
    <x v="4"/>
    <s v="IM"/>
    <n v="4"/>
    <s v="Equipment Fabrication General"/>
    <d v="2013-01-01T00:00:00"/>
    <n v="4516159.51"/>
    <d v="2013-01-01T00:00:00"/>
    <m/>
    <m/>
    <m/>
    <m/>
    <m/>
    <m/>
    <m/>
    <m/>
    <s v="(Q). MANUFACTURE OF ELECTRICAL EQUIPMENT"/>
    <n v="666"/>
    <n v="13"/>
    <n v="103.2"/>
    <n v="150"/>
    <n v="133.5"/>
    <n v="1.2936046511627906"/>
    <n v="1.2936046511627906"/>
    <n v="15"/>
    <n v="11.594444444444445"/>
    <n v="1"/>
    <n v="6.6666666666666666E-2"/>
    <n v="5842124.9475290691"/>
    <n v="4515746.2094419133"/>
    <n v="1326378.7380871559"/>
  </r>
  <r>
    <n v="65"/>
    <n v="600049"/>
    <n v="600115"/>
    <x v="3"/>
    <s v="IM"/>
    <n v="4"/>
    <s v="BOILER ACCESSORY"/>
    <d v="2014-04-01T00:00:00"/>
    <n v="4485053.21"/>
    <d v="2014-04-01T00:00:00"/>
    <m/>
    <m/>
    <m/>
    <m/>
    <m/>
    <m/>
    <m/>
    <m/>
    <s v="Auxiliary plant for use with boilers"/>
    <n v="619"/>
    <n v="28"/>
    <n v="99.8"/>
    <n v="150"/>
    <n v="103.2"/>
    <n v="1.0340681362725452"/>
    <n v="1.0340681362725452"/>
    <n v="12"/>
    <n v="10.344444444444445"/>
    <n v="0.9"/>
    <n v="7.4999999999999997E-2"/>
    <n v="4637850.6139478963"/>
    <n v="3598199.1013212432"/>
    <n v="1039651.5126266531"/>
  </r>
  <r>
    <n v="66"/>
    <m/>
    <n v="600131"/>
    <x v="1"/>
    <s v="IM"/>
    <n v="4"/>
    <s v="MACHINERY FOR ADDN TO MDF PLANT"/>
    <d v="2021-03-21T00:00:00"/>
    <n v="4257001.5299999993"/>
    <d v="2021-03-01T00:00:00"/>
    <m/>
    <m/>
    <m/>
    <m/>
    <m/>
    <m/>
    <m/>
    <m/>
    <s v="(R). MANUFACTURE OF MACHINERY AND EQUIPMENT"/>
    <n v="722"/>
    <n v="111"/>
    <n v="116.1"/>
    <n v="150"/>
    <n v="130.69999999999999"/>
    <n v="1.1257536606373815"/>
    <n v="1.1257536606373815"/>
    <n v="12"/>
    <n v="3.3722222222222222"/>
    <n v="0.95"/>
    <n v="7.9166666666666663E-2"/>
    <n v="4792335.0557364328"/>
    <n v="1279398.1527270435"/>
    <n v="3512936.9030093895"/>
  </r>
  <r>
    <n v="67"/>
    <n v="700022"/>
    <n v="700064"/>
    <x v="4"/>
    <s v="IM"/>
    <n v="4"/>
    <s v="PLANT &amp; MACHINERY DG SET for HPL"/>
    <d v="2014-04-01T00:00:00"/>
    <n v="3876000"/>
    <d v="2014-04-01T00:00:00"/>
    <m/>
    <m/>
    <m/>
    <m/>
    <m/>
    <m/>
    <m/>
    <m/>
    <s v="Generators &amp; Alternators"/>
    <n v="668"/>
    <n v="28"/>
    <n v="91.9"/>
    <n v="150"/>
    <n v="138"/>
    <n v="1.5016322089227421"/>
    <n v="1.5016322089227421"/>
    <n v="15"/>
    <n v="10.344444444444445"/>
    <n v="1"/>
    <n v="6.6666666666666666E-2"/>
    <n v="5820326.4417845486"/>
    <n v="4013869.5683714189"/>
    <n v="1806456.8734131297"/>
  </r>
  <r>
    <n v="68"/>
    <n v="1200004"/>
    <n v="1200004"/>
    <x v="14"/>
    <s v="IM"/>
    <n v="5"/>
    <s v="COMPUTER HARDWARE AT RUDRAPUR"/>
    <d v="2007-02-07T00:00:00"/>
    <n v="3842819.49"/>
    <d v="2007-02-01T00:00:00"/>
    <m/>
    <s v="Computers"/>
    <n v="689"/>
    <n v="29"/>
    <n v="107.9"/>
    <n v="90"/>
    <n v="122.8"/>
    <n v="1.1380908248378128"/>
    <s v="b. Manufacture of computers and peripheral equipment"/>
    <n v="644"/>
    <n v="4"/>
    <n v="95.5"/>
    <n v="150"/>
    <n v="135.30000000000001"/>
    <n v="1.4167539267015707"/>
    <n v="1.6123946450320008"/>
    <n v="5"/>
    <n v="17.494444444444444"/>
    <n v="0.98"/>
    <n v="0.19600000000000001"/>
    <n v="6196141.5675006043"/>
    <n v="6072218.7361505926"/>
    <n v="123922.83135001175"/>
  </r>
  <r>
    <n v="69"/>
    <n v="700040"/>
    <n v="700093"/>
    <x v="0"/>
    <s v="IM"/>
    <n v="4"/>
    <s v="HYDRAULICPOWERPACK1"/>
    <d v="2014-04-01T00:00:00"/>
    <n v="3799250"/>
    <d v="2014-04-01T00:00:00"/>
    <m/>
    <m/>
    <m/>
    <m/>
    <m/>
    <m/>
    <m/>
    <m/>
    <s v="Hydraulic equipment"/>
    <n v="746"/>
    <n v="28"/>
    <n v="106.8"/>
    <n v="150"/>
    <n v="127.7"/>
    <n v="1.1956928838951311"/>
    <n v="1.1956928838951311"/>
    <n v="12"/>
    <n v="10.344444444444445"/>
    <n v="0.95"/>
    <n v="7.9166666666666663E-2"/>
    <n v="4542736.1891385764"/>
    <n v="3720206.5022996422"/>
    <n v="822529.6868389342"/>
  </r>
  <r>
    <n v="70"/>
    <n v="1000003"/>
    <n v="1000003"/>
    <x v="3"/>
    <s v="IM"/>
    <n v="4"/>
    <s v="PRESS PLATES"/>
    <d v="2018-03-31T00:00:00"/>
    <n v="3665126.98"/>
    <d v="2018-03-01T00:00:00"/>
    <m/>
    <m/>
    <m/>
    <m/>
    <m/>
    <m/>
    <m/>
    <m/>
    <s v="e. Mild Steel - Flat products"/>
    <n v="571"/>
    <n v="75"/>
    <n v="117.8"/>
    <n v="150"/>
    <n v="140.5"/>
    <n v="1.1926994906621393"/>
    <n v="1.1926994906621393"/>
    <n v="12"/>
    <n v="6.3472222222222223"/>
    <n v="0.9"/>
    <n v="7.4999999999999997E-2"/>
    <n v="4371395.0822580652"/>
    <n v="2080966.2006165998"/>
    <n v="2290428.8816414652"/>
  </r>
  <r>
    <n v="71"/>
    <n v="700036"/>
    <n v="700089"/>
    <x v="6"/>
    <s v="IM"/>
    <n v="4"/>
    <s v="COOLINGTOWER400TR"/>
    <d v="2014-04-01T00:00:00"/>
    <n v="3500000"/>
    <d v="2014-04-01T00:00:00"/>
    <m/>
    <m/>
    <m/>
    <m/>
    <m/>
    <m/>
    <m/>
    <m/>
    <s v="Cooling tower"/>
    <n v="669"/>
    <n v="28"/>
    <n v="114.8"/>
    <n v="150"/>
    <n v="178.4"/>
    <n v="1.5540069686411151"/>
    <n v="1.5540069686411151"/>
    <n v="15"/>
    <n v="10.344444444444445"/>
    <n v="0.95"/>
    <n v="6.3333333333333325E-2"/>
    <n v="5439024.3902439028"/>
    <n v="3563366.7570009031"/>
    <n v="1875657.6332429997"/>
  </r>
  <r>
    <n v="72"/>
    <n v="700039"/>
    <n v="700092"/>
    <x v="6"/>
    <s v="IM"/>
    <n v="4"/>
    <s v="DUSTFILTERBAG"/>
    <d v="2014-04-01T00:00:00"/>
    <n v="3466200.72"/>
    <d v="2014-04-01T00:00:00"/>
    <m/>
    <m/>
    <m/>
    <m/>
    <m/>
    <m/>
    <m/>
    <m/>
    <s v="Air filters"/>
    <n v="751"/>
    <n v="28"/>
    <n v="147.69999999999999"/>
    <n v="150"/>
    <n v="156.19999999999999"/>
    <n v="1.0575490859851049"/>
    <n v="1.0575490859851049"/>
    <n v="12"/>
    <n v="10.344444444444445"/>
    <n v="0.95"/>
    <n v="7.9166666666666663E-2"/>
    <n v="3665677.4032769129"/>
    <n v="3001952.2030817275"/>
    <n v="663725.20019518537"/>
  </r>
  <r>
    <n v="73"/>
    <n v="700045"/>
    <n v="700098"/>
    <x v="6"/>
    <s v="IM"/>
    <n v="4"/>
    <s v="MULTIPLEBORINGM/C"/>
    <d v="2014-04-01T00:00:00"/>
    <n v="3450000"/>
    <d v="2014-04-01T00:00:00"/>
    <m/>
    <m/>
    <m/>
    <m/>
    <m/>
    <m/>
    <m/>
    <m/>
    <s v="(R). MANUFACTURE OF MACHINERY AND EQUIPMENT"/>
    <n v="722"/>
    <n v="28"/>
    <n v="107.9"/>
    <n v="150"/>
    <n v="130.69999999999999"/>
    <n v="1.2113067655236329"/>
    <n v="1.2113067655236329"/>
    <n v="15"/>
    <n v="10.344444444444445"/>
    <n v="0.9"/>
    <n v="6.0000000000000005E-2"/>
    <n v="4179008.3410565336"/>
    <n v="2593771.1770157553"/>
    <n v="1585237.1640407783"/>
  </r>
  <r>
    <n v="74"/>
    <n v="700047"/>
    <n v="700100"/>
    <x v="5"/>
    <s v="IM"/>
    <n v="4"/>
    <s v="SKPSPAMAINPLATEN"/>
    <d v="2014-04-01T00:00:00"/>
    <n v="3415102.12"/>
    <d v="2014-04-01T00:00:00"/>
    <m/>
    <m/>
    <m/>
    <m/>
    <m/>
    <m/>
    <m/>
    <m/>
    <s v="(R). MANUFACTURE OF MACHINERY AND EQUIPMENT"/>
    <n v="722"/>
    <n v="28"/>
    <n v="107.9"/>
    <n v="150"/>
    <n v="130.69999999999999"/>
    <n v="1.2113067655236329"/>
    <n v="1.2113067655236329"/>
    <n v="12"/>
    <n v="10.344444444444445"/>
    <n v="0.95"/>
    <n v="7.9166666666666663E-2"/>
    <n v="4136736.3029101021"/>
    <n v="3387718.9102859623"/>
    <n v="749017.39262413979"/>
  </r>
  <r>
    <n v="75"/>
    <n v="700035"/>
    <n v="700088"/>
    <x v="6"/>
    <s v="IM"/>
    <n v="4"/>
    <s v="COOLINGTOWER300TR"/>
    <d v="2014-04-01T00:00:00"/>
    <n v="3250000"/>
    <d v="2014-04-01T00:00:00"/>
    <m/>
    <m/>
    <m/>
    <m/>
    <m/>
    <m/>
    <m/>
    <m/>
    <s v="Cooling tower"/>
    <n v="669"/>
    <n v="28"/>
    <n v="114.8"/>
    <n v="150"/>
    <n v="178.4"/>
    <n v="1.5540069686411151"/>
    <n v="1.5540069686411151"/>
    <n v="15"/>
    <n v="10.344444444444445"/>
    <n v="0.95"/>
    <n v="6.3333333333333325E-2"/>
    <n v="5050522.6480836244"/>
    <n v="3308840.5600722674"/>
    <n v="1741682.088011357"/>
  </r>
  <r>
    <n v="76"/>
    <n v="700043"/>
    <n v="700096"/>
    <x v="3"/>
    <s v="IM"/>
    <n v="4"/>
    <s v="KUNDIGSPARES"/>
    <d v="2014-04-01T00:00:00"/>
    <n v="3187892.68"/>
    <d v="2014-04-01T00:00:00"/>
    <m/>
    <m/>
    <m/>
    <m/>
    <m/>
    <m/>
    <m/>
    <m/>
    <s v="(R). MANUFACTURE OF MACHINERY AND EQUIPMENT"/>
    <n v="722"/>
    <n v="28"/>
    <n v="107.9"/>
    <n v="150"/>
    <n v="130.69999999999999"/>
    <n v="1.2113067655236329"/>
    <n v="1.2113067655236329"/>
    <n v="12"/>
    <n v="10.344444444444445"/>
    <n v="0.9"/>
    <n v="7.4999999999999997E-2"/>
    <n v="3861515.9710472659"/>
    <n v="2995892.807537504"/>
    <n v="865623.16350976191"/>
  </r>
  <r>
    <n v="77"/>
    <n v="700048"/>
    <n v="700101"/>
    <x v="5"/>
    <s v="IM"/>
    <n v="4"/>
    <s v="SKPSPAREFRAME"/>
    <d v="2014-04-01T00:00:00"/>
    <n v="3174666.48"/>
    <d v="2014-04-01T00:00:00"/>
    <m/>
    <m/>
    <m/>
    <m/>
    <m/>
    <m/>
    <m/>
    <m/>
    <s v="(R). MANUFACTURE OF MACHINERY AND EQUIPMENT"/>
    <n v="722"/>
    <n v="28"/>
    <n v="107.9"/>
    <n v="150"/>
    <n v="130.69999999999999"/>
    <n v="1.2113067655236329"/>
    <n v="1.2113067655236329"/>
    <n v="12"/>
    <n v="10.344444444444445"/>
    <n v="0.95"/>
    <n v="7.9166666666666663E-2"/>
    <n v="3845494.9855050971"/>
    <n v="3149211.1480833176"/>
    <n v="696283.83742177952"/>
  </r>
  <r>
    <n v="78"/>
    <n v="1500002"/>
    <n v="1500002"/>
    <x v="11"/>
    <s v="IM"/>
    <n v="5"/>
    <s v="OFFICE EQUIPMENTS AT RUDRAPUR"/>
    <d v="2007-02-07T00:00:00"/>
    <n v="3150257.18"/>
    <d v="2007-02-01T00:00:00"/>
    <m/>
    <s v="j.  ELECTRONICS ITEMS"/>
    <n v="664"/>
    <n v="29"/>
    <n v="109.8"/>
    <n v="90"/>
    <n v="134.30000000000001"/>
    <n v="1.2231329690346084"/>
    <s v="g. Manufacture of office machinery and equipment"/>
    <n v="747"/>
    <n v="4"/>
    <n v="103.1"/>
    <n v="150"/>
    <n v="130.19999999999999"/>
    <n v="1.2628516003879728"/>
    <n v="1.5446354274326481"/>
    <n v="10"/>
    <n v="17.494444444444444"/>
    <n v="0.95"/>
    <n v="9.5000000000000001E-2"/>
    <n v="4865998.8457520688"/>
    <n v="4622698.9034644654"/>
    <n v="243299.94228760339"/>
  </r>
  <r>
    <n v="79"/>
    <n v="700049"/>
    <n v="700102"/>
    <x v="6"/>
    <s v="IM"/>
    <n v="4"/>
    <s v="VECT DRIVE MM440AC1"/>
    <d v="2014-04-01T00:00:00"/>
    <n v="3131250"/>
    <d v="2014-04-01T00:00:00"/>
    <m/>
    <m/>
    <m/>
    <m/>
    <m/>
    <m/>
    <m/>
    <m/>
    <s v="(P). MANUFACTURE OF COMPUTER, ELECTRONIC AND OPTICAL PRODUCTS"/>
    <n v="639"/>
    <n v="28"/>
    <n v="104.4"/>
    <n v="150"/>
    <n v="122"/>
    <n v="1.1685823754789271"/>
    <n v="1.1685823754789271"/>
    <n v="8"/>
    <n v="10.344444444444445"/>
    <n v="1"/>
    <n v="0.125"/>
    <n v="3659123.5632183906"/>
    <n v="3659123.5632183906"/>
    <n v="0"/>
  </r>
  <r>
    <n v="80"/>
    <n v="700029"/>
    <n v="700082"/>
    <x v="7"/>
    <s v="IM"/>
    <n v="4"/>
    <s v="Boiler Attachments"/>
    <d v="2014-04-01T00:00:00"/>
    <n v="2838394.17"/>
    <d v="2014-04-01T00:00:00"/>
    <m/>
    <m/>
    <m/>
    <m/>
    <m/>
    <m/>
    <m/>
    <m/>
    <s v="Auxiliary plant for use with boilers"/>
    <n v="619"/>
    <n v="28"/>
    <n v="99.8"/>
    <n v="150"/>
    <n v="103.2"/>
    <n v="1.0340681362725452"/>
    <n v="1.0340681362725452"/>
    <n v="8"/>
    <n v="10.344444444444445"/>
    <n v="0.95"/>
    <n v="0.11874999999999999"/>
    <n v="2935092.9693787578"/>
    <n v="2788338.3209098196"/>
    <n v="146754.64846893819"/>
  </r>
  <r>
    <n v="81"/>
    <n v="700023"/>
    <n v="700065"/>
    <x v="4"/>
    <s v="IM"/>
    <n v="4"/>
    <s v="PLANT &amp; MACHINERY DG SET for HPL2"/>
    <d v="2014-04-01T00:00:00"/>
    <n v="2800000"/>
    <d v="2014-04-01T00:00:00"/>
    <m/>
    <m/>
    <m/>
    <m/>
    <m/>
    <m/>
    <m/>
    <m/>
    <s v="Generators &amp; Alternators"/>
    <n v="668"/>
    <n v="28"/>
    <n v="91.9"/>
    <n v="150"/>
    <n v="138"/>
    <n v="1.5016322089227421"/>
    <n v="1.5016322089227421"/>
    <n v="15"/>
    <n v="10.344444444444445"/>
    <n v="1"/>
    <n v="6.6666666666666666E-2"/>
    <n v="4204570.1849836782"/>
    <n v="2899596.1794220773"/>
    <n v="1304974.0055616009"/>
  </r>
  <r>
    <n v="82"/>
    <n v="600099"/>
    <n v="600099"/>
    <x v="3"/>
    <s v="IM"/>
    <n v="4"/>
    <s v="PLANT &amp; MACHINERY BOILER AUXILIARY"/>
    <d v="2014-04-01T00:00:00"/>
    <n v="2764406.93"/>
    <d v="2014-04-01T00:00:00"/>
    <m/>
    <m/>
    <m/>
    <m/>
    <m/>
    <m/>
    <m/>
    <m/>
    <s v="Auxiliary plant for use with boilers"/>
    <n v="619"/>
    <n v="28"/>
    <n v="99.8"/>
    <n v="150"/>
    <n v="103.2"/>
    <n v="1.0340681362725452"/>
    <n v="1.0340681362725452"/>
    <n v="12"/>
    <n v="10.344444444444445"/>
    <n v="0.9"/>
    <n v="7.4999999999999997E-2"/>
    <n v="2858585.1220040084"/>
    <n v="2217785.6238214429"/>
    <n v="640799.49818256544"/>
  </r>
  <r>
    <n v="83"/>
    <n v="700031"/>
    <n v="700084"/>
    <x v="6"/>
    <s v="IM"/>
    <n v="4"/>
    <s v="AIR DRYER TSC 4A"/>
    <d v="2014-04-01T00:00:00"/>
    <n v="2704900"/>
    <d v="2014-04-01T00:00:00"/>
    <m/>
    <m/>
    <m/>
    <m/>
    <m/>
    <m/>
    <m/>
    <m/>
    <s v="(R). MANUFACTURE OF MACHINERY AND EQUIPMENT"/>
    <n v="722"/>
    <n v="28"/>
    <n v="107.9"/>
    <n v="150"/>
    <n v="130.69999999999999"/>
    <n v="1.2113067655236329"/>
    <n v="1.2113067655236329"/>
    <n v="12"/>
    <n v="10.344444444444445"/>
    <n v="0.9"/>
    <n v="7.4999999999999997E-2"/>
    <n v="3276463.6700648745"/>
    <n v="2541989.7306919987"/>
    <n v="734473.93937287573"/>
  </r>
  <r>
    <n v="84"/>
    <n v="1100003"/>
    <n v="1100003"/>
    <x v="3"/>
    <s v="IM"/>
    <n v="4"/>
    <s v="GENERAL MACHINES FOR HPL3"/>
    <d v="2010-03-31T00:00:00"/>
    <n v="2605256.1800000002"/>
    <d v="2010-03-01T00:00:00"/>
    <m/>
    <s v="(K)  MACHINERY &amp; MACHINE TOOLS"/>
    <n v="559"/>
    <n v="66"/>
    <n v="112.5"/>
    <n v="90"/>
    <n v="122.4"/>
    <n v="1.0880000000000001"/>
    <s v="(R). MANUFACTURE OF MACHINERY AND EQUIPMENT"/>
    <n v="722"/>
    <n v="4"/>
    <n v="102.2"/>
    <n v="150"/>
    <n v="130.69999999999999"/>
    <n v="1.2788649706457924"/>
    <n v="1.3914050880626223"/>
    <n v="12"/>
    <n v="14.347222222222221"/>
    <n v="0.9"/>
    <n v="7.4999999999999997E-2"/>
    <n v="3624966.7045585914"/>
    <n v="3262470.0341027323"/>
    <n v="362496.67045585904"/>
  </r>
  <r>
    <n v="85"/>
    <m/>
    <n v="600132"/>
    <x v="2"/>
    <s v="IM"/>
    <n v="4"/>
    <s v="MDF addl"/>
    <d v="2022-03-31T00:00:00"/>
    <n v="2481487.1"/>
    <d v="2022-03-01T00:00:00"/>
    <m/>
    <m/>
    <m/>
    <m/>
    <m/>
    <m/>
    <m/>
    <m/>
    <s v="(R). MANUFACTURE OF MACHINERY AND EQUIPMENT"/>
    <n v="722"/>
    <n v="123"/>
    <n v="122.7"/>
    <n v="150"/>
    <n v="130.69999999999999"/>
    <n v="1.0651996740016298"/>
    <n v="1.0651996740016298"/>
    <n v="12"/>
    <n v="2.3472222222222223"/>
    <n v="0.95"/>
    <n v="7.9166666666666663E-2"/>
    <n v="2643279.24995925"/>
    <n v="491178.80044092308"/>
    <n v="2152100.4495183267"/>
  </r>
  <r>
    <n v="86"/>
    <n v="700052"/>
    <n v="700052"/>
    <x v="6"/>
    <s v="IM"/>
    <n v="4"/>
    <s v="PLANT &amp; MACHINERY FABRICATION &amp; ERECTION"/>
    <d v="2013-02-28T00:00:00"/>
    <n v="1926025"/>
    <d v="2013-02-01T00:00:00"/>
    <m/>
    <m/>
    <m/>
    <m/>
    <m/>
    <m/>
    <m/>
    <m/>
    <s v="(R). MANUFACTURE OF MACHINERY AND EQUIPMENT"/>
    <n v="722"/>
    <n v="14"/>
    <n v="104.6"/>
    <n v="150"/>
    <n v="130.69999999999999"/>
    <n v="1.2495219885277247"/>
    <n v="1.2495219885277247"/>
    <n v="12"/>
    <n v="11.430555555555555"/>
    <n v="0.9"/>
    <n v="7.4999999999999997E-2"/>
    <n v="2406610.5879541109"/>
    <n v="2063167.2019648263"/>
    <n v="343443.38598928461"/>
  </r>
  <r>
    <n v="87"/>
    <n v="600085"/>
    <n v="600085"/>
    <x v="0"/>
    <s v="IM"/>
    <n v="4"/>
    <s v="PLANT &amp; MACHINERY PARTICLE BOARD"/>
    <d v="2014-04-01T00:00:00"/>
    <n v="1759857.79"/>
    <d v="2014-04-01T00:00:00"/>
    <m/>
    <m/>
    <m/>
    <m/>
    <m/>
    <m/>
    <m/>
    <m/>
    <s v="(R). MANUFACTURE OF MACHINERY AND EQUIPMENT"/>
    <n v="722"/>
    <n v="28"/>
    <n v="107.9"/>
    <n v="150"/>
    <n v="130.69999999999999"/>
    <n v="1.2113067655236329"/>
    <n v="1.2113067655236329"/>
    <n v="12"/>
    <n v="10.344444444444445"/>
    <n v="0.95"/>
    <n v="7.9166666666666663E-2"/>
    <n v="2131727.6473864689"/>
    <n v="1745746.7756768169"/>
    <n v="385980.87170965201"/>
  </r>
  <r>
    <n v="88"/>
    <n v="600068"/>
    <n v="600107"/>
    <x v="0"/>
    <s v="IM"/>
    <n v="4"/>
    <s v="PLANT &amp; MACHINERY PARTICLE BOARD"/>
    <d v="2014-04-01T00:00:00"/>
    <n v="1647889.35"/>
    <d v="2014-04-01T00:00:00"/>
    <m/>
    <m/>
    <m/>
    <m/>
    <m/>
    <m/>
    <m/>
    <m/>
    <s v="(R). MANUFACTURE OF MACHINERY AND EQUIPMENT"/>
    <n v="722"/>
    <n v="28"/>
    <n v="107.9"/>
    <n v="150"/>
    <n v="130.69999999999999"/>
    <n v="1.2113067655236329"/>
    <n v="1.2113067655236329"/>
    <n v="12"/>
    <n v="10.344444444444445"/>
    <n v="0.95"/>
    <n v="7.9166666666666663E-2"/>
    <n v="1996099.518489342"/>
    <n v="1634676.1288221283"/>
    <n v="361423.38966721366"/>
  </r>
  <r>
    <n v="89"/>
    <n v="1700019"/>
    <n v="1700037"/>
    <x v="15"/>
    <s v="IM"/>
    <n v="6"/>
    <s v="TANKER UK06CA0419 at Rudrapur"/>
    <d v="2014-04-01T00:00:00"/>
    <n v="1632720.88"/>
    <d v="2014-04-01T00:00:00"/>
    <m/>
    <m/>
    <m/>
    <m/>
    <m/>
    <m/>
    <m/>
    <m/>
    <s v="Light, medium &amp; heavy commercial vehicles"/>
    <n v="801"/>
    <n v="28"/>
    <n v="114.2"/>
    <n v="150"/>
    <n v="113.8"/>
    <n v="0.99649737302977226"/>
    <n v="0.99649737302977226"/>
    <n v="10"/>
    <n v="10.344444444444445"/>
    <n v="0.9"/>
    <n v="0.09"/>
    <n v="1627002.0678108579"/>
    <n v="1464301.8610297721"/>
    <n v="162700.20678108581"/>
  </r>
  <r>
    <n v="90"/>
    <n v="600104"/>
    <n v="600104"/>
    <x v="6"/>
    <s v="IM"/>
    <n v="4"/>
    <s v="P&amp;M(fabbrication &amp; Errection)"/>
    <d v="2014-04-01T00:00:00"/>
    <n v="1252782.96"/>
    <d v="2014-04-01T00:00:00"/>
    <m/>
    <m/>
    <m/>
    <m/>
    <m/>
    <m/>
    <m/>
    <m/>
    <s v="(R). MANUFACTURE OF MACHINERY AND EQUIPMENT"/>
    <n v="722"/>
    <n v="28"/>
    <n v="107.9"/>
    <n v="150"/>
    <n v="130.69999999999999"/>
    <n v="1.2113067655236329"/>
    <n v="1.2113067655236329"/>
    <n v="12"/>
    <n v="10.344444444444445"/>
    <n v="0.9"/>
    <n v="7.4999999999999997E-2"/>
    <n v="1517504.4751807228"/>
    <n v="1177330.5553277107"/>
    <n v="340173.91985301208"/>
  </r>
  <r>
    <n v="91"/>
    <n v="15003131"/>
    <n v="15003131"/>
    <x v="11"/>
    <s v="IM"/>
    <n v="5"/>
    <s v="OFFICE EQUIPMENTS AT RUDRAPUR"/>
    <d v="2007-02-07T00:00:00"/>
    <n v="1022310"/>
    <d v="2007-02-01T00:00:00"/>
    <m/>
    <s v="j.  ELECTRONICS ITEMS"/>
    <n v="651"/>
    <n v="29"/>
    <n v="126.5"/>
    <n v="90"/>
    <n v="181.7"/>
    <n v="1.4363636363636363"/>
    <s v="g. Manufacture of office machinery and equipment"/>
    <n v="747"/>
    <n v="4"/>
    <n v="103.1"/>
    <n v="150"/>
    <n v="130.19999999999999"/>
    <n v="1.2628516003879728"/>
    <n v="1.8139141169209063"/>
    <n v="10"/>
    <n v="17.494444444444444"/>
    <n v="0.95"/>
    <n v="9.5000000000000001E-2"/>
    <n v="1854382.5408694118"/>
    <n v="1761663.413825941"/>
    <n v="92719.12704347074"/>
  </r>
  <r>
    <n v="92"/>
    <n v="1500312"/>
    <n v="1500312"/>
    <x v="11"/>
    <s v="IM"/>
    <n v="5"/>
    <s v="OFFICE EQUIPMENTS AT RUDRAPUR"/>
    <d v="2017-03-31T00:00:00"/>
    <n v="932409.83"/>
    <d v="2017-03-01T00:00:00"/>
    <m/>
    <m/>
    <m/>
    <m/>
    <m/>
    <m/>
    <m/>
    <m/>
    <s v="g. Manufacture of office machinery and equipment"/>
    <n v="747"/>
    <n v="63"/>
    <n v="130.19999999999999"/>
    <n v="150"/>
    <n v="130.19999999999999"/>
    <n v="1"/>
    <n v="1"/>
    <n v="10"/>
    <n v="7.3472222222222223"/>
    <n v="0.95"/>
    <n v="9.5000000000000001E-2"/>
    <n v="932409.83"/>
    <n v="650809.11120347225"/>
    <n v="281600.71879652771"/>
  </r>
  <r>
    <n v="93"/>
    <n v="600041"/>
    <n v="600111"/>
    <x v="3"/>
    <s v="IM"/>
    <n v="4"/>
    <s v="GEN MACHINERY FOR HPL3"/>
    <d v="2014-04-01T00:00:00"/>
    <n v="903353.04"/>
    <d v="2014-04-01T00:00:00"/>
    <m/>
    <m/>
    <m/>
    <m/>
    <m/>
    <m/>
    <m/>
    <m/>
    <s v="(R). MANUFACTURE OF MACHINERY AND EQUIPMENT"/>
    <n v="722"/>
    <n v="28"/>
    <n v="107.9"/>
    <n v="150"/>
    <n v="130.69999999999999"/>
    <n v="1.2113067655236329"/>
    <n v="1.2113067655236329"/>
    <n v="12"/>
    <n v="10.344444444444445"/>
    <n v="1"/>
    <n v="8.3333333333333329E-2"/>
    <n v="1094237.6490083411"/>
    <n v="943273.38076552376"/>
    <n v="150964.26824281737"/>
  </r>
  <r>
    <n v="94"/>
    <n v="1200082"/>
    <n v="1200082"/>
    <x v="14"/>
    <s v="IM"/>
    <n v="5"/>
    <s v="COMPUTER IN PROJECT II RUDRAPUR SAP"/>
    <d v="2008-10-31T00:00:00"/>
    <n v="890545"/>
    <d v="2008-10-01T00:00:00"/>
    <m/>
    <s v="Computers"/>
    <n v="663"/>
    <n v="49"/>
    <n v="150"/>
    <n v="90"/>
    <n v="147.69999999999999"/>
    <n v="0.98466666666666658"/>
    <s v="b. Manufacture of computers and peripheral equipment"/>
    <n v="644"/>
    <n v="4"/>
    <n v="95.5"/>
    <n v="150"/>
    <n v="135.30000000000001"/>
    <n v="1.4167539267015707"/>
    <n v="1.3950303664921466"/>
    <n v="4"/>
    <n v="15.763888888888889"/>
    <n v="0.98"/>
    <n v="0.245"/>
    <n v="1242337.3177277488"/>
    <n v="1217490.5713731938"/>
    <n v="24846.746354555013"/>
  </r>
  <r>
    <n v="95"/>
    <n v="600053"/>
    <n v="600119"/>
    <x v="1"/>
    <s v="IM"/>
    <n v="4"/>
    <s v="MDF SPARES"/>
    <d v="2014-04-01T00:00:00"/>
    <n v="725416.65"/>
    <d v="2014-04-01T00:00:00"/>
    <m/>
    <m/>
    <m/>
    <m/>
    <m/>
    <m/>
    <m/>
    <m/>
    <s v="(R). MANUFACTURE OF MACHINERY AND EQUIPMENT"/>
    <n v="722"/>
    <n v="28"/>
    <n v="107.9"/>
    <n v="150"/>
    <n v="130.69999999999999"/>
    <n v="1.2113067655236329"/>
    <n v="1.2113067655236329"/>
    <n v="8"/>
    <n v="10.344444444444445"/>
    <n v="0.95"/>
    <n v="0.11874999999999999"/>
    <n v="878702.0959684893"/>
    <n v="834766.99117006478"/>
    <n v="43935.104798424523"/>
  </r>
  <r>
    <n v="96"/>
    <n v="600044"/>
    <n v="600114"/>
    <x v="3"/>
    <s v="IM"/>
    <n v="4"/>
    <s v="RADIAL LOADER FOR HPL2"/>
    <d v="2014-04-01T00:00:00"/>
    <n v="685440"/>
    <d v="2014-04-01T00:00:00"/>
    <m/>
    <m/>
    <m/>
    <m/>
    <m/>
    <m/>
    <m/>
    <m/>
    <s v="(R). MANUFACTURE OF MACHINERY AND EQUIPMENT"/>
    <n v="722"/>
    <n v="28"/>
    <n v="107.9"/>
    <n v="150"/>
    <n v="130.69999999999999"/>
    <n v="1.2113067655236329"/>
    <n v="1.2113067655236329"/>
    <n v="12"/>
    <n v="10.344444444444445"/>
    <n v="1"/>
    <n v="8.3333333333333329E-2"/>
    <n v="830278.10936051898"/>
    <n v="715730.48130985477"/>
    <n v="114547.62805066421"/>
  </r>
  <r>
    <n v="97"/>
    <n v="600042"/>
    <n v="600112"/>
    <x v="3"/>
    <s v="IM"/>
    <n v="4"/>
    <s v="3 CHAMBER DRYER MACHINERY HPL PLANT"/>
    <d v="2014-04-01T00:00:00"/>
    <n v="600000"/>
    <d v="2014-04-01T00:00:00"/>
    <m/>
    <m/>
    <m/>
    <m/>
    <m/>
    <m/>
    <m/>
    <m/>
    <s v="(R). MANUFACTURE OF MACHINERY AND EQUIPMENT"/>
    <n v="722"/>
    <n v="28"/>
    <n v="107.9"/>
    <n v="150"/>
    <n v="130.69999999999999"/>
    <n v="1.2113067655236329"/>
    <n v="1.2113067655236329"/>
    <n v="12"/>
    <n v="10.344444444444445"/>
    <n v="1"/>
    <n v="8.3333333333333329E-2"/>
    <n v="726784.0593141797"/>
    <n v="626514.7770569456"/>
    <n v="100269.2822572341"/>
  </r>
  <r>
    <n v="98"/>
    <n v="1200075"/>
    <n v="1200075"/>
    <x v="14"/>
    <s v="IM"/>
    <n v="5"/>
    <s v="COMPUTER IN PROJECT II RUDRAPUR"/>
    <d v="2008-10-31T00:00:00"/>
    <n v="587914.07999999996"/>
    <d v="2008-10-01T00:00:00"/>
    <m/>
    <s v="Computers"/>
    <n v="659"/>
    <n v="49"/>
    <n v="155.6"/>
    <n v="90"/>
    <n v="199.4"/>
    <n v="1.2814910025706943"/>
    <s v="b. Manufacture of computers and peripheral equipment"/>
    <n v="644"/>
    <n v="4"/>
    <n v="95.5"/>
    <n v="150"/>
    <n v="135.30000000000001"/>
    <n v="1.4167539267015707"/>
    <n v="1.8155574099247638"/>
    <n v="4"/>
    <n v="15.763888888888889"/>
    <n v="0.98"/>
    <n v="0.245"/>
    <n v="1067391.7643431004"/>
    <n v="1046043.9290562384"/>
    <n v="21347.835286861984"/>
  </r>
  <r>
    <n v="99"/>
    <n v="1400007"/>
    <n v="1400040"/>
    <x v="4"/>
    <s v="IM"/>
    <n v="4"/>
    <s v="ELECTRICAL INSTALLATION BY GRACE ENGG"/>
    <d v="2014-04-01T00:00:00"/>
    <n v="528599"/>
    <d v="2014-04-01T00:00:00"/>
    <m/>
    <m/>
    <m/>
    <m/>
    <m/>
    <m/>
    <m/>
    <m/>
    <s v="(Q). MANUFACTURE OF ELECTRICAL EQUIPMENT"/>
    <n v="666"/>
    <n v="28"/>
    <n v="108"/>
    <n v="150"/>
    <n v="133.5"/>
    <n v="1.2361111111111112"/>
    <n v="1.2361111111111112"/>
    <n v="12"/>
    <n v="10.344444444444445"/>
    <n v="1"/>
    <n v="8.3333333333333329E-2"/>
    <n v="653407.09722222225"/>
    <n v="563261.11806841567"/>
    <n v="90145.979153806577"/>
  </r>
  <r>
    <n v="100"/>
    <n v="600081"/>
    <n v="600081"/>
    <x v="7"/>
    <s v="IM"/>
    <n v="4"/>
    <s v="PLANT &amp; MACHINERY BOILER &amp; AUXILIARY EQUIPMENT"/>
    <d v="2014-04-01T00:00:00"/>
    <n v="515000"/>
    <d v="2014-04-01T00:00:00"/>
    <m/>
    <m/>
    <m/>
    <m/>
    <m/>
    <m/>
    <m/>
    <m/>
    <s v="Auxiliary plant for use with boilers"/>
    <n v="619"/>
    <n v="28"/>
    <n v="99.8"/>
    <n v="150"/>
    <n v="103.2"/>
    <n v="1.0340681362725452"/>
    <n v="1.0340681362725452"/>
    <n v="8"/>
    <n v="10.344444444444445"/>
    <n v="0.95"/>
    <n v="0.11874999999999999"/>
    <n v="532545.09018036083"/>
    <n v="505917.83567134273"/>
    <n v="26627.254509018094"/>
  </r>
  <r>
    <n v="101"/>
    <n v="700053"/>
    <n v="700069"/>
    <x v="0"/>
    <s v="IM"/>
    <n v="4"/>
    <s v="PLANT &amp; MACHINERY PARTICLE BOARD"/>
    <d v="2014-04-01T00:00:00"/>
    <n v="497960.64"/>
    <d v="2014-04-01T00:00:00"/>
    <m/>
    <m/>
    <m/>
    <m/>
    <m/>
    <m/>
    <m/>
    <m/>
    <s v="(R). MANUFACTURE OF MACHINERY AND EQUIPMENT"/>
    <n v="722"/>
    <n v="28"/>
    <n v="107.9"/>
    <n v="150"/>
    <n v="130.69999999999999"/>
    <n v="1.2113067655236329"/>
    <n v="1.2113067655236329"/>
    <n v="8"/>
    <n v="10.344444444444445"/>
    <n v="0.95"/>
    <n v="0.11874999999999999"/>
    <n v="603183.09219647816"/>
    <n v="573023.93758665421"/>
    <n v="30159.154609823949"/>
  </r>
  <r>
    <n v="102"/>
    <n v="1200091"/>
    <n v="1200091"/>
    <x v="14"/>
    <s v="IM"/>
    <n v="5"/>
    <s v="COMPUTER FOR NEW HPL2"/>
    <d v="2009-12-31T00:00:00"/>
    <n v="490931.24"/>
    <d v="2009-12-01T00:00:00"/>
    <m/>
    <s v="Computers"/>
    <n v="655"/>
    <n v="63"/>
    <n v="135.6"/>
    <n v="90"/>
    <n v="135.19999999999999"/>
    <n v="0.99705014749262533"/>
    <s v="b. Manufacture of computers and peripheral equipment"/>
    <n v="644"/>
    <n v="4"/>
    <n v="95.5"/>
    <n v="150"/>
    <n v="135.30000000000001"/>
    <n v="1.4167539267015707"/>
    <n v="1.4125747115785572"/>
    <n v="4"/>
    <n v="14.597222222222221"/>
    <n v="0.98"/>
    <n v="0.245"/>
    <n v="693477.05474790337"/>
    <n v="679607.51365294529"/>
    <n v="13869.541094958084"/>
  </r>
  <r>
    <n v="103"/>
    <n v="600100"/>
    <n v="600100"/>
    <x v="3"/>
    <s v="IM"/>
    <n v="4"/>
    <s v="PLANT &amp; MACHINERY AT HPL3 RUDRAPUR"/>
    <d v="2014-04-01T00:00:00"/>
    <n v="471935"/>
    <d v="2014-04-01T00:00:00"/>
    <m/>
    <m/>
    <m/>
    <m/>
    <m/>
    <m/>
    <m/>
    <m/>
    <s v="(R). MANUFACTURE OF MACHINERY AND EQUIPMENT"/>
    <n v="722"/>
    <n v="28"/>
    <n v="107.9"/>
    <n v="150"/>
    <n v="130.69999999999999"/>
    <n v="1.2113067655236329"/>
    <n v="1.2113067655236329"/>
    <n v="12"/>
    <n v="10.344444444444445"/>
    <n v="1"/>
    <n v="8.3333333333333329E-2"/>
    <n v="571658.05838739569"/>
    <n v="492790.41885061609"/>
    <n v="78867.639536779607"/>
  </r>
  <r>
    <n v="104"/>
    <n v="600125"/>
    <n v="600125"/>
    <x v="9"/>
    <s v="IM"/>
    <n v="4"/>
    <s v="PLANT &amp; MACHINERY PLYWOOD PLANT"/>
    <d v="2017-03-31T00:00:00"/>
    <n v="453473.2"/>
    <d v="2017-03-01T00:00:00"/>
    <m/>
    <m/>
    <m/>
    <m/>
    <m/>
    <m/>
    <m/>
    <m/>
    <s v="(R). MANUFACTURE OF MACHINERY AND EQUIPMENT"/>
    <n v="722"/>
    <n v="63"/>
    <n v="108.3"/>
    <n v="150"/>
    <n v="130.69999999999999"/>
    <n v="1.2068328716528163"/>
    <n v="1.2068328716528163"/>
    <n v="8"/>
    <n v="7.3472222222222223"/>
    <n v="0.95"/>
    <n v="0.11874999999999999"/>
    <n v="547266.36417359195"/>
    <n v="477480.40158930316"/>
    <n v="69785.962584288791"/>
  </r>
  <r>
    <n v="105"/>
    <n v="600043"/>
    <n v="600113"/>
    <x v="3"/>
    <s v="IM"/>
    <n v="4"/>
    <s v="3 CHAMBER DRYER MACHINERY HPL2 PLANT"/>
    <d v="2014-04-01T00:00:00"/>
    <n v="450000"/>
    <d v="2014-04-01T00:00:00"/>
    <m/>
    <m/>
    <m/>
    <m/>
    <m/>
    <m/>
    <m/>
    <m/>
    <s v="(R). MANUFACTURE OF MACHINERY AND EQUIPMENT"/>
    <n v="722"/>
    <n v="28"/>
    <n v="107.9"/>
    <n v="150"/>
    <n v="130.69999999999999"/>
    <n v="1.2113067655236329"/>
    <n v="1.2113067655236329"/>
    <n v="12"/>
    <n v="10.344444444444445"/>
    <n v="1"/>
    <n v="8.3333333333333329E-2"/>
    <n v="545088.04448563477"/>
    <n v="469886.08279270929"/>
    <n v="75201.961692925484"/>
  </r>
  <r>
    <n v="106"/>
    <n v="1700028"/>
    <n v="1700045"/>
    <x v="15"/>
    <s v="IM"/>
    <n v="6"/>
    <s v="VEHICLE INNOVA RUDRAPUR"/>
    <d v="2014-04-01T00:00:00"/>
    <n v="438526.81"/>
    <d v="2014-04-01T00:00:00"/>
    <m/>
    <m/>
    <m/>
    <m/>
    <m/>
    <m/>
    <m/>
    <m/>
    <s v="Light, medium &amp; heavy commercial vehicles"/>
    <n v="801"/>
    <n v="28"/>
    <n v="114.2"/>
    <n v="150"/>
    <n v="113.8"/>
    <n v="0.99649737302977226"/>
    <n v="0.99649737302977226"/>
    <n v="8"/>
    <n v="10.344444444444445"/>
    <n v="0.9"/>
    <n v="0.1125"/>
    <n v="436990.81416812609"/>
    <n v="393291.73275131348"/>
    <n v="43699.081416812609"/>
  </r>
  <r>
    <n v="107"/>
    <n v="1200094"/>
    <n v="1200094"/>
    <x v="14"/>
    <s v="IM"/>
    <n v="5"/>
    <s v="COMPUTER AT BHIVANDI"/>
    <d v="2010-02-22T00:00:00"/>
    <n v="422825"/>
    <d v="2010-02-01T00:00:00"/>
    <m/>
    <s v="Computers"/>
    <n v="650"/>
    <n v="65"/>
    <n v="157.69999999999999"/>
    <n v="90"/>
    <n v="167.3"/>
    <n v="1.0608750792644264"/>
    <s v="b. Manufacture of computers and peripheral equipment"/>
    <n v="644"/>
    <n v="4"/>
    <n v="95.5"/>
    <n v="150"/>
    <n v="135.30000000000001"/>
    <n v="1.4167539267015707"/>
    <n v="1.5029989342877161"/>
    <n v="4"/>
    <n v="14.452777777777778"/>
    <n v="0.98"/>
    <n v="0.245"/>
    <n v="635505.52439020353"/>
    <n v="622795.41390239948"/>
    <n v="12710.11048780405"/>
  </r>
  <r>
    <n v="108"/>
    <n v="6000151"/>
    <n v="6000151"/>
    <x v="7"/>
    <s v="IM"/>
    <n v="4"/>
    <s v="PLANT &amp; MACHINERY BOILER"/>
    <d v="2014-04-01T00:00:00"/>
    <n v="354849.1"/>
    <d v="2014-04-01T00:00:00"/>
    <m/>
    <m/>
    <m/>
    <m/>
    <m/>
    <m/>
    <m/>
    <m/>
    <s v="Auxiliary plant for use with boilers"/>
    <n v="619"/>
    <n v="28"/>
    <n v="99.8"/>
    <n v="150"/>
    <n v="103.2"/>
    <n v="1.0340681362725452"/>
    <n v="1.0340681362725452"/>
    <n v="8"/>
    <n v="10.344444444444445"/>
    <n v="0.95"/>
    <n v="0.11874999999999999"/>
    <n v="366938.14749499003"/>
    <n v="348591.24012024049"/>
    <n v="18346.907374749542"/>
  </r>
  <r>
    <n v="109"/>
    <n v="1200072"/>
    <n v="1200072"/>
    <x v="14"/>
    <s v="IM"/>
    <n v="5"/>
    <s v="COMPUTRE FOR RUDRAPUR SERVER"/>
    <d v="2008-01-30T00:00:00"/>
    <n v="320900"/>
    <d v="2008-01-01T00:00:00"/>
    <m/>
    <s v="Computers"/>
    <n v="648"/>
    <n v="40"/>
    <n v="109.9"/>
    <n v="90"/>
    <n v="133.30000000000001"/>
    <n v="1.2129208371246589"/>
    <s v="b. Manufacture of computers and peripheral equipment"/>
    <n v="644"/>
    <n v="4"/>
    <n v="95.5"/>
    <n v="150"/>
    <n v="135.30000000000001"/>
    <n v="1.4167539267015707"/>
    <n v="1.7184103587745168"/>
    <n v="4"/>
    <n v="16.513888888888889"/>
    <n v="0.98"/>
    <n v="0.245"/>
    <n v="551437.8841307424"/>
    <n v="540409.12644812756"/>
    <n v="11028.757682614843"/>
  </r>
  <r>
    <n v="110"/>
    <n v="1500003"/>
    <n v="1500223"/>
    <x v="16"/>
    <s v="IM"/>
    <n v="4"/>
    <s v="LAB EQUIPMENTS at Rudrapur"/>
    <d v="2014-04-01T00:00:00"/>
    <n v="317311.8"/>
    <d v="2014-04-01T00:00:00"/>
    <m/>
    <m/>
    <m/>
    <m/>
    <m/>
    <m/>
    <m/>
    <m/>
    <s v="e. Manufacture of measuring, testing, navigating and control equipment"/>
    <n v="654"/>
    <n v="28"/>
    <n v="98.8"/>
    <n v="150"/>
    <n v="117.8"/>
    <n v="1.1923076923076923"/>
    <n v="1.1923076923076923"/>
    <n v="8"/>
    <n v="10.344444444444445"/>
    <n v="1"/>
    <n v="0.125"/>
    <n v="378333.3"/>
    <n v="378333.3"/>
    <n v="0"/>
  </r>
  <r>
    <n v="111"/>
    <n v="1500313"/>
    <n v="1500313"/>
    <x v="11"/>
    <s v="IM"/>
    <n v="5"/>
    <s v="OFFICE EQUIPMENTS AT RUDRAPUR"/>
    <d v="2017-03-31T00:00:00"/>
    <n v="304228.90999999997"/>
    <d v="2017-03-01T00:00:00"/>
    <m/>
    <m/>
    <m/>
    <m/>
    <m/>
    <m/>
    <m/>
    <m/>
    <s v="g. Manufacture of office machinery and equipment"/>
    <n v="747"/>
    <n v="63"/>
    <n v="130.19999999999999"/>
    <n v="150"/>
    <n v="130.19999999999999"/>
    <n v="1"/>
    <n v="1"/>
    <n v="10"/>
    <n v="7.3472222222222223"/>
    <n v="0.95"/>
    <n v="9.5000000000000001E-2"/>
    <n v="304228.90999999997"/>
    <n v="212347.55377847221"/>
    <n v="91881.356221527763"/>
  </r>
  <r>
    <n v="112"/>
    <n v="1200003"/>
    <n v="1200003"/>
    <x v="14"/>
    <s v="IM"/>
    <n v="5"/>
    <s v="COMPUTER RUDRAPUR"/>
    <d v="2007-02-17T00:00:00"/>
    <n v="273010"/>
    <d v="2007-02-01T00:00:00"/>
    <m/>
    <s v="Computers"/>
    <n v="645"/>
    <n v="29"/>
    <n v="140"/>
    <n v="90"/>
    <n v="124.2"/>
    <n v="0.88714285714285712"/>
    <s v="b. Manufacture of computers and peripheral equipment"/>
    <n v="644"/>
    <n v="4"/>
    <n v="95.5"/>
    <n v="150"/>
    <n v="135.30000000000001"/>
    <n v="1.4167539267015707"/>
    <n v="1.2568631264023935"/>
    <n v="4"/>
    <n v="17.466666666666665"/>
    <n v="0.98"/>
    <n v="0.245"/>
    <n v="343136.20213911746"/>
    <n v="336273.47809633514"/>
    <n v="6862.7240427823272"/>
  </r>
  <r>
    <n v="113"/>
    <n v="1400018"/>
    <n v="1400050"/>
    <x v="4"/>
    <s v="IM"/>
    <n v="4"/>
    <s v="ELECTRICAL INSTALLATION NATIONAL MACH STORES"/>
    <d v="2014-04-01T00:00:00"/>
    <n v="240042.69"/>
    <d v="2014-04-01T00:00:00"/>
    <m/>
    <m/>
    <m/>
    <m/>
    <m/>
    <m/>
    <m/>
    <m/>
    <s v="(Q). MANUFACTURE OF ELECTRICAL EQUIPMENT"/>
    <n v="666"/>
    <n v="28"/>
    <n v="108"/>
    <n v="150"/>
    <n v="133.5"/>
    <n v="1.2361111111111112"/>
    <n v="1.2361111111111112"/>
    <n v="12"/>
    <n v="10.344444444444445"/>
    <n v="1"/>
    <n v="8.3333333333333329E-2"/>
    <n v="296719.43625000003"/>
    <n v="255783.14365625003"/>
    <n v="40936.292593749997"/>
  </r>
  <r>
    <n v="114"/>
    <n v="600098"/>
    <n v="600098"/>
    <x v="7"/>
    <s v="IM"/>
    <n v="4"/>
    <s v="PLANT &amp; MACHINERY BOILER AUXILIARY"/>
    <d v="2014-04-01T00:00:00"/>
    <n v="232544.01"/>
    <d v="2014-04-01T00:00:00"/>
    <m/>
    <m/>
    <m/>
    <m/>
    <m/>
    <m/>
    <m/>
    <m/>
    <s v="Auxiliary plant for use with boilers"/>
    <n v="619"/>
    <n v="28"/>
    <n v="99.8"/>
    <n v="150"/>
    <n v="103.2"/>
    <n v="1.0340681362725452"/>
    <n v="1.0340681362725452"/>
    <n v="8"/>
    <n v="10.344444444444445"/>
    <n v="0.95"/>
    <n v="0.11874999999999999"/>
    <n v="240466.35102204414"/>
    <n v="228443.03347094191"/>
    <n v="12023.317551102227"/>
  </r>
  <r>
    <n v="115"/>
    <n v="600067"/>
    <n v="600067"/>
    <x v="1"/>
    <s v="IM"/>
    <n v="4"/>
    <s v="PLANT &amp; MACHINERY MDF"/>
    <d v="2014-04-01T00:00:00"/>
    <n v="213506.43000002019"/>
    <d v="2014-04-01T00:00:00"/>
    <m/>
    <m/>
    <m/>
    <m/>
    <m/>
    <m/>
    <m/>
    <m/>
    <s v="(R). MANUFACTURE OF MACHINERY AND EQUIPMENT"/>
    <n v="722"/>
    <n v="28"/>
    <n v="107.9"/>
    <n v="150"/>
    <n v="130.69999999999999"/>
    <n v="1.2113067655236329"/>
    <n v="1.2113067655236329"/>
    <n v="8"/>
    <n v="10.344444444444445"/>
    <n v="0.95"/>
    <n v="0.11874999999999999"/>
    <n v="258621.78314182241"/>
    <n v="245690.69398473128"/>
    <n v="12931.089157091134"/>
  </r>
  <r>
    <n v="116"/>
    <n v="1400012"/>
    <n v="1400045"/>
    <x v="4"/>
    <s v="IM"/>
    <n v="4"/>
    <s v="ELECTRICAL INSTALLATION BY ALLIED ELEC"/>
    <d v="2014-04-01T00:00:00"/>
    <n v="204805.2"/>
    <d v="2014-04-01T00:00:00"/>
    <m/>
    <m/>
    <m/>
    <m/>
    <m/>
    <m/>
    <m/>
    <m/>
    <s v="(Q). MANUFACTURE OF ELECTRICAL EQUIPMENT"/>
    <n v="666"/>
    <n v="28"/>
    <n v="108"/>
    <n v="150"/>
    <n v="133.5"/>
    <n v="1.2361111111111112"/>
    <n v="1.2361111111111112"/>
    <n v="12"/>
    <n v="10.344444444444445"/>
    <n v="1"/>
    <n v="8.3333333333333329E-2"/>
    <n v="253161.98333333337"/>
    <n v="218235.00600308646"/>
    <n v="34926.977330246911"/>
  </r>
  <r>
    <n v="117"/>
    <n v="1500128"/>
    <n v="1500225"/>
    <x v="11"/>
    <s v="IM"/>
    <n v="5"/>
    <s v="OFFICE EQUIPMENTS New Plant"/>
    <d v="2014-04-01T00:00:00"/>
    <n v="196152.69"/>
    <d v="2014-04-01T00:00:00"/>
    <m/>
    <m/>
    <m/>
    <m/>
    <m/>
    <m/>
    <m/>
    <m/>
    <s v="g. Manufacture of office machinery and equipment"/>
    <n v="747"/>
    <n v="28"/>
    <n v="140.6"/>
    <n v="150"/>
    <n v="130.19999999999999"/>
    <n v="0.926031294452347"/>
    <n v="0.926031294452347"/>
    <n v="10"/>
    <n v="10.344444444444445"/>
    <n v="0.95"/>
    <n v="9.5000000000000001E-2"/>
    <n v="181643.52943100996"/>
    <n v="172561.35295945947"/>
    <n v="9082.1764715504833"/>
  </r>
  <r>
    <n v="118"/>
    <n v="1400030"/>
    <n v="1400057"/>
    <x v="4"/>
    <s v="IM"/>
    <n v="4"/>
    <s v="ELECTRICAL INSTALLATION for HPL3"/>
    <d v="2014-04-01T00:00:00"/>
    <n v="182990.5"/>
    <d v="2014-04-01T00:00:00"/>
    <m/>
    <m/>
    <m/>
    <m/>
    <m/>
    <m/>
    <m/>
    <m/>
    <s v="(Q). MANUFACTURE OF ELECTRICAL EQUIPMENT"/>
    <n v="666"/>
    <n v="28"/>
    <n v="108"/>
    <n v="150"/>
    <n v="133.5"/>
    <n v="1.2361111111111112"/>
    <n v="1.2361111111111112"/>
    <n v="12"/>
    <n v="10.344444444444445"/>
    <n v="1"/>
    <n v="8.3333333333333329E-2"/>
    <n v="226196.59027777778"/>
    <n v="194989.83847093623"/>
    <n v="31206.751806841552"/>
  </r>
  <r>
    <n v="119"/>
    <n v="1500130"/>
    <n v="1500226"/>
    <x v="11"/>
    <s v="IM"/>
    <n v="5"/>
    <s v="OFFICE EQUIPMENTS HPL3"/>
    <d v="2014-04-01T00:00:00"/>
    <n v="179700.61"/>
    <d v="2014-04-01T00:00:00"/>
    <m/>
    <m/>
    <m/>
    <m/>
    <m/>
    <m/>
    <m/>
    <m/>
    <s v="g. Manufacture of office machinery and equipment"/>
    <n v="747"/>
    <n v="28"/>
    <n v="140.6"/>
    <n v="150"/>
    <n v="130.19999999999999"/>
    <n v="0.926031294452347"/>
    <n v="0.926031294452347"/>
    <n v="10"/>
    <n v="10.344444444444445"/>
    <n v="0.95"/>
    <n v="9.5000000000000001E-2"/>
    <n v="166408.38849217637"/>
    <n v="158087.96906756755"/>
    <n v="8320.4194246088155"/>
  </r>
  <r>
    <n v="120"/>
    <n v="1200124"/>
    <n v="1200124"/>
    <x v="14"/>
    <s v="IM"/>
    <n v="5"/>
    <s v="INKJET PRINTER AT RUDRAPUR"/>
    <d v="2011-01-20T00:00:00"/>
    <n v="174519.2"/>
    <d v="2011-01-01T00:00:00"/>
    <m/>
    <s v="Computer Peripherals"/>
    <n v="638"/>
    <n v="76"/>
    <n v="138"/>
    <n v="90"/>
    <n v="137.6"/>
    <n v="0.99710144927536226"/>
    <s v="Computer peripherals"/>
    <n v="647"/>
    <n v="4"/>
    <n v="100.5"/>
    <n v="150"/>
    <n v="95.4"/>
    <n v="0.94925373134328361"/>
    <n v="0.94650227125243347"/>
    <n v="4"/>
    <n v="13.541666666666666"/>
    <n v="0.98"/>
    <n v="0.245"/>
    <n v="165182.81917715771"/>
    <n v="161879.16279361455"/>
    <n v="3303.6563835431589"/>
  </r>
  <r>
    <n v="121"/>
    <n v="1200076"/>
    <n v="1200076"/>
    <x v="14"/>
    <s v="IM"/>
    <n v="5"/>
    <s v="COMPUTER IN PROJECT II RUDRAPUR"/>
    <d v="2008-10-31T00:00:00"/>
    <n v="167214"/>
    <d v="2008-10-01T00:00:00"/>
    <m/>
    <s v="Computers"/>
    <n v="636"/>
    <n v="49"/>
    <n v="117.1"/>
    <n v="90"/>
    <n v="126.9"/>
    <n v="1.0836891545687448"/>
    <s v="b. Manufacture of computers and peripheral equipment"/>
    <n v="644"/>
    <n v="4"/>
    <n v="95.5"/>
    <n v="150"/>
    <n v="135.30000000000001"/>
    <n v="1.4167539267015707"/>
    <n v="1.5353208650591748"/>
    <n v="4"/>
    <n v="15.763888888888889"/>
    <n v="0.98"/>
    <n v="0.245"/>
    <n v="256727.14313000484"/>
    <n v="251592.60026740475"/>
    <n v="5134.5428626000939"/>
  </r>
  <r>
    <n v="122"/>
    <n v="1500145"/>
    <n v="1500236"/>
    <x v="11"/>
    <s v="IM"/>
    <n v="5"/>
    <s v="AIRCONDITINORS AT HPL RUDRAPUR"/>
    <d v="2014-04-01T00:00:00"/>
    <n v="162000"/>
    <d v="2014-04-01T00:00:00"/>
    <m/>
    <m/>
    <m/>
    <m/>
    <m/>
    <m/>
    <m/>
    <m/>
    <s v="Air conditioner"/>
    <n v="653"/>
    <n v="28"/>
    <n v="107.8"/>
    <n v="150"/>
    <n v="123"/>
    <n v="1.1410018552875696"/>
    <n v="1.1410018552875696"/>
    <n v="5"/>
    <n v="10.344444444444445"/>
    <n v="1"/>
    <n v="0.2"/>
    <n v="184842.30055658627"/>
    <n v="184842.30055658627"/>
    <n v="0"/>
  </r>
  <r>
    <n v="123"/>
    <n v="1200073"/>
    <n v="1200073"/>
    <x v="14"/>
    <s v="IM"/>
    <n v="5"/>
    <s v="COMPUTRE FOR RUDRAPUR IT DEPT"/>
    <d v="2008-02-01T00:00:00"/>
    <n v="158546"/>
    <d v="2008-02-01T00:00:00"/>
    <m/>
    <s v="Computers"/>
    <n v="634"/>
    <n v="41"/>
    <n v="130.80000000000001"/>
    <n v="90"/>
    <n v="166"/>
    <n v="1.2691131498470947"/>
    <s v="b. Manufacture of computers and peripheral equipment"/>
    <n v="644"/>
    <n v="4"/>
    <n v="95.5"/>
    <n v="150"/>
    <n v="135.30000000000001"/>
    <n v="1.4167539267015707"/>
    <n v="1.7980210384744704"/>
    <n v="4"/>
    <n v="16.511111111111113"/>
    <n v="0.98"/>
    <n v="0.245"/>
    <n v="285069.04356597341"/>
    <n v="279367.66269465396"/>
    <n v="5701.3808713194449"/>
  </r>
  <r>
    <n v="124"/>
    <n v="1400031"/>
    <n v="1400058"/>
    <x v="4"/>
    <s v="IM"/>
    <n v="4"/>
    <s v="ELECTRICAL INSTALLATION for HPL3"/>
    <d v="2014-04-01T00:00:00"/>
    <n v="152688.1"/>
    <d v="2014-04-01T00:00:00"/>
    <m/>
    <m/>
    <m/>
    <m/>
    <m/>
    <m/>
    <m/>
    <m/>
    <s v="(Q). MANUFACTURE OF ELECTRICAL EQUIPMENT"/>
    <n v="666"/>
    <n v="28"/>
    <n v="108"/>
    <n v="150"/>
    <n v="133.5"/>
    <n v="1.2361111111111112"/>
    <n v="1.2361111111111112"/>
    <n v="12"/>
    <n v="10.344444444444445"/>
    <n v="1"/>
    <n v="8.3333333333333329E-2"/>
    <n v="188739.45694444445"/>
    <n v="162700.4022363683"/>
    <n v="26039.054708076146"/>
  </r>
  <r>
    <n v="125"/>
    <n v="1400008"/>
    <n v="1400041"/>
    <x v="4"/>
    <s v="IM"/>
    <n v="4"/>
    <s v="ELECTRICAL INSTALLATION BY GRACE ENGG"/>
    <d v="2014-04-01T00:00:00"/>
    <n v="148821"/>
    <d v="2014-04-01T00:00:00"/>
    <m/>
    <m/>
    <m/>
    <m/>
    <m/>
    <m/>
    <m/>
    <m/>
    <s v="(Q). MANUFACTURE OF ELECTRICAL EQUIPMENT"/>
    <n v="666"/>
    <n v="28"/>
    <n v="108"/>
    <n v="150"/>
    <n v="133.5"/>
    <n v="1.2361111111111112"/>
    <n v="1.2361111111111112"/>
    <n v="12"/>
    <n v="10.344444444444445"/>
    <n v="1"/>
    <n v="8.3333333333333329E-2"/>
    <n v="183959.29166666669"/>
    <n v="158579.72272376544"/>
    <n v="25379.568942901242"/>
  </r>
  <r>
    <n v="126"/>
    <n v="1200102"/>
    <n v="1200102"/>
    <x v="14"/>
    <s v="IM"/>
    <n v="5"/>
    <s v="COMPUTER PERIPHARALS AT RUDRAPUR"/>
    <d v="2010-08-07T00:00:00"/>
    <n v="146156.4"/>
    <d v="2010-08-01T00:00:00"/>
    <m/>
    <s v="Computers"/>
    <n v="631"/>
    <n v="71"/>
    <n v="134.4"/>
    <n v="90"/>
    <n v="147.5"/>
    <n v="1.0974702380952381"/>
    <s v="b. Manufacture of computers and peripheral equipment"/>
    <n v="644"/>
    <n v="4"/>
    <n v="95.5"/>
    <n v="150"/>
    <n v="135.30000000000001"/>
    <n v="1.4167539267015707"/>
    <n v="1.5548452692595365"/>
    <n v="4"/>
    <n v="13.994444444444444"/>
    <n v="0.98"/>
    <n v="0.245"/>
    <n v="227250.58711200452"/>
    <n v="222705.57536976444"/>
    <n v="4545.0117422400799"/>
  </r>
  <r>
    <n v="127"/>
    <n v="1200081"/>
    <n v="1200081"/>
    <x v="14"/>
    <s v="IM"/>
    <n v="5"/>
    <s v="COMPUTER IN PROJECT II RUDRAPUR"/>
    <d v="2008-10-31T00:00:00"/>
    <n v="138109.5"/>
    <d v="2008-10-01T00:00:00"/>
    <m/>
    <s v="Computers"/>
    <n v="630"/>
    <n v="49"/>
    <n v="125.6"/>
    <n v="90"/>
    <n v="151"/>
    <n v="1.2022292993630574"/>
    <s v="b. Manufacture of computers and peripheral equipment"/>
    <n v="644"/>
    <n v="4"/>
    <n v="95.5"/>
    <n v="150"/>
    <n v="135.30000000000001"/>
    <n v="1.4167539267015707"/>
    <n v="1.7032630806682898"/>
    <n v="4"/>
    <n v="15.763888888888889"/>
    <n v="0.98"/>
    <n v="0.245"/>
    <n v="235236.81243955716"/>
    <n v="230532.07619076601"/>
    <n v="4704.7362487911596"/>
  </r>
  <r>
    <n v="128"/>
    <n v="1500127"/>
    <n v="1500224"/>
    <x v="11"/>
    <s v="IM"/>
    <n v="5"/>
    <s v="OFFICE EQUIPMENTS AT New HPL Plant"/>
    <d v="2014-04-01T00:00:00"/>
    <n v="137638.88"/>
    <d v="2014-04-01T00:00:00"/>
    <m/>
    <m/>
    <m/>
    <m/>
    <m/>
    <m/>
    <m/>
    <m/>
    <s v="g. Manufacture of office machinery and equipment"/>
    <n v="747"/>
    <n v="28"/>
    <n v="140.6"/>
    <n v="150"/>
    <n v="130.19999999999999"/>
    <n v="0.926031294452347"/>
    <n v="0.926031294452347"/>
    <n v="10"/>
    <n v="10.344444444444445"/>
    <n v="0.95"/>
    <n v="9.5000000000000001E-2"/>
    <n v="127457.91021337126"/>
    <n v="121085.0147027027"/>
    <n v="6372.8955106685607"/>
  </r>
  <r>
    <n v="129"/>
    <n v="700055"/>
    <n v="700071"/>
    <x v="1"/>
    <s v="IM"/>
    <n v="4"/>
    <s v="PLANT &amp; MACHINERY MDF"/>
    <d v="2014-04-01T00:00:00"/>
    <n v="129183.69"/>
    <d v="2014-04-01T00:00:00"/>
    <m/>
    <m/>
    <m/>
    <m/>
    <m/>
    <m/>
    <m/>
    <m/>
    <s v="(R). MANUFACTURE OF MACHINERY AND EQUIPMENT"/>
    <n v="722"/>
    <n v="28"/>
    <n v="107.9"/>
    <n v="150"/>
    <n v="130.69999999999999"/>
    <n v="1.2113067655236329"/>
    <n v="1.2113067655236329"/>
    <n v="8"/>
    <n v="10.344444444444445"/>
    <n v="1"/>
    <n v="0.125"/>
    <n v="156481.07769230768"/>
    <n v="156481.07769230768"/>
    <n v="0"/>
  </r>
  <r>
    <n v="130"/>
    <n v="1200078"/>
    <n v="1200078"/>
    <x v="14"/>
    <s v="IM"/>
    <n v="5"/>
    <s v="COMPUTER IN PROJECT II RUDRAPUR"/>
    <d v="2008-10-31T00:00:00"/>
    <n v="125910"/>
    <d v="2008-10-01T00:00:00"/>
    <m/>
    <s v="Computers"/>
    <n v="627"/>
    <n v="49"/>
    <n v="131.69999999999999"/>
    <n v="90"/>
    <n v="125.7"/>
    <n v="0.95444191343963569"/>
    <s v="b. Manufacture of computers and peripheral equipment"/>
    <n v="644"/>
    <n v="4"/>
    <n v="95.5"/>
    <n v="150"/>
    <n v="135.30000000000001"/>
    <n v="1.4167539267015707"/>
    <n v="1.3522093286741645"/>
    <n v="4"/>
    <n v="15.763888888888889"/>
    <n v="0.98"/>
    <n v="0.245"/>
    <n v="170256.67657336406"/>
    <n v="166851.54304189677"/>
    <n v="3405.1335314672906"/>
  </r>
  <r>
    <n v="131"/>
    <n v="1400017"/>
    <n v="1400049"/>
    <x v="4"/>
    <s v="IM"/>
    <n v="4"/>
    <s v="ELECTRICAL INSTALLATION BY ALPHA ENGG"/>
    <d v="2014-04-01T00:00:00"/>
    <n v="94505.19"/>
    <d v="2014-04-01T00:00:00"/>
    <m/>
    <m/>
    <m/>
    <m/>
    <m/>
    <m/>
    <m/>
    <m/>
    <s v="(Q). MANUFACTURE OF ELECTRICAL EQUIPMENT"/>
    <n v="666"/>
    <n v="28"/>
    <n v="108"/>
    <n v="150"/>
    <n v="133.5"/>
    <n v="1.2361111111111112"/>
    <n v="1.2361111111111112"/>
    <n v="12"/>
    <n v="10.344444444444445"/>
    <n v="1"/>
    <n v="8.3333333333333329E-2"/>
    <n v="116818.91541666667"/>
    <n v="100702.23171566358"/>
    <n v="16116.683701003087"/>
  </r>
  <r>
    <n v="132"/>
    <n v="1500149"/>
    <n v="1500240"/>
    <x v="11"/>
    <s v="IM"/>
    <n v="5"/>
    <s v="LCD AT RUDRAPUR"/>
    <d v="2014-04-01T00:00:00"/>
    <n v="91982.47"/>
    <d v="2014-04-01T00:00:00"/>
    <m/>
    <m/>
    <m/>
    <m/>
    <m/>
    <m/>
    <m/>
    <m/>
    <s v="Colour TV"/>
    <n v="652"/>
    <n v="28"/>
    <n v="97.2"/>
    <n v="150"/>
    <n v="94.2"/>
    <n v="0.96913580246913578"/>
    <n v="0.96913580246913578"/>
    <n v="6"/>
    <n v="10.344444444444445"/>
    <n v="0.95"/>
    <n v="0.15833333333333333"/>
    <n v="89143.504876543215"/>
    <n v="84686.32963271605"/>
    <n v="4457.1752438271651"/>
  </r>
  <r>
    <n v="133"/>
    <n v="1400032"/>
    <n v="1400059"/>
    <x v="4"/>
    <s v="IM"/>
    <n v="4"/>
    <s v="ELECTRICAL INSTALLATION HPL3"/>
    <d v="2014-04-01T00:00:00"/>
    <n v="90526.91"/>
    <d v="2014-04-01T00:00:00"/>
    <m/>
    <m/>
    <m/>
    <m/>
    <m/>
    <m/>
    <m/>
    <m/>
    <s v="(Q). MANUFACTURE OF ELECTRICAL EQUIPMENT"/>
    <n v="666"/>
    <n v="28"/>
    <n v="108"/>
    <n v="150"/>
    <n v="133.5"/>
    <n v="1.2361111111111112"/>
    <n v="1.2361111111111112"/>
    <n v="12"/>
    <n v="10.344444444444445"/>
    <n v="1"/>
    <n v="8.3333333333333329E-2"/>
    <n v="111901.31930555556"/>
    <n v="96463.081734696505"/>
    <n v="15438.237570859055"/>
  </r>
  <r>
    <n v="134"/>
    <n v="1400035"/>
    <n v="1400062"/>
    <x v="11"/>
    <s v="IM"/>
    <n v="5"/>
    <s v="FLOOD LIGHT AT RUDRAPUR"/>
    <d v="2014-04-01T00:00:00"/>
    <n v="88929.4"/>
    <d v="2014-04-01T00:00:00"/>
    <m/>
    <m/>
    <m/>
    <m/>
    <m/>
    <m/>
    <m/>
    <m/>
    <s v="Flourescent tube"/>
    <n v="704"/>
    <n v="28"/>
    <n v="104.5"/>
    <n v="150"/>
    <n v="116.1"/>
    <n v="1.1110047846889952"/>
    <n v="1.1110047846889952"/>
    <n v="3"/>
    <n v="10.344444444444445"/>
    <n v="1"/>
    <n v="0.33333333333333331"/>
    <n v="98800.98889952153"/>
    <n v="98800.98889952153"/>
    <n v="0"/>
  </r>
  <r>
    <n v="135"/>
    <n v="1400027"/>
    <n v="1400055"/>
    <x v="4"/>
    <s v="IM"/>
    <n v="4"/>
    <s v="ELECTRICAL INSTALLATION for HPL2"/>
    <d v="2014-04-01T00:00:00"/>
    <n v="87844.04"/>
    <d v="2014-04-01T00:00:00"/>
    <m/>
    <m/>
    <m/>
    <m/>
    <m/>
    <m/>
    <m/>
    <m/>
    <s v="(Q). MANUFACTURE OF ELECTRICAL EQUIPMENT"/>
    <n v="666"/>
    <n v="28"/>
    <n v="108"/>
    <n v="150"/>
    <n v="133.5"/>
    <n v="1.2361111111111112"/>
    <n v="1.2361111111111112"/>
    <n v="12"/>
    <n v="10.344444444444445"/>
    <n v="1"/>
    <n v="8.3333333333333329E-2"/>
    <n v="108584.99388888889"/>
    <n v="93604.286398662545"/>
    <n v="14980.707490226341"/>
  </r>
  <r>
    <n v="136"/>
    <n v="1200098"/>
    <n v="1200098"/>
    <x v="14"/>
    <s v="IM"/>
    <n v="5"/>
    <s v="ASUS 1001HA Laptop Black FOR BANGALORE"/>
    <d v="2010-05-27T00:00:00"/>
    <n v="83750"/>
    <d v="2010-05-01T00:00:00"/>
    <m/>
    <s v="Computers"/>
    <n v="621"/>
    <n v="68"/>
    <n v="123.4"/>
    <n v="90"/>
    <n v="117.8"/>
    <n v="0.95461912479740674"/>
    <s v="Laptops"/>
    <n v="646"/>
    <n v="4"/>
    <n v="91.7"/>
    <n v="150"/>
    <n v="154.1"/>
    <n v="1.6804798255179934"/>
    <n v="1.6042181802756856"/>
    <n v="5"/>
    <n v="14.188888888888888"/>
    <n v="0.98"/>
    <n v="0.19600000000000001"/>
    <n v="134353.27259808866"/>
    <n v="131666.20714612689"/>
    <n v="2687.0654519617674"/>
  </r>
  <r>
    <n v="137"/>
    <n v="1400005"/>
    <n v="1400039"/>
    <x v="4"/>
    <s v="IM"/>
    <n v="4"/>
    <s v="ELECTRICAL INSTALLATION BY GRACE ENGG"/>
    <d v="2014-04-01T00:00:00"/>
    <n v="82963"/>
    <d v="2014-04-01T00:00:00"/>
    <m/>
    <m/>
    <m/>
    <m/>
    <m/>
    <m/>
    <m/>
    <m/>
    <s v="(Q). MANUFACTURE OF ELECTRICAL EQUIPMENT"/>
    <n v="666"/>
    <n v="28"/>
    <n v="108"/>
    <n v="150"/>
    <n v="133.5"/>
    <n v="1.2361111111111112"/>
    <n v="1.2361111111111112"/>
    <n v="12"/>
    <n v="10.344444444444445"/>
    <n v="1"/>
    <n v="8.3333333333333329E-2"/>
    <n v="102551.48611111111"/>
    <n v="88403.179230967071"/>
    <n v="14148.306880144039"/>
  </r>
  <r>
    <n v="138"/>
    <n v="600090"/>
    <n v="600090"/>
    <x v="6"/>
    <s v="IM"/>
    <n v="4"/>
    <s v="PLANT &amp; MACHINERY FABRICATION"/>
    <d v="2014-04-01T00:00:00"/>
    <n v="82356.490000000005"/>
    <d v="2014-04-01T00:00:00"/>
    <m/>
    <m/>
    <m/>
    <m/>
    <m/>
    <m/>
    <m/>
    <m/>
    <s v="(R). MANUFACTURE OF MACHINERY AND EQUIPMENT"/>
    <n v="722"/>
    <n v="28"/>
    <n v="107.9"/>
    <n v="150"/>
    <n v="130.69999999999999"/>
    <n v="1.2113067655236329"/>
    <n v="1.2113067655236329"/>
    <n v="8"/>
    <n v="10.344444444444445"/>
    <n v="0.95"/>
    <n v="0.11874999999999999"/>
    <n v="99758.973521779422"/>
    <n v="94771.024845690452"/>
    <n v="4987.9486760889704"/>
  </r>
  <r>
    <n v="139"/>
    <n v="1300153"/>
    <n v="1300153"/>
    <x v="11"/>
    <s v="IM"/>
    <n v="5"/>
    <s v="Equipment Fabrication General"/>
    <d v="2017-03-31T00:00:00"/>
    <n v="82008"/>
    <d v="2017-03-01T00:00:00"/>
    <m/>
    <m/>
    <m/>
    <m/>
    <m/>
    <m/>
    <m/>
    <m/>
    <s v="g. Manufacture of office machinery and equipment"/>
    <n v="747"/>
    <n v="63"/>
    <n v="130.19999999999999"/>
    <n v="150"/>
    <n v="130.19999999999999"/>
    <n v="1"/>
    <n v="1"/>
    <n v="8"/>
    <n v="7.3472222222222223"/>
    <n v="0.95"/>
    <n v="0.11874999999999999"/>
    <n v="82008"/>
    <n v="71550.556249999994"/>
    <n v="10457.443750000006"/>
  </r>
  <r>
    <n v="140"/>
    <n v="1200012"/>
    <n v="1200012"/>
    <x v="14"/>
    <s v="IM"/>
    <n v="5"/>
    <s v="COMPUTER FOR RUDRAPUR"/>
    <d v="2007-05-21T00:00:00"/>
    <n v="74711.55"/>
    <d v="2007-05-01T00:00:00"/>
    <m/>
    <s v="Computers"/>
    <n v="617"/>
    <n v="32"/>
    <n v="124.3"/>
    <n v="90"/>
    <n v="207.2"/>
    <n v="1.6669348350764279"/>
    <s v="b. Manufacture of computers and peripheral equipment"/>
    <n v="644"/>
    <n v="4"/>
    <n v="95.5"/>
    <n v="150"/>
    <n v="135.30000000000001"/>
    <n v="1.4167539267015707"/>
    <n v="2.3616364731501647"/>
    <n v="4"/>
    <n v="17.205555555555556"/>
    <n v="0.98"/>
    <n v="0.245"/>
    <n v="176441.52144558218"/>
    <n v="172912.69101667055"/>
    <n v="3528.830428911635"/>
  </r>
  <r>
    <n v="141"/>
    <n v="700054"/>
    <n v="700070"/>
    <x v="3"/>
    <s v="IM"/>
    <n v="4"/>
    <s v="PLANT &amp; MACHINERY HPL"/>
    <d v="2014-04-01T00:00:00"/>
    <n v="67689.48"/>
    <d v="2014-04-01T00:00:00"/>
    <m/>
    <m/>
    <m/>
    <m/>
    <m/>
    <m/>
    <m/>
    <m/>
    <s v="(R). MANUFACTURE OF MACHINERY AND EQUIPMENT"/>
    <n v="722"/>
    <n v="28"/>
    <n v="107.9"/>
    <n v="150"/>
    <n v="130.69999999999999"/>
    <n v="1.2113067655236329"/>
    <n v="1.2113067655236329"/>
    <n v="8"/>
    <n v="10.344444444444445"/>
    <n v="1"/>
    <n v="0.125"/>
    <n v="81992.725078776639"/>
    <n v="81992.725078776639"/>
    <n v="0"/>
  </r>
  <r>
    <n v="142"/>
    <n v="1200049"/>
    <n v="1200049"/>
    <x v="14"/>
    <s v="IM"/>
    <n v="5"/>
    <s v="COMPUTRE FOR RUDRAPUR"/>
    <d v="2008-01-07T00:00:00"/>
    <n v="67200"/>
    <d v="2008-01-01T00:00:00"/>
    <m/>
    <s v="Computers"/>
    <n v="615"/>
    <n v="40"/>
    <n v="167.6"/>
    <n v="90"/>
    <n v="164.6"/>
    <n v="0.9821002386634845"/>
    <s v="b. Manufacture of computers and peripheral equipment"/>
    <n v="644"/>
    <n v="4"/>
    <n v="95.5"/>
    <n v="150"/>
    <n v="135.30000000000001"/>
    <n v="1.4167539267015707"/>
    <n v="1.3913943695410416"/>
    <n v="4"/>
    <n v="16.577777777777779"/>
    <n v="0.98"/>
    <n v="0.245"/>
    <n v="93501.701633157994"/>
    <n v="91631.667600494839"/>
    <n v="1870.0340326631558"/>
  </r>
  <r>
    <n v="143"/>
    <n v="1400011"/>
    <n v="1400044"/>
    <x v="4"/>
    <s v="IM"/>
    <n v="4"/>
    <s v="ELECTRICAL INSTALLATION BY ALLIED ELEC"/>
    <d v="2014-04-01T00:00:00"/>
    <n v="66857.3"/>
    <d v="2014-04-01T00:00:00"/>
    <m/>
    <m/>
    <m/>
    <m/>
    <m/>
    <m/>
    <m/>
    <m/>
    <s v="(Q). MANUFACTURE OF ELECTRICAL EQUIPMENT"/>
    <n v="666"/>
    <n v="28"/>
    <n v="108"/>
    <n v="150"/>
    <n v="133.5"/>
    <n v="1.2361111111111112"/>
    <n v="1.2361111111111112"/>
    <n v="12"/>
    <n v="10.344444444444445"/>
    <n v="1"/>
    <n v="8.3333333333333329E-2"/>
    <n v="82643.051388888896"/>
    <n v="71241.371150977371"/>
    <n v="11401.680237911525"/>
  </r>
  <r>
    <n v="144"/>
    <n v="1400028"/>
    <n v="1400056"/>
    <x v="4"/>
    <s v="IM"/>
    <n v="4"/>
    <s v="ELECTRICAL INSTALLATION"/>
    <d v="2014-04-01T00:00:00"/>
    <n v="64602.31"/>
    <d v="2014-04-01T00:00:00"/>
    <m/>
    <m/>
    <m/>
    <m/>
    <m/>
    <m/>
    <m/>
    <m/>
    <s v="(Q). MANUFACTURE OF ELECTRICAL EQUIPMENT"/>
    <n v="666"/>
    <n v="28"/>
    <n v="108"/>
    <n v="150"/>
    <n v="133.5"/>
    <n v="1.2361111111111112"/>
    <n v="1.2361111111111112"/>
    <n v="12"/>
    <n v="10.344444444444445"/>
    <n v="1"/>
    <n v="8.3333333333333329E-2"/>
    <n v="79855.633194444439"/>
    <n v="68838.513429655344"/>
    <n v="11017.119764789095"/>
  </r>
  <r>
    <n v="145"/>
    <n v="1200008"/>
    <n v="1200008"/>
    <x v="14"/>
    <s v="IM"/>
    <n v="5"/>
    <s v="COMPUTRE FOR RUDRAPUR"/>
    <d v="2007-05-03T00:00:00"/>
    <n v="61154"/>
    <d v="2007-05-01T00:00:00"/>
    <m/>
    <s v="Computers"/>
    <n v="612"/>
    <n v="32"/>
    <n v="154.9"/>
    <n v="90"/>
    <n v="165"/>
    <n v="1.065203357004519"/>
    <s v="b. Manufacture of computers and peripheral equipment"/>
    <n v="644"/>
    <n v="4"/>
    <n v="95.5"/>
    <n v="150"/>
    <n v="135.30000000000001"/>
    <n v="1.4167539267015707"/>
    <n v="1.5091310387718473"/>
    <n v="4"/>
    <n v="17.255555555555556"/>
    <n v="0.98"/>
    <n v="0.245"/>
    <n v="92289.399545053544"/>
    <n v="90443.611554152478"/>
    <n v="1845.7879909010662"/>
  </r>
  <r>
    <n v="146"/>
    <n v="600120"/>
    <n v="600120"/>
    <x v="9"/>
    <s v="IM"/>
    <n v="4"/>
    <s v="PLANT &amp; MACHINERY PLYWOOD PLANT"/>
    <d v="2016-10-21T00:00:00"/>
    <n v="60292.2"/>
    <d v="2016-10-01T00:00:00"/>
    <m/>
    <m/>
    <m/>
    <m/>
    <m/>
    <m/>
    <m/>
    <m/>
    <s v="(R). MANUFACTURE OF MACHINERY AND EQUIPMENT"/>
    <n v="722"/>
    <n v="58"/>
    <n v="107.9"/>
    <n v="150"/>
    <n v="130.69999999999999"/>
    <n v="1.2113067655236329"/>
    <n v="1.2113067655236329"/>
    <n v="8"/>
    <n v="7.7888888888888888"/>
    <n v="0.95"/>
    <n v="0.11874999999999999"/>
    <n v="73032.349768303975"/>
    <n v="67549.851844725039"/>
    <n v="5482.497923578936"/>
  </r>
  <r>
    <n v="147"/>
    <n v="1200009"/>
    <n v="1200009"/>
    <x v="14"/>
    <s v="IM"/>
    <n v="5"/>
    <s v="COMPUTRE FOR RUDRAPUR"/>
    <d v="2007-05-18T00:00:00"/>
    <n v="56000"/>
    <d v="2007-05-01T00:00:00"/>
    <m/>
    <s v="Computers"/>
    <n v="610"/>
    <n v="32"/>
    <n v="188.7"/>
    <n v="90"/>
    <n v="173"/>
    <n v="0.91679915209326979"/>
    <s v="b. Manufacture of computers and peripheral equipment"/>
    <n v="644"/>
    <n v="4"/>
    <n v="95.5"/>
    <n v="150"/>
    <n v="135.30000000000001"/>
    <n v="1.4167539267015707"/>
    <n v="1.2988787987248105"/>
    <n v="4"/>
    <n v="17.213888888888889"/>
    <n v="0.98"/>
    <n v="0.245"/>
    <n v="72737.21272858938"/>
    <n v="71282.468474017587"/>
    <n v="1454.7442545717931"/>
  </r>
  <r>
    <n v="148"/>
    <n v="1200128"/>
    <n v="1200138"/>
    <x v="14"/>
    <s v="IM"/>
    <n v="5"/>
    <s v="COMPUTER AT RUDRAPUR"/>
    <d v="2014-04-01T00:00:00"/>
    <n v="55300"/>
    <d v="2014-04-01T00:00:00"/>
    <m/>
    <m/>
    <m/>
    <m/>
    <m/>
    <m/>
    <m/>
    <m/>
    <s v="b. Manufacture of computers and peripheral equipment"/>
    <n v="644"/>
    <n v="28"/>
    <n v="100.3"/>
    <n v="150"/>
    <n v="135.30000000000001"/>
    <n v="1.3489531405782653"/>
    <n v="1.3489531405782653"/>
    <n v="4"/>
    <n v="10.344444444444445"/>
    <n v="0.98"/>
    <n v="0.245"/>
    <n v="74597.108673978073"/>
    <n v="73105.166500498512"/>
    <n v="1491.9421734795615"/>
  </r>
  <r>
    <n v="149"/>
    <n v="1500153"/>
    <n v="1500243"/>
    <x v="11"/>
    <s v="IM"/>
    <n v="5"/>
    <s v="SCALE AT RUDRAPUR"/>
    <d v="2014-04-01T00:00:00"/>
    <n v="54370"/>
    <d v="2014-04-01T00:00:00"/>
    <m/>
    <m/>
    <m/>
    <m/>
    <m/>
    <m/>
    <m/>
    <m/>
    <s v="e. Manufacture of measuring, testing, navigating and control equipment"/>
    <n v="654"/>
    <n v="28"/>
    <n v="98.8"/>
    <n v="150"/>
    <n v="117.8"/>
    <n v="1.1923076923076923"/>
    <n v="1.1923076923076923"/>
    <n v="5"/>
    <n v="10.344444444444445"/>
    <n v="0.95"/>
    <n v="0.19"/>
    <n v="64825.769230769227"/>
    <n v="61584.480769230766"/>
    <n v="3241.288461538461"/>
  </r>
  <r>
    <n v="150"/>
    <n v="1200095"/>
    <n v="1200095"/>
    <x v="14"/>
    <s v="IM"/>
    <n v="5"/>
    <s v="COMPUTER FOR HPL3"/>
    <d v="2010-02-22T00:00:00"/>
    <n v="52556"/>
    <d v="2010-02-01T00:00:00"/>
    <m/>
    <s v="Computers"/>
    <n v="607"/>
    <n v="65"/>
    <n v="181.8"/>
    <n v="90"/>
    <n v="184.8"/>
    <n v="1.0165016501650166"/>
    <s v="b. Manufacture of computers and peripheral equipment"/>
    <n v="644"/>
    <n v="4"/>
    <n v="95.5"/>
    <n v="150"/>
    <n v="135.30000000000001"/>
    <n v="1.4167539267015707"/>
    <n v="1.4401327043699137"/>
    <n v="4"/>
    <n v="14.452777777777778"/>
    <n v="0.98"/>
    <n v="0.245"/>
    <n v="75687.614410865179"/>
    <n v="74173.862122647872"/>
    <n v="1513.7522882173071"/>
  </r>
  <r>
    <n v="151"/>
    <n v="600082"/>
    <n v="600082"/>
    <x v="7"/>
    <s v="IM"/>
    <n v="4"/>
    <s v="PLANT &amp; MACHINERY BOILER &amp; AUXILIARY EQUIPMENT"/>
    <d v="2014-04-01T00:00:00"/>
    <n v="50538"/>
    <d v="2014-04-01T00:00:00"/>
    <m/>
    <m/>
    <m/>
    <m/>
    <m/>
    <m/>
    <m/>
    <m/>
    <s v="Auxiliary plant for use with boilers"/>
    <n v="619"/>
    <n v="28"/>
    <n v="99.8"/>
    <n v="150"/>
    <n v="103.2"/>
    <n v="1.0340681362725452"/>
    <n v="1.0340681362725452"/>
    <n v="8"/>
    <n v="10.344444444444445"/>
    <n v="0.95"/>
    <n v="0.11874999999999999"/>
    <n v="52259.735470941894"/>
    <n v="49646.748697394796"/>
    <n v="2612.986773547098"/>
  </r>
  <r>
    <n v="152"/>
    <n v="1500132"/>
    <n v="1500227"/>
    <x v="11"/>
    <s v="IM"/>
    <n v="5"/>
    <s v="AIR CONDITIONER1 AT RUDRAPUR"/>
    <d v="2014-04-01T00:00:00"/>
    <n v="47255"/>
    <d v="2014-04-01T00:00:00"/>
    <m/>
    <m/>
    <m/>
    <m/>
    <m/>
    <m/>
    <m/>
    <m/>
    <s v="Air conditioner"/>
    <n v="653"/>
    <n v="28"/>
    <n v="107.8"/>
    <n v="150"/>
    <n v="123"/>
    <n v="1.1410018552875696"/>
    <n v="1.1410018552875696"/>
    <n v="5"/>
    <n v="10.344444444444445"/>
    <n v="1"/>
    <n v="0.2"/>
    <n v="53918.042671614101"/>
    <n v="53918.042671614101"/>
    <n v="0"/>
  </r>
  <r>
    <n v="153"/>
    <n v="1400010"/>
    <n v="1400043"/>
    <x v="4"/>
    <s v="IM"/>
    <n v="4"/>
    <s v="ELECTRICAL INSTALLATION BY ALLIED ELEC"/>
    <d v="2014-04-01T00:00:00"/>
    <n v="45330.3"/>
    <d v="2014-04-01T00:00:00"/>
    <m/>
    <m/>
    <m/>
    <m/>
    <m/>
    <m/>
    <m/>
    <m/>
    <s v="(Q). MANUFACTURE OF ELECTRICAL EQUIPMENT"/>
    <n v="666"/>
    <n v="28"/>
    <n v="108"/>
    <n v="150"/>
    <n v="133.5"/>
    <n v="1.2361111111111112"/>
    <n v="1.2361111111111112"/>
    <n v="10"/>
    <n v="10.344444444444445"/>
    <n v="1"/>
    <n v="0.1"/>
    <n v="56033.287500000006"/>
    <n v="56033.287500000006"/>
    <n v="0"/>
  </r>
  <r>
    <n v="154"/>
    <n v="1400026"/>
    <n v="1400054"/>
    <x v="4"/>
    <s v="IM"/>
    <n v="4"/>
    <s v="ELECTRICAL INSTALLATION for HPL2"/>
    <d v="2014-04-01T00:00:00"/>
    <n v="43759.89"/>
    <d v="2014-04-01T00:00:00"/>
    <m/>
    <m/>
    <m/>
    <m/>
    <m/>
    <m/>
    <m/>
    <m/>
    <s v="(Q). MANUFACTURE OF ELECTRICAL EQUIPMENT"/>
    <n v="666"/>
    <n v="28"/>
    <n v="108"/>
    <n v="150"/>
    <n v="133.5"/>
    <n v="1.2361111111111112"/>
    <n v="1.2361111111111112"/>
    <n v="10"/>
    <n v="10.344444444444445"/>
    <n v="1"/>
    <n v="0.1"/>
    <n v="54092.08625"/>
    <n v="54092.08625"/>
    <n v="0"/>
  </r>
  <r>
    <n v="155"/>
    <n v="1200099"/>
    <n v="1200099"/>
    <x v="14"/>
    <s v="IM"/>
    <n v="5"/>
    <s v="LAPTOP PURCHASED FOR BANGALORE (S SUBRAM)"/>
    <d v="2010-08-31T00:00:00"/>
    <n v="43333.33"/>
    <d v="2010-08-01T00:00:00"/>
    <m/>
    <s v="Computers"/>
    <n v="602"/>
    <n v="71"/>
    <n v="138.19999999999999"/>
    <n v="90"/>
    <n v="136.5"/>
    <n v="0.98769898697539804"/>
    <s v="Laptops"/>
    <n v="646"/>
    <n v="4"/>
    <n v="91.7"/>
    <n v="150"/>
    <n v="154.1"/>
    <n v="1.6804798255179934"/>
    <n v="1.6598082212967158"/>
    <n v="5"/>
    <n v="13.930555555555555"/>
    <n v="0.98"/>
    <n v="0.19600000000000001"/>
    <n v="71925.017390163615"/>
    <n v="70486.517042360341"/>
    <n v="1438.5003478032741"/>
  </r>
  <r>
    <n v="156"/>
    <n v="1200052"/>
    <n v="1200052"/>
    <x v="14"/>
    <s v="IM"/>
    <n v="5"/>
    <s v="COMPUTRE FOR RUDRAPUR"/>
    <d v="2008-01-07T00:00:00"/>
    <n v="42600"/>
    <d v="2008-01-01T00:00:00"/>
    <m/>
    <s v="Computers"/>
    <n v="601"/>
    <n v="40"/>
    <n v="125.7"/>
    <n v="90"/>
    <n v="120"/>
    <n v="0.95465393794749398"/>
    <s v="b. Manufacture of computers and peripheral equipment"/>
    <n v="644"/>
    <n v="4"/>
    <n v="95.5"/>
    <n v="150"/>
    <n v="135.30000000000001"/>
    <n v="1.4167539267015707"/>
    <n v="1.3525097152282297"/>
    <n v="4"/>
    <n v="16.577777777777779"/>
    <n v="0.98"/>
    <n v="0.245"/>
    <n v="57616.913868722586"/>
    <n v="56464.575591348133"/>
    <n v="1152.3382773744524"/>
  </r>
  <r>
    <n v="157"/>
    <n v="1400003"/>
    <n v="1400037"/>
    <x v="4"/>
    <s v="IM"/>
    <n v="4"/>
    <s v="ELECTRICAL INSTALLATION BY MICROCREATIONS"/>
    <d v="2014-04-01T00:00:00"/>
    <n v="41600"/>
    <d v="2014-04-01T00:00:00"/>
    <m/>
    <m/>
    <m/>
    <m/>
    <m/>
    <m/>
    <m/>
    <m/>
    <s v="(Q). MANUFACTURE OF ELECTRICAL EQUIPMENT"/>
    <n v="666"/>
    <n v="28"/>
    <n v="108"/>
    <n v="150"/>
    <n v="133.5"/>
    <n v="1.2361111111111112"/>
    <n v="1.2361111111111112"/>
    <n v="10"/>
    <n v="10.344444444444445"/>
    <n v="1"/>
    <n v="0.1"/>
    <n v="51422.222222222226"/>
    <n v="51422.222222222226"/>
    <n v="0"/>
  </r>
  <r>
    <n v="158"/>
    <n v="1300089"/>
    <n v="1300089"/>
    <x v="12"/>
    <s v="IM"/>
    <n v="5"/>
    <s v="CHAIRS AT RUDRAPUR LOT#8"/>
    <d v="2012-03-15T00:00:00"/>
    <n v="39550.239999999998"/>
    <d v="2012-03-01T00:00:00"/>
    <m/>
    <s v="Furniture"/>
    <n v="471"/>
    <n v="90"/>
    <n v="146.6"/>
    <n v="90"/>
    <n v="146.6"/>
    <n v="1"/>
    <s v="(U). MANUFACTURE OF FURNITURE"/>
    <n v="843"/>
    <n v="4"/>
    <n v="103.9"/>
    <n v="150"/>
    <n v="158.80000000000001"/>
    <n v="1.5283926852743022"/>
    <n v="1.5283926852743022"/>
    <n v="12"/>
    <n v="12.388888888888889"/>
    <n v="0.97"/>
    <n v="8.0833333333333326E-2"/>
    <n v="60448.297516843115"/>
    <n v="58634.84859133781"/>
    <n v="1813.4489255053049"/>
  </r>
  <r>
    <n v="159"/>
    <n v="1500137"/>
    <n v="1500137"/>
    <x v="11"/>
    <s v="IM"/>
    <n v="5"/>
    <s v="FAN &amp; COOLER 14 NOS"/>
    <d v="2010-08-31T00:00:00"/>
    <n v="38586"/>
    <d v="2010-08-01T00:00:00"/>
    <m/>
    <s v="j.  ELECTRONICS ITEMS"/>
    <n v="583"/>
    <n v="71"/>
    <n v="143.80000000000001"/>
    <n v="90"/>
    <n v="152.9"/>
    <n v="1.0632823365785813"/>
    <s v="fan"/>
    <n v="713"/>
    <n v="4"/>
    <n v="101.2"/>
    <n v="150"/>
    <n v="149.6"/>
    <n v="1.4782608695652173"/>
    <n v="1.5718086714639896"/>
    <n v="6"/>
    <n v="13.930555555555555"/>
    <n v="1"/>
    <n v="0.16666666666666666"/>
    <n v="60649.8093971095"/>
    <n v="60649.8093971095"/>
    <n v="0"/>
  </r>
  <r>
    <n v="160"/>
    <n v="1200123"/>
    <n v="1200123"/>
    <x v="14"/>
    <s v="IM"/>
    <n v="5"/>
    <s v="COMPUTER PARTS AT RUDRAPUR"/>
    <d v="2010-12-02T00:00:00"/>
    <n v="37440.959999999999"/>
    <d v="2010-12-01T00:00:00"/>
    <m/>
    <s v="Computers"/>
    <n v="597"/>
    <n v="75"/>
    <n v="127.1"/>
    <n v="90"/>
    <n v="130.19999999999999"/>
    <n v="1.024390243902439"/>
    <s v="b. Manufacture of computers and peripheral equipment"/>
    <n v="644"/>
    <n v="4"/>
    <n v="95.5"/>
    <n v="150"/>
    <n v="135.30000000000001"/>
    <n v="1.4167539267015707"/>
    <n v="1.4513089005235602"/>
    <n v="4"/>
    <n v="13.675000000000001"/>
    <n v="0.98"/>
    <n v="0.245"/>
    <n v="54338.398492146596"/>
    <n v="53251.630522303662"/>
    <n v="1086.7679698429347"/>
  </r>
  <r>
    <n v="161"/>
    <n v="1200120"/>
    <n v="1200120"/>
    <x v="14"/>
    <s v="IM"/>
    <n v="5"/>
    <s v="COMPUTER AT RUDRAPUR KAMAT 00"/>
    <d v="2010-12-25T00:00:00"/>
    <n v="36938"/>
    <d v="2010-12-01T00:00:00"/>
    <m/>
    <s v="Computers"/>
    <n v="596"/>
    <n v="75"/>
    <n v="153.5"/>
    <n v="90"/>
    <n v="158.19999999999999"/>
    <n v="1.0306188925081432"/>
    <s v="b. Manufacture of computers and peripheral equipment"/>
    <n v="644"/>
    <n v="4"/>
    <n v="95.5"/>
    <n v="150"/>
    <n v="135.30000000000001"/>
    <n v="1.4167539267015707"/>
    <n v="1.4601333628937359"/>
    <n v="4"/>
    <n v="13.611111111111111"/>
    <n v="0.98"/>
    <n v="0.245"/>
    <n v="53934.406158568818"/>
    <n v="52855.71803539744"/>
    <n v="1078.6881231713778"/>
  </r>
  <r>
    <n v="162"/>
    <n v="1400013"/>
    <n v="1400046"/>
    <x v="4"/>
    <s v="IM"/>
    <n v="4"/>
    <s v="ELECTRICAL INSTALLATION BY GRACE ENGG"/>
    <d v="2014-04-01T00:00:00"/>
    <n v="34892.28"/>
    <d v="2014-04-01T00:00:00"/>
    <m/>
    <m/>
    <m/>
    <m/>
    <m/>
    <m/>
    <m/>
    <m/>
    <s v="(Q). MANUFACTURE OF ELECTRICAL EQUIPMENT"/>
    <n v="666"/>
    <n v="28"/>
    <n v="108"/>
    <n v="150"/>
    <n v="133.5"/>
    <n v="1.2361111111111112"/>
    <n v="1.2361111111111112"/>
    <n v="10"/>
    <n v="10.344444444444445"/>
    <n v="1"/>
    <n v="0.1"/>
    <n v="43130.735000000001"/>
    <n v="43130.735000000001"/>
    <n v="0"/>
  </r>
  <r>
    <n v="163"/>
    <n v="1200074"/>
    <n v="1200074"/>
    <x v="14"/>
    <s v="IM"/>
    <n v="5"/>
    <s v="LAPTOP FOR CHENNAI"/>
    <d v="2008-01-08T00:00:00"/>
    <n v="33690"/>
    <d v="2008-01-01T00:00:00"/>
    <m/>
    <s v="Computers"/>
    <n v="594"/>
    <n v="40"/>
    <n v="144.1"/>
    <n v="90"/>
    <n v="125.8"/>
    <n v="0.87300485773768222"/>
    <s v="Laptops"/>
    <n v="646"/>
    <n v="4"/>
    <n v="91.7"/>
    <n v="150"/>
    <n v="154.1"/>
    <n v="1.6804798255179934"/>
    <n v="1.4670670510073809"/>
    <n v="5"/>
    <n v="16.574999999999999"/>
    <n v="0.98"/>
    <n v="0.19600000000000001"/>
    <n v="49425.488948438659"/>
    <n v="48436.979169469887"/>
    <n v="988.50977896877157"/>
  </r>
  <r>
    <n v="164"/>
    <n v="1200010"/>
    <n v="1200010"/>
    <x v="14"/>
    <s v="IM"/>
    <n v="5"/>
    <s v="COMPUTRE &amp; ASSESSORIES"/>
    <d v="2007-05-15T00:00:00"/>
    <n v="33500"/>
    <d v="2007-05-01T00:00:00"/>
    <m/>
    <s v="Computers"/>
    <n v="593"/>
    <n v="32"/>
    <n v="122.2"/>
    <n v="90"/>
    <n v="158"/>
    <n v="1.292962356792144"/>
    <s v="b. Manufacture of computers and peripheral equipment"/>
    <n v="644"/>
    <n v="4"/>
    <n v="95.5"/>
    <n v="150"/>
    <n v="135.30000000000001"/>
    <n v="1.4167539267015707"/>
    <n v="1.8318094960625873"/>
    <n v="4"/>
    <n v="17.222222222222221"/>
    <n v="0.98"/>
    <n v="0.245"/>
    <n v="61365.618118096674"/>
    <n v="60138.305755734742"/>
    <n v="1227.3123623619322"/>
  </r>
  <r>
    <n v="165"/>
    <n v="1500135"/>
    <n v="1500230"/>
    <x v="11"/>
    <s v="IM"/>
    <n v="5"/>
    <s v="AIR CONDITIONER 2T PAPER ROOM"/>
    <d v="2014-04-01T00:00:00"/>
    <n v="33500"/>
    <d v="2014-04-01T00:00:00"/>
    <m/>
    <m/>
    <m/>
    <m/>
    <m/>
    <m/>
    <m/>
    <m/>
    <s v="Air conditioner"/>
    <n v="653"/>
    <n v="28"/>
    <n v="107.8"/>
    <n v="150"/>
    <n v="123"/>
    <n v="1.1410018552875696"/>
    <n v="1.1410018552875696"/>
    <n v="5"/>
    <n v="10.344444444444445"/>
    <n v="1"/>
    <n v="0.2"/>
    <n v="38223.562152133578"/>
    <n v="38223.562152133585"/>
    <n v="0"/>
  </r>
  <r>
    <n v="166"/>
    <n v="1200101"/>
    <n v="1200101"/>
    <x v="14"/>
    <s v="IM"/>
    <n v="5"/>
    <s v="LAPTOP: DELL VOSTRO 1410"/>
    <d v="2010-06-15T00:00:00"/>
    <n v="33000"/>
    <d v="2010-06-01T00:00:00"/>
    <m/>
    <s v="Computers"/>
    <n v="591"/>
    <n v="69"/>
    <n v="119.2"/>
    <n v="90"/>
    <n v="129.6"/>
    <n v="1.087248322147651"/>
    <s v="Laptops"/>
    <n v="646"/>
    <n v="4"/>
    <n v="91.7"/>
    <n v="150"/>
    <n v="154.1"/>
    <n v="1.6804798255179934"/>
    <n v="1.8270988706974156"/>
    <n v="5"/>
    <n v="14.138888888888889"/>
    <n v="0.98"/>
    <n v="0.19600000000000001"/>
    <n v="60294.262733014715"/>
    <n v="59088.377478354421"/>
    <n v="1205.8852546602939"/>
  </r>
  <r>
    <n v="167"/>
    <n v="1200042"/>
    <n v="1200042"/>
    <x v="14"/>
    <s v="IM"/>
    <n v="5"/>
    <s v="COMPUTRE FOR RUDRAPUR"/>
    <d v="2007-11-01T00:00:00"/>
    <n v="31000"/>
    <d v="2007-11-01T00:00:00"/>
    <m/>
    <s v="Computers"/>
    <n v="590"/>
    <n v="38"/>
    <n v="116.9"/>
    <n v="90"/>
    <n v="139.9"/>
    <n v="1.1967493584260052"/>
    <s v="b. Manufacture of computers and peripheral equipment"/>
    <n v="644"/>
    <n v="4"/>
    <n v="95.5"/>
    <n v="150"/>
    <n v="135.30000000000001"/>
    <n v="1.4167539267015707"/>
    <n v="1.6954993528276283"/>
    <n v="4"/>
    <n v="16.761111111111113"/>
    <n v="0.98"/>
    <n v="0.245"/>
    <n v="52560.479937656477"/>
    <n v="51509.270338903349"/>
    <n v="1051.2095987531284"/>
  </r>
  <r>
    <n v="168"/>
    <n v="1200087"/>
    <n v="1200087"/>
    <x v="14"/>
    <s v="IM"/>
    <n v="5"/>
    <s v="COMPUTER at Ahmedabad for Gagan Marwah"/>
    <d v="2008-04-30T00:00:00"/>
    <n v="30300"/>
    <d v="2008-04-01T00:00:00"/>
    <m/>
    <s v="Computers"/>
    <n v="589"/>
    <n v="43"/>
    <n v="115"/>
    <n v="90"/>
    <n v="133.19999999999999"/>
    <n v="1.1582608695652172"/>
    <s v="b. Manufacture of computers and peripheral equipment"/>
    <n v="644"/>
    <n v="4"/>
    <n v="95.5"/>
    <n v="150"/>
    <n v="135.30000000000001"/>
    <n v="1.4167539267015707"/>
    <n v="1.6409706351012974"/>
    <n v="4"/>
    <n v="16.263888888888889"/>
    <n v="0.98"/>
    <n v="0.245"/>
    <n v="49721.410243569313"/>
    <n v="48726.982038697926"/>
    <n v="994.4282048713867"/>
  </r>
  <r>
    <n v="169"/>
    <n v="1400004"/>
    <n v="1400038"/>
    <x v="4"/>
    <s v="IM"/>
    <n v="4"/>
    <s v="ELECTRICAL INSTALLATION BY GRACE ENGG"/>
    <d v="2014-04-01T00:00:00"/>
    <n v="29295"/>
    <d v="2014-04-01T00:00:00"/>
    <m/>
    <m/>
    <m/>
    <m/>
    <m/>
    <m/>
    <m/>
    <m/>
    <s v="(Q). MANUFACTURE OF ELECTRICAL EQUIPMENT"/>
    <n v="666"/>
    <n v="28"/>
    <n v="108"/>
    <n v="150"/>
    <n v="133.5"/>
    <n v="1.2361111111111112"/>
    <n v="1.2361111111111112"/>
    <n v="10"/>
    <n v="10.344444444444445"/>
    <n v="1"/>
    <n v="0.1"/>
    <n v="36211.875"/>
    <n v="36211.875"/>
    <n v="0"/>
  </r>
  <r>
    <n v="170"/>
    <n v="1500162"/>
    <n v="1500251"/>
    <x v="11"/>
    <s v="IM"/>
    <n v="5"/>
    <s v="MOBILE AT RUDRAPUR"/>
    <d v="2014-04-01T00:00:00"/>
    <n v="28000"/>
    <d v="2014-04-01T00:00:00"/>
    <m/>
    <m/>
    <m/>
    <m/>
    <m/>
    <m/>
    <m/>
    <m/>
    <s v="Telephone sets including mobile hand sets"/>
    <n v="649"/>
    <n v="28"/>
    <n v="109.1"/>
    <n v="150"/>
    <n v="146.6"/>
    <n v="1.3437213565536206"/>
    <n v="1.3437213565536206"/>
    <n v="5"/>
    <n v="10.344444444444445"/>
    <n v="1"/>
    <n v="0.2"/>
    <n v="37624.197983501377"/>
    <n v="37624.197983501377"/>
    <n v="0"/>
  </r>
  <r>
    <n v="171"/>
    <n v="1300154"/>
    <n v="1300154"/>
    <x v="11"/>
    <s v="IM"/>
    <n v="5"/>
    <s v="Equipment Fabrication General"/>
    <d v="2017-03-31T00:00:00"/>
    <n v="27762"/>
    <d v="2017-03-01T00:00:00"/>
    <m/>
    <m/>
    <m/>
    <m/>
    <m/>
    <m/>
    <m/>
    <m/>
    <s v="g. Manufacture of office machinery and equipment"/>
    <n v="747"/>
    <n v="63"/>
    <n v="130.19999999999999"/>
    <n v="150"/>
    <n v="130.19999999999999"/>
    <n v="1"/>
    <n v="1"/>
    <n v="8"/>
    <n v="7.3472222222222223"/>
    <n v="0.95"/>
    <n v="0.11874999999999999"/>
    <n v="27762"/>
    <n v="24221.863020833331"/>
    <n v="3540.1369791666693"/>
  </r>
  <r>
    <n v="172"/>
    <n v="1400034"/>
    <n v="1400061"/>
    <x v="11"/>
    <s v="IM"/>
    <n v="5"/>
    <s v="FANS &amp; LIGHTS AT ADMN OFFICE RUDRAPUR"/>
    <d v="2014-04-01T00:00:00"/>
    <n v="27554.5"/>
    <d v="2014-04-01T00:00:00"/>
    <m/>
    <m/>
    <m/>
    <m/>
    <m/>
    <m/>
    <m/>
    <m/>
    <s v="fan"/>
    <n v="713"/>
    <n v="28"/>
    <n v="106.5"/>
    <n v="150"/>
    <n v="149.6"/>
    <n v="1.4046948356807512"/>
    <n v="1.4046948356807512"/>
    <n v="6"/>
    <n v="10.344444444444445"/>
    <n v="1"/>
    <n v="0.16666666666666666"/>
    <n v="38705.66384976526"/>
    <n v="38705.66384976526"/>
    <n v="0"/>
  </r>
  <r>
    <n v="173"/>
    <n v="1200026"/>
    <n v="1200026"/>
    <x v="14"/>
    <s v="IM"/>
    <n v="5"/>
    <s v="COMPUTRE FOR RUDRAPUR"/>
    <d v="2007-08-17T00:00:00"/>
    <n v="27403.85"/>
    <d v="2007-08-01T00:00:00"/>
    <m/>
    <s v="Computers"/>
    <n v="584"/>
    <n v="35"/>
    <n v="127.6"/>
    <n v="90"/>
    <n v="144.69999999999999"/>
    <n v="1.1340125391849529"/>
    <s v="b. Manufacture of computers and peripheral equipment"/>
    <n v="644"/>
    <n v="4"/>
    <n v="95.5"/>
    <n v="150"/>
    <n v="135.30000000000001"/>
    <n v="1.4167539267015707"/>
    <n v="1.6066167178191009"/>
    <n v="4"/>
    <n v="16.966666666666665"/>
    <n v="0.98"/>
    <n v="0.245"/>
    <n v="44027.483542606962"/>
    <n v="43146.933871754823"/>
    <n v="880.54967085213866"/>
  </r>
  <r>
    <n v="174"/>
    <n v="1800002"/>
    <n v="1800010"/>
    <x v="16"/>
    <s v="IM"/>
    <n v="4"/>
    <s v="LAB EQUIPMENTS"/>
    <d v="2014-04-01T00:00:00"/>
    <n v="27346.5"/>
    <d v="2014-04-01T00:00:00"/>
    <m/>
    <m/>
    <m/>
    <m/>
    <m/>
    <m/>
    <m/>
    <m/>
    <s v="e. Manufacture of measuring, testing, navigating and control equipment"/>
    <n v="654"/>
    <n v="28"/>
    <n v="98.8"/>
    <n v="150"/>
    <n v="117.8"/>
    <n v="1.1923076923076923"/>
    <n v="1.1923076923076923"/>
    <n v="5"/>
    <n v="10.344444444444445"/>
    <n v="1"/>
    <n v="0.2"/>
    <n v="32605.442307692309"/>
    <n v="32605.442307692312"/>
    <n v="0"/>
  </r>
  <r>
    <n v="175"/>
    <n v="1200031"/>
    <n v="1200031"/>
    <x v="14"/>
    <s v="IM"/>
    <n v="5"/>
    <s v="COMPUTRE FOR RUDRAPUR"/>
    <d v="2007-09-20T00:00:00"/>
    <n v="27127"/>
    <d v="2007-09-01T00:00:00"/>
    <m/>
    <s v="Computers"/>
    <n v="582"/>
    <n v="36"/>
    <n v="110.3"/>
    <n v="90"/>
    <n v="127.2"/>
    <n v="1.1532184950135993"/>
    <s v="b. Manufacture of computers and peripheral equipment"/>
    <n v="644"/>
    <n v="4"/>
    <n v="95.5"/>
    <n v="150"/>
    <n v="135.30000000000001"/>
    <n v="1.4167539267015707"/>
    <n v="1.6338268311553925"/>
    <n v="4"/>
    <n v="16.875"/>
    <n v="0.98"/>
    <n v="0.245"/>
    <n v="44320.820448752333"/>
    <n v="43434.404039777284"/>
    <n v="886.4164089750484"/>
  </r>
  <r>
    <n v="176"/>
    <n v="1400015"/>
    <n v="1400048"/>
    <x v="4"/>
    <s v="IM"/>
    <n v="4"/>
    <s v="ELECTRICAL INSTALLATION BY GRACE ENGG"/>
    <d v="2014-04-01T00:00:00"/>
    <n v="26916.99"/>
    <d v="2014-04-01T00:00:00"/>
    <m/>
    <m/>
    <m/>
    <m/>
    <m/>
    <m/>
    <m/>
    <m/>
    <s v="(Q). MANUFACTURE OF ELECTRICAL EQUIPMENT"/>
    <n v="666"/>
    <n v="28"/>
    <n v="108"/>
    <n v="150"/>
    <n v="133.5"/>
    <n v="1.2361111111111112"/>
    <n v="1.2361111111111112"/>
    <n v="10"/>
    <n v="10.344444444444445"/>
    <n v="1"/>
    <n v="0.1"/>
    <n v="33272.390416666669"/>
    <n v="33272.390416666669"/>
    <n v="0"/>
  </r>
  <r>
    <n v="177"/>
    <n v="1500222"/>
    <n v="1500311"/>
    <x v="11"/>
    <s v="IM"/>
    <n v="5"/>
    <s v="OFFICE EQUIPMENTS AT RUDRAPUR"/>
    <d v="2014-04-01T00:00:00"/>
    <n v="26636"/>
    <d v="2014-04-01T00:00:00"/>
    <m/>
    <m/>
    <m/>
    <m/>
    <m/>
    <m/>
    <m/>
    <m/>
    <s v="g. Manufacture of office machinery and equipment"/>
    <n v="747"/>
    <n v="28"/>
    <n v="140.6"/>
    <n v="150"/>
    <n v="130.19999999999999"/>
    <n v="0.926031294452347"/>
    <n v="0.926031294452347"/>
    <n v="8"/>
    <n v="10.344444444444445"/>
    <n v="0.95"/>
    <n v="0.11874999999999999"/>
    <n v="24665.769559032713"/>
    <n v="23432.481081081078"/>
    <n v="1233.2884779516353"/>
  </r>
  <r>
    <n v="178"/>
    <n v="1200015"/>
    <n v="1200015"/>
    <x v="14"/>
    <s v="IM"/>
    <n v="5"/>
    <s v="COMPUTRE FOR RUDRAPUR"/>
    <d v="2007-06-11T00:00:00"/>
    <n v="24903.85"/>
    <d v="2007-06-01T00:00:00"/>
    <m/>
    <s v="Computers"/>
    <n v="579"/>
    <n v="33"/>
    <n v="116.7"/>
    <n v="90"/>
    <n v="163.19999999999999"/>
    <n v="1.3984575835475577"/>
    <s v="b. Manufacture of computers and peripheral equipment"/>
    <n v="644"/>
    <n v="4"/>
    <n v="95.5"/>
    <n v="150"/>
    <n v="135.30000000000001"/>
    <n v="1.4167539267015707"/>
    <n v="1.9812702728165923"/>
    <n v="4"/>
    <n v="17.149999999999999"/>
    <n v="0.98"/>
    <n v="0.245"/>
    <n v="49341.257683683492"/>
    <n v="48354.432530009821"/>
    <n v="986.82515367367159"/>
  </r>
  <r>
    <n v="179"/>
    <n v="1200114"/>
    <n v="1200114"/>
    <x v="14"/>
    <s v="IM"/>
    <n v="5"/>
    <s v="LAPTOP FOR RUDRAPUR"/>
    <d v="2010-11-02T00:00:00"/>
    <n v="24689"/>
    <d v="2010-11-01T00:00:00"/>
    <m/>
    <s v="Computers"/>
    <n v="578"/>
    <n v="74"/>
    <n v="138.80000000000001"/>
    <n v="90"/>
    <n v="150"/>
    <n v="1.0806916426512967"/>
    <s v="Laptops"/>
    <n v="646"/>
    <n v="4"/>
    <n v="91.7"/>
    <n v="150"/>
    <n v="154.1"/>
    <n v="1.6804798255179934"/>
    <n v="1.8160805030814047"/>
    <n v="5"/>
    <n v="13.758333333333333"/>
    <n v="0.98"/>
    <n v="0.19600000000000001"/>
    <n v="44837.211540576798"/>
    <n v="43940.467309765263"/>
    <n v="896.74423081153509"/>
  </r>
  <r>
    <n v="180"/>
    <n v="1300066"/>
    <n v="1300066"/>
    <x v="12"/>
    <s v="IM"/>
    <n v="5"/>
    <s v="CHAIRS AT HPL3 RUDRAPUR"/>
    <d v="2007-02-07T00:00:00"/>
    <n v="24210"/>
    <d v="2007-02-01T00:00:00"/>
    <m/>
    <s v="Furniture"/>
    <n v="449"/>
    <n v="29"/>
    <n v="107.9"/>
    <n v="90"/>
    <n v="151.19999999999999"/>
    <n v="1.4012974976830397"/>
    <s v="(U). MANUFACTURE OF FURNITURE"/>
    <n v="843"/>
    <n v="4"/>
    <n v="103.9"/>
    <n v="150"/>
    <n v="158.80000000000001"/>
    <n v="1.5283926852743022"/>
    <n v="2.1417328453519411"/>
    <n v="12"/>
    <n v="17.494444444444444"/>
    <n v="0.97"/>
    <n v="8.0833333333333326E-2"/>
    <n v="51851.352185970492"/>
    <n v="50295.811620391381"/>
    <n v="1555.540565579111"/>
  </r>
  <r>
    <n v="181"/>
    <n v="1200007"/>
    <n v="1200007"/>
    <x v="14"/>
    <s v="IM"/>
    <n v="5"/>
    <s v="COMPUTER AT RUDRAPUR"/>
    <d v="2008-02-01T00:00:00"/>
    <n v="21300"/>
    <d v="2008-02-01T00:00:00"/>
    <m/>
    <s v="Computers"/>
    <n v="576"/>
    <n v="41"/>
    <n v="120.2"/>
    <n v="90"/>
    <n v="151.5"/>
    <n v="1.2603993344425957"/>
    <s v="b. Manufacture of computers and peripheral equipment"/>
    <n v="644"/>
    <n v="4"/>
    <n v="95.5"/>
    <n v="150"/>
    <n v="135.30000000000001"/>
    <n v="1.4167539267015707"/>
    <n v="1.7856757062835937"/>
    <n v="4"/>
    <n v="16.511111111111113"/>
    <n v="0.98"/>
    <n v="0.245"/>
    <n v="38034.892543840549"/>
    <n v="37274.194692963734"/>
    <n v="760.69785087681521"/>
  </r>
  <r>
    <n v="182"/>
    <n v="600040"/>
    <n v="600110"/>
    <x v="3"/>
    <s v="IM"/>
    <n v="4"/>
    <s v="MACHINERY FOR MDF PLANT"/>
    <d v="2014-04-01T00:00:00"/>
    <n v="20500"/>
    <d v="2014-04-01T00:00:00"/>
    <m/>
    <m/>
    <m/>
    <m/>
    <m/>
    <m/>
    <m/>
    <m/>
    <s v="(R). MANUFACTURE OF MACHINERY AND EQUIPMENT"/>
    <n v="722"/>
    <n v="28"/>
    <n v="107.9"/>
    <n v="150"/>
    <n v="130.69999999999999"/>
    <n v="1.2113067655236329"/>
    <n v="1.2113067655236329"/>
    <n v="8"/>
    <n v="10.344444444444445"/>
    <n v="1"/>
    <n v="0.125"/>
    <n v="24831.788693234474"/>
    <n v="24831.788693234474"/>
    <n v="0"/>
  </r>
  <r>
    <n v="183"/>
    <n v="1300057"/>
    <n v="1300127"/>
    <x v="12"/>
    <s v="IM"/>
    <n v="5"/>
    <s v="Furniture Rudrapur HPL3"/>
    <d v="2014-04-01T00:00:00"/>
    <n v="20079.7"/>
    <d v="2014-04-01T00:00:00"/>
    <m/>
    <m/>
    <m/>
    <m/>
    <m/>
    <m/>
    <m/>
    <m/>
    <s v="(U). MANUFACTURE OF FURNITURE"/>
    <n v="843"/>
    <n v="28"/>
    <n v="115.2"/>
    <n v="150"/>
    <n v="158.80000000000001"/>
    <n v="1.3784722222222223"/>
    <n v="1.3784722222222223"/>
    <n v="12"/>
    <n v="10.344444444444445"/>
    <n v="0.97"/>
    <n v="8.0833333333333326E-2"/>
    <n v="27679.308680555558"/>
    <n v="23144.771564953066"/>
    <n v="4534.5371156024921"/>
  </r>
  <r>
    <n v="184"/>
    <n v="600097"/>
    <n v="600097"/>
    <x v="1"/>
    <s v="IM"/>
    <n v="4"/>
    <s v="PLANT &amp; MACHINERY MDF OIL CHARGE"/>
    <d v="2014-04-01T00:00:00"/>
    <n v="20000"/>
    <d v="2014-04-01T00:00:00"/>
    <m/>
    <m/>
    <m/>
    <m/>
    <m/>
    <m/>
    <m/>
    <m/>
    <s v="(R). MANUFACTURE OF MACHINERY AND EQUIPMENT"/>
    <n v="722"/>
    <n v="28"/>
    <n v="107.9"/>
    <n v="150"/>
    <n v="130.69999999999999"/>
    <n v="1.2113067655236329"/>
    <n v="1.2113067655236329"/>
    <n v="8"/>
    <n v="10.344444444444445"/>
    <n v="1"/>
    <n v="0.125"/>
    <n v="24226.135310472659"/>
    <n v="24226.135310472659"/>
    <n v="0"/>
  </r>
  <r>
    <n v="185"/>
    <n v="600083"/>
    <n v="600083"/>
    <x v="7"/>
    <s v="IM"/>
    <n v="4"/>
    <s v="PLANT &amp; MACHINERY BOILER &amp; AUXILIARY EQUIPMENT"/>
    <d v="2014-04-01T00:00:00"/>
    <n v="19328"/>
    <d v="2014-04-01T00:00:00"/>
    <m/>
    <m/>
    <m/>
    <m/>
    <m/>
    <m/>
    <m/>
    <m/>
    <s v="Auxiliary plant for use with boilers"/>
    <n v="619"/>
    <n v="28"/>
    <n v="99.8"/>
    <n v="150"/>
    <n v="103.2"/>
    <n v="1.0340681362725452"/>
    <n v="1.0340681362725452"/>
    <n v="8"/>
    <n v="10.344444444444445"/>
    <n v="0.95"/>
    <n v="0.11874999999999999"/>
    <n v="19986.468937875754"/>
    <n v="18987.145490981966"/>
    <n v="999.32344689378806"/>
  </r>
  <r>
    <n v="186"/>
    <n v="1300077"/>
    <n v="1300141"/>
    <x v="12"/>
    <s v="IM"/>
    <n v="5"/>
    <s v="CHAIRS AT RUDRAPUR LOT#7"/>
    <d v="2014-04-01T00:00:00"/>
    <n v="18950"/>
    <d v="2014-04-01T00:00:00"/>
    <m/>
    <m/>
    <m/>
    <m/>
    <m/>
    <m/>
    <m/>
    <m/>
    <s v="(U). MANUFACTURE OF FURNITURE"/>
    <n v="843"/>
    <n v="28"/>
    <n v="115.2"/>
    <n v="150"/>
    <n v="158.80000000000001"/>
    <n v="1.3784722222222223"/>
    <n v="1.3784722222222223"/>
    <n v="12"/>
    <n v="10.344444444444445"/>
    <n v="0.97"/>
    <n v="8.0833333333333326E-2"/>
    <n v="26122.048611111113"/>
    <n v="21842.628184477879"/>
    <n v="4279.4204266332345"/>
  </r>
  <r>
    <n v="187"/>
    <n v="1500146"/>
    <n v="1500237"/>
    <x v="11"/>
    <s v="IM"/>
    <n v="5"/>
    <s v="FRIDGE AT RUDRAPUR"/>
    <d v="2014-04-01T00:00:00"/>
    <n v="18678.419999999998"/>
    <d v="2014-04-01T00:00:00"/>
    <m/>
    <m/>
    <m/>
    <m/>
    <m/>
    <m/>
    <m/>
    <m/>
    <s v="Refrigerators"/>
    <n v="709"/>
    <n v="28"/>
    <n v="119.4"/>
    <n v="150"/>
    <n v="130"/>
    <n v="1.0887772194304857"/>
    <n v="1.0887772194304857"/>
    <n v="8"/>
    <n v="10.344444444444445"/>
    <n v="1"/>
    <n v="0.125"/>
    <n v="20336.638190954771"/>
    <n v="20336.638190954771"/>
    <n v="0"/>
  </r>
  <r>
    <n v="188"/>
    <n v="1200108"/>
    <n v="1200108"/>
    <x v="14"/>
    <s v="IM"/>
    <n v="5"/>
    <s v="PRINTER AT RUDRAPUR"/>
    <d v="2010-09-03T00:00:00"/>
    <n v="18500"/>
    <d v="2010-09-01T00:00:00"/>
    <m/>
    <s v="Computer Peripherals"/>
    <n v="570"/>
    <n v="72"/>
    <n v="136.69999999999999"/>
    <n v="90"/>
    <n v="171.2"/>
    <n v="1.252377468910022"/>
    <s v="Computer peripherals"/>
    <n v="647"/>
    <n v="4"/>
    <n v="100.5"/>
    <n v="150"/>
    <n v="95.4"/>
    <n v="0.94925373134328361"/>
    <n v="1.1888239854130955"/>
    <n v="4"/>
    <n v="13.922222222222222"/>
    <n v="0.98"/>
    <n v="0.245"/>
    <n v="21993.243730142269"/>
    <n v="21553.378855539424"/>
    <n v="439.86487460284479"/>
  </r>
  <r>
    <n v="189"/>
    <n v="1300043"/>
    <n v="1300118"/>
    <x v="12"/>
    <s v="IM"/>
    <n v="5"/>
    <s v="Furniture Rudrapur"/>
    <d v="2014-04-01T00:00:00"/>
    <n v="18480"/>
    <d v="2014-04-01T00:00:00"/>
    <m/>
    <m/>
    <m/>
    <m/>
    <m/>
    <m/>
    <m/>
    <m/>
    <s v="(U). MANUFACTURE OF FURNITURE"/>
    <n v="843"/>
    <n v="28"/>
    <n v="115.2"/>
    <n v="150"/>
    <n v="158.80000000000001"/>
    <n v="1.3784722222222223"/>
    <n v="1.3784722222222223"/>
    <n v="12"/>
    <n v="10.344444444444445"/>
    <n v="0.97"/>
    <n v="8.0833333333333326E-2"/>
    <n v="25474.166666666668"/>
    <n v="21300.884899691358"/>
    <n v="4173.2817669753094"/>
  </r>
  <r>
    <n v="190"/>
    <n v="1200115"/>
    <n v="1200115"/>
    <x v="14"/>
    <s v="IM"/>
    <n v="5"/>
    <s v="COMPUTER AT RUDRAPUR"/>
    <d v="2010-11-02T00:00:00"/>
    <n v="18469"/>
    <d v="2010-11-01T00:00:00"/>
    <m/>
    <s v="Computers"/>
    <n v="567"/>
    <n v="74"/>
    <n v="146.9"/>
    <n v="90"/>
    <n v="176.6"/>
    <n v="1.2021783526208305"/>
    <s v="b. Manufacture of computers and peripheral equipment"/>
    <n v="644"/>
    <n v="4"/>
    <n v="95.5"/>
    <n v="150"/>
    <n v="135.30000000000001"/>
    <n v="1.4167539267015707"/>
    <n v="1.7031909016711873"/>
    <n v="4"/>
    <n v="13.758333333333333"/>
    <n v="0.98"/>
    <n v="0.245"/>
    <n v="31456.232762965159"/>
    <n v="30827.108107705855"/>
    <n v="629.12465525930384"/>
  </r>
  <r>
    <n v="191"/>
    <n v="1200118"/>
    <n v="1200118"/>
    <x v="14"/>
    <s v="IM"/>
    <n v="5"/>
    <s v="COMPUTER AT RUDRAPUR"/>
    <d v="2010-12-11T00:00:00"/>
    <n v="18469"/>
    <d v="2010-12-01T00:00:00"/>
    <m/>
    <s v="Computers"/>
    <n v="566"/>
    <n v="75"/>
    <n v="125.7"/>
    <n v="90"/>
    <n v="175.1"/>
    <n v="1.3929992044550517"/>
    <s v="b. Manufacture of computers and peripheral equipment"/>
    <n v="644"/>
    <n v="4"/>
    <n v="95.5"/>
    <n v="150"/>
    <n v="135.30000000000001"/>
    <n v="1.4167539267015707"/>
    <n v="1.9735370928038587"/>
    <n v="4"/>
    <n v="13.65"/>
    <n v="0.98"/>
    <n v="0.245"/>
    <n v="36449.256566994467"/>
    <n v="35720.271435654577"/>
    <n v="728.98513133989036"/>
  </r>
  <r>
    <n v="192"/>
    <n v="1500133"/>
    <n v="1500228"/>
    <x v="11"/>
    <s v="IM"/>
    <n v="5"/>
    <s v="AIR CONDITIONER2 AT RUDRAPUR"/>
    <d v="2014-04-01T00:00:00"/>
    <n v="17841.41"/>
    <d v="2014-04-01T00:00:00"/>
    <m/>
    <m/>
    <m/>
    <m/>
    <m/>
    <m/>
    <m/>
    <m/>
    <s v="Air conditioner"/>
    <n v="653"/>
    <n v="28"/>
    <n v="107.8"/>
    <n v="150"/>
    <n v="123"/>
    <n v="1.1410018552875696"/>
    <n v="1.1410018552875696"/>
    <n v="5"/>
    <n v="10.344444444444445"/>
    <n v="1"/>
    <n v="0.2"/>
    <n v="20357.081910946195"/>
    <n v="20357.081910946195"/>
    <n v="0"/>
  </r>
  <r>
    <n v="193"/>
    <n v="1800004"/>
    <n v="1800011"/>
    <x v="16"/>
    <s v="IM"/>
    <n v="4"/>
    <s v="LAB EQUIPMENTS"/>
    <d v="2014-04-01T00:00:00"/>
    <n v="17149.5"/>
    <d v="2014-04-01T00:00:00"/>
    <m/>
    <m/>
    <m/>
    <m/>
    <m/>
    <m/>
    <m/>
    <m/>
    <s v="e. Manufacture of measuring, testing, navigating and control equipment"/>
    <n v="654"/>
    <n v="28"/>
    <n v="98.8"/>
    <n v="150"/>
    <n v="117.8"/>
    <n v="1.1923076923076923"/>
    <n v="1.1923076923076923"/>
    <n v="5"/>
    <n v="10.344444444444445"/>
    <n v="1"/>
    <n v="0.2"/>
    <n v="20447.48076923077"/>
    <n v="20447.48076923077"/>
    <n v="0"/>
  </r>
  <r>
    <n v="194"/>
    <n v="1200056"/>
    <n v="1200056"/>
    <x v="14"/>
    <s v="IM"/>
    <n v="5"/>
    <s v="COMPUTRE FOR RUDRAPUR"/>
    <d v="2008-01-17T00:00:00"/>
    <n v="16800"/>
    <d v="2008-01-01T00:00:00"/>
    <m/>
    <s v="Computers"/>
    <n v="563"/>
    <n v="40"/>
    <n v="129.5"/>
    <n v="90"/>
    <n v="186.5"/>
    <n v="1.4401544401544402"/>
    <s v="b. Manufacture of computers and peripheral equipment"/>
    <n v="644"/>
    <n v="4"/>
    <n v="95.5"/>
    <n v="150"/>
    <n v="135.30000000000001"/>
    <n v="1.4167539267015707"/>
    <n v="2.0403444581455052"/>
    <n v="4"/>
    <n v="16.55"/>
    <n v="0.98"/>
    <n v="0.245"/>
    <n v="34277.786896844489"/>
    <n v="33592.231158907598"/>
    <n v="685.55573793689109"/>
  </r>
  <r>
    <n v="195"/>
    <n v="1500148"/>
    <n v="1500239"/>
    <x v="11"/>
    <s v="IM"/>
    <n v="5"/>
    <s v="GEYSER AT RUDRAPUR"/>
    <d v="2014-04-01T00:00:00"/>
    <n v="16580"/>
    <d v="2014-04-01T00:00:00"/>
    <m/>
    <m/>
    <m/>
    <m/>
    <m/>
    <m/>
    <m/>
    <m/>
    <s v="Geyser"/>
    <n v="712"/>
    <n v="28"/>
    <n v="108.7"/>
    <n v="150"/>
    <n v="112.2"/>
    <n v="1.0321987120515179"/>
    <n v="1.0321987120515179"/>
    <n v="5"/>
    <n v="10.344444444444445"/>
    <n v="1"/>
    <n v="0.2"/>
    <n v="17113.854645814168"/>
    <n v="17113.854645814168"/>
    <n v="0"/>
  </r>
  <r>
    <n v="196"/>
    <n v="1500156"/>
    <n v="1500245"/>
    <x v="11"/>
    <s v="IM"/>
    <n v="5"/>
    <s v="MOBILE AT RUDRAPUR"/>
    <d v="2014-04-01T00:00:00"/>
    <n v="16106"/>
    <d v="2014-04-01T00:00:00"/>
    <m/>
    <m/>
    <m/>
    <m/>
    <m/>
    <m/>
    <m/>
    <m/>
    <s v="Telephone sets including mobile hand sets"/>
    <n v="649"/>
    <n v="28"/>
    <n v="109.1"/>
    <n v="150"/>
    <n v="146.6"/>
    <n v="1.3437213565536206"/>
    <n v="1.3437213565536206"/>
    <n v="5"/>
    <n v="10.344444444444445"/>
    <n v="1"/>
    <n v="0.2"/>
    <n v="21641.976168652614"/>
    <n v="21641.976168652614"/>
    <n v="0"/>
  </r>
  <r>
    <n v="197"/>
    <n v="1400009"/>
    <n v="1400042"/>
    <x v="4"/>
    <s v="IM"/>
    <n v="4"/>
    <s v="ELECTRICAL INSTALLATION BY ALLIED ELEC"/>
    <d v="2014-04-01T00:00:00"/>
    <n v="13808"/>
    <d v="2014-04-01T00:00:00"/>
    <m/>
    <m/>
    <m/>
    <m/>
    <m/>
    <m/>
    <m/>
    <m/>
    <s v="(Q). MANUFACTURE OF ELECTRICAL EQUIPMENT"/>
    <n v="666"/>
    <n v="28"/>
    <n v="108"/>
    <n v="150"/>
    <n v="133.5"/>
    <n v="1.2361111111111112"/>
    <n v="1.2361111111111112"/>
    <n v="10"/>
    <n v="10.344444444444445"/>
    <n v="1"/>
    <n v="0.1"/>
    <n v="17068.222222222223"/>
    <n v="17068.222222222223"/>
    <n v="0"/>
  </r>
  <r>
    <n v="198"/>
    <n v="1300124"/>
    <n v="1300124"/>
    <x v="11"/>
    <s v="IM"/>
    <n v="5"/>
    <s v="Equipment Fabrication General"/>
    <d v="2014-04-01T00:00:00"/>
    <n v="13472"/>
    <d v="2014-04-01T00:00:00"/>
    <m/>
    <m/>
    <m/>
    <m/>
    <m/>
    <m/>
    <m/>
    <m/>
    <s v="g. Manufacture of office machinery and equipment"/>
    <n v="747"/>
    <n v="28"/>
    <n v="140.6"/>
    <n v="150"/>
    <n v="130.19999999999999"/>
    <n v="0.926031294452347"/>
    <n v="0.926031294452347"/>
    <n v="8"/>
    <n v="10.344444444444445"/>
    <n v="0.95"/>
    <n v="0.11874999999999999"/>
    <n v="12475.493598862018"/>
    <n v="11851.718918918918"/>
    <n v="623.77467994310064"/>
  </r>
  <r>
    <n v="199"/>
    <n v="1200016"/>
    <n v="1200016"/>
    <x v="14"/>
    <s v="IM"/>
    <n v="5"/>
    <s v="COMPUTRE FOR RUDRAPUR"/>
    <d v="2007-06-11T00:00:00"/>
    <n v="12692.3"/>
    <d v="2007-06-01T00:00:00"/>
    <m/>
    <s v="Computers"/>
    <n v="558"/>
    <n v="33"/>
    <n v="96.4"/>
    <n v="90"/>
    <n v="189.9"/>
    <n v="1.9699170124481327"/>
    <s v="b. Manufacture of computers and peripheral equipment"/>
    <n v="644"/>
    <n v="4"/>
    <n v="95.5"/>
    <n v="150"/>
    <n v="135.30000000000001"/>
    <n v="1.4167539267015707"/>
    <n v="2.7908876626621191"/>
    <n v="4"/>
    <n v="17.149999999999999"/>
    <n v="0.98"/>
    <n v="0.245"/>
    <n v="35422.783480806414"/>
    <n v="34714.327811190284"/>
    <n v="708.45566961613076"/>
  </r>
  <r>
    <n v="200"/>
    <n v="1500004"/>
    <n v="1500004"/>
    <x v="11"/>
    <s v="IM"/>
    <n v="5"/>
    <s v="OFFICE EQUIPMENTS AT RUDRAPUR"/>
    <d v="2008-02-23T00:00:00"/>
    <n v="11501"/>
    <d v="2008-02-01T00:00:00"/>
    <m/>
    <s v="j.  ELECTRONICS ITEMS"/>
    <n v="542"/>
    <n v="41"/>
    <n v="105.9"/>
    <n v="90"/>
    <n v="117.9"/>
    <n v="1.113314447592068"/>
    <s v="g. Manufacture of office machinery and equipment"/>
    <n v="747"/>
    <n v="4"/>
    <n v="103.1"/>
    <n v="150"/>
    <n v="130.19999999999999"/>
    <n v="1.2628516003879728"/>
    <n v="1.405950931876695"/>
    <n v="8"/>
    <n v="16.45"/>
    <n v="0.95"/>
    <n v="0.11874999999999999"/>
    <n v="16169.841667513869"/>
    <n v="15361.349584138175"/>
    <n v="808.49208337569326"/>
  </r>
  <r>
    <n v="201"/>
    <n v="1500134"/>
    <n v="1500229"/>
    <x v="11"/>
    <s v="IM"/>
    <n v="5"/>
    <s v="PADESTAL FAN 24&quot; AT RUDRAPUR"/>
    <d v="2014-04-01T00:00:00"/>
    <n v="11500"/>
    <d v="2014-04-01T00:00:00"/>
    <m/>
    <m/>
    <m/>
    <m/>
    <m/>
    <m/>
    <m/>
    <m/>
    <s v="fan"/>
    <n v="713"/>
    <n v="28"/>
    <n v="106.5"/>
    <n v="150"/>
    <n v="149.6"/>
    <n v="1.4046948356807512"/>
    <n v="1.4046948356807512"/>
    <n v="6"/>
    <n v="10.344444444444445"/>
    <n v="1"/>
    <n v="0.16666666666666666"/>
    <n v="16153.990610328638"/>
    <n v="16153.990610328636"/>
    <n v="0"/>
  </r>
  <r>
    <n v="202"/>
    <n v="1500161"/>
    <n v="1500250"/>
    <x v="11"/>
    <s v="IM"/>
    <n v="5"/>
    <s v="MOBILE AT RUDRAPUR"/>
    <d v="2014-04-01T00:00:00"/>
    <n v="11484"/>
    <d v="2014-04-01T00:00:00"/>
    <m/>
    <m/>
    <m/>
    <m/>
    <m/>
    <m/>
    <m/>
    <m/>
    <s v="Telephone sets including mobile hand sets"/>
    <n v="649"/>
    <n v="28"/>
    <n v="109.1"/>
    <n v="150"/>
    <n v="146.6"/>
    <n v="1.3437213565536206"/>
    <n v="1.3437213565536206"/>
    <n v="5"/>
    <n v="10.344444444444445"/>
    <n v="1"/>
    <n v="0.2"/>
    <n v="15431.296058661779"/>
    <n v="15431.296058661781"/>
    <n v="0"/>
  </r>
  <r>
    <n v="203"/>
    <n v="1800000"/>
    <n v="1800009"/>
    <x v="16"/>
    <s v="IM"/>
    <n v="4"/>
    <s v="LAB EQUIPMENTS"/>
    <d v="2014-04-01T00:00:00"/>
    <n v="11040"/>
    <d v="2014-04-01T00:00:00"/>
    <m/>
    <m/>
    <m/>
    <m/>
    <m/>
    <m/>
    <m/>
    <m/>
    <s v="e. Manufacture of measuring, testing, navigating and control equipment"/>
    <n v="654"/>
    <n v="28"/>
    <n v="98.8"/>
    <n v="150"/>
    <n v="117.8"/>
    <n v="1.1923076923076923"/>
    <n v="1.1923076923076923"/>
    <n v="5"/>
    <n v="10.344444444444445"/>
    <n v="1"/>
    <n v="0.2"/>
    <n v="13163.076923076924"/>
    <n v="13163.076923076924"/>
    <n v="0"/>
  </r>
  <r>
    <n v="204"/>
    <n v="1200025"/>
    <n v="1200025"/>
    <x v="14"/>
    <s v="IM"/>
    <n v="5"/>
    <s v="COMPUTRE FOR RUDRAPUR"/>
    <d v="2007-08-27T00:00:00"/>
    <n v="9326.92"/>
    <d v="2007-08-01T00:00:00"/>
    <m/>
    <s v="Computers"/>
    <n v="553"/>
    <n v="35"/>
    <n v="119.9"/>
    <n v="90"/>
    <n v="160.6"/>
    <n v="1.3394495412844036"/>
    <s v="b. Manufacture of computers and peripheral equipment"/>
    <n v="644"/>
    <n v="4"/>
    <n v="95.5"/>
    <n v="150"/>
    <n v="135.30000000000001"/>
    <n v="1.4167539267015707"/>
    <n v="1.8976703972332964"/>
    <n v="4"/>
    <n v="16.93888888888889"/>
    <n v="0.98"/>
    <n v="0.245"/>
    <n v="17699.419981363179"/>
    <n v="17345.431581735913"/>
    <n v="353.98839962726561"/>
  </r>
  <r>
    <n v="205"/>
    <n v="1500152"/>
    <n v="1500242"/>
    <x v="11"/>
    <s v="IM"/>
    <n v="5"/>
    <s v="WASHING MACHINE AT RUDRAPUR"/>
    <d v="2014-04-01T00:00:00"/>
    <n v="9163"/>
    <d v="2014-04-01T00:00:00"/>
    <m/>
    <m/>
    <m/>
    <m/>
    <m/>
    <m/>
    <m/>
    <m/>
    <s v="Washing Machines/Laundry Machines"/>
    <n v="715"/>
    <n v="28"/>
    <n v="111.7"/>
    <n v="150"/>
    <n v="129.6"/>
    <n v="1.1602506714413607"/>
    <n v="1.1602506714413607"/>
    <n v="8"/>
    <n v="10.344444444444445"/>
    <n v="0.95"/>
    <n v="0.11874999999999999"/>
    <n v="10631.376902417189"/>
    <n v="10099.808057296328"/>
    <n v="531.56884512086071"/>
  </r>
  <r>
    <n v="206"/>
    <n v="1400014"/>
    <n v="1400047"/>
    <x v="4"/>
    <s v="IM"/>
    <n v="4"/>
    <s v="ELECTRICAL INSTALLATION BY GRACE ENGG"/>
    <d v="2014-04-01T00:00:00"/>
    <n v="8972.33"/>
    <d v="2014-04-01T00:00:00"/>
    <m/>
    <m/>
    <m/>
    <m/>
    <m/>
    <m/>
    <m/>
    <m/>
    <s v="(Q). MANUFACTURE OF ELECTRICAL EQUIPMENT"/>
    <n v="666"/>
    <n v="28"/>
    <n v="108"/>
    <n v="150"/>
    <n v="133.5"/>
    <n v="1.2361111111111112"/>
    <n v="1.2361111111111112"/>
    <n v="10"/>
    <n v="10.344444444444445"/>
    <n v="1"/>
    <n v="0.1"/>
    <n v="11090.796805555556"/>
    <n v="11090.796805555556"/>
    <n v="0"/>
  </r>
  <r>
    <n v="207"/>
    <n v="1500154"/>
    <n v="1500154"/>
    <x v="11"/>
    <s v="IM"/>
    <n v="5"/>
    <s v="DVD AT RUDRAPUR"/>
    <d v="2011-03-31T00:00:00"/>
    <n v="8723"/>
    <d v="2011-03-01T00:00:00"/>
    <m/>
    <s v="j.  ELECTRONICS ITEMS"/>
    <n v="535"/>
    <n v="78"/>
    <n v="124.4"/>
    <n v="90"/>
    <n v="128.30000000000001"/>
    <n v="1.0313504823151125"/>
    <s v="d. Manufacture of consumer electronics"/>
    <n v="651"/>
    <n v="4"/>
    <n v="98.5"/>
    <n v="150"/>
    <n v="103.3"/>
    <n v="1.0487309644670051"/>
    <n v="1.0816091860218389"/>
    <n v="5"/>
    <n v="13.347222222222221"/>
    <n v="1"/>
    <n v="0.2"/>
    <n v="9434.8769296685005"/>
    <n v="9434.8769296685005"/>
    <n v="0"/>
  </r>
  <r>
    <n v="208"/>
    <n v="600030"/>
    <n v="600030"/>
    <x v="1"/>
    <s v="IM"/>
    <n v="4"/>
    <s v="PLANT &amp; MACHINERY MDF"/>
    <d v="2014-04-01T00:00:00"/>
    <n v="8635"/>
    <d v="2014-04-01T00:00:00"/>
    <m/>
    <m/>
    <m/>
    <m/>
    <m/>
    <m/>
    <m/>
    <m/>
    <s v="(R). MANUFACTURE OF MACHINERY AND EQUIPMENT"/>
    <n v="722"/>
    <n v="28"/>
    <n v="107.9"/>
    <n v="150"/>
    <n v="130.69999999999999"/>
    <n v="1.2113067655236329"/>
    <n v="1.2113067655236329"/>
    <n v="8"/>
    <n v="10.344444444444445"/>
    <n v="1"/>
    <n v="0.125"/>
    <n v="10459.63392029657"/>
    <n v="10459.63392029657"/>
    <n v="0"/>
  </r>
  <r>
    <n v="209"/>
    <n v="1300065"/>
    <n v="1300065"/>
    <x v="12"/>
    <s v="IM"/>
    <n v="5"/>
    <s v="TABLES &amp; CHAIRS AT HPL3 RUDRAPUR"/>
    <d v="2007-02-07T00:00:00"/>
    <n v="8625"/>
    <d v="2007-02-01T00:00:00"/>
    <m/>
    <s v="Furniture"/>
    <n v="420"/>
    <n v="29"/>
    <n v="116.2"/>
    <n v="90"/>
    <n v="138.19999999999999"/>
    <n v="1.1893287435456108"/>
    <s v="(U). MANUFACTURE OF FURNITURE"/>
    <n v="843"/>
    <n v="4"/>
    <n v="103.9"/>
    <n v="150"/>
    <n v="158.80000000000001"/>
    <n v="1.5283926852743022"/>
    <n v="1.8177613520215881"/>
    <n v="12"/>
    <n v="17.494444444444444"/>
    <n v="0.97"/>
    <n v="8.0833333333333326E-2"/>
    <n v="15678.191661186196"/>
    <n v="15207.845911350607"/>
    <n v="470.34574983558923"/>
  </r>
  <r>
    <n v="210"/>
    <n v="1200017"/>
    <n v="1200017"/>
    <x v="14"/>
    <s v="IM"/>
    <n v="5"/>
    <s v="COMPUTRE FOR RUDRAPUR"/>
    <d v="2007-06-11T00:00:00"/>
    <n v="7692.32"/>
    <d v="2007-06-01T00:00:00"/>
    <m/>
    <s v="Computers"/>
    <n v="547"/>
    <n v="33"/>
    <n v="137.4"/>
    <n v="90"/>
    <n v="163.1"/>
    <n v="1.1870451237263464"/>
    <s v="b. Manufacture of computers and peripheral equipment"/>
    <n v="644"/>
    <n v="4"/>
    <n v="95.5"/>
    <n v="150"/>
    <n v="135.30000000000001"/>
    <n v="1.4167539267015707"/>
    <n v="1.6817508402112531"/>
    <n v="4"/>
    <n v="17.149999999999999"/>
    <n v="0.98"/>
    <n v="0.245"/>
    <n v="12936.565623173827"/>
    <n v="12677.83431071035"/>
    <n v="258.73131246347657"/>
  </r>
  <r>
    <n v="211"/>
    <n v="1200050"/>
    <n v="1200050"/>
    <x v="14"/>
    <s v="IM"/>
    <n v="5"/>
    <s v="COMPUTRE FOR RUDRAPUR"/>
    <d v="2008-01-07T00:00:00"/>
    <n v="7692"/>
    <d v="2008-01-01T00:00:00"/>
    <m/>
    <s v="Computers"/>
    <n v="546"/>
    <n v="40"/>
    <n v="136.9"/>
    <n v="90"/>
    <n v="163.1"/>
    <n v="1.1913805697589481"/>
    <s v="b. Manufacture of computers and peripheral equipment"/>
    <n v="644"/>
    <n v="4"/>
    <n v="95.5"/>
    <n v="150"/>
    <n v="135.30000000000001"/>
    <n v="1.4167539267015707"/>
    <n v="1.6878931004019444"/>
    <n v="4"/>
    <n v="16.577777777777779"/>
    <n v="0.98"/>
    <n v="0.245"/>
    <n v="12983.273728291757"/>
    <n v="12723.608253725921"/>
    <n v="259.66547456583612"/>
  </r>
  <r>
    <n v="212"/>
    <n v="1200040"/>
    <n v="1200040"/>
    <x v="14"/>
    <s v="IM"/>
    <n v="5"/>
    <s v="COMPUTRE FOR RUDRAPUR"/>
    <d v="2007-10-19T00:00:00"/>
    <n v="7500"/>
    <d v="2007-10-01T00:00:00"/>
    <m/>
    <s v="Computers"/>
    <n v="545"/>
    <n v="37"/>
    <n v="112.7"/>
    <n v="90"/>
    <n v="151.30000000000001"/>
    <n v="1.3425022182786159"/>
    <s v="b. Manufacture of computers and peripheral equipment"/>
    <n v="644"/>
    <n v="4"/>
    <n v="95.5"/>
    <n v="150"/>
    <n v="135.30000000000001"/>
    <n v="1.4167539267015707"/>
    <n v="1.9019952893517984"/>
    <n v="4"/>
    <n v="16.794444444444444"/>
    <n v="0.98"/>
    <n v="0.245"/>
    <n v="14264.964670138488"/>
    <n v="13979.665376735718"/>
    <n v="285.29929340276976"/>
  </r>
  <r>
    <n v="213"/>
    <n v="1200079"/>
    <n v="1200079"/>
    <x v="14"/>
    <s v="IM"/>
    <n v="5"/>
    <s v="COMPUTER IN PROJECT II RUDRAPUR"/>
    <d v="2008-10-31T00:00:00"/>
    <n v="7320"/>
    <d v="2008-10-01T00:00:00"/>
    <m/>
    <s v="Computers"/>
    <n v="544"/>
    <n v="49"/>
    <n v="132.6"/>
    <n v="90"/>
    <n v="145.19999999999999"/>
    <n v="1.095022624434389"/>
    <s v="b. Manufacture of computers and peripheral equipment"/>
    <n v="644"/>
    <n v="4"/>
    <n v="95.5"/>
    <n v="150"/>
    <n v="135.30000000000001"/>
    <n v="1.4167539267015707"/>
    <n v="1.5513776029944799"/>
    <n v="4"/>
    <n v="15.763888888888889"/>
    <n v="0.98"/>
    <n v="0.245"/>
    <n v="11356.084053919592"/>
    <n v="11128.962372841201"/>
    <n v="227.1216810783917"/>
  </r>
  <r>
    <n v="214"/>
    <n v="1500147"/>
    <n v="1500238"/>
    <x v="11"/>
    <s v="IM"/>
    <n v="5"/>
    <s v="FRIDGE AT RUDRAPUR"/>
    <d v="2014-04-01T00:00:00"/>
    <n v="7225"/>
    <d v="2014-04-01T00:00:00"/>
    <m/>
    <m/>
    <m/>
    <m/>
    <m/>
    <m/>
    <m/>
    <m/>
    <s v="Refrigerators"/>
    <n v="709"/>
    <n v="28"/>
    <n v="119.4"/>
    <n v="150"/>
    <n v="130"/>
    <n v="1.0887772194304857"/>
    <n v="1.0887772194304857"/>
    <n v="8"/>
    <n v="10.344444444444445"/>
    <n v="1"/>
    <n v="0.125"/>
    <n v="7866.4154103852588"/>
    <n v="7866.4154103852588"/>
    <n v="0"/>
  </r>
  <r>
    <n v="215"/>
    <n v="1200019"/>
    <n v="1200019"/>
    <x v="14"/>
    <s v="IM"/>
    <n v="5"/>
    <s v="COMPUTRE FOR RUDRAPUR"/>
    <d v="2007-06-22T00:00:00"/>
    <n v="7211.53"/>
    <d v="2007-06-01T00:00:00"/>
    <m/>
    <s v="Computers"/>
    <n v="542"/>
    <n v="33"/>
    <n v="104.2"/>
    <n v="90"/>
    <n v="117.9"/>
    <n v="1.1314779270633397"/>
    <s v="b. Manufacture of computers and peripheral equipment"/>
    <n v="644"/>
    <n v="4"/>
    <n v="95.5"/>
    <n v="150"/>
    <n v="135.30000000000001"/>
    <n v="1.4167539267015707"/>
    <n v="1.60302579614314"/>
    <n v="4"/>
    <n v="17.119444444444444"/>
    <n v="0.98"/>
    <n v="0.245"/>
    <n v="11560.268619660137"/>
    <n v="11329.063247266935"/>
    <n v="231.2053723932022"/>
  </r>
  <r>
    <n v="216"/>
    <n v="600039"/>
    <n v="600109"/>
    <x v="3"/>
    <s v="IM"/>
    <n v="4"/>
    <s v="IMPREGNATION MACHINE FOR HPL3"/>
    <d v="2014-04-01T00:00:00"/>
    <n v="7151"/>
    <d v="2014-04-01T00:00:00"/>
    <m/>
    <m/>
    <m/>
    <m/>
    <m/>
    <m/>
    <m/>
    <m/>
    <s v="(R). MANUFACTURE OF MACHINERY AND EQUIPMENT"/>
    <n v="722"/>
    <n v="28"/>
    <n v="107.9"/>
    <n v="150"/>
    <n v="130.69999999999999"/>
    <n v="1.2113067655236329"/>
    <n v="1.2113067655236329"/>
    <n v="8"/>
    <n v="10.344444444444445"/>
    <n v="1"/>
    <n v="0.125"/>
    <n v="8662.0546802594981"/>
    <n v="8662.0546802594981"/>
    <n v="0"/>
  </r>
  <r>
    <n v="217"/>
    <n v="1200080"/>
    <n v="1200080"/>
    <x v="14"/>
    <s v="IM"/>
    <n v="5"/>
    <s v="COMPUTER IN PROJECT II RUDRAPUR"/>
    <d v="2008-10-31T00:00:00"/>
    <n v="6923"/>
    <d v="2008-10-01T00:00:00"/>
    <m/>
    <s v="Computers"/>
    <n v="540"/>
    <n v="49"/>
    <n v="118.4"/>
    <n v="90"/>
    <n v="144.5"/>
    <n v="1.220439189189189"/>
    <s v="b. Manufacture of computers and peripheral equipment"/>
    <n v="644"/>
    <n v="4"/>
    <n v="95.5"/>
    <n v="150"/>
    <n v="135.30000000000001"/>
    <n v="1.4167539267015707"/>
    <n v="1.7290620135842647"/>
    <n v="4"/>
    <n v="15.763888888888889"/>
    <n v="0.98"/>
    <n v="0.245"/>
    <n v="11970.296320043864"/>
    <n v="11730.890393642987"/>
    <n v="239.40592640087743"/>
  </r>
  <r>
    <n v="218"/>
    <n v="1200030"/>
    <n v="1200030"/>
    <x v="14"/>
    <s v="IM"/>
    <n v="5"/>
    <s v="COMPUTRE FOR RUDRAPUR"/>
    <d v="2007-08-28T00:00:00"/>
    <n v="6730.76"/>
    <d v="2007-08-01T00:00:00"/>
    <m/>
    <s v="Computers"/>
    <n v="539"/>
    <n v="35"/>
    <n v="105.4"/>
    <n v="90"/>
    <n v="112.6"/>
    <n v="1.0683111954459201"/>
    <s v="b. Manufacture of computers and peripheral equipment"/>
    <n v="644"/>
    <n v="4"/>
    <n v="95.5"/>
    <n v="150"/>
    <n v="135.30000000000001"/>
    <n v="1.4167539267015707"/>
    <n v="1.5135340810872566"/>
    <n v="4"/>
    <n v="16.93611111111111"/>
    <n v="0.98"/>
    <n v="0.245"/>
    <n v="10187.234651618865"/>
    <n v="9983.4899585864878"/>
    <n v="203.74469303237674"/>
  </r>
  <r>
    <n v="219"/>
    <n v="1300163"/>
    <n v="1300163"/>
    <x v="12"/>
    <s v="IM"/>
    <n v="5"/>
    <s v="CHAIRS AT RUDRAPUR LOT#7"/>
    <d v="2019-03-31T00:00:00"/>
    <n v="6400"/>
    <d v="2019-03-01T00:00:00"/>
    <m/>
    <m/>
    <m/>
    <m/>
    <m/>
    <m/>
    <m/>
    <m/>
    <s v="(U). MANUFACTURE OF FURNITURE"/>
    <n v="843"/>
    <n v="87"/>
    <n v="129.5"/>
    <n v="150"/>
    <n v="158.80000000000001"/>
    <n v="1.2262548262548263"/>
    <n v="1.2262548262548263"/>
    <n v="12"/>
    <n v="5.3472222222222223"/>
    <n v="0.97"/>
    <n v="8.0833333333333326E-2"/>
    <n v="7848.0308880308885"/>
    <n v="3392.1841841841842"/>
    <n v="4455.8467038467043"/>
  </r>
  <r>
    <n v="220"/>
    <n v="1200022"/>
    <n v="1200022"/>
    <x v="14"/>
    <s v="IM"/>
    <n v="5"/>
    <s v="COMPUTRE FOR RUDRAPUR"/>
    <d v="2007-08-07T00:00:00"/>
    <n v="6102.14"/>
    <d v="2007-08-01T00:00:00"/>
    <m/>
    <s v="Computers"/>
    <n v="537"/>
    <n v="35"/>
    <n v="100.4"/>
    <n v="90"/>
    <n v="104.2"/>
    <n v="1.0378486055776892"/>
    <s v="b. Manufacture of computers and peripheral equipment"/>
    <n v="644"/>
    <n v="4"/>
    <n v="95.5"/>
    <n v="150"/>
    <n v="135.30000000000001"/>
    <n v="1.4167539267015707"/>
    <n v="1.4703760872739409"/>
    <n v="4"/>
    <n v="16.994444444444444"/>
    <n v="0.98"/>
    <n v="0.245"/>
    <n v="8972.4407371978068"/>
    <n v="8792.9919224538498"/>
    <n v="179.44881474395697"/>
  </r>
  <r>
    <n v="221"/>
    <n v="1500160"/>
    <n v="1500249"/>
    <x v="11"/>
    <s v="IM"/>
    <n v="5"/>
    <s v="MOBILE AT RUDRAPUR"/>
    <d v="2014-04-01T00:00:00"/>
    <n v="5215"/>
    <d v="2014-04-01T00:00:00"/>
    <m/>
    <m/>
    <m/>
    <m/>
    <m/>
    <m/>
    <m/>
    <m/>
    <s v="Telephone sets including mobile hand sets"/>
    <n v="649"/>
    <n v="28"/>
    <n v="109.1"/>
    <n v="150"/>
    <n v="146.6"/>
    <n v="1.3437213565536206"/>
    <n v="1.3437213565536206"/>
    <n v="5"/>
    <n v="10.344444444444445"/>
    <n v="1"/>
    <n v="0.2"/>
    <n v="7007.5068744271312"/>
    <n v="7007.5068744271312"/>
    <n v="0"/>
  </r>
  <r>
    <n v="222"/>
    <n v="1200113"/>
    <n v="1200134"/>
    <x v="14"/>
    <s v="IM"/>
    <n v="5"/>
    <s v="UPS AT RUDRAPUR"/>
    <d v="2014-04-01T00:00:00"/>
    <n v="5023.92"/>
    <d v="2014-04-01T00:00:00"/>
    <m/>
    <m/>
    <m/>
    <m/>
    <m/>
    <m/>
    <m/>
    <m/>
    <s v="UPS in Solid State Drives"/>
    <n v="642"/>
    <n v="28"/>
    <n v="99.6"/>
    <n v="150"/>
    <n v="91.4"/>
    <n v="0.91767068273092378"/>
    <n v="0.91767068273092378"/>
    <n v="5"/>
    <n v="10.344444444444445"/>
    <n v="0.98"/>
    <n v="0.19600000000000001"/>
    <n v="4610.3040963855428"/>
    <n v="4518.0980144578316"/>
    <n v="92.206081927711239"/>
  </r>
  <r>
    <n v="223"/>
    <n v="1800006"/>
    <n v="1800012"/>
    <x v="16"/>
    <s v="IM"/>
    <n v="4"/>
    <s v="LAB EQUIPMENTS at Rudrapur"/>
    <d v="2014-04-01T00:00:00"/>
    <n v="4866.75"/>
    <d v="2014-04-01T00:00:00"/>
    <m/>
    <m/>
    <m/>
    <m/>
    <m/>
    <m/>
    <m/>
    <m/>
    <s v="e. Manufacture of measuring, testing, navigating and control equipment"/>
    <n v="654"/>
    <n v="28"/>
    <n v="98.8"/>
    <n v="150"/>
    <n v="117.8"/>
    <n v="1.1923076923076923"/>
    <n v="1.1923076923076923"/>
    <n v="5"/>
    <n v="10.344444444444445"/>
    <n v="1"/>
    <n v="0.2"/>
    <n v="5802.6634615384619"/>
    <n v="5802.6634615384628"/>
    <n v="0"/>
  </r>
  <r>
    <n v="224"/>
    <n v="1200077"/>
    <n v="1200077"/>
    <x v="14"/>
    <s v="IM"/>
    <n v="5"/>
    <s v="COMPUTER IN PROJECT II RUDRAPUR"/>
    <d v="2008-10-31T00:00:00"/>
    <n v="4800"/>
    <d v="2008-10-01T00:00:00"/>
    <m/>
    <s v="Computers"/>
    <n v="533"/>
    <n v="49"/>
    <n v="130.5"/>
    <n v="90"/>
    <n v="129.5"/>
    <n v="0.9923371647509579"/>
    <s v="b. Manufacture of computers and peripheral equipment"/>
    <n v="644"/>
    <n v="4"/>
    <n v="95.5"/>
    <n v="150"/>
    <n v="135.30000000000001"/>
    <n v="1.4167539267015707"/>
    <n v="1.4058975747728231"/>
    <n v="4"/>
    <n v="15.763888888888889"/>
    <n v="0.98"/>
    <n v="0.245"/>
    <n v="6748.3083589095504"/>
    <n v="6613.342191731359"/>
    <n v="134.96616717819143"/>
  </r>
  <r>
    <n v="225"/>
    <n v="1500151"/>
    <n v="1500241"/>
    <x v="11"/>
    <s v="IM"/>
    <n v="5"/>
    <s v="MICROWAVE AT RUDRAPUR"/>
    <d v="2014-04-01T00:00:00"/>
    <n v="4758"/>
    <d v="2014-04-01T00:00:00"/>
    <m/>
    <m/>
    <m/>
    <m/>
    <m/>
    <m/>
    <m/>
    <m/>
    <s v="Microwave oven"/>
    <n v="716"/>
    <n v="28"/>
    <n v="115.7"/>
    <n v="150"/>
    <n v="123.8"/>
    <n v="1.0700086430423508"/>
    <n v="1.0700086430423508"/>
    <n v="5"/>
    <n v="10.344444444444445"/>
    <n v="0.95"/>
    <n v="0.19"/>
    <n v="5091.1011235955048"/>
    <n v="4836.5460674157293"/>
    <n v="254.55505617977542"/>
  </r>
  <r>
    <n v="226"/>
    <n v="1200109"/>
    <n v="1200130"/>
    <x v="14"/>
    <s v="IM"/>
    <n v="5"/>
    <s v="STABLIZER AT RUDRAPUR"/>
    <d v="2014-04-01T00:00:00"/>
    <n v="4411.5"/>
    <d v="2014-04-01T00:00:00"/>
    <m/>
    <m/>
    <m/>
    <m/>
    <m/>
    <m/>
    <m/>
    <m/>
    <s v="Computer peripherals"/>
    <n v="647"/>
    <n v="28"/>
    <n v="96.5"/>
    <n v="150"/>
    <n v="95.4"/>
    <n v="0.98860103626943008"/>
    <n v="0.98860103626943008"/>
    <n v="4"/>
    <n v="10.344444444444445"/>
    <n v="0.98"/>
    <n v="0.245"/>
    <n v="4361.2134715025904"/>
    <n v="4273.9892020725383"/>
    <n v="87.224269430052118"/>
  </r>
  <r>
    <n v="227"/>
    <n v="1500158"/>
    <n v="1500247"/>
    <x v="11"/>
    <s v="IM"/>
    <n v="5"/>
    <s v="MOBILE AT RUDRAPUR"/>
    <d v="2014-04-01T00:00:00"/>
    <n v="3923"/>
    <d v="2014-04-01T00:00:00"/>
    <m/>
    <m/>
    <m/>
    <m/>
    <m/>
    <m/>
    <m/>
    <m/>
    <s v="Telephone sets including mobile hand sets"/>
    <n v="649"/>
    <n v="28"/>
    <n v="109.1"/>
    <n v="150"/>
    <n v="146.6"/>
    <n v="1.3437213565536206"/>
    <n v="1.3437213565536206"/>
    <n v="5"/>
    <n v="10.344444444444445"/>
    <n v="1"/>
    <n v="0.2"/>
    <n v="5271.4188817598533"/>
    <n v="5271.4188817598542"/>
    <n v="0"/>
  </r>
  <r>
    <n v="228"/>
    <n v="1200110"/>
    <n v="1200131"/>
    <x v="14"/>
    <s v="IM"/>
    <n v="5"/>
    <s v="UPS AT RUDRAPUR"/>
    <d v="2014-04-01T00:00:00"/>
    <n v="3900"/>
    <d v="2014-04-01T00:00:00"/>
    <m/>
    <m/>
    <m/>
    <m/>
    <m/>
    <m/>
    <m/>
    <m/>
    <s v="UPS in Solid State Drives"/>
    <n v="642"/>
    <n v="28"/>
    <n v="99.6"/>
    <n v="150"/>
    <n v="91.4"/>
    <n v="0.91767068273092378"/>
    <n v="0.91767068273092378"/>
    <n v="5"/>
    <n v="10.344444444444445"/>
    <n v="0.98"/>
    <n v="0.19600000000000001"/>
    <n v="3578.9156626506028"/>
    <n v="3507.3373493975905"/>
    <n v="71.578313253012311"/>
  </r>
  <r>
    <n v="229"/>
    <n v="1200097"/>
    <n v="1200097"/>
    <x v="14"/>
    <s v="IM"/>
    <n v="5"/>
    <s v="MONITOR AT BANGALORE"/>
    <d v="2010-05-27T00:00:00"/>
    <n v="3700"/>
    <d v="2010-05-01T00:00:00"/>
    <m/>
    <s v="Computers"/>
    <n v="528"/>
    <n v="68"/>
    <n v="109.8"/>
    <n v="90"/>
    <n v="116.2"/>
    <n v="1.0582877959927142"/>
    <s v="b. Manufacture of computers and peripheral equipment"/>
    <n v="644"/>
    <n v="4"/>
    <n v="95.5"/>
    <n v="150"/>
    <n v="135.30000000000001"/>
    <n v="1.4167539267015707"/>
    <n v="1.4993333905530286"/>
    <n v="4"/>
    <n v="14.188888888888888"/>
    <n v="0.98"/>
    <n v="0.245"/>
    <n v="5547.5335450462062"/>
    <n v="5436.5828741452824"/>
    <n v="110.9506709009238"/>
  </r>
  <r>
    <n v="230"/>
    <n v="1200112"/>
    <n v="1200133"/>
    <x v="14"/>
    <s v="IM"/>
    <n v="5"/>
    <s v="UPS AT RUDRAPUR"/>
    <d v="2014-04-01T00:00:00"/>
    <n v="3542"/>
    <d v="2014-04-01T00:00:00"/>
    <m/>
    <m/>
    <m/>
    <m/>
    <m/>
    <m/>
    <m/>
    <m/>
    <s v="UPS in Solid State Drives"/>
    <n v="642"/>
    <n v="28"/>
    <n v="99.6"/>
    <n v="150"/>
    <n v="91.4"/>
    <n v="0.91767068273092378"/>
    <n v="0.91767068273092378"/>
    <n v="5"/>
    <n v="10.344444444444445"/>
    <n v="0.98"/>
    <n v="0.19600000000000001"/>
    <n v="3250.3895582329319"/>
    <n v="3185.3817670682738"/>
    <n v="65.007791164658101"/>
  </r>
  <r>
    <n v="231"/>
    <n v="1200116"/>
    <n v="1200135"/>
    <x v="14"/>
    <s v="IM"/>
    <n v="5"/>
    <s v="SCANNER AT RUDRAPUR"/>
    <d v="2014-04-01T00:00:00"/>
    <n v="3493"/>
    <d v="2014-04-01T00:00:00"/>
    <m/>
    <m/>
    <m/>
    <m/>
    <m/>
    <m/>
    <m/>
    <m/>
    <s v="Computer peripherals"/>
    <n v="647"/>
    <n v="28"/>
    <n v="96.5"/>
    <n v="150"/>
    <n v="95.4"/>
    <n v="0.98860103626943008"/>
    <n v="0.98860103626943008"/>
    <n v="4"/>
    <n v="10.344444444444445"/>
    <n v="0.98"/>
    <n v="0.245"/>
    <n v="3453.1834196891191"/>
    <n v="3384.1197512953368"/>
    <n v="69.063668393782336"/>
  </r>
  <r>
    <n v="232"/>
    <n v="1200059"/>
    <n v="1200059"/>
    <x v="14"/>
    <s v="IM"/>
    <n v="5"/>
    <s v="COMPUTER FOR RUDRAPUR"/>
    <d v="2007-06-01T00:00:00"/>
    <n v="3269.23"/>
    <d v="2007-06-01T00:00:00"/>
    <m/>
    <s v="Computers"/>
    <n v="525"/>
    <n v="33"/>
    <n v="108.1"/>
    <n v="90"/>
    <n v="135.4"/>
    <n v="1.2525439407955599"/>
    <s v="b. Manufacture of computers and peripheral equipment"/>
    <n v="644"/>
    <n v="4"/>
    <n v="95.5"/>
    <n v="150"/>
    <n v="135.30000000000001"/>
    <n v="1.4167539267015707"/>
    <n v="1.7745465464883692"/>
    <n v="4"/>
    <n v="17.177777777777777"/>
    <n v="0.98"/>
    <n v="0.245"/>
    <n v="5801.4008061761715"/>
    <n v="5685.3727900526483"/>
    <n v="116.02801612352323"/>
  </r>
  <r>
    <n v="233"/>
    <n v="1200058"/>
    <n v="1200058"/>
    <x v="14"/>
    <s v="IM"/>
    <n v="5"/>
    <s v="COMPUTRE FOR RUDRAPUR"/>
    <d v="2007-06-01T00:00:00"/>
    <n v="2884.62"/>
    <d v="2007-06-01T00:00:00"/>
    <m/>
    <s v="Computers"/>
    <n v="524"/>
    <n v="33"/>
    <n v="109.3"/>
    <n v="90"/>
    <n v="133.4"/>
    <n v="1.2204940530649588"/>
    <s v="b. Manufacture of computers and peripheral equipment"/>
    <n v="644"/>
    <n v="4"/>
    <n v="95.5"/>
    <n v="150"/>
    <n v="135.30000000000001"/>
    <n v="1.4167539267015707"/>
    <n v="1.7291397421956958"/>
    <n v="4"/>
    <n v="17.177777777777777"/>
    <n v="0.98"/>
    <n v="0.245"/>
    <n v="4987.9110831325479"/>
    <n v="4888.1528614698973"/>
    <n v="99.758221662650612"/>
  </r>
  <r>
    <n v="234"/>
    <n v="600084"/>
    <n v="600084"/>
    <x v="7"/>
    <s v="IM"/>
    <n v="4"/>
    <s v="PLANT &amp; MACHINERY BOILER &amp; AUXILIARY EQUIPMENT"/>
    <d v="2014-04-01T00:00:00"/>
    <n v="2835"/>
    <d v="2014-04-01T00:00:00"/>
    <m/>
    <m/>
    <m/>
    <m/>
    <m/>
    <m/>
    <m/>
    <m/>
    <s v="Auxiliary plant for use with boilers"/>
    <n v="619"/>
    <n v="28"/>
    <n v="99.8"/>
    <n v="150"/>
    <n v="103.2"/>
    <n v="1.0340681362725452"/>
    <n v="1.0340681362725452"/>
    <n v="8"/>
    <n v="10.344444444444445"/>
    <n v="0.95"/>
    <n v="0.11874999999999999"/>
    <n v="2931.5831663326658"/>
    <n v="2785.0040080160325"/>
    <n v="146.57915831663331"/>
  </r>
  <r>
    <n v="235"/>
    <n v="1300042"/>
    <n v="1300117"/>
    <x v="12"/>
    <s v="IM"/>
    <n v="5"/>
    <s v="FURNITUE &amp; FIXTURES at Rudrapur"/>
    <d v="2014-04-01T00:00:00"/>
    <n v="2600"/>
    <d v="2014-04-01T00:00:00"/>
    <m/>
    <m/>
    <m/>
    <m/>
    <m/>
    <m/>
    <m/>
    <m/>
    <s v="(U). MANUFACTURE OF FURNITURE"/>
    <n v="843"/>
    <n v="28"/>
    <n v="115.2"/>
    <n v="150"/>
    <n v="158.80000000000001"/>
    <n v="1.3784722222222223"/>
    <n v="1.3784722222222223"/>
    <n v="12"/>
    <n v="10.344444444444445"/>
    <n v="0.97"/>
    <n v="8.0833333333333326E-2"/>
    <n v="3584.0277777777778"/>
    <n v="2996.877745627572"/>
    <n v="587.15003215020579"/>
  </r>
  <r>
    <n v="236"/>
    <n v="1500157"/>
    <n v="1500246"/>
    <x v="11"/>
    <s v="IM"/>
    <n v="5"/>
    <s v="MOBILE AT RUDRAPUR"/>
    <d v="2014-04-01T00:00:00"/>
    <n v="2584"/>
    <d v="2014-04-01T00:00:00"/>
    <m/>
    <m/>
    <m/>
    <m/>
    <m/>
    <m/>
    <m/>
    <m/>
    <s v="Telephone sets including mobile hand sets"/>
    <n v="649"/>
    <n v="28"/>
    <n v="109.1"/>
    <n v="150"/>
    <n v="146.6"/>
    <n v="1.3437213565536206"/>
    <n v="1.3437213565536206"/>
    <n v="5"/>
    <n v="10.344444444444445"/>
    <n v="1"/>
    <n v="0.2"/>
    <n v="3472.1759853345557"/>
    <n v="3472.1759853345561"/>
    <n v="0"/>
  </r>
  <r>
    <n v="237"/>
    <n v="1300072"/>
    <n v="1300136"/>
    <x v="12"/>
    <s v="IM"/>
    <n v="5"/>
    <s v="CHAIRS AT RUDRAPUR LOT#2"/>
    <d v="2014-04-01T00:00:00"/>
    <n v="2300"/>
    <d v="2014-04-01T00:00:00"/>
    <m/>
    <m/>
    <m/>
    <m/>
    <m/>
    <m/>
    <m/>
    <m/>
    <s v="(U). MANUFACTURE OF FURNITURE"/>
    <n v="843"/>
    <n v="28"/>
    <n v="115.2"/>
    <n v="150"/>
    <n v="158.80000000000001"/>
    <n v="1.3784722222222223"/>
    <n v="1.3784722222222223"/>
    <n v="12"/>
    <n v="10.344444444444445"/>
    <n v="0.97"/>
    <n v="8.0833333333333326E-2"/>
    <n v="3170.4861111111113"/>
    <n v="2651.0841595936217"/>
    <n v="519.40195151748958"/>
  </r>
  <r>
    <n v="238"/>
    <n v="1300076"/>
    <n v="1300140"/>
    <x v="12"/>
    <s v="IM"/>
    <n v="5"/>
    <s v="CHAIRS AT RUDRAPUR LOT#6"/>
    <d v="2014-04-01T00:00:00"/>
    <n v="2300"/>
    <d v="2014-04-01T00:00:00"/>
    <m/>
    <m/>
    <m/>
    <m/>
    <m/>
    <m/>
    <m/>
    <m/>
    <s v="(U). MANUFACTURE OF FURNITURE"/>
    <n v="843"/>
    <n v="28"/>
    <n v="115.2"/>
    <n v="150"/>
    <n v="158.80000000000001"/>
    <n v="1.3784722222222223"/>
    <n v="1.3784722222222223"/>
    <n v="12"/>
    <n v="10.344444444444445"/>
    <n v="0.97"/>
    <n v="8.0833333333333326E-2"/>
    <n v="3170.4861111111113"/>
    <n v="2651.0841595936217"/>
    <n v="519.40195151748958"/>
  </r>
  <r>
    <n v="239"/>
    <n v="1300080"/>
    <n v="1300144"/>
    <x v="12"/>
    <s v="IM"/>
    <n v="5"/>
    <s v="CHAIRS AT RUDRAPUR LOT#8"/>
    <d v="2014-04-01T00:00:00"/>
    <n v="2250"/>
    <d v="2014-04-01T00:00:00"/>
    <m/>
    <m/>
    <m/>
    <m/>
    <m/>
    <m/>
    <m/>
    <m/>
    <s v="(U). MANUFACTURE OF FURNITURE"/>
    <n v="843"/>
    <n v="28"/>
    <n v="115.2"/>
    <n v="150"/>
    <n v="158.80000000000001"/>
    <n v="1.3784722222222223"/>
    <n v="1.3784722222222223"/>
    <n v="12"/>
    <n v="10.344444444444445"/>
    <n v="0.97"/>
    <n v="8.0833333333333326E-2"/>
    <n v="3101.5625"/>
    <n v="2593.4518952546296"/>
    <n v="508.11060474537044"/>
  </r>
  <r>
    <n v="240"/>
    <n v="1500136"/>
    <n v="1500136"/>
    <x v="11"/>
    <s v="IM"/>
    <n v="5"/>
    <s v="TELEHONE AT HPL3"/>
    <d v="2010-06-10T00:00:00"/>
    <n v="2250"/>
    <d v="2010-06-01T00:00:00"/>
    <m/>
    <s v="j.  ELECTRONICS ITEMS"/>
    <n v="502"/>
    <n v="69"/>
    <n v="121.3"/>
    <n v="90"/>
    <n v="138.5"/>
    <n v="1.1417971970321517"/>
    <s v="Telephone sets including mobile hand sets"/>
    <n v="649"/>
    <n v="4"/>
    <n v="103.3"/>
    <n v="150"/>
    <n v="146.6"/>
    <n v="1.4191674733785091"/>
    <n v="1.6204014432227825"/>
    <n v="5"/>
    <n v="14.152777777777779"/>
    <n v="1"/>
    <n v="0.2"/>
    <n v="3645.9032472512604"/>
    <n v="3645.9032472512604"/>
    <n v="0"/>
  </r>
  <r>
    <n v="241"/>
    <n v="1300074"/>
    <n v="1300138"/>
    <x v="12"/>
    <s v="IM"/>
    <n v="5"/>
    <s v="CHAIRS AT RUDRAPUR LOT#4"/>
    <d v="2014-04-01T00:00:00"/>
    <n v="2175"/>
    <d v="2014-04-01T00:00:00"/>
    <m/>
    <m/>
    <m/>
    <m/>
    <m/>
    <m/>
    <m/>
    <m/>
    <s v="(U). MANUFACTURE OF FURNITURE"/>
    <n v="843"/>
    <n v="28"/>
    <n v="115.2"/>
    <n v="150"/>
    <n v="158.80000000000001"/>
    <n v="1.3784722222222223"/>
    <n v="1.3784722222222223"/>
    <n v="12"/>
    <n v="10.344444444444445"/>
    <n v="0.97"/>
    <n v="8.0833333333333326E-2"/>
    <n v="2998.1770833333335"/>
    <n v="2507.0034987461418"/>
    <n v="491.17358458719173"/>
  </r>
  <r>
    <n v="242"/>
    <n v="1500150"/>
    <n v="1500150"/>
    <x v="11"/>
    <s v="IM"/>
    <n v="5"/>
    <s v="BEETAL PHONE AT RUDRAPUR"/>
    <d v="2011-03-31T00:00:00"/>
    <n v="2153.1"/>
    <d v="2011-03-01T00:00:00"/>
    <m/>
    <s v="j.  ELECTRONICS ITEMS"/>
    <n v="500"/>
    <n v="78"/>
    <n v="103.9"/>
    <n v="90"/>
    <n v="112.7"/>
    <n v="1.0846968238691048"/>
    <s v="Telephone sets including mobile hand sets"/>
    <n v="649"/>
    <n v="4"/>
    <n v="103.3"/>
    <n v="150"/>
    <n v="146.6"/>
    <n v="1.4191674733785091"/>
    <n v="1.5393664509120113"/>
    <n v="5"/>
    <n v="13.347222222222221"/>
    <n v="1"/>
    <n v="0.2"/>
    <n v="3314.4099054586513"/>
    <n v="3314.4099054586513"/>
    <n v="0"/>
  </r>
  <r>
    <n v="243"/>
    <n v="1200066"/>
    <n v="1200066"/>
    <x v="14"/>
    <s v="IM"/>
    <n v="5"/>
    <s v="COMPUTRE FOR RUDRAPUR"/>
    <d v="2007-10-19T00:00:00"/>
    <n v="2019.23"/>
    <d v="2007-10-01T00:00:00"/>
    <m/>
    <s v="Computers"/>
    <n v="514"/>
    <n v="37"/>
    <n v="119.9"/>
    <n v="90"/>
    <n v="180.7"/>
    <n v="1.5070892410341949"/>
    <s v="b. Manufacture of computers and peripheral equipment"/>
    <n v="644"/>
    <n v="4"/>
    <n v="95.5"/>
    <n v="150"/>
    <n v="135.30000000000001"/>
    <n v="1.4167539267015707"/>
    <n v="2.1351746001248859"/>
    <n v="4"/>
    <n v="16.794444444444444"/>
    <n v="0.98"/>
    <n v="0.245"/>
    <n v="4311.4086078101736"/>
    <n v="4225.1804356539697"/>
    <n v="86.228172156203982"/>
  </r>
  <r>
    <n v="244"/>
    <n v="1200062"/>
    <n v="1200062"/>
    <x v="14"/>
    <s v="IM"/>
    <n v="5"/>
    <s v="COMPUTRE FOR RUDRAPUR"/>
    <d v="2007-07-12T00:00:00"/>
    <n v="2000"/>
    <d v="2007-07-01T00:00:00"/>
    <m/>
    <s v="Computers"/>
    <n v="513"/>
    <n v="34"/>
    <n v="118.3"/>
    <n v="90"/>
    <n v="159.30000000000001"/>
    <n v="1.3465765004226544"/>
    <s v="b. Manufacture of computers and peripheral equipment"/>
    <n v="644"/>
    <n v="4"/>
    <n v="95.5"/>
    <n v="150"/>
    <n v="135.30000000000001"/>
    <n v="1.4167539267015707"/>
    <n v="1.907767544577855"/>
    <n v="4"/>
    <n v="17.06388888888889"/>
    <n v="0.98"/>
    <n v="0.245"/>
    <n v="3815.53508915571"/>
    <n v="3739.2243873725956"/>
    <n v="76.310701783114382"/>
  </r>
  <r>
    <n v="245"/>
    <n v="1300028"/>
    <n v="1300103"/>
    <x v="12"/>
    <s v="IM"/>
    <n v="5"/>
    <s v="FURNITURE &amp; FIXTURES at Rudrapur"/>
    <d v="2014-04-01T00:00:00"/>
    <n v="1950"/>
    <d v="2014-04-01T00:00:00"/>
    <m/>
    <m/>
    <m/>
    <m/>
    <m/>
    <m/>
    <m/>
    <m/>
    <s v="(U). MANUFACTURE OF FURNITURE"/>
    <n v="843"/>
    <n v="28"/>
    <n v="115.2"/>
    <n v="150"/>
    <n v="158.80000000000001"/>
    <n v="1.3784722222222223"/>
    <n v="1.3784722222222223"/>
    <n v="12"/>
    <n v="10.344444444444445"/>
    <n v="0.97"/>
    <n v="8.0833333333333326E-2"/>
    <n v="2688.0208333333335"/>
    <n v="2247.6583092206793"/>
    <n v="440.36252411265423"/>
  </r>
  <r>
    <n v="246"/>
    <n v="1200067"/>
    <n v="1200067"/>
    <x v="14"/>
    <s v="IM"/>
    <n v="5"/>
    <s v="COMPUTRE FOR RUDRAPUR"/>
    <d v="2008-01-03T00:00:00"/>
    <n v="1923"/>
    <d v="2008-01-01T00:00:00"/>
    <m/>
    <s v="Computers"/>
    <n v="511"/>
    <n v="40"/>
    <n v="122.8"/>
    <n v="90"/>
    <n v="190.7"/>
    <n v="1.5529315960912051"/>
    <s v="b. Manufacture of computers and peripheral equipment"/>
    <n v="644"/>
    <n v="4"/>
    <n v="95.5"/>
    <n v="150"/>
    <n v="135.30000000000001"/>
    <n v="1.4167539267015707"/>
    <n v="2.2001219366611524"/>
    <n v="4"/>
    <n v="16.588888888888889"/>
    <n v="0.98"/>
    <n v="0.245"/>
    <n v="4230.8344841993958"/>
    <n v="4146.2177945154081"/>
    <n v="84.616689683987715"/>
  </r>
  <r>
    <n v="247"/>
    <n v="1400020"/>
    <n v="1400052"/>
    <x v="4"/>
    <s v="IM"/>
    <n v="4"/>
    <s v="ELECTRICAL INSTALLATION BY ALPHA ENGG"/>
    <d v="2014-04-01T00:00:00"/>
    <n v="1871"/>
    <d v="2014-04-01T00:00:00"/>
    <m/>
    <m/>
    <m/>
    <m/>
    <m/>
    <m/>
    <m/>
    <m/>
    <s v="(Q). MANUFACTURE OF ELECTRICAL EQUIPMENT"/>
    <n v="666"/>
    <n v="28"/>
    <n v="108"/>
    <n v="150"/>
    <n v="133.5"/>
    <n v="1.2361111111111112"/>
    <n v="1.2361111111111112"/>
    <n v="10"/>
    <n v="10.344444444444445"/>
    <n v="1"/>
    <n v="0.1"/>
    <n v="2312.7638888888891"/>
    <n v="2312.7638888888891"/>
    <n v="0"/>
  </r>
  <r>
    <n v="248"/>
    <n v="1200121"/>
    <n v="1200121"/>
    <x v="14"/>
    <s v="IM"/>
    <n v="5"/>
    <s v="COMPUTER AT RUDRAPUR KAMAT 00"/>
    <d v="2010-12-25T00:00:00"/>
    <n v="1850.22"/>
    <d v="2010-12-01T00:00:00"/>
    <m/>
    <s v="Computers"/>
    <n v="509"/>
    <n v="75"/>
    <n v="118.7"/>
    <n v="90"/>
    <n v="124.4"/>
    <n v="1.0480202190395957"/>
    <s v="b. Manufacture of computers and peripheral equipment"/>
    <n v="644"/>
    <n v="4"/>
    <n v="95.5"/>
    <n v="150"/>
    <n v="135.30000000000001"/>
    <n v="1.4167539267015707"/>
    <n v="1.4847867605869876"/>
    <n v="4"/>
    <n v="13.611111111111111"/>
    <n v="0.98"/>
    <n v="0.245"/>
    <n v="2747.1821601732563"/>
    <n v="2692.2385169697909"/>
    <n v="54.943643203465399"/>
  </r>
  <r>
    <n v="249"/>
    <n v="1200111"/>
    <n v="1200132"/>
    <x v="14"/>
    <s v="IM"/>
    <n v="5"/>
    <s v="UPS AT RUDRAPUR"/>
    <d v="2014-04-01T00:00:00"/>
    <n v="1746.41"/>
    <d v="2014-04-01T00:00:00"/>
    <m/>
    <m/>
    <m/>
    <m/>
    <m/>
    <m/>
    <m/>
    <m/>
    <s v="UPS in Solid State Drives"/>
    <n v="642"/>
    <n v="28"/>
    <n v="99.6"/>
    <n v="150"/>
    <n v="91.4"/>
    <n v="0.91767068273092378"/>
    <n v="0.91767068273092378"/>
    <n v="5"/>
    <n v="10.344444444444445"/>
    <n v="0.98"/>
    <n v="0.19600000000000001"/>
    <n v="1602.6292570281128"/>
    <n v="1570.5766718875507"/>
    <n v="32.052585140562087"/>
  </r>
  <r>
    <n v="250"/>
    <n v="1200117"/>
    <n v="1200136"/>
    <x v="14"/>
    <s v="IM"/>
    <n v="5"/>
    <s v="UPS AT RUDRAPUR"/>
    <d v="2014-04-01T00:00:00"/>
    <n v="1746.41"/>
    <d v="2014-04-01T00:00:00"/>
    <m/>
    <m/>
    <m/>
    <m/>
    <m/>
    <m/>
    <m/>
    <m/>
    <s v="UPS in Solid State Drives"/>
    <n v="642"/>
    <n v="28"/>
    <n v="99.6"/>
    <n v="150"/>
    <n v="91.4"/>
    <n v="0.91767068273092378"/>
    <n v="0.91767068273092378"/>
    <n v="5"/>
    <n v="10.344444444444445"/>
    <n v="0.98"/>
    <n v="0.19600000000000001"/>
    <n v="1602.6292570281128"/>
    <n v="1570.5766718875507"/>
    <n v="32.052585140562087"/>
  </r>
  <r>
    <n v="251"/>
    <n v="1200119"/>
    <n v="1200119"/>
    <x v="14"/>
    <s v="IM"/>
    <n v="5"/>
    <s v="COMPUTER AT RUDRAPUR"/>
    <d v="2010-12-11T00:00:00"/>
    <n v="1746.41"/>
    <d v="2010-12-01T00:00:00"/>
    <m/>
    <s v="Computers"/>
    <n v="506"/>
    <n v="75"/>
    <n v="169.9"/>
    <n v="90"/>
    <n v="190.6"/>
    <n v="1.1218363743378457"/>
    <s v="b. Manufacture of computers and peripheral equipment"/>
    <n v="644"/>
    <n v="4"/>
    <n v="95.5"/>
    <n v="150"/>
    <n v="135.30000000000001"/>
    <n v="1.4167539267015707"/>
    <n v="1.589366088459796"/>
    <n v="4"/>
    <n v="13.65"/>
    <n v="0.98"/>
    <n v="0.245"/>
    <n v="2775.6848305470726"/>
    <n v="2720.1711339361309"/>
    <n v="55.513696610941679"/>
  </r>
  <r>
    <n v="252"/>
    <n v="1200122"/>
    <n v="1200137"/>
    <x v="14"/>
    <s v="IM"/>
    <n v="5"/>
    <s v="UPS AT RUDRAPUR"/>
    <d v="2014-04-01T00:00:00"/>
    <n v="1746.41"/>
    <d v="2014-04-01T00:00:00"/>
    <m/>
    <m/>
    <m/>
    <m/>
    <m/>
    <m/>
    <m/>
    <m/>
    <s v="UPS in Solid State Drives"/>
    <n v="642"/>
    <n v="28"/>
    <n v="99.6"/>
    <n v="150"/>
    <n v="91.4"/>
    <n v="0.91767068273092378"/>
    <n v="0.91767068273092378"/>
    <n v="5"/>
    <n v="10.344444444444445"/>
    <n v="0.98"/>
    <n v="0.19600000000000001"/>
    <n v="1602.6292570281128"/>
    <n v="1570.5766718875507"/>
    <n v="32.052585140562087"/>
  </r>
  <r>
    <n v="253"/>
    <n v="1200068"/>
    <n v="1200068"/>
    <x v="14"/>
    <s v="IM"/>
    <n v="5"/>
    <s v="COMPUTRE FOR RUDRAPUR"/>
    <d v="2008-01-07T00:00:00"/>
    <n v="1394"/>
    <d v="2008-01-01T00:00:00"/>
    <m/>
    <s v="Computers"/>
    <n v="504"/>
    <n v="40"/>
    <n v="102.1"/>
    <n v="90"/>
    <n v="165.1"/>
    <n v="1.6170421155729677"/>
    <s v="b. Manufacture of computers and peripheral equipment"/>
    <n v="644"/>
    <n v="4"/>
    <n v="95.5"/>
    <n v="150"/>
    <n v="135.30000000000001"/>
    <n v="1.4167539267015707"/>
    <n v="2.290950766879817"/>
    <n v="4"/>
    <n v="16.577777777777779"/>
    <n v="0.98"/>
    <n v="0.245"/>
    <n v="3193.5853690304648"/>
    <n v="3129.7136616498556"/>
    <n v="63.871707380609223"/>
  </r>
  <r>
    <n v="254"/>
    <n v="1200060"/>
    <n v="1200060"/>
    <x v="14"/>
    <s v="IM"/>
    <n v="5"/>
    <s v="COMPUTER ACC FOR RUDRAPUR"/>
    <d v="2007-07-07T00:00:00"/>
    <n v="1346.15"/>
    <d v="2007-07-01T00:00:00"/>
    <m/>
    <s v="Computers"/>
    <n v="503"/>
    <n v="34"/>
    <n v="112.9"/>
    <n v="90"/>
    <n v="120.3"/>
    <n v="1.0655447298494243"/>
    <s v="b. Manufacture of computers and peripheral equipment"/>
    <n v="644"/>
    <n v="4"/>
    <n v="95.5"/>
    <n v="150"/>
    <n v="135.30000000000001"/>
    <n v="1.4167539267015707"/>
    <n v="1.5096146800903363"/>
    <n v="4"/>
    <n v="17.077777777777779"/>
    <n v="0.98"/>
    <n v="0.245"/>
    <n v="2032.1678016036062"/>
    <n v="1991.524445571534"/>
    <n v="40.643356032072234"/>
  </r>
  <r>
    <n v="255"/>
    <n v="1200063"/>
    <n v="1200063"/>
    <x v="14"/>
    <s v="IM"/>
    <n v="5"/>
    <s v="COMPUTRE FOR RUDRAPUR"/>
    <d v="2007-08-07T00:00:00"/>
    <n v="1346.12"/>
    <d v="2007-08-01T00:00:00"/>
    <m/>
    <s v="Computers"/>
    <n v="502"/>
    <n v="35"/>
    <n v="115.8"/>
    <n v="90"/>
    <n v="138.5"/>
    <n v="1.1960276338514682"/>
    <s v="b. Manufacture of computers and peripheral equipment"/>
    <n v="644"/>
    <n v="4"/>
    <n v="95.5"/>
    <n v="150"/>
    <n v="135.30000000000001"/>
    <n v="1.4167539267015707"/>
    <n v="1.6944768467026561"/>
    <n v="4"/>
    <n v="16.994444444444444"/>
    <n v="0.98"/>
    <n v="0.245"/>
    <n v="2280.9691728833791"/>
    <n v="2235.3497894257116"/>
    <n v="45.619383457667482"/>
  </r>
  <r>
    <n v="256"/>
    <n v="1200064"/>
    <n v="1200064"/>
    <x v="14"/>
    <s v="IM"/>
    <n v="5"/>
    <s v="COMPUTRE FOR RUDRAPUR"/>
    <d v="2007-08-07T00:00:00"/>
    <n v="1346.12"/>
    <d v="2007-08-01T00:00:00"/>
    <m/>
    <s v="Computers"/>
    <n v="501"/>
    <n v="35"/>
    <n v="109"/>
    <n v="90"/>
    <n v="129.69999999999999"/>
    <n v="1.1899082568807338"/>
    <s v="b. Manufacture of computers and peripheral equipment"/>
    <n v="644"/>
    <n v="4"/>
    <n v="95.5"/>
    <n v="150"/>
    <n v="135.30000000000001"/>
    <n v="1.4167539267015707"/>
    <n v="1.6858071953504008"/>
    <n v="4"/>
    <n v="16.994444444444444"/>
    <n v="0.98"/>
    <n v="0.245"/>
    <n v="2269.2987818050815"/>
    <n v="2223.9128061689798"/>
    <n v="45.385975636101648"/>
  </r>
  <r>
    <n v="257"/>
    <n v="1200065"/>
    <n v="1200065"/>
    <x v="14"/>
    <s v="IM"/>
    <n v="5"/>
    <s v="COMPUTRE FOR RUDRAPUR"/>
    <d v="2007-08-27T00:00:00"/>
    <n v="1300"/>
    <d v="2007-08-01T00:00:00"/>
    <m/>
    <s v="Computers"/>
    <n v="500"/>
    <n v="35"/>
    <n v="104.4"/>
    <n v="90"/>
    <n v="112.7"/>
    <n v="1.0795019157088122"/>
    <s v="b. Manufacture of computers and peripheral equipment"/>
    <n v="644"/>
    <n v="4"/>
    <n v="95.5"/>
    <n v="150"/>
    <n v="135.30000000000001"/>
    <n v="1.4167539267015707"/>
    <n v="1.5293885779623277"/>
    <n v="4"/>
    <n v="16.93888888888889"/>
    <n v="0.98"/>
    <n v="0.245"/>
    <n v="1988.205151351026"/>
    <n v="1948.4410483240054"/>
    <n v="39.76410302702061"/>
  </r>
  <r>
    <n v="258"/>
    <n v="1300027"/>
    <n v="1300102"/>
    <x v="12"/>
    <s v="IM"/>
    <n v="5"/>
    <s v="FURNITURE &amp; FIXTURES at Rudrapur"/>
    <d v="2014-04-01T00:00:00"/>
    <n v="1300"/>
    <d v="2014-04-01T00:00:00"/>
    <m/>
    <m/>
    <m/>
    <m/>
    <m/>
    <m/>
    <m/>
    <m/>
    <s v="(U). MANUFACTURE OF FURNITURE"/>
    <n v="843"/>
    <n v="28"/>
    <n v="115.2"/>
    <n v="150"/>
    <n v="158.80000000000001"/>
    <n v="1.3784722222222223"/>
    <n v="1.3784722222222223"/>
    <n v="12"/>
    <n v="10.344444444444445"/>
    <n v="0.97"/>
    <n v="8.0833333333333326E-2"/>
    <n v="1792.0138888888889"/>
    <n v="1498.438872813786"/>
    <n v="293.57501607510289"/>
  </r>
  <r>
    <n v="259"/>
    <n v="1400063"/>
    <n v="1400063"/>
    <x v="11"/>
    <s v="IM"/>
    <n v="5"/>
    <s v="WALL FAN 14&quot; at Rudrapur"/>
    <d v="2019-03-31T00:00:00"/>
    <n v="1186.44"/>
    <d v="2019-03-01T00:00:00"/>
    <m/>
    <m/>
    <m/>
    <m/>
    <m/>
    <m/>
    <m/>
    <m/>
    <s v="fan"/>
    <n v="713"/>
    <n v="87"/>
    <n v="116.2"/>
    <n v="150"/>
    <n v="149.6"/>
    <n v="1.2874354561101549"/>
    <n v="1.2874354561101549"/>
    <n v="6"/>
    <n v="5.3472222222222223"/>
    <n v="1"/>
    <n v="0.16666666666666666"/>
    <n v="1527.4649225473322"/>
    <n v="1361.2823962516734"/>
    <n v="166.18252629565882"/>
  </r>
  <r>
    <n v="260"/>
    <n v="1300075"/>
    <n v="1300139"/>
    <x v="12"/>
    <s v="IM"/>
    <n v="5"/>
    <s v="CHAIRS AT RUDRAPUR LOT#5"/>
    <d v="2014-04-01T00:00:00"/>
    <n v="1150"/>
    <d v="2014-04-01T00:00:00"/>
    <m/>
    <m/>
    <m/>
    <m/>
    <m/>
    <m/>
    <m/>
    <m/>
    <s v="(U). MANUFACTURE OF FURNITURE"/>
    <n v="843"/>
    <n v="28"/>
    <n v="115.2"/>
    <n v="150"/>
    <n v="158.80000000000001"/>
    <n v="1.3784722222222223"/>
    <n v="1.3784722222222223"/>
    <n v="12"/>
    <n v="10.344444444444445"/>
    <n v="0.97"/>
    <n v="8.0833333333333326E-2"/>
    <n v="1585.2430555555557"/>
    <n v="1325.5420797968109"/>
    <n v="259.70097575874479"/>
  </r>
  <r>
    <n v="261"/>
    <n v="1400019"/>
    <n v="1400051"/>
    <x v="4"/>
    <s v="IM"/>
    <n v="4"/>
    <s v="ELECTRICAL INSTALLATION BY GRACE ENGG"/>
    <d v="2014-04-01T00:00:00"/>
    <n v="1100"/>
    <d v="2014-04-01T00:00:00"/>
    <m/>
    <m/>
    <m/>
    <m/>
    <m/>
    <m/>
    <m/>
    <m/>
    <s v="(Q). MANUFACTURE OF ELECTRICAL EQUIPMENT"/>
    <n v="666"/>
    <n v="28"/>
    <n v="108"/>
    <n v="150"/>
    <n v="133.5"/>
    <n v="1.2361111111111112"/>
    <n v="1.2361111111111112"/>
    <n v="10"/>
    <n v="10.344444444444445"/>
    <n v="1"/>
    <n v="0.1"/>
    <n v="1359.7222222222222"/>
    <n v="1359.7222222222222"/>
    <n v="0"/>
  </r>
  <r>
    <n v="262"/>
    <n v="1200057"/>
    <n v="1200057"/>
    <x v="14"/>
    <s v="IM"/>
    <n v="5"/>
    <s v="COMPUTER ACC FOR RUDRAPUR"/>
    <d v="2007-04-10T00:00:00"/>
    <n v="1066.67"/>
    <d v="2007-04-01T00:00:00"/>
    <m/>
    <s v="Computers"/>
    <n v="495"/>
    <n v="31"/>
    <n v="108.8"/>
    <n v="90"/>
    <n v="127.5"/>
    <n v="1.171875"/>
    <s v="b. Manufacture of computers and peripheral equipment"/>
    <n v="644"/>
    <n v="4"/>
    <n v="95.5"/>
    <n v="150"/>
    <n v="135.30000000000001"/>
    <n v="1.4167539267015707"/>
    <n v="1.6602585078534031"/>
    <n v="4"/>
    <n v="17.319444444444443"/>
    <n v="0.98"/>
    <n v="0.245"/>
    <n v="1770.9479425719896"/>
    <n v="1735.5289837205498"/>
    <n v="35.418958851439811"/>
  </r>
  <r>
    <n v="263"/>
    <n v="1300071"/>
    <n v="1300135"/>
    <x v="12"/>
    <s v="IM"/>
    <n v="5"/>
    <s v="CHAIRS AT RUDRAPUR LOT#1"/>
    <d v="2014-04-01T00:00:00"/>
    <n v="800"/>
    <d v="2014-04-01T00:00:00"/>
    <m/>
    <m/>
    <m/>
    <m/>
    <m/>
    <m/>
    <m/>
    <m/>
    <s v="(U). MANUFACTURE OF FURNITURE"/>
    <n v="843"/>
    <n v="28"/>
    <n v="115.2"/>
    <n v="150"/>
    <n v="158.80000000000001"/>
    <n v="1.3784722222222223"/>
    <n v="1.3784722222222223"/>
    <n v="12"/>
    <n v="10.344444444444445"/>
    <n v="0.97"/>
    <n v="8.0833333333333326E-2"/>
    <n v="1102.7777777777778"/>
    <n v="922.11622942386828"/>
    <n v="180.66154835390955"/>
  </r>
  <r>
    <n v="264"/>
    <n v="1200061"/>
    <n v="1200061"/>
    <x v="14"/>
    <s v="IM"/>
    <n v="5"/>
    <s v="COMPUTRE FOR RUDRAPUR"/>
    <d v="2007-06-22T00:00:00"/>
    <n v="625"/>
    <d v="2007-06-01T00:00:00"/>
    <m/>
    <s v="Computers"/>
    <n v="493"/>
    <n v="33"/>
    <n v="110.2"/>
    <n v="90"/>
    <n v="149"/>
    <n v="1.3520871143375681"/>
    <s v="b. Manufacture of computers and peripheral equipment"/>
    <n v="644"/>
    <n v="4"/>
    <n v="95.5"/>
    <n v="150"/>
    <n v="135.30000000000001"/>
    <n v="1.4167539267015707"/>
    <n v="1.9155747284803453"/>
    <n v="4"/>
    <n v="17.119444444444444"/>
    <n v="0.98"/>
    <n v="0.245"/>
    <n v="1197.2342053002158"/>
    <n v="1173.2895211942114"/>
    <n v="23.944684106004388"/>
  </r>
  <r>
    <n v="265"/>
    <n v="1800007"/>
    <n v="1800008"/>
    <x v="16"/>
    <s v="IM"/>
    <n v="4"/>
    <s v="LAB EQUIPMENTS at Rudrapur"/>
    <d v="2014-04-01T00:00:00"/>
    <n v="602.54999999999995"/>
    <d v="2014-04-01T00:00:00"/>
    <m/>
    <m/>
    <m/>
    <m/>
    <m/>
    <m/>
    <m/>
    <m/>
    <s v="e. Manufacture of measuring, testing, navigating and control equipment"/>
    <n v="654"/>
    <n v="28"/>
    <n v="98.8"/>
    <n v="150"/>
    <n v="117.8"/>
    <n v="1.1923076923076923"/>
    <n v="1.1923076923076923"/>
    <n v="5"/>
    <n v="10.344444444444445"/>
    <n v="1"/>
    <n v="0.2"/>
    <n v="718.42499999999995"/>
    <n v="718.42499999999995"/>
    <n v="0"/>
  </r>
  <r>
    <n v="266"/>
    <n v="1300073"/>
    <n v="1300137"/>
    <x v="12"/>
    <s v="IM"/>
    <n v="5"/>
    <s v="CHAIRS AT RUDRAPUR LOT#3"/>
    <d v="2014-04-01T00:00:00"/>
    <n v="575"/>
    <d v="2014-04-01T00:00:00"/>
    <m/>
    <m/>
    <m/>
    <m/>
    <m/>
    <m/>
    <m/>
    <m/>
    <s v="(U). MANUFACTURE OF FURNITURE"/>
    <n v="843"/>
    <n v="28"/>
    <n v="115.2"/>
    <n v="150"/>
    <n v="158.80000000000001"/>
    <n v="1.3784722222222223"/>
    <n v="1.3784722222222223"/>
    <n v="12"/>
    <n v="10.344444444444445"/>
    <n v="0.97"/>
    <n v="8.0833333333333326E-2"/>
    <n v="792.62152777777783"/>
    <n v="662.77103989840543"/>
    <n v="129.85048787937239"/>
  </r>
  <r>
    <n v="267"/>
    <n v="1300029"/>
    <n v="1300104"/>
    <x v="12"/>
    <s v="IM"/>
    <n v="5"/>
    <s v="FURNITURE &amp; FIXTURES at Rudrapur"/>
    <d v="2014-04-01T00:00:00"/>
    <n v="80"/>
    <d v="2014-04-01T00:00:00"/>
    <m/>
    <m/>
    <m/>
    <m/>
    <m/>
    <m/>
    <m/>
    <m/>
    <s v="(U). MANUFACTURE OF FURNITURE"/>
    <n v="843"/>
    <n v="28"/>
    <n v="115.2"/>
    <n v="150"/>
    <n v="158.80000000000001"/>
    <n v="1.3784722222222223"/>
    <n v="1.3784722222222223"/>
    <n v="12"/>
    <n v="10.344444444444445"/>
    <n v="0.97"/>
    <n v="8.0833333333333326E-2"/>
    <n v="110.27777777777779"/>
    <n v="92.211622942386825"/>
    <n v="18.0661548353909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21" firstHeaderRow="0" firstDataRow="1" firstDataCol="1"/>
  <pivotFields count="33">
    <pivotField showAll="0"/>
    <pivotField showAll="0"/>
    <pivotField showAll="0"/>
    <pivotField axis="axisRow" showAll="0">
      <items count="18">
        <item x="14"/>
        <item x="4"/>
        <item x="7"/>
        <item x="12"/>
        <item x="10"/>
        <item x="6"/>
        <item x="3"/>
        <item x="16"/>
        <item x="1"/>
        <item x="11"/>
        <item x="8"/>
        <item x="5"/>
        <item x="9"/>
        <item x="0"/>
        <item x="13"/>
        <item x="2"/>
        <item x="15"/>
        <item t="default"/>
      </items>
    </pivotField>
    <pivotField showAll="0"/>
    <pivotField showAll="0"/>
    <pivotField showAll="0"/>
    <pivotField numFmtId="14" showAll="0"/>
    <pivotField dataField="1" numFmtId="16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3" showAll="0"/>
    <pivotField showAll="0"/>
    <pivotField numFmtId="43" showAll="0"/>
    <pivotField numFmtId="9" showAll="0"/>
    <pivotField numFmtId="43" showAll="0"/>
    <pivotField dataField="1" numFmtId="168" showAll="0"/>
    <pivotField numFmtId="168" showAll="0"/>
    <pivotField dataField="1" numFmtId="168" showAll="0"/>
  </pivotFields>
  <rowFields count="1">
    <field x="3"/>
  </rowFields>
  <rowItems count="18">
    <i>
      <x/>
    </i>
    <i>
      <x v="1"/>
    </i>
    <i>
      <x v="2"/>
    </i>
    <i>
      <x v="3"/>
    </i>
    <i>
      <x v="4"/>
    </i>
    <i>
      <x v="5"/>
    </i>
    <i>
      <x v="6"/>
    </i>
    <i>
      <x v="7"/>
    </i>
    <i>
      <x v="8"/>
    </i>
    <i>
      <x v="9"/>
    </i>
    <i>
      <x v="10"/>
    </i>
    <i>
      <x v="11"/>
    </i>
    <i>
      <x v="12"/>
    </i>
    <i>
      <x v="13"/>
    </i>
    <i>
      <x v="14"/>
    </i>
    <i>
      <x v="15"/>
    </i>
    <i>
      <x v="16"/>
    </i>
    <i t="grand">
      <x/>
    </i>
  </rowItems>
  <colFields count="1">
    <field x="-2"/>
  </colFields>
  <colItems count="3">
    <i>
      <x/>
    </i>
    <i i="1">
      <x v="1"/>
    </i>
    <i i="2">
      <x v="2"/>
    </i>
  </colItems>
  <dataFields count="3">
    <dataField name="Sum of Acq. cost as per 31-03-2023" fld="8" baseField="0" baseItem="0"/>
    <dataField name="Sum of GCRC" fld="30" baseField="0" baseItem="0"/>
    <dataField name="Sum of DRC" fld="32" baseField="0" baseItem="0"/>
  </dataFields>
  <formats count="2">
    <format dxfId="1">
      <pivotArea outline="0" collapsedLevelsAreSubtotals="1" fieldPosition="0"/>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5"/>
  <sheetViews>
    <sheetView topLeftCell="A6" workbookViewId="0">
      <selection activeCell="D38" sqref="D38"/>
    </sheetView>
  </sheetViews>
  <sheetFormatPr defaultRowHeight="14.25"/>
  <cols>
    <col min="1" max="1" width="9.140625" style="105"/>
    <col min="2" max="2" width="13" style="101" customWidth="1"/>
    <col min="3" max="3" width="37.42578125" style="105" bestFit="1" customWidth="1"/>
    <col min="4" max="4" width="15.5703125" style="108" bestFit="1" customWidth="1"/>
    <col min="5" max="16384" width="9.140625" style="105"/>
  </cols>
  <sheetData>
    <row r="3" spans="2:4" s="101" customFormat="1" ht="15">
      <c r="B3" s="112" t="s">
        <v>3175</v>
      </c>
      <c r="C3" s="112" t="s">
        <v>3176</v>
      </c>
      <c r="D3" s="113" t="s">
        <v>3177</v>
      </c>
    </row>
    <row r="4" spans="2:4" ht="15">
      <c r="B4" s="102" t="s">
        <v>3178</v>
      </c>
      <c r="C4" s="103" t="s">
        <v>3179</v>
      </c>
      <c r="D4" s="104">
        <v>497732</v>
      </c>
    </row>
    <row r="5" spans="2:4" ht="15">
      <c r="B5" s="102" t="s">
        <v>3178</v>
      </c>
      <c r="C5" s="103" t="s">
        <v>3180</v>
      </c>
      <c r="D5" s="104">
        <v>472954</v>
      </c>
    </row>
    <row r="6" spans="2:4" ht="15">
      <c r="B6" s="102" t="s">
        <v>3178</v>
      </c>
      <c r="C6" s="103" t="s">
        <v>3181</v>
      </c>
      <c r="D6" s="104">
        <v>7262640</v>
      </c>
    </row>
    <row r="7" spans="2:4" ht="15">
      <c r="B7" s="102" t="s">
        <v>3178</v>
      </c>
      <c r="C7" s="103" t="s">
        <v>3182</v>
      </c>
      <c r="D7" s="104">
        <v>5315743.01</v>
      </c>
    </row>
    <row r="8" spans="2:4" ht="15">
      <c r="B8" s="102" t="s">
        <v>3178</v>
      </c>
      <c r="C8" s="103" t="s">
        <v>3183</v>
      </c>
      <c r="D8" s="104">
        <v>1420000</v>
      </c>
    </row>
    <row r="9" spans="2:4" ht="15">
      <c r="B9" s="102" t="s">
        <v>3178</v>
      </c>
      <c r="C9" s="103" t="s">
        <v>1283</v>
      </c>
      <c r="D9" s="104">
        <v>445500</v>
      </c>
    </row>
    <row r="10" spans="2:4" ht="15">
      <c r="B10" s="102" t="s">
        <v>3178</v>
      </c>
      <c r="C10" s="103" t="s">
        <v>3184</v>
      </c>
      <c r="D10" s="104">
        <v>3199345.5</v>
      </c>
    </row>
    <row r="11" spans="2:4" ht="15">
      <c r="B11" s="102" t="s">
        <v>3178</v>
      </c>
      <c r="C11" s="103" t="s">
        <v>1379</v>
      </c>
      <c r="D11" s="104">
        <v>796500</v>
      </c>
    </row>
    <row r="12" spans="2:4" ht="15">
      <c r="B12" s="102" t="s">
        <v>3178</v>
      </c>
      <c r="C12" s="103" t="s">
        <v>3185</v>
      </c>
      <c r="D12" s="104">
        <v>7633644.4400000004</v>
      </c>
    </row>
    <row r="13" spans="2:4" ht="15">
      <c r="B13" s="102" t="s">
        <v>3178</v>
      </c>
      <c r="C13" s="103" t="s">
        <v>3186</v>
      </c>
      <c r="D13" s="104">
        <v>466100</v>
      </c>
    </row>
    <row r="14" spans="2:4" ht="15">
      <c r="B14" s="102" t="s">
        <v>3178</v>
      </c>
      <c r="C14" s="103" t="s">
        <v>3187</v>
      </c>
      <c r="D14" s="104">
        <v>6634959.4000000004</v>
      </c>
    </row>
    <row r="15" spans="2:4" ht="15">
      <c r="B15" s="102" t="s">
        <v>3178</v>
      </c>
      <c r="C15" s="103" t="s">
        <v>3188</v>
      </c>
      <c r="D15" s="104">
        <v>1657591.38</v>
      </c>
    </row>
    <row r="16" spans="2:4" ht="15">
      <c r="B16" s="102" t="s">
        <v>3178</v>
      </c>
      <c r="C16" s="103" t="s">
        <v>3189</v>
      </c>
      <c r="D16" s="104">
        <v>28879.599999999999</v>
      </c>
    </row>
    <row r="17" spans="2:4" ht="15">
      <c r="B17" s="102" t="s">
        <v>3178</v>
      </c>
      <c r="C17" s="103" t="s">
        <v>3190</v>
      </c>
      <c r="D17" s="104">
        <v>5430278.75</v>
      </c>
    </row>
    <row r="18" spans="2:4" ht="15">
      <c r="B18" s="102" t="s">
        <v>3178</v>
      </c>
      <c r="C18" s="103" t="s">
        <v>2929</v>
      </c>
      <c r="D18" s="104">
        <v>1351000</v>
      </c>
    </row>
    <row r="19" spans="2:4" ht="15">
      <c r="B19" s="102" t="s">
        <v>3178</v>
      </c>
      <c r="C19" s="103" t="s">
        <v>3191</v>
      </c>
      <c r="D19" s="104">
        <v>357002</v>
      </c>
    </row>
    <row r="20" spans="2:4" ht="15">
      <c r="B20" s="102" t="s">
        <v>3178</v>
      </c>
      <c r="C20" s="103" t="s">
        <v>3192</v>
      </c>
      <c r="D20" s="104">
        <v>2970000</v>
      </c>
    </row>
    <row r="21" spans="2:4" ht="15">
      <c r="B21" s="102" t="s">
        <v>3178</v>
      </c>
      <c r="C21" s="103" t="s">
        <v>3193</v>
      </c>
      <c r="D21" s="104">
        <v>3774752.5</v>
      </c>
    </row>
    <row r="22" spans="2:4" ht="15">
      <c r="B22" s="102"/>
      <c r="C22" s="106" t="s">
        <v>3194</v>
      </c>
      <c r="D22" s="107">
        <f>SUM(D4:D21)</f>
        <v>49714622.580000006</v>
      </c>
    </row>
    <row r="23" spans="2:4" ht="15">
      <c r="B23" s="102"/>
      <c r="C23" s="106"/>
      <c r="D23" s="107"/>
    </row>
    <row r="24" spans="2:4" ht="15">
      <c r="B24" s="100" t="s">
        <v>3175</v>
      </c>
      <c r="C24" s="106" t="s">
        <v>3176</v>
      </c>
      <c r="D24" s="107" t="s">
        <v>3177</v>
      </c>
    </row>
    <row r="25" spans="2:4" ht="15">
      <c r="B25" s="102" t="s">
        <v>3195</v>
      </c>
      <c r="C25" s="103" t="s">
        <v>3196</v>
      </c>
      <c r="D25" s="104">
        <v>854237.29</v>
      </c>
    </row>
    <row r="26" spans="2:4" ht="15">
      <c r="B26" s="102" t="s">
        <v>3195</v>
      </c>
      <c r="C26" s="103" t="s">
        <v>3197</v>
      </c>
      <c r="D26" s="104">
        <v>212000</v>
      </c>
    </row>
    <row r="27" spans="2:4" ht="15">
      <c r="B27" s="102" t="s">
        <v>3195</v>
      </c>
      <c r="C27" s="103" t="s">
        <v>3198</v>
      </c>
      <c r="D27" s="104">
        <v>763000</v>
      </c>
    </row>
    <row r="28" spans="2:4" ht="15">
      <c r="B28" s="102" t="s">
        <v>3195</v>
      </c>
      <c r="C28" s="103" t="s">
        <v>3199</v>
      </c>
      <c r="D28" s="104">
        <v>199234</v>
      </c>
    </row>
    <row r="29" spans="2:4" ht="15">
      <c r="B29" s="102" t="s">
        <v>3195</v>
      </c>
      <c r="C29" s="103" t="s">
        <v>3200</v>
      </c>
      <c r="D29" s="104">
        <v>97000</v>
      </c>
    </row>
    <row r="30" spans="2:4" ht="15">
      <c r="B30" s="102" t="s">
        <v>3195</v>
      </c>
      <c r="C30" s="103" t="s">
        <v>3201</v>
      </c>
      <c r="D30" s="104">
        <v>1266500</v>
      </c>
    </row>
    <row r="31" spans="2:4" ht="15">
      <c r="B31" s="102" t="s">
        <v>3195</v>
      </c>
      <c r="C31" s="103" t="s">
        <v>3202</v>
      </c>
      <c r="D31" s="104">
        <v>6033426.5</v>
      </c>
    </row>
    <row r="32" spans="2:4" ht="15">
      <c r="B32" s="102" t="s">
        <v>3195</v>
      </c>
      <c r="C32" s="103" t="s">
        <v>3179</v>
      </c>
      <c r="D32" s="104">
        <v>87600</v>
      </c>
    </row>
    <row r="33" spans="2:4" ht="15">
      <c r="B33" s="102"/>
      <c r="C33" s="106" t="s">
        <v>3203</v>
      </c>
      <c r="D33" s="107">
        <f>SUM(D25:D32)</f>
        <v>9512997.7899999991</v>
      </c>
    </row>
    <row r="34" spans="2:4" ht="15">
      <c r="B34" s="102"/>
      <c r="C34" s="103"/>
      <c r="D34" s="104"/>
    </row>
    <row r="35" spans="2:4" ht="15">
      <c r="B35" s="102"/>
      <c r="C35" s="106" t="s">
        <v>3204</v>
      </c>
      <c r="D35" s="107">
        <f>D22+D33</f>
        <v>59227620.370000005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C2:O21"/>
  <sheetViews>
    <sheetView workbookViewId="0">
      <selection activeCell="H24" sqref="H24"/>
    </sheetView>
  </sheetViews>
  <sheetFormatPr defaultRowHeight="12.75"/>
  <cols>
    <col min="3" max="3" width="8.140625" customWidth="1"/>
    <col min="4" max="4" width="23.140625" customWidth="1"/>
    <col min="5" max="5" width="17.42578125" bestFit="1" customWidth="1"/>
    <col min="6" max="6" width="17.85546875" bestFit="1" customWidth="1"/>
    <col min="7" max="7" width="17.42578125" bestFit="1" customWidth="1"/>
    <col min="8" max="10" width="17.28515625" bestFit="1" customWidth="1"/>
    <col min="15" max="15" width="18.28515625" bestFit="1" customWidth="1"/>
  </cols>
  <sheetData>
    <row r="2" spans="3:15">
      <c r="C2" s="133" t="s">
        <v>2931</v>
      </c>
      <c r="D2" s="133"/>
      <c r="E2" s="133"/>
      <c r="F2" s="133"/>
      <c r="G2" s="133"/>
      <c r="H2" s="133"/>
      <c r="I2" s="133"/>
      <c r="J2" s="133"/>
    </row>
    <row r="3" spans="3:15">
      <c r="C3" s="134" t="s">
        <v>3208</v>
      </c>
      <c r="D3" s="135"/>
      <c r="E3" s="135"/>
      <c r="F3" s="135"/>
      <c r="G3" s="135"/>
      <c r="H3" s="135"/>
      <c r="I3" s="135"/>
      <c r="J3" s="136"/>
    </row>
    <row r="4" spans="3:15" ht="43.5" customHeight="1">
      <c r="C4" s="71" t="s">
        <v>2927</v>
      </c>
      <c r="D4" s="71" t="s">
        <v>2928</v>
      </c>
      <c r="E4" s="72" t="s">
        <v>2932</v>
      </c>
      <c r="F4" s="72" t="s">
        <v>3211</v>
      </c>
      <c r="G4" s="72" t="s">
        <v>2936</v>
      </c>
      <c r="H4" s="72" t="s">
        <v>2933</v>
      </c>
      <c r="I4" s="72" t="s">
        <v>2937</v>
      </c>
      <c r="J4" s="72" t="s">
        <v>2934</v>
      </c>
    </row>
    <row r="5" spans="3:15" ht="27" customHeight="1">
      <c r="C5" s="70">
        <v>1</v>
      </c>
      <c r="D5" s="78" t="s">
        <v>3209</v>
      </c>
      <c r="E5" s="120">
        <v>2797312603.4499974</v>
      </c>
      <c r="F5" s="120">
        <v>3502604696.8291273</v>
      </c>
      <c r="G5" s="120">
        <f>'RKA - working'!AG3</f>
        <v>1459525077.5675874</v>
      </c>
      <c r="H5" s="119">
        <f>G5</f>
        <v>1459525077.5675874</v>
      </c>
      <c r="I5" s="119">
        <f>0.85*H5</f>
        <v>1240596315.9324493</v>
      </c>
      <c r="J5" s="119">
        <f>0.75*H5</f>
        <v>1094643808.1756907</v>
      </c>
    </row>
    <row r="6" spans="3:15" ht="25.5">
      <c r="C6" s="70">
        <v>2</v>
      </c>
      <c r="D6" s="78" t="s">
        <v>3210</v>
      </c>
      <c r="E6" s="120">
        <v>59227620.370000005</v>
      </c>
      <c r="F6" s="120">
        <v>59595480.295770422</v>
      </c>
      <c r="G6" s="120">
        <f>'Capex-Working'!T4</f>
        <v>57096621.00832054</v>
      </c>
      <c r="H6" s="119">
        <f>G6</f>
        <v>57096621.00832054</v>
      </c>
      <c r="I6" s="119">
        <f t="shared" ref="I6" si="0">0.85*H6</f>
        <v>48532127.857072458</v>
      </c>
      <c r="J6" s="119">
        <f t="shared" ref="J6" si="1">0.75*H6</f>
        <v>42822465.756240405</v>
      </c>
      <c r="O6" s="44"/>
    </row>
    <row r="7" spans="3:15" ht="18.75" customHeight="1">
      <c r="C7" s="131" t="s">
        <v>2930</v>
      </c>
      <c r="D7" s="132"/>
      <c r="E7" s="123">
        <f t="shared" ref="E7:I7" si="2">SUM(E5:E6)</f>
        <v>2856540223.8199973</v>
      </c>
      <c r="F7" s="123">
        <f t="shared" si="2"/>
        <v>3562200177.124898</v>
      </c>
      <c r="G7" s="123">
        <f t="shared" si="2"/>
        <v>1516621698.5759079</v>
      </c>
      <c r="H7" s="123">
        <f t="shared" si="2"/>
        <v>1516621698.5759079</v>
      </c>
      <c r="I7" s="123">
        <f t="shared" si="2"/>
        <v>1289128443.7895217</v>
      </c>
      <c r="J7" s="123">
        <f>SUM(J5:J6)</f>
        <v>1137466273.931931</v>
      </c>
      <c r="O7" s="44"/>
    </row>
    <row r="8" spans="3:15" ht="20.25" hidden="1" customHeight="1">
      <c r="C8" s="141" t="s">
        <v>2935</v>
      </c>
      <c r="D8" s="142"/>
      <c r="E8" s="77"/>
      <c r="F8" s="77"/>
      <c r="G8" s="77"/>
      <c r="H8" s="77"/>
      <c r="I8" s="77"/>
      <c r="J8" s="77"/>
      <c r="O8" s="44"/>
    </row>
    <row r="9" spans="3:15">
      <c r="C9" s="138" t="s">
        <v>3216</v>
      </c>
      <c r="D9" s="139"/>
      <c r="E9" s="139"/>
      <c r="F9" s="139"/>
      <c r="G9" s="139"/>
      <c r="H9" s="139"/>
      <c r="I9" s="139"/>
      <c r="J9" s="139"/>
      <c r="O9" s="44"/>
    </row>
    <row r="10" spans="3:15" ht="17.25" customHeight="1">
      <c r="C10" s="140" t="s">
        <v>3219</v>
      </c>
      <c r="D10" s="139"/>
      <c r="E10" s="139"/>
      <c r="F10" s="139"/>
      <c r="G10" s="139"/>
      <c r="H10" s="139"/>
      <c r="I10" s="139"/>
      <c r="J10" s="139"/>
      <c r="O10" s="44"/>
    </row>
    <row r="11" spans="3:15" ht="26.25" customHeight="1">
      <c r="C11" s="137" t="s">
        <v>3220</v>
      </c>
      <c r="D11" s="137"/>
      <c r="E11" s="137"/>
      <c r="F11" s="137"/>
      <c r="G11" s="137"/>
      <c r="H11" s="137"/>
      <c r="I11" s="137"/>
      <c r="J11" s="137"/>
      <c r="O11" s="74"/>
    </row>
    <row r="12" spans="3:15" ht="27" customHeight="1">
      <c r="C12" s="137" t="s">
        <v>3221</v>
      </c>
      <c r="D12" s="137"/>
      <c r="E12" s="137"/>
      <c r="F12" s="137"/>
      <c r="G12" s="137"/>
      <c r="H12" s="137"/>
      <c r="I12" s="137"/>
      <c r="J12" s="137"/>
      <c r="O12" s="74"/>
    </row>
    <row r="13" spans="3:15" ht="27" customHeight="1">
      <c r="C13" s="137" t="s">
        <v>3224</v>
      </c>
      <c r="D13" s="137"/>
      <c r="E13" s="137"/>
      <c r="F13" s="137"/>
      <c r="G13" s="137"/>
      <c r="H13" s="137"/>
      <c r="I13" s="137"/>
      <c r="J13" s="137"/>
      <c r="O13" s="74"/>
    </row>
    <row r="14" spans="3:15" ht="17.25" customHeight="1">
      <c r="C14" s="137" t="s">
        <v>3225</v>
      </c>
      <c r="D14" s="137"/>
      <c r="E14" s="137"/>
      <c r="F14" s="137"/>
      <c r="G14" s="137"/>
      <c r="H14" s="137"/>
      <c r="I14" s="137"/>
      <c r="J14" s="137"/>
    </row>
    <row r="15" spans="3:15" ht="39" customHeight="1">
      <c r="C15" s="137" t="s">
        <v>3222</v>
      </c>
      <c r="D15" s="137"/>
      <c r="E15" s="137"/>
      <c r="F15" s="137"/>
      <c r="G15" s="137"/>
      <c r="H15" s="137"/>
      <c r="I15" s="137"/>
      <c r="J15" s="137"/>
    </row>
    <row r="16" spans="3:15" ht="13.5" customHeight="1">
      <c r="C16" s="137" t="s">
        <v>3223</v>
      </c>
      <c r="D16" s="137"/>
      <c r="E16" s="137"/>
      <c r="F16" s="137"/>
      <c r="G16" s="137"/>
      <c r="H16" s="137"/>
      <c r="I16" s="137"/>
      <c r="J16" s="137"/>
    </row>
    <row r="17" spans="3:10" ht="17.25" customHeight="1">
      <c r="C17" s="137" t="s">
        <v>3226</v>
      </c>
      <c r="D17" s="137"/>
      <c r="E17" s="137"/>
      <c r="F17" s="137"/>
      <c r="G17" s="137"/>
      <c r="H17" s="137"/>
      <c r="I17" s="137"/>
      <c r="J17" s="137"/>
    </row>
    <row r="18" spans="3:10">
      <c r="D18" s="47"/>
      <c r="E18" s="74"/>
      <c r="F18" s="74"/>
      <c r="G18" s="122" t="s">
        <v>3212</v>
      </c>
      <c r="H18" s="121">
        <f>'RKA - working'!AG3+'Capex-Working'!T4</f>
        <v>1516621698.5759079</v>
      </c>
    </row>
    <row r="19" spans="3:10">
      <c r="D19" s="47"/>
      <c r="E19" s="74"/>
      <c r="F19" s="74"/>
      <c r="G19" s="122" t="s">
        <v>3213</v>
      </c>
      <c r="H19" s="121">
        <f>ROUND(H18,-6)</f>
        <v>1517000000</v>
      </c>
    </row>
    <row r="20" spans="3:10">
      <c r="D20" s="47"/>
      <c r="E20" s="74"/>
      <c r="F20" s="74"/>
      <c r="G20" s="122" t="s">
        <v>3214</v>
      </c>
      <c r="H20" s="40">
        <f>0.85*H19</f>
        <v>1289450000</v>
      </c>
    </row>
    <row r="21" spans="3:10">
      <c r="D21" s="47"/>
      <c r="E21" s="74"/>
      <c r="F21" s="74"/>
      <c r="G21" s="122" t="s">
        <v>3215</v>
      </c>
      <c r="H21" s="40">
        <f>0.75*H19</f>
        <v>1137750000</v>
      </c>
    </row>
  </sheetData>
  <mergeCells count="13">
    <mergeCell ref="C7:D7"/>
    <mergeCell ref="C2:J2"/>
    <mergeCell ref="C3:J3"/>
    <mergeCell ref="C16:J16"/>
    <mergeCell ref="C17:J17"/>
    <mergeCell ref="C9:J9"/>
    <mergeCell ref="C10:J10"/>
    <mergeCell ref="C8:D8"/>
    <mergeCell ref="C11:J11"/>
    <mergeCell ref="C12:J12"/>
    <mergeCell ref="C13:J13"/>
    <mergeCell ref="C14:J14"/>
    <mergeCell ref="C15:J1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0"/>
  <sheetViews>
    <sheetView zoomScale="67" workbookViewId="0">
      <selection activeCell="A4" sqref="A4"/>
    </sheetView>
  </sheetViews>
  <sheetFormatPr defaultColWidth="8" defaultRowHeight="14.25"/>
  <cols>
    <col min="1" max="1" width="13.28515625" style="81" customWidth="1"/>
    <col min="2" max="2" width="14.5703125" style="84" customWidth="1"/>
    <col min="3" max="3" width="20" style="81" bestFit="1" customWidth="1"/>
    <col min="4" max="4" width="10.28515625" style="82" customWidth="1"/>
    <col min="5" max="5" width="5.28515625" style="81" customWidth="1"/>
    <col min="6" max="6" width="59" style="81" bestFit="1" customWidth="1"/>
    <col min="7" max="7" width="13.42578125" style="81" bestFit="1" customWidth="1"/>
    <col min="8" max="8" width="17.28515625" style="85" customWidth="1"/>
    <col min="9" max="16384" width="8" style="81"/>
  </cols>
  <sheetData>
    <row r="1" spans="1:8">
      <c r="C1" s="89" t="s">
        <v>3172</v>
      </c>
      <c r="D1" s="90"/>
      <c r="F1" s="81" t="s">
        <v>3173</v>
      </c>
    </row>
    <row r="2" spans="1:8">
      <c r="H2" s="85">
        <f>SUBTOTAL(9,H4:H270)</f>
        <v>2797312603.4499984</v>
      </c>
    </row>
    <row r="3" spans="1:8" ht="42.4" customHeight="1">
      <c r="A3" s="79" t="s">
        <v>2938</v>
      </c>
      <c r="B3" s="80" t="s">
        <v>2939</v>
      </c>
      <c r="C3" s="81" t="s">
        <v>2940</v>
      </c>
      <c r="D3" s="82" t="s">
        <v>2941</v>
      </c>
      <c r="E3" s="79" t="s">
        <v>2942</v>
      </c>
      <c r="F3" s="79" t="s">
        <v>2943</v>
      </c>
      <c r="G3" s="79" t="s">
        <v>2944</v>
      </c>
      <c r="H3" s="83" t="s">
        <v>2945</v>
      </c>
    </row>
    <row r="4" spans="1:8">
      <c r="A4" s="81">
        <v>600069</v>
      </c>
      <c r="B4" s="84">
        <v>600069</v>
      </c>
      <c r="C4" s="81" t="s">
        <v>2946</v>
      </c>
      <c r="D4" s="82" t="s">
        <v>2947</v>
      </c>
      <c r="E4" s="81">
        <v>4</v>
      </c>
      <c r="F4" s="81" t="s">
        <v>2948</v>
      </c>
      <c r="G4" s="81" t="s">
        <v>3</v>
      </c>
      <c r="H4" s="85">
        <v>18921828.989999998</v>
      </c>
    </row>
    <row r="5" spans="1:8">
      <c r="A5" s="81">
        <v>600070</v>
      </c>
      <c r="B5" s="84">
        <v>600070</v>
      </c>
      <c r="C5" s="81" t="s">
        <v>2946</v>
      </c>
      <c r="D5" s="82" t="s">
        <v>2947</v>
      </c>
      <c r="E5" s="81">
        <v>4</v>
      </c>
      <c r="F5" s="81" t="s">
        <v>2949</v>
      </c>
      <c r="G5" s="81" t="s">
        <v>3</v>
      </c>
      <c r="H5" s="85">
        <v>45046802.82</v>
      </c>
    </row>
    <row r="6" spans="1:8">
      <c r="A6" s="81">
        <v>600071</v>
      </c>
      <c r="B6" s="84">
        <v>600071</v>
      </c>
      <c r="C6" s="81" t="s">
        <v>2950</v>
      </c>
      <c r="D6" s="82" t="s">
        <v>2947</v>
      </c>
      <c r="E6" s="81">
        <v>4</v>
      </c>
      <c r="F6" s="81" t="s">
        <v>2951</v>
      </c>
      <c r="G6" s="81" t="s">
        <v>3</v>
      </c>
      <c r="H6" s="85">
        <v>261918219.74000001</v>
      </c>
    </row>
    <row r="7" spans="1:8">
      <c r="A7" s="81">
        <v>600072</v>
      </c>
      <c r="B7" s="84">
        <v>600072</v>
      </c>
      <c r="C7" s="81" t="s">
        <v>2952</v>
      </c>
      <c r="D7" s="82" t="s">
        <v>2947</v>
      </c>
      <c r="E7" s="81">
        <v>4</v>
      </c>
      <c r="F7" s="81" t="s">
        <v>2953</v>
      </c>
      <c r="G7" s="81" t="s">
        <v>3</v>
      </c>
      <c r="H7" s="85">
        <v>39907477.649999999</v>
      </c>
    </row>
    <row r="8" spans="1:8">
      <c r="A8" s="81">
        <v>600007</v>
      </c>
      <c r="B8" s="84">
        <v>600007</v>
      </c>
      <c r="C8" s="81" t="s">
        <v>2954</v>
      </c>
      <c r="D8" s="82" t="s">
        <v>2947</v>
      </c>
      <c r="E8" s="81">
        <v>4</v>
      </c>
      <c r="F8" s="81" t="s">
        <v>2955</v>
      </c>
      <c r="G8" s="81" t="s">
        <v>2956</v>
      </c>
      <c r="H8" s="85">
        <v>299315412.13999999</v>
      </c>
    </row>
    <row r="9" spans="1:8">
      <c r="A9" s="81">
        <v>600073</v>
      </c>
      <c r="B9" s="84">
        <v>600073</v>
      </c>
      <c r="C9" s="81" t="s">
        <v>2957</v>
      </c>
      <c r="D9" s="82" t="s">
        <v>2947</v>
      </c>
      <c r="E9" s="81">
        <v>4</v>
      </c>
      <c r="F9" s="81" t="s">
        <v>2958</v>
      </c>
      <c r="G9" s="81" t="s">
        <v>3</v>
      </c>
      <c r="H9" s="85">
        <v>23591811.59</v>
      </c>
    </row>
    <row r="10" spans="1:8">
      <c r="A10" s="81">
        <v>600074</v>
      </c>
      <c r="B10" s="84">
        <v>600074</v>
      </c>
      <c r="C10" s="81" t="s">
        <v>2959</v>
      </c>
      <c r="D10" s="82" t="s">
        <v>2947</v>
      </c>
      <c r="E10" s="81">
        <v>4</v>
      </c>
      <c r="F10" s="81" t="s">
        <v>2960</v>
      </c>
      <c r="G10" s="81" t="s">
        <v>3</v>
      </c>
      <c r="H10" s="85">
        <v>14574513.300000001</v>
      </c>
    </row>
    <row r="11" spans="1:8">
      <c r="A11" s="81">
        <v>600075</v>
      </c>
      <c r="B11" s="84">
        <v>600075</v>
      </c>
      <c r="C11" s="81" t="s">
        <v>2959</v>
      </c>
      <c r="D11" s="82" t="s">
        <v>2947</v>
      </c>
      <c r="E11" s="81">
        <v>4</v>
      </c>
      <c r="F11" s="81" t="s">
        <v>2961</v>
      </c>
      <c r="G11" s="81" t="s">
        <v>3</v>
      </c>
      <c r="H11" s="85">
        <v>60497504.509999998</v>
      </c>
    </row>
    <row r="12" spans="1:8">
      <c r="A12" s="81">
        <v>600076</v>
      </c>
      <c r="B12" s="84">
        <v>600076</v>
      </c>
      <c r="C12" s="81" t="s">
        <v>2946</v>
      </c>
      <c r="D12" s="82" t="s">
        <v>2947</v>
      </c>
      <c r="E12" s="81">
        <v>4</v>
      </c>
      <c r="F12" s="81" t="s">
        <v>2962</v>
      </c>
      <c r="G12" s="81" t="s">
        <v>3</v>
      </c>
      <c r="H12" s="85">
        <v>41909455.829999998</v>
      </c>
    </row>
    <row r="13" spans="1:8">
      <c r="A13" s="81">
        <v>600077</v>
      </c>
      <c r="B13" s="84">
        <v>600077</v>
      </c>
      <c r="C13" s="81" t="s">
        <v>2959</v>
      </c>
      <c r="D13" s="82" t="s">
        <v>2947</v>
      </c>
      <c r="E13" s="81">
        <v>4</v>
      </c>
      <c r="F13" s="81" t="s">
        <v>2963</v>
      </c>
      <c r="G13" s="81" t="s">
        <v>3</v>
      </c>
      <c r="H13" s="85">
        <v>15207062.109999999</v>
      </c>
    </row>
    <row r="14" spans="1:8">
      <c r="A14" s="81">
        <v>600078</v>
      </c>
      <c r="B14" s="84">
        <v>600078</v>
      </c>
      <c r="C14" s="81" t="s">
        <v>2964</v>
      </c>
      <c r="D14" s="82" t="s">
        <v>2947</v>
      </c>
      <c r="E14" s="81">
        <v>4</v>
      </c>
      <c r="F14" s="81" t="s">
        <v>2965</v>
      </c>
      <c r="G14" s="81" t="s">
        <v>3</v>
      </c>
      <c r="H14" s="85">
        <v>21225360.48</v>
      </c>
    </row>
    <row r="15" spans="1:8">
      <c r="A15" s="81">
        <v>600080</v>
      </c>
      <c r="B15" s="84">
        <v>600080</v>
      </c>
      <c r="C15" s="81" t="s">
        <v>2966</v>
      </c>
      <c r="D15" s="82" t="s">
        <v>2947</v>
      </c>
      <c r="E15" s="81">
        <v>4</v>
      </c>
      <c r="F15" s="81" t="s">
        <v>2967</v>
      </c>
      <c r="G15" s="81" t="s">
        <v>3</v>
      </c>
      <c r="H15" s="85">
        <v>47663921.439999998</v>
      </c>
    </row>
    <row r="16" spans="1:8">
      <c r="A16" s="81">
        <v>6000151</v>
      </c>
      <c r="B16" s="84">
        <v>6000151</v>
      </c>
      <c r="C16" s="81" t="s">
        <v>2966</v>
      </c>
      <c r="D16" s="82" t="s">
        <v>2947</v>
      </c>
      <c r="E16" s="81">
        <v>4</v>
      </c>
      <c r="F16" s="81" t="s">
        <v>2968</v>
      </c>
      <c r="G16" s="81" t="s">
        <v>3</v>
      </c>
      <c r="H16" s="85">
        <v>354849.1</v>
      </c>
    </row>
    <row r="17" spans="1:8">
      <c r="A17" s="81">
        <v>600081</v>
      </c>
      <c r="B17" s="84">
        <v>600081</v>
      </c>
      <c r="C17" s="81" t="s">
        <v>2966</v>
      </c>
      <c r="D17" s="82" t="s">
        <v>2947</v>
      </c>
      <c r="E17" s="81">
        <v>4</v>
      </c>
      <c r="F17" s="81" t="s">
        <v>2967</v>
      </c>
      <c r="G17" s="81" t="s">
        <v>3</v>
      </c>
      <c r="H17" s="85">
        <v>515000</v>
      </c>
    </row>
    <row r="18" spans="1:8">
      <c r="A18" s="81">
        <v>600082</v>
      </c>
      <c r="B18" s="84">
        <v>600082</v>
      </c>
      <c r="C18" s="81" t="s">
        <v>2966</v>
      </c>
      <c r="D18" s="82" t="s">
        <v>2947</v>
      </c>
      <c r="E18" s="81">
        <v>4</v>
      </c>
      <c r="F18" s="81" t="s">
        <v>2967</v>
      </c>
      <c r="G18" s="81" t="s">
        <v>3</v>
      </c>
      <c r="H18" s="85">
        <v>50538</v>
      </c>
    </row>
    <row r="19" spans="1:8">
      <c r="A19" s="81">
        <v>600083</v>
      </c>
      <c r="B19" s="84">
        <v>600083</v>
      </c>
      <c r="C19" s="81" t="s">
        <v>2966</v>
      </c>
      <c r="D19" s="82" t="s">
        <v>2947</v>
      </c>
      <c r="E19" s="81">
        <v>4</v>
      </c>
      <c r="F19" s="81" t="s">
        <v>2967</v>
      </c>
      <c r="G19" s="81" t="s">
        <v>3</v>
      </c>
      <c r="H19" s="85">
        <v>19328</v>
      </c>
    </row>
    <row r="20" spans="1:8">
      <c r="A20" s="81">
        <v>600084</v>
      </c>
      <c r="B20" s="84">
        <v>600084</v>
      </c>
      <c r="C20" s="81" t="s">
        <v>2966</v>
      </c>
      <c r="D20" s="82" t="s">
        <v>2947</v>
      </c>
      <c r="E20" s="81">
        <v>4</v>
      </c>
      <c r="F20" s="81" t="s">
        <v>2967</v>
      </c>
      <c r="G20" s="81" t="s">
        <v>3</v>
      </c>
      <c r="H20" s="85">
        <v>2835</v>
      </c>
    </row>
    <row r="21" spans="1:8">
      <c r="A21" s="81">
        <v>600085</v>
      </c>
      <c r="B21" s="84">
        <v>600085</v>
      </c>
      <c r="C21" s="81" t="s">
        <v>2954</v>
      </c>
      <c r="D21" s="82" t="s">
        <v>2947</v>
      </c>
      <c r="E21" s="81">
        <v>4</v>
      </c>
      <c r="F21" s="81" t="s">
        <v>2955</v>
      </c>
      <c r="G21" s="81" t="s">
        <v>3</v>
      </c>
      <c r="H21" s="85">
        <v>1759857.79</v>
      </c>
    </row>
    <row r="22" spans="1:8">
      <c r="A22" s="81">
        <v>600087</v>
      </c>
      <c r="B22" s="84">
        <v>600087</v>
      </c>
      <c r="C22" s="81" t="s">
        <v>2946</v>
      </c>
      <c r="D22" s="82" t="s">
        <v>2947</v>
      </c>
      <c r="E22" s="81">
        <v>4</v>
      </c>
      <c r="F22" s="81" t="s">
        <v>2949</v>
      </c>
      <c r="G22" s="81" t="s">
        <v>3</v>
      </c>
      <c r="H22" s="85">
        <v>54719615.869999997</v>
      </c>
    </row>
    <row r="23" spans="1:8">
      <c r="A23" s="81">
        <v>600090</v>
      </c>
      <c r="B23" s="84">
        <v>600090</v>
      </c>
      <c r="C23" s="81" t="s">
        <v>2959</v>
      </c>
      <c r="D23" s="82" t="s">
        <v>2947</v>
      </c>
      <c r="E23" s="81">
        <v>4</v>
      </c>
      <c r="F23" s="81" t="s">
        <v>2969</v>
      </c>
      <c r="G23" s="81" t="s">
        <v>3</v>
      </c>
      <c r="H23" s="85">
        <v>82356.490000000005</v>
      </c>
    </row>
    <row r="24" spans="1:8">
      <c r="A24" s="81">
        <v>600030</v>
      </c>
      <c r="B24" s="84">
        <v>600030</v>
      </c>
      <c r="C24" s="81" t="s">
        <v>2950</v>
      </c>
      <c r="D24" s="82" t="s">
        <v>2947</v>
      </c>
      <c r="E24" s="81">
        <v>4</v>
      </c>
      <c r="F24" s="81" t="s">
        <v>2951</v>
      </c>
      <c r="G24" s="81" t="s">
        <v>3</v>
      </c>
      <c r="H24" s="85">
        <v>8635</v>
      </c>
    </row>
    <row r="25" spans="1:8">
      <c r="A25" s="81">
        <v>600093</v>
      </c>
      <c r="B25" s="84">
        <v>600093</v>
      </c>
      <c r="C25" s="81" t="s">
        <v>2959</v>
      </c>
      <c r="D25" s="82" t="s">
        <v>2947</v>
      </c>
      <c r="E25" s="81">
        <v>4</v>
      </c>
      <c r="F25" s="81" t="s">
        <v>2970</v>
      </c>
      <c r="G25" s="81" t="s">
        <v>3</v>
      </c>
      <c r="H25" s="85">
        <v>14864157</v>
      </c>
    </row>
    <row r="26" spans="1:8">
      <c r="A26" s="81">
        <v>600033</v>
      </c>
      <c r="B26" s="84">
        <v>600108</v>
      </c>
      <c r="C26" s="81" t="s">
        <v>2946</v>
      </c>
      <c r="D26" s="82" t="s">
        <v>2947</v>
      </c>
      <c r="E26" s="81">
        <v>4</v>
      </c>
      <c r="F26" s="81" t="s">
        <v>2971</v>
      </c>
      <c r="G26" s="81" t="s">
        <v>3</v>
      </c>
      <c r="H26" s="85">
        <v>59353389.450000003</v>
      </c>
    </row>
    <row r="27" spans="1:8">
      <c r="A27" s="81">
        <v>600097</v>
      </c>
      <c r="B27" s="84">
        <v>600097</v>
      </c>
      <c r="C27" s="81" t="s">
        <v>2950</v>
      </c>
      <c r="D27" s="82" t="s">
        <v>2947</v>
      </c>
      <c r="E27" s="81">
        <v>4</v>
      </c>
      <c r="F27" s="81" t="s">
        <v>2972</v>
      </c>
      <c r="G27" s="81" t="s">
        <v>3</v>
      </c>
      <c r="H27" s="85">
        <v>20000</v>
      </c>
    </row>
    <row r="28" spans="1:8">
      <c r="A28" s="81">
        <v>600098</v>
      </c>
      <c r="B28" s="84">
        <v>600098</v>
      </c>
      <c r="C28" s="81" t="s">
        <v>2966</v>
      </c>
      <c r="D28" s="82" t="s">
        <v>2947</v>
      </c>
      <c r="E28" s="81">
        <v>4</v>
      </c>
      <c r="F28" s="81" t="s">
        <v>2973</v>
      </c>
      <c r="G28" s="81" t="s">
        <v>3</v>
      </c>
      <c r="H28" s="85">
        <v>232544.01</v>
      </c>
    </row>
    <row r="29" spans="1:8">
      <c r="A29" s="81">
        <v>600099</v>
      </c>
      <c r="B29" s="84">
        <v>600099</v>
      </c>
      <c r="C29" s="81" t="s">
        <v>2946</v>
      </c>
      <c r="D29" s="82" t="s">
        <v>2947</v>
      </c>
      <c r="E29" s="81">
        <v>4</v>
      </c>
      <c r="F29" s="81" t="s">
        <v>2973</v>
      </c>
      <c r="G29" s="81" t="s">
        <v>3</v>
      </c>
      <c r="H29" s="85">
        <v>2764406.93</v>
      </c>
    </row>
    <row r="30" spans="1:8">
      <c r="A30" s="81">
        <v>600039</v>
      </c>
      <c r="B30" s="84">
        <v>600109</v>
      </c>
      <c r="C30" s="81" t="s">
        <v>2946</v>
      </c>
      <c r="D30" s="82" t="s">
        <v>2947</v>
      </c>
      <c r="E30" s="81">
        <v>4</v>
      </c>
      <c r="F30" s="81" t="s">
        <v>2974</v>
      </c>
      <c r="G30" s="81" t="s">
        <v>3</v>
      </c>
      <c r="H30" s="85">
        <v>7151</v>
      </c>
    </row>
    <row r="31" spans="1:8">
      <c r="A31" s="81">
        <v>600040</v>
      </c>
      <c r="B31" s="84">
        <v>600110</v>
      </c>
      <c r="C31" s="81" t="s">
        <v>2946</v>
      </c>
      <c r="D31" s="82" t="s">
        <v>2947</v>
      </c>
      <c r="E31" s="81">
        <v>4</v>
      </c>
      <c r="F31" s="81" t="s">
        <v>2975</v>
      </c>
      <c r="G31" s="81" t="s">
        <v>3</v>
      </c>
      <c r="H31" s="85">
        <v>20500</v>
      </c>
    </row>
    <row r="32" spans="1:8">
      <c r="A32" s="81">
        <v>600041</v>
      </c>
      <c r="B32" s="84">
        <v>600111</v>
      </c>
      <c r="C32" s="81" t="s">
        <v>2946</v>
      </c>
      <c r="D32" s="82" t="s">
        <v>2947</v>
      </c>
      <c r="E32" s="81">
        <v>4</v>
      </c>
      <c r="F32" s="81" t="s">
        <v>2976</v>
      </c>
      <c r="G32" s="81" t="s">
        <v>3</v>
      </c>
      <c r="H32" s="85">
        <v>903353.04</v>
      </c>
    </row>
    <row r="33" spans="1:8">
      <c r="A33" s="81">
        <v>600042</v>
      </c>
      <c r="B33" s="84">
        <v>600112</v>
      </c>
      <c r="C33" s="81" t="s">
        <v>2946</v>
      </c>
      <c r="D33" s="82" t="s">
        <v>2947</v>
      </c>
      <c r="E33" s="81">
        <v>4</v>
      </c>
      <c r="F33" s="81" t="s">
        <v>2977</v>
      </c>
      <c r="G33" s="81" t="s">
        <v>3</v>
      </c>
      <c r="H33" s="85">
        <v>600000</v>
      </c>
    </row>
    <row r="34" spans="1:8">
      <c r="A34" s="81">
        <v>600043</v>
      </c>
      <c r="B34" s="84">
        <v>600113</v>
      </c>
      <c r="C34" s="81" t="s">
        <v>2946</v>
      </c>
      <c r="D34" s="82" t="s">
        <v>2947</v>
      </c>
      <c r="E34" s="81">
        <v>4</v>
      </c>
      <c r="F34" s="81" t="s">
        <v>2978</v>
      </c>
      <c r="G34" s="81" t="s">
        <v>3</v>
      </c>
      <c r="H34" s="85">
        <v>450000</v>
      </c>
    </row>
    <row r="35" spans="1:8">
      <c r="A35" s="81">
        <v>600044</v>
      </c>
      <c r="B35" s="84">
        <v>600114</v>
      </c>
      <c r="C35" s="81" t="s">
        <v>2946</v>
      </c>
      <c r="D35" s="82" t="s">
        <v>2947</v>
      </c>
      <c r="E35" s="81">
        <v>4</v>
      </c>
      <c r="F35" s="81" t="s">
        <v>2979</v>
      </c>
      <c r="G35" s="81" t="s">
        <v>3</v>
      </c>
      <c r="H35" s="85">
        <v>685440</v>
      </c>
    </row>
    <row r="36" spans="1:8">
      <c r="A36" s="81">
        <v>600100</v>
      </c>
      <c r="B36" s="84">
        <v>600100</v>
      </c>
      <c r="C36" s="81" t="s">
        <v>2946</v>
      </c>
      <c r="D36" s="82" t="s">
        <v>2947</v>
      </c>
      <c r="E36" s="81">
        <v>4</v>
      </c>
      <c r="F36" s="81" t="s">
        <v>2980</v>
      </c>
      <c r="G36" s="81" t="s">
        <v>3</v>
      </c>
      <c r="H36" s="85">
        <v>471935</v>
      </c>
    </row>
    <row r="37" spans="1:8">
      <c r="A37" s="81">
        <v>600101</v>
      </c>
      <c r="B37" s="84">
        <v>600101</v>
      </c>
      <c r="C37" s="81" t="s">
        <v>2954</v>
      </c>
      <c r="D37" s="82" t="s">
        <v>2947</v>
      </c>
      <c r="E37" s="81">
        <v>4</v>
      </c>
      <c r="F37" s="81" t="s">
        <v>2981</v>
      </c>
      <c r="G37" s="81" t="s">
        <v>3</v>
      </c>
      <c r="H37" s="85">
        <v>6451077.79</v>
      </c>
    </row>
    <row r="38" spans="1:8">
      <c r="A38" s="81">
        <v>600102</v>
      </c>
      <c r="B38" s="84">
        <v>600102</v>
      </c>
      <c r="C38" s="81" t="s">
        <v>2954</v>
      </c>
      <c r="D38" s="82" t="s">
        <v>2947</v>
      </c>
      <c r="E38" s="81">
        <v>4</v>
      </c>
      <c r="F38" s="81" t="s">
        <v>2982</v>
      </c>
      <c r="G38" s="81" t="s">
        <v>3</v>
      </c>
      <c r="H38" s="85">
        <v>7679923.8799999999</v>
      </c>
    </row>
    <row r="39" spans="1:8">
      <c r="A39" s="81">
        <v>600049</v>
      </c>
      <c r="B39" s="84">
        <v>600115</v>
      </c>
      <c r="C39" s="81" t="s">
        <v>2946</v>
      </c>
      <c r="D39" s="82" t="s">
        <v>2947</v>
      </c>
      <c r="E39" s="81">
        <v>4</v>
      </c>
      <c r="F39" s="81" t="s">
        <v>2983</v>
      </c>
      <c r="G39" s="81" t="s">
        <v>3</v>
      </c>
      <c r="H39" s="85">
        <v>4485053.21</v>
      </c>
    </row>
    <row r="40" spans="1:8">
      <c r="A40" s="81">
        <v>600050</v>
      </c>
      <c r="B40" s="84">
        <v>600116</v>
      </c>
      <c r="C40" s="81" t="s">
        <v>2957</v>
      </c>
      <c r="D40" s="82" t="s">
        <v>2947</v>
      </c>
      <c r="E40" s="81">
        <v>4</v>
      </c>
      <c r="F40" s="81" t="s">
        <v>2984</v>
      </c>
      <c r="G40" s="81" t="s">
        <v>3</v>
      </c>
      <c r="H40" s="85">
        <v>11246772.1</v>
      </c>
    </row>
    <row r="41" spans="1:8">
      <c r="A41" s="81">
        <v>600052</v>
      </c>
      <c r="B41" s="84">
        <v>600118</v>
      </c>
      <c r="C41" s="81" t="s">
        <v>2946</v>
      </c>
      <c r="D41" s="82" t="s">
        <v>2947</v>
      </c>
      <c r="E41" s="81">
        <v>4</v>
      </c>
      <c r="F41" s="81" t="s">
        <v>2985</v>
      </c>
      <c r="G41" s="81" t="s">
        <v>3</v>
      </c>
      <c r="H41" s="85">
        <v>6523872.2300000004</v>
      </c>
    </row>
    <row r="42" spans="1:8">
      <c r="A42" s="81">
        <v>600053</v>
      </c>
      <c r="B42" s="84">
        <v>600119</v>
      </c>
      <c r="C42" s="81" t="s">
        <v>2950</v>
      </c>
      <c r="D42" s="82" t="s">
        <v>2947</v>
      </c>
      <c r="E42" s="81">
        <v>4</v>
      </c>
      <c r="F42" s="81" t="s">
        <v>2986</v>
      </c>
      <c r="G42" s="81" t="s">
        <v>3</v>
      </c>
      <c r="H42" s="85">
        <v>725416.65</v>
      </c>
    </row>
    <row r="43" spans="1:8">
      <c r="A43" s="81">
        <v>600104</v>
      </c>
      <c r="B43" s="84">
        <v>600104</v>
      </c>
      <c r="C43" s="81" t="s">
        <v>2959</v>
      </c>
      <c r="D43" s="82" t="s">
        <v>2947</v>
      </c>
      <c r="E43" s="81">
        <v>4</v>
      </c>
      <c r="F43" s="81" t="s">
        <v>2987</v>
      </c>
      <c r="G43" s="81" t="s">
        <v>3</v>
      </c>
      <c r="H43" s="85">
        <v>1252782.96</v>
      </c>
    </row>
    <row r="44" spans="1:8">
      <c r="A44" s="81">
        <v>600105</v>
      </c>
      <c r="B44" s="84">
        <v>600105</v>
      </c>
      <c r="C44" s="81" t="s">
        <v>2946</v>
      </c>
      <c r="D44" s="82" t="s">
        <v>2947</v>
      </c>
      <c r="E44" s="81">
        <v>4</v>
      </c>
      <c r="F44" s="81" t="s">
        <v>2949</v>
      </c>
      <c r="G44" s="81" t="s">
        <v>3</v>
      </c>
      <c r="H44" s="85">
        <v>4633209.5999999996</v>
      </c>
    </row>
    <row r="45" spans="1:8">
      <c r="A45" s="81">
        <v>600067</v>
      </c>
      <c r="B45" s="84">
        <v>600067</v>
      </c>
      <c r="C45" s="81" t="s">
        <v>2950</v>
      </c>
      <c r="D45" s="82" t="s">
        <v>2947</v>
      </c>
      <c r="E45" s="81">
        <v>4</v>
      </c>
      <c r="F45" s="81" t="s">
        <v>2951</v>
      </c>
      <c r="G45" s="81" t="s">
        <v>3</v>
      </c>
      <c r="H45" s="85">
        <v>213506.43000002019</v>
      </c>
    </row>
    <row r="46" spans="1:8">
      <c r="A46" s="81">
        <v>600068</v>
      </c>
      <c r="B46" s="84">
        <v>600107</v>
      </c>
      <c r="C46" s="81" t="s">
        <v>2954</v>
      </c>
      <c r="D46" s="82" t="s">
        <v>2947</v>
      </c>
      <c r="E46" s="81">
        <v>4</v>
      </c>
      <c r="F46" s="81" t="s">
        <v>2955</v>
      </c>
      <c r="G46" s="81" t="s">
        <v>3</v>
      </c>
      <c r="H46" s="85">
        <v>1647889.35</v>
      </c>
    </row>
    <row r="47" spans="1:8">
      <c r="A47" s="81">
        <v>600120</v>
      </c>
      <c r="B47" s="84">
        <v>600120</v>
      </c>
      <c r="C47" s="81" t="s">
        <v>2988</v>
      </c>
      <c r="D47" s="82" t="s">
        <v>2947</v>
      </c>
      <c r="E47" s="81">
        <v>4</v>
      </c>
      <c r="F47" s="81" t="s">
        <v>2989</v>
      </c>
      <c r="G47" s="81" t="s">
        <v>4</v>
      </c>
      <c r="H47" s="85">
        <v>60292.2</v>
      </c>
    </row>
    <row r="48" spans="1:8">
      <c r="A48" s="81">
        <v>600124</v>
      </c>
      <c r="B48" s="84">
        <v>600124</v>
      </c>
      <c r="C48" s="81" t="s">
        <v>2950</v>
      </c>
      <c r="D48" s="82" t="s">
        <v>2947</v>
      </c>
      <c r="E48" s="81">
        <v>4</v>
      </c>
      <c r="F48" s="81" t="s">
        <v>2951</v>
      </c>
      <c r="G48" s="81" t="s">
        <v>9</v>
      </c>
      <c r="H48" s="85">
        <v>26262847.059999928</v>
      </c>
    </row>
    <row r="49" spans="1:8">
      <c r="A49" s="81">
        <v>600123</v>
      </c>
      <c r="B49" s="84">
        <v>600123</v>
      </c>
      <c r="C49" s="81" t="s">
        <v>2950</v>
      </c>
      <c r="D49" s="82" t="s">
        <v>2947</v>
      </c>
      <c r="E49" s="81">
        <v>4</v>
      </c>
      <c r="F49" s="81" t="s">
        <v>2951</v>
      </c>
      <c r="G49" s="81" t="s">
        <v>9</v>
      </c>
      <c r="H49" s="85">
        <v>8553738.8299999777</v>
      </c>
    </row>
    <row r="50" spans="1:8">
      <c r="A50" s="81">
        <v>600125</v>
      </c>
      <c r="B50" s="84">
        <v>600125</v>
      </c>
      <c r="C50" s="81" t="s">
        <v>2988</v>
      </c>
      <c r="D50" s="82" t="s">
        <v>2947</v>
      </c>
      <c r="E50" s="81">
        <v>4</v>
      </c>
      <c r="F50" s="81" t="s">
        <v>2989</v>
      </c>
      <c r="G50" s="81" t="s">
        <v>9</v>
      </c>
      <c r="H50" s="85">
        <v>453473.2</v>
      </c>
    </row>
    <row r="51" spans="1:8">
      <c r="A51" s="81">
        <v>600092</v>
      </c>
      <c r="B51" s="84">
        <v>600092</v>
      </c>
      <c r="C51" s="81" t="s">
        <v>2950</v>
      </c>
      <c r="D51" s="82" t="s">
        <v>2947</v>
      </c>
      <c r="E51" s="81">
        <v>4</v>
      </c>
      <c r="F51" s="81" t="s">
        <v>2951</v>
      </c>
      <c r="G51" s="81" t="s">
        <v>3</v>
      </c>
      <c r="H51" s="85">
        <v>75495252.920000002</v>
      </c>
    </row>
    <row r="52" spans="1:8">
      <c r="A52" s="81">
        <v>700003</v>
      </c>
      <c r="B52" s="84">
        <v>700072</v>
      </c>
      <c r="C52" s="81" t="s">
        <v>2957</v>
      </c>
      <c r="D52" s="82" t="s">
        <v>2947</v>
      </c>
      <c r="E52" s="81">
        <v>4</v>
      </c>
      <c r="F52" s="81" t="s">
        <v>2990</v>
      </c>
      <c r="G52" s="81" t="s">
        <v>3</v>
      </c>
      <c r="H52" s="85">
        <v>72131874.629999995</v>
      </c>
    </row>
    <row r="53" spans="1:8">
      <c r="A53" s="81">
        <v>700004</v>
      </c>
      <c r="B53" s="84">
        <v>700074</v>
      </c>
      <c r="C53" s="81" t="s">
        <v>2957</v>
      </c>
      <c r="D53" s="82" t="s">
        <v>2947</v>
      </c>
      <c r="E53" s="81">
        <v>4</v>
      </c>
      <c r="F53" s="81" t="s">
        <v>2991</v>
      </c>
      <c r="G53" s="81" t="s">
        <v>3</v>
      </c>
      <c r="H53" s="85">
        <v>82062960.609999999</v>
      </c>
    </row>
    <row r="54" spans="1:8">
      <c r="A54" s="81">
        <v>700006</v>
      </c>
      <c r="B54" s="84">
        <v>700056</v>
      </c>
      <c r="C54" s="81" t="s">
        <v>2950</v>
      </c>
      <c r="D54" s="82" t="s">
        <v>2947</v>
      </c>
      <c r="E54" s="81">
        <v>4</v>
      </c>
      <c r="F54" s="81" t="s">
        <v>2992</v>
      </c>
      <c r="G54" s="81" t="s">
        <v>3</v>
      </c>
      <c r="H54" s="85">
        <v>27952472.260000002</v>
      </c>
    </row>
    <row r="55" spans="1:8">
      <c r="A55" s="81">
        <v>700008</v>
      </c>
      <c r="B55" s="84">
        <v>700008</v>
      </c>
      <c r="C55" s="81" t="s">
        <v>2959</v>
      </c>
      <c r="D55" s="82" t="s">
        <v>2947</v>
      </c>
      <c r="E55" s="81">
        <v>4</v>
      </c>
      <c r="F55" s="81" t="s">
        <v>2993</v>
      </c>
      <c r="G55" s="81" t="s">
        <v>2994</v>
      </c>
      <c r="H55" s="85">
        <v>30004486</v>
      </c>
    </row>
    <row r="56" spans="1:8">
      <c r="A56" s="81">
        <v>700009</v>
      </c>
      <c r="B56" s="84">
        <v>700057</v>
      </c>
      <c r="C56" s="81" t="s">
        <v>2954</v>
      </c>
      <c r="D56" s="82" t="s">
        <v>2947</v>
      </c>
      <c r="E56" s="81">
        <v>4</v>
      </c>
      <c r="F56" s="81" t="s">
        <v>2995</v>
      </c>
      <c r="G56" s="81" t="s">
        <v>3</v>
      </c>
      <c r="H56" s="85">
        <v>23466018</v>
      </c>
    </row>
    <row r="57" spans="1:8">
      <c r="A57" s="81">
        <v>700010</v>
      </c>
      <c r="B57" s="84">
        <v>700058</v>
      </c>
      <c r="C57" s="81" t="s">
        <v>2966</v>
      </c>
      <c r="D57" s="82" t="s">
        <v>2947</v>
      </c>
      <c r="E57" s="81">
        <v>4</v>
      </c>
      <c r="F57" s="81" t="s">
        <v>2996</v>
      </c>
      <c r="G57" s="81" t="s">
        <v>3</v>
      </c>
      <c r="H57" s="85">
        <v>72578100</v>
      </c>
    </row>
    <row r="58" spans="1:8">
      <c r="A58" s="81">
        <v>700011</v>
      </c>
      <c r="B58" s="84">
        <v>700059</v>
      </c>
      <c r="C58" s="81" t="s">
        <v>2966</v>
      </c>
      <c r="D58" s="82" t="s">
        <v>2947</v>
      </c>
      <c r="E58" s="81">
        <v>4</v>
      </c>
      <c r="F58" s="81" t="s">
        <v>2997</v>
      </c>
      <c r="G58" s="81" t="s">
        <v>3</v>
      </c>
      <c r="H58" s="85">
        <v>48023618.5</v>
      </c>
    </row>
    <row r="59" spans="1:8">
      <c r="A59" s="81">
        <v>700013</v>
      </c>
      <c r="B59" s="84">
        <v>700061</v>
      </c>
      <c r="C59" s="81" t="s">
        <v>2946</v>
      </c>
      <c r="D59" s="82" t="s">
        <v>2947</v>
      </c>
      <c r="E59" s="81">
        <v>4</v>
      </c>
      <c r="F59" s="81" t="s">
        <v>2998</v>
      </c>
      <c r="G59" s="81" t="s">
        <v>3</v>
      </c>
      <c r="H59" s="85">
        <v>23754231.98</v>
      </c>
    </row>
    <row r="60" spans="1:8">
      <c r="A60" s="81">
        <v>700014</v>
      </c>
      <c r="B60" s="84">
        <v>700062</v>
      </c>
      <c r="C60" s="81" t="s">
        <v>2959</v>
      </c>
      <c r="D60" s="82" t="s">
        <v>2947</v>
      </c>
      <c r="E60" s="81">
        <v>4</v>
      </c>
      <c r="F60" s="81" t="s">
        <v>2999</v>
      </c>
      <c r="G60" s="81" t="s">
        <v>3</v>
      </c>
      <c r="H60" s="85">
        <v>80163689</v>
      </c>
    </row>
    <row r="61" spans="1:8">
      <c r="A61" s="81">
        <v>700015</v>
      </c>
      <c r="B61" s="84">
        <v>700063</v>
      </c>
      <c r="C61" s="81" t="s">
        <v>2959</v>
      </c>
      <c r="D61" s="82" t="s">
        <v>2947</v>
      </c>
      <c r="E61" s="81">
        <v>4</v>
      </c>
      <c r="F61" s="81" t="s">
        <v>2970</v>
      </c>
      <c r="G61" s="81" t="s">
        <v>3</v>
      </c>
      <c r="H61" s="85">
        <v>37650165.030000001</v>
      </c>
    </row>
    <row r="62" spans="1:8">
      <c r="A62" s="81">
        <v>700020</v>
      </c>
      <c r="B62" s="84">
        <v>700077</v>
      </c>
      <c r="C62" s="81" t="s">
        <v>2946</v>
      </c>
      <c r="D62" s="82" t="s">
        <v>2947</v>
      </c>
      <c r="E62" s="81">
        <v>4</v>
      </c>
      <c r="F62" s="81" t="s">
        <v>3000</v>
      </c>
      <c r="G62" s="81" t="s">
        <v>3</v>
      </c>
      <c r="H62" s="85">
        <v>5249874.17</v>
      </c>
    </row>
    <row r="63" spans="1:8">
      <c r="A63" s="81">
        <v>700021</v>
      </c>
      <c r="B63" s="84">
        <v>700078</v>
      </c>
      <c r="C63" s="81" t="s">
        <v>2946</v>
      </c>
      <c r="D63" s="82" t="s">
        <v>2947</v>
      </c>
      <c r="E63" s="81">
        <v>4</v>
      </c>
      <c r="F63" s="81" t="s">
        <v>3001</v>
      </c>
      <c r="G63" s="81" t="s">
        <v>3</v>
      </c>
      <c r="H63" s="85">
        <v>34511100.100000001</v>
      </c>
    </row>
    <row r="64" spans="1:8">
      <c r="A64" s="81">
        <v>700022</v>
      </c>
      <c r="B64" s="84">
        <v>700064</v>
      </c>
      <c r="C64" s="81" t="s">
        <v>3002</v>
      </c>
      <c r="D64" s="82" t="s">
        <v>2947</v>
      </c>
      <c r="E64" s="81">
        <v>4</v>
      </c>
      <c r="F64" s="81" t="s">
        <v>3003</v>
      </c>
      <c r="G64" s="81" t="s">
        <v>3</v>
      </c>
      <c r="H64" s="85">
        <v>3876000</v>
      </c>
    </row>
    <row r="65" spans="1:8">
      <c r="A65" s="81">
        <v>700023</v>
      </c>
      <c r="B65" s="84">
        <v>700065</v>
      </c>
      <c r="C65" s="81" t="s">
        <v>3002</v>
      </c>
      <c r="D65" s="82" t="s">
        <v>2947</v>
      </c>
      <c r="E65" s="81">
        <v>4</v>
      </c>
      <c r="F65" s="81" t="s">
        <v>3004</v>
      </c>
      <c r="G65" s="81" t="s">
        <v>3</v>
      </c>
      <c r="H65" s="85">
        <v>2800000</v>
      </c>
    </row>
    <row r="66" spans="1:8">
      <c r="A66" s="81">
        <v>700026</v>
      </c>
      <c r="B66" s="84">
        <v>700079</v>
      </c>
      <c r="C66" s="81" t="s">
        <v>2954</v>
      </c>
      <c r="D66" s="82" t="s">
        <v>2947</v>
      </c>
      <c r="E66" s="81">
        <v>4</v>
      </c>
      <c r="F66" s="81" t="s">
        <v>3005</v>
      </c>
      <c r="G66" s="81" t="s">
        <v>3</v>
      </c>
      <c r="H66" s="85">
        <v>205824908.74000001</v>
      </c>
    </row>
    <row r="67" spans="1:8">
      <c r="A67" s="81">
        <v>700027</v>
      </c>
      <c r="B67" s="84">
        <v>700080</v>
      </c>
      <c r="C67" s="81" t="s">
        <v>2946</v>
      </c>
      <c r="D67" s="82" t="s">
        <v>2947</v>
      </c>
      <c r="E67" s="81">
        <v>4</v>
      </c>
      <c r="F67" s="81" t="s">
        <v>3006</v>
      </c>
      <c r="G67" s="81" t="s">
        <v>3</v>
      </c>
      <c r="H67" s="85">
        <v>148821626.5</v>
      </c>
    </row>
    <row r="68" spans="1:8">
      <c r="A68" s="81">
        <v>700028</v>
      </c>
      <c r="B68" s="84">
        <v>700081</v>
      </c>
      <c r="C68" s="81" t="s">
        <v>2952</v>
      </c>
      <c r="D68" s="82" t="s">
        <v>2947</v>
      </c>
      <c r="E68" s="81">
        <v>4</v>
      </c>
      <c r="F68" s="81" t="s">
        <v>3007</v>
      </c>
      <c r="G68" s="81" t="s">
        <v>3</v>
      </c>
      <c r="H68" s="85">
        <v>12835440.710000001</v>
      </c>
    </row>
    <row r="69" spans="1:8">
      <c r="A69" s="81">
        <v>700029</v>
      </c>
      <c r="B69" s="84">
        <v>700082</v>
      </c>
      <c r="C69" s="81" t="s">
        <v>2966</v>
      </c>
      <c r="D69" s="82" t="s">
        <v>2947</v>
      </c>
      <c r="E69" s="81">
        <v>4</v>
      </c>
      <c r="F69" s="81" t="s">
        <v>3008</v>
      </c>
      <c r="G69" s="81" t="s">
        <v>3</v>
      </c>
      <c r="H69" s="85">
        <v>2838394.17</v>
      </c>
    </row>
    <row r="70" spans="1:8">
      <c r="A70" s="81">
        <v>700031</v>
      </c>
      <c r="B70" s="84">
        <v>700084</v>
      </c>
      <c r="C70" s="81" t="s">
        <v>2959</v>
      </c>
      <c r="D70" s="82" t="s">
        <v>2947</v>
      </c>
      <c r="E70" s="81">
        <v>4</v>
      </c>
      <c r="F70" s="81" t="s">
        <v>3009</v>
      </c>
      <c r="G70" s="81" t="s">
        <v>3</v>
      </c>
      <c r="H70" s="85">
        <v>2704900</v>
      </c>
    </row>
    <row r="71" spans="1:8">
      <c r="A71" s="81">
        <v>700032</v>
      </c>
      <c r="B71" s="84">
        <v>700085</v>
      </c>
      <c r="C71" s="81" t="s">
        <v>2959</v>
      </c>
      <c r="D71" s="82" t="s">
        <v>2947</v>
      </c>
      <c r="E71" s="81">
        <v>4</v>
      </c>
      <c r="F71" s="81" t="s">
        <v>3010</v>
      </c>
      <c r="G71" s="81" t="s">
        <v>3</v>
      </c>
      <c r="H71" s="85">
        <v>5665460</v>
      </c>
    </row>
    <row r="72" spans="1:8">
      <c r="A72" s="81">
        <v>700033</v>
      </c>
      <c r="B72" s="84">
        <v>700086</v>
      </c>
      <c r="C72" s="81" t="s">
        <v>2959</v>
      </c>
      <c r="D72" s="82" t="s">
        <v>2947</v>
      </c>
      <c r="E72" s="81">
        <v>4</v>
      </c>
      <c r="F72" s="81" t="s">
        <v>3011</v>
      </c>
      <c r="G72" s="81" t="s">
        <v>3</v>
      </c>
      <c r="H72" s="85">
        <v>7000000</v>
      </c>
    </row>
    <row r="73" spans="1:8">
      <c r="A73" s="81">
        <v>700034</v>
      </c>
      <c r="B73" s="84">
        <v>700087</v>
      </c>
      <c r="C73" s="81" t="s">
        <v>2959</v>
      </c>
      <c r="D73" s="82" t="s">
        <v>2947</v>
      </c>
      <c r="E73" s="81">
        <v>4</v>
      </c>
      <c r="F73" s="81" t="s">
        <v>3012</v>
      </c>
      <c r="G73" s="81" t="s">
        <v>3</v>
      </c>
      <c r="H73" s="85">
        <v>6187500</v>
      </c>
    </row>
    <row r="74" spans="1:8">
      <c r="A74" s="81">
        <v>700035</v>
      </c>
      <c r="B74" s="84">
        <v>700088</v>
      </c>
      <c r="C74" s="81" t="s">
        <v>2959</v>
      </c>
      <c r="D74" s="82" t="s">
        <v>2947</v>
      </c>
      <c r="E74" s="81">
        <v>4</v>
      </c>
      <c r="F74" s="81" t="s">
        <v>3013</v>
      </c>
      <c r="G74" s="81" t="s">
        <v>3</v>
      </c>
      <c r="H74" s="85">
        <v>3250000</v>
      </c>
    </row>
    <row r="75" spans="1:8">
      <c r="A75" s="81">
        <v>700036</v>
      </c>
      <c r="B75" s="84">
        <v>700089</v>
      </c>
      <c r="C75" s="81" t="s">
        <v>2959</v>
      </c>
      <c r="D75" s="82" t="s">
        <v>2947</v>
      </c>
      <c r="E75" s="81">
        <v>4</v>
      </c>
      <c r="F75" s="81" t="s">
        <v>3014</v>
      </c>
      <c r="G75" s="81" t="s">
        <v>3</v>
      </c>
      <c r="H75" s="85">
        <v>3500000</v>
      </c>
    </row>
    <row r="76" spans="1:8">
      <c r="A76" s="81">
        <v>700037</v>
      </c>
      <c r="B76" s="84">
        <v>700090</v>
      </c>
      <c r="C76" s="81" t="s">
        <v>2954</v>
      </c>
      <c r="D76" s="82" t="s">
        <v>2947</v>
      </c>
      <c r="E76" s="81">
        <v>4</v>
      </c>
      <c r="F76" s="81" t="s">
        <v>3015</v>
      </c>
      <c r="G76" s="81" t="s">
        <v>3</v>
      </c>
      <c r="H76" s="85">
        <v>13104410.359999999</v>
      </c>
    </row>
    <row r="77" spans="1:8">
      <c r="A77" s="81">
        <v>700038</v>
      </c>
      <c r="B77" s="84">
        <v>700091</v>
      </c>
      <c r="C77" s="81" t="s">
        <v>2959</v>
      </c>
      <c r="D77" s="82" t="s">
        <v>2947</v>
      </c>
      <c r="E77" s="81">
        <v>4</v>
      </c>
      <c r="F77" s="81" t="s">
        <v>3016</v>
      </c>
      <c r="G77" s="81" t="s">
        <v>3</v>
      </c>
      <c r="H77" s="85">
        <v>5437500</v>
      </c>
    </row>
    <row r="78" spans="1:8">
      <c r="A78" s="81">
        <v>700039</v>
      </c>
      <c r="B78" s="84">
        <v>700092</v>
      </c>
      <c r="C78" s="81" t="s">
        <v>2959</v>
      </c>
      <c r="D78" s="82" t="s">
        <v>2947</v>
      </c>
      <c r="E78" s="81">
        <v>4</v>
      </c>
      <c r="F78" s="81" t="s">
        <v>3017</v>
      </c>
      <c r="G78" s="81" t="s">
        <v>3</v>
      </c>
      <c r="H78" s="85">
        <v>3466200.72</v>
      </c>
    </row>
    <row r="79" spans="1:8">
      <c r="A79" s="81">
        <v>700040</v>
      </c>
      <c r="B79" s="84">
        <v>700093</v>
      </c>
      <c r="C79" s="81" t="s">
        <v>2954</v>
      </c>
      <c r="D79" s="82" t="s">
        <v>2947</v>
      </c>
      <c r="E79" s="81">
        <v>4</v>
      </c>
      <c r="F79" s="81" t="s">
        <v>3018</v>
      </c>
      <c r="G79" s="81" t="s">
        <v>3</v>
      </c>
      <c r="H79" s="85">
        <v>3799250</v>
      </c>
    </row>
    <row r="80" spans="1:8">
      <c r="A80" s="81">
        <v>700041</v>
      </c>
      <c r="B80" s="84">
        <v>700094</v>
      </c>
      <c r="C80" s="81" t="s">
        <v>2954</v>
      </c>
      <c r="D80" s="82" t="s">
        <v>2947</v>
      </c>
      <c r="E80" s="81">
        <v>4</v>
      </c>
      <c r="F80" s="81" t="s">
        <v>3019</v>
      </c>
      <c r="G80" s="81" t="s">
        <v>3</v>
      </c>
      <c r="H80" s="85">
        <v>8684000</v>
      </c>
    </row>
    <row r="81" spans="1:8">
      <c r="A81" s="81">
        <v>700042</v>
      </c>
      <c r="B81" s="84">
        <v>700095</v>
      </c>
      <c r="C81" s="81" t="s">
        <v>2959</v>
      </c>
      <c r="D81" s="82" t="s">
        <v>2947</v>
      </c>
      <c r="E81" s="81">
        <v>4</v>
      </c>
      <c r="F81" s="81" t="s">
        <v>3020</v>
      </c>
      <c r="G81" s="81" t="s">
        <v>3</v>
      </c>
      <c r="H81" s="85">
        <v>8475250</v>
      </c>
    </row>
    <row r="82" spans="1:8">
      <c r="A82" s="81">
        <v>700043</v>
      </c>
      <c r="B82" s="84">
        <v>700096</v>
      </c>
      <c r="C82" s="81" t="s">
        <v>2946</v>
      </c>
      <c r="D82" s="82" t="s">
        <v>2947</v>
      </c>
      <c r="E82" s="81">
        <v>4</v>
      </c>
      <c r="F82" s="81" t="s">
        <v>3021</v>
      </c>
      <c r="G82" s="81" t="s">
        <v>3</v>
      </c>
      <c r="H82" s="85">
        <v>3187892.68</v>
      </c>
    </row>
    <row r="83" spans="1:8">
      <c r="A83" s="81">
        <v>700044</v>
      </c>
      <c r="B83" s="84">
        <v>700097</v>
      </c>
      <c r="C83" s="81" t="s">
        <v>3002</v>
      </c>
      <c r="D83" s="82" t="s">
        <v>2947</v>
      </c>
      <c r="E83" s="81">
        <v>4</v>
      </c>
      <c r="F83" s="81" t="s">
        <v>3022</v>
      </c>
      <c r="G83" s="81" t="s">
        <v>3</v>
      </c>
      <c r="H83" s="85">
        <v>13125000</v>
      </c>
    </row>
    <row r="84" spans="1:8">
      <c r="A84" s="81">
        <v>700045</v>
      </c>
      <c r="B84" s="84">
        <v>700098</v>
      </c>
      <c r="C84" s="81" t="s">
        <v>2959</v>
      </c>
      <c r="D84" s="82" t="s">
        <v>2947</v>
      </c>
      <c r="E84" s="81">
        <v>4</v>
      </c>
      <c r="F84" s="81" t="s">
        <v>3023</v>
      </c>
      <c r="G84" s="81" t="s">
        <v>3</v>
      </c>
      <c r="H84" s="85">
        <v>3450000</v>
      </c>
    </row>
    <row r="85" spans="1:8">
      <c r="A85" s="81">
        <v>700046</v>
      </c>
      <c r="B85" s="84">
        <v>700099</v>
      </c>
      <c r="C85" s="81" t="s">
        <v>2954</v>
      </c>
      <c r="D85" s="82" t="s">
        <v>2947</v>
      </c>
      <c r="E85" s="81">
        <v>4</v>
      </c>
      <c r="F85" s="81" t="s">
        <v>3024</v>
      </c>
      <c r="G85" s="81" t="s">
        <v>3</v>
      </c>
      <c r="H85" s="85">
        <v>6564103.5599999996</v>
      </c>
    </row>
    <row r="86" spans="1:8">
      <c r="A86" s="81">
        <v>700047</v>
      </c>
      <c r="B86" s="84">
        <v>700100</v>
      </c>
      <c r="C86" s="81" t="s">
        <v>2957</v>
      </c>
      <c r="D86" s="82" t="s">
        <v>2947</v>
      </c>
      <c r="E86" s="81">
        <v>4</v>
      </c>
      <c r="F86" s="81" t="s">
        <v>3025</v>
      </c>
      <c r="G86" s="81" t="s">
        <v>3</v>
      </c>
      <c r="H86" s="85">
        <v>3415102.12</v>
      </c>
    </row>
    <row r="87" spans="1:8">
      <c r="A87" s="81">
        <v>700048</v>
      </c>
      <c r="B87" s="84">
        <v>700101</v>
      </c>
      <c r="C87" s="81" t="s">
        <v>2957</v>
      </c>
      <c r="D87" s="82" t="s">
        <v>2947</v>
      </c>
      <c r="E87" s="81">
        <v>4</v>
      </c>
      <c r="F87" s="81" t="s">
        <v>3026</v>
      </c>
      <c r="G87" s="81" t="s">
        <v>3</v>
      </c>
      <c r="H87" s="85">
        <v>3174666.48</v>
      </c>
    </row>
    <row r="88" spans="1:8">
      <c r="A88" s="81">
        <v>700049</v>
      </c>
      <c r="B88" s="84">
        <v>700102</v>
      </c>
      <c r="C88" s="81" t="s">
        <v>2959</v>
      </c>
      <c r="D88" s="82" t="s">
        <v>2947</v>
      </c>
      <c r="E88" s="81">
        <v>4</v>
      </c>
      <c r="F88" s="81" t="s">
        <v>3027</v>
      </c>
      <c r="G88" s="81" t="s">
        <v>3</v>
      </c>
      <c r="H88" s="85">
        <v>3131250</v>
      </c>
    </row>
    <row r="89" spans="1:8">
      <c r="A89" s="81">
        <v>700050</v>
      </c>
      <c r="B89" s="84">
        <v>700103</v>
      </c>
      <c r="C89" s="81" t="s">
        <v>2959</v>
      </c>
      <c r="D89" s="82" t="s">
        <v>2947</v>
      </c>
      <c r="E89" s="81">
        <v>4</v>
      </c>
      <c r="F89" s="81" t="s">
        <v>3028</v>
      </c>
      <c r="G89" s="81" t="s">
        <v>3</v>
      </c>
      <c r="H89" s="85">
        <v>6888750</v>
      </c>
    </row>
    <row r="90" spans="1:8">
      <c r="A90" s="81">
        <v>700052</v>
      </c>
      <c r="B90" s="84">
        <v>700052</v>
      </c>
      <c r="C90" s="81" t="s">
        <v>2959</v>
      </c>
      <c r="D90" s="82" t="s">
        <v>2947</v>
      </c>
      <c r="E90" s="81">
        <v>4</v>
      </c>
      <c r="F90" s="81" t="s">
        <v>2962</v>
      </c>
      <c r="G90" s="81" t="s">
        <v>3029</v>
      </c>
      <c r="H90" s="85">
        <v>1926025</v>
      </c>
    </row>
    <row r="91" spans="1:8">
      <c r="A91" s="81">
        <v>700053</v>
      </c>
      <c r="B91" s="84">
        <v>700069</v>
      </c>
      <c r="C91" s="81" t="s">
        <v>2954</v>
      </c>
      <c r="D91" s="82" t="s">
        <v>2947</v>
      </c>
      <c r="E91" s="81">
        <v>4</v>
      </c>
      <c r="F91" s="81" t="s">
        <v>2955</v>
      </c>
      <c r="G91" s="81" t="s">
        <v>3</v>
      </c>
      <c r="H91" s="85">
        <v>497960.64</v>
      </c>
    </row>
    <row r="92" spans="1:8">
      <c r="A92" s="81">
        <v>700054</v>
      </c>
      <c r="B92" s="84">
        <v>700070</v>
      </c>
      <c r="C92" s="81" t="s">
        <v>2946</v>
      </c>
      <c r="D92" s="82" t="s">
        <v>2947</v>
      </c>
      <c r="E92" s="81">
        <v>4</v>
      </c>
      <c r="F92" s="81" t="s">
        <v>2949</v>
      </c>
      <c r="G92" s="81" t="s">
        <v>3</v>
      </c>
      <c r="H92" s="85">
        <v>67689.48</v>
      </c>
    </row>
    <row r="93" spans="1:8">
      <c r="A93" s="81">
        <v>700055</v>
      </c>
      <c r="B93" s="84">
        <v>700071</v>
      </c>
      <c r="C93" s="81" t="s">
        <v>2950</v>
      </c>
      <c r="D93" s="82" t="s">
        <v>2947</v>
      </c>
      <c r="E93" s="81">
        <v>4</v>
      </c>
      <c r="F93" s="81" t="s">
        <v>2951</v>
      </c>
      <c r="G93" s="81" t="s">
        <v>3</v>
      </c>
      <c r="H93" s="85">
        <v>129183.69</v>
      </c>
    </row>
    <row r="94" spans="1:8">
      <c r="A94" s="81">
        <v>1000000</v>
      </c>
      <c r="B94" s="84">
        <v>1000001</v>
      </c>
      <c r="C94" s="81" t="s">
        <v>2957</v>
      </c>
      <c r="D94" s="82" t="s">
        <v>2947</v>
      </c>
      <c r="E94" s="81">
        <v>4</v>
      </c>
      <c r="F94" s="81" t="s">
        <v>2958</v>
      </c>
      <c r="G94" s="81" t="s">
        <v>3</v>
      </c>
      <c r="H94" s="85">
        <v>15142400</v>
      </c>
    </row>
    <row r="95" spans="1:8">
      <c r="A95" s="81">
        <v>1100000</v>
      </c>
      <c r="B95" s="84">
        <v>1100007</v>
      </c>
      <c r="C95" s="81" t="s">
        <v>2946</v>
      </c>
      <c r="D95" s="82" t="s">
        <v>2947</v>
      </c>
      <c r="E95" s="81">
        <v>4</v>
      </c>
      <c r="F95" s="81" t="s">
        <v>3030</v>
      </c>
      <c r="G95" s="81" t="s">
        <v>3</v>
      </c>
      <c r="H95" s="85">
        <v>27445398</v>
      </c>
    </row>
    <row r="96" spans="1:8">
      <c r="A96" s="81">
        <v>1100003</v>
      </c>
      <c r="B96" s="84">
        <v>1100003</v>
      </c>
      <c r="C96" s="81" t="s">
        <v>2946</v>
      </c>
      <c r="D96" s="82" t="s">
        <v>2947</v>
      </c>
      <c r="E96" s="81">
        <v>4</v>
      </c>
      <c r="F96" s="81" t="s">
        <v>3031</v>
      </c>
      <c r="G96" s="81" t="s">
        <v>3032</v>
      </c>
      <c r="H96" s="85">
        <v>2605256.1800000002</v>
      </c>
    </row>
    <row r="97" spans="1:8">
      <c r="A97" s="81">
        <v>1200003</v>
      </c>
      <c r="B97" s="84">
        <v>1200003</v>
      </c>
      <c r="C97" s="81" t="s">
        <v>3033</v>
      </c>
      <c r="D97" s="82" t="s">
        <v>2947</v>
      </c>
      <c r="E97" s="81">
        <v>5</v>
      </c>
      <c r="F97" s="81" t="s">
        <v>3034</v>
      </c>
      <c r="G97" s="81" t="s">
        <v>3035</v>
      </c>
      <c r="H97" s="85">
        <v>273010</v>
      </c>
    </row>
    <row r="98" spans="1:8">
      <c r="A98" s="81">
        <v>1200004</v>
      </c>
      <c r="B98" s="84">
        <v>1200004</v>
      </c>
      <c r="C98" s="81" t="s">
        <v>3033</v>
      </c>
      <c r="D98" s="82" t="s">
        <v>2947</v>
      </c>
      <c r="E98" s="81">
        <v>5</v>
      </c>
      <c r="F98" s="81" t="s">
        <v>3036</v>
      </c>
      <c r="G98" s="81" t="s">
        <v>2956</v>
      </c>
      <c r="H98" s="85">
        <v>3842819.49</v>
      </c>
    </row>
    <row r="99" spans="1:8">
      <c r="A99" s="81">
        <v>1200005</v>
      </c>
      <c r="B99" s="84">
        <v>1200005</v>
      </c>
      <c r="C99" s="81" t="s">
        <v>3037</v>
      </c>
      <c r="D99" s="82" t="s">
        <v>2947</v>
      </c>
      <c r="E99" s="81">
        <v>5</v>
      </c>
      <c r="F99" s="81" t="s">
        <v>3038</v>
      </c>
      <c r="G99" s="81" t="s">
        <v>2956</v>
      </c>
      <c r="H99" s="85">
        <v>4519006.26</v>
      </c>
    </row>
    <row r="100" spans="1:8">
      <c r="A100" s="81">
        <v>1200007</v>
      </c>
      <c r="B100" s="84">
        <v>1200007</v>
      </c>
      <c r="C100" s="81" t="s">
        <v>3033</v>
      </c>
      <c r="D100" s="82" t="s">
        <v>2947</v>
      </c>
      <c r="E100" s="81">
        <v>5</v>
      </c>
      <c r="F100" s="81" t="s">
        <v>3039</v>
      </c>
      <c r="G100" s="81" t="s">
        <v>3040</v>
      </c>
      <c r="H100" s="85">
        <v>21300</v>
      </c>
    </row>
    <row r="101" spans="1:8">
      <c r="A101" s="81">
        <v>1200008</v>
      </c>
      <c r="B101" s="84">
        <v>1200008</v>
      </c>
      <c r="C101" s="81" t="s">
        <v>3033</v>
      </c>
      <c r="D101" s="82" t="s">
        <v>2947</v>
      </c>
      <c r="E101" s="81">
        <v>5</v>
      </c>
      <c r="F101" s="81" t="s">
        <v>3041</v>
      </c>
      <c r="G101" s="81" t="s">
        <v>3042</v>
      </c>
      <c r="H101" s="85">
        <v>61154</v>
      </c>
    </row>
    <row r="102" spans="1:8">
      <c r="A102" s="81">
        <v>1200009</v>
      </c>
      <c r="B102" s="84">
        <v>1200009</v>
      </c>
      <c r="C102" s="81" t="s">
        <v>3033</v>
      </c>
      <c r="D102" s="82" t="s">
        <v>2947</v>
      </c>
      <c r="E102" s="81">
        <v>5</v>
      </c>
      <c r="F102" s="81" t="s">
        <v>3041</v>
      </c>
      <c r="G102" s="81" t="s">
        <v>3043</v>
      </c>
      <c r="H102" s="85">
        <v>56000</v>
      </c>
    </row>
    <row r="103" spans="1:8">
      <c r="A103" s="81">
        <v>1200010</v>
      </c>
      <c r="B103" s="84">
        <v>1200010</v>
      </c>
      <c r="C103" s="81" t="s">
        <v>3033</v>
      </c>
      <c r="D103" s="82" t="s">
        <v>2947</v>
      </c>
      <c r="E103" s="81">
        <v>5</v>
      </c>
      <c r="F103" s="81" t="s">
        <v>3044</v>
      </c>
      <c r="G103" s="81" t="s">
        <v>3045</v>
      </c>
      <c r="H103" s="85">
        <v>33500</v>
      </c>
    </row>
    <row r="104" spans="1:8">
      <c r="A104" s="81">
        <v>1200012</v>
      </c>
      <c r="B104" s="84">
        <v>1200012</v>
      </c>
      <c r="C104" s="81" t="s">
        <v>3033</v>
      </c>
      <c r="D104" s="82" t="s">
        <v>2947</v>
      </c>
      <c r="E104" s="81">
        <v>5</v>
      </c>
      <c r="F104" s="81" t="s">
        <v>3046</v>
      </c>
      <c r="G104" s="81" t="s">
        <v>3047</v>
      </c>
      <c r="H104" s="85">
        <v>74711.55</v>
      </c>
    </row>
    <row r="105" spans="1:8">
      <c r="A105" s="81">
        <v>1200015</v>
      </c>
      <c r="B105" s="84">
        <v>1200015</v>
      </c>
      <c r="C105" s="81" t="s">
        <v>3033</v>
      </c>
      <c r="D105" s="82" t="s">
        <v>2947</v>
      </c>
      <c r="E105" s="81">
        <v>5</v>
      </c>
      <c r="F105" s="81" t="s">
        <v>3041</v>
      </c>
      <c r="G105" s="81" t="s">
        <v>3048</v>
      </c>
      <c r="H105" s="85">
        <v>24903.85</v>
      </c>
    </row>
    <row r="106" spans="1:8">
      <c r="A106" s="81">
        <v>1200016</v>
      </c>
      <c r="B106" s="84">
        <v>1200016</v>
      </c>
      <c r="C106" s="81" t="s">
        <v>3033</v>
      </c>
      <c r="D106" s="82" t="s">
        <v>2947</v>
      </c>
      <c r="E106" s="81">
        <v>5</v>
      </c>
      <c r="F106" s="81" t="s">
        <v>3041</v>
      </c>
      <c r="G106" s="81" t="s">
        <v>3048</v>
      </c>
      <c r="H106" s="85">
        <v>12692.3</v>
      </c>
    </row>
    <row r="107" spans="1:8">
      <c r="A107" s="81">
        <v>1200017</v>
      </c>
      <c r="B107" s="84">
        <v>1200017</v>
      </c>
      <c r="C107" s="81" t="s">
        <v>3033</v>
      </c>
      <c r="D107" s="82" t="s">
        <v>2947</v>
      </c>
      <c r="E107" s="81">
        <v>5</v>
      </c>
      <c r="F107" s="81" t="s">
        <v>3041</v>
      </c>
      <c r="G107" s="81" t="s">
        <v>3048</v>
      </c>
      <c r="H107" s="85">
        <v>7692.32</v>
      </c>
    </row>
    <row r="108" spans="1:8">
      <c r="A108" s="81">
        <v>1200019</v>
      </c>
      <c r="B108" s="84">
        <v>1200019</v>
      </c>
      <c r="C108" s="81" t="s">
        <v>3033</v>
      </c>
      <c r="D108" s="82" t="s">
        <v>2947</v>
      </c>
      <c r="E108" s="81">
        <v>5</v>
      </c>
      <c r="F108" s="81" t="s">
        <v>3041</v>
      </c>
      <c r="G108" s="81" t="s">
        <v>3049</v>
      </c>
      <c r="H108" s="85">
        <v>7211.53</v>
      </c>
    </row>
    <row r="109" spans="1:8">
      <c r="A109" s="81">
        <v>1200022</v>
      </c>
      <c r="B109" s="84">
        <v>1200022</v>
      </c>
      <c r="C109" s="81" t="s">
        <v>3033</v>
      </c>
      <c r="D109" s="82" t="s">
        <v>2947</v>
      </c>
      <c r="E109" s="81">
        <v>5</v>
      </c>
      <c r="F109" s="81" t="s">
        <v>3041</v>
      </c>
      <c r="G109" s="81" t="s">
        <v>3050</v>
      </c>
      <c r="H109" s="85">
        <v>6102.14</v>
      </c>
    </row>
    <row r="110" spans="1:8">
      <c r="A110" s="81">
        <v>1200025</v>
      </c>
      <c r="B110" s="84">
        <v>1200025</v>
      </c>
      <c r="C110" s="81" t="s">
        <v>3033</v>
      </c>
      <c r="D110" s="82" t="s">
        <v>2947</v>
      </c>
      <c r="E110" s="81">
        <v>5</v>
      </c>
      <c r="F110" s="81" t="s">
        <v>3041</v>
      </c>
      <c r="G110" s="81" t="s">
        <v>3051</v>
      </c>
      <c r="H110" s="85">
        <v>9326.92</v>
      </c>
    </row>
    <row r="111" spans="1:8">
      <c r="A111" s="81">
        <v>1200026</v>
      </c>
      <c r="B111" s="84">
        <v>1200026</v>
      </c>
      <c r="C111" s="81" t="s">
        <v>3033</v>
      </c>
      <c r="D111" s="82" t="s">
        <v>2947</v>
      </c>
      <c r="E111" s="81">
        <v>5</v>
      </c>
      <c r="F111" s="81" t="s">
        <v>3041</v>
      </c>
      <c r="G111" s="81" t="s">
        <v>3052</v>
      </c>
      <c r="H111" s="85">
        <v>27403.85</v>
      </c>
    </row>
    <row r="112" spans="1:8">
      <c r="A112" s="81">
        <v>1200030</v>
      </c>
      <c r="B112" s="84">
        <v>1200030</v>
      </c>
      <c r="C112" s="81" t="s">
        <v>3033</v>
      </c>
      <c r="D112" s="82" t="s">
        <v>2947</v>
      </c>
      <c r="E112" s="81">
        <v>5</v>
      </c>
      <c r="F112" s="81" t="s">
        <v>3041</v>
      </c>
      <c r="G112" s="81" t="s">
        <v>3053</v>
      </c>
      <c r="H112" s="85">
        <v>6730.76</v>
      </c>
    </row>
    <row r="113" spans="1:8">
      <c r="A113" s="81">
        <v>1200031</v>
      </c>
      <c r="B113" s="84">
        <v>1200031</v>
      </c>
      <c r="C113" s="81" t="s">
        <v>3033</v>
      </c>
      <c r="D113" s="82" t="s">
        <v>2947</v>
      </c>
      <c r="E113" s="81">
        <v>5</v>
      </c>
      <c r="F113" s="81" t="s">
        <v>3041</v>
      </c>
      <c r="G113" s="81" t="s">
        <v>3054</v>
      </c>
      <c r="H113" s="85">
        <v>27127</v>
      </c>
    </row>
    <row r="114" spans="1:8">
      <c r="A114" s="81">
        <v>1200040</v>
      </c>
      <c r="B114" s="84">
        <v>1200040</v>
      </c>
      <c r="C114" s="81" t="s">
        <v>3033</v>
      </c>
      <c r="D114" s="82" t="s">
        <v>2947</v>
      </c>
      <c r="E114" s="81">
        <v>5</v>
      </c>
      <c r="F114" s="81" t="s">
        <v>3041</v>
      </c>
      <c r="G114" s="81" t="s">
        <v>3055</v>
      </c>
      <c r="H114" s="85">
        <v>7500</v>
      </c>
    </row>
    <row r="115" spans="1:8">
      <c r="A115" s="81">
        <v>1200042</v>
      </c>
      <c r="B115" s="84">
        <v>1200042</v>
      </c>
      <c r="C115" s="81" t="s">
        <v>3033</v>
      </c>
      <c r="D115" s="82" t="s">
        <v>2947</v>
      </c>
      <c r="E115" s="81">
        <v>5</v>
      </c>
      <c r="F115" s="81" t="s">
        <v>3041</v>
      </c>
      <c r="G115" s="81" t="s">
        <v>3056</v>
      </c>
      <c r="H115" s="85">
        <v>31000</v>
      </c>
    </row>
    <row r="116" spans="1:8">
      <c r="A116" s="81">
        <v>1200049</v>
      </c>
      <c r="B116" s="84">
        <v>1200049</v>
      </c>
      <c r="C116" s="81" t="s">
        <v>3033</v>
      </c>
      <c r="D116" s="82" t="s">
        <v>2947</v>
      </c>
      <c r="E116" s="81">
        <v>5</v>
      </c>
      <c r="F116" s="81" t="s">
        <v>3041</v>
      </c>
      <c r="G116" s="81" t="s">
        <v>3057</v>
      </c>
      <c r="H116" s="85">
        <v>67200</v>
      </c>
    </row>
    <row r="117" spans="1:8">
      <c r="A117" s="81">
        <v>1200050</v>
      </c>
      <c r="B117" s="84">
        <v>1200050</v>
      </c>
      <c r="C117" s="81" t="s">
        <v>3033</v>
      </c>
      <c r="D117" s="82" t="s">
        <v>2947</v>
      </c>
      <c r="E117" s="81">
        <v>5</v>
      </c>
      <c r="F117" s="81" t="s">
        <v>3041</v>
      </c>
      <c r="G117" s="81" t="s">
        <v>3057</v>
      </c>
      <c r="H117" s="85">
        <v>7692</v>
      </c>
    </row>
    <row r="118" spans="1:8">
      <c r="A118" s="81">
        <v>1200052</v>
      </c>
      <c r="B118" s="84">
        <v>1200052</v>
      </c>
      <c r="C118" s="81" t="s">
        <v>3033</v>
      </c>
      <c r="D118" s="82" t="s">
        <v>2947</v>
      </c>
      <c r="E118" s="81">
        <v>5</v>
      </c>
      <c r="F118" s="81" t="s">
        <v>3041</v>
      </c>
      <c r="G118" s="81" t="s">
        <v>3057</v>
      </c>
      <c r="H118" s="85">
        <v>42600</v>
      </c>
    </row>
    <row r="119" spans="1:8">
      <c r="A119" s="81">
        <v>1200056</v>
      </c>
      <c r="B119" s="84">
        <v>1200056</v>
      </c>
      <c r="C119" s="81" t="s">
        <v>3033</v>
      </c>
      <c r="D119" s="82" t="s">
        <v>2947</v>
      </c>
      <c r="E119" s="81">
        <v>5</v>
      </c>
      <c r="F119" s="81" t="s">
        <v>3041</v>
      </c>
      <c r="G119" s="81" t="s">
        <v>3058</v>
      </c>
      <c r="H119" s="85">
        <v>16800</v>
      </c>
    </row>
    <row r="120" spans="1:8">
      <c r="A120" s="81">
        <v>1200057</v>
      </c>
      <c r="B120" s="84">
        <v>1200057</v>
      </c>
      <c r="C120" s="81" t="s">
        <v>3033</v>
      </c>
      <c r="D120" s="82" t="s">
        <v>2947</v>
      </c>
      <c r="E120" s="81">
        <v>5</v>
      </c>
      <c r="F120" s="81" t="s">
        <v>3059</v>
      </c>
      <c r="G120" s="81" t="s">
        <v>3060</v>
      </c>
      <c r="H120" s="85">
        <v>1066.67</v>
      </c>
    </row>
    <row r="121" spans="1:8">
      <c r="A121" s="81">
        <v>1200058</v>
      </c>
      <c r="B121" s="84">
        <v>1200058</v>
      </c>
      <c r="C121" s="81" t="s">
        <v>3033</v>
      </c>
      <c r="D121" s="82" t="s">
        <v>2947</v>
      </c>
      <c r="E121" s="81">
        <v>5</v>
      </c>
      <c r="F121" s="81" t="s">
        <v>3041</v>
      </c>
      <c r="G121" s="81" t="s">
        <v>3061</v>
      </c>
      <c r="H121" s="85">
        <v>2884.62</v>
      </c>
    </row>
    <row r="122" spans="1:8">
      <c r="A122" s="81">
        <v>1200059</v>
      </c>
      <c r="B122" s="84">
        <v>1200059</v>
      </c>
      <c r="C122" s="81" t="s">
        <v>3033</v>
      </c>
      <c r="D122" s="82" t="s">
        <v>2947</v>
      </c>
      <c r="E122" s="81">
        <v>5</v>
      </c>
      <c r="F122" s="81" t="s">
        <v>3046</v>
      </c>
      <c r="G122" s="81" t="s">
        <v>3061</v>
      </c>
      <c r="H122" s="85">
        <v>3269.23</v>
      </c>
    </row>
    <row r="123" spans="1:8">
      <c r="A123" s="81">
        <v>1200060</v>
      </c>
      <c r="B123" s="84">
        <v>1200060</v>
      </c>
      <c r="C123" s="81" t="s">
        <v>3033</v>
      </c>
      <c r="D123" s="82" t="s">
        <v>2947</v>
      </c>
      <c r="E123" s="81">
        <v>5</v>
      </c>
      <c r="F123" s="81" t="s">
        <v>3059</v>
      </c>
      <c r="G123" s="81" t="s">
        <v>3062</v>
      </c>
      <c r="H123" s="85">
        <v>1346.15</v>
      </c>
    </row>
    <row r="124" spans="1:8">
      <c r="A124" s="81">
        <v>1200061</v>
      </c>
      <c r="B124" s="84">
        <v>1200061</v>
      </c>
      <c r="C124" s="81" t="s">
        <v>3033</v>
      </c>
      <c r="D124" s="82" t="s">
        <v>2947</v>
      </c>
      <c r="E124" s="81">
        <v>5</v>
      </c>
      <c r="F124" s="81" t="s">
        <v>3041</v>
      </c>
      <c r="G124" s="81" t="s">
        <v>3049</v>
      </c>
      <c r="H124" s="85">
        <v>625</v>
      </c>
    </row>
    <row r="125" spans="1:8">
      <c r="A125" s="81">
        <v>1200062</v>
      </c>
      <c r="B125" s="84">
        <v>1200062</v>
      </c>
      <c r="C125" s="81" t="s">
        <v>3033</v>
      </c>
      <c r="D125" s="82" t="s">
        <v>2947</v>
      </c>
      <c r="E125" s="81">
        <v>5</v>
      </c>
      <c r="F125" s="81" t="s">
        <v>3041</v>
      </c>
      <c r="G125" s="81" t="s">
        <v>3063</v>
      </c>
      <c r="H125" s="85">
        <v>2000</v>
      </c>
    </row>
    <row r="126" spans="1:8">
      <c r="A126" s="81">
        <v>1200063</v>
      </c>
      <c r="B126" s="84">
        <v>1200063</v>
      </c>
      <c r="C126" s="81" t="s">
        <v>3033</v>
      </c>
      <c r="D126" s="82" t="s">
        <v>2947</v>
      </c>
      <c r="E126" s="81">
        <v>5</v>
      </c>
      <c r="F126" s="81" t="s">
        <v>3041</v>
      </c>
      <c r="G126" s="81" t="s">
        <v>3050</v>
      </c>
      <c r="H126" s="85">
        <v>1346.12</v>
      </c>
    </row>
    <row r="127" spans="1:8">
      <c r="A127" s="81">
        <v>1200064</v>
      </c>
      <c r="B127" s="84">
        <v>1200064</v>
      </c>
      <c r="C127" s="81" t="s">
        <v>3033</v>
      </c>
      <c r="D127" s="82" t="s">
        <v>2947</v>
      </c>
      <c r="E127" s="81">
        <v>5</v>
      </c>
      <c r="F127" s="81" t="s">
        <v>3041</v>
      </c>
      <c r="G127" s="81" t="s">
        <v>3050</v>
      </c>
      <c r="H127" s="85">
        <v>1346.12</v>
      </c>
    </row>
    <row r="128" spans="1:8">
      <c r="A128" s="81">
        <v>1200065</v>
      </c>
      <c r="B128" s="84">
        <v>1200065</v>
      </c>
      <c r="C128" s="81" t="s">
        <v>3033</v>
      </c>
      <c r="D128" s="82" t="s">
        <v>2947</v>
      </c>
      <c r="E128" s="81">
        <v>5</v>
      </c>
      <c r="F128" s="81" t="s">
        <v>3041</v>
      </c>
      <c r="G128" s="81" t="s">
        <v>3051</v>
      </c>
      <c r="H128" s="85">
        <v>1300</v>
      </c>
    </row>
    <row r="129" spans="1:8">
      <c r="A129" s="81">
        <v>1200066</v>
      </c>
      <c r="B129" s="84">
        <v>1200066</v>
      </c>
      <c r="C129" s="81" t="s">
        <v>3033</v>
      </c>
      <c r="D129" s="82" t="s">
        <v>2947</v>
      </c>
      <c r="E129" s="81">
        <v>5</v>
      </c>
      <c r="F129" s="81" t="s">
        <v>3041</v>
      </c>
      <c r="G129" s="81" t="s">
        <v>3055</v>
      </c>
      <c r="H129" s="85">
        <v>2019.23</v>
      </c>
    </row>
    <row r="130" spans="1:8">
      <c r="A130" s="81">
        <v>1200067</v>
      </c>
      <c r="B130" s="84">
        <v>1200067</v>
      </c>
      <c r="C130" s="81" t="s">
        <v>3033</v>
      </c>
      <c r="D130" s="82" t="s">
        <v>2947</v>
      </c>
      <c r="E130" s="81">
        <v>5</v>
      </c>
      <c r="F130" s="81" t="s">
        <v>3041</v>
      </c>
      <c r="G130" s="81" t="s">
        <v>3064</v>
      </c>
      <c r="H130" s="85">
        <v>1923</v>
      </c>
    </row>
    <row r="131" spans="1:8">
      <c r="A131" s="81">
        <v>1200068</v>
      </c>
      <c r="B131" s="84">
        <v>1200068</v>
      </c>
      <c r="C131" s="81" t="s">
        <v>3033</v>
      </c>
      <c r="D131" s="82" t="s">
        <v>2947</v>
      </c>
      <c r="E131" s="81">
        <v>5</v>
      </c>
      <c r="F131" s="81" t="s">
        <v>3041</v>
      </c>
      <c r="G131" s="81" t="s">
        <v>3057</v>
      </c>
      <c r="H131" s="85">
        <v>1394</v>
      </c>
    </row>
    <row r="132" spans="1:8">
      <c r="A132" s="81">
        <v>1200072</v>
      </c>
      <c r="B132" s="84">
        <v>1200072</v>
      </c>
      <c r="C132" s="81" t="s">
        <v>3033</v>
      </c>
      <c r="D132" s="82" t="s">
        <v>2947</v>
      </c>
      <c r="E132" s="81">
        <v>5</v>
      </c>
      <c r="F132" s="81" t="s">
        <v>3065</v>
      </c>
      <c r="G132" s="81" t="s">
        <v>3066</v>
      </c>
      <c r="H132" s="85">
        <v>320900</v>
      </c>
    </row>
    <row r="133" spans="1:8">
      <c r="A133" s="81">
        <v>1200073</v>
      </c>
      <c r="B133" s="84">
        <v>1200073</v>
      </c>
      <c r="C133" s="81" t="s">
        <v>3033</v>
      </c>
      <c r="D133" s="82" t="s">
        <v>2947</v>
      </c>
      <c r="E133" s="81">
        <v>5</v>
      </c>
      <c r="F133" s="81" t="s">
        <v>3067</v>
      </c>
      <c r="G133" s="81" t="s">
        <v>3040</v>
      </c>
      <c r="H133" s="85">
        <v>158546</v>
      </c>
    </row>
    <row r="134" spans="1:8">
      <c r="A134" s="81">
        <v>1200074</v>
      </c>
      <c r="B134" s="84">
        <v>1200074</v>
      </c>
      <c r="C134" s="81" t="s">
        <v>3033</v>
      </c>
      <c r="D134" s="82" t="s">
        <v>2947</v>
      </c>
      <c r="E134" s="81">
        <v>5</v>
      </c>
      <c r="F134" s="81" t="s">
        <v>3068</v>
      </c>
      <c r="G134" s="81" t="s">
        <v>3069</v>
      </c>
      <c r="H134" s="85">
        <v>33690</v>
      </c>
    </row>
    <row r="135" spans="1:8">
      <c r="A135" s="81">
        <v>1200075</v>
      </c>
      <c r="B135" s="84">
        <v>1200075</v>
      </c>
      <c r="C135" s="81" t="s">
        <v>3033</v>
      </c>
      <c r="D135" s="82" t="s">
        <v>2947</v>
      </c>
      <c r="E135" s="81">
        <v>5</v>
      </c>
      <c r="F135" s="81" t="s">
        <v>3070</v>
      </c>
      <c r="G135" s="81" t="s">
        <v>2994</v>
      </c>
      <c r="H135" s="85">
        <v>587914.07999999996</v>
      </c>
    </row>
    <row r="136" spans="1:8">
      <c r="A136" s="81">
        <v>1200076</v>
      </c>
      <c r="B136" s="84">
        <v>1200076</v>
      </c>
      <c r="C136" s="81" t="s">
        <v>3033</v>
      </c>
      <c r="D136" s="82" t="s">
        <v>2947</v>
      </c>
      <c r="E136" s="81">
        <v>5</v>
      </c>
      <c r="F136" s="81" t="s">
        <v>3070</v>
      </c>
      <c r="G136" s="81" t="s">
        <v>2994</v>
      </c>
      <c r="H136" s="85">
        <v>167214</v>
      </c>
    </row>
    <row r="137" spans="1:8">
      <c r="A137" s="81">
        <v>1200077</v>
      </c>
      <c r="B137" s="84">
        <v>1200077</v>
      </c>
      <c r="C137" s="81" t="s">
        <v>3033</v>
      </c>
      <c r="D137" s="82" t="s">
        <v>2947</v>
      </c>
      <c r="E137" s="81">
        <v>5</v>
      </c>
      <c r="F137" s="81" t="s">
        <v>3070</v>
      </c>
      <c r="G137" s="81" t="s">
        <v>2994</v>
      </c>
      <c r="H137" s="85">
        <v>4800</v>
      </c>
    </row>
    <row r="138" spans="1:8">
      <c r="A138" s="81">
        <v>1200078</v>
      </c>
      <c r="B138" s="84">
        <v>1200078</v>
      </c>
      <c r="C138" s="81" t="s">
        <v>3033</v>
      </c>
      <c r="D138" s="82" t="s">
        <v>2947</v>
      </c>
      <c r="E138" s="81">
        <v>5</v>
      </c>
      <c r="F138" s="81" t="s">
        <v>3070</v>
      </c>
      <c r="G138" s="81" t="s">
        <v>2994</v>
      </c>
      <c r="H138" s="85">
        <v>125910</v>
      </c>
    </row>
    <row r="139" spans="1:8">
      <c r="A139" s="81">
        <v>1200079</v>
      </c>
      <c r="B139" s="84">
        <v>1200079</v>
      </c>
      <c r="C139" s="81" t="s">
        <v>3033</v>
      </c>
      <c r="D139" s="82" t="s">
        <v>2947</v>
      </c>
      <c r="E139" s="81">
        <v>5</v>
      </c>
      <c r="F139" s="81" t="s">
        <v>3070</v>
      </c>
      <c r="G139" s="81" t="s">
        <v>2994</v>
      </c>
      <c r="H139" s="85">
        <v>7320</v>
      </c>
    </row>
    <row r="140" spans="1:8">
      <c r="A140" s="81">
        <v>1200080</v>
      </c>
      <c r="B140" s="84">
        <v>1200080</v>
      </c>
      <c r="C140" s="81" t="s">
        <v>3033</v>
      </c>
      <c r="D140" s="82" t="s">
        <v>2947</v>
      </c>
      <c r="E140" s="81">
        <v>5</v>
      </c>
      <c r="F140" s="81" t="s">
        <v>3070</v>
      </c>
      <c r="G140" s="81" t="s">
        <v>2994</v>
      </c>
      <c r="H140" s="85">
        <v>6923</v>
      </c>
    </row>
    <row r="141" spans="1:8">
      <c r="A141" s="81">
        <v>1200081</v>
      </c>
      <c r="B141" s="84">
        <v>1200081</v>
      </c>
      <c r="C141" s="81" t="s">
        <v>3033</v>
      </c>
      <c r="D141" s="82" t="s">
        <v>2947</v>
      </c>
      <c r="E141" s="81">
        <v>5</v>
      </c>
      <c r="F141" s="81" t="s">
        <v>3070</v>
      </c>
      <c r="G141" s="81" t="s">
        <v>2994</v>
      </c>
      <c r="H141" s="85">
        <v>138109.5</v>
      </c>
    </row>
    <row r="142" spans="1:8">
      <c r="A142" s="81">
        <v>1200082</v>
      </c>
      <c r="B142" s="84">
        <v>1200082</v>
      </c>
      <c r="C142" s="81" t="s">
        <v>3033</v>
      </c>
      <c r="D142" s="82" t="s">
        <v>2947</v>
      </c>
      <c r="E142" s="81">
        <v>5</v>
      </c>
      <c r="F142" s="81" t="s">
        <v>3071</v>
      </c>
      <c r="G142" s="81" t="s">
        <v>2994</v>
      </c>
      <c r="H142" s="85">
        <v>890545</v>
      </c>
    </row>
    <row r="143" spans="1:8">
      <c r="A143" s="81">
        <v>1200087</v>
      </c>
      <c r="B143" s="84">
        <v>1200087</v>
      </c>
      <c r="C143" s="81" t="s">
        <v>3033</v>
      </c>
      <c r="D143" s="82" t="s">
        <v>2947</v>
      </c>
      <c r="E143" s="81">
        <v>5</v>
      </c>
      <c r="F143" s="81" t="s">
        <v>3072</v>
      </c>
      <c r="G143" s="81" t="s">
        <v>3073</v>
      </c>
      <c r="H143" s="85">
        <v>30300</v>
      </c>
    </row>
    <row r="144" spans="1:8">
      <c r="A144" s="81">
        <v>1200091</v>
      </c>
      <c r="B144" s="84">
        <v>1200091</v>
      </c>
      <c r="C144" s="81" t="s">
        <v>3033</v>
      </c>
      <c r="D144" s="82" t="s">
        <v>2947</v>
      </c>
      <c r="E144" s="81">
        <v>5</v>
      </c>
      <c r="F144" s="81" t="s">
        <v>3074</v>
      </c>
      <c r="G144" s="81" t="s">
        <v>3075</v>
      </c>
      <c r="H144" s="85">
        <v>490931.24</v>
      </c>
    </row>
    <row r="145" spans="1:8">
      <c r="A145" s="81">
        <v>1200094</v>
      </c>
      <c r="B145" s="84">
        <v>1200094</v>
      </c>
      <c r="C145" s="81" t="s">
        <v>3033</v>
      </c>
      <c r="D145" s="82" t="s">
        <v>2947</v>
      </c>
      <c r="E145" s="81">
        <v>5</v>
      </c>
      <c r="F145" s="81" t="s">
        <v>3076</v>
      </c>
      <c r="G145" s="81" t="s">
        <v>3077</v>
      </c>
      <c r="H145" s="85">
        <v>422825</v>
      </c>
    </row>
    <row r="146" spans="1:8">
      <c r="A146" s="81">
        <v>1200095</v>
      </c>
      <c r="B146" s="84">
        <v>1200095</v>
      </c>
      <c r="C146" s="81" t="s">
        <v>3033</v>
      </c>
      <c r="D146" s="82" t="s">
        <v>2947</v>
      </c>
      <c r="E146" s="81">
        <v>5</v>
      </c>
      <c r="F146" s="81" t="s">
        <v>3078</v>
      </c>
      <c r="G146" s="81" t="s">
        <v>3077</v>
      </c>
      <c r="H146" s="85">
        <v>52556</v>
      </c>
    </row>
    <row r="147" spans="1:8">
      <c r="A147" s="81">
        <v>1200097</v>
      </c>
      <c r="B147" s="84">
        <v>1200097</v>
      </c>
      <c r="C147" s="81" t="s">
        <v>3033</v>
      </c>
      <c r="D147" s="82" t="s">
        <v>2947</v>
      </c>
      <c r="E147" s="81">
        <v>5</v>
      </c>
      <c r="F147" s="81" t="s">
        <v>3079</v>
      </c>
      <c r="G147" s="81" t="s">
        <v>3080</v>
      </c>
      <c r="H147" s="85">
        <v>3700</v>
      </c>
    </row>
    <row r="148" spans="1:8">
      <c r="A148" s="81">
        <v>1200098</v>
      </c>
      <c r="B148" s="84">
        <v>1200098</v>
      </c>
      <c r="C148" s="81" t="s">
        <v>3033</v>
      </c>
      <c r="D148" s="82" t="s">
        <v>2947</v>
      </c>
      <c r="E148" s="81">
        <v>5</v>
      </c>
      <c r="F148" s="81" t="s">
        <v>3081</v>
      </c>
      <c r="G148" s="81" t="s">
        <v>3080</v>
      </c>
      <c r="H148" s="85">
        <v>83750</v>
      </c>
    </row>
    <row r="149" spans="1:8">
      <c r="A149" s="81">
        <v>1200099</v>
      </c>
      <c r="B149" s="84">
        <v>1200099</v>
      </c>
      <c r="C149" s="81" t="s">
        <v>3033</v>
      </c>
      <c r="D149" s="82" t="s">
        <v>2947</v>
      </c>
      <c r="E149" s="81">
        <v>5</v>
      </c>
      <c r="F149" s="81" t="s">
        <v>3082</v>
      </c>
      <c r="G149" s="81" t="s">
        <v>3083</v>
      </c>
      <c r="H149" s="85">
        <v>43333.33</v>
      </c>
    </row>
    <row r="150" spans="1:8">
      <c r="A150" s="81">
        <v>1200101</v>
      </c>
      <c r="B150" s="84">
        <v>1200101</v>
      </c>
      <c r="C150" s="81" t="s">
        <v>3033</v>
      </c>
      <c r="D150" s="82" t="s">
        <v>2947</v>
      </c>
      <c r="E150" s="81">
        <v>5</v>
      </c>
      <c r="F150" s="81" t="s">
        <v>3084</v>
      </c>
      <c r="G150" s="81" t="s">
        <v>3085</v>
      </c>
      <c r="H150" s="85">
        <v>33000</v>
      </c>
    </row>
    <row r="151" spans="1:8">
      <c r="A151" s="81">
        <v>1200102</v>
      </c>
      <c r="B151" s="84">
        <v>1200102</v>
      </c>
      <c r="C151" s="81" t="s">
        <v>3033</v>
      </c>
      <c r="D151" s="82" t="s">
        <v>2947</v>
      </c>
      <c r="E151" s="81">
        <v>5</v>
      </c>
      <c r="F151" s="81" t="s">
        <v>3086</v>
      </c>
      <c r="G151" s="81" t="s">
        <v>3087</v>
      </c>
      <c r="H151" s="85">
        <v>146156.4</v>
      </c>
    </row>
    <row r="152" spans="1:8">
      <c r="A152" s="81">
        <v>1200108</v>
      </c>
      <c r="B152" s="84">
        <v>1200108</v>
      </c>
      <c r="C152" s="81" t="s">
        <v>3033</v>
      </c>
      <c r="D152" s="82" t="s">
        <v>2947</v>
      </c>
      <c r="E152" s="81">
        <v>5</v>
      </c>
      <c r="F152" s="81" t="s">
        <v>3088</v>
      </c>
      <c r="G152" s="81" t="s">
        <v>3089</v>
      </c>
      <c r="H152" s="85">
        <v>18500</v>
      </c>
    </row>
    <row r="153" spans="1:8">
      <c r="A153" s="81">
        <v>1200109</v>
      </c>
      <c r="B153" s="84">
        <v>1200130</v>
      </c>
      <c r="C153" s="81" t="s">
        <v>3033</v>
      </c>
      <c r="D153" s="82" t="s">
        <v>2947</v>
      </c>
      <c r="E153" s="81">
        <v>5</v>
      </c>
      <c r="F153" s="81" t="s">
        <v>3090</v>
      </c>
      <c r="G153" s="81" t="s">
        <v>3</v>
      </c>
      <c r="H153" s="85">
        <v>4411.5</v>
      </c>
    </row>
    <row r="154" spans="1:8">
      <c r="A154" s="81">
        <v>1200110</v>
      </c>
      <c r="B154" s="84">
        <v>1200131</v>
      </c>
      <c r="C154" s="81" t="s">
        <v>3033</v>
      </c>
      <c r="D154" s="82" t="s">
        <v>2947</v>
      </c>
      <c r="E154" s="81">
        <v>5</v>
      </c>
      <c r="F154" s="81" t="s">
        <v>3091</v>
      </c>
      <c r="G154" s="81" t="s">
        <v>3</v>
      </c>
      <c r="H154" s="85">
        <v>3900</v>
      </c>
    </row>
    <row r="155" spans="1:8">
      <c r="A155" s="81">
        <v>1200111</v>
      </c>
      <c r="B155" s="84">
        <v>1200132</v>
      </c>
      <c r="C155" s="81" t="s">
        <v>3033</v>
      </c>
      <c r="D155" s="82" t="s">
        <v>2947</v>
      </c>
      <c r="E155" s="81">
        <v>5</v>
      </c>
      <c r="F155" s="81" t="s">
        <v>3091</v>
      </c>
      <c r="G155" s="81" t="s">
        <v>3</v>
      </c>
      <c r="H155" s="85">
        <v>1746.41</v>
      </c>
    </row>
    <row r="156" spans="1:8">
      <c r="A156" s="81">
        <v>1200112</v>
      </c>
      <c r="B156" s="84">
        <v>1200133</v>
      </c>
      <c r="C156" s="81" t="s">
        <v>3033</v>
      </c>
      <c r="D156" s="82" t="s">
        <v>2947</v>
      </c>
      <c r="E156" s="81">
        <v>5</v>
      </c>
      <c r="F156" s="81" t="s">
        <v>3091</v>
      </c>
      <c r="G156" s="81" t="s">
        <v>3</v>
      </c>
      <c r="H156" s="85">
        <v>3542</v>
      </c>
    </row>
    <row r="157" spans="1:8">
      <c r="A157" s="81">
        <v>1200113</v>
      </c>
      <c r="B157" s="84">
        <v>1200134</v>
      </c>
      <c r="C157" s="81" t="s">
        <v>3033</v>
      </c>
      <c r="D157" s="82" t="s">
        <v>2947</v>
      </c>
      <c r="E157" s="81">
        <v>5</v>
      </c>
      <c r="F157" s="81" t="s">
        <v>3091</v>
      </c>
      <c r="G157" s="81" t="s">
        <v>3</v>
      </c>
      <c r="H157" s="85">
        <v>5023.92</v>
      </c>
    </row>
    <row r="158" spans="1:8">
      <c r="A158" s="81">
        <v>1200114</v>
      </c>
      <c r="B158" s="84">
        <v>1200114</v>
      </c>
      <c r="C158" s="81" t="s">
        <v>3033</v>
      </c>
      <c r="D158" s="82" t="s">
        <v>2947</v>
      </c>
      <c r="E158" s="81">
        <v>5</v>
      </c>
      <c r="F158" s="81" t="s">
        <v>3092</v>
      </c>
      <c r="G158" s="81" t="s">
        <v>7</v>
      </c>
      <c r="H158" s="85">
        <v>24689</v>
      </c>
    </row>
    <row r="159" spans="1:8">
      <c r="A159" s="81">
        <v>1200115</v>
      </c>
      <c r="B159" s="84">
        <v>1200115</v>
      </c>
      <c r="C159" s="81" t="s">
        <v>3033</v>
      </c>
      <c r="D159" s="82" t="s">
        <v>2947</v>
      </c>
      <c r="E159" s="81">
        <v>5</v>
      </c>
      <c r="F159" s="81" t="s">
        <v>3039</v>
      </c>
      <c r="G159" s="81" t="s">
        <v>7</v>
      </c>
      <c r="H159" s="85">
        <v>18469</v>
      </c>
    </row>
    <row r="160" spans="1:8">
      <c r="A160" s="81">
        <v>1200116</v>
      </c>
      <c r="B160" s="84">
        <v>1200135</v>
      </c>
      <c r="C160" s="81" t="s">
        <v>3033</v>
      </c>
      <c r="D160" s="82" t="s">
        <v>2947</v>
      </c>
      <c r="E160" s="81">
        <v>5</v>
      </c>
      <c r="F160" s="81" t="s">
        <v>3093</v>
      </c>
      <c r="G160" s="81" t="s">
        <v>3</v>
      </c>
      <c r="H160" s="85">
        <v>3493</v>
      </c>
    </row>
    <row r="161" spans="1:8">
      <c r="A161" s="81">
        <v>1200117</v>
      </c>
      <c r="B161" s="84">
        <v>1200136</v>
      </c>
      <c r="C161" s="81" t="s">
        <v>3033</v>
      </c>
      <c r="D161" s="82" t="s">
        <v>2947</v>
      </c>
      <c r="E161" s="81">
        <v>5</v>
      </c>
      <c r="F161" s="81" t="s">
        <v>3091</v>
      </c>
      <c r="G161" s="81" t="s">
        <v>3</v>
      </c>
      <c r="H161" s="85">
        <v>1746.41</v>
      </c>
    </row>
    <row r="162" spans="1:8">
      <c r="A162" s="81">
        <v>1200118</v>
      </c>
      <c r="B162" s="84">
        <v>1200118</v>
      </c>
      <c r="C162" s="81" t="s">
        <v>3033</v>
      </c>
      <c r="D162" s="82" t="s">
        <v>2947</v>
      </c>
      <c r="E162" s="81">
        <v>5</v>
      </c>
      <c r="F162" s="81" t="s">
        <v>3039</v>
      </c>
      <c r="G162" s="81" t="s">
        <v>3094</v>
      </c>
      <c r="H162" s="85">
        <v>18469</v>
      </c>
    </row>
    <row r="163" spans="1:8">
      <c r="A163" s="81">
        <v>1200119</v>
      </c>
      <c r="B163" s="84">
        <v>1200119</v>
      </c>
      <c r="C163" s="81" t="s">
        <v>3033</v>
      </c>
      <c r="D163" s="82" t="s">
        <v>2947</v>
      </c>
      <c r="E163" s="81">
        <v>5</v>
      </c>
      <c r="F163" s="81" t="s">
        <v>3039</v>
      </c>
      <c r="G163" s="81" t="s">
        <v>3094</v>
      </c>
      <c r="H163" s="85">
        <v>1746.41</v>
      </c>
    </row>
    <row r="164" spans="1:8">
      <c r="A164" s="81">
        <v>1200120</v>
      </c>
      <c r="B164" s="84">
        <v>1200120</v>
      </c>
      <c r="C164" s="81" t="s">
        <v>3033</v>
      </c>
      <c r="D164" s="82" t="s">
        <v>2947</v>
      </c>
      <c r="E164" s="81">
        <v>5</v>
      </c>
      <c r="F164" s="81" t="s">
        <v>3095</v>
      </c>
      <c r="G164" s="81" t="s">
        <v>3096</v>
      </c>
      <c r="H164" s="85">
        <v>36938</v>
      </c>
    </row>
    <row r="165" spans="1:8">
      <c r="A165" s="81">
        <v>1200121</v>
      </c>
      <c r="B165" s="84">
        <v>1200121</v>
      </c>
      <c r="C165" s="81" t="s">
        <v>3033</v>
      </c>
      <c r="D165" s="82" t="s">
        <v>2947</v>
      </c>
      <c r="E165" s="81">
        <v>5</v>
      </c>
      <c r="F165" s="81" t="s">
        <v>3095</v>
      </c>
      <c r="G165" s="81" t="s">
        <v>3096</v>
      </c>
      <c r="H165" s="85">
        <v>1850.22</v>
      </c>
    </row>
    <row r="166" spans="1:8">
      <c r="A166" s="81">
        <v>1200122</v>
      </c>
      <c r="B166" s="84">
        <v>1200137</v>
      </c>
      <c r="C166" s="81" t="s">
        <v>3033</v>
      </c>
      <c r="D166" s="82" t="s">
        <v>2947</v>
      </c>
      <c r="E166" s="81">
        <v>5</v>
      </c>
      <c r="F166" s="81" t="s">
        <v>3091</v>
      </c>
      <c r="G166" s="81" t="s">
        <v>3</v>
      </c>
      <c r="H166" s="85">
        <v>1746.41</v>
      </c>
    </row>
    <row r="167" spans="1:8">
      <c r="A167" s="81">
        <v>1200123</v>
      </c>
      <c r="B167" s="84">
        <v>1200123</v>
      </c>
      <c r="C167" s="81" t="s">
        <v>3033</v>
      </c>
      <c r="D167" s="82" t="s">
        <v>2947</v>
      </c>
      <c r="E167" s="81">
        <v>5</v>
      </c>
      <c r="F167" s="81" t="s">
        <v>3097</v>
      </c>
      <c r="G167" s="81" t="s">
        <v>10</v>
      </c>
      <c r="H167" s="85">
        <v>37440.959999999999</v>
      </c>
    </row>
    <row r="168" spans="1:8">
      <c r="A168" s="81">
        <v>1200124</v>
      </c>
      <c r="B168" s="84">
        <v>1200124</v>
      </c>
      <c r="C168" s="81" t="s">
        <v>3033</v>
      </c>
      <c r="D168" s="82" t="s">
        <v>2947</v>
      </c>
      <c r="E168" s="81">
        <v>5</v>
      </c>
      <c r="F168" s="81" t="s">
        <v>3098</v>
      </c>
      <c r="G168" s="81" t="s">
        <v>3099</v>
      </c>
      <c r="H168" s="85">
        <v>174519.2</v>
      </c>
    </row>
    <row r="169" spans="1:8">
      <c r="A169" s="81">
        <v>1200128</v>
      </c>
      <c r="B169" s="84">
        <v>1200138</v>
      </c>
      <c r="C169" s="81" t="s">
        <v>3033</v>
      </c>
      <c r="D169" s="82" t="s">
        <v>2947</v>
      </c>
      <c r="E169" s="81">
        <v>5</v>
      </c>
      <c r="F169" s="81" t="s">
        <v>3039</v>
      </c>
      <c r="G169" s="81" t="s">
        <v>3</v>
      </c>
      <c r="H169" s="85">
        <v>55300</v>
      </c>
    </row>
    <row r="170" spans="1:8">
      <c r="A170" s="81">
        <v>1300004</v>
      </c>
      <c r="B170" s="84">
        <v>1300004</v>
      </c>
      <c r="C170" s="81" t="s">
        <v>3100</v>
      </c>
      <c r="D170" s="82" t="s">
        <v>2947</v>
      </c>
      <c r="E170" s="81">
        <v>5</v>
      </c>
      <c r="F170" s="81" t="s">
        <v>3101</v>
      </c>
      <c r="G170" s="81" t="s">
        <v>2956</v>
      </c>
      <c r="H170" s="85">
        <v>6285339.9500000002</v>
      </c>
    </row>
    <row r="171" spans="1:8">
      <c r="A171" s="81">
        <v>1300027</v>
      </c>
      <c r="B171" s="84">
        <v>1300102</v>
      </c>
      <c r="C171" s="81" t="s">
        <v>3100</v>
      </c>
      <c r="D171" s="82" t="s">
        <v>2947</v>
      </c>
      <c r="E171" s="81">
        <v>5</v>
      </c>
      <c r="F171" s="81" t="s">
        <v>3102</v>
      </c>
      <c r="G171" s="81" t="s">
        <v>3</v>
      </c>
      <c r="H171" s="85">
        <v>1300</v>
      </c>
    </row>
    <row r="172" spans="1:8">
      <c r="A172" s="81">
        <v>1300028</v>
      </c>
      <c r="B172" s="84">
        <v>1300103</v>
      </c>
      <c r="C172" s="81" t="s">
        <v>3100</v>
      </c>
      <c r="D172" s="82" t="s">
        <v>2947</v>
      </c>
      <c r="E172" s="81">
        <v>5</v>
      </c>
      <c r="F172" s="81" t="s">
        <v>3102</v>
      </c>
      <c r="G172" s="81" t="s">
        <v>3</v>
      </c>
      <c r="H172" s="85">
        <v>1950</v>
      </c>
    </row>
    <row r="173" spans="1:8">
      <c r="A173" s="81">
        <v>1300029</v>
      </c>
      <c r="B173" s="84">
        <v>1300104</v>
      </c>
      <c r="C173" s="81" t="s">
        <v>3100</v>
      </c>
      <c r="D173" s="82" t="s">
        <v>2947</v>
      </c>
      <c r="E173" s="81">
        <v>5</v>
      </c>
      <c r="F173" s="81" t="s">
        <v>3102</v>
      </c>
      <c r="G173" s="81" t="s">
        <v>3</v>
      </c>
      <c r="H173" s="85">
        <v>80</v>
      </c>
    </row>
    <row r="174" spans="1:8">
      <c r="A174" s="81">
        <v>1300042</v>
      </c>
      <c r="B174" s="84">
        <v>1300117</v>
      </c>
      <c r="C174" s="81" t="s">
        <v>3100</v>
      </c>
      <c r="D174" s="82" t="s">
        <v>2947</v>
      </c>
      <c r="E174" s="81">
        <v>5</v>
      </c>
      <c r="F174" s="81" t="s">
        <v>3103</v>
      </c>
      <c r="G174" s="81" t="s">
        <v>3</v>
      </c>
      <c r="H174" s="85">
        <v>2600</v>
      </c>
    </row>
    <row r="175" spans="1:8">
      <c r="A175" s="81">
        <v>1300043</v>
      </c>
      <c r="B175" s="84">
        <v>1300118</v>
      </c>
      <c r="C175" s="81" t="s">
        <v>3100</v>
      </c>
      <c r="D175" s="82" t="s">
        <v>2947</v>
      </c>
      <c r="E175" s="81">
        <v>5</v>
      </c>
      <c r="F175" s="81" t="s">
        <v>3104</v>
      </c>
      <c r="G175" s="81" t="s">
        <v>3</v>
      </c>
      <c r="H175" s="85">
        <v>18480</v>
      </c>
    </row>
    <row r="176" spans="1:8">
      <c r="A176" s="81">
        <v>1300057</v>
      </c>
      <c r="B176" s="84">
        <v>1300127</v>
      </c>
      <c r="C176" s="81" t="s">
        <v>3100</v>
      </c>
      <c r="D176" s="82" t="s">
        <v>2947</v>
      </c>
      <c r="E176" s="81">
        <v>5</v>
      </c>
      <c r="F176" s="81" t="s">
        <v>3105</v>
      </c>
      <c r="G176" s="81" t="s">
        <v>3</v>
      </c>
      <c r="H176" s="85">
        <v>20079.7</v>
      </c>
    </row>
    <row r="177" spans="1:8">
      <c r="A177" s="81">
        <v>1300065</v>
      </c>
      <c r="B177" s="84">
        <v>1300065</v>
      </c>
      <c r="C177" s="81" t="s">
        <v>3100</v>
      </c>
      <c r="D177" s="82" t="s">
        <v>2947</v>
      </c>
      <c r="E177" s="81">
        <v>5</v>
      </c>
      <c r="F177" s="81" t="s">
        <v>3106</v>
      </c>
      <c r="G177" s="81" t="s">
        <v>2956</v>
      </c>
      <c r="H177" s="85">
        <v>8625</v>
      </c>
    </row>
    <row r="178" spans="1:8">
      <c r="A178" s="81">
        <v>1300066</v>
      </c>
      <c r="B178" s="84">
        <v>1300066</v>
      </c>
      <c r="C178" s="81" t="s">
        <v>3100</v>
      </c>
      <c r="D178" s="82" t="s">
        <v>2947</v>
      </c>
      <c r="E178" s="81">
        <v>5</v>
      </c>
      <c r="F178" s="81" t="s">
        <v>3107</v>
      </c>
      <c r="G178" s="81" t="s">
        <v>2956</v>
      </c>
      <c r="H178" s="85">
        <v>24210</v>
      </c>
    </row>
    <row r="179" spans="1:8">
      <c r="A179" s="81">
        <v>1300071</v>
      </c>
      <c r="B179" s="84">
        <v>1300135</v>
      </c>
      <c r="C179" s="81" t="s">
        <v>3100</v>
      </c>
      <c r="D179" s="82" t="s">
        <v>2947</v>
      </c>
      <c r="E179" s="81">
        <v>5</v>
      </c>
      <c r="F179" s="81" t="s">
        <v>3108</v>
      </c>
      <c r="G179" s="81" t="s">
        <v>3</v>
      </c>
      <c r="H179" s="85">
        <v>800</v>
      </c>
    </row>
    <row r="180" spans="1:8">
      <c r="A180" s="81">
        <v>1300072</v>
      </c>
      <c r="B180" s="84">
        <v>1300136</v>
      </c>
      <c r="C180" s="81" t="s">
        <v>3100</v>
      </c>
      <c r="D180" s="82" t="s">
        <v>2947</v>
      </c>
      <c r="E180" s="81">
        <v>5</v>
      </c>
      <c r="F180" s="81" t="s">
        <v>3109</v>
      </c>
      <c r="G180" s="81" t="s">
        <v>3</v>
      </c>
      <c r="H180" s="85">
        <v>2300</v>
      </c>
    </row>
    <row r="181" spans="1:8">
      <c r="A181" s="81">
        <v>1300073</v>
      </c>
      <c r="B181" s="84">
        <v>1300137</v>
      </c>
      <c r="C181" s="81" t="s">
        <v>3100</v>
      </c>
      <c r="D181" s="82" t="s">
        <v>2947</v>
      </c>
      <c r="E181" s="81">
        <v>5</v>
      </c>
      <c r="F181" s="81" t="s">
        <v>3110</v>
      </c>
      <c r="G181" s="81" t="s">
        <v>3</v>
      </c>
      <c r="H181" s="85">
        <v>575</v>
      </c>
    </row>
    <row r="182" spans="1:8">
      <c r="A182" s="81">
        <v>1300074</v>
      </c>
      <c r="B182" s="84">
        <v>1300138</v>
      </c>
      <c r="C182" s="81" t="s">
        <v>3100</v>
      </c>
      <c r="D182" s="82" t="s">
        <v>2947</v>
      </c>
      <c r="E182" s="81">
        <v>5</v>
      </c>
      <c r="F182" s="81" t="s">
        <v>3111</v>
      </c>
      <c r="G182" s="81" t="s">
        <v>3</v>
      </c>
      <c r="H182" s="85">
        <v>2175</v>
      </c>
    </row>
    <row r="183" spans="1:8">
      <c r="A183" s="81">
        <v>1300075</v>
      </c>
      <c r="B183" s="84">
        <v>1300139</v>
      </c>
      <c r="C183" s="81" t="s">
        <v>3100</v>
      </c>
      <c r="D183" s="82" t="s">
        <v>2947</v>
      </c>
      <c r="E183" s="81">
        <v>5</v>
      </c>
      <c r="F183" s="81" t="s">
        <v>3112</v>
      </c>
      <c r="G183" s="81" t="s">
        <v>3</v>
      </c>
      <c r="H183" s="85">
        <v>1150</v>
      </c>
    </row>
    <row r="184" spans="1:8">
      <c r="A184" s="81">
        <v>1300076</v>
      </c>
      <c r="B184" s="84">
        <v>1300140</v>
      </c>
      <c r="C184" s="81" t="s">
        <v>3100</v>
      </c>
      <c r="D184" s="82" t="s">
        <v>2947</v>
      </c>
      <c r="E184" s="81">
        <v>5</v>
      </c>
      <c r="F184" s="81" t="s">
        <v>3113</v>
      </c>
      <c r="G184" s="81" t="s">
        <v>3</v>
      </c>
      <c r="H184" s="85">
        <v>2300</v>
      </c>
    </row>
    <row r="185" spans="1:8">
      <c r="A185" s="81">
        <v>1300077</v>
      </c>
      <c r="B185" s="84">
        <v>1300141</v>
      </c>
      <c r="C185" s="81" t="s">
        <v>3100</v>
      </c>
      <c r="D185" s="82" t="s">
        <v>2947</v>
      </c>
      <c r="E185" s="81">
        <v>5</v>
      </c>
      <c r="F185" s="81" t="s">
        <v>3114</v>
      </c>
      <c r="G185" s="81" t="s">
        <v>3</v>
      </c>
      <c r="H185" s="85">
        <v>18950</v>
      </c>
    </row>
    <row r="186" spans="1:8">
      <c r="A186" s="81">
        <v>1300080</v>
      </c>
      <c r="B186" s="84">
        <v>1300144</v>
      </c>
      <c r="C186" s="81" t="s">
        <v>3100</v>
      </c>
      <c r="D186" s="82" t="s">
        <v>2947</v>
      </c>
      <c r="E186" s="81">
        <v>5</v>
      </c>
      <c r="F186" s="81" t="s">
        <v>3115</v>
      </c>
      <c r="G186" s="81" t="s">
        <v>3</v>
      </c>
      <c r="H186" s="85">
        <v>2250</v>
      </c>
    </row>
    <row r="187" spans="1:8">
      <c r="A187" s="81">
        <v>1300089</v>
      </c>
      <c r="B187" s="84">
        <v>1300089</v>
      </c>
      <c r="C187" s="81" t="s">
        <v>3100</v>
      </c>
      <c r="D187" s="82" t="s">
        <v>2947</v>
      </c>
      <c r="E187" s="81">
        <v>5</v>
      </c>
      <c r="F187" s="81" t="s">
        <v>3115</v>
      </c>
      <c r="G187" s="81" t="s">
        <v>3116</v>
      </c>
      <c r="H187" s="85">
        <v>39550.239999999998</v>
      </c>
    </row>
    <row r="188" spans="1:8">
      <c r="A188" s="81">
        <v>1300090</v>
      </c>
      <c r="B188" s="84">
        <v>1300090</v>
      </c>
      <c r="C188" s="81" t="s">
        <v>3002</v>
      </c>
      <c r="D188" s="82" t="s">
        <v>2947</v>
      </c>
      <c r="E188" s="81">
        <v>4</v>
      </c>
      <c r="F188" s="81" t="s">
        <v>3117</v>
      </c>
      <c r="G188" s="81" t="s">
        <v>11</v>
      </c>
      <c r="H188" s="85">
        <v>4516159.51</v>
      </c>
    </row>
    <row r="189" spans="1:8">
      <c r="A189" s="81">
        <v>1300124</v>
      </c>
      <c r="B189" s="84">
        <v>1300124</v>
      </c>
      <c r="C189" s="81" t="s">
        <v>3118</v>
      </c>
      <c r="D189" s="82" t="s">
        <v>2947</v>
      </c>
      <c r="E189" s="81">
        <v>5</v>
      </c>
      <c r="F189" s="81" t="s">
        <v>3117</v>
      </c>
      <c r="G189" s="81" t="s">
        <v>3</v>
      </c>
      <c r="H189" s="85">
        <v>13472</v>
      </c>
    </row>
    <row r="190" spans="1:8">
      <c r="A190" s="81">
        <v>1300152</v>
      </c>
      <c r="B190" s="84">
        <v>1300152</v>
      </c>
      <c r="C190" s="81" t="s">
        <v>3118</v>
      </c>
      <c r="D190" s="82" t="s">
        <v>2947</v>
      </c>
      <c r="E190" s="81">
        <v>5</v>
      </c>
      <c r="F190" s="81" t="s">
        <v>3117</v>
      </c>
      <c r="G190" s="81" t="s">
        <v>9</v>
      </c>
      <c r="H190" s="85">
        <v>7092594.0599999996</v>
      </c>
    </row>
    <row r="191" spans="1:8">
      <c r="A191" s="81">
        <v>1300153</v>
      </c>
      <c r="B191" s="84">
        <v>1300153</v>
      </c>
      <c r="C191" s="81" t="s">
        <v>3118</v>
      </c>
      <c r="D191" s="82" t="s">
        <v>2947</v>
      </c>
      <c r="E191" s="81">
        <v>5</v>
      </c>
      <c r="F191" s="81" t="s">
        <v>3117</v>
      </c>
      <c r="G191" s="81" t="s">
        <v>9</v>
      </c>
      <c r="H191" s="85">
        <v>82008</v>
      </c>
    </row>
    <row r="192" spans="1:8">
      <c r="A192" s="81">
        <v>1300154</v>
      </c>
      <c r="B192" s="84">
        <v>1300154</v>
      </c>
      <c r="C192" s="81" t="s">
        <v>3118</v>
      </c>
      <c r="D192" s="82" t="s">
        <v>2947</v>
      </c>
      <c r="E192" s="81">
        <v>5</v>
      </c>
      <c r="F192" s="81" t="s">
        <v>3117</v>
      </c>
      <c r="G192" s="81" t="s">
        <v>9</v>
      </c>
      <c r="H192" s="85">
        <v>27762</v>
      </c>
    </row>
    <row r="193" spans="1:8">
      <c r="A193" s="81">
        <v>1400001</v>
      </c>
      <c r="B193" s="84">
        <v>1400036</v>
      </c>
      <c r="C193" s="81" t="s">
        <v>3002</v>
      </c>
      <c r="D193" s="82" t="s">
        <v>2947</v>
      </c>
      <c r="E193" s="81">
        <v>4</v>
      </c>
      <c r="F193" s="81" t="s">
        <v>3119</v>
      </c>
      <c r="G193" s="81" t="s">
        <v>3</v>
      </c>
      <c r="H193" s="85">
        <v>90909027.549999997</v>
      </c>
    </row>
    <row r="194" spans="1:8">
      <c r="A194" s="81">
        <v>1400003</v>
      </c>
      <c r="B194" s="84">
        <v>1400037</v>
      </c>
      <c r="C194" s="81" t="s">
        <v>3002</v>
      </c>
      <c r="D194" s="82" t="s">
        <v>2947</v>
      </c>
      <c r="E194" s="81">
        <v>4</v>
      </c>
      <c r="F194" s="81" t="s">
        <v>3120</v>
      </c>
      <c r="G194" s="81" t="s">
        <v>3</v>
      </c>
      <c r="H194" s="85">
        <v>41600</v>
      </c>
    </row>
    <row r="195" spans="1:8">
      <c r="A195" s="81">
        <v>1400004</v>
      </c>
      <c r="B195" s="84">
        <v>1400038</v>
      </c>
      <c r="C195" s="81" t="s">
        <v>3002</v>
      </c>
      <c r="D195" s="82" t="s">
        <v>2947</v>
      </c>
      <c r="E195" s="81">
        <v>4</v>
      </c>
      <c r="F195" s="81" t="s">
        <v>3121</v>
      </c>
      <c r="G195" s="81" t="s">
        <v>3</v>
      </c>
      <c r="H195" s="85">
        <v>29295</v>
      </c>
    </row>
    <row r="196" spans="1:8">
      <c r="A196" s="81">
        <v>1400005</v>
      </c>
      <c r="B196" s="84">
        <v>1400039</v>
      </c>
      <c r="C196" s="81" t="s">
        <v>3002</v>
      </c>
      <c r="D196" s="82" t="s">
        <v>2947</v>
      </c>
      <c r="E196" s="81">
        <v>4</v>
      </c>
      <c r="F196" s="81" t="s">
        <v>3121</v>
      </c>
      <c r="G196" s="81" t="s">
        <v>3</v>
      </c>
      <c r="H196" s="85">
        <v>82963</v>
      </c>
    </row>
    <row r="197" spans="1:8">
      <c r="A197" s="81">
        <v>1400007</v>
      </c>
      <c r="B197" s="84">
        <v>1400040</v>
      </c>
      <c r="C197" s="81" t="s">
        <v>3002</v>
      </c>
      <c r="D197" s="82" t="s">
        <v>2947</v>
      </c>
      <c r="E197" s="81">
        <v>4</v>
      </c>
      <c r="F197" s="81" t="s">
        <v>3121</v>
      </c>
      <c r="G197" s="81" t="s">
        <v>3</v>
      </c>
      <c r="H197" s="85">
        <v>528599</v>
      </c>
    </row>
    <row r="198" spans="1:8">
      <c r="A198" s="81">
        <v>1400008</v>
      </c>
      <c r="B198" s="84">
        <v>1400041</v>
      </c>
      <c r="C198" s="81" t="s">
        <v>3002</v>
      </c>
      <c r="D198" s="82" t="s">
        <v>2947</v>
      </c>
      <c r="E198" s="81">
        <v>4</v>
      </c>
      <c r="F198" s="81" t="s">
        <v>3121</v>
      </c>
      <c r="G198" s="81" t="s">
        <v>3</v>
      </c>
      <c r="H198" s="85">
        <v>148821</v>
      </c>
    </row>
    <row r="199" spans="1:8">
      <c r="A199" s="81">
        <v>1400009</v>
      </c>
      <c r="B199" s="84">
        <v>1400042</v>
      </c>
      <c r="C199" s="81" t="s">
        <v>3002</v>
      </c>
      <c r="D199" s="82" t="s">
        <v>2947</v>
      </c>
      <c r="E199" s="81">
        <v>4</v>
      </c>
      <c r="F199" s="81" t="s">
        <v>3122</v>
      </c>
      <c r="G199" s="81" t="s">
        <v>3</v>
      </c>
      <c r="H199" s="85">
        <v>13808</v>
      </c>
    </row>
    <row r="200" spans="1:8">
      <c r="A200" s="81">
        <v>1400010</v>
      </c>
      <c r="B200" s="84">
        <v>1400043</v>
      </c>
      <c r="C200" s="81" t="s">
        <v>3002</v>
      </c>
      <c r="D200" s="82" t="s">
        <v>2947</v>
      </c>
      <c r="E200" s="81">
        <v>4</v>
      </c>
      <c r="F200" s="81" t="s">
        <v>3122</v>
      </c>
      <c r="G200" s="81" t="s">
        <v>3</v>
      </c>
      <c r="H200" s="85">
        <v>45330.3</v>
      </c>
    </row>
    <row r="201" spans="1:8">
      <c r="A201" s="81">
        <v>1400011</v>
      </c>
      <c r="B201" s="84">
        <v>1400044</v>
      </c>
      <c r="C201" s="81" t="s">
        <v>3002</v>
      </c>
      <c r="D201" s="82" t="s">
        <v>2947</v>
      </c>
      <c r="E201" s="81">
        <v>4</v>
      </c>
      <c r="F201" s="81" t="s">
        <v>3122</v>
      </c>
      <c r="G201" s="81" t="s">
        <v>3</v>
      </c>
      <c r="H201" s="85">
        <v>66857.3</v>
      </c>
    </row>
    <row r="202" spans="1:8">
      <c r="A202" s="81">
        <v>1400012</v>
      </c>
      <c r="B202" s="84">
        <v>1400045</v>
      </c>
      <c r="C202" s="81" t="s">
        <v>3002</v>
      </c>
      <c r="D202" s="82" t="s">
        <v>2947</v>
      </c>
      <c r="E202" s="81">
        <v>4</v>
      </c>
      <c r="F202" s="81" t="s">
        <v>3122</v>
      </c>
      <c r="G202" s="81" t="s">
        <v>3</v>
      </c>
      <c r="H202" s="85">
        <v>204805.2</v>
      </c>
    </row>
    <row r="203" spans="1:8">
      <c r="A203" s="81">
        <v>1400013</v>
      </c>
      <c r="B203" s="84">
        <v>1400046</v>
      </c>
      <c r="C203" s="81" t="s">
        <v>3002</v>
      </c>
      <c r="D203" s="82" t="s">
        <v>2947</v>
      </c>
      <c r="E203" s="81">
        <v>4</v>
      </c>
      <c r="F203" s="81" t="s">
        <v>3121</v>
      </c>
      <c r="G203" s="81" t="s">
        <v>3</v>
      </c>
      <c r="H203" s="85">
        <v>34892.28</v>
      </c>
    </row>
    <row r="204" spans="1:8">
      <c r="A204" s="81">
        <v>1400014</v>
      </c>
      <c r="B204" s="84">
        <v>1400047</v>
      </c>
      <c r="C204" s="81" t="s">
        <v>3002</v>
      </c>
      <c r="D204" s="82" t="s">
        <v>2947</v>
      </c>
      <c r="E204" s="81">
        <v>4</v>
      </c>
      <c r="F204" s="81" t="s">
        <v>3121</v>
      </c>
      <c r="G204" s="81" t="s">
        <v>3</v>
      </c>
      <c r="H204" s="85">
        <v>8972.33</v>
      </c>
    </row>
    <row r="205" spans="1:8">
      <c r="A205" s="81">
        <v>1400015</v>
      </c>
      <c r="B205" s="84">
        <v>1400048</v>
      </c>
      <c r="C205" s="81" t="s">
        <v>3002</v>
      </c>
      <c r="D205" s="82" t="s">
        <v>2947</v>
      </c>
      <c r="E205" s="81">
        <v>4</v>
      </c>
      <c r="F205" s="81" t="s">
        <v>3121</v>
      </c>
      <c r="G205" s="81" t="s">
        <v>3</v>
      </c>
      <c r="H205" s="85">
        <v>26916.99</v>
      </c>
    </row>
    <row r="206" spans="1:8">
      <c r="A206" s="81">
        <v>1400017</v>
      </c>
      <c r="B206" s="84">
        <v>1400049</v>
      </c>
      <c r="C206" s="81" t="s">
        <v>3002</v>
      </c>
      <c r="D206" s="82" t="s">
        <v>2947</v>
      </c>
      <c r="E206" s="81">
        <v>4</v>
      </c>
      <c r="F206" s="81" t="s">
        <v>3123</v>
      </c>
      <c r="G206" s="81" t="s">
        <v>3</v>
      </c>
      <c r="H206" s="85">
        <v>94505.19</v>
      </c>
    </row>
    <row r="207" spans="1:8">
      <c r="A207" s="81">
        <v>1400018</v>
      </c>
      <c r="B207" s="84">
        <v>1400050</v>
      </c>
      <c r="C207" s="81" t="s">
        <v>3002</v>
      </c>
      <c r="D207" s="82" t="s">
        <v>2947</v>
      </c>
      <c r="E207" s="81">
        <v>4</v>
      </c>
      <c r="F207" s="81" t="s">
        <v>3124</v>
      </c>
      <c r="G207" s="81" t="s">
        <v>3</v>
      </c>
      <c r="H207" s="85">
        <v>240042.69</v>
      </c>
    </row>
    <row r="208" spans="1:8">
      <c r="A208" s="81">
        <v>1400019</v>
      </c>
      <c r="B208" s="84">
        <v>1400051</v>
      </c>
      <c r="C208" s="81" t="s">
        <v>3002</v>
      </c>
      <c r="D208" s="82" t="s">
        <v>2947</v>
      </c>
      <c r="E208" s="81">
        <v>4</v>
      </c>
      <c r="F208" s="81" t="s">
        <v>3121</v>
      </c>
      <c r="G208" s="81" t="s">
        <v>3</v>
      </c>
      <c r="H208" s="85">
        <v>1100</v>
      </c>
    </row>
    <row r="209" spans="1:8">
      <c r="A209" s="81">
        <v>1400020</v>
      </c>
      <c r="B209" s="84">
        <v>1400052</v>
      </c>
      <c r="C209" s="81" t="s">
        <v>3002</v>
      </c>
      <c r="D209" s="82" t="s">
        <v>2947</v>
      </c>
      <c r="E209" s="81">
        <v>4</v>
      </c>
      <c r="F209" s="81" t="s">
        <v>3123</v>
      </c>
      <c r="G209" s="81" t="s">
        <v>3</v>
      </c>
      <c r="H209" s="85">
        <v>1871</v>
      </c>
    </row>
    <row r="210" spans="1:8">
      <c r="A210" s="81">
        <v>1400021</v>
      </c>
      <c r="B210" s="84">
        <v>1400021</v>
      </c>
      <c r="C210" s="81" t="s">
        <v>3002</v>
      </c>
      <c r="D210" s="82" t="s">
        <v>2947</v>
      </c>
      <c r="E210" s="81">
        <v>4</v>
      </c>
      <c r="F210" s="81" t="s">
        <v>3125</v>
      </c>
      <c r="G210" s="81" t="s">
        <v>2994</v>
      </c>
      <c r="H210" s="85">
        <v>21212455.18</v>
      </c>
    </row>
    <row r="211" spans="1:8">
      <c r="A211" s="81">
        <v>1400026</v>
      </c>
      <c r="B211" s="84">
        <v>1400054</v>
      </c>
      <c r="C211" s="81" t="s">
        <v>3002</v>
      </c>
      <c r="D211" s="82" t="s">
        <v>2947</v>
      </c>
      <c r="E211" s="81">
        <v>4</v>
      </c>
      <c r="F211" s="81" t="s">
        <v>3126</v>
      </c>
      <c r="G211" s="81" t="s">
        <v>3</v>
      </c>
      <c r="H211" s="85">
        <v>43759.89</v>
      </c>
    </row>
    <row r="212" spans="1:8">
      <c r="A212" s="81">
        <v>1400027</v>
      </c>
      <c r="B212" s="84">
        <v>1400055</v>
      </c>
      <c r="C212" s="81" t="s">
        <v>3002</v>
      </c>
      <c r="D212" s="82" t="s">
        <v>2947</v>
      </c>
      <c r="E212" s="81">
        <v>4</v>
      </c>
      <c r="F212" s="81" t="s">
        <v>3126</v>
      </c>
      <c r="G212" s="81" t="s">
        <v>3</v>
      </c>
      <c r="H212" s="85">
        <v>87844.04</v>
      </c>
    </row>
    <row r="213" spans="1:8">
      <c r="A213" s="81">
        <v>1400028</v>
      </c>
      <c r="B213" s="84">
        <v>1400056</v>
      </c>
      <c r="C213" s="81" t="s">
        <v>3002</v>
      </c>
      <c r="D213" s="82" t="s">
        <v>2947</v>
      </c>
      <c r="E213" s="81">
        <v>4</v>
      </c>
      <c r="F213" s="81" t="s">
        <v>3127</v>
      </c>
      <c r="G213" s="81" t="s">
        <v>3</v>
      </c>
      <c r="H213" s="85">
        <v>64602.31</v>
      </c>
    </row>
    <row r="214" spans="1:8">
      <c r="A214" s="81">
        <v>1400030</v>
      </c>
      <c r="B214" s="84">
        <v>1400057</v>
      </c>
      <c r="C214" s="81" t="s">
        <v>3002</v>
      </c>
      <c r="D214" s="82" t="s">
        <v>2947</v>
      </c>
      <c r="E214" s="81">
        <v>4</v>
      </c>
      <c r="F214" s="81" t="s">
        <v>3128</v>
      </c>
      <c r="G214" s="81" t="s">
        <v>3</v>
      </c>
      <c r="H214" s="85">
        <v>182990.5</v>
      </c>
    </row>
    <row r="215" spans="1:8">
      <c r="A215" s="81">
        <v>1400031</v>
      </c>
      <c r="B215" s="84">
        <v>1400058</v>
      </c>
      <c r="C215" s="81" t="s">
        <v>3002</v>
      </c>
      <c r="D215" s="82" t="s">
        <v>2947</v>
      </c>
      <c r="E215" s="81">
        <v>4</v>
      </c>
      <c r="F215" s="81" t="s">
        <v>3128</v>
      </c>
      <c r="G215" s="81" t="s">
        <v>3</v>
      </c>
      <c r="H215" s="85">
        <v>152688.1</v>
      </c>
    </row>
    <row r="216" spans="1:8">
      <c r="A216" s="81">
        <v>1400032</v>
      </c>
      <c r="B216" s="84">
        <v>1400059</v>
      </c>
      <c r="C216" s="81" t="s">
        <v>3002</v>
      </c>
      <c r="D216" s="82" t="s">
        <v>2947</v>
      </c>
      <c r="E216" s="81">
        <v>4</v>
      </c>
      <c r="F216" s="81" t="s">
        <v>3129</v>
      </c>
      <c r="G216" s="81" t="s">
        <v>3</v>
      </c>
      <c r="H216" s="85">
        <v>90526.91</v>
      </c>
    </row>
    <row r="217" spans="1:8">
      <c r="A217" s="81">
        <v>1400034</v>
      </c>
      <c r="B217" s="84">
        <v>1400061</v>
      </c>
      <c r="C217" s="81" t="s">
        <v>3118</v>
      </c>
      <c r="D217" s="82" t="s">
        <v>2947</v>
      </c>
      <c r="E217" s="81">
        <v>5</v>
      </c>
      <c r="F217" s="81" t="s">
        <v>3130</v>
      </c>
      <c r="G217" s="81" t="s">
        <v>3</v>
      </c>
      <c r="H217" s="85">
        <v>27554.5</v>
      </c>
    </row>
    <row r="218" spans="1:8">
      <c r="A218" s="81">
        <v>1400035</v>
      </c>
      <c r="B218" s="84">
        <v>1400062</v>
      </c>
      <c r="C218" s="81" t="s">
        <v>3118</v>
      </c>
      <c r="D218" s="82" t="s">
        <v>2947</v>
      </c>
      <c r="E218" s="81">
        <v>5</v>
      </c>
      <c r="F218" s="81" t="s">
        <v>3131</v>
      </c>
      <c r="G218" s="81" t="s">
        <v>3</v>
      </c>
      <c r="H218" s="85">
        <v>88929.4</v>
      </c>
    </row>
    <row r="219" spans="1:8">
      <c r="A219" s="81">
        <v>1500002</v>
      </c>
      <c r="B219" s="84">
        <v>1500002</v>
      </c>
      <c r="C219" s="81" t="s">
        <v>3118</v>
      </c>
      <c r="D219" s="82" t="s">
        <v>2947</v>
      </c>
      <c r="E219" s="81">
        <v>5</v>
      </c>
      <c r="F219" s="81" t="s">
        <v>3132</v>
      </c>
      <c r="G219" s="81" t="s">
        <v>2956</v>
      </c>
      <c r="H219" s="85">
        <v>3150257.18</v>
      </c>
    </row>
    <row r="220" spans="1:8">
      <c r="A220" s="81">
        <v>1500003</v>
      </c>
      <c r="B220" s="84">
        <v>1500223</v>
      </c>
      <c r="C220" s="81" t="s">
        <v>3133</v>
      </c>
      <c r="D220" s="82" t="s">
        <v>2947</v>
      </c>
      <c r="E220" s="81">
        <v>4</v>
      </c>
      <c r="F220" s="81" t="s">
        <v>3134</v>
      </c>
      <c r="G220" s="81" t="s">
        <v>3</v>
      </c>
      <c r="H220" s="85">
        <v>317311.8</v>
      </c>
    </row>
    <row r="221" spans="1:8">
      <c r="A221" s="81">
        <v>1500004</v>
      </c>
      <c r="B221" s="84">
        <v>1500004</v>
      </c>
      <c r="C221" s="81" t="s">
        <v>3118</v>
      </c>
      <c r="D221" s="82" t="s">
        <v>2947</v>
      </c>
      <c r="E221" s="81">
        <v>5</v>
      </c>
      <c r="F221" s="81" t="s">
        <v>3132</v>
      </c>
      <c r="G221" s="81" t="s">
        <v>3135</v>
      </c>
      <c r="H221" s="85">
        <v>11501</v>
      </c>
    </row>
    <row r="222" spans="1:8">
      <c r="A222" s="81">
        <v>1500127</v>
      </c>
      <c r="B222" s="84">
        <v>1500224</v>
      </c>
      <c r="C222" s="81" t="s">
        <v>3118</v>
      </c>
      <c r="D222" s="82" t="s">
        <v>2947</v>
      </c>
      <c r="E222" s="81">
        <v>5</v>
      </c>
      <c r="F222" s="81" t="s">
        <v>3136</v>
      </c>
      <c r="G222" s="81" t="s">
        <v>3</v>
      </c>
      <c r="H222" s="85">
        <v>137638.88</v>
      </c>
    </row>
    <row r="223" spans="1:8">
      <c r="A223" s="81">
        <v>1500128</v>
      </c>
      <c r="B223" s="84">
        <v>1500225</v>
      </c>
      <c r="C223" s="81" t="s">
        <v>3118</v>
      </c>
      <c r="D223" s="82" t="s">
        <v>2947</v>
      </c>
      <c r="E223" s="81">
        <v>5</v>
      </c>
      <c r="F223" s="81" t="s">
        <v>3137</v>
      </c>
      <c r="G223" s="81" t="s">
        <v>3</v>
      </c>
      <c r="H223" s="85">
        <v>196152.69</v>
      </c>
    </row>
    <row r="224" spans="1:8">
      <c r="A224" s="81">
        <v>1500130</v>
      </c>
      <c r="B224" s="84">
        <v>1500226</v>
      </c>
      <c r="C224" s="81" t="s">
        <v>3118</v>
      </c>
      <c r="D224" s="82" t="s">
        <v>2947</v>
      </c>
      <c r="E224" s="81">
        <v>5</v>
      </c>
      <c r="F224" s="81" t="s">
        <v>3138</v>
      </c>
      <c r="G224" s="81" t="s">
        <v>3</v>
      </c>
      <c r="H224" s="85">
        <v>179700.61</v>
      </c>
    </row>
    <row r="225" spans="1:8">
      <c r="A225" s="81">
        <v>1500132</v>
      </c>
      <c r="B225" s="84">
        <v>1500227</v>
      </c>
      <c r="C225" s="81" t="s">
        <v>3118</v>
      </c>
      <c r="D225" s="82" t="s">
        <v>2947</v>
      </c>
      <c r="E225" s="81">
        <v>5</v>
      </c>
      <c r="F225" s="81" t="s">
        <v>3139</v>
      </c>
      <c r="G225" s="81" t="s">
        <v>3</v>
      </c>
      <c r="H225" s="85">
        <v>47255</v>
      </c>
    </row>
    <row r="226" spans="1:8">
      <c r="A226" s="81">
        <v>1500133</v>
      </c>
      <c r="B226" s="84">
        <v>1500228</v>
      </c>
      <c r="C226" s="81" t="s">
        <v>3118</v>
      </c>
      <c r="D226" s="82" t="s">
        <v>2947</v>
      </c>
      <c r="E226" s="81">
        <v>5</v>
      </c>
      <c r="F226" s="81" t="s">
        <v>3140</v>
      </c>
      <c r="G226" s="81" t="s">
        <v>3</v>
      </c>
      <c r="H226" s="85">
        <v>17841.41</v>
      </c>
    </row>
    <row r="227" spans="1:8">
      <c r="A227" s="81">
        <v>1500134</v>
      </c>
      <c r="B227" s="84">
        <v>1500229</v>
      </c>
      <c r="C227" s="81" t="s">
        <v>3118</v>
      </c>
      <c r="D227" s="82" t="s">
        <v>2947</v>
      </c>
      <c r="E227" s="81">
        <v>5</v>
      </c>
      <c r="F227" s="81" t="s">
        <v>3141</v>
      </c>
      <c r="G227" s="81" t="s">
        <v>3</v>
      </c>
      <c r="H227" s="85">
        <v>11500</v>
      </c>
    </row>
    <row r="228" spans="1:8">
      <c r="A228" s="81">
        <v>1500135</v>
      </c>
      <c r="B228" s="84">
        <v>1500230</v>
      </c>
      <c r="C228" s="81" t="s">
        <v>3118</v>
      </c>
      <c r="D228" s="82" t="s">
        <v>2947</v>
      </c>
      <c r="E228" s="81">
        <v>5</v>
      </c>
      <c r="F228" s="81" t="s">
        <v>3142</v>
      </c>
      <c r="G228" s="81" t="s">
        <v>3</v>
      </c>
      <c r="H228" s="85">
        <v>33500</v>
      </c>
    </row>
    <row r="229" spans="1:8">
      <c r="A229" s="81">
        <v>1500136</v>
      </c>
      <c r="B229" s="84">
        <v>1500136</v>
      </c>
      <c r="C229" s="81" t="s">
        <v>3118</v>
      </c>
      <c r="D229" s="82" t="s">
        <v>2947</v>
      </c>
      <c r="E229" s="81">
        <v>5</v>
      </c>
      <c r="F229" s="81" t="s">
        <v>3143</v>
      </c>
      <c r="G229" s="81" t="s">
        <v>6</v>
      </c>
      <c r="H229" s="85">
        <v>2250</v>
      </c>
    </row>
    <row r="230" spans="1:8">
      <c r="A230" s="81">
        <v>1500137</v>
      </c>
      <c r="B230" s="84">
        <v>1500137</v>
      </c>
      <c r="C230" s="81" t="s">
        <v>3118</v>
      </c>
      <c r="D230" s="82" t="s">
        <v>2947</v>
      </c>
      <c r="E230" s="81">
        <v>5</v>
      </c>
      <c r="F230" s="81" t="s">
        <v>3144</v>
      </c>
      <c r="G230" s="81" t="s">
        <v>3083</v>
      </c>
      <c r="H230" s="85">
        <v>38586</v>
      </c>
    </row>
    <row r="231" spans="1:8">
      <c r="A231" s="81">
        <v>1500145</v>
      </c>
      <c r="B231" s="84">
        <v>1500236</v>
      </c>
      <c r="C231" s="81" t="s">
        <v>3118</v>
      </c>
      <c r="D231" s="82" t="s">
        <v>2947</v>
      </c>
      <c r="E231" s="81">
        <v>5</v>
      </c>
      <c r="F231" s="81" t="s">
        <v>3145</v>
      </c>
      <c r="G231" s="81" t="s">
        <v>3</v>
      </c>
      <c r="H231" s="85">
        <v>162000</v>
      </c>
    </row>
    <row r="232" spans="1:8">
      <c r="A232" s="81">
        <v>1500146</v>
      </c>
      <c r="B232" s="84">
        <v>1500237</v>
      </c>
      <c r="C232" s="81" t="s">
        <v>3118</v>
      </c>
      <c r="D232" s="82" t="s">
        <v>2947</v>
      </c>
      <c r="E232" s="81">
        <v>5</v>
      </c>
      <c r="F232" s="81" t="s">
        <v>3146</v>
      </c>
      <c r="G232" s="81" t="s">
        <v>3</v>
      </c>
      <c r="H232" s="85">
        <v>18678.419999999998</v>
      </c>
    </row>
    <row r="233" spans="1:8">
      <c r="A233" s="81">
        <v>1500147</v>
      </c>
      <c r="B233" s="84">
        <v>1500238</v>
      </c>
      <c r="C233" s="81" t="s">
        <v>3118</v>
      </c>
      <c r="D233" s="82" t="s">
        <v>2947</v>
      </c>
      <c r="E233" s="81">
        <v>5</v>
      </c>
      <c r="F233" s="81" t="s">
        <v>3146</v>
      </c>
      <c r="G233" s="81" t="s">
        <v>3</v>
      </c>
      <c r="H233" s="85">
        <v>7225</v>
      </c>
    </row>
    <row r="234" spans="1:8">
      <c r="A234" s="81">
        <v>1500148</v>
      </c>
      <c r="B234" s="84">
        <v>1500239</v>
      </c>
      <c r="C234" s="81" t="s">
        <v>3118</v>
      </c>
      <c r="D234" s="82" t="s">
        <v>2947</v>
      </c>
      <c r="E234" s="81">
        <v>5</v>
      </c>
      <c r="F234" s="81" t="s">
        <v>3147</v>
      </c>
      <c r="G234" s="81" t="s">
        <v>3</v>
      </c>
      <c r="H234" s="85">
        <v>16580</v>
      </c>
    </row>
    <row r="235" spans="1:8">
      <c r="A235" s="81">
        <v>1500149</v>
      </c>
      <c r="B235" s="84">
        <v>1500240</v>
      </c>
      <c r="C235" s="81" t="s">
        <v>3118</v>
      </c>
      <c r="D235" s="82" t="s">
        <v>2947</v>
      </c>
      <c r="E235" s="81">
        <v>5</v>
      </c>
      <c r="F235" s="81" t="s">
        <v>3148</v>
      </c>
      <c r="G235" s="81" t="s">
        <v>3</v>
      </c>
      <c r="H235" s="85">
        <v>91982.47</v>
      </c>
    </row>
    <row r="236" spans="1:8">
      <c r="A236" s="81">
        <v>1500150</v>
      </c>
      <c r="B236" s="84">
        <v>1500150</v>
      </c>
      <c r="C236" s="81" t="s">
        <v>3118</v>
      </c>
      <c r="D236" s="82" t="s">
        <v>2947</v>
      </c>
      <c r="E236" s="81">
        <v>5</v>
      </c>
      <c r="F236" s="81" t="s">
        <v>3149</v>
      </c>
      <c r="G236" s="81" t="s">
        <v>8</v>
      </c>
      <c r="H236" s="85">
        <v>2153.1</v>
      </c>
    </row>
    <row r="237" spans="1:8">
      <c r="A237" s="81">
        <v>1500151</v>
      </c>
      <c r="B237" s="84">
        <v>1500241</v>
      </c>
      <c r="C237" s="81" t="s">
        <v>3118</v>
      </c>
      <c r="D237" s="82" t="s">
        <v>2947</v>
      </c>
      <c r="E237" s="81">
        <v>5</v>
      </c>
      <c r="F237" s="81" t="s">
        <v>3150</v>
      </c>
      <c r="G237" s="81" t="s">
        <v>3</v>
      </c>
      <c r="H237" s="85">
        <v>4758</v>
      </c>
    </row>
    <row r="238" spans="1:8">
      <c r="A238" s="81">
        <v>1500152</v>
      </c>
      <c r="B238" s="84">
        <v>1500242</v>
      </c>
      <c r="C238" s="81" t="s">
        <v>3118</v>
      </c>
      <c r="D238" s="82" t="s">
        <v>2947</v>
      </c>
      <c r="E238" s="81">
        <v>5</v>
      </c>
      <c r="F238" s="81" t="s">
        <v>3151</v>
      </c>
      <c r="G238" s="81" t="s">
        <v>3</v>
      </c>
      <c r="H238" s="85">
        <v>9163</v>
      </c>
    </row>
    <row r="239" spans="1:8">
      <c r="A239" s="81">
        <v>1500153</v>
      </c>
      <c r="B239" s="84">
        <v>1500243</v>
      </c>
      <c r="C239" s="81" t="s">
        <v>3118</v>
      </c>
      <c r="D239" s="82" t="s">
        <v>2947</v>
      </c>
      <c r="E239" s="81">
        <v>5</v>
      </c>
      <c r="F239" s="81" t="s">
        <v>3152</v>
      </c>
      <c r="G239" s="81" t="s">
        <v>3</v>
      </c>
      <c r="H239" s="85">
        <v>54370</v>
      </c>
    </row>
    <row r="240" spans="1:8">
      <c r="A240" s="81">
        <v>1500154</v>
      </c>
      <c r="B240" s="84">
        <v>1500154</v>
      </c>
      <c r="C240" s="81" t="s">
        <v>3118</v>
      </c>
      <c r="D240" s="82" t="s">
        <v>2947</v>
      </c>
      <c r="E240" s="81">
        <v>5</v>
      </c>
      <c r="F240" s="81" t="s">
        <v>3153</v>
      </c>
      <c r="G240" s="81" t="s">
        <v>8</v>
      </c>
      <c r="H240" s="85">
        <v>8723</v>
      </c>
    </row>
    <row r="241" spans="1:8">
      <c r="A241" s="81">
        <v>1500156</v>
      </c>
      <c r="B241" s="84">
        <v>1500245</v>
      </c>
      <c r="C241" s="81" t="s">
        <v>3118</v>
      </c>
      <c r="D241" s="82" t="s">
        <v>2947</v>
      </c>
      <c r="E241" s="81">
        <v>5</v>
      </c>
      <c r="F241" s="81" t="s">
        <v>3154</v>
      </c>
      <c r="G241" s="81" t="s">
        <v>3</v>
      </c>
      <c r="H241" s="85">
        <v>16106</v>
      </c>
    </row>
    <row r="242" spans="1:8">
      <c r="A242" s="81">
        <v>1500157</v>
      </c>
      <c r="B242" s="84">
        <v>1500246</v>
      </c>
      <c r="C242" s="81" t="s">
        <v>3118</v>
      </c>
      <c r="D242" s="82" t="s">
        <v>2947</v>
      </c>
      <c r="E242" s="81">
        <v>5</v>
      </c>
      <c r="F242" s="81" t="s">
        <v>3154</v>
      </c>
      <c r="G242" s="81" t="s">
        <v>3</v>
      </c>
      <c r="H242" s="85">
        <v>2584</v>
      </c>
    </row>
    <row r="243" spans="1:8">
      <c r="A243" s="81">
        <v>1500158</v>
      </c>
      <c r="B243" s="84">
        <v>1500247</v>
      </c>
      <c r="C243" s="81" t="s">
        <v>3118</v>
      </c>
      <c r="D243" s="82" t="s">
        <v>2947</v>
      </c>
      <c r="E243" s="81">
        <v>5</v>
      </c>
      <c r="F243" s="81" t="s">
        <v>3154</v>
      </c>
      <c r="G243" s="81" t="s">
        <v>3</v>
      </c>
      <c r="H243" s="85">
        <v>3923</v>
      </c>
    </row>
    <row r="244" spans="1:8">
      <c r="A244" s="81">
        <v>1500160</v>
      </c>
      <c r="B244" s="84">
        <v>1500249</v>
      </c>
      <c r="C244" s="81" t="s">
        <v>3118</v>
      </c>
      <c r="D244" s="82" t="s">
        <v>2947</v>
      </c>
      <c r="E244" s="81">
        <v>5</v>
      </c>
      <c r="F244" s="81" t="s">
        <v>3154</v>
      </c>
      <c r="G244" s="81" t="s">
        <v>3</v>
      </c>
      <c r="H244" s="85">
        <v>5215</v>
      </c>
    </row>
    <row r="245" spans="1:8">
      <c r="A245" s="81">
        <v>1500161</v>
      </c>
      <c r="B245" s="84">
        <v>1500250</v>
      </c>
      <c r="C245" s="81" t="s">
        <v>3118</v>
      </c>
      <c r="D245" s="82" t="s">
        <v>2947</v>
      </c>
      <c r="E245" s="81">
        <v>5</v>
      </c>
      <c r="F245" s="81" t="s">
        <v>3154</v>
      </c>
      <c r="G245" s="81" t="s">
        <v>3</v>
      </c>
      <c r="H245" s="85">
        <v>11484</v>
      </c>
    </row>
    <row r="246" spans="1:8">
      <c r="A246" s="81">
        <v>1500162</v>
      </c>
      <c r="B246" s="84">
        <v>1500251</v>
      </c>
      <c r="C246" s="81" t="s">
        <v>3118</v>
      </c>
      <c r="D246" s="82" t="s">
        <v>2947</v>
      </c>
      <c r="E246" s="81">
        <v>5</v>
      </c>
      <c r="F246" s="81" t="s">
        <v>3154</v>
      </c>
      <c r="G246" s="81" t="s">
        <v>3</v>
      </c>
      <c r="H246" s="85">
        <v>28000</v>
      </c>
    </row>
    <row r="247" spans="1:8">
      <c r="A247" s="81">
        <v>1500222</v>
      </c>
      <c r="B247" s="84">
        <v>1500311</v>
      </c>
      <c r="C247" s="81" t="s">
        <v>3118</v>
      </c>
      <c r="D247" s="82" t="s">
        <v>2947</v>
      </c>
      <c r="E247" s="81">
        <v>5</v>
      </c>
      <c r="F247" s="81" t="s">
        <v>3132</v>
      </c>
      <c r="G247" s="81" t="s">
        <v>3</v>
      </c>
      <c r="H247" s="85">
        <v>26636</v>
      </c>
    </row>
    <row r="248" spans="1:8">
      <c r="A248" s="81">
        <v>1500312</v>
      </c>
      <c r="B248" s="84">
        <v>1500312</v>
      </c>
      <c r="C248" s="81" t="s">
        <v>3118</v>
      </c>
      <c r="D248" s="82" t="s">
        <v>2947</v>
      </c>
      <c r="E248" s="81">
        <v>5</v>
      </c>
      <c r="F248" s="81" t="s">
        <v>3132</v>
      </c>
      <c r="G248" s="81" t="s">
        <v>9</v>
      </c>
      <c r="H248" s="85">
        <v>932409.83</v>
      </c>
    </row>
    <row r="249" spans="1:8">
      <c r="A249" s="81">
        <v>1500313</v>
      </c>
      <c r="B249" s="84">
        <v>1500313</v>
      </c>
      <c r="C249" s="81" t="s">
        <v>3118</v>
      </c>
      <c r="D249" s="82" t="s">
        <v>2947</v>
      </c>
      <c r="E249" s="81">
        <v>5</v>
      </c>
      <c r="F249" s="81" t="s">
        <v>3132</v>
      </c>
      <c r="G249" s="81" t="s">
        <v>9</v>
      </c>
      <c r="H249" s="85">
        <v>304228.90999999997</v>
      </c>
    </row>
    <row r="250" spans="1:8">
      <c r="A250" s="81">
        <v>15003131</v>
      </c>
      <c r="B250" s="84">
        <v>15003131</v>
      </c>
      <c r="C250" s="81" t="s">
        <v>3118</v>
      </c>
      <c r="D250" s="82" t="s">
        <v>2947</v>
      </c>
      <c r="E250" s="81">
        <v>5</v>
      </c>
      <c r="F250" s="81" t="s">
        <v>3132</v>
      </c>
      <c r="G250" s="81" t="s">
        <v>2956</v>
      </c>
      <c r="H250" s="85">
        <v>1022310</v>
      </c>
    </row>
    <row r="251" spans="1:8">
      <c r="A251" s="81">
        <v>1700019</v>
      </c>
      <c r="B251" s="84">
        <v>1700037</v>
      </c>
      <c r="C251" s="81" t="s">
        <v>0</v>
      </c>
      <c r="D251" s="82" t="s">
        <v>2947</v>
      </c>
      <c r="E251" s="81">
        <v>6</v>
      </c>
      <c r="F251" s="81" t="s">
        <v>3155</v>
      </c>
      <c r="G251" s="81" t="s">
        <v>3</v>
      </c>
      <c r="H251" s="85">
        <v>1632720.88</v>
      </c>
    </row>
    <row r="252" spans="1:8">
      <c r="A252" s="81">
        <v>1700028</v>
      </c>
      <c r="B252" s="84">
        <v>1700045</v>
      </c>
      <c r="C252" s="81" t="s">
        <v>0</v>
      </c>
      <c r="D252" s="82" t="s">
        <v>2947</v>
      </c>
      <c r="E252" s="81">
        <v>6</v>
      </c>
      <c r="F252" s="81" t="s">
        <v>3156</v>
      </c>
      <c r="G252" s="81" t="s">
        <v>3</v>
      </c>
      <c r="H252" s="85">
        <v>438526.81</v>
      </c>
    </row>
    <row r="253" spans="1:8">
      <c r="A253" s="81">
        <v>1800000</v>
      </c>
      <c r="B253" s="84">
        <v>1800009</v>
      </c>
      <c r="C253" s="81" t="s">
        <v>3133</v>
      </c>
      <c r="D253" s="82" t="s">
        <v>2947</v>
      </c>
      <c r="E253" s="81">
        <v>4</v>
      </c>
      <c r="F253" s="81" t="s">
        <v>3157</v>
      </c>
      <c r="G253" s="81" t="s">
        <v>3</v>
      </c>
      <c r="H253" s="85">
        <v>11040</v>
      </c>
    </row>
    <row r="254" spans="1:8">
      <c r="A254" s="81">
        <v>1800002</v>
      </c>
      <c r="B254" s="84">
        <v>1800010</v>
      </c>
      <c r="C254" s="81" t="s">
        <v>3133</v>
      </c>
      <c r="D254" s="82" t="s">
        <v>2947</v>
      </c>
      <c r="E254" s="81">
        <v>4</v>
      </c>
      <c r="F254" s="81" t="s">
        <v>3157</v>
      </c>
      <c r="G254" s="81" t="s">
        <v>3</v>
      </c>
      <c r="H254" s="85">
        <v>27346.5</v>
      </c>
    </row>
    <row r="255" spans="1:8">
      <c r="A255" s="81">
        <v>1800004</v>
      </c>
      <c r="B255" s="84">
        <v>1800011</v>
      </c>
      <c r="C255" s="81" t="s">
        <v>3133</v>
      </c>
      <c r="D255" s="82" t="s">
        <v>2947</v>
      </c>
      <c r="E255" s="81">
        <v>4</v>
      </c>
      <c r="F255" s="81" t="s">
        <v>3157</v>
      </c>
      <c r="G255" s="81" t="s">
        <v>3</v>
      </c>
      <c r="H255" s="85">
        <v>17149.5</v>
      </c>
    </row>
    <row r="256" spans="1:8">
      <c r="A256" s="81">
        <v>1800006</v>
      </c>
      <c r="B256" s="84">
        <v>1800012</v>
      </c>
      <c r="C256" s="81" t="s">
        <v>3133</v>
      </c>
      <c r="D256" s="82" t="s">
        <v>2947</v>
      </c>
      <c r="E256" s="81">
        <v>4</v>
      </c>
      <c r="F256" s="81" t="s">
        <v>3134</v>
      </c>
      <c r="G256" s="81" t="s">
        <v>3</v>
      </c>
      <c r="H256" s="85">
        <v>4866.75</v>
      </c>
    </row>
    <row r="257" spans="1:8">
      <c r="A257" s="81">
        <v>1800007</v>
      </c>
      <c r="B257" s="84">
        <v>1800008</v>
      </c>
      <c r="C257" s="81" t="s">
        <v>3133</v>
      </c>
      <c r="D257" s="82" t="s">
        <v>2947</v>
      </c>
      <c r="E257" s="81">
        <v>4</v>
      </c>
      <c r="F257" s="81" t="s">
        <v>3134</v>
      </c>
      <c r="G257" s="81" t="s">
        <v>3</v>
      </c>
      <c r="H257" s="85">
        <v>602.54999999999995</v>
      </c>
    </row>
    <row r="258" spans="1:8">
      <c r="A258" s="81">
        <v>600126</v>
      </c>
      <c r="B258" s="84">
        <v>600126</v>
      </c>
      <c r="C258" s="81" t="s">
        <v>2950</v>
      </c>
      <c r="D258" s="82" t="s">
        <v>2947</v>
      </c>
      <c r="E258" s="81">
        <v>4</v>
      </c>
      <c r="F258" s="81" t="s">
        <v>3158</v>
      </c>
      <c r="G258" s="81" t="s">
        <v>5</v>
      </c>
      <c r="H258" s="85">
        <v>5303953.53</v>
      </c>
    </row>
    <row r="259" spans="1:8">
      <c r="A259" s="81">
        <v>600127</v>
      </c>
      <c r="B259" s="84">
        <v>600127</v>
      </c>
      <c r="C259" s="81" t="s">
        <v>2988</v>
      </c>
      <c r="D259" s="82" t="s">
        <v>2947</v>
      </c>
      <c r="E259" s="81">
        <v>4</v>
      </c>
      <c r="F259" s="81" t="s">
        <v>3159</v>
      </c>
      <c r="G259" s="81" t="s">
        <v>3160</v>
      </c>
      <c r="H259" s="85">
        <v>33584229.600000001</v>
      </c>
    </row>
    <row r="260" spans="1:8">
      <c r="A260" s="81">
        <v>1000002</v>
      </c>
      <c r="B260" s="84">
        <v>1000002</v>
      </c>
      <c r="C260" s="81" t="s">
        <v>2954</v>
      </c>
      <c r="D260" s="82" t="s">
        <v>2947</v>
      </c>
      <c r="E260" s="81">
        <v>4</v>
      </c>
      <c r="F260" s="81" t="s">
        <v>3161</v>
      </c>
      <c r="G260" s="81" t="s">
        <v>3160</v>
      </c>
      <c r="H260" s="85">
        <v>8039664.8899999997</v>
      </c>
    </row>
    <row r="261" spans="1:8">
      <c r="A261" s="81">
        <v>1000003</v>
      </c>
      <c r="B261" s="84">
        <v>1000003</v>
      </c>
      <c r="C261" s="81" t="s">
        <v>2946</v>
      </c>
      <c r="D261" s="82" t="s">
        <v>2947</v>
      </c>
      <c r="E261" s="81">
        <v>4</v>
      </c>
      <c r="F261" s="81" t="s">
        <v>3030</v>
      </c>
      <c r="G261" s="81" t="s">
        <v>3162</v>
      </c>
      <c r="H261" s="85">
        <v>3665126.98</v>
      </c>
    </row>
    <row r="262" spans="1:8">
      <c r="A262" s="86">
        <v>1300163</v>
      </c>
      <c r="B262" s="87">
        <v>1300163</v>
      </c>
      <c r="C262" s="81" t="s">
        <v>3100</v>
      </c>
      <c r="D262" s="82" t="s">
        <v>2947</v>
      </c>
      <c r="E262" s="81">
        <v>5</v>
      </c>
      <c r="F262" s="88" t="s">
        <v>3114</v>
      </c>
      <c r="G262" s="88" t="s">
        <v>2</v>
      </c>
      <c r="H262" s="85">
        <v>6400</v>
      </c>
    </row>
    <row r="263" spans="1:8">
      <c r="A263" s="86">
        <v>1400063</v>
      </c>
      <c r="B263" s="87">
        <v>1400063</v>
      </c>
      <c r="C263" s="81" t="s">
        <v>3118</v>
      </c>
      <c r="D263" s="82" t="s">
        <v>2947</v>
      </c>
      <c r="E263" s="81">
        <v>5</v>
      </c>
      <c r="F263" s="88" t="s">
        <v>3163</v>
      </c>
      <c r="G263" s="88" t="s">
        <v>2</v>
      </c>
      <c r="H263" s="85">
        <v>1186.44</v>
      </c>
    </row>
    <row r="264" spans="1:8">
      <c r="A264" s="86"/>
      <c r="B264" s="84">
        <v>600128</v>
      </c>
      <c r="C264" s="89" t="s">
        <v>2988</v>
      </c>
      <c r="D264" s="90" t="s">
        <v>2947</v>
      </c>
      <c r="E264" s="81">
        <v>4</v>
      </c>
      <c r="F264" s="86" t="s">
        <v>3164</v>
      </c>
      <c r="G264" s="86">
        <v>20190401</v>
      </c>
      <c r="H264" s="85">
        <v>23699439.82</v>
      </c>
    </row>
    <row r="265" spans="1:8">
      <c r="A265" s="86"/>
      <c r="B265" s="84">
        <v>600129</v>
      </c>
      <c r="C265" s="89" t="s">
        <v>3165</v>
      </c>
      <c r="D265" s="90" t="s">
        <v>2947</v>
      </c>
      <c r="E265" s="81">
        <v>4</v>
      </c>
      <c r="F265" s="86" t="s">
        <v>3166</v>
      </c>
      <c r="G265" s="86">
        <v>20191215</v>
      </c>
      <c r="H265" s="85">
        <v>177067237.94999999</v>
      </c>
    </row>
    <row r="266" spans="1:8">
      <c r="A266" s="86"/>
      <c r="B266" s="87">
        <v>300052</v>
      </c>
      <c r="C266" s="89" t="s">
        <v>3165</v>
      </c>
      <c r="D266" s="90" t="s">
        <v>2947</v>
      </c>
      <c r="E266" s="81">
        <v>3</v>
      </c>
      <c r="F266" s="86" t="s">
        <v>3167</v>
      </c>
      <c r="G266" s="86">
        <v>20191215</v>
      </c>
      <c r="H266" s="85">
        <v>33525442.609999996</v>
      </c>
    </row>
    <row r="267" spans="1:8">
      <c r="A267" s="86"/>
      <c r="B267" s="84">
        <v>600130</v>
      </c>
      <c r="C267" s="89" t="s">
        <v>3165</v>
      </c>
      <c r="D267" s="90" t="s">
        <v>2947</v>
      </c>
      <c r="E267" s="81">
        <v>4</v>
      </c>
      <c r="F267" s="86" t="s">
        <v>3168</v>
      </c>
      <c r="G267" s="86">
        <v>20191215</v>
      </c>
      <c r="H267" s="85">
        <v>83275992.560000002</v>
      </c>
    </row>
    <row r="268" spans="1:8">
      <c r="A268" s="86"/>
      <c r="B268" s="91">
        <v>600131</v>
      </c>
      <c r="C268" s="81" t="s">
        <v>2950</v>
      </c>
      <c r="D268" s="82" t="s">
        <v>2947</v>
      </c>
      <c r="E268" s="81">
        <v>4</v>
      </c>
      <c r="F268" s="86" t="s">
        <v>3169</v>
      </c>
      <c r="G268" s="86">
        <v>20210321</v>
      </c>
      <c r="H268" s="85">
        <v>4257001.5299999993</v>
      </c>
    </row>
    <row r="269" spans="1:8">
      <c r="A269" s="86"/>
      <c r="B269" s="84">
        <v>600132</v>
      </c>
      <c r="C269" s="89" t="s">
        <v>3165</v>
      </c>
      <c r="D269" s="90" t="s">
        <v>2947</v>
      </c>
      <c r="E269" s="81">
        <v>4</v>
      </c>
      <c r="F269" s="92" t="s">
        <v>3170</v>
      </c>
      <c r="G269" s="86">
        <v>20220331</v>
      </c>
      <c r="H269" s="85">
        <v>2481487.1</v>
      </c>
    </row>
    <row r="270" spans="1:8">
      <c r="A270" s="86"/>
      <c r="B270" s="87">
        <v>600133</v>
      </c>
      <c r="C270" s="81" t="s">
        <v>2950</v>
      </c>
      <c r="D270" s="82" t="s">
        <v>2947</v>
      </c>
      <c r="E270" s="81">
        <v>4</v>
      </c>
      <c r="F270" s="92" t="s">
        <v>3171</v>
      </c>
      <c r="G270" s="93">
        <v>44995</v>
      </c>
      <c r="H270" s="85">
        <v>7519255.9299999997</v>
      </c>
    </row>
  </sheetData>
  <autoFilter ref="A3:H270">
    <sortState ref="A97:H269">
      <sortCondition ref="F3:F270"/>
    </sortState>
  </autoFilter>
  <pageMargins left="0.7" right="0.7" top="0.75" bottom="0.75" header="0.3" footer="0.3"/>
  <pageSetup scale="10"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B7" sqref="B7"/>
    </sheetView>
  </sheetViews>
  <sheetFormatPr defaultRowHeight="12.75"/>
  <cols>
    <col min="1" max="1" width="22.85546875" bestFit="1" customWidth="1"/>
    <col min="2" max="2" width="34" style="40" bestFit="1" customWidth="1"/>
    <col min="3" max="4" width="14.5703125" style="40" bestFit="1" customWidth="1"/>
  </cols>
  <sheetData>
    <row r="3" spans="1:4">
      <c r="A3" s="109" t="s">
        <v>3205</v>
      </c>
      <c r="B3" s="99" t="s">
        <v>3207</v>
      </c>
      <c r="C3" s="99" t="s">
        <v>3217</v>
      </c>
      <c r="D3" s="99" t="s">
        <v>3218</v>
      </c>
    </row>
    <row r="4" spans="1:4">
      <c r="A4" s="47" t="s">
        <v>3033</v>
      </c>
      <c r="B4" s="99">
        <v>8846952.8399999999</v>
      </c>
      <c r="C4" s="99">
        <v>13871791.842855029</v>
      </c>
      <c r="D4" s="99">
        <v>277435.83685710002</v>
      </c>
    </row>
    <row r="5" spans="1:4">
      <c r="A5" s="47" t="s">
        <v>3002</v>
      </c>
      <c r="B5" s="99">
        <v>138631433.27000001</v>
      </c>
      <c r="C5" s="99">
        <v>178087387.27865082</v>
      </c>
      <c r="D5" s="99">
        <v>47259177.845630787</v>
      </c>
    </row>
    <row r="6" spans="1:4">
      <c r="A6" s="47" t="s">
        <v>2966</v>
      </c>
      <c r="B6" s="99">
        <v>172279128.21999997</v>
      </c>
      <c r="C6" s="99">
        <v>194912395.94885585</v>
      </c>
      <c r="D6" s="99">
        <v>81664213.390908167</v>
      </c>
    </row>
    <row r="7" spans="1:4">
      <c r="A7" s="47" t="s">
        <v>3100</v>
      </c>
      <c r="B7" s="99">
        <v>6439114.8900000006</v>
      </c>
      <c r="C7" s="99">
        <v>15109088.561582636</v>
      </c>
      <c r="D7" s="99">
        <v>471326.62021334667</v>
      </c>
    </row>
    <row r="8" spans="1:4">
      <c r="A8" s="47" t="s">
        <v>2964</v>
      </c>
      <c r="B8" s="99">
        <v>21225360.48</v>
      </c>
      <c r="C8" s="99">
        <v>15415564.076574309</v>
      </c>
      <c r="D8" s="99">
        <v>6999332.1953853294</v>
      </c>
    </row>
    <row r="9" spans="1:4">
      <c r="A9" s="47" t="s">
        <v>2959</v>
      </c>
      <c r="B9" s="99">
        <v>315379552.12</v>
      </c>
      <c r="C9" s="99">
        <v>435009169.22781402</v>
      </c>
      <c r="D9" s="99">
        <v>163697086.06823048</v>
      </c>
    </row>
    <row r="10" spans="1:4">
      <c r="A10" s="47" t="s">
        <v>2946</v>
      </c>
      <c r="B10" s="99">
        <v>490804210.04000014</v>
      </c>
      <c r="C10" s="99">
        <v>677495358.47783315</v>
      </c>
      <c r="D10" s="99">
        <v>275175532.20517582</v>
      </c>
    </row>
    <row r="11" spans="1:4">
      <c r="A11" s="47" t="s">
        <v>3133</v>
      </c>
      <c r="B11" s="99">
        <v>378317.1</v>
      </c>
      <c r="C11" s="99">
        <v>451070.38846153842</v>
      </c>
      <c r="D11" s="99">
        <v>0</v>
      </c>
    </row>
    <row r="12" spans="1:4">
      <c r="A12" s="47" t="s">
        <v>2950</v>
      </c>
      <c r="B12" s="99">
        <v>418359483.56999987</v>
      </c>
      <c r="C12" s="99">
        <v>504706027.91219896</v>
      </c>
      <c r="D12" s="99">
        <v>240176728.62655503</v>
      </c>
    </row>
    <row r="13" spans="1:4">
      <c r="A13" s="47" t="s">
        <v>3118</v>
      </c>
      <c r="B13" s="99">
        <v>13888218.9</v>
      </c>
      <c r="C13" s="99">
        <v>16523236.446969194</v>
      </c>
      <c r="D13" s="99">
        <v>3725741.1471683839</v>
      </c>
    </row>
    <row r="14" spans="1:4">
      <c r="A14" s="47" t="s">
        <v>2952</v>
      </c>
      <c r="B14" s="99">
        <v>52742918.359999999</v>
      </c>
      <c r="C14" s="99">
        <v>68544805.47561042</v>
      </c>
      <c r="D14" s="99">
        <v>23637803.103089213</v>
      </c>
    </row>
    <row r="15" spans="1:4">
      <c r="A15" s="47" t="s">
        <v>2957</v>
      </c>
      <c r="B15" s="99">
        <v>210765587.53</v>
      </c>
      <c r="C15" s="99">
        <v>311246716.6086092</v>
      </c>
      <c r="D15" s="99">
        <v>106026620.59361359</v>
      </c>
    </row>
    <row r="16" spans="1:4">
      <c r="A16" s="47" t="s">
        <v>2988</v>
      </c>
      <c r="B16" s="99">
        <v>57797434.820000008</v>
      </c>
      <c r="C16" s="99">
        <v>68461024.665189207</v>
      </c>
      <c r="D16" s="99">
        <v>43131973.826123878</v>
      </c>
    </row>
    <row r="17" spans="1:4">
      <c r="A17" s="47" t="s">
        <v>2954</v>
      </c>
      <c r="B17" s="99">
        <v>586834477.13999987</v>
      </c>
      <c r="C17" s="99">
        <v>780281291.80163872</v>
      </c>
      <c r="D17" s="99">
        <v>203861960.91908237</v>
      </c>
    </row>
    <row r="18" spans="1:4">
      <c r="A18" s="47" t="s">
        <v>3037</v>
      </c>
      <c r="B18" s="99">
        <v>4519006.26</v>
      </c>
      <c r="C18" s="99">
        <v>4302226.4886378637</v>
      </c>
      <c r="D18" s="99">
        <v>0</v>
      </c>
    </row>
    <row r="19" spans="1:4">
      <c r="A19" s="47" t="s">
        <v>3165</v>
      </c>
      <c r="B19" s="99">
        <v>296350160.22000003</v>
      </c>
      <c r="C19" s="99">
        <v>342542709.13300347</v>
      </c>
      <c r="D19" s="99">
        <v>263213745.90135643</v>
      </c>
    </row>
    <row r="20" spans="1:4">
      <c r="A20" s="47" t="s">
        <v>0</v>
      </c>
      <c r="B20" s="99">
        <v>2071247.69</v>
      </c>
      <c r="C20" s="99">
        <v>2063992.881978984</v>
      </c>
      <c r="D20" s="99">
        <v>206399.28819789842</v>
      </c>
    </row>
    <row r="21" spans="1:4">
      <c r="A21" s="47" t="s">
        <v>3206</v>
      </c>
      <c r="B21" s="99">
        <v>2797312603.4500003</v>
      </c>
      <c r="C21" s="99">
        <v>3629023857.216464</v>
      </c>
      <c r="D21" s="99">
        <v>1459525077.5675879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870"/>
  <sheetViews>
    <sheetView topLeftCell="A725" workbookViewId="0">
      <selection activeCell="A741" sqref="A741"/>
    </sheetView>
  </sheetViews>
  <sheetFormatPr defaultRowHeight="12.75"/>
  <cols>
    <col min="1" max="1" width="84.140625" style="33" customWidth="1"/>
    <col min="2" max="2" width="12.85546875" style="33" bestFit="1" customWidth="1"/>
    <col min="3" max="3" width="10.85546875" style="34" bestFit="1" customWidth="1"/>
    <col min="4" max="10" width="11.42578125" style="35" bestFit="1" customWidth="1"/>
    <col min="11" max="64" width="11.42578125" style="31" bestFit="1" customWidth="1"/>
    <col min="65" max="65" width="11" style="31" customWidth="1"/>
    <col min="66" max="66" width="11.42578125" style="31" bestFit="1" customWidth="1"/>
    <col min="67" max="77" width="11" style="31" bestFit="1" customWidth="1"/>
    <col min="78" max="96" width="11.42578125" style="31" bestFit="1" customWidth="1"/>
    <col min="97" max="98" width="11" style="31" bestFit="1" customWidth="1"/>
    <col min="99" max="122" width="11.42578125" style="31" bestFit="1" customWidth="1"/>
    <col min="123" max="130" width="11" style="31" bestFit="1" customWidth="1"/>
    <col min="131" max="132" width="11.42578125" style="31" bestFit="1" customWidth="1"/>
    <col min="133" max="133" width="11" style="31" customWidth="1"/>
    <col min="134" max="135" width="11" style="31" bestFit="1" customWidth="1"/>
    <col min="136" max="136" width="11.5703125" style="31" bestFit="1" customWidth="1"/>
    <col min="137" max="138" width="11.42578125" style="31" bestFit="1" customWidth="1"/>
    <col min="139" max="139" width="11.5703125" style="31" bestFit="1" customWidth="1"/>
    <col min="140" max="141" width="11.42578125" style="31" bestFit="1" customWidth="1"/>
    <col min="142" max="144" width="11.5703125" style="31" bestFit="1" customWidth="1"/>
    <col min="145" max="145" width="11" style="31" bestFit="1" customWidth="1"/>
    <col min="146" max="147" width="11" style="2" bestFit="1" customWidth="1"/>
    <col min="148" max="150" width="10.140625" style="2" bestFit="1" customWidth="1"/>
    <col min="151" max="256" width="9.140625" style="2"/>
    <col min="257" max="257" width="55" style="2" customWidth="1"/>
    <col min="258" max="258" width="12.85546875" style="2" bestFit="1" customWidth="1"/>
    <col min="259" max="259" width="10.85546875" style="2" bestFit="1" customWidth="1"/>
    <col min="260" max="320" width="11.42578125" style="2" bestFit="1" customWidth="1"/>
    <col min="321" max="321" width="11" style="2" customWidth="1"/>
    <col min="322" max="322" width="11.42578125" style="2" bestFit="1" customWidth="1"/>
    <col min="323" max="333" width="11" style="2" bestFit="1" customWidth="1"/>
    <col min="334" max="352" width="11.42578125" style="2" bestFit="1" customWidth="1"/>
    <col min="353" max="354" width="11" style="2" bestFit="1" customWidth="1"/>
    <col min="355" max="378" width="11.42578125" style="2" bestFit="1" customWidth="1"/>
    <col min="379" max="386" width="11" style="2" bestFit="1" customWidth="1"/>
    <col min="387" max="388" width="11.42578125" style="2" bestFit="1" customWidth="1"/>
    <col min="389" max="389" width="11" style="2" customWidth="1"/>
    <col min="390" max="392" width="11" style="2" bestFit="1" customWidth="1"/>
    <col min="393" max="394" width="11.42578125" style="2" bestFit="1" customWidth="1"/>
    <col min="395" max="395" width="11" style="2" customWidth="1"/>
    <col min="396" max="397" width="11.42578125" style="2" bestFit="1" customWidth="1"/>
    <col min="398" max="401" width="11" style="2" bestFit="1" customWidth="1"/>
    <col min="402" max="512" width="9.140625" style="2"/>
    <col min="513" max="513" width="55" style="2" customWidth="1"/>
    <col min="514" max="514" width="12.85546875" style="2" bestFit="1" customWidth="1"/>
    <col min="515" max="515" width="10.85546875" style="2" bestFit="1" customWidth="1"/>
    <col min="516" max="576" width="11.42578125" style="2" bestFit="1" customWidth="1"/>
    <col min="577" max="577" width="11" style="2" customWidth="1"/>
    <col min="578" max="578" width="11.42578125" style="2" bestFit="1" customWidth="1"/>
    <col min="579" max="589" width="11" style="2" bestFit="1" customWidth="1"/>
    <col min="590" max="608" width="11.42578125" style="2" bestFit="1" customWidth="1"/>
    <col min="609" max="610" width="11" style="2" bestFit="1" customWidth="1"/>
    <col min="611" max="634" width="11.42578125" style="2" bestFit="1" customWidth="1"/>
    <col min="635" max="642" width="11" style="2" bestFit="1" customWidth="1"/>
    <col min="643" max="644" width="11.42578125" style="2" bestFit="1" customWidth="1"/>
    <col min="645" max="645" width="11" style="2" customWidth="1"/>
    <col min="646" max="648" width="11" style="2" bestFit="1" customWidth="1"/>
    <col min="649" max="650" width="11.42578125" style="2" bestFit="1" customWidth="1"/>
    <col min="651" max="651" width="11" style="2" customWidth="1"/>
    <col min="652" max="653" width="11.42578125" style="2" bestFit="1" customWidth="1"/>
    <col min="654" max="657" width="11" style="2" bestFit="1" customWidth="1"/>
    <col min="658" max="768" width="9.140625" style="2"/>
    <col min="769" max="769" width="55" style="2" customWidth="1"/>
    <col min="770" max="770" width="12.85546875" style="2" bestFit="1" customWidth="1"/>
    <col min="771" max="771" width="10.85546875" style="2" bestFit="1" customWidth="1"/>
    <col min="772" max="832" width="11.42578125" style="2" bestFit="1" customWidth="1"/>
    <col min="833" max="833" width="11" style="2" customWidth="1"/>
    <col min="834" max="834" width="11.42578125" style="2" bestFit="1" customWidth="1"/>
    <col min="835" max="845" width="11" style="2" bestFit="1" customWidth="1"/>
    <col min="846" max="864" width="11.42578125" style="2" bestFit="1" customWidth="1"/>
    <col min="865" max="866" width="11" style="2" bestFit="1" customWidth="1"/>
    <col min="867" max="890" width="11.42578125" style="2" bestFit="1" customWidth="1"/>
    <col min="891" max="898" width="11" style="2" bestFit="1" customWidth="1"/>
    <col min="899" max="900" width="11.42578125" style="2" bestFit="1" customWidth="1"/>
    <col min="901" max="901" width="11" style="2" customWidth="1"/>
    <col min="902" max="904" width="11" style="2" bestFit="1" customWidth="1"/>
    <col min="905" max="906" width="11.42578125" style="2" bestFit="1" customWidth="1"/>
    <col min="907" max="907" width="11" style="2" customWidth="1"/>
    <col min="908" max="909" width="11.42578125" style="2" bestFit="1" customWidth="1"/>
    <col min="910" max="913" width="11" style="2" bestFit="1" customWidth="1"/>
    <col min="914" max="1024" width="9.140625" style="2"/>
    <col min="1025" max="1025" width="55" style="2" customWidth="1"/>
    <col min="1026" max="1026" width="12.85546875" style="2" bestFit="1" customWidth="1"/>
    <col min="1027" max="1027" width="10.85546875" style="2" bestFit="1" customWidth="1"/>
    <col min="1028" max="1088" width="11.42578125" style="2" bestFit="1" customWidth="1"/>
    <col min="1089" max="1089" width="11" style="2" customWidth="1"/>
    <col min="1090" max="1090" width="11.42578125" style="2" bestFit="1" customWidth="1"/>
    <col min="1091" max="1101" width="11" style="2" bestFit="1" customWidth="1"/>
    <col min="1102" max="1120" width="11.42578125" style="2" bestFit="1" customWidth="1"/>
    <col min="1121" max="1122" width="11" style="2" bestFit="1" customWidth="1"/>
    <col min="1123" max="1146" width="11.42578125" style="2" bestFit="1" customWidth="1"/>
    <col min="1147" max="1154" width="11" style="2" bestFit="1" customWidth="1"/>
    <col min="1155" max="1156" width="11.42578125" style="2" bestFit="1" customWidth="1"/>
    <col min="1157" max="1157" width="11" style="2" customWidth="1"/>
    <col min="1158" max="1160" width="11" style="2" bestFit="1" customWidth="1"/>
    <col min="1161" max="1162" width="11.42578125" style="2" bestFit="1" customWidth="1"/>
    <col min="1163" max="1163" width="11" style="2" customWidth="1"/>
    <col min="1164" max="1165" width="11.42578125" style="2" bestFit="1" customWidth="1"/>
    <col min="1166" max="1169" width="11" style="2" bestFit="1" customWidth="1"/>
    <col min="1170" max="1280" width="9.140625" style="2"/>
    <col min="1281" max="1281" width="55" style="2" customWidth="1"/>
    <col min="1282" max="1282" width="12.85546875" style="2" bestFit="1" customWidth="1"/>
    <col min="1283" max="1283" width="10.85546875" style="2" bestFit="1" customWidth="1"/>
    <col min="1284" max="1344" width="11.42578125" style="2" bestFit="1" customWidth="1"/>
    <col min="1345" max="1345" width="11" style="2" customWidth="1"/>
    <col min="1346" max="1346" width="11.42578125" style="2" bestFit="1" customWidth="1"/>
    <col min="1347" max="1357" width="11" style="2" bestFit="1" customWidth="1"/>
    <col min="1358" max="1376" width="11.42578125" style="2" bestFit="1" customWidth="1"/>
    <col min="1377" max="1378" width="11" style="2" bestFit="1" customWidth="1"/>
    <col min="1379" max="1402" width="11.42578125" style="2" bestFit="1" customWidth="1"/>
    <col min="1403" max="1410" width="11" style="2" bestFit="1" customWidth="1"/>
    <col min="1411" max="1412" width="11.42578125" style="2" bestFit="1" customWidth="1"/>
    <col min="1413" max="1413" width="11" style="2" customWidth="1"/>
    <col min="1414" max="1416" width="11" style="2" bestFit="1" customWidth="1"/>
    <col min="1417" max="1418" width="11.42578125" style="2" bestFit="1" customWidth="1"/>
    <col min="1419" max="1419" width="11" style="2" customWidth="1"/>
    <col min="1420" max="1421" width="11.42578125" style="2" bestFit="1" customWidth="1"/>
    <col min="1422" max="1425" width="11" style="2" bestFit="1" customWidth="1"/>
    <col min="1426" max="1536" width="9.140625" style="2"/>
    <col min="1537" max="1537" width="55" style="2" customWidth="1"/>
    <col min="1538" max="1538" width="12.85546875" style="2" bestFit="1" customWidth="1"/>
    <col min="1539" max="1539" width="10.85546875" style="2" bestFit="1" customWidth="1"/>
    <col min="1540" max="1600" width="11.42578125" style="2" bestFit="1" customWidth="1"/>
    <col min="1601" max="1601" width="11" style="2" customWidth="1"/>
    <col min="1602" max="1602" width="11.42578125" style="2" bestFit="1" customWidth="1"/>
    <col min="1603" max="1613" width="11" style="2" bestFit="1" customWidth="1"/>
    <col min="1614" max="1632" width="11.42578125" style="2" bestFit="1" customWidth="1"/>
    <col min="1633" max="1634" width="11" style="2" bestFit="1" customWidth="1"/>
    <col min="1635" max="1658" width="11.42578125" style="2" bestFit="1" customWidth="1"/>
    <col min="1659" max="1666" width="11" style="2" bestFit="1" customWidth="1"/>
    <col min="1667" max="1668" width="11.42578125" style="2" bestFit="1" customWidth="1"/>
    <col min="1669" max="1669" width="11" style="2" customWidth="1"/>
    <col min="1670" max="1672" width="11" style="2" bestFit="1" customWidth="1"/>
    <col min="1673" max="1674" width="11.42578125" style="2" bestFit="1" customWidth="1"/>
    <col min="1675" max="1675" width="11" style="2" customWidth="1"/>
    <col min="1676" max="1677" width="11.42578125" style="2" bestFit="1" customWidth="1"/>
    <col min="1678" max="1681" width="11" style="2" bestFit="1" customWidth="1"/>
    <col min="1682" max="1792" width="9.140625" style="2"/>
    <col min="1793" max="1793" width="55" style="2" customWidth="1"/>
    <col min="1794" max="1794" width="12.85546875" style="2" bestFit="1" customWidth="1"/>
    <col min="1795" max="1795" width="10.85546875" style="2" bestFit="1" customWidth="1"/>
    <col min="1796" max="1856" width="11.42578125" style="2" bestFit="1" customWidth="1"/>
    <col min="1857" max="1857" width="11" style="2" customWidth="1"/>
    <col min="1858" max="1858" width="11.42578125" style="2" bestFit="1" customWidth="1"/>
    <col min="1859" max="1869" width="11" style="2" bestFit="1" customWidth="1"/>
    <col min="1870" max="1888" width="11.42578125" style="2" bestFit="1" customWidth="1"/>
    <col min="1889" max="1890" width="11" style="2" bestFit="1" customWidth="1"/>
    <col min="1891" max="1914" width="11.42578125" style="2" bestFit="1" customWidth="1"/>
    <col min="1915" max="1922" width="11" style="2" bestFit="1" customWidth="1"/>
    <col min="1923" max="1924" width="11.42578125" style="2" bestFit="1" customWidth="1"/>
    <col min="1925" max="1925" width="11" style="2" customWidth="1"/>
    <col min="1926" max="1928" width="11" style="2" bestFit="1" customWidth="1"/>
    <col min="1929" max="1930" width="11.42578125" style="2" bestFit="1" customWidth="1"/>
    <col min="1931" max="1931" width="11" style="2" customWidth="1"/>
    <col min="1932" max="1933" width="11.42578125" style="2" bestFit="1" customWidth="1"/>
    <col min="1934" max="1937" width="11" style="2" bestFit="1" customWidth="1"/>
    <col min="1938" max="2048" width="9.140625" style="2"/>
    <col min="2049" max="2049" width="55" style="2" customWidth="1"/>
    <col min="2050" max="2050" width="12.85546875" style="2" bestFit="1" customWidth="1"/>
    <col min="2051" max="2051" width="10.85546875" style="2" bestFit="1" customWidth="1"/>
    <col min="2052" max="2112" width="11.42578125" style="2" bestFit="1" customWidth="1"/>
    <col min="2113" max="2113" width="11" style="2" customWidth="1"/>
    <col min="2114" max="2114" width="11.42578125" style="2" bestFit="1" customWidth="1"/>
    <col min="2115" max="2125" width="11" style="2" bestFit="1" customWidth="1"/>
    <col min="2126" max="2144" width="11.42578125" style="2" bestFit="1" customWidth="1"/>
    <col min="2145" max="2146" width="11" style="2" bestFit="1" customWidth="1"/>
    <col min="2147" max="2170" width="11.42578125" style="2" bestFit="1" customWidth="1"/>
    <col min="2171" max="2178" width="11" style="2" bestFit="1" customWidth="1"/>
    <col min="2179" max="2180" width="11.42578125" style="2" bestFit="1" customWidth="1"/>
    <col min="2181" max="2181" width="11" style="2" customWidth="1"/>
    <col min="2182" max="2184" width="11" style="2" bestFit="1" customWidth="1"/>
    <col min="2185" max="2186" width="11.42578125" style="2" bestFit="1" customWidth="1"/>
    <col min="2187" max="2187" width="11" style="2" customWidth="1"/>
    <col min="2188" max="2189" width="11.42578125" style="2" bestFit="1" customWidth="1"/>
    <col min="2190" max="2193" width="11" style="2" bestFit="1" customWidth="1"/>
    <col min="2194" max="2304" width="9.140625" style="2"/>
    <col min="2305" max="2305" width="55" style="2" customWidth="1"/>
    <col min="2306" max="2306" width="12.85546875" style="2" bestFit="1" customWidth="1"/>
    <col min="2307" max="2307" width="10.85546875" style="2" bestFit="1" customWidth="1"/>
    <col min="2308" max="2368" width="11.42578125" style="2" bestFit="1" customWidth="1"/>
    <col min="2369" max="2369" width="11" style="2" customWidth="1"/>
    <col min="2370" max="2370" width="11.42578125" style="2" bestFit="1" customWidth="1"/>
    <col min="2371" max="2381" width="11" style="2" bestFit="1" customWidth="1"/>
    <col min="2382" max="2400" width="11.42578125" style="2" bestFit="1" customWidth="1"/>
    <col min="2401" max="2402" width="11" style="2" bestFit="1" customWidth="1"/>
    <col min="2403" max="2426" width="11.42578125" style="2" bestFit="1" customWidth="1"/>
    <col min="2427" max="2434" width="11" style="2" bestFit="1" customWidth="1"/>
    <col min="2435" max="2436" width="11.42578125" style="2" bestFit="1" customWidth="1"/>
    <col min="2437" max="2437" width="11" style="2" customWidth="1"/>
    <col min="2438" max="2440" width="11" style="2" bestFit="1" customWidth="1"/>
    <col min="2441" max="2442" width="11.42578125" style="2" bestFit="1" customWidth="1"/>
    <col min="2443" max="2443" width="11" style="2" customWidth="1"/>
    <col min="2444" max="2445" width="11.42578125" style="2" bestFit="1" customWidth="1"/>
    <col min="2446" max="2449" width="11" style="2" bestFit="1" customWidth="1"/>
    <col min="2450" max="2560" width="9.140625" style="2"/>
    <col min="2561" max="2561" width="55" style="2" customWidth="1"/>
    <col min="2562" max="2562" width="12.85546875" style="2" bestFit="1" customWidth="1"/>
    <col min="2563" max="2563" width="10.85546875" style="2" bestFit="1" customWidth="1"/>
    <col min="2564" max="2624" width="11.42578125" style="2" bestFit="1" customWidth="1"/>
    <col min="2625" max="2625" width="11" style="2" customWidth="1"/>
    <col min="2626" max="2626" width="11.42578125" style="2" bestFit="1" customWidth="1"/>
    <col min="2627" max="2637" width="11" style="2" bestFit="1" customWidth="1"/>
    <col min="2638" max="2656" width="11.42578125" style="2" bestFit="1" customWidth="1"/>
    <col min="2657" max="2658" width="11" style="2" bestFit="1" customWidth="1"/>
    <col min="2659" max="2682" width="11.42578125" style="2" bestFit="1" customWidth="1"/>
    <col min="2683" max="2690" width="11" style="2" bestFit="1" customWidth="1"/>
    <col min="2691" max="2692" width="11.42578125" style="2" bestFit="1" customWidth="1"/>
    <col min="2693" max="2693" width="11" style="2" customWidth="1"/>
    <col min="2694" max="2696" width="11" style="2" bestFit="1" customWidth="1"/>
    <col min="2697" max="2698" width="11.42578125" style="2" bestFit="1" customWidth="1"/>
    <col min="2699" max="2699" width="11" style="2" customWidth="1"/>
    <col min="2700" max="2701" width="11.42578125" style="2" bestFit="1" customWidth="1"/>
    <col min="2702" max="2705" width="11" style="2" bestFit="1" customWidth="1"/>
    <col min="2706" max="2816" width="9.140625" style="2"/>
    <col min="2817" max="2817" width="55" style="2" customWidth="1"/>
    <col min="2818" max="2818" width="12.85546875" style="2" bestFit="1" customWidth="1"/>
    <col min="2819" max="2819" width="10.85546875" style="2" bestFit="1" customWidth="1"/>
    <col min="2820" max="2880" width="11.42578125" style="2" bestFit="1" customWidth="1"/>
    <col min="2881" max="2881" width="11" style="2" customWidth="1"/>
    <col min="2882" max="2882" width="11.42578125" style="2" bestFit="1" customWidth="1"/>
    <col min="2883" max="2893" width="11" style="2" bestFit="1" customWidth="1"/>
    <col min="2894" max="2912" width="11.42578125" style="2" bestFit="1" customWidth="1"/>
    <col min="2913" max="2914" width="11" style="2" bestFit="1" customWidth="1"/>
    <col min="2915" max="2938" width="11.42578125" style="2" bestFit="1" customWidth="1"/>
    <col min="2939" max="2946" width="11" style="2" bestFit="1" customWidth="1"/>
    <col min="2947" max="2948" width="11.42578125" style="2" bestFit="1" customWidth="1"/>
    <col min="2949" max="2949" width="11" style="2" customWidth="1"/>
    <col min="2950" max="2952" width="11" style="2" bestFit="1" customWidth="1"/>
    <col min="2953" max="2954" width="11.42578125" style="2" bestFit="1" customWidth="1"/>
    <col min="2955" max="2955" width="11" style="2" customWidth="1"/>
    <col min="2956" max="2957" width="11.42578125" style="2" bestFit="1" customWidth="1"/>
    <col min="2958" max="2961" width="11" style="2" bestFit="1" customWidth="1"/>
    <col min="2962" max="3072" width="9.140625" style="2"/>
    <col min="3073" max="3073" width="55" style="2" customWidth="1"/>
    <col min="3074" max="3074" width="12.85546875" style="2" bestFit="1" customWidth="1"/>
    <col min="3075" max="3075" width="10.85546875" style="2" bestFit="1" customWidth="1"/>
    <col min="3076" max="3136" width="11.42578125" style="2" bestFit="1" customWidth="1"/>
    <col min="3137" max="3137" width="11" style="2" customWidth="1"/>
    <col min="3138" max="3138" width="11.42578125" style="2" bestFit="1" customWidth="1"/>
    <col min="3139" max="3149" width="11" style="2" bestFit="1" customWidth="1"/>
    <col min="3150" max="3168" width="11.42578125" style="2" bestFit="1" customWidth="1"/>
    <col min="3169" max="3170" width="11" style="2" bestFit="1" customWidth="1"/>
    <col min="3171" max="3194" width="11.42578125" style="2" bestFit="1" customWidth="1"/>
    <col min="3195" max="3202" width="11" style="2" bestFit="1" customWidth="1"/>
    <col min="3203" max="3204" width="11.42578125" style="2" bestFit="1" customWidth="1"/>
    <col min="3205" max="3205" width="11" style="2" customWidth="1"/>
    <col min="3206" max="3208" width="11" style="2" bestFit="1" customWidth="1"/>
    <col min="3209" max="3210" width="11.42578125" style="2" bestFit="1" customWidth="1"/>
    <col min="3211" max="3211" width="11" style="2" customWidth="1"/>
    <col min="3212" max="3213" width="11.42578125" style="2" bestFit="1" customWidth="1"/>
    <col min="3214" max="3217" width="11" style="2" bestFit="1" customWidth="1"/>
    <col min="3218" max="3328" width="9.140625" style="2"/>
    <col min="3329" max="3329" width="55" style="2" customWidth="1"/>
    <col min="3330" max="3330" width="12.85546875" style="2" bestFit="1" customWidth="1"/>
    <col min="3331" max="3331" width="10.85546875" style="2" bestFit="1" customWidth="1"/>
    <col min="3332" max="3392" width="11.42578125" style="2" bestFit="1" customWidth="1"/>
    <col min="3393" max="3393" width="11" style="2" customWidth="1"/>
    <col min="3394" max="3394" width="11.42578125" style="2" bestFit="1" customWidth="1"/>
    <col min="3395" max="3405" width="11" style="2" bestFit="1" customWidth="1"/>
    <col min="3406" max="3424" width="11.42578125" style="2" bestFit="1" customWidth="1"/>
    <col min="3425" max="3426" width="11" style="2" bestFit="1" customWidth="1"/>
    <col min="3427" max="3450" width="11.42578125" style="2" bestFit="1" customWidth="1"/>
    <col min="3451" max="3458" width="11" style="2" bestFit="1" customWidth="1"/>
    <col min="3459" max="3460" width="11.42578125" style="2" bestFit="1" customWidth="1"/>
    <col min="3461" max="3461" width="11" style="2" customWidth="1"/>
    <col min="3462" max="3464" width="11" style="2" bestFit="1" customWidth="1"/>
    <col min="3465" max="3466" width="11.42578125" style="2" bestFit="1" customWidth="1"/>
    <col min="3467" max="3467" width="11" style="2" customWidth="1"/>
    <col min="3468" max="3469" width="11.42578125" style="2" bestFit="1" customWidth="1"/>
    <col min="3470" max="3473" width="11" style="2" bestFit="1" customWidth="1"/>
    <col min="3474" max="3584" width="9.140625" style="2"/>
    <col min="3585" max="3585" width="55" style="2" customWidth="1"/>
    <col min="3586" max="3586" width="12.85546875" style="2" bestFit="1" customWidth="1"/>
    <col min="3587" max="3587" width="10.85546875" style="2" bestFit="1" customWidth="1"/>
    <col min="3588" max="3648" width="11.42578125" style="2" bestFit="1" customWidth="1"/>
    <col min="3649" max="3649" width="11" style="2" customWidth="1"/>
    <col min="3650" max="3650" width="11.42578125" style="2" bestFit="1" customWidth="1"/>
    <col min="3651" max="3661" width="11" style="2" bestFit="1" customWidth="1"/>
    <col min="3662" max="3680" width="11.42578125" style="2" bestFit="1" customWidth="1"/>
    <col min="3681" max="3682" width="11" style="2" bestFit="1" customWidth="1"/>
    <col min="3683" max="3706" width="11.42578125" style="2" bestFit="1" customWidth="1"/>
    <col min="3707" max="3714" width="11" style="2" bestFit="1" customWidth="1"/>
    <col min="3715" max="3716" width="11.42578125" style="2" bestFit="1" customWidth="1"/>
    <col min="3717" max="3717" width="11" style="2" customWidth="1"/>
    <col min="3718" max="3720" width="11" style="2" bestFit="1" customWidth="1"/>
    <col min="3721" max="3722" width="11.42578125" style="2" bestFit="1" customWidth="1"/>
    <col min="3723" max="3723" width="11" style="2" customWidth="1"/>
    <col min="3724" max="3725" width="11.42578125" style="2" bestFit="1" customWidth="1"/>
    <col min="3726" max="3729" width="11" style="2" bestFit="1" customWidth="1"/>
    <col min="3730" max="3840" width="9.140625" style="2"/>
    <col min="3841" max="3841" width="55" style="2" customWidth="1"/>
    <col min="3842" max="3842" width="12.85546875" style="2" bestFit="1" customWidth="1"/>
    <col min="3843" max="3843" width="10.85546875" style="2" bestFit="1" customWidth="1"/>
    <col min="3844" max="3904" width="11.42578125" style="2" bestFit="1" customWidth="1"/>
    <col min="3905" max="3905" width="11" style="2" customWidth="1"/>
    <col min="3906" max="3906" width="11.42578125" style="2" bestFit="1" customWidth="1"/>
    <col min="3907" max="3917" width="11" style="2" bestFit="1" customWidth="1"/>
    <col min="3918" max="3936" width="11.42578125" style="2" bestFit="1" customWidth="1"/>
    <col min="3937" max="3938" width="11" style="2" bestFit="1" customWidth="1"/>
    <col min="3939" max="3962" width="11.42578125" style="2" bestFit="1" customWidth="1"/>
    <col min="3963" max="3970" width="11" style="2" bestFit="1" customWidth="1"/>
    <col min="3971" max="3972" width="11.42578125" style="2" bestFit="1" customWidth="1"/>
    <col min="3973" max="3973" width="11" style="2" customWidth="1"/>
    <col min="3974" max="3976" width="11" style="2" bestFit="1" customWidth="1"/>
    <col min="3977" max="3978" width="11.42578125" style="2" bestFit="1" customWidth="1"/>
    <col min="3979" max="3979" width="11" style="2" customWidth="1"/>
    <col min="3980" max="3981" width="11.42578125" style="2" bestFit="1" customWidth="1"/>
    <col min="3982" max="3985" width="11" style="2" bestFit="1" customWidth="1"/>
    <col min="3986" max="4096" width="9.140625" style="2"/>
    <col min="4097" max="4097" width="55" style="2" customWidth="1"/>
    <col min="4098" max="4098" width="12.85546875" style="2" bestFit="1" customWidth="1"/>
    <col min="4099" max="4099" width="10.85546875" style="2" bestFit="1" customWidth="1"/>
    <col min="4100" max="4160" width="11.42578125" style="2" bestFit="1" customWidth="1"/>
    <col min="4161" max="4161" width="11" style="2" customWidth="1"/>
    <col min="4162" max="4162" width="11.42578125" style="2" bestFit="1" customWidth="1"/>
    <col min="4163" max="4173" width="11" style="2" bestFit="1" customWidth="1"/>
    <col min="4174" max="4192" width="11.42578125" style="2" bestFit="1" customWidth="1"/>
    <col min="4193" max="4194" width="11" style="2" bestFit="1" customWidth="1"/>
    <col min="4195" max="4218" width="11.42578125" style="2" bestFit="1" customWidth="1"/>
    <col min="4219" max="4226" width="11" style="2" bestFit="1" customWidth="1"/>
    <col min="4227" max="4228" width="11.42578125" style="2" bestFit="1" customWidth="1"/>
    <col min="4229" max="4229" width="11" style="2" customWidth="1"/>
    <col min="4230" max="4232" width="11" style="2" bestFit="1" customWidth="1"/>
    <col min="4233" max="4234" width="11.42578125" style="2" bestFit="1" customWidth="1"/>
    <col min="4235" max="4235" width="11" style="2" customWidth="1"/>
    <col min="4236" max="4237" width="11.42578125" style="2" bestFit="1" customWidth="1"/>
    <col min="4238" max="4241" width="11" style="2" bestFit="1" customWidth="1"/>
    <col min="4242" max="4352" width="9.140625" style="2"/>
    <col min="4353" max="4353" width="55" style="2" customWidth="1"/>
    <col min="4354" max="4354" width="12.85546875" style="2" bestFit="1" customWidth="1"/>
    <col min="4355" max="4355" width="10.85546875" style="2" bestFit="1" customWidth="1"/>
    <col min="4356" max="4416" width="11.42578125" style="2" bestFit="1" customWidth="1"/>
    <col min="4417" max="4417" width="11" style="2" customWidth="1"/>
    <col min="4418" max="4418" width="11.42578125" style="2" bestFit="1" customWidth="1"/>
    <col min="4419" max="4429" width="11" style="2" bestFit="1" customWidth="1"/>
    <col min="4430" max="4448" width="11.42578125" style="2" bestFit="1" customWidth="1"/>
    <col min="4449" max="4450" width="11" style="2" bestFit="1" customWidth="1"/>
    <col min="4451" max="4474" width="11.42578125" style="2" bestFit="1" customWidth="1"/>
    <col min="4475" max="4482" width="11" style="2" bestFit="1" customWidth="1"/>
    <col min="4483" max="4484" width="11.42578125" style="2" bestFit="1" customWidth="1"/>
    <col min="4485" max="4485" width="11" style="2" customWidth="1"/>
    <col min="4486" max="4488" width="11" style="2" bestFit="1" customWidth="1"/>
    <col min="4489" max="4490" width="11.42578125" style="2" bestFit="1" customWidth="1"/>
    <col min="4491" max="4491" width="11" style="2" customWidth="1"/>
    <col min="4492" max="4493" width="11.42578125" style="2" bestFit="1" customWidth="1"/>
    <col min="4494" max="4497" width="11" style="2" bestFit="1" customWidth="1"/>
    <col min="4498" max="4608" width="9.140625" style="2"/>
    <col min="4609" max="4609" width="55" style="2" customWidth="1"/>
    <col min="4610" max="4610" width="12.85546875" style="2" bestFit="1" customWidth="1"/>
    <col min="4611" max="4611" width="10.85546875" style="2" bestFit="1" customWidth="1"/>
    <col min="4612" max="4672" width="11.42578125" style="2" bestFit="1" customWidth="1"/>
    <col min="4673" max="4673" width="11" style="2" customWidth="1"/>
    <col min="4674" max="4674" width="11.42578125" style="2" bestFit="1" customWidth="1"/>
    <col min="4675" max="4685" width="11" style="2" bestFit="1" customWidth="1"/>
    <col min="4686" max="4704" width="11.42578125" style="2" bestFit="1" customWidth="1"/>
    <col min="4705" max="4706" width="11" style="2" bestFit="1" customWidth="1"/>
    <col min="4707" max="4730" width="11.42578125" style="2" bestFit="1" customWidth="1"/>
    <col min="4731" max="4738" width="11" style="2" bestFit="1" customWidth="1"/>
    <col min="4739" max="4740" width="11.42578125" style="2" bestFit="1" customWidth="1"/>
    <col min="4741" max="4741" width="11" style="2" customWidth="1"/>
    <col min="4742" max="4744" width="11" style="2" bestFit="1" customWidth="1"/>
    <col min="4745" max="4746" width="11.42578125" style="2" bestFit="1" customWidth="1"/>
    <col min="4747" max="4747" width="11" style="2" customWidth="1"/>
    <col min="4748" max="4749" width="11.42578125" style="2" bestFit="1" customWidth="1"/>
    <col min="4750" max="4753" width="11" style="2" bestFit="1" customWidth="1"/>
    <col min="4754" max="4864" width="9.140625" style="2"/>
    <col min="4865" max="4865" width="55" style="2" customWidth="1"/>
    <col min="4866" max="4866" width="12.85546875" style="2" bestFit="1" customWidth="1"/>
    <col min="4867" max="4867" width="10.85546875" style="2" bestFit="1" customWidth="1"/>
    <col min="4868" max="4928" width="11.42578125" style="2" bestFit="1" customWidth="1"/>
    <col min="4929" max="4929" width="11" style="2" customWidth="1"/>
    <col min="4930" max="4930" width="11.42578125" style="2" bestFit="1" customWidth="1"/>
    <col min="4931" max="4941" width="11" style="2" bestFit="1" customWidth="1"/>
    <col min="4942" max="4960" width="11.42578125" style="2" bestFit="1" customWidth="1"/>
    <col min="4961" max="4962" width="11" style="2" bestFit="1" customWidth="1"/>
    <col min="4963" max="4986" width="11.42578125" style="2" bestFit="1" customWidth="1"/>
    <col min="4987" max="4994" width="11" style="2" bestFit="1" customWidth="1"/>
    <col min="4995" max="4996" width="11.42578125" style="2" bestFit="1" customWidth="1"/>
    <col min="4997" max="4997" width="11" style="2" customWidth="1"/>
    <col min="4998" max="5000" width="11" style="2" bestFit="1" customWidth="1"/>
    <col min="5001" max="5002" width="11.42578125" style="2" bestFit="1" customWidth="1"/>
    <col min="5003" max="5003" width="11" style="2" customWidth="1"/>
    <col min="5004" max="5005" width="11.42578125" style="2" bestFit="1" customWidth="1"/>
    <col min="5006" max="5009" width="11" style="2" bestFit="1" customWidth="1"/>
    <col min="5010" max="5120" width="9.140625" style="2"/>
    <col min="5121" max="5121" width="55" style="2" customWidth="1"/>
    <col min="5122" max="5122" width="12.85546875" style="2" bestFit="1" customWidth="1"/>
    <col min="5123" max="5123" width="10.85546875" style="2" bestFit="1" customWidth="1"/>
    <col min="5124" max="5184" width="11.42578125" style="2" bestFit="1" customWidth="1"/>
    <col min="5185" max="5185" width="11" style="2" customWidth="1"/>
    <col min="5186" max="5186" width="11.42578125" style="2" bestFit="1" customWidth="1"/>
    <col min="5187" max="5197" width="11" style="2" bestFit="1" customWidth="1"/>
    <col min="5198" max="5216" width="11.42578125" style="2" bestFit="1" customWidth="1"/>
    <col min="5217" max="5218" width="11" style="2" bestFit="1" customWidth="1"/>
    <col min="5219" max="5242" width="11.42578125" style="2" bestFit="1" customWidth="1"/>
    <col min="5243" max="5250" width="11" style="2" bestFit="1" customWidth="1"/>
    <col min="5251" max="5252" width="11.42578125" style="2" bestFit="1" customWidth="1"/>
    <col min="5253" max="5253" width="11" style="2" customWidth="1"/>
    <col min="5254" max="5256" width="11" style="2" bestFit="1" customWidth="1"/>
    <col min="5257" max="5258" width="11.42578125" style="2" bestFit="1" customWidth="1"/>
    <col min="5259" max="5259" width="11" style="2" customWidth="1"/>
    <col min="5260" max="5261" width="11.42578125" style="2" bestFit="1" customWidth="1"/>
    <col min="5262" max="5265" width="11" style="2" bestFit="1" customWidth="1"/>
    <col min="5266" max="5376" width="9.140625" style="2"/>
    <col min="5377" max="5377" width="55" style="2" customWidth="1"/>
    <col min="5378" max="5378" width="12.85546875" style="2" bestFit="1" customWidth="1"/>
    <col min="5379" max="5379" width="10.85546875" style="2" bestFit="1" customWidth="1"/>
    <col min="5380" max="5440" width="11.42578125" style="2" bestFit="1" customWidth="1"/>
    <col min="5441" max="5441" width="11" style="2" customWidth="1"/>
    <col min="5442" max="5442" width="11.42578125" style="2" bestFit="1" customWidth="1"/>
    <col min="5443" max="5453" width="11" style="2" bestFit="1" customWidth="1"/>
    <col min="5454" max="5472" width="11.42578125" style="2" bestFit="1" customWidth="1"/>
    <col min="5473" max="5474" width="11" style="2" bestFit="1" customWidth="1"/>
    <col min="5475" max="5498" width="11.42578125" style="2" bestFit="1" customWidth="1"/>
    <col min="5499" max="5506" width="11" style="2" bestFit="1" customWidth="1"/>
    <col min="5507" max="5508" width="11.42578125" style="2" bestFit="1" customWidth="1"/>
    <col min="5509" max="5509" width="11" style="2" customWidth="1"/>
    <col min="5510" max="5512" width="11" style="2" bestFit="1" customWidth="1"/>
    <col min="5513" max="5514" width="11.42578125" style="2" bestFit="1" customWidth="1"/>
    <col min="5515" max="5515" width="11" style="2" customWidth="1"/>
    <col min="5516" max="5517" width="11.42578125" style="2" bestFit="1" customWidth="1"/>
    <col min="5518" max="5521" width="11" style="2" bestFit="1" customWidth="1"/>
    <col min="5522" max="5632" width="9.140625" style="2"/>
    <col min="5633" max="5633" width="55" style="2" customWidth="1"/>
    <col min="5634" max="5634" width="12.85546875" style="2" bestFit="1" customWidth="1"/>
    <col min="5635" max="5635" width="10.85546875" style="2" bestFit="1" customWidth="1"/>
    <col min="5636" max="5696" width="11.42578125" style="2" bestFit="1" customWidth="1"/>
    <col min="5697" max="5697" width="11" style="2" customWidth="1"/>
    <col min="5698" max="5698" width="11.42578125" style="2" bestFit="1" customWidth="1"/>
    <col min="5699" max="5709" width="11" style="2" bestFit="1" customWidth="1"/>
    <col min="5710" max="5728" width="11.42578125" style="2" bestFit="1" customWidth="1"/>
    <col min="5729" max="5730" width="11" style="2" bestFit="1" customWidth="1"/>
    <col min="5731" max="5754" width="11.42578125" style="2" bestFit="1" customWidth="1"/>
    <col min="5755" max="5762" width="11" style="2" bestFit="1" customWidth="1"/>
    <col min="5763" max="5764" width="11.42578125" style="2" bestFit="1" customWidth="1"/>
    <col min="5765" max="5765" width="11" style="2" customWidth="1"/>
    <col min="5766" max="5768" width="11" style="2" bestFit="1" customWidth="1"/>
    <col min="5769" max="5770" width="11.42578125" style="2" bestFit="1" customWidth="1"/>
    <col min="5771" max="5771" width="11" style="2" customWidth="1"/>
    <col min="5772" max="5773" width="11.42578125" style="2" bestFit="1" customWidth="1"/>
    <col min="5774" max="5777" width="11" style="2" bestFit="1" customWidth="1"/>
    <col min="5778" max="5888" width="9.140625" style="2"/>
    <col min="5889" max="5889" width="55" style="2" customWidth="1"/>
    <col min="5890" max="5890" width="12.85546875" style="2" bestFit="1" customWidth="1"/>
    <col min="5891" max="5891" width="10.85546875" style="2" bestFit="1" customWidth="1"/>
    <col min="5892" max="5952" width="11.42578125" style="2" bestFit="1" customWidth="1"/>
    <col min="5953" max="5953" width="11" style="2" customWidth="1"/>
    <col min="5954" max="5954" width="11.42578125" style="2" bestFit="1" customWidth="1"/>
    <col min="5955" max="5965" width="11" style="2" bestFit="1" customWidth="1"/>
    <col min="5966" max="5984" width="11.42578125" style="2" bestFit="1" customWidth="1"/>
    <col min="5985" max="5986" width="11" style="2" bestFit="1" customWidth="1"/>
    <col min="5987" max="6010" width="11.42578125" style="2" bestFit="1" customWidth="1"/>
    <col min="6011" max="6018" width="11" style="2" bestFit="1" customWidth="1"/>
    <col min="6019" max="6020" width="11.42578125" style="2" bestFit="1" customWidth="1"/>
    <col min="6021" max="6021" width="11" style="2" customWidth="1"/>
    <col min="6022" max="6024" width="11" style="2" bestFit="1" customWidth="1"/>
    <col min="6025" max="6026" width="11.42578125" style="2" bestFit="1" customWidth="1"/>
    <col min="6027" max="6027" width="11" style="2" customWidth="1"/>
    <col min="6028" max="6029" width="11.42578125" style="2" bestFit="1" customWidth="1"/>
    <col min="6030" max="6033" width="11" style="2" bestFit="1" customWidth="1"/>
    <col min="6034" max="6144" width="9.140625" style="2"/>
    <col min="6145" max="6145" width="55" style="2" customWidth="1"/>
    <col min="6146" max="6146" width="12.85546875" style="2" bestFit="1" customWidth="1"/>
    <col min="6147" max="6147" width="10.85546875" style="2" bestFit="1" customWidth="1"/>
    <col min="6148" max="6208" width="11.42578125" style="2" bestFit="1" customWidth="1"/>
    <col min="6209" max="6209" width="11" style="2" customWidth="1"/>
    <col min="6210" max="6210" width="11.42578125" style="2" bestFit="1" customWidth="1"/>
    <col min="6211" max="6221" width="11" style="2" bestFit="1" customWidth="1"/>
    <col min="6222" max="6240" width="11.42578125" style="2" bestFit="1" customWidth="1"/>
    <col min="6241" max="6242" width="11" style="2" bestFit="1" customWidth="1"/>
    <col min="6243" max="6266" width="11.42578125" style="2" bestFit="1" customWidth="1"/>
    <col min="6267" max="6274" width="11" style="2" bestFit="1" customWidth="1"/>
    <col min="6275" max="6276" width="11.42578125" style="2" bestFit="1" customWidth="1"/>
    <col min="6277" max="6277" width="11" style="2" customWidth="1"/>
    <col min="6278" max="6280" width="11" style="2" bestFit="1" customWidth="1"/>
    <col min="6281" max="6282" width="11.42578125" style="2" bestFit="1" customWidth="1"/>
    <col min="6283" max="6283" width="11" style="2" customWidth="1"/>
    <col min="6284" max="6285" width="11.42578125" style="2" bestFit="1" customWidth="1"/>
    <col min="6286" max="6289" width="11" style="2" bestFit="1" customWidth="1"/>
    <col min="6290" max="6400" width="9.140625" style="2"/>
    <col min="6401" max="6401" width="55" style="2" customWidth="1"/>
    <col min="6402" max="6402" width="12.85546875" style="2" bestFit="1" customWidth="1"/>
    <col min="6403" max="6403" width="10.85546875" style="2" bestFit="1" customWidth="1"/>
    <col min="6404" max="6464" width="11.42578125" style="2" bestFit="1" customWidth="1"/>
    <col min="6465" max="6465" width="11" style="2" customWidth="1"/>
    <col min="6466" max="6466" width="11.42578125" style="2" bestFit="1" customWidth="1"/>
    <col min="6467" max="6477" width="11" style="2" bestFit="1" customWidth="1"/>
    <col min="6478" max="6496" width="11.42578125" style="2" bestFit="1" customWidth="1"/>
    <col min="6497" max="6498" width="11" style="2" bestFit="1" customWidth="1"/>
    <col min="6499" max="6522" width="11.42578125" style="2" bestFit="1" customWidth="1"/>
    <col min="6523" max="6530" width="11" style="2" bestFit="1" customWidth="1"/>
    <col min="6531" max="6532" width="11.42578125" style="2" bestFit="1" customWidth="1"/>
    <col min="6533" max="6533" width="11" style="2" customWidth="1"/>
    <col min="6534" max="6536" width="11" style="2" bestFit="1" customWidth="1"/>
    <col min="6537" max="6538" width="11.42578125" style="2" bestFit="1" customWidth="1"/>
    <col min="6539" max="6539" width="11" style="2" customWidth="1"/>
    <col min="6540" max="6541" width="11.42578125" style="2" bestFit="1" customWidth="1"/>
    <col min="6542" max="6545" width="11" style="2" bestFit="1" customWidth="1"/>
    <col min="6546" max="6656" width="9.140625" style="2"/>
    <col min="6657" max="6657" width="55" style="2" customWidth="1"/>
    <col min="6658" max="6658" width="12.85546875" style="2" bestFit="1" customWidth="1"/>
    <col min="6659" max="6659" width="10.85546875" style="2" bestFit="1" customWidth="1"/>
    <col min="6660" max="6720" width="11.42578125" style="2" bestFit="1" customWidth="1"/>
    <col min="6721" max="6721" width="11" style="2" customWidth="1"/>
    <col min="6722" max="6722" width="11.42578125" style="2" bestFit="1" customWidth="1"/>
    <col min="6723" max="6733" width="11" style="2" bestFit="1" customWidth="1"/>
    <col min="6734" max="6752" width="11.42578125" style="2" bestFit="1" customWidth="1"/>
    <col min="6753" max="6754" width="11" style="2" bestFit="1" customWidth="1"/>
    <col min="6755" max="6778" width="11.42578125" style="2" bestFit="1" customWidth="1"/>
    <col min="6779" max="6786" width="11" style="2" bestFit="1" customWidth="1"/>
    <col min="6787" max="6788" width="11.42578125" style="2" bestFit="1" customWidth="1"/>
    <col min="6789" max="6789" width="11" style="2" customWidth="1"/>
    <col min="6790" max="6792" width="11" style="2" bestFit="1" customWidth="1"/>
    <col min="6793" max="6794" width="11.42578125" style="2" bestFit="1" customWidth="1"/>
    <col min="6795" max="6795" width="11" style="2" customWidth="1"/>
    <col min="6796" max="6797" width="11.42578125" style="2" bestFit="1" customWidth="1"/>
    <col min="6798" max="6801" width="11" style="2" bestFit="1" customWidth="1"/>
    <col min="6802" max="6912" width="9.140625" style="2"/>
    <col min="6913" max="6913" width="55" style="2" customWidth="1"/>
    <col min="6914" max="6914" width="12.85546875" style="2" bestFit="1" customWidth="1"/>
    <col min="6915" max="6915" width="10.85546875" style="2" bestFit="1" customWidth="1"/>
    <col min="6916" max="6976" width="11.42578125" style="2" bestFit="1" customWidth="1"/>
    <col min="6977" max="6977" width="11" style="2" customWidth="1"/>
    <col min="6978" max="6978" width="11.42578125" style="2" bestFit="1" customWidth="1"/>
    <col min="6979" max="6989" width="11" style="2" bestFit="1" customWidth="1"/>
    <col min="6990" max="7008" width="11.42578125" style="2" bestFit="1" customWidth="1"/>
    <col min="7009" max="7010" width="11" style="2" bestFit="1" customWidth="1"/>
    <col min="7011" max="7034" width="11.42578125" style="2" bestFit="1" customWidth="1"/>
    <col min="7035" max="7042" width="11" style="2" bestFit="1" customWidth="1"/>
    <col min="7043" max="7044" width="11.42578125" style="2" bestFit="1" customWidth="1"/>
    <col min="7045" max="7045" width="11" style="2" customWidth="1"/>
    <col min="7046" max="7048" width="11" style="2" bestFit="1" customWidth="1"/>
    <col min="7049" max="7050" width="11.42578125" style="2" bestFit="1" customWidth="1"/>
    <col min="7051" max="7051" width="11" style="2" customWidth="1"/>
    <col min="7052" max="7053" width="11.42578125" style="2" bestFit="1" customWidth="1"/>
    <col min="7054" max="7057" width="11" style="2" bestFit="1" customWidth="1"/>
    <col min="7058" max="7168" width="9.140625" style="2"/>
    <col min="7169" max="7169" width="55" style="2" customWidth="1"/>
    <col min="7170" max="7170" width="12.85546875" style="2" bestFit="1" customWidth="1"/>
    <col min="7171" max="7171" width="10.85546875" style="2" bestFit="1" customWidth="1"/>
    <col min="7172" max="7232" width="11.42578125" style="2" bestFit="1" customWidth="1"/>
    <col min="7233" max="7233" width="11" style="2" customWidth="1"/>
    <col min="7234" max="7234" width="11.42578125" style="2" bestFit="1" customWidth="1"/>
    <col min="7235" max="7245" width="11" style="2" bestFit="1" customWidth="1"/>
    <col min="7246" max="7264" width="11.42578125" style="2" bestFit="1" customWidth="1"/>
    <col min="7265" max="7266" width="11" style="2" bestFit="1" customWidth="1"/>
    <col min="7267" max="7290" width="11.42578125" style="2" bestFit="1" customWidth="1"/>
    <col min="7291" max="7298" width="11" style="2" bestFit="1" customWidth="1"/>
    <col min="7299" max="7300" width="11.42578125" style="2" bestFit="1" customWidth="1"/>
    <col min="7301" max="7301" width="11" style="2" customWidth="1"/>
    <col min="7302" max="7304" width="11" style="2" bestFit="1" customWidth="1"/>
    <col min="7305" max="7306" width="11.42578125" style="2" bestFit="1" customWidth="1"/>
    <col min="7307" max="7307" width="11" style="2" customWidth="1"/>
    <col min="7308" max="7309" width="11.42578125" style="2" bestFit="1" customWidth="1"/>
    <col min="7310" max="7313" width="11" style="2" bestFit="1" customWidth="1"/>
    <col min="7314" max="7424" width="9.140625" style="2"/>
    <col min="7425" max="7425" width="55" style="2" customWidth="1"/>
    <col min="7426" max="7426" width="12.85546875" style="2" bestFit="1" customWidth="1"/>
    <col min="7427" max="7427" width="10.85546875" style="2" bestFit="1" customWidth="1"/>
    <col min="7428" max="7488" width="11.42578125" style="2" bestFit="1" customWidth="1"/>
    <col min="7489" max="7489" width="11" style="2" customWidth="1"/>
    <col min="7490" max="7490" width="11.42578125" style="2" bestFit="1" customWidth="1"/>
    <col min="7491" max="7501" width="11" style="2" bestFit="1" customWidth="1"/>
    <col min="7502" max="7520" width="11.42578125" style="2" bestFit="1" customWidth="1"/>
    <col min="7521" max="7522" width="11" style="2" bestFit="1" customWidth="1"/>
    <col min="7523" max="7546" width="11.42578125" style="2" bestFit="1" customWidth="1"/>
    <col min="7547" max="7554" width="11" style="2" bestFit="1" customWidth="1"/>
    <col min="7555" max="7556" width="11.42578125" style="2" bestFit="1" customWidth="1"/>
    <col min="7557" max="7557" width="11" style="2" customWidth="1"/>
    <col min="7558" max="7560" width="11" style="2" bestFit="1" customWidth="1"/>
    <col min="7561" max="7562" width="11.42578125" style="2" bestFit="1" customWidth="1"/>
    <col min="7563" max="7563" width="11" style="2" customWidth="1"/>
    <col min="7564" max="7565" width="11.42578125" style="2" bestFit="1" customWidth="1"/>
    <col min="7566" max="7569" width="11" style="2" bestFit="1" customWidth="1"/>
    <col min="7570" max="7680" width="9.140625" style="2"/>
    <col min="7681" max="7681" width="55" style="2" customWidth="1"/>
    <col min="7682" max="7682" width="12.85546875" style="2" bestFit="1" customWidth="1"/>
    <col min="7683" max="7683" width="10.85546875" style="2" bestFit="1" customWidth="1"/>
    <col min="7684" max="7744" width="11.42578125" style="2" bestFit="1" customWidth="1"/>
    <col min="7745" max="7745" width="11" style="2" customWidth="1"/>
    <col min="7746" max="7746" width="11.42578125" style="2" bestFit="1" customWidth="1"/>
    <col min="7747" max="7757" width="11" style="2" bestFit="1" customWidth="1"/>
    <col min="7758" max="7776" width="11.42578125" style="2" bestFit="1" customWidth="1"/>
    <col min="7777" max="7778" width="11" style="2" bestFit="1" customWidth="1"/>
    <col min="7779" max="7802" width="11.42578125" style="2" bestFit="1" customWidth="1"/>
    <col min="7803" max="7810" width="11" style="2" bestFit="1" customWidth="1"/>
    <col min="7811" max="7812" width="11.42578125" style="2" bestFit="1" customWidth="1"/>
    <col min="7813" max="7813" width="11" style="2" customWidth="1"/>
    <col min="7814" max="7816" width="11" style="2" bestFit="1" customWidth="1"/>
    <col min="7817" max="7818" width="11.42578125" style="2" bestFit="1" customWidth="1"/>
    <col min="7819" max="7819" width="11" style="2" customWidth="1"/>
    <col min="7820" max="7821" width="11.42578125" style="2" bestFit="1" customWidth="1"/>
    <col min="7822" max="7825" width="11" style="2" bestFit="1" customWidth="1"/>
    <col min="7826" max="7936" width="9.140625" style="2"/>
    <col min="7937" max="7937" width="55" style="2" customWidth="1"/>
    <col min="7938" max="7938" width="12.85546875" style="2" bestFit="1" customWidth="1"/>
    <col min="7939" max="7939" width="10.85546875" style="2" bestFit="1" customWidth="1"/>
    <col min="7940" max="8000" width="11.42578125" style="2" bestFit="1" customWidth="1"/>
    <col min="8001" max="8001" width="11" style="2" customWidth="1"/>
    <col min="8002" max="8002" width="11.42578125" style="2" bestFit="1" customWidth="1"/>
    <col min="8003" max="8013" width="11" style="2" bestFit="1" customWidth="1"/>
    <col min="8014" max="8032" width="11.42578125" style="2" bestFit="1" customWidth="1"/>
    <col min="8033" max="8034" width="11" style="2" bestFit="1" customWidth="1"/>
    <col min="8035" max="8058" width="11.42578125" style="2" bestFit="1" customWidth="1"/>
    <col min="8059" max="8066" width="11" style="2" bestFit="1" customWidth="1"/>
    <col min="8067" max="8068" width="11.42578125" style="2" bestFit="1" customWidth="1"/>
    <col min="8069" max="8069" width="11" style="2" customWidth="1"/>
    <col min="8070" max="8072" width="11" style="2" bestFit="1" customWidth="1"/>
    <col min="8073" max="8074" width="11.42578125" style="2" bestFit="1" customWidth="1"/>
    <col min="8075" max="8075" width="11" style="2" customWidth="1"/>
    <col min="8076" max="8077" width="11.42578125" style="2" bestFit="1" customWidth="1"/>
    <col min="8078" max="8081" width="11" style="2" bestFit="1" customWidth="1"/>
    <col min="8082" max="8192" width="9.140625" style="2"/>
    <col min="8193" max="8193" width="55" style="2" customWidth="1"/>
    <col min="8194" max="8194" width="12.85546875" style="2" bestFit="1" customWidth="1"/>
    <col min="8195" max="8195" width="10.85546875" style="2" bestFit="1" customWidth="1"/>
    <col min="8196" max="8256" width="11.42578125" style="2" bestFit="1" customWidth="1"/>
    <col min="8257" max="8257" width="11" style="2" customWidth="1"/>
    <col min="8258" max="8258" width="11.42578125" style="2" bestFit="1" customWidth="1"/>
    <col min="8259" max="8269" width="11" style="2" bestFit="1" customWidth="1"/>
    <col min="8270" max="8288" width="11.42578125" style="2" bestFit="1" customWidth="1"/>
    <col min="8289" max="8290" width="11" style="2" bestFit="1" customWidth="1"/>
    <col min="8291" max="8314" width="11.42578125" style="2" bestFit="1" customWidth="1"/>
    <col min="8315" max="8322" width="11" style="2" bestFit="1" customWidth="1"/>
    <col min="8323" max="8324" width="11.42578125" style="2" bestFit="1" customWidth="1"/>
    <col min="8325" max="8325" width="11" style="2" customWidth="1"/>
    <col min="8326" max="8328" width="11" style="2" bestFit="1" customWidth="1"/>
    <col min="8329" max="8330" width="11.42578125" style="2" bestFit="1" customWidth="1"/>
    <col min="8331" max="8331" width="11" style="2" customWidth="1"/>
    <col min="8332" max="8333" width="11.42578125" style="2" bestFit="1" customWidth="1"/>
    <col min="8334" max="8337" width="11" style="2" bestFit="1" customWidth="1"/>
    <col min="8338" max="8448" width="9.140625" style="2"/>
    <col min="8449" max="8449" width="55" style="2" customWidth="1"/>
    <col min="8450" max="8450" width="12.85546875" style="2" bestFit="1" customWidth="1"/>
    <col min="8451" max="8451" width="10.85546875" style="2" bestFit="1" customWidth="1"/>
    <col min="8452" max="8512" width="11.42578125" style="2" bestFit="1" customWidth="1"/>
    <col min="8513" max="8513" width="11" style="2" customWidth="1"/>
    <col min="8514" max="8514" width="11.42578125" style="2" bestFit="1" customWidth="1"/>
    <col min="8515" max="8525" width="11" style="2" bestFit="1" customWidth="1"/>
    <col min="8526" max="8544" width="11.42578125" style="2" bestFit="1" customWidth="1"/>
    <col min="8545" max="8546" width="11" style="2" bestFit="1" customWidth="1"/>
    <col min="8547" max="8570" width="11.42578125" style="2" bestFit="1" customWidth="1"/>
    <col min="8571" max="8578" width="11" style="2" bestFit="1" customWidth="1"/>
    <col min="8579" max="8580" width="11.42578125" style="2" bestFit="1" customWidth="1"/>
    <col min="8581" max="8581" width="11" style="2" customWidth="1"/>
    <col min="8582" max="8584" width="11" style="2" bestFit="1" customWidth="1"/>
    <col min="8585" max="8586" width="11.42578125" style="2" bestFit="1" customWidth="1"/>
    <col min="8587" max="8587" width="11" style="2" customWidth="1"/>
    <col min="8588" max="8589" width="11.42578125" style="2" bestFit="1" customWidth="1"/>
    <col min="8590" max="8593" width="11" style="2" bestFit="1" customWidth="1"/>
    <col min="8594" max="8704" width="9.140625" style="2"/>
    <col min="8705" max="8705" width="55" style="2" customWidth="1"/>
    <col min="8706" max="8706" width="12.85546875" style="2" bestFit="1" customWidth="1"/>
    <col min="8707" max="8707" width="10.85546875" style="2" bestFit="1" customWidth="1"/>
    <col min="8708" max="8768" width="11.42578125" style="2" bestFit="1" customWidth="1"/>
    <col min="8769" max="8769" width="11" style="2" customWidth="1"/>
    <col min="8770" max="8770" width="11.42578125" style="2" bestFit="1" customWidth="1"/>
    <col min="8771" max="8781" width="11" style="2" bestFit="1" customWidth="1"/>
    <col min="8782" max="8800" width="11.42578125" style="2" bestFit="1" customWidth="1"/>
    <col min="8801" max="8802" width="11" style="2" bestFit="1" customWidth="1"/>
    <col min="8803" max="8826" width="11.42578125" style="2" bestFit="1" customWidth="1"/>
    <col min="8827" max="8834" width="11" style="2" bestFit="1" customWidth="1"/>
    <col min="8835" max="8836" width="11.42578125" style="2" bestFit="1" customWidth="1"/>
    <col min="8837" max="8837" width="11" style="2" customWidth="1"/>
    <col min="8838" max="8840" width="11" style="2" bestFit="1" customWidth="1"/>
    <col min="8841" max="8842" width="11.42578125" style="2" bestFit="1" customWidth="1"/>
    <col min="8843" max="8843" width="11" style="2" customWidth="1"/>
    <col min="8844" max="8845" width="11.42578125" style="2" bestFit="1" customWidth="1"/>
    <col min="8846" max="8849" width="11" style="2" bestFit="1" customWidth="1"/>
    <col min="8850" max="8960" width="9.140625" style="2"/>
    <col min="8961" max="8961" width="55" style="2" customWidth="1"/>
    <col min="8962" max="8962" width="12.85546875" style="2" bestFit="1" customWidth="1"/>
    <col min="8963" max="8963" width="10.85546875" style="2" bestFit="1" customWidth="1"/>
    <col min="8964" max="9024" width="11.42578125" style="2" bestFit="1" customWidth="1"/>
    <col min="9025" max="9025" width="11" style="2" customWidth="1"/>
    <col min="9026" max="9026" width="11.42578125" style="2" bestFit="1" customWidth="1"/>
    <col min="9027" max="9037" width="11" style="2" bestFit="1" customWidth="1"/>
    <col min="9038" max="9056" width="11.42578125" style="2" bestFit="1" customWidth="1"/>
    <col min="9057" max="9058" width="11" style="2" bestFit="1" customWidth="1"/>
    <col min="9059" max="9082" width="11.42578125" style="2" bestFit="1" customWidth="1"/>
    <col min="9083" max="9090" width="11" style="2" bestFit="1" customWidth="1"/>
    <col min="9091" max="9092" width="11.42578125" style="2" bestFit="1" customWidth="1"/>
    <col min="9093" max="9093" width="11" style="2" customWidth="1"/>
    <col min="9094" max="9096" width="11" style="2" bestFit="1" customWidth="1"/>
    <col min="9097" max="9098" width="11.42578125" style="2" bestFit="1" customWidth="1"/>
    <col min="9099" max="9099" width="11" style="2" customWidth="1"/>
    <col min="9100" max="9101" width="11.42578125" style="2" bestFit="1" customWidth="1"/>
    <col min="9102" max="9105" width="11" style="2" bestFit="1" customWidth="1"/>
    <col min="9106" max="9216" width="9.140625" style="2"/>
    <col min="9217" max="9217" width="55" style="2" customWidth="1"/>
    <col min="9218" max="9218" width="12.85546875" style="2" bestFit="1" customWidth="1"/>
    <col min="9219" max="9219" width="10.85546875" style="2" bestFit="1" customWidth="1"/>
    <col min="9220" max="9280" width="11.42578125" style="2" bestFit="1" customWidth="1"/>
    <col min="9281" max="9281" width="11" style="2" customWidth="1"/>
    <col min="9282" max="9282" width="11.42578125" style="2" bestFit="1" customWidth="1"/>
    <col min="9283" max="9293" width="11" style="2" bestFit="1" customWidth="1"/>
    <col min="9294" max="9312" width="11.42578125" style="2" bestFit="1" customWidth="1"/>
    <col min="9313" max="9314" width="11" style="2" bestFit="1" customWidth="1"/>
    <col min="9315" max="9338" width="11.42578125" style="2" bestFit="1" customWidth="1"/>
    <col min="9339" max="9346" width="11" style="2" bestFit="1" customWidth="1"/>
    <col min="9347" max="9348" width="11.42578125" style="2" bestFit="1" customWidth="1"/>
    <col min="9349" max="9349" width="11" style="2" customWidth="1"/>
    <col min="9350" max="9352" width="11" style="2" bestFit="1" customWidth="1"/>
    <col min="9353" max="9354" width="11.42578125" style="2" bestFit="1" customWidth="1"/>
    <col min="9355" max="9355" width="11" style="2" customWidth="1"/>
    <col min="9356" max="9357" width="11.42578125" style="2" bestFit="1" customWidth="1"/>
    <col min="9358" max="9361" width="11" style="2" bestFit="1" customWidth="1"/>
    <col min="9362" max="9472" width="9.140625" style="2"/>
    <col min="9473" max="9473" width="55" style="2" customWidth="1"/>
    <col min="9474" max="9474" width="12.85546875" style="2" bestFit="1" customWidth="1"/>
    <col min="9475" max="9475" width="10.85546875" style="2" bestFit="1" customWidth="1"/>
    <col min="9476" max="9536" width="11.42578125" style="2" bestFit="1" customWidth="1"/>
    <col min="9537" max="9537" width="11" style="2" customWidth="1"/>
    <col min="9538" max="9538" width="11.42578125" style="2" bestFit="1" customWidth="1"/>
    <col min="9539" max="9549" width="11" style="2" bestFit="1" customWidth="1"/>
    <col min="9550" max="9568" width="11.42578125" style="2" bestFit="1" customWidth="1"/>
    <col min="9569" max="9570" width="11" style="2" bestFit="1" customWidth="1"/>
    <col min="9571" max="9594" width="11.42578125" style="2" bestFit="1" customWidth="1"/>
    <col min="9595" max="9602" width="11" style="2" bestFit="1" customWidth="1"/>
    <col min="9603" max="9604" width="11.42578125" style="2" bestFit="1" customWidth="1"/>
    <col min="9605" max="9605" width="11" style="2" customWidth="1"/>
    <col min="9606" max="9608" width="11" style="2" bestFit="1" customWidth="1"/>
    <col min="9609" max="9610" width="11.42578125" style="2" bestFit="1" customWidth="1"/>
    <col min="9611" max="9611" width="11" style="2" customWidth="1"/>
    <col min="9612" max="9613" width="11.42578125" style="2" bestFit="1" customWidth="1"/>
    <col min="9614" max="9617" width="11" style="2" bestFit="1" customWidth="1"/>
    <col min="9618" max="9728" width="9.140625" style="2"/>
    <col min="9729" max="9729" width="55" style="2" customWidth="1"/>
    <col min="9730" max="9730" width="12.85546875" style="2" bestFit="1" customWidth="1"/>
    <col min="9731" max="9731" width="10.85546875" style="2" bestFit="1" customWidth="1"/>
    <col min="9732" max="9792" width="11.42578125" style="2" bestFit="1" customWidth="1"/>
    <col min="9793" max="9793" width="11" style="2" customWidth="1"/>
    <col min="9794" max="9794" width="11.42578125" style="2" bestFit="1" customWidth="1"/>
    <col min="9795" max="9805" width="11" style="2" bestFit="1" customWidth="1"/>
    <col min="9806" max="9824" width="11.42578125" style="2" bestFit="1" customWidth="1"/>
    <col min="9825" max="9826" width="11" style="2" bestFit="1" customWidth="1"/>
    <col min="9827" max="9850" width="11.42578125" style="2" bestFit="1" customWidth="1"/>
    <col min="9851" max="9858" width="11" style="2" bestFit="1" customWidth="1"/>
    <col min="9859" max="9860" width="11.42578125" style="2" bestFit="1" customWidth="1"/>
    <col min="9861" max="9861" width="11" style="2" customWidth="1"/>
    <col min="9862" max="9864" width="11" style="2" bestFit="1" customWidth="1"/>
    <col min="9865" max="9866" width="11.42578125" style="2" bestFit="1" customWidth="1"/>
    <col min="9867" max="9867" width="11" style="2" customWidth="1"/>
    <col min="9868" max="9869" width="11.42578125" style="2" bestFit="1" customWidth="1"/>
    <col min="9870" max="9873" width="11" style="2" bestFit="1" customWidth="1"/>
    <col min="9874" max="9984" width="9.140625" style="2"/>
    <col min="9985" max="9985" width="55" style="2" customWidth="1"/>
    <col min="9986" max="9986" width="12.85546875" style="2" bestFit="1" customWidth="1"/>
    <col min="9987" max="9987" width="10.85546875" style="2" bestFit="1" customWidth="1"/>
    <col min="9988" max="10048" width="11.42578125" style="2" bestFit="1" customWidth="1"/>
    <col min="10049" max="10049" width="11" style="2" customWidth="1"/>
    <col min="10050" max="10050" width="11.42578125" style="2" bestFit="1" customWidth="1"/>
    <col min="10051" max="10061" width="11" style="2" bestFit="1" customWidth="1"/>
    <col min="10062" max="10080" width="11.42578125" style="2" bestFit="1" customWidth="1"/>
    <col min="10081" max="10082" width="11" style="2" bestFit="1" customWidth="1"/>
    <col min="10083" max="10106" width="11.42578125" style="2" bestFit="1" customWidth="1"/>
    <col min="10107" max="10114" width="11" style="2" bestFit="1" customWidth="1"/>
    <col min="10115" max="10116" width="11.42578125" style="2" bestFit="1" customWidth="1"/>
    <col min="10117" max="10117" width="11" style="2" customWidth="1"/>
    <col min="10118" max="10120" width="11" style="2" bestFit="1" customWidth="1"/>
    <col min="10121" max="10122" width="11.42578125" style="2" bestFit="1" customWidth="1"/>
    <col min="10123" max="10123" width="11" style="2" customWidth="1"/>
    <col min="10124" max="10125" width="11.42578125" style="2" bestFit="1" customWidth="1"/>
    <col min="10126" max="10129" width="11" style="2" bestFit="1" customWidth="1"/>
    <col min="10130" max="10240" width="9.140625" style="2"/>
    <col min="10241" max="10241" width="55" style="2" customWidth="1"/>
    <col min="10242" max="10242" width="12.85546875" style="2" bestFit="1" customWidth="1"/>
    <col min="10243" max="10243" width="10.85546875" style="2" bestFit="1" customWidth="1"/>
    <col min="10244" max="10304" width="11.42578125" style="2" bestFit="1" customWidth="1"/>
    <col min="10305" max="10305" width="11" style="2" customWidth="1"/>
    <col min="10306" max="10306" width="11.42578125" style="2" bestFit="1" customWidth="1"/>
    <col min="10307" max="10317" width="11" style="2" bestFit="1" customWidth="1"/>
    <col min="10318" max="10336" width="11.42578125" style="2" bestFit="1" customWidth="1"/>
    <col min="10337" max="10338" width="11" style="2" bestFit="1" customWidth="1"/>
    <col min="10339" max="10362" width="11.42578125" style="2" bestFit="1" customWidth="1"/>
    <col min="10363" max="10370" width="11" style="2" bestFit="1" customWidth="1"/>
    <col min="10371" max="10372" width="11.42578125" style="2" bestFit="1" customWidth="1"/>
    <col min="10373" max="10373" width="11" style="2" customWidth="1"/>
    <col min="10374" max="10376" width="11" style="2" bestFit="1" customWidth="1"/>
    <col min="10377" max="10378" width="11.42578125" style="2" bestFit="1" customWidth="1"/>
    <col min="10379" max="10379" width="11" style="2" customWidth="1"/>
    <col min="10380" max="10381" width="11.42578125" style="2" bestFit="1" customWidth="1"/>
    <col min="10382" max="10385" width="11" style="2" bestFit="1" customWidth="1"/>
    <col min="10386" max="10496" width="9.140625" style="2"/>
    <col min="10497" max="10497" width="55" style="2" customWidth="1"/>
    <col min="10498" max="10498" width="12.85546875" style="2" bestFit="1" customWidth="1"/>
    <col min="10499" max="10499" width="10.85546875" style="2" bestFit="1" customWidth="1"/>
    <col min="10500" max="10560" width="11.42578125" style="2" bestFit="1" customWidth="1"/>
    <col min="10561" max="10561" width="11" style="2" customWidth="1"/>
    <col min="10562" max="10562" width="11.42578125" style="2" bestFit="1" customWidth="1"/>
    <col min="10563" max="10573" width="11" style="2" bestFit="1" customWidth="1"/>
    <col min="10574" max="10592" width="11.42578125" style="2" bestFit="1" customWidth="1"/>
    <col min="10593" max="10594" width="11" style="2" bestFit="1" customWidth="1"/>
    <col min="10595" max="10618" width="11.42578125" style="2" bestFit="1" customWidth="1"/>
    <col min="10619" max="10626" width="11" style="2" bestFit="1" customWidth="1"/>
    <col min="10627" max="10628" width="11.42578125" style="2" bestFit="1" customWidth="1"/>
    <col min="10629" max="10629" width="11" style="2" customWidth="1"/>
    <col min="10630" max="10632" width="11" style="2" bestFit="1" customWidth="1"/>
    <col min="10633" max="10634" width="11.42578125" style="2" bestFit="1" customWidth="1"/>
    <col min="10635" max="10635" width="11" style="2" customWidth="1"/>
    <col min="10636" max="10637" width="11.42578125" style="2" bestFit="1" customWidth="1"/>
    <col min="10638" max="10641" width="11" style="2" bestFit="1" customWidth="1"/>
    <col min="10642" max="10752" width="9.140625" style="2"/>
    <col min="10753" max="10753" width="55" style="2" customWidth="1"/>
    <col min="10754" max="10754" width="12.85546875" style="2" bestFit="1" customWidth="1"/>
    <col min="10755" max="10755" width="10.85546875" style="2" bestFit="1" customWidth="1"/>
    <col min="10756" max="10816" width="11.42578125" style="2" bestFit="1" customWidth="1"/>
    <col min="10817" max="10817" width="11" style="2" customWidth="1"/>
    <col min="10818" max="10818" width="11.42578125" style="2" bestFit="1" customWidth="1"/>
    <col min="10819" max="10829" width="11" style="2" bestFit="1" customWidth="1"/>
    <col min="10830" max="10848" width="11.42578125" style="2" bestFit="1" customWidth="1"/>
    <col min="10849" max="10850" width="11" style="2" bestFit="1" customWidth="1"/>
    <col min="10851" max="10874" width="11.42578125" style="2" bestFit="1" customWidth="1"/>
    <col min="10875" max="10882" width="11" style="2" bestFit="1" customWidth="1"/>
    <col min="10883" max="10884" width="11.42578125" style="2" bestFit="1" customWidth="1"/>
    <col min="10885" max="10885" width="11" style="2" customWidth="1"/>
    <col min="10886" max="10888" width="11" style="2" bestFit="1" customWidth="1"/>
    <col min="10889" max="10890" width="11.42578125" style="2" bestFit="1" customWidth="1"/>
    <col min="10891" max="10891" width="11" style="2" customWidth="1"/>
    <col min="10892" max="10893" width="11.42578125" style="2" bestFit="1" customWidth="1"/>
    <col min="10894" max="10897" width="11" style="2" bestFit="1" customWidth="1"/>
    <col min="10898" max="11008" width="9.140625" style="2"/>
    <col min="11009" max="11009" width="55" style="2" customWidth="1"/>
    <col min="11010" max="11010" width="12.85546875" style="2" bestFit="1" customWidth="1"/>
    <col min="11011" max="11011" width="10.85546875" style="2" bestFit="1" customWidth="1"/>
    <col min="11012" max="11072" width="11.42578125" style="2" bestFit="1" customWidth="1"/>
    <col min="11073" max="11073" width="11" style="2" customWidth="1"/>
    <col min="11074" max="11074" width="11.42578125" style="2" bestFit="1" customWidth="1"/>
    <col min="11075" max="11085" width="11" style="2" bestFit="1" customWidth="1"/>
    <col min="11086" max="11104" width="11.42578125" style="2" bestFit="1" customWidth="1"/>
    <col min="11105" max="11106" width="11" style="2" bestFit="1" customWidth="1"/>
    <col min="11107" max="11130" width="11.42578125" style="2" bestFit="1" customWidth="1"/>
    <col min="11131" max="11138" width="11" style="2" bestFit="1" customWidth="1"/>
    <col min="11139" max="11140" width="11.42578125" style="2" bestFit="1" customWidth="1"/>
    <col min="11141" max="11141" width="11" style="2" customWidth="1"/>
    <col min="11142" max="11144" width="11" style="2" bestFit="1" customWidth="1"/>
    <col min="11145" max="11146" width="11.42578125" style="2" bestFit="1" customWidth="1"/>
    <col min="11147" max="11147" width="11" style="2" customWidth="1"/>
    <col min="11148" max="11149" width="11.42578125" style="2" bestFit="1" customWidth="1"/>
    <col min="11150" max="11153" width="11" style="2" bestFit="1" customWidth="1"/>
    <col min="11154" max="11264" width="9.140625" style="2"/>
    <col min="11265" max="11265" width="55" style="2" customWidth="1"/>
    <col min="11266" max="11266" width="12.85546875" style="2" bestFit="1" customWidth="1"/>
    <col min="11267" max="11267" width="10.85546875" style="2" bestFit="1" customWidth="1"/>
    <col min="11268" max="11328" width="11.42578125" style="2" bestFit="1" customWidth="1"/>
    <col min="11329" max="11329" width="11" style="2" customWidth="1"/>
    <col min="11330" max="11330" width="11.42578125" style="2" bestFit="1" customWidth="1"/>
    <col min="11331" max="11341" width="11" style="2" bestFit="1" customWidth="1"/>
    <col min="11342" max="11360" width="11.42578125" style="2" bestFit="1" customWidth="1"/>
    <col min="11361" max="11362" width="11" style="2" bestFit="1" customWidth="1"/>
    <col min="11363" max="11386" width="11.42578125" style="2" bestFit="1" customWidth="1"/>
    <col min="11387" max="11394" width="11" style="2" bestFit="1" customWidth="1"/>
    <col min="11395" max="11396" width="11.42578125" style="2" bestFit="1" customWidth="1"/>
    <col min="11397" max="11397" width="11" style="2" customWidth="1"/>
    <col min="11398" max="11400" width="11" style="2" bestFit="1" customWidth="1"/>
    <col min="11401" max="11402" width="11.42578125" style="2" bestFit="1" customWidth="1"/>
    <col min="11403" max="11403" width="11" style="2" customWidth="1"/>
    <col min="11404" max="11405" width="11.42578125" style="2" bestFit="1" customWidth="1"/>
    <col min="11406" max="11409" width="11" style="2" bestFit="1" customWidth="1"/>
    <col min="11410" max="11520" width="9.140625" style="2"/>
    <col min="11521" max="11521" width="55" style="2" customWidth="1"/>
    <col min="11522" max="11522" width="12.85546875" style="2" bestFit="1" customWidth="1"/>
    <col min="11523" max="11523" width="10.85546875" style="2" bestFit="1" customWidth="1"/>
    <col min="11524" max="11584" width="11.42578125" style="2" bestFit="1" customWidth="1"/>
    <col min="11585" max="11585" width="11" style="2" customWidth="1"/>
    <col min="11586" max="11586" width="11.42578125" style="2" bestFit="1" customWidth="1"/>
    <col min="11587" max="11597" width="11" style="2" bestFit="1" customWidth="1"/>
    <col min="11598" max="11616" width="11.42578125" style="2" bestFit="1" customWidth="1"/>
    <col min="11617" max="11618" width="11" style="2" bestFit="1" customWidth="1"/>
    <col min="11619" max="11642" width="11.42578125" style="2" bestFit="1" customWidth="1"/>
    <col min="11643" max="11650" width="11" style="2" bestFit="1" customWidth="1"/>
    <col min="11651" max="11652" width="11.42578125" style="2" bestFit="1" customWidth="1"/>
    <col min="11653" max="11653" width="11" style="2" customWidth="1"/>
    <col min="11654" max="11656" width="11" style="2" bestFit="1" customWidth="1"/>
    <col min="11657" max="11658" width="11.42578125" style="2" bestFit="1" customWidth="1"/>
    <col min="11659" max="11659" width="11" style="2" customWidth="1"/>
    <col min="11660" max="11661" width="11.42578125" style="2" bestFit="1" customWidth="1"/>
    <col min="11662" max="11665" width="11" style="2" bestFit="1" customWidth="1"/>
    <col min="11666" max="11776" width="9.140625" style="2"/>
    <col min="11777" max="11777" width="55" style="2" customWidth="1"/>
    <col min="11778" max="11778" width="12.85546875" style="2" bestFit="1" customWidth="1"/>
    <col min="11779" max="11779" width="10.85546875" style="2" bestFit="1" customWidth="1"/>
    <col min="11780" max="11840" width="11.42578125" style="2" bestFit="1" customWidth="1"/>
    <col min="11841" max="11841" width="11" style="2" customWidth="1"/>
    <col min="11842" max="11842" width="11.42578125" style="2" bestFit="1" customWidth="1"/>
    <col min="11843" max="11853" width="11" style="2" bestFit="1" customWidth="1"/>
    <col min="11854" max="11872" width="11.42578125" style="2" bestFit="1" customWidth="1"/>
    <col min="11873" max="11874" width="11" style="2" bestFit="1" customWidth="1"/>
    <col min="11875" max="11898" width="11.42578125" style="2" bestFit="1" customWidth="1"/>
    <col min="11899" max="11906" width="11" style="2" bestFit="1" customWidth="1"/>
    <col min="11907" max="11908" width="11.42578125" style="2" bestFit="1" customWidth="1"/>
    <col min="11909" max="11909" width="11" style="2" customWidth="1"/>
    <col min="11910" max="11912" width="11" style="2" bestFit="1" customWidth="1"/>
    <col min="11913" max="11914" width="11.42578125" style="2" bestFit="1" customWidth="1"/>
    <col min="11915" max="11915" width="11" style="2" customWidth="1"/>
    <col min="11916" max="11917" width="11.42578125" style="2" bestFit="1" customWidth="1"/>
    <col min="11918" max="11921" width="11" style="2" bestFit="1" customWidth="1"/>
    <col min="11922" max="12032" width="9.140625" style="2"/>
    <col min="12033" max="12033" width="55" style="2" customWidth="1"/>
    <col min="12034" max="12034" width="12.85546875" style="2" bestFit="1" customWidth="1"/>
    <col min="12035" max="12035" width="10.85546875" style="2" bestFit="1" customWidth="1"/>
    <col min="12036" max="12096" width="11.42578125" style="2" bestFit="1" customWidth="1"/>
    <col min="12097" max="12097" width="11" style="2" customWidth="1"/>
    <col min="12098" max="12098" width="11.42578125" style="2" bestFit="1" customWidth="1"/>
    <col min="12099" max="12109" width="11" style="2" bestFit="1" customWidth="1"/>
    <col min="12110" max="12128" width="11.42578125" style="2" bestFit="1" customWidth="1"/>
    <col min="12129" max="12130" width="11" style="2" bestFit="1" customWidth="1"/>
    <col min="12131" max="12154" width="11.42578125" style="2" bestFit="1" customWidth="1"/>
    <col min="12155" max="12162" width="11" style="2" bestFit="1" customWidth="1"/>
    <col min="12163" max="12164" width="11.42578125" style="2" bestFit="1" customWidth="1"/>
    <col min="12165" max="12165" width="11" style="2" customWidth="1"/>
    <col min="12166" max="12168" width="11" style="2" bestFit="1" customWidth="1"/>
    <col min="12169" max="12170" width="11.42578125" style="2" bestFit="1" customWidth="1"/>
    <col min="12171" max="12171" width="11" style="2" customWidth="1"/>
    <col min="12172" max="12173" width="11.42578125" style="2" bestFit="1" customWidth="1"/>
    <col min="12174" max="12177" width="11" style="2" bestFit="1" customWidth="1"/>
    <col min="12178" max="12288" width="9.140625" style="2"/>
    <col min="12289" max="12289" width="55" style="2" customWidth="1"/>
    <col min="12290" max="12290" width="12.85546875" style="2" bestFit="1" customWidth="1"/>
    <col min="12291" max="12291" width="10.85546875" style="2" bestFit="1" customWidth="1"/>
    <col min="12292" max="12352" width="11.42578125" style="2" bestFit="1" customWidth="1"/>
    <col min="12353" max="12353" width="11" style="2" customWidth="1"/>
    <col min="12354" max="12354" width="11.42578125" style="2" bestFit="1" customWidth="1"/>
    <col min="12355" max="12365" width="11" style="2" bestFit="1" customWidth="1"/>
    <col min="12366" max="12384" width="11.42578125" style="2" bestFit="1" customWidth="1"/>
    <col min="12385" max="12386" width="11" style="2" bestFit="1" customWidth="1"/>
    <col min="12387" max="12410" width="11.42578125" style="2" bestFit="1" customWidth="1"/>
    <col min="12411" max="12418" width="11" style="2" bestFit="1" customWidth="1"/>
    <col min="12419" max="12420" width="11.42578125" style="2" bestFit="1" customWidth="1"/>
    <col min="12421" max="12421" width="11" style="2" customWidth="1"/>
    <col min="12422" max="12424" width="11" style="2" bestFit="1" customWidth="1"/>
    <col min="12425" max="12426" width="11.42578125" style="2" bestFit="1" customWidth="1"/>
    <col min="12427" max="12427" width="11" style="2" customWidth="1"/>
    <col min="12428" max="12429" width="11.42578125" style="2" bestFit="1" customWidth="1"/>
    <col min="12430" max="12433" width="11" style="2" bestFit="1" customWidth="1"/>
    <col min="12434" max="12544" width="9.140625" style="2"/>
    <col min="12545" max="12545" width="55" style="2" customWidth="1"/>
    <col min="12546" max="12546" width="12.85546875" style="2" bestFit="1" customWidth="1"/>
    <col min="12547" max="12547" width="10.85546875" style="2" bestFit="1" customWidth="1"/>
    <col min="12548" max="12608" width="11.42578125" style="2" bestFit="1" customWidth="1"/>
    <col min="12609" max="12609" width="11" style="2" customWidth="1"/>
    <col min="12610" max="12610" width="11.42578125" style="2" bestFit="1" customWidth="1"/>
    <col min="12611" max="12621" width="11" style="2" bestFit="1" customWidth="1"/>
    <col min="12622" max="12640" width="11.42578125" style="2" bestFit="1" customWidth="1"/>
    <col min="12641" max="12642" width="11" style="2" bestFit="1" customWidth="1"/>
    <col min="12643" max="12666" width="11.42578125" style="2" bestFit="1" customWidth="1"/>
    <col min="12667" max="12674" width="11" style="2" bestFit="1" customWidth="1"/>
    <col min="12675" max="12676" width="11.42578125" style="2" bestFit="1" customWidth="1"/>
    <col min="12677" max="12677" width="11" style="2" customWidth="1"/>
    <col min="12678" max="12680" width="11" style="2" bestFit="1" customWidth="1"/>
    <col min="12681" max="12682" width="11.42578125" style="2" bestFit="1" customWidth="1"/>
    <col min="12683" max="12683" width="11" style="2" customWidth="1"/>
    <col min="12684" max="12685" width="11.42578125" style="2" bestFit="1" customWidth="1"/>
    <col min="12686" max="12689" width="11" style="2" bestFit="1" customWidth="1"/>
    <col min="12690" max="12800" width="9.140625" style="2"/>
    <col min="12801" max="12801" width="55" style="2" customWidth="1"/>
    <col min="12802" max="12802" width="12.85546875" style="2" bestFit="1" customWidth="1"/>
    <col min="12803" max="12803" width="10.85546875" style="2" bestFit="1" customWidth="1"/>
    <col min="12804" max="12864" width="11.42578125" style="2" bestFit="1" customWidth="1"/>
    <col min="12865" max="12865" width="11" style="2" customWidth="1"/>
    <col min="12866" max="12866" width="11.42578125" style="2" bestFit="1" customWidth="1"/>
    <col min="12867" max="12877" width="11" style="2" bestFit="1" customWidth="1"/>
    <col min="12878" max="12896" width="11.42578125" style="2" bestFit="1" customWidth="1"/>
    <col min="12897" max="12898" width="11" style="2" bestFit="1" customWidth="1"/>
    <col min="12899" max="12922" width="11.42578125" style="2" bestFit="1" customWidth="1"/>
    <col min="12923" max="12930" width="11" style="2" bestFit="1" customWidth="1"/>
    <col min="12931" max="12932" width="11.42578125" style="2" bestFit="1" customWidth="1"/>
    <col min="12933" max="12933" width="11" style="2" customWidth="1"/>
    <col min="12934" max="12936" width="11" style="2" bestFit="1" customWidth="1"/>
    <col min="12937" max="12938" width="11.42578125" style="2" bestFit="1" customWidth="1"/>
    <col min="12939" max="12939" width="11" style="2" customWidth="1"/>
    <col min="12940" max="12941" width="11.42578125" style="2" bestFit="1" customWidth="1"/>
    <col min="12942" max="12945" width="11" style="2" bestFit="1" customWidth="1"/>
    <col min="12946" max="13056" width="9.140625" style="2"/>
    <col min="13057" max="13057" width="55" style="2" customWidth="1"/>
    <col min="13058" max="13058" width="12.85546875" style="2" bestFit="1" customWidth="1"/>
    <col min="13059" max="13059" width="10.85546875" style="2" bestFit="1" customWidth="1"/>
    <col min="13060" max="13120" width="11.42578125" style="2" bestFit="1" customWidth="1"/>
    <col min="13121" max="13121" width="11" style="2" customWidth="1"/>
    <col min="13122" max="13122" width="11.42578125" style="2" bestFit="1" customWidth="1"/>
    <col min="13123" max="13133" width="11" style="2" bestFit="1" customWidth="1"/>
    <col min="13134" max="13152" width="11.42578125" style="2" bestFit="1" customWidth="1"/>
    <col min="13153" max="13154" width="11" style="2" bestFit="1" customWidth="1"/>
    <col min="13155" max="13178" width="11.42578125" style="2" bestFit="1" customWidth="1"/>
    <col min="13179" max="13186" width="11" style="2" bestFit="1" customWidth="1"/>
    <col min="13187" max="13188" width="11.42578125" style="2" bestFit="1" customWidth="1"/>
    <col min="13189" max="13189" width="11" style="2" customWidth="1"/>
    <col min="13190" max="13192" width="11" style="2" bestFit="1" customWidth="1"/>
    <col min="13193" max="13194" width="11.42578125" style="2" bestFit="1" customWidth="1"/>
    <col min="13195" max="13195" width="11" style="2" customWidth="1"/>
    <col min="13196" max="13197" width="11.42578125" style="2" bestFit="1" customWidth="1"/>
    <col min="13198" max="13201" width="11" style="2" bestFit="1" customWidth="1"/>
    <col min="13202" max="13312" width="9.140625" style="2"/>
    <col min="13313" max="13313" width="55" style="2" customWidth="1"/>
    <col min="13314" max="13314" width="12.85546875" style="2" bestFit="1" customWidth="1"/>
    <col min="13315" max="13315" width="10.85546875" style="2" bestFit="1" customWidth="1"/>
    <col min="13316" max="13376" width="11.42578125" style="2" bestFit="1" customWidth="1"/>
    <col min="13377" max="13377" width="11" style="2" customWidth="1"/>
    <col min="13378" max="13378" width="11.42578125" style="2" bestFit="1" customWidth="1"/>
    <col min="13379" max="13389" width="11" style="2" bestFit="1" customWidth="1"/>
    <col min="13390" max="13408" width="11.42578125" style="2" bestFit="1" customWidth="1"/>
    <col min="13409" max="13410" width="11" style="2" bestFit="1" customWidth="1"/>
    <col min="13411" max="13434" width="11.42578125" style="2" bestFit="1" customWidth="1"/>
    <col min="13435" max="13442" width="11" style="2" bestFit="1" customWidth="1"/>
    <col min="13443" max="13444" width="11.42578125" style="2" bestFit="1" customWidth="1"/>
    <col min="13445" max="13445" width="11" style="2" customWidth="1"/>
    <col min="13446" max="13448" width="11" style="2" bestFit="1" customWidth="1"/>
    <col min="13449" max="13450" width="11.42578125" style="2" bestFit="1" customWidth="1"/>
    <col min="13451" max="13451" width="11" style="2" customWidth="1"/>
    <col min="13452" max="13453" width="11.42578125" style="2" bestFit="1" customWidth="1"/>
    <col min="13454" max="13457" width="11" style="2" bestFit="1" customWidth="1"/>
    <col min="13458" max="13568" width="9.140625" style="2"/>
    <col min="13569" max="13569" width="55" style="2" customWidth="1"/>
    <col min="13570" max="13570" width="12.85546875" style="2" bestFit="1" customWidth="1"/>
    <col min="13571" max="13571" width="10.85546875" style="2" bestFit="1" customWidth="1"/>
    <col min="13572" max="13632" width="11.42578125" style="2" bestFit="1" customWidth="1"/>
    <col min="13633" max="13633" width="11" style="2" customWidth="1"/>
    <col min="13634" max="13634" width="11.42578125" style="2" bestFit="1" customWidth="1"/>
    <col min="13635" max="13645" width="11" style="2" bestFit="1" customWidth="1"/>
    <col min="13646" max="13664" width="11.42578125" style="2" bestFit="1" customWidth="1"/>
    <col min="13665" max="13666" width="11" style="2" bestFit="1" customWidth="1"/>
    <col min="13667" max="13690" width="11.42578125" style="2" bestFit="1" customWidth="1"/>
    <col min="13691" max="13698" width="11" style="2" bestFit="1" customWidth="1"/>
    <col min="13699" max="13700" width="11.42578125" style="2" bestFit="1" customWidth="1"/>
    <col min="13701" max="13701" width="11" style="2" customWidth="1"/>
    <col min="13702" max="13704" width="11" style="2" bestFit="1" customWidth="1"/>
    <col min="13705" max="13706" width="11.42578125" style="2" bestFit="1" customWidth="1"/>
    <col min="13707" max="13707" width="11" style="2" customWidth="1"/>
    <col min="13708" max="13709" width="11.42578125" style="2" bestFit="1" customWidth="1"/>
    <col min="13710" max="13713" width="11" style="2" bestFit="1" customWidth="1"/>
    <col min="13714" max="13824" width="9.140625" style="2"/>
    <col min="13825" max="13825" width="55" style="2" customWidth="1"/>
    <col min="13826" max="13826" width="12.85546875" style="2" bestFit="1" customWidth="1"/>
    <col min="13827" max="13827" width="10.85546875" style="2" bestFit="1" customWidth="1"/>
    <col min="13828" max="13888" width="11.42578125" style="2" bestFit="1" customWidth="1"/>
    <col min="13889" max="13889" width="11" style="2" customWidth="1"/>
    <col min="13890" max="13890" width="11.42578125" style="2" bestFit="1" customWidth="1"/>
    <col min="13891" max="13901" width="11" style="2" bestFit="1" customWidth="1"/>
    <col min="13902" max="13920" width="11.42578125" style="2" bestFit="1" customWidth="1"/>
    <col min="13921" max="13922" width="11" style="2" bestFit="1" customWidth="1"/>
    <col min="13923" max="13946" width="11.42578125" style="2" bestFit="1" customWidth="1"/>
    <col min="13947" max="13954" width="11" style="2" bestFit="1" customWidth="1"/>
    <col min="13955" max="13956" width="11.42578125" style="2" bestFit="1" customWidth="1"/>
    <col min="13957" max="13957" width="11" style="2" customWidth="1"/>
    <col min="13958" max="13960" width="11" style="2" bestFit="1" customWidth="1"/>
    <col min="13961" max="13962" width="11.42578125" style="2" bestFit="1" customWidth="1"/>
    <col min="13963" max="13963" width="11" style="2" customWidth="1"/>
    <col min="13964" max="13965" width="11.42578125" style="2" bestFit="1" customWidth="1"/>
    <col min="13966" max="13969" width="11" style="2" bestFit="1" customWidth="1"/>
    <col min="13970" max="14080" width="9.140625" style="2"/>
    <col min="14081" max="14081" width="55" style="2" customWidth="1"/>
    <col min="14082" max="14082" width="12.85546875" style="2" bestFit="1" customWidth="1"/>
    <col min="14083" max="14083" width="10.85546875" style="2" bestFit="1" customWidth="1"/>
    <col min="14084" max="14144" width="11.42578125" style="2" bestFit="1" customWidth="1"/>
    <col min="14145" max="14145" width="11" style="2" customWidth="1"/>
    <col min="14146" max="14146" width="11.42578125" style="2" bestFit="1" customWidth="1"/>
    <col min="14147" max="14157" width="11" style="2" bestFit="1" customWidth="1"/>
    <col min="14158" max="14176" width="11.42578125" style="2" bestFit="1" customWidth="1"/>
    <col min="14177" max="14178" width="11" style="2" bestFit="1" customWidth="1"/>
    <col min="14179" max="14202" width="11.42578125" style="2" bestFit="1" customWidth="1"/>
    <col min="14203" max="14210" width="11" style="2" bestFit="1" customWidth="1"/>
    <col min="14211" max="14212" width="11.42578125" style="2" bestFit="1" customWidth="1"/>
    <col min="14213" max="14213" width="11" style="2" customWidth="1"/>
    <col min="14214" max="14216" width="11" style="2" bestFit="1" customWidth="1"/>
    <col min="14217" max="14218" width="11.42578125" style="2" bestFit="1" customWidth="1"/>
    <col min="14219" max="14219" width="11" style="2" customWidth="1"/>
    <col min="14220" max="14221" width="11.42578125" style="2" bestFit="1" customWidth="1"/>
    <col min="14222" max="14225" width="11" style="2" bestFit="1" customWidth="1"/>
    <col min="14226" max="14336" width="9.140625" style="2"/>
    <col min="14337" max="14337" width="55" style="2" customWidth="1"/>
    <col min="14338" max="14338" width="12.85546875" style="2" bestFit="1" customWidth="1"/>
    <col min="14339" max="14339" width="10.85546875" style="2" bestFit="1" customWidth="1"/>
    <col min="14340" max="14400" width="11.42578125" style="2" bestFit="1" customWidth="1"/>
    <col min="14401" max="14401" width="11" style="2" customWidth="1"/>
    <col min="14402" max="14402" width="11.42578125" style="2" bestFit="1" customWidth="1"/>
    <col min="14403" max="14413" width="11" style="2" bestFit="1" customWidth="1"/>
    <col min="14414" max="14432" width="11.42578125" style="2" bestFit="1" customWidth="1"/>
    <col min="14433" max="14434" width="11" style="2" bestFit="1" customWidth="1"/>
    <col min="14435" max="14458" width="11.42578125" style="2" bestFit="1" customWidth="1"/>
    <col min="14459" max="14466" width="11" style="2" bestFit="1" customWidth="1"/>
    <col min="14467" max="14468" width="11.42578125" style="2" bestFit="1" customWidth="1"/>
    <col min="14469" max="14469" width="11" style="2" customWidth="1"/>
    <col min="14470" max="14472" width="11" style="2" bestFit="1" customWidth="1"/>
    <col min="14473" max="14474" width="11.42578125" style="2" bestFit="1" customWidth="1"/>
    <col min="14475" max="14475" width="11" style="2" customWidth="1"/>
    <col min="14476" max="14477" width="11.42578125" style="2" bestFit="1" customWidth="1"/>
    <col min="14478" max="14481" width="11" style="2" bestFit="1" customWidth="1"/>
    <col min="14482" max="14592" width="9.140625" style="2"/>
    <col min="14593" max="14593" width="55" style="2" customWidth="1"/>
    <col min="14594" max="14594" width="12.85546875" style="2" bestFit="1" customWidth="1"/>
    <col min="14595" max="14595" width="10.85546875" style="2" bestFit="1" customWidth="1"/>
    <col min="14596" max="14656" width="11.42578125" style="2" bestFit="1" customWidth="1"/>
    <col min="14657" max="14657" width="11" style="2" customWidth="1"/>
    <col min="14658" max="14658" width="11.42578125" style="2" bestFit="1" customWidth="1"/>
    <col min="14659" max="14669" width="11" style="2" bestFit="1" customWidth="1"/>
    <col min="14670" max="14688" width="11.42578125" style="2" bestFit="1" customWidth="1"/>
    <col min="14689" max="14690" width="11" style="2" bestFit="1" customWidth="1"/>
    <col min="14691" max="14714" width="11.42578125" style="2" bestFit="1" customWidth="1"/>
    <col min="14715" max="14722" width="11" style="2" bestFit="1" customWidth="1"/>
    <col min="14723" max="14724" width="11.42578125" style="2" bestFit="1" customWidth="1"/>
    <col min="14725" max="14725" width="11" style="2" customWidth="1"/>
    <col min="14726" max="14728" width="11" style="2" bestFit="1" customWidth="1"/>
    <col min="14729" max="14730" width="11.42578125" style="2" bestFit="1" customWidth="1"/>
    <col min="14731" max="14731" width="11" style="2" customWidth="1"/>
    <col min="14732" max="14733" width="11.42578125" style="2" bestFit="1" customWidth="1"/>
    <col min="14734" max="14737" width="11" style="2" bestFit="1" customWidth="1"/>
    <col min="14738" max="14848" width="9.140625" style="2"/>
    <col min="14849" max="14849" width="55" style="2" customWidth="1"/>
    <col min="14850" max="14850" width="12.85546875" style="2" bestFit="1" customWidth="1"/>
    <col min="14851" max="14851" width="10.85546875" style="2" bestFit="1" customWidth="1"/>
    <col min="14852" max="14912" width="11.42578125" style="2" bestFit="1" customWidth="1"/>
    <col min="14913" max="14913" width="11" style="2" customWidth="1"/>
    <col min="14914" max="14914" width="11.42578125" style="2" bestFit="1" customWidth="1"/>
    <col min="14915" max="14925" width="11" style="2" bestFit="1" customWidth="1"/>
    <col min="14926" max="14944" width="11.42578125" style="2" bestFit="1" customWidth="1"/>
    <col min="14945" max="14946" width="11" style="2" bestFit="1" customWidth="1"/>
    <col min="14947" max="14970" width="11.42578125" style="2" bestFit="1" customWidth="1"/>
    <col min="14971" max="14978" width="11" style="2" bestFit="1" customWidth="1"/>
    <col min="14979" max="14980" width="11.42578125" style="2" bestFit="1" customWidth="1"/>
    <col min="14981" max="14981" width="11" style="2" customWidth="1"/>
    <col min="14982" max="14984" width="11" style="2" bestFit="1" customWidth="1"/>
    <col min="14985" max="14986" width="11.42578125" style="2" bestFit="1" customWidth="1"/>
    <col min="14987" max="14987" width="11" style="2" customWidth="1"/>
    <col min="14988" max="14989" width="11.42578125" style="2" bestFit="1" customWidth="1"/>
    <col min="14990" max="14993" width="11" style="2" bestFit="1" customWidth="1"/>
    <col min="14994" max="15104" width="9.140625" style="2"/>
    <col min="15105" max="15105" width="55" style="2" customWidth="1"/>
    <col min="15106" max="15106" width="12.85546875" style="2" bestFit="1" customWidth="1"/>
    <col min="15107" max="15107" width="10.85546875" style="2" bestFit="1" customWidth="1"/>
    <col min="15108" max="15168" width="11.42578125" style="2" bestFit="1" customWidth="1"/>
    <col min="15169" max="15169" width="11" style="2" customWidth="1"/>
    <col min="15170" max="15170" width="11.42578125" style="2" bestFit="1" customWidth="1"/>
    <col min="15171" max="15181" width="11" style="2" bestFit="1" customWidth="1"/>
    <col min="15182" max="15200" width="11.42578125" style="2" bestFit="1" customWidth="1"/>
    <col min="15201" max="15202" width="11" style="2" bestFit="1" customWidth="1"/>
    <col min="15203" max="15226" width="11.42578125" style="2" bestFit="1" customWidth="1"/>
    <col min="15227" max="15234" width="11" style="2" bestFit="1" customWidth="1"/>
    <col min="15235" max="15236" width="11.42578125" style="2" bestFit="1" customWidth="1"/>
    <col min="15237" max="15237" width="11" style="2" customWidth="1"/>
    <col min="15238" max="15240" width="11" style="2" bestFit="1" customWidth="1"/>
    <col min="15241" max="15242" width="11.42578125" style="2" bestFit="1" customWidth="1"/>
    <col min="15243" max="15243" width="11" style="2" customWidth="1"/>
    <col min="15244" max="15245" width="11.42578125" style="2" bestFit="1" customWidth="1"/>
    <col min="15246" max="15249" width="11" style="2" bestFit="1" customWidth="1"/>
    <col min="15250" max="15360" width="9.140625" style="2"/>
    <col min="15361" max="15361" width="55" style="2" customWidth="1"/>
    <col min="15362" max="15362" width="12.85546875" style="2" bestFit="1" customWidth="1"/>
    <col min="15363" max="15363" width="10.85546875" style="2" bestFit="1" customWidth="1"/>
    <col min="15364" max="15424" width="11.42578125" style="2" bestFit="1" customWidth="1"/>
    <col min="15425" max="15425" width="11" style="2" customWidth="1"/>
    <col min="15426" max="15426" width="11.42578125" style="2" bestFit="1" customWidth="1"/>
    <col min="15427" max="15437" width="11" style="2" bestFit="1" customWidth="1"/>
    <col min="15438" max="15456" width="11.42578125" style="2" bestFit="1" customWidth="1"/>
    <col min="15457" max="15458" width="11" style="2" bestFit="1" customWidth="1"/>
    <col min="15459" max="15482" width="11.42578125" style="2" bestFit="1" customWidth="1"/>
    <col min="15483" max="15490" width="11" style="2" bestFit="1" customWidth="1"/>
    <col min="15491" max="15492" width="11.42578125" style="2" bestFit="1" customWidth="1"/>
    <col min="15493" max="15493" width="11" style="2" customWidth="1"/>
    <col min="15494" max="15496" width="11" style="2" bestFit="1" customWidth="1"/>
    <col min="15497" max="15498" width="11.42578125" style="2" bestFit="1" customWidth="1"/>
    <col min="15499" max="15499" width="11" style="2" customWidth="1"/>
    <col min="15500" max="15501" width="11.42578125" style="2" bestFit="1" customWidth="1"/>
    <col min="15502" max="15505" width="11" style="2" bestFit="1" customWidth="1"/>
    <col min="15506" max="15616" width="9.140625" style="2"/>
    <col min="15617" max="15617" width="55" style="2" customWidth="1"/>
    <col min="15618" max="15618" width="12.85546875" style="2" bestFit="1" customWidth="1"/>
    <col min="15619" max="15619" width="10.85546875" style="2" bestFit="1" customWidth="1"/>
    <col min="15620" max="15680" width="11.42578125" style="2" bestFit="1" customWidth="1"/>
    <col min="15681" max="15681" width="11" style="2" customWidth="1"/>
    <col min="15682" max="15682" width="11.42578125" style="2" bestFit="1" customWidth="1"/>
    <col min="15683" max="15693" width="11" style="2" bestFit="1" customWidth="1"/>
    <col min="15694" max="15712" width="11.42578125" style="2" bestFit="1" customWidth="1"/>
    <col min="15713" max="15714" width="11" style="2" bestFit="1" customWidth="1"/>
    <col min="15715" max="15738" width="11.42578125" style="2" bestFit="1" customWidth="1"/>
    <col min="15739" max="15746" width="11" style="2" bestFit="1" customWidth="1"/>
    <col min="15747" max="15748" width="11.42578125" style="2" bestFit="1" customWidth="1"/>
    <col min="15749" max="15749" width="11" style="2" customWidth="1"/>
    <col min="15750" max="15752" width="11" style="2" bestFit="1" customWidth="1"/>
    <col min="15753" max="15754" width="11.42578125" style="2" bestFit="1" customWidth="1"/>
    <col min="15755" max="15755" width="11" style="2" customWidth="1"/>
    <col min="15756" max="15757" width="11.42578125" style="2" bestFit="1" customWidth="1"/>
    <col min="15758" max="15761" width="11" style="2" bestFit="1" customWidth="1"/>
    <col min="15762" max="15872" width="9.140625" style="2"/>
    <col min="15873" max="15873" width="55" style="2" customWidth="1"/>
    <col min="15874" max="15874" width="12.85546875" style="2" bestFit="1" customWidth="1"/>
    <col min="15875" max="15875" width="10.85546875" style="2" bestFit="1" customWidth="1"/>
    <col min="15876" max="15936" width="11.42578125" style="2" bestFit="1" customWidth="1"/>
    <col min="15937" max="15937" width="11" style="2" customWidth="1"/>
    <col min="15938" max="15938" width="11.42578125" style="2" bestFit="1" customWidth="1"/>
    <col min="15939" max="15949" width="11" style="2" bestFit="1" customWidth="1"/>
    <col min="15950" max="15968" width="11.42578125" style="2" bestFit="1" customWidth="1"/>
    <col min="15969" max="15970" width="11" style="2" bestFit="1" customWidth="1"/>
    <col min="15971" max="15994" width="11.42578125" style="2" bestFit="1" customWidth="1"/>
    <col min="15995" max="16002" width="11" style="2" bestFit="1" customWidth="1"/>
    <col min="16003" max="16004" width="11.42578125" style="2" bestFit="1" customWidth="1"/>
    <col min="16005" max="16005" width="11" style="2" customWidth="1"/>
    <col min="16006" max="16008" width="11" style="2" bestFit="1" customWidth="1"/>
    <col min="16009" max="16010" width="11.42578125" style="2" bestFit="1" customWidth="1"/>
    <col min="16011" max="16011" width="11" style="2" customWidth="1"/>
    <col min="16012" max="16013" width="11.42578125" style="2" bestFit="1" customWidth="1"/>
    <col min="16014" max="16017" width="11" style="2" bestFit="1" customWidth="1"/>
    <col min="16018" max="16128" width="9.140625" style="2"/>
    <col min="16129" max="16129" width="55" style="2" customWidth="1"/>
    <col min="16130" max="16130" width="12.85546875" style="2" bestFit="1" customWidth="1"/>
    <col min="16131" max="16131" width="10.85546875" style="2" bestFit="1" customWidth="1"/>
    <col min="16132" max="16192" width="11.42578125" style="2" bestFit="1" customWidth="1"/>
    <col min="16193" max="16193" width="11" style="2" customWidth="1"/>
    <col min="16194" max="16194" width="11.42578125" style="2" bestFit="1" customWidth="1"/>
    <col min="16195" max="16205" width="11" style="2" bestFit="1" customWidth="1"/>
    <col min="16206" max="16224" width="11.42578125" style="2" bestFit="1" customWidth="1"/>
    <col min="16225" max="16226" width="11" style="2" bestFit="1" customWidth="1"/>
    <col min="16227" max="16250" width="11.42578125" style="2" bestFit="1" customWidth="1"/>
    <col min="16251" max="16258" width="11" style="2" bestFit="1" customWidth="1"/>
    <col min="16259" max="16260" width="11.42578125" style="2" bestFit="1" customWidth="1"/>
    <col min="16261" max="16261" width="11" style="2" customWidth="1"/>
    <col min="16262" max="16264" width="11" style="2" bestFit="1" customWidth="1"/>
    <col min="16265" max="16266" width="11.42578125" style="2" bestFit="1" customWidth="1"/>
    <col min="16267" max="16267" width="11" style="2" customWidth="1"/>
    <col min="16268" max="16269" width="11.42578125" style="2" bestFit="1" customWidth="1"/>
    <col min="16270" max="16273" width="11" style="2" bestFit="1" customWidth="1"/>
    <col min="16274" max="16384" width="9.140625" style="2"/>
  </cols>
  <sheetData>
    <row r="1" spans="1:150" ht="14.25">
      <c r="A1" s="25" t="s">
        <v>29</v>
      </c>
      <c r="B1" s="25" t="s">
        <v>30</v>
      </c>
      <c r="C1" s="26" t="s">
        <v>31</v>
      </c>
      <c r="D1" s="27">
        <v>41000</v>
      </c>
      <c r="E1" s="27">
        <v>41030</v>
      </c>
      <c r="F1" s="27">
        <v>41061</v>
      </c>
      <c r="G1" s="27">
        <v>41091</v>
      </c>
      <c r="H1" s="27">
        <v>41122</v>
      </c>
      <c r="I1" s="27">
        <v>41153</v>
      </c>
      <c r="J1" s="27">
        <v>41183</v>
      </c>
      <c r="K1" s="27">
        <v>41214</v>
      </c>
      <c r="L1" s="27">
        <v>41244</v>
      </c>
      <c r="M1" s="27">
        <v>41275</v>
      </c>
      <c r="N1" s="27">
        <v>41306</v>
      </c>
      <c r="O1" s="27">
        <v>41334</v>
      </c>
      <c r="P1" s="27">
        <v>41365</v>
      </c>
      <c r="Q1" s="27">
        <v>41395</v>
      </c>
      <c r="R1" s="27">
        <v>41426</v>
      </c>
      <c r="S1" s="27">
        <v>41456</v>
      </c>
      <c r="T1" s="27">
        <v>41487</v>
      </c>
      <c r="U1" s="27">
        <v>41518</v>
      </c>
      <c r="V1" s="27">
        <v>41548</v>
      </c>
      <c r="W1" s="27">
        <v>41579</v>
      </c>
      <c r="X1" s="27">
        <v>41609</v>
      </c>
      <c r="Y1" s="27">
        <v>41640</v>
      </c>
      <c r="Z1" s="27">
        <v>41671</v>
      </c>
      <c r="AA1" s="27">
        <v>41699</v>
      </c>
      <c r="AB1" s="27">
        <v>41730</v>
      </c>
      <c r="AC1" s="27">
        <v>41760</v>
      </c>
      <c r="AD1" s="27">
        <v>41791</v>
      </c>
      <c r="AE1" s="27">
        <v>41821</v>
      </c>
      <c r="AF1" s="27">
        <v>41852</v>
      </c>
      <c r="AG1" s="27">
        <v>41883</v>
      </c>
      <c r="AH1" s="27">
        <v>41913</v>
      </c>
      <c r="AI1" s="27">
        <v>41944</v>
      </c>
      <c r="AJ1" s="27">
        <v>41974</v>
      </c>
      <c r="AK1" s="27">
        <v>42005</v>
      </c>
      <c r="AL1" s="27">
        <v>42036</v>
      </c>
      <c r="AM1" s="27">
        <v>42064</v>
      </c>
      <c r="AN1" s="27">
        <v>42095</v>
      </c>
      <c r="AO1" s="27">
        <v>42125</v>
      </c>
      <c r="AP1" s="27">
        <v>42156</v>
      </c>
      <c r="AQ1" s="27">
        <v>42186</v>
      </c>
      <c r="AR1" s="27">
        <v>42217</v>
      </c>
      <c r="AS1" s="27">
        <v>42248</v>
      </c>
      <c r="AT1" s="27">
        <v>42278</v>
      </c>
      <c r="AU1" s="27">
        <v>42309</v>
      </c>
      <c r="AV1" s="27">
        <v>42339</v>
      </c>
      <c r="AW1" s="27">
        <v>42370</v>
      </c>
      <c r="AX1" s="27">
        <v>42401</v>
      </c>
      <c r="AY1" s="27">
        <v>42430</v>
      </c>
      <c r="AZ1" s="27">
        <v>42461</v>
      </c>
      <c r="BA1" s="27">
        <v>42491</v>
      </c>
      <c r="BB1" s="27">
        <v>42522</v>
      </c>
      <c r="BC1" s="27">
        <v>42552</v>
      </c>
      <c r="BD1" s="27">
        <v>42583</v>
      </c>
      <c r="BE1" s="27">
        <v>42614</v>
      </c>
      <c r="BF1" s="27">
        <v>42644</v>
      </c>
      <c r="BG1" s="27">
        <v>42675</v>
      </c>
      <c r="BH1" s="27">
        <v>42705</v>
      </c>
      <c r="BI1" s="27">
        <v>42736</v>
      </c>
      <c r="BJ1" s="27">
        <v>42767</v>
      </c>
      <c r="BK1" s="27">
        <v>42795</v>
      </c>
      <c r="BL1" s="27">
        <v>42826</v>
      </c>
      <c r="BM1" s="27">
        <v>42856</v>
      </c>
      <c r="BN1" s="27">
        <v>42887</v>
      </c>
      <c r="BO1" s="27">
        <v>42917</v>
      </c>
      <c r="BP1" s="27">
        <v>42948</v>
      </c>
      <c r="BQ1" s="27">
        <v>42979</v>
      </c>
      <c r="BR1" s="27">
        <v>43009</v>
      </c>
      <c r="BS1" s="27">
        <v>43040</v>
      </c>
      <c r="BT1" s="27">
        <v>43070</v>
      </c>
      <c r="BU1" s="27">
        <v>43101</v>
      </c>
      <c r="BV1" s="27">
        <v>43132</v>
      </c>
      <c r="BW1" s="27">
        <v>43160</v>
      </c>
      <c r="BX1" s="27">
        <v>43191</v>
      </c>
      <c r="BY1" s="27">
        <v>43221</v>
      </c>
      <c r="BZ1" s="27">
        <v>43252</v>
      </c>
      <c r="CA1" s="27">
        <v>43282</v>
      </c>
      <c r="CB1" s="27">
        <v>43313</v>
      </c>
      <c r="CC1" s="27">
        <v>43344</v>
      </c>
      <c r="CD1" s="27">
        <v>43374</v>
      </c>
      <c r="CE1" s="27">
        <v>43405</v>
      </c>
      <c r="CF1" s="27">
        <v>43435</v>
      </c>
      <c r="CG1" s="27">
        <v>43466</v>
      </c>
      <c r="CH1" s="27">
        <v>43497</v>
      </c>
      <c r="CI1" s="27">
        <v>43525</v>
      </c>
      <c r="CJ1" s="27">
        <v>43556</v>
      </c>
      <c r="CK1" s="27">
        <v>43586</v>
      </c>
      <c r="CL1" s="27">
        <v>43617</v>
      </c>
      <c r="CM1" s="27">
        <v>43647</v>
      </c>
      <c r="CN1" s="27">
        <v>43678</v>
      </c>
      <c r="CO1" s="27">
        <v>43709</v>
      </c>
      <c r="CP1" s="27">
        <v>43739</v>
      </c>
      <c r="CQ1" s="27">
        <v>43770</v>
      </c>
      <c r="CR1" s="27">
        <v>43800</v>
      </c>
      <c r="CS1" s="27">
        <v>43831</v>
      </c>
      <c r="CT1" s="27">
        <v>43862</v>
      </c>
      <c r="CU1" s="27">
        <v>43891</v>
      </c>
      <c r="CV1" s="27">
        <v>43922</v>
      </c>
      <c r="CW1" s="27">
        <v>43952</v>
      </c>
      <c r="CX1" s="27">
        <v>43983</v>
      </c>
      <c r="CY1" s="27">
        <v>44013</v>
      </c>
      <c r="CZ1" s="27">
        <v>44044</v>
      </c>
      <c r="DA1" s="27">
        <v>44075</v>
      </c>
      <c r="DB1" s="27">
        <v>44105</v>
      </c>
      <c r="DC1" s="27">
        <v>44136</v>
      </c>
      <c r="DD1" s="27">
        <v>44166</v>
      </c>
      <c r="DE1" s="27">
        <v>44197</v>
      </c>
      <c r="DF1" s="27">
        <v>44228</v>
      </c>
      <c r="DG1" s="27">
        <v>44256</v>
      </c>
      <c r="DH1" s="27">
        <v>44287</v>
      </c>
      <c r="DI1" s="27">
        <v>44317</v>
      </c>
      <c r="DJ1" s="27">
        <v>44348</v>
      </c>
      <c r="DK1" s="27">
        <v>44378</v>
      </c>
      <c r="DL1" s="27">
        <v>44409</v>
      </c>
      <c r="DM1" s="27">
        <v>44440</v>
      </c>
      <c r="DN1" s="27">
        <v>44470</v>
      </c>
      <c r="DO1" s="27">
        <v>44501</v>
      </c>
      <c r="DP1" s="27">
        <v>44531</v>
      </c>
      <c r="DQ1" s="27">
        <v>44562</v>
      </c>
      <c r="DR1" s="27">
        <v>44593</v>
      </c>
      <c r="DS1" s="27">
        <v>44621</v>
      </c>
      <c r="DT1" s="27">
        <v>44652</v>
      </c>
      <c r="DU1" s="27">
        <v>44682</v>
      </c>
      <c r="DV1" s="27">
        <v>44713</v>
      </c>
      <c r="DW1" s="27">
        <v>44743</v>
      </c>
      <c r="DX1" s="27">
        <v>44774</v>
      </c>
      <c r="DY1" s="27">
        <v>44805</v>
      </c>
      <c r="DZ1" s="27">
        <v>44835</v>
      </c>
      <c r="EA1" s="27">
        <v>44866</v>
      </c>
      <c r="EB1" s="27">
        <v>44896</v>
      </c>
      <c r="EC1" s="27">
        <v>44927</v>
      </c>
      <c r="ED1" s="27">
        <v>44958</v>
      </c>
      <c r="EE1" s="27">
        <v>44986</v>
      </c>
      <c r="EF1" s="28">
        <v>45017</v>
      </c>
      <c r="EG1" s="28">
        <v>45047</v>
      </c>
      <c r="EH1" s="28">
        <v>45078</v>
      </c>
      <c r="EI1" s="28">
        <v>45108</v>
      </c>
      <c r="EJ1" s="29">
        <v>45139</v>
      </c>
      <c r="EK1" s="30">
        <v>45170</v>
      </c>
      <c r="EL1" s="28">
        <v>45200</v>
      </c>
      <c r="EM1" s="28">
        <v>45231</v>
      </c>
      <c r="EN1" s="28">
        <v>45261</v>
      </c>
      <c r="EO1" s="30">
        <v>45292</v>
      </c>
      <c r="EP1" s="30">
        <v>45323</v>
      </c>
      <c r="EQ1" s="30">
        <v>45352</v>
      </c>
      <c r="ER1" s="30">
        <v>45383</v>
      </c>
      <c r="ES1" s="30">
        <v>45413</v>
      </c>
      <c r="ET1" s="30">
        <v>45444</v>
      </c>
    </row>
    <row r="2" spans="1:150">
      <c r="A2" s="25" t="s">
        <v>1624</v>
      </c>
      <c r="B2" s="25" t="s">
        <v>33</v>
      </c>
      <c r="C2" s="26">
        <v>100</v>
      </c>
      <c r="D2" s="31">
        <v>104.7</v>
      </c>
      <c r="E2" s="31">
        <v>105.3</v>
      </c>
      <c r="F2" s="31">
        <v>105.3</v>
      </c>
      <c r="G2" s="31">
        <v>106.2</v>
      </c>
      <c r="H2" s="31">
        <v>106.9</v>
      </c>
      <c r="I2" s="31">
        <v>107.6</v>
      </c>
      <c r="J2" s="31">
        <v>107.4</v>
      </c>
      <c r="K2" s="31">
        <v>107.3</v>
      </c>
      <c r="M2" s="31">
        <v>108</v>
      </c>
      <c r="N2" s="31">
        <v>108.4</v>
      </c>
      <c r="O2" s="31">
        <v>108.6</v>
      </c>
      <c r="P2" s="31">
        <v>108.6</v>
      </c>
      <c r="Q2" s="31">
        <v>108.6</v>
      </c>
      <c r="R2" s="31">
        <v>110.1</v>
      </c>
      <c r="S2" s="31">
        <v>111.2</v>
      </c>
      <c r="T2" s="31">
        <v>112.9</v>
      </c>
      <c r="U2" s="31">
        <v>114.3</v>
      </c>
      <c r="V2" s="31">
        <v>114.6</v>
      </c>
      <c r="W2" s="31">
        <v>114.3</v>
      </c>
      <c r="X2" s="31">
        <v>113.4</v>
      </c>
      <c r="Y2" s="31">
        <v>113.6</v>
      </c>
      <c r="Z2" s="31">
        <v>113.6</v>
      </c>
      <c r="AA2" s="31">
        <v>114.3</v>
      </c>
      <c r="AB2" s="31">
        <v>114.1</v>
      </c>
      <c r="AC2" s="31">
        <v>114.8</v>
      </c>
      <c r="AD2" s="31">
        <v>115.2</v>
      </c>
      <c r="AE2" s="31">
        <v>116.7</v>
      </c>
      <c r="AF2" s="31">
        <v>117.2</v>
      </c>
      <c r="AG2" s="31">
        <v>116.4</v>
      </c>
      <c r="AH2" s="31">
        <v>115.6</v>
      </c>
      <c r="AI2" s="31">
        <v>114.1</v>
      </c>
      <c r="AJ2" s="31">
        <v>112.1</v>
      </c>
      <c r="AK2" s="31">
        <v>110.8</v>
      </c>
      <c r="AL2" s="31">
        <v>109.6</v>
      </c>
      <c r="AM2" s="31">
        <v>109.9</v>
      </c>
      <c r="AN2" s="31">
        <v>110.2</v>
      </c>
      <c r="AO2" s="31">
        <v>111.4</v>
      </c>
      <c r="AP2" s="31">
        <v>111.8</v>
      </c>
      <c r="AQ2" s="31">
        <v>111.1</v>
      </c>
      <c r="AR2" s="31">
        <v>110</v>
      </c>
      <c r="AS2" s="31">
        <v>109.9</v>
      </c>
      <c r="AT2" s="31">
        <v>110.1</v>
      </c>
      <c r="AU2" s="31">
        <v>109.9</v>
      </c>
      <c r="AV2" s="31">
        <v>109.4</v>
      </c>
      <c r="AW2" s="31">
        <v>108</v>
      </c>
      <c r="AX2" s="31">
        <v>107.1</v>
      </c>
      <c r="AY2" s="31">
        <v>107.7</v>
      </c>
      <c r="AZ2" s="31">
        <v>109</v>
      </c>
      <c r="BA2" s="31">
        <v>110.4</v>
      </c>
      <c r="BB2" s="31">
        <v>111.7</v>
      </c>
      <c r="BC2" s="31">
        <v>111.8</v>
      </c>
      <c r="BD2" s="31">
        <v>111.2</v>
      </c>
      <c r="BE2" s="31">
        <v>111.4</v>
      </c>
      <c r="BF2" s="31">
        <v>111.5</v>
      </c>
      <c r="BG2" s="31">
        <v>111.9</v>
      </c>
      <c r="BH2" s="31">
        <v>111.7</v>
      </c>
      <c r="BI2" s="31">
        <v>112.6</v>
      </c>
      <c r="BJ2" s="31">
        <v>113</v>
      </c>
      <c r="BK2" s="31">
        <v>113.2</v>
      </c>
      <c r="BL2" s="31">
        <v>113.2</v>
      </c>
      <c r="BM2" s="31">
        <v>112.9</v>
      </c>
      <c r="BN2" s="31">
        <v>112.7</v>
      </c>
      <c r="BO2" s="31">
        <v>113.9</v>
      </c>
      <c r="BP2" s="31">
        <v>114.8</v>
      </c>
      <c r="BQ2" s="31">
        <v>114.9</v>
      </c>
      <c r="BR2" s="31">
        <v>115.6</v>
      </c>
      <c r="BS2" s="31">
        <v>116.4</v>
      </c>
      <c r="BT2" s="31">
        <v>115.7</v>
      </c>
      <c r="BU2" s="31">
        <v>116</v>
      </c>
      <c r="BV2" s="31">
        <v>116.1</v>
      </c>
      <c r="BW2" s="31">
        <v>116.3</v>
      </c>
      <c r="BX2" s="31">
        <v>117.3</v>
      </c>
      <c r="BY2" s="31">
        <v>118.3</v>
      </c>
      <c r="BZ2" s="31">
        <v>119.1</v>
      </c>
      <c r="CA2" s="31">
        <v>119.9</v>
      </c>
      <c r="CB2" s="31">
        <v>120.1</v>
      </c>
      <c r="CC2" s="31">
        <v>120.9</v>
      </c>
      <c r="CD2" s="31">
        <v>122</v>
      </c>
      <c r="CE2" s="31">
        <v>121.6</v>
      </c>
      <c r="CF2" s="31">
        <v>119.7</v>
      </c>
      <c r="CG2" s="31">
        <v>119.2</v>
      </c>
      <c r="CH2" s="31">
        <v>119.5</v>
      </c>
      <c r="CI2" s="31">
        <v>119.9</v>
      </c>
      <c r="CJ2" s="31">
        <v>121.1</v>
      </c>
      <c r="CK2" s="31">
        <v>121.6</v>
      </c>
      <c r="CL2" s="31">
        <v>121.5</v>
      </c>
      <c r="CM2" s="31">
        <v>121.3</v>
      </c>
      <c r="CN2" s="31">
        <v>121.5</v>
      </c>
      <c r="CO2" s="31">
        <v>121.3</v>
      </c>
      <c r="CP2" s="31">
        <v>122</v>
      </c>
      <c r="CQ2" s="31">
        <v>122.3</v>
      </c>
      <c r="CR2" s="31">
        <v>123</v>
      </c>
      <c r="CS2" s="31">
        <v>123.4</v>
      </c>
      <c r="CT2" s="31">
        <v>122.2</v>
      </c>
      <c r="CU2" s="31">
        <v>120.4</v>
      </c>
      <c r="CV2" s="31">
        <v>119.2</v>
      </c>
      <c r="CW2" s="31">
        <v>117.5</v>
      </c>
      <c r="CX2" s="31">
        <v>119.3</v>
      </c>
      <c r="CY2" s="31">
        <v>121</v>
      </c>
      <c r="CZ2" s="31">
        <v>122</v>
      </c>
      <c r="DA2" s="31">
        <v>122.9</v>
      </c>
      <c r="DB2" s="31">
        <v>123.6</v>
      </c>
      <c r="DC2" s="31">
        <v>125.1</v>
      </c>
      <c r="DD2" s="31">
        <v>125.4</v>
      </c>
      <c r="DE2" s="31">
        <v>126.5</v>
      </c>
      <c r="DF2" s="31">
        <v>128.1</v>
      </c>
      <c r="DG2" s="31">
        <v>129.9</v>
      </c>
      <c r="DH2" s="31">
        <v>132</v>
      </c>
      <c r="DI2" s="31">
        <v>132.9</v>
      </c>
      <c r="DJ2" s="31">
        <v>133.69999999999999</v>
      </c>
      <c r="DK2" s="31">
        <v>135</v>
      </c>
      <c r="DL2" s="31">
        <v>136.19999999999999</v>
      </c>
      <c r="DM2" s="31">
        <v>137.4</v>
      </c>
      <c r="DN2" s="31">
        <v>140.69999999999999</v>
      </c>
      <c r="DO2" s="31">
        <v>143.69999999999999</v>
      </c>
      <c r="DP2" s="31">
        <v>143.30000000000001</v>
      </c>
      <c r="DQ2" s="31">
        <v>143.80000000000001</v>
      </c>
      <c r="DR2" s="31">
        <v>145.30000000000001</v>
      </c>
      <c r="DS2" s="31">
        <v>148.9</v>
      </c>
      <c r="DT2" s="31">
        <v>152.30000000000001</v>
      </c>
      <c r="DU2" s="31">
        <v>155</v>
      </c>
      <c r="DV2" s="31">
        <v>155.4</v>
      </c>
      <c r="DW2" s="31">
        <v>154</v>
      </c>
      <c r="DX2" s="31">
        <v>153.19999999999999</v>
      </c>
      <c r="DY2" s="31">
        <v>151.9</v>
      </c>
      <c r="DZ2" s="31">
        <v>152.9</v>
      </c>
      <c r="EA2" s="31">
        <v>152.5</v>
      </c>
      <c r="EB2" s="31">
        <v>150.5</v>
      </c>
      <c r="EC2" s="31">
        <v>150.69999999999999</v>
      </c>
      <c r="ED2" s="31">
        <v>150.9</v>
      </c>
      <c r="EE2" s="31">
        <v>151</v>
      </c>
      <c r="EF2" s="31">
        <v>151.1</v>
      </c>
      <c r="EG2" s="31">
        <v>149.4</v>
      </c>
      <c r="EH2" s="31">
        <v>148.9</v>
      </c>
      <c r="EI2" s="31">
        <v>152.1</v>
      </c>
      <c r="EJ2" s="31">
        <v>152.5</v>
      </c>
      <c r="EK2" s="31">
        <v>151.80000000000001</v>
      </c>
      <c r="EL2" s="31">
        <v>152.5</v>
      </c>
      <c r="EM2" s="31">
        <v>153.1</v>
      </c>
      <c r="EN2" s="31">
        <v>151.6</v>
      </c>
      <c r="EO2" s="31">
        <v>151.1</v>
      </c>
      <c r="EP2" s="31">
        <v>151.19999999999999</v>
      </c>
      <c r="EQ2" s="31">
        <v>151.80000000000001</v>
      </c>
      <c r="ER2" s="31">
        <v>152.9</v>
      </c>
      <c r="ES2" s="31">
        <v>153.30000000000001</v>
      </c>
      <c r="ET2" s="31">
        <v>153.9</v>
      </c>
    </row>
    <row r="3" spans="1:150">
      <c r="A3" s="25" t="s">
        <v>34</v>
      </c>
      <c r="B3" s="25" t="s">
        <v>35</v>
      </c>
      <c r="C3" s="26">
        <v>22.617560000000001</v>
      </c>
      <c r="D3" s="31">
        <v>107.1</v>
      </c>
      <c r="E3" s="31">
        <v>107.5</v>
      </c>
      <c r="F3" s="31">
        <v>107.9</v>
      </c>
      <c r="G3" s="31">
        <v>111.4</v>
      </c>
      <c r="H3" s="31">
        <v>112.7</v>
      </c>
      <c r="I3" s="31">
        <v>112</v>
      </c>
      <c r="J3" s="31">
        <v>111</v>
      </c>
      <c r="K3" s="31">
        <v>112.2</v>
      </c>
      <c r="L3" s="31">
        <v>111.9</v>
      </c>
      <c r="M3" s="31">
        <v>113.8</v>
      </c>
      <c r="N3" s="31">
        <v>115.2</v>
      </c>
      <c r="O3" s="31">
        <v>114.6</v>
      </c>
      <c r="P3" s="31">
        <v>114.6</v>
      </c>
      <c r="Q3" s="31">
        <v>116.8</v>
      </c>
      <c r="R3" s="31">
        <v>120.5</v>
      </c>
      <c r="S3" s="31">
        <v>121.7</v>
      </c>
      <c r="T3" s="31">
        <v>125.6</v>
      </c>
      <c r="U3" s="31">
        <v>126</v>
      </c>
      <c r="V3" s="31">
        <v>128.4</v>
      </c>
      <c r="W3" s="31">
        <v>128.4</v>
      </c>
      <c r="X3" s="31">
        <v>123.3</v>
      </c>
      <c r="Y3" s="31">
        <v>121.2</v>
      </c>
      <c r="Z3" s="31">
        <v>121.1</v>
      </c>
      <c r="AA3" s="31">
        <v>121.4</v>
      </c>
      <c r="AB3" s="31">
        <v>121.5</v>
      </c>
      <c r="AC3" s="31">
        <v>124</v>
      </c>
      <c r="AD3" s="31">
        <v>125.7</v>
      </c>
      <c r="AE3" s="31">
        <v>130.1</v>
      </c>
      <c r="AF3" s="31">
        <v>131.5</v>
      </c>
      <c r="AG3" s="31">
        <v>129.4</v>
      </c>
      <c r="AH3" s="31">
        <v>127.3</v>
      </c>
      <c r="AI3" s="31">
        <v>126.5</v>
      </c>
      <c r="AJ3" s="31">
        <v>123.1</v>
      </c>
      <c r="AK3" s="31">
        <v>120.8</v>
      </c>
      <c r="AL3" s="31">
        <v>120.7</v>
      </c>
      <c r="AM3" s="31">
        <v>120.1</v>
      </c>
      <c r="AN3" s="31">
        <v>121.5</v>
      </c>
      <c r="AO3" s="31">
        <v>123.4</v>
      </c>
      <c r="AP3" s="31">
        <v>124.9</v>
      </c>
      <c r="AQ3" s="31">
        <v>124.3</v>
      </c>
      <c r="AR3" s="31">
        <v>125.4</v>
      </c>
      <c r="AS3" s="31">
        <v>125.9</v>
      </c>
      <c r="AT3" s="31">
        <v>126.4</v>
      </c>
      <c r="AU3" s="31">
        <v>127.1</v>
      </c>
      <c r="AV3" s="31">
        <v>126.7</v>
      </c>
      <c r="AW3" s="31">
        <v>124.3</v>
      </c>
      <c r="AX3" s="31">
        <v>122.1</v>
      </c>
      <c r="AY3" s="31">
        <v>123</v>
      </c>
      <c r="AZ3" s="31">
        <v>126.1</v>
      </c>
      <c r="BA3" s="31">
        <v>128.80000000000001</v>
      </c>
      <c r="BB3" s="31">
        <v>132</v>
      </c>
      <c r="BC3" s="31">
        <v>131.80000000000001</v>
      </c>
      <c r="BD3" s="31">
        <v>131.4</v>
      </c>
      <c r="BE3" s="31">
        <v>130.6</v>
      </c>
      <c r="BF3" s="31">
        <v>129.1</v>
      </c>
      <c r="BG3" s="31">
        <v>128.80000000000001</v>
      </c>
      <c r="BH3" s="31">
        <v>126.8</v>
      </c>
      <c r="BI3" s="31">
        <v>126.7</v>
      </c>
      <c r="BJ3" s="31">
        <v>127</v>
      </c>
      <c r="BK3" s="31">
        <v>127.1</v>
      </c>
      <c r="BL3" s="31">
        <v>127.4</v>
      </c>
      <c r="BM3" s="31">
        <v>126.6</v>
      </c>
      <c r="BN3" s="31">
        <v>126.5</v>
      </c>
      <c r="BO3" s="31">
        <v>132.6</v>
      </c>
      <c r="BP3" s="31">
        <v>135.30000000000001</v>
      </c>
      <c r="BQ3" s="31">
        <v>131.5</v>
      </c>
      <c r="BR3" s="31">
        <v>133.9</v>
      </c>
      <c r="BS3" s="31">
        <v>136</v>
      </c>
      <c r="BT3" s="31">
        <v>131.69999999999999</v>
      </c>
      <c r="BU3" s="31">
        <v>129.9</v>
      </c>
      <c r="BV3" s="31">
        <v>128</v>
      </c>
      <c r="BW3" s="31">
        <v>128.19999999999999</v>
      </c>
      <c r="BX3" s="31">
        <v>130.69999999999999</v>
      </c>
      <c r="BY3" s="31">
        <v>131.4</v>
      </c>
      <c r="BZ3" s="31">
        <v>132.5</v>
      </c>
      <c r="CA3" s="31">
        <v>135.30000000000001</v>
      </c>
      <c r="CB3" s="31">
        <v>135.19999999999999</v>
      </c>
      <c r="CC3" s="31">
        <v>135.5</v>
      </c>
      <c r="CD3" s="31">
        <v>137.19999999999999</v>
      </c>
      <c r="CE3" s="31">
        <v>136.80000000000001</v>
      </c>
      <c r="CF3" s="31">
        <v>133.5</v>
      </c>
      <c r="CG3" s="31">
        <v>133.80000000000001</v>
      </c>
      <c r="CH3" s="31">
        <v>134.1</v>
      </c>
      <c r="CI3" s="31">
        <v>134.5</v>
      </c>
      <c r="CJ3" s="31">
        <v>139.30000000000001</v>
      </c>
      <c r="CK3" s="31">
        <v>140.30000000000001</v>
      </c>
      <c r="CL3" s="31">
        <v>141</v>
      </c>
      <c r="CM3" s="31">
        <v>142.80000000000001</v>
      </c>
      <c r="CN3" s="31">
        <v>144</v>
      </c>
      <c r="CO3" s="31">
        <v>143</v>
      </c>
      <c r="CP3" s="31">
        <v>145.5</v>
      </c>
      <c r="CQ3" s="31">
        <v>147.19999999999999</v>
      </c>
      <c r="CR3" s="31">
        <v>148.9</v>
      </c>
      <c r="CS3" s="31">
        <v>147.19999999999999</v>
      </c>
      <c r="CT3" s="31">
        <v>142.80000000000001</v>
      </c>
      <c r="CU3" s="31">
        <v>137.4</v>
      </c>
      <c r="CV3" s="31">
        <v>137.80000000000001</v>
      </c>
      <c r="CW3" s="31">
        <v>137.30000000000001</v>
      </c>
      <c r="CX3" s="31">
        <v>140.9</v>
      </c>
      <c r="CY3" s="31">
        <v>145.1</v>
      </c>
      <c r="CZ3" s="31">
        <v>146.69999999999999</v>
      </c>
      <c r="DA3" s="31">
        <v>148.80000000000001</v>
      </c>
      <c r="DB3" s="31">
        <v>151.80000000000001</v>
      </c>
      <c r="DC3" s="31">
        <v>152.80000000000001</v>
      </c>
      <c r="DD3" s="31">
        <v>148</v>
      </c>
      <c r="DE3" s="31">
        <v>144.9</v>
      </c>
      <c r="DF3" s="31">
        <v>147.1</v>
      </c>
      <c r="DG3" s="31">
        <v>147.4</v>
      </c>
      <c r="DH3" s="31">
        <v>151.5</v>
      </c>
      <c r="DI3" s="31">
        <v>150.19999999999999</v>
      </c>
      <c r="DJ3" s="31">
        <v>153</v>
      </c>
      <c r="DK3" s="31">
        <v>154.30000000000001</v>
      </c>
      <c r="DL3" s="31">
        <v>155.4</v>
      </c>
      <c r="DM3" s="31">
        <v>157.69999999999999</v>
      </c>
      <c r="DN3" s="31">
        <v>163</v>
      </c>
      <c r="DO3" s="31">
        <v>168.4</v>
      </c>
      <c r="DP3" s="31">
        <v>168.4</v>
      </c>
      <c r="DQ3" s="31">
        <v>167.5</v>
      </c>
      <c r="DR3" s="31">
        <v>167.5</v>
      </c>
      <c r="DS3" s="31">
        <v>170.9</v>
      </c>
      <c r="DT3" s="31">
        <v>174.5</v>
      </c>
      <c r="DU3" s="31">
        <v>178.5</v>
      </c>
      <c r="DV3" s="31">
        <v>181.5</v>
      </c>
      <c r="DW3" s="31">
        <v>177.1</v>
      </c>
      <c r="DX3" s="31">
        <v>178.3</v>
      </c>
      <c r="DY3" s="31">
        <v>175.9</v>
      </c>
      <c r="DZ3" s="31">
        <v>181.2</v>
      </c>
      <c r="EA3" s="31">
        <v>178.4</v>
      </c>
      <c r="EB3" s="31">
        <v>172.9</v>
      </c>
      <c r="EC3" s="31">
        <v>174.3</v>
      </c>
      <c r="ED3" s="31">
        <v>173.6</v>
      </c>
      <c r="EE3" s="31">
        <v>175.2</v>
      </c>
      <c r="EF3" s="31">
        <v>177.8</v>
      </c>
      <c r="EG3" s="31">
        <v>175.1</v>
      </c>
      <c r="EH3" s="31">
        <v>176.1</v>
      </c>
      <c r="EI3" s="31">
        <v>191.7</v>
      </c>
      <c r="EJ3" s="31">
        <v>190.3</v>
      </c>
      <c r="EK3" s="31">
        <v>183.6</v>
      </c>
      <c r="EL3" s="31">
        <v>185.3</v>
      </c>
      <c r="EM3" s="31">
        <v>187.6</v>
      </c>
      <c r="EN3" s="31">
        <v>182.9</v>
      </c>
      <c r="EO3" s="31">
        <v>181</v>
      </c>
      <c r="EP3" s="31">
        <v>181.4</v>
      </c>
      <c r="EQ3" s="31">
        <v>183.1</v>
      </c>
      <c r="ER3" s="31">
        <v>187.1</v>
      </c>
      <c r="ES3" s="31">
        <v>187.7</v>
      </c>
      <c r="ET3" s="31">
        <v>191.6</v>
      </c>
    </row>
    <row r="4" spans="1:150">
      <c r="A4" s="25" t="s">
        <v>1625</v>
      </c>
      <c r="B4" s="25" t="s">
        <v>37</v>
      </c>
      <c r="C4" s="26">
        <v>15.255850000000001</v>
      </c>
      <c r="D4" s="31">
        <v>106.2</v>
      </c>
      <c r="E4" s="31">
        <v>106.7</v>
      </c>
      <c r="F4" s="31">
        <v>109.3</v>
      </c>
      <c r="G4" s="31">
        <v>111.3</v>
      </c>
      <c r="H4" s="31">
        <v>111.2</v>
      </c>
      <c r="I4" s="31">
        <v>111.3</v>
      </c>
      <c r="J4" s="31">
        <v>111</v>
      </c>
      <c r="K4" s="31">
        <v>112</v>
      </c>
      <c r="L4" s="31">
        <v>110.8</v>
      </c>
      <c r="M4" s="31">
        <v>113.2</v>
      </c>
      <c r="N4" s="31">
        <v>113.9</v>
      </c>
      <c r="O4" s="31">
        <v>113.5</v>
      </c>
      <c r="P4" s="31">
        <v>114.7</v>
      </c>
      <c r="Q4" s="31">
        <v>117.8</v>
      </c>
      <c r="R4" s="31">
        <v>122.2</v>
      </c>
      <c r="S4" s="31">
        <v>123.6</v>
      </c>
      <c r="T4" s="31">
        <v>128.19999999999999</v>
      </c>
      <c r="U4" s="31">
        <v>128.5</v>
      </c>
      <c r="V4" s="31">
        <v>132.6</v>
      </c>
      <c r="W4" s="31">
        <v>133.19999999999999</v>
      </c>
      <c r="X4" s="31">
        <v>125.6</v>
      </c>
      <c r="Y4" s="31">
        <v>122.7</v>
      </c>
      <c r="Z4" s="31">
        <v>122.2</v>
      </c>
      <c r="AA4" s="31">
        <v>122.9</v>
      </c>
      <c r="AB4" s="31">
        <v>123.1</v>
      </c>
      <c r="AC4" s="31">
        <v>126.3</v>
      </c>
      <c r="AD4" s="31">
        <v>129.69999999999999</v>
      </c>
      <c r="AE4" s="31">
        <v>136.30000000000001</v>
      </c>
      <c r="AF4" s="31">
        <v>138.5</v>
      </c>
      <c r="AG4" s="31">
        <v>136</v>
      </c>
      <c r="AH4" s="31">
        <v>134.80000000000001</v>
      </c>
      <c r="AI4" s="31">
        <v>134.5</v>
      </c>
      <c r="AJ4" s="31">
        <v>131</v>
      </c>
      <c r="AK4" s="31">
        <v>130.1</v>
      </c>
      <c r="AL4" s="31">
        <v>129.1</v>
      </c>
      <c r="AM4" s="31">
        <v>128.69999999999999</v>
      </c>
      <c r="AN4" s="31">
        <v>130.69999999999999</v>
      </c>
      <c r="AO4" s="31">
        <v>131.9</v>
      </c>
      <c r="AP4" s="31">
        <v>133.6</v>
      </c>
      <c r="AQ4" s="31">
        <v>133.80000000000001</v>
      </c>
      <c r="AR4" s="31">
        <v>135.9</v>
      </c>
      <c r="AS4" s="31">
        <v>136.19999999999999</v>
      </c>
      <c r="AT4" s="31">
        <v>137.80000000000001</v>
      </c>
      <c r="AU4" s="31">
        <v>138.6</v>
      </c>
      <c r="AV4" s="31">
        <v>137.5</v>
      </c>
      <c r="AW4" s="31">
        <v>136.1</v>
      </c>
      <c r="AX4" s="31">
        <v>133.19999999999999</v>
      </c>
      <c r="AY4" s="31">
        <v>133.4</v>
      </c>
      <c r="AZ4" s="31">
        <v>137.80000000000001</v>
      </c>
      <c r="BA4" s="31">
        <v>140.9</v>
      </c>
      <c r="BB4" s="31">
        <v>144</v>
      </c>
      <c r="BC4" s="31">
        <v>144.5</v>
      </c>
      <c r="BD4" s="31">
        <v>142.6</v>
      </c>
      <c r="BE4" s="31">
        <v>141.9</v>
      </c>
      <c r="BF4" s="31">
        <v>141.9</v>
      </c>
      <c r="BG4" s="31">
        <v>142</v>
      </c>
      <c r="BH4" s="31">
        <v>137.6</v>
      </c>
      <c r="BI4" s="31">
        <v>136.5</v>
      </c>
      <c r="BJ4" s="31">
        <v>136.6</v>
      </c>
      <c r="BK4" s="31">
        <v>137.6</v>
      </c>
      <c r="BL4" s="31">
        <v>138.6</v>
      </c>
      <c r="BM4" s="31">
        <v>137.9</v>
      </c>
      <c r="BN4" s="31">
        <v>139.19999999999999</v>
      </c>
      <c r="BO4" s="31">
        <v>147.9</v>
      </c>
      <c r="BP4" s="31">
        <v>150.9</v>
      </c>
      <c r="BQ4" s="31">
        <v>144.80000000000001</v>
      </c>
      <c r="BR4" s="31">
        <v>148</v>
      </c>
      <c r="BS4" s="31">
        <v>151.1</v>
      </c>
      <c r="BT4" s="31">
        <v>144.1</v>
      </c>
      <c r="BU4" s="31">
        <v>140.80000000000001</v>
      </c>
      <c r="BV4" s="31">
        <v>137.9</v>
      </c>
      <c r="BW4" s="31">
        <v>137.30000000000001</v>
      </c>
      <c r="BX4" s="31">
        <v>139.80000000000001</v>
      </c>
      <c r="BY4" s="31">
        <v>140.30000000000001</v>
      </c>
      <c r="BZ4" s="31">
        <v>141.80000000000001</v>
      </c>
      <c r="CA4" s="31">
        <v>144.80000000000001</v>
      </c>
      <c r="CB4" s="31">
        <v>144.80000000000001</v>
      </c>
      <c r="CC4" s="31">
        <v>144.5</v>
      </c>
      <c r="CD4" s="31">
        <v>145.9</v>
      </c>
      <c r="CE4" s="31">
        <v>146.19999999999999</v>
      </c>
      <c r="CF4" s="31">
        <v>143.5</v>
      </c>
      <c r="CG4" s="31">
        <v>144.19999999999999</v>
      </c>
      <c r="CH4" s="31">
        <v>143.69999999999999</v>
      </c>
      <c r="CI4" s="31">
        <v>144.5</v>
      </c>
      <c r="CJ4" s="31">
        <v>148.80000000000001</v>
      </c>
      <c r="CK4" s="31">
        <v>150.6</v>
      </c>
      <c r="CL4" s="31">
        <v>152.19999999999999</v>
      </c>
      <c r="CM4" s="31">
        <v>154.30000000000001</v>
      </c>
      <c r="CN4" s="31">
        <v>156.1</v>
      </c>
      <c r="CO4" s="31">
        <v>155.4</v>
      </c>
      <c r="CP4" s="31">
        <v>160.19999999999999</v>
      </c>
      <c r="CQ4" s="31">
        <v>162.6</v>
      </c>
      <c r="CR4" s="31">
        <v>162.6</v>
      </c>
      <c r="CS4" s="31">
        <v>160.5</v>
      </c>
      <c r="CT4" s="31">
        <v>154.69999999999999</v>
      </c>
      <c r="CU4" s="31">
        <v>151.19999999999999</v>
      </c>
      <c r="CV4" s="31">
        <v>154.5</v>
      </c>
      <c r="CW4" s="31">
        <v>153.1</v>
      </c>
      <c r="CX4" s="31">
        <v>155.4</v>
      </c>
      <c r="CY4" s="31">
        <v>161.30000000000001</v>
      </c>
      <c r="CZ4" s="31">
        <v>163</v>
      </c>
      <c r="DA4" s="31">
        <v>168.4</v>
      </c>
      <c r="DB4" s="31">
        <v>171.5</v>
      </c>
      <c r="DC4" s="31">
        <v>170.1</v>
      </c>
      <c r="DD4" s="31">
        <v>161.1</v>
      </c>
      <c r="DE4" s="31">
        <v>155.80000000000001</v>
      </c>
      <c r="DF4" s="31">
        <v>157.5</v>
      </c>
      <c r="DG4" s="31">
        <v>156.4</v>
      </c>
      <c r="DH4" s="31">
        <v>161.6</v>
      </c>
      <c r="DI4" s="31">
        <v>159.6</v>
      </c>
      <c r="DJ4" s="31">
        <v>160.5</v>
      </c>
      <c r="DK4" s="31">
        <v>161.5</v>
      </c>
      <c r="DL4" s="31">
        <v>161.69999999999999</v>
      </c>
      <c r="DM4" s="31">
        <v>164.1</v>
      </c>
      <c r="DN4" s="31">
        <v>171.6</v>
      </c>
      <c r="DO4" s="31">
        <v>178.3</v>
      </c>
      <c r="DP4" s="31">
        <v>176.7</v>
      </c>
      <c r="DQ4" s="31">
        <v>172</v>
      </c>
      <c r="DR4" s="31">
        <v>170.4</v>
      </c>
      <c r="DS4" s="31">
        <v>169.6</v>
      </c>
      <c r="DT4" s="31">
        <v>175.3</v>
      </c>
      <c r="DU4" s="31">
        <v>178.4</v>
      </c>
      <c r="DV4" s="31">
        <v>182.5</v>
      </c>
      <c r="DW4" s="31">
        <v>178.9</v>
      </c>
      <c r="DX4" s="31">
        <v>182</v>
      </c>
      <c r="DY4" s="31">
        <v>182.2</v>
      </c>
      <c r="DZ4" s="31">
        <v>186.1</v>
      </c>
      <c r="EA4" s="31">
        <v>181</v>
      </c>
      <c r="EB4" s="31">
        <v>174.9</v>
      </c>
      <c r="EC4" s="31">
        <v>176.6</v>
      </c>
      <c r="ED4" s="31">
        <v>176.9</v>
      </c>
      <c r="EE4" s="31">
        <v>178.8</v>
      </c>
      <c r="EF4" s="31">
        <v>182.1</v>
      </c>
      <c r="EG4" s="31">
        <v>181.3</v>
      </c>
      <c r="EH4" s="31">
        <v>184.9</v>
      </c>
      <c r="EI4" s="31">
        <v>205.9</v>
      </c>
      <c r="EJ4" s="31">
        <v>202.8</v>
      </c>
      <c r="EK4" s="31">
        <v>189.1</v>
      </c>
      <c r="EL4" s="31">
        <v>192</v>
      </c>
      <c r="EM4" s="31">
        <v>197</v>
      </c>
      <c r="EN4" s="31">
        <v>191.3</v>
      </c>
      <c r="EO4" s="31">
        <v>188.7</v>
      </c>
      <c r="EP4" s="31">
        <v>189.2</v>
      </c>
      <c r="EQ4" s="31">
        <v>191.1</v>
      </c>
      <c r="ER4" s="31">
        <v>196.8</v>
      </c>
      <c r="ES4" s="31">
        <v>199.1</v>
      </c>
      <c r="ET4" s="31">
        <v>205</v>
      </c>
    </row>
    <row r="5" spans="1:150">
      <c r="A5" s="25" t="s">
        <v>1626</v>
      </c>
      <c r="B5" s="25" t="s">
        <v>39</v>
      </c>
      <c r="C5" s="26">
        <v>3.46238</v>
      </c>
      <c r="D5" s="31">
        <v>104.8</v>
      </c>
      <c r="E5" s="31">
        <v>106</v>
      </c>
      <c r="F5" s="31">
        <v>107.4</v>
      </c>
      <c r="G5" s="31">
        <v>111.5</v>
      </c>
      <c r="H5" s="31">
        <v>117.4</v>
      </c>
      <c r="I5" s="31">
        <v>119.4</v>
      </c>
      <c r="J5" s="31">
        <v>118.4</v>
      </c>
      <c r="K5" s="31">
        <v>119.3</v>
      </c>
      <c r="L5" s="31">
        <v>119.1</v>
      </c>
      <c r="M5" s="31">
        <v>119.2</v>
      </c>
      <c r="N5" s="31">
        <v>119.6</v>
      </c>
      <c r="O5" s="31">
        <v>119.6</v>
      </c>
      <c r="P5" s="31">
        <v>119.9</v>
      </c>
      <c r="Q5" s="31">
        <v>120</v>
      </c>
      <c r="R5" s="31">
        <v>122.2</v>
      </c>
      <c r="S5" s="31">
        <v>124</v>
      </c>
      <c r="T5" s="31">
        <v>124.8</v>
      </c>
      <c r="U5" s="31">
        <v>125.4</v>
      </c>
      <c r="V5" s="31">
        <v>125.5</v>
      </c>
      <c r="W5" s="31">
        <v>126.3</v>
      </c>
      <c r="X5" s="31">
        <v>126.2</v>
      </c>
      <c r="Y5" s="31">
        <v>126.3</v>
      </c>
      <c r="Z5" s="31">
        <v>126.4</v>
      </c>
      <c r="AA5" s="31">
        <v>126.8</v>
      </c>
      <c r="AB5" s="31">
        <v>126.3</v>
      </c>
      <c r="AC5" s="31">
        <v>126.7</v>
      </c>
      <c r="AD5" s="31">
        <v>126.8</v>
      </c>
      <c r="AE5" s="31">
        <v>129</v>
      </c>
      <c r="AF5" s="31">
        <v>129.80000000000001</v>
      </c>
      <c r="AG5" s="31">
        <v>129.4</v>
      </c>
      <c r="AH5" s="31">
        <v>129.1</v>
      </c>
      <c r="AI5" s="31">
        <v>128.5</v>
      </c>
      <c r="AJ5" s="31">
        <v>127.9</v>
      </c>
      <c r="AK5" s="31">
        <v>129.1</v>
      </c>
      <c r="AL5" s="31">
        <v>129.4</v>
      </c>
      <c r="AM5" s="31">
        <v>129</v>
      </c>
      <c r="AN5" s="31">
        <v>129.5</v>
      </c>
      <c r="AO5" s="31">
        <v>131.69999999999999</v>
      </c>
      <c r="AP5" s="31">
        <v>132.9</v>
      </c>
      <c r="AQ5" s="31">
        <v>133.69999999999999</v>
      </c>
      <c r="AR5" s="31">
        <v>135.30000000000001</v>
      </c>
      <c r="AS5" s="31">
        <v>137</v>
      </c>
      <c r="AT5" s="31">
        <v>140.30000000000001</v>
      </c>
      <c r="AU5" s="31">
        <v>141.19999999999999</v>
      </c>
      <c r="AV5" s="31">
        <v>141.80000000000001</v>
      </c>
      <c r="AW5" s="31">
        <v>142.30000000000001</v>
      </c>
      <c r="AX5" s="31">
        <v>141.19999999999999</v>
      </c>
      <c r="AY5" s="31">
        <v>140.80000000000001</v>
      </c>
      <c r="AZ5" s="31">
        <v>143.5</v>
      </c>
      <c r="BA5" s="31">
        <v>147</v>
      </c>
      <c r="BB5" s="31">
        <v>150.6</v>
      </c>
      <c r="BC5" s="31">
        <v>154.80000000000001</v>
      </c>
      <c r="BD5" s="31">
        <v>153.6</v>
      </c>
      <c r="BE5" s="31">
        <v>153</v>
      </c>
      <c r="BF5" s="31">
        <v>155.19999999999999</v>
      </c>
      <c r="BG5" s="31">
        <v>158.19999999999999</v>
      </c>
      <c r="BH5" s="31">
        <v>157.5</v>
      </c>
      <c r="BI5" s="31">
        <v>153</v>
      </c>
      <c r="BJ5" s="31">
        <v>150.19999999999999</v>
      </c>
      <c r="BK5" s="31">
        <v>146.80000000000001</v>
      </c>
      <c r="BL5" s="31">
        <v>146.6</v>
      </c>
      <c r="BM5" s="31">
        <v>144.80000000000001</v>
      </c>
      <c r="BN5" s="31">
        <v>143.5</v>
      </c>
      <c r="BO5" s="31">
        <v>143.19999999999999</v>
      </c>
      <c r="BP5" s="31">
        <v>143</v>
      </c>
      <c r="BQ5" s="31">
        <v>144</v>
      </c>
      <c r="BR5" s="31">
        <v>143.1</v>
      </c>
      <c r="BS5" s="31">
        <v>141.69999999999999</v>
      </c>
      <c r="BT5" s="31">
        <v>140.6</v>
      </c>
      <c r="BU5" s="31">
        <v>140.4</v>
      </c>
      <c r="BV5" s="31">
        <v>139.9</v>
      </c>
      <c r="BW5" s="31">
        <v>140.5</v>
      </c>
      <c r="BX5" s="31">
        <v>140.4</v>
      </c>
      <c r="BY5" s="31">
        <v>140.80000000000001</v>
      </c>
      <c r="BZ5" s="31">
        <v>141</v>
      </c>
      <c r="CA5" s="31">
        <v>142.6</v>
      </c>
      <c r="CB5" s="31">
        <v>145.1</v>
      </c>
      <c r="CC5" s="31">
        <v>145.4</v>
      </c>
      <c r="CD5" s="31">
        <v>146.69999999999999</v>
      </c>
      <c r="CE5" s="31">
        <v>148.6</v>
      </c>
      <c r="CF5" s="31">
        <v>150.4</v>
      </c>
      <c r="CG5" s="31">
        <v>151.80000000000001</v>
      </c>
      <c r="CH5" s="31">
        <v>153.80000000000001</v>
      </c>
      <c r="CI5" s="31">
        <v>153.4</v>
      </c>
      <c r="CJ5" s="31">
        <v>153.5</v>
      </c>
      <c r="CK5" s="31">
        <v>154.30000000000001</v>
      </c>
      <c r="CL5" s="31">
        <v>155.4</v>
      </c>
      <c r="CM5" s="31">
        <v>157.5</v>
      </c>
      <c r="CN5" s="31">
        <v>159.19999999999999</v>
      </c>
      <c r="CO5" s="31">
        <v>160.1</v>
      </c>
      <c r="CP5" s="31">
        <v>160.80000000000001</v>
      </c>
      <c r="CQ5" s="31">
        <v>162.5</v>
      </c>
      <c r="CR5" s="31">
        <v>163.5</v>
      </c>
      <c r="CS5" s="31">
        <v>165</v>
      </c>
      <c r="CT5" s="31">
        <v>163.4</v>
      </c>
      <c r="CU5" s="31">
        <v>159.80000000000001</v>
      </c>
      <c r="CV5" s="31">
        <v>161.80000000000001</v>
      </c>
      <c r="CW5" s="31">
        <v>162.1</v>
      </c>
      <c r="CX5" s="31">
        <v>161.6</v>
      </c>
      <c r="CY5" s="31">
        <v>161.1</v>
      </c>
      <c r="CZ5" s="31">
        <v>159.69999999999999</v>
      </c>
      <c r="DA5" s="31">
        <v>158.6</v>
      </c>
      <c r="DB5" s="31">
        <v>158.1</v>
      </c>
      <c r="DC5" s="31">
        <v>158.80000000000001</v>
      </c>
      <c r="DD5" s="31">
        <v>157.4</v>
      </c>
      <c r="DE5" s="31">
        <v>157.19999999999999</v>
      </c>
      <c r="DF5" s="31">
        <v>157.4</v>
      </c>
      <c r="DG5" s="31">
        <v>158.1</v>
      </c>
      <c r="DH5" s="31">
        <v>161</v>
      </c>
      <c r="DI5" s="31">
        <v>162.19999999999999</v>
      </c>
      <c r="DJ5" s="31">
        <v>161.30000000000001</v>
      </c>
      <c r="DK5" s="31">
        <v>159.69999999999999</v>
      </c>
      <c r="DL5" s="31">
        <v>161.1</v>
      </c>
      <c r="DM5" s="31">
        <v>163</v>
      </c>
      <c r="DN5" s="31">
        <v>163.69999999999999</v>
      </c>
      <c r="DO5" s="31">
        <v>164.7</v>
      </c>
      <c r="DP5" s="31">
        <v>165.1</v>
      </c>
      <c r="DQ5" s="31">
        <v>165.5</v>
      </c>
      <c r="DR5" s="31">
        <v>165.9</v>
      </c>
      <c r="DS5" s="31">
        <v>169.1</v>
      </c>
      <c r="DT5" s="31">
        <v>171.2</v>
      </c>
      <c r="DU5" s="31">
        <v>171.7</v>
      </c>
      <c r="DV5" s="31">
        <v>170.7</v>
      </c>
      <c r="DW5" s="31">
        <v>172.6</v>
      </c>
      <c r="DX5" s="31">
        <v>177</v>
      </c>
      <c r="DY5" s="31">
        <v>178.4</v>
      </c>
      <c r="DZ5" s="31">
        <v>179.6</v>
      </c>
      <c r="EA5" s="31">
        <v>181.9</v>
      </c>
      <c r="EB5" s="31">
        <v>184.4</v>
      </c>
      <c r="EC5" s="31">
        <v>187</v>
      </c>
      <c r="ED5" s="31">
        <v>185.4</v>
      </c>
      <c r="EE5" s="31">
        <v>183</v>
      </c>
      <c r="EF5" s="31">
        <v>183.7</v>
      </c>
      <c r="EG5" s="31">
        <v>183.2</v>
      </c>
      <c r="EH5" s="31">
        <v>185.2</v>
      </c>
      <c r="EI5" s="31">
        <v>187.3</v>
      </c>
      <c r="EJ5" s="31">
        <v>190.1</v>
      </c>
      <c r="EK5" s="31">
        <v>194.2</v>
      </c>
      <c r="EL5" s="31">
        <v>197.4</v>
      </c>
      <c r="EM5" s="31">
        <v>200</v>
      </c>
      <c r="EN5" s="31">
        <v>199.8</v>
      </c>
      <c r="EO5" s="31">
        <v>198.7</v>
      </c>
      <c r="EP5" s="31">
        <v>201.6</v>
      </c>
      <c r="EQ5" s="31">
        <v>202.2</v>
      </c>
      <c r="ER5" s="31">
        <v>202.5</v>
      </c>
      <c r="ES5" s="31">
        <v>204.1</v>
      </c>
      <c r="ET5" s="31">
        <v>206.7</v>
      </c>
    </row>
    <row r="6" spans="1:150">
      <c r="A6" s="25" t="s">
        <v>40</v>
      </c>
      <c r="B6" s="25" t="s">
        <v>41</v>
      </c>
      <c r="C6" s="26">
        <v>2.8237800000000002</v>
      </c>
      <c r="D6" s="31">
        <v>104.6</v>
      </c>
      <c r="E6" s="31">
        <v>104.8</v>
      </c>
      <c r="F6" s="31">
        <v>105.9</v>
      </c>
      <c r="G6" s="31">
        <v>108.8</v>
      </c>
      <c r="H6" s="31">
        <v>114.8</v>
      </c>
      <c r="I6" s="31">
        <v>117.2</v>
      </c>
      <c r="J6" s="31">
        <v>116.5</v>
      </c>
      <c r="K6" s="31">
        <v>117.8</v>
      </c>
      <c r="L6" s="31">
        <v>118.4</v>
      </c>
      <c r="M6" s="31">
        <v>119</v>
      </c>
      <c r="N6" s="31">
        <v>120.4</v>
      </c>
      <c r="O6" s="31">
        <v>120.6</v>
      </c>
      <c r="P6" s="31">
        <v>120.5</v>
      </c>
      <c r="Q6" s="31">
        <v>120.7</v>
      </c>
      <c r="R6" s="31">
        <v>123.7</v>
      </c>
      <c r="S6" s="31">
        <v>126.2</v>
      </c>
      <c r="T6" s="31">
        <v>127.5</v>
      </c>
      <c r="U6" s="31">
        <v>127.9</v>
      </c>
      <c r="V6" s="31">
        <v>127.6</v>
      </c>
      <c r="W6" s="31">
        <v>128.6</v>
      </c>
      <c r="X6" s="31">
        <v>128.69999999999999</v>
      </c>
      <c r="Y6" s="31">
        <v>129.30000000000001</v>
      </c>
      <c r="Z6" s="31">
        <v>129.4</v>
      </c>
      <c r="AA6" s="31">
        <v>129.5</v>
      </c>
      <c r="AB6" s="31">
        <v>128.6</v>
      </c>
      <c r="AC6" s="31">
        <v>128.69999999999999</v>
      </c>
      <c r="AD6" s="31">
        <v>129.19999999999999</v>
      </c>
      <c r="AE6" s="31">
        <v>131.5</v>
      </c>
      <c r="AF6" s="31">
        <v>131.80000000000001</v>
      </c>
      <c r="AG6" s="31">
        <v>131.30000000000001</v>
      </c>
      <c r="AH6" s="31">
        <v>131</v>
      </c>
      <c r="AI6" s="31">
        <v>130.19999999999999</v>
      </c>
      <c r="AJ6" s="31">
        <v>129.1</v>
      </c>
      <c r="AK6" s="31">
        <v>129.4</v>
      </c>
      <c r="AL6" s="31">
        <v>129.5</v>
      </c>
      <c r="AM6" s="31">
        <v>128.6</v>
      </c>
      <c r="AN6" s="31">
        <v>128.5</v>
      </c>
      <c r="AO6" s="31">
        <v>128.9</v>
      </c>
      <c r="AP6" s="31">
        <v>127.8</v>
      </c>
      <c r="AQ6" s="31">
        <v>128.5</v>
      </c>
      <c r="AR6" s="31">
        <v>129.4</v>
      </c>
      <c r="AS6" s="31">
        <v>130.30000000000001</v>
      </c>
      <c r="AT6" s="31">
        <v>131.80000000000001</v>
      </c>
      <c r="AU6" s="31">
        <v>132.4</v>
      </c>
      <c r="AV6" s="31">
        <v>133.5</v>
      </c>
      <c r="AW6" s="31">
        <v>134.9</v>
      </c>
      <c r="AX6" s="31">
        <v>134.80000000000001</v>
      </c>
      <c r="AY6" s="31">
        <v>134.9</v>
      </c>
      <c r="AZ6" s="31">
        <v>135.19999999999999</v>
      </c>
      <c r="BA6" s="31">
        <v>137.5</v>
      </c>
      <c r="BB6" s="31">
        <v>139.9</v>
      </c>
      <c r="BC6" s="31">
        <v>141.80000000000001</v>
      </c>
      <c r="BD6" s="31">
        <v>142.19999999999999</v>
      </c>
      <c r="BE6" s="31">
        <v>142.6</v>
      </c>
      <c r="BF6" s="31">
        <v>142.69999999999999</v>
      </c>
      <c r="BG6" s="31">
        <v>145.5</v>
      </c>
      <c r="BH6" s="31">
        <v>146.69999999999999</v>
      </c>
      <c r="BI6" s="31">
        <v>146.30000000000001</v>
      </c>
      <c r="BJ6" s="31">
        <v>147</v>
      </c>
      <c r="BK6" s="31">
        <v>145.19999999999999</v>
      </c>
      <c r="BL6" s="31">
        <v>144.5</v>
      </c>
      <c r="BM6" s="31">
        <v>143.19999999999999</v>
      </c>
      <c r="BN6" s="31">
        <v>142.6</v>
      </c>
      <c r="BO6" s="31">
        <v>142.6</v>
      </c>
      <c r="BP6" s="31">
        <v>142.5</v>
      </c>
      <c r="BQ6" s="31">
        <v>142.5</v>
      </c>
      <c r="BR6" s="31">
        <v>142.6</v>
      </c>
      <c r="BS6" s="31">
        <v>142.4</v>
      </c>
      <c r="BT6" s="31">
        <v>142.30000000000001</v>
      </c>
      <c r="BU6" s="31">
        <v>143.4</v>
      </c>
      <c r="BV6" s="31">
        <v>143.5</v>
      </c>
      <c r="BW6" s="31">
        <v>144.6</v>
      </c>
      <c r="BX6" s="31">
        <v>144.80000000000001</v>
      </c>
      <c r="BY6" s="31">
        <v>145.6</v>
      </c>
      <c r="BZ6" s="31">
        <v>146.30000000000001</v>
      </c>
      <c r="CA6" s="31">
        <v>147.6</v>
      </c>
      <c r="CB6" s="31">
        <v>149.69999999999999</v>
      </c>
      <c r="CC6" s="31">
        <v>150.4</v>
      </c>
      <c r="CD6" s="31">
        <v>151.5</v>
      </c>
      <c r="CE6" s="31">
        <v>152.6</v>
      </c>
      <c r="CF6" s="31">
        <v>153.69999999999999</v>
      </c>
      <c r="CG6" s="31">
        <v>155.30000000000001</v>
      </c>
      <c r="CH6" s="31">
        <v>157.5</v>
      </c>
      <c r="CI6" s="31">
        <v>157.5</v>
      </c>
      <c r="CJ6" s="31">
        <v>157</v>
      </c>
      <c r="CK6" s="31">
        <v>157.1</v>
      </c>
      <c r="CL6" s="31">
        <v>157.9</v>
      </c>
      <c r="CM6" s="31">
        <v>160.4</v>
      </c>
      <c r="CN6" s="31">
        <v>162.4</v>
      </c>
      <c r="CO6" s="31">
        <v>163.5</v>
      </c>
      <c r="CP6" s="31">
        <v>164.1</v>
      </c>
      <c r="CQ6" s="31">
        <v>164.8</v>
      </c>
      <c r="CR6" s="31">
        <v>165.7</v>
      </c>
      <c r="CS6" s="31">
        <v>167.5</v>
      </c>
      <c r="CT6" s="31">
        <v>165.7</v>
      </c>
      <c r="CU6" s="31">
        <v>161.69999999999999</v>
      </c>
      <c r="CV6" s="31">
        <v>162.69999999999999</v>
      </c>
      <c r="CW6" s="31">
        <v>162.69999999999999</v>
      </c>
      <c r="CX6" s="31">
        <v>162.19999999999999</v>
      </c>
      <c r="CY6" s="31">
        <v>161.5</v>
      </c>
      <c r="CZ6" s="31">
        <v>159.80000000000001</v>
      </c>
      <c r="DA6" s="31">
        <v>157.4</v>
      </c>
      <c r="DB6" s="31">
        <v>155.5</v>
      </c>
      <c r="DC6" s="31">
        <v>155.69999999999999</v>
      </c>
      <c r="DD6" s="31">
        <v>154.9</v>
      </c>
      <c r="DE6" s="31">
        <v>155.1</v>
      </c>
      <c r="DF6" s="31">
        <v>154.80000000000001</v>
      </c>
      <c r="DG6" s="31">
        <v>155.1</v>
      </c>
      <c r="DH6" s="31">
        <v>157.69999999999999</v>
      </c>
      <c r="DI6" s="31">
        <v>158.5</v>
      </c>
      <c r="DJ6" s="31">
        <v>157.69999999999999</v>
      </c>
      <c r="DK6" s="31">
        <v>156.80000000000001</v>
      </c>
      <c r="DL6" s="31">
        <v>158</v>
      </c>
      <c r="DM6" s="31">
        <v>159.5</v>
      </c>
      <c r="DN6" s="31">
        <v>160.4</v>
      </c>
      <c r="DO6" s="31">
        <v>161.9</v>
      </c>
      <c r="DP6" s="31">
        <v>162.9</v>
      </c>
      <c r="DQ6" s="31">
        <v>163.6</v>
      </c>
      <c r="DR6" s="31">
        <v>164.2</v>
      </c>
      <c r="DS6" s="31">
        <v>167.7</v>
      </c>
      <c r="DT6" s="31">
        <v>170.4</v>
      </c>
      <c r="DU6" s="31">
        <v>171.3</v>
      </c>
      <c r="DV6" s="31">
        <v>170.3</v>
      </c>
      <c r="DW6" s="31">
        <v>172.1</v>
      </c>
      <c r="DX6" s="31">
        <v>176.6</v>
      </c>
      <c r="DY6" s="31">
        <v>178.5</v>
      </c>
      <c r="DZ6" s="31">
        <v>179.8</v>
      </c>
      <c r="EA6" s="31">
        <v>182.7</v>
      </c>
      <c r="EB6" s="31">
        <v>185.8</v>
      </c>
      <c r="EC6" s="31">
        <v>189.1</v>
      </c>
      <c r="ED6" s="31">
        <v>187.1</v>
      </c>
      <c r="EE6" s="31">
        <v>183.6</v>
      </c>
      <c r="EF6" s="31">
        <v>183.5</v>
      </c>
      <c r="EG6" s="31">
        <v>183.1</v>
      </c>
      <c r="EH6" s="31">
        <v>184.5</v>
      </c>
      <c r="EI6" s="31">
        <v>186.3</v>
      </c>
      <c r="EJ6" s="31">
        <v>188.3</v>
      </c>
      <c r="EK6" s="31">
        <v>190.6</v>
      </c>
      <c r="EL6" s="31">
        <v>193.5</v>
      </c>
      <c r="EM6" s="31">
        <v>195.9</v>
      </c>
      <c r="EN6" s="31">
        <v>196.8</v>
      </c>
      <c r="EO6" s="31">
        <v>196.8</v>
      </c>
      <c r="EP6" s="31">
        <v>199.5</v>
      </c>
      <c r="EQ6" s="31">
        <v>200.2</v>
      </c>
      <c r="ER6" s="31">
        <v>199.5</v>
      </c>
      <c r="ES6" s="31">
        <v>199.6</v>
      </c>
      <c r="ET6" s="31">
        <v>201.6</v>
      </c>
    </row>
    <row r="7" spans="1:150">
      <c r="A7" s="25" t="s">
        <v>1627</v>
      </c>
      <c r="B7" s="25" t="s">
        <v>43</v>
      </c>
      <c r="C7" s="26">
        <v>1.43052</v>
      </c>
      <c r="D7" s="31">
        <v>104.2</v>
      </c>
      <c r="E7" s="31">
        <v>104.2</v>
      </c>
      <c r="F7" s="31">
        <v>107</v>
      </c>
      <c r="G7" s="31">
        <v>111</v>
      </c>
      <c r="H7" s="31">
        <v>114</v>
      </c>
      <c r="I7" s="31">
        <v>116.1</v>
      </c>
      <c r="J7" s="31">
        <v>116.6</v>
      </c>
      <c r="K7" s="31">
        <v>116.3</v>
      </c>
      <c r="L7" s="31">
        <v>115.9</v>
      </c>
      <c r="M7" s="31">
        <v>116.7</v>
      </c>
      <c r="N7" s="31">
        <v>117.9</v>
      </c>
      <c r="O7" s="31">
        <v>118.7</v>
      </c>
      <c r="P7" s="31">
        <v>120.4</v>
      </c>
      <c r="Q7" s="31">
        <v>121.9</v>
      </c>
      <c r="R7" s="31">
        <v>124.9</v>
      </c>
      <c r="S7" s="31">
        <v>129.4</v>
      </c>
      <c r="T7" s="31">
        <v>132</v>
      </c>
      <c r="U7" s="31">
        <v>131.30000000000001</v>
      </c>
      <c r="V7" s="31">
        <v>131</v>
      </c>
      <c r="W7" s="31">
        <v>131.30000000000001</v>
      </c>
      <c r="X7" s="31">
        <v>130.6</v>
      </c>
      <c r="Y7" s="31">
        <v>131.1</v>
      </c>
      <c r="Z7" s="31">
        <v>132.30000000000001</v>
      </c>
      <c r="AA7" s="31">
        <v>132.6</v>
      </c>
      <c r="AB7" s="31">
        <v>133.69999999999999</v>
      </c>
      <c r="AC7" s="31">
        <v>136</v>
      </c>
      <c r="AD7" s="31">
        <v>137.19999999999999</v>
      </c>
      <c r="AE7" s="31">
        <v>139.6</v>
      </c>
      <c r="AF7" s="31">
        <v>140.5</v>
      </c>
      <c r="AG7" s="31">
        <v>140.5</v>
      </c>
      <c r="AH7" s="31">
        <v>140</v>
      </c>
      <c r="AI7" s="31">
        <v>138</v>
      </c>
      <c r="AJ7" s="31">
        <v>134.6</v>
      </c>
      <c r="AK7" s="31">
        <v>133.5</v>
      </c>
      <c r="AL7" s="31">
        <v>134.1</v>
      </c>
      <c r="AM7" s="31">
        <v>132</v>
      </c>
      <c r="AN7" s="31">
        <v>132.6</v>
      </c>
      <c r="AO7" s="31">
        <v>134.19999999999999</v>
      </c>
      <c r="AP7" s="31">
        <v>133.6</v>
      </c>
      <c r="AQ7" s="31">
        <v>133.4</v>
      </c>
      <c r="AR7" s="31">
        <v>133.9</v>
      </c>
      <c r="AS7" s="31">
        <v>135.19999999999999</v>
      </c>
      <c r="AT7" s="31">
        <v>135.80000000000001</v>
      </c>
      <c r="AU7" s="31">
        <v>135.6</v>
      </c>
      <c r="AV7" s="31">
        <v>135.4</v>
      </c>
      <c r="AW7" s="31">
        <v>135.80000000000001</v>
      </c>
      <c r="AX7" s="31">
        <v>135.30000000000001</v>
      </c>
      <c r="AY7" s="31">
        <v>135.19999999999999</v>
      </c>
      <c r="AZ7" s="31">
        <v>136.30000000000001</v>
      </c>
      <c r="BA7" s="31">
        <v>139.1</v>
      </c>
      <c r="BB7" s="31">
        <v>142.19999999999999</v>
      </c>
      <c r="BC7" s="31">
        <v>144.19999999999999</v>
      </c>
      <c r="BD7" s="31">
        <v>144.6</v>
      </c>
      <c r="BE7" s="31">
        <v>144.69999999999999</v>
      </c>
      <c r="BF7" s="31">
        <v>145.1</v>
      </c>
      <c r="BG7" s="31">
        <v>145</v>
      </c>
      <c r="BH7" s="31">
        <v>144.19999999999999</v>
      </c>
      <c r="BI7" s="31">
        <v>143.80000000000001</v>
      </c>
      <c r="BJ7" s="31">
        <v>146.4</v>
      </c>
      <c r="BK7" s="31">
        <v>147.69999999999999</v>
      </c>
      <c r="BL7" s="31">
        <v>147.6</v>
      </c>
      <c r="BM7" s="31">
        <v>148</v>
      </c>
      <c r="BN7" s="31">
        <v>148.4</v>
      </c>
      <c r="BO7" s="31">
        <v>149.1</v>
      </c>
      <c r="BP7" s="31">
        <v>148.5</v>
      </c>
      <c r="BQ7" s="31">
        <v>148.80000000000001</v>
      </c>
      <c r="BR7" s="31">
        <v>149.6</v>
      </c>
      <c r="BS7" s="31">
        <v>149.19999999999999</v>
      </c>
      <c r="BT7" s="31">
        <v>148.80000000000001</v>
      </c>
      <c r="BU7" s="31">
        <v>150.4</v>
      </c>
      <c r="BV7" s="31">
        <v>151.4</v>
      </c>
      <c r="BW7" s="31">
        <v>152.6</v>
      </c>
      <c r="BX7" s="31">
        <v>153.30000000000001</v>
      </c>
      <c r="BY7" s="31">
        <v>154.19999999999999</v>
      </c>
      <c r="BZ7" s="31">
        <v>153.9</v>
      </c>
      <c r="CA7" s="31">
        <v>155</v>
      </c>
      <c r="CB7" s="31">
        <v>155.6</v>
      </c>
      <c r="CC7" s="31">
        <v>155.69999999999999</v>
      </c>
      <c r="CD7" s="31">
        <v>155.69999999999999</v>
      </c>
      <c r="CE7" s="31">
        <v>155.5</v>
      </c>
      <c r="CF7" s="31">
        <v>155.69999999999999</v>
      </c>
      <c r="CG7" s="31">
        <v>155.80000000000001</v>
      </c>
      <c r="CH7" s="31">
        <v>156.5</v>
      </c>
      <c r="CI7" s="31">
        <v>156.6</v>
      </c>
      <c r="CJ7" s="31">
        <v>157</v>
      </c>
      <c r="CK7" s="31">
        <v>157.6</v>
      </c>
      <c r="CL7" s="31">
        <v>158.4</v>
      </c>
      <c r="CM7" s="31">
        <v>159.9</v>
      </c>
      <c r="CN7" s="31">
        <v>160.80000000000001</v>
      </c>
      <c r="CO7" s="31">
        <v>161.9</v>
      </c>
      <c r="CP7" s="31">
        <v>162.69999999999999</v>
      </c>
      <c r="CQ7" s="31">
        <v>162.1</v>
      </c>
      <c r="CR7" s="31">
        <v>162</v>
      </c>
      <c r="CS7" s="31">
        <v>162.30000000000001</v>
      </c>
      <c r="CT7" s="31">
        <v>162.30000000000001</v>
      </c>
      <c r="CU7" s="31">
        <v>159.30000000000001</v>
      </c>
      <c r="CV7" s="31">
        <v>162.69999999999999</v>
      </c>
      <c r="CW7" s="31">
        <v>163.1</v>
      </c>
      <c r="CX7" s="31">
        <v>165.6</v>
      </c>
      <c r="CY7" s="31">
        <v>165.8</v>
      </c>
      <c r="CZ7" s="31">
        <v>165.4</v>
      </c>
      <c r="DA7" s="31">
        <v>165</v>
      </c>
      <c r="DB7" s="31">
        <v>163.69999999999999</v>
      </c>
      <c r="DC7" s="31">
        <v>163.1</v>
      </c>
      <c r="DD7" s="31">
        <v>162.19999999999999</v>
      </c>
      <c r="DE7" s="31">
        <v>162</v>
      </c>
      <c r="DF7" s="31">
        <v>161.69999999999999</v>
      </c>
      <c r="DG7" s="31">
        <v>161.5</v>
      </c>
      <c r="DH7" s="31">
        <v>162</v>
      </c>
      <c r="DI7" s="31">
        <v>162.19999999999999</v>
      </c>
      <c r="DJ7" s="31">
        <v>161.69999999999999</v>
      </c>
      <c r="DK7" s="31">
        <v>161.19999999999999</v>
      </c>
      <c r="DL7" s="31">
        <v>161.80000000000001</v>
      </c>
      <c r="DM7" s="31">
        <v>162.30000000000001</v>
      </c>
      <c r="DN7" s="31">
        <v>162.80000000000001</v>
      </c>
      <c r="DO7" s="31">
        <v>162.80000000000001</v>
      </c>
      <c r="DP7" s="31">
        <v>162.6</v>
      </c>
      <c r="DQ7" s="31">
        <v>162.9</v>
      </c>
      <c r="DR7" s="31">
        <v>161.69999999999999</v>
      </c>
      <c r="DS7" s="31">
        <v>163.1</v>
      </c>
      <c r="DT7" s="31">
        <v>164.4</v>
      </c>
      <c r="DU7" s="31">
        <v>165.1</v>
      </c>
      <c r="DV7" s="31">
        <v>165.5</v>
      </c>
      <c r="DW7" s="31">
        <v>166.2</v>
      </c>
      <c r="DX7" s="31">
        <v>168.8</v>
      </c>
      <c r="DY7" s="31">
        <v>171.7</v>
      </c>
      <c r="DZ7" s="31">
        <v>173.6</v>
      </c>
      <c r="EA7" s="31">
        <v>173.3</v>
      </c>
      <c r="EB7" s="31">
        <v>173.7</v>
      </c>
      <c r="EC7" s="31">
        <v>174.6</v>
      </c>
      <c r="ED7" s="31">
        <v>175.6</v>
      </c>
      <c r="EE7" s="31">
        <v>175.4</v>
      </c>
      <c r="EF7" s="31">
        <v>176.2</v>
      </c>
      <c r="EG7" s="31">
        <v>177.2</v>
      </c>
      <c r="EH7" s="31">
        <v>178.2</v>
      </c>
      <c r="EI7" s="31">
        <v>181.2</v>
      </c>
      <c r="EJ7" s="31">
        <v>184.3</v>
      </c>
      <c r="EK7" s="31">
        <v>187</v>
      </c>
      <c r="EL7" s="31">
        <v>190.2</v>
      </c>
      <c r="EM7" s="31">
        <v>191.4</v>
      </c>
      <c r="EN7" s="31">
        <v>192</v>
      </c>
      <c r="EO7" s="31">
        <v>191.3</v>
      </c>
      <c r="EP7" s="31">
        <v>193.6</v>
      </c>
      <c r="EQ7" s="31">
        <v>196</v>
      </c>
      <c r="ER7" s="31">
        <v>197.4</v>
      </c>
      <c r="ES7" s="31">
        <v>198.1</v>
      </c>
      <c r="ET7" s="31">
        <v>199.7</v>
      </c>
    </row>
    <row r="8" spans="1:150">
      <c r="A8" s="25" t="s">
        <v>44</v>
      </c>
      <c r="B8" s="25" t="s">
        <v>45</v>
      </c>
      <c r="C8" s="26">
        <v>1.02823</v>
      </c>
      <c r="D8" s="31">
        <v>104.6</v>
      </c>
      <c r="E8" s="31">
        <v>105.4</v>
      </c>
      <c r="F8" s="31">
        <v>104.4</v>
      </c>
      <c r="G8" s="31">
        <v>105.8</v>
      </c>
      <c r="H8" s="31">
        <v>116</v>
      </c>
      <c r="I8" s="31">
        <v>119.4</v>
      </c>
      <c r="J8" s="31">
        <v>117.4</v>
      </c>
      <c r="K8" s="31">
        <v>120.7</v>
      </c>
      <c r="L8" s="31">
        <v>121.7</v>
      </c>
      <c r="M8" s="31">
        <v>121.6</v>
      </c>
      <c r="N8" s="31">
        <v>123.6</v>
      </c>
      <c r="O8" s="31">
        <v>122.8</v>
      </c>
      <c r="P8" s="31">
        <v>120.1</v>
      </c>
      <c r="Q8" s="31">
        <v>118.9</v>
      </c>
      <c r="R8" s="31">
        <v>121.9</v>
      </c>
      <c r="S8" s="31">
        <v>122.3</v>
      </c>
      <c r="T8" s="31">
        <v>123.1</v>
      </c>
      <c r="U8" s="31">
        <v>124.6</v>
      </c>
      <c r="V8" s="31">
        <v>125.7</v>
      </c>
      <c r="W8" s="31">
        <v>127.6</v>
      </c>
      <c r="X8" s="31">
        <v>128.6</v>
      </c>
      <c r="Y8" s="31">
        <v>130</v>
      </c>
      <c r="Z8" s="31">
        <v>128.80000000000001</v>
      </c>
      <c r="AA8" s="31">
        <v>127.5</v>
      </c>
      <c r="AB8" s="31">
        <v>123.5</v>
      </c>
      <c r="AC8" s="31">
        <v>120.9</v>
      </c>
      <c r="AD8" s="31">
        <v>120.4</v>
      </c>
      <c r="AE8" s="31">
        <v>121.9</v>
      </c>
      <c r="AF8" s="31">
        <v>122.5</v>
      </c>
      <c r="AG8" s="31">
        <v>121.8</v>
      </c>
      <c r="AH8" s="31">
        <v>122.3</v>
      </c>
      <c r="AI8" s="31">
        <v>123.7</v>
      </c>
      <c r="AJ8" s="31">
        <v>125.8</v>
      </c>
      <c r="AK8" s="31">
        <v>126.3</v>
      </c>
      <c r="AL8" s="31">
        <v>125.9</v>
      </c>
      <c r="AM8" s="31">
        <v>125.9</v>
      </c>
      <c r="AN8" s="31">
        <v>125.1</v>
      </c>
      <c r="AO8" s="31">
        <v>124.1</v>
      </c>
      <c r="AP8" s="31">
        <v>122.3</v>
      </c>
      <c r="AQ8" s="31">
        <v>124.8</v>
      </c>
      <c r="AR8" s="31">
        <v>126.1</v>
      </c>
      <c r="AS8" s="31">
        <v>126.2</v>
      </c>
      <c r="AT8" s="31">
        <v>128.5</v>
      </c>
      <c r="AU8" s="31">
        <v>129.9</v>
      </c>
      <c r="AV8" s="31">
        <v>131.9</v>
      </c>
      <c r="AW8" s="31">
        <v>134.1</v>
      </c>
      <c r="AX8" s="31">
        <v>134.1</v>
      </c>
      <c r="AY8" s="31">
        <v>134.1</v>
      </c>
      <c r="AZ8" s="31">
        <v>132.9</v>
      </c>
      <c r="BA8" s="31">
        <v>134.5</v>
      </c>
      <c r="BB8" s="31">
        <v>136.5</v>
      </c>
      <c r="BC8" s="31">
        <v>137.9</v>
      </c>
      <c r="BD8" s="31">
        <v>139.1</v>
      </c>
      <c r="BE8" s="31">
        <v>140</v>
      </c>
      <c r="BF8" s="31">
        <v>140.80000000000001</v>
      </c>
      <c r="BG8" s="31">
        <v>147.9</v>
      </c>
      <c r="BH8" s="31">
        <v>152.30000000000001</v>
      </c>
      <c r="BI8" s="31">
        <v>151.30000000000001</v>
      </c>
      <c r="BJ8" s="31">
        <v>149.30000000000001</v>
      </c>
      <c r="BK8" s="31">
        <v>142.9</v>
      </c>
      <c r="BL8" s="31">
        <v>141</v>
      </c>
      <c r="BM8" s="31">
        <v>137.5</v>
      </c>
      <c r="BN8" s="31">
        <v>136.1</v>
      </c>
      <c r="BO8" s="31">
        <v>136.30000000000001</v>
      </c>
      <c r="BP8" s="31">
        <v>137.1</v>
      </c>
      <c r="BQ8" s="31">
        <v>137.6</v>
      </c>
      <c r="BR8" s="31">
        <v>138</v>
      </c>
      <c r="BS8" s="31">
        <v>139.4</v>
      </c>
      <c r="BT8" s="31">
        <v>139.4</v>
      </c>
      <c r="BU8" s="31">
        <v>140.80000000000001</v>
      </c>
      <c r="BV8" s="31">
        <v>140</v>
      </c>
      <c r="BW8" s="31">
        <v>141.19999999999999</v>
      </c>
      <c r="BX8" s="31">
        <v>140.9</v>
      </c>
      <c r="BY8" s="31">
        <v>141.69999999999999</v>
      </c>
      <c r="BZ8" s="31">
        <v>143.1</v>
      </c>
      <c r="CA8" s="31">
        <v>145</v>
      </c>
      <c r="CB8" s="31">
        <v>148.6</v>
      </c>
      <c r="CC8" s="31">
        <v>149.80000000000001</v>
      </c>
      <c r="CD8" s="31">
        <v>151.1</v>
      </c>
      <c r="CE8" s="31">
        <v>152.19999999999999</v>
      </c>
      <c r="CF8" s="31">
        <v>152.80000000000001</v>
      </c>
      <c r="CG8" s="31">
        <v>154.80000000000001</v>
      </c>
      <c r="CH8" s="31">
        <v>157.19999999999999</v>
      </c>
      <c r="CI8" s="31">
        <v>155.5</v>
      </c>
      <c r="CJ8" s="31">
        <v>151.5</v>
      </c>
      <c r="CK8" s="31">
        <v>150.69999999999999</v>
      </c>
      <c r="CL8" s="31">
        <v>150.80000000000001</v>
      </c>
      <c r="CM8" s="31">
        <v>153.4</v>
      </c>
      <c r="CN8" s="31">
        <v>156.5</v>
      </c>
      <c r="CO8" s="31">
        <v>158.30000000000001</v>
      </c>
      <c r="CP8" s="31">
        <v>160.4</v>
      </c>
      <c r="CQ8" s="31">
        <v>164.5</v>
      </c>
      <c r="CR8" s="31">
        <v>165.7</v>
      </c>
      <c r="CS8" s="31">
        <v>168.7</v>
      </c>
      <c r="CT8" s="31">
        <v>167.3</v>
      </c>
      <c r="CU8" s="31">
        <v>162.9</v>
      </c>
      <c r="CV8" s="31">
        <v>161.19999999999999</v>
      </c>
      <c r="CW8" s="31">
        <v>161.5</v>
      </c>
      <c r="CX8" s="31">
        <v>158.5</v>
      </c>
      <c r="CY8" s="31">
        <v>157.30000000000001</v>
      </c>
      <c r="CZ8" s="31">
        <v>154.19999999999999</v>
      </c>
      <c r="DA8" s="31">
        <v>150</v>
      </c>
      <c r="DB8" s="31">
        <v>147.4</v>
      </c>
      <c r="DC8" s="31">
        <v>147.9</v>
      </c>
      <c r="DD8" s="31">
        <v>147.30000000000001</v>
      </c>
      <c r="DE8" s="31">
        <v>149.1</v>
      </c>
      <c r="DF8" s="31">
        <v>149.6</v>
      </c>
      <c r="DG8" s="31">
        <v>150.30000000000001</v>
      </c>
      <c r="DH8" s="31">
        <v>156.1</v>
      </c>
      <c r="DI8" s="31">
        <v>157.4</v>
      </c>
      <c r="DJ8" s="31">
        <v>155.69999999999999</v>
      </c>
      <c r="DK8" s="31">
        <v>152.80000000000001</v>
      </c>
      <c r="DL8" s="31">
        <v>153.9</v>
      </c>
      <c r="DM8" s="31">
        <v>156.6</v>
      </c>
      <c r="DN8" s="31">
        <v>159.4</v>
      </c>
      <c r="DO8" s="31">
        <v>162.9</v>
      </c>
      <c r="DP8" s="31">
        <v>164.1</v>
      </c>
      <c r="DQ8" s="31">
        <v>164.6</v>
      </c>
      <c r="DR8" s="31">
        <v>166.1</v>
      </c>
      <c r="DS8" s="31">
        <v>171.4</v>
      </c>
      <c r="DT8" s="31">
        <v>173.3</v>
      </c>
      <c r="DU8" s="31">
        <v>174.1</v>
      </c>
      <c r="DV8" s="31">
        <v>171.8</v>
      </c>
      <c r="DW8" s="31">
        <v>173.6</v>
      </c>
      <c r="DX8" s="31">
        <v>180.6</v>
      </c>
      <c r="DY8" s="31">
        <v>181.8</v>
      </c>
      <c r="DZ8" s="31">
        <v>185.3</v>
      </c>
      <c r="EA8" s="31">
        <v>192.4</v>
      </c>
      <c r="EB8" s="31">
        <v>198.2</v>
      </c>
      <c r="EC8" s="31">
        <v>203.9</v>
      </c>
      <c r="ED8" s="31">
        <v>196.8</v>
      </c>
      <c r="EE8" s="31">
        <v>187.1</v>
      </c>
      <c r="EF8" s="31">
        <v>186.4</v>
      </c>
      <c r="EG8" s="31">
        <v>184.9</v>
      </c>
      <c r="EH8" s="31">
        <v>187.3</v>
      </c>
      <c r="EI8" s="31">
        <v>187.1</v>
      </c>
      <c r="EJ8" s="31">
        <v>188.3</v>
      </c>
      <c r="EK8" s="31">
        <v>190.7</v>
      </c>
      <c r="EL8" s="31">
        <v>194</v>
      </c>
      <c r="EM8" s="31">
        <v>197.6</v>
      </c>
      <c r="EN8" s="31">
        <v>197.4</v>
      </c>
      <c r="EO8" s="31">
        <v>197.5</v>
      </c>
      <c r="EP8" s="31">
        <v>201.4</v>
      </c>
      <c r="EQ8" s="31">
        <v>201</v>
      </c>
      <c r="ER8" s="31">
        <v>197</v>
      </c>
      <c r="ES8" s="31">
        <v>196</v>
      </c>
      <c r="ET8" s="31">
        <v>199</v>
      </c>
    </row>
    <row r="9" spans="1:150">
      <c r="A9" s="25" t="s">
        <v>46</v>
      </c>
      <c r="B9" s="25" t="s">
        <v>47</v>
      </c>
      <c r="C9" s="26">
        <v>6.7640000000000006E-2</v>
      </c>
      <c r="D9" s="31">
        <v>98.3</v>
      </c>
      <c r="E9" s="31">
        <v>98.2</v>
      </c>
      <c r="F9" s="31">
        <v>97</v>
      </c>
      <c r="G9" s="31">
        <v>93.7</v>
      </c>
      <c r="H9" s="31">
        <v>96.2</v>
      </c>
      <c r="I9" s="31">
        <v>97.2</v>
      </c>
      <c r="J9" s="31">
        <v>95.5</v>
      </c>
      <c r="K9" s="31">
        <v>95.6</v>
      </c>
      <c r="L9" s="31">
        <v>95</v>
      </c>
      <c r="M9" s="31">
        <v>95.2</v>
      </c>
      <c r="N9" s="31">
        <v>97.9</v>
      </c>
      <c r="O9" s="31">
        <v>101.9</v>
      </c>
      <c r="P9" s="31">
        <v>101.7</v>
      </c>
      <c r="Q9" s="31">
        <v>99.5</v>
      </c>
      <c r="R9" s="31">
        <v>97.7</v>
      </c>
      <c r="S9" s="31">
        <v>99.5</v>
      </c>
      <c r="T9" s="31">
        <v>94.5</v>
      </c>
      <c r="U9" s="31">
        <v>98</v>
      </c>
      <c r="V9" s="31">
        <v>98.4</v>
      </c>
      <c r="W9" s="31">
        <v>99.5</v>
      </c>
      <c r="X9" s="31">
        <v>100.8</v>
      </c>
      <c r="Y9" s="31">
        <v>100.8</v>
      </c>
      <c r="Z9" s="31">
        <v>103</v>
      </c>
      <c r="AA9" s="31">
        <v>111.3</v>
      </c>
      <c r="AB9" s="31">
        <v>115.7</v>
      </c>
      <c r="AC9" s="31">
        <v>112.8</v>
      </c>
      <c r="AD9" s="31">
        <v>113.9</v>
      </c>
      <c r="AE9" s="31">
        <v>120.7</v>
      </c>
      <c r="AF9" s="31">
        <v>116.1</v>
      </c>
      <c r="AG9" s="31">
        <v>115</v>
      </c>
      <c r="AH9" s="31">
        <v>117</v>
      </c>
      <c r="AI9" s="31">
        <v>115.3</v>
      </c>
      <c r="AJ9" s="31">
        <v>110.3</v>
      </c>
      <c r="AK9" s="31">
        <v>119.2</v>
      </c>
      <c r="AL9" s="31">
        <v>119.6</v>
      </c>
      <c r="AM9" s="31">
        <v>114.4</v>
      </c>
      <c r="AN9" s="31">
        <v>111.3</v>
      </c>
      <c r="AO9" s="31">
        <v>117.4</v>
      </c>
      <c r="AP9" s="31">
        <v>115.7</v>
      </c>
      <c r="AQ9" s="31">
        <v>110.7</v>
      </c>
      <c r="AR9" s="31">
        <v>108.4</v>
      </c>
      <c r="AS9" s="31">
        <v>108.4</v>
      </c>
      <c r="AT9" s="31">
        <v>114.4</v>
      </c>
      <c r="AU9" s="31">
        <v>113.4</v>
      </c>
      <c r="AV9" s="31">
        <v>119.2</v>
      </c>
      <c r="AW9" s="31">
        <v>115.4</v>
      </c>
      <c r="AX9" s="31">
        <v>116.1</v>
      </c>
      <c r="AY9" s="31">
        <v>115.8</v>
      </c>
      <c r="AZ9" s="31">
        <v>115.5</v>
      </c>
      <c r="BA9" s="31">
        <v>118.7</v>
      </c>
      <c r="BB9" s="31">
        <v>120.9</v>
      </c>
      <c r="BC9" s="31">
        <v>120.1</v>
      </c>
      <c r="BD9" s="31">
        <v>121.4</v>
      </c>
      <c r="BE9" s="31">
        <v>124</v>
      </c>
      <c r="BF9" s="31">
        <v>121.9</v>
      </c>
      <c r="BG9" s="31">
        <v>123.2</v>
      </c>
      <c r="BH9" s="31">
        <v>127.8</v>
      </c>
      <c r="BI9" s="31">
        <v>132.30000000000001</v>
      </c>
      <c r="BJ9" s="31">
        <v>136</v>
      </c>
      <c r="BK9" s="31">
        <v>132.1</v>
      </c>
      <c r="BL9" s="31">
        <v>131.6</v>
      </c>
      <c r="BM9" s="31">
        <v>130.5</v>
      </c>
      <c r="BN9" s="31">
        <v>126.9</v>
      </c>
      <c r="BO9" s="31">
        <v>126.3</v>
      </c>
      <c r="BP9" s="31">
        <v>124.5</v>
      </c>
      <c r="BQ9" s="31">
        <v>126.1</v>
      </c>
      <c r="BR9" s="31">
        <v>123.3</v>
      </c>
      <c r="BS9" s="31">
        <v>118.5</v>
      </c>
      <c r="BT9" s="31">
        <v>121.3</v>
      </c>
      <c r="BU9" s="31">
        <v>118.3</v>
      </c>
      <c r="BV9" s="31">
        <v>115.9</v>
      </c>
      <c r="BW9" s="31">
        <v>118.1</v>
      </c>
      <c r="BX9" s="31">
        <v>118</v>
      </c>
      <c r="BY9" s="31">
        <v>117</v>
      </c>
      <c r="BZ9" s="31">
        <v>119.3</v>
      </c>
      <c r="CA9" s="31">
        <v>119.6</v>
      </c>
      <c r="CB9" s="31">
        <v>121.9</v>
      </c>
      <c r="CC9" s="31">
        <v>121.4</v>
      </c>
      <c r="CD9" s="31">
        <v>125.8</v>
      </c>
      <c r="CE9" s="31">
        <v>137.69999999999999</v>
      </c>
      <c r="CF9" s="31">
        <v>142.30000000000001</v>
      </c>
      <c r="CG9" s="31">
        <v>143</v>
      </c>
      <c r="CH9" s="31">
        <v>146.6</v>
      </c>
      <c r="CI9" s="31">
        <v>150.4</v>
      </c>
      <c r="CJ9" s="31">
        <v>150.9</v>
      </c>
      <c r="CK9" s="31">
        <v>151.1</v>
      </c>
      <c r="CL9" s="31">
        <v>151.19999999999999</v>
      </c>
      <c r="CM9" s="31">
        <v>157.6</v>
      </c>
      <c r="CN9" s="31">
        <v>163.6</v>
      </c>
      <c r="CO9" s="31">
        <v>160</v>
      </c>
      <c r="CP9" s="31">
        <v>159.6</v>
      </c>
      <c r="CQ9" s="31">
        <v>165</v>
      </c>
      <c r="CR9" s="31">
        <v>173.2</v>
      </c>
      <c r="CS9" s="31">
        <v>177.1</v>
      </c>
      <c r="CT9" s="31">
        <v>165.6</v>
      </c>
      <c r="CU9" s="31">
        <v>158.19999999999999</v>
      </c>
      <c r="CV9" s="31">
        <v>159.1</v>
      </c>
      <c r="CW9" s="31">
        <v>164.7</v>
      </c>
      <c r="CX9" s="31">
        <v>161.30000000000001</v>
      </c>
      <c r="CY9" s="31">
        <v>157.5</v>
      </c>
      <c r="CZ9" s="31">
        <v>154.30000000000001</v>
      </c>
      <c r="DA9" s="31">
        <v>148</v>
      </c>
      <c r="DB9" s="31">
        <v>147.80000000000001</v>
      </c>
      <c r="DC9" s="31">
        <v>155.19999999999999</v>
      </c>
      <c r="DD9" s="31">
        <v>154.6</v>
      </c>
      <c r="DE9" s="31">
        <v>151.9</v>
      </c>
      <c r="DF9" s="31">
        <v>148.69999999999999</v>
      </c>
      <c r="DG9" s="31">
        <v>149</v>
      </c>
      <c r="DH9" s="31">
        <v>150.5</v>
      </c>
      <c r="DI9" s="31">
        <v>148.80000000000001</v>
      </c>
      <c r="DJ9" s="31">
        <v>144.69999999999999</v>
      </c>
      <c r="DK9" s="31">
        <v>142.6</v>
      </c>
      <c r="DL9" s="31">
        <v>140.30000000000001</v>
      </c>
      <c r="DM9" s="31">
        <v>138.4</v>
      </c>
      <c r="DN9" s="31">
        <v>136.80000000000001</v>
      </c>
      <c r="DO9" s="31">
        <v>135.4</v>
      </c>
      <c r="DP9" s="31">
        <v>136.4</v>
      </c>
      <c r="DQ9" s="31">
        <v>142.69999999999999</v>
      </c>
      <c r="DR9" s="31">
        <v>148.9</v>
      </c>
      <c r="DS9" s="31">
        <v>153.9</v>
      </c>
      <c r="DT9" s="31">
        <v>161.9</v>
      </c>
      <c r="DU9" s="31">
        <v>162.69999999999999</v>
      </c>
      <c r="DV9" s="31">
        <v>161.69999999999999</v>
      </c>
      <c r="DW9" s="31">
        <v>167</v>
      </c>
      <c r="DX9" s="31">
        <v>171.7</v>
      </c>
      <c r="DY9" s="31">
        <v>172.9</v>
      </c>
      <c r="DZ9" s="31">
        <v>166.1</v>
      </c>
      <c r="EA9" s="31">
        <v>183.6</v>
      </c>
      <c r="EB9" s="31">
        <v>192.8</v>
      </c>
      <c r="EC9" s="31">
        <v>204</v>
      </c>
      <c r="ED9" s="31">
        <v>208.8</v>
      </c>
      <c r="EE9" s="31">
        <v>208.3</v>
      </c>
      <c r="EF9" s="31">
        <v>208</v>
      </c>
      <c r="EG9" s="31">
        <v>209.2</v>
      </c>
      <c r="EH9" s="31">
        <v>219.6</v>
      </c>
      <c r="EI9" s="31">
        <v>224.4</v>
      </c>
      <c r="EJ9" s="31">
        <v>222.9</v>
      </c>
      <c r="EK9" s="31">
        <v>229</v>
      </c>
      <c r="EL9" s="31">
        <v>224.6</v>
      </c>
      <c r="EM9" s="31">
        <v>233.4</v>
      </c>
      <c r="EN9" s="31">
        <v>241.1</v>
      </c>
      <c r="EO9" s="31">
        <v>236.4</v>
      </c>
      <c r="EP9" s="31">
        <v>231.8</v>
      </c>
      <c r="EQ9" s="31">
        <v>227.6</v>
      </c>
      <c r="ER9" s="31">
        <v>225.8</v>
      </c>
      <c r="ES9" s="31">
        <v>221.3</v>
      </c>
      <c r="ET9" s="31">
        <v>219.6</v>
      </c>
    </row>
    <row r="10" spans="1:150">
      <c r="A10" s="25" t="s">
        <v>48</v>
      </c>
      <c r="B10" s="25" t="s">
        <v>49</v>
      </c>
      <c r="C10" s="26">
        <v>8.6370000000000002E-2</v>
      </c>
      <c r="D10" s="31">
        <v>107.7</v>
      </c>
      <c r="E10" s="31">
        <v>109.3</v>
      </c>
      <c r="F10" s="31">
        <v>107</v>
      </c>
      <c r="G10" s="31">
        <v>113.9</v>
      </c>
      <c r="H10" s="31">
        <v>120.7</v>
      </c>
      <c r="I10" s="31">
        <v>121.7</v>
      </c>
      <c r="J10" s="31">
        <v>114.8</v>
      </c>
      <c r="K10" s="31">
        <v>120.4</v>
      </c>
      <c r="L10" s="31">
        <v>127.7</v>
      </c>
      <c r="M10" s="31">
        <v>131.6</v>
      </c>
      <c r="N10" s="31">
        <v>132.69999999999999</v>
      </c>
      <c r="O10" s="31">
        <v>132.5</v>
      </c>
      <c r="P10" s="31">
        <v>136.4</v>
      </c>
      <c r="Q10" s="31">
        <v>137.6</v>
      </c>
      <c r="R10" s="31">
        <v>136.9</v>
      </c>
      <c r="S10" s="31">
        <v>135.30000000000001</v>
      </c>
      <c r="T10" s="31">
        <v>131</v>
      </c>
      <c r="U10" s="31">
        <v>130.9</v>
      </c>
      <c r="V10" s="31">
        <v>129.69999999999999</v>
      </c>
      <c r="W10" s="31">
        <v>129.5</v>
      </c>
      <c r="X10" s="31">
        <v>131.1</v>
      </c>
      <c r="Y10" s="31">
        <v>132.30000000000001</v>
      </c>
      <c r="Z10" s="31">
        <v>131.5</v>
      </c>
      <c r="AA10" s="31">
        <v>133.6</v>
      </c>
      <c r="AB10" s="31">
        <v>134.4</v>
      </c>
      <c r="AC10" s="31">
        <v>134.6</v>
      </c>
      <c r="AD10" s="31">
        <v>132.5</v>
      </c>
      <c r="AE10" s="31">
        <v>134.4</v>
      </c>
      <c r="AF10" s="31">
        <v>133.19999999999999</v>
      </c>
      <c r="AG10" s="31">
        <v>133.9</v>
      </c>
      <c r="AH10" s="31">
        <v>129.30000000000001</v>
      </c>
      <c r="AI10" s="31">
        <v>125.6</v>
      </c>
      <c r="AJ10" s="31">
        <v>123.9</v>
      </c>
      <c r="AK10" s="31">
        <v>125</v>
      </c>
      <c r="AL10" s="31">
        <v>123.2</v>
      </c>
      <c r="AM10" s="31">
        <v>124.8</v>
      </c>
      <c r="AN10" s="31">
        <v>127.3</v>
      </c>
      <c r="AO10" s="31">
        <v>126.7</v>
      </c>
      <c r="AP10" s="31">
        <v>125.2</v>
      </c>
      <c r="AQ10" s="31">
        <v>124.3</v>
      </c>
      <c r="AR10" s="31">
        <v>127.4</v>
      </c>
      <c r="AS10" s="31">
        <v>132.19999999999999</v>
      </c>
      <c r="AT10" s="31">
        <v>132.69999999999999</v>
      </c>
      <c r="AU10" s="31">
        <v>135.30000000000001</v>
      </c>
      <c r="AV10" s="31">
        <v>139.19999999999999</v>
      </c>
      <c r="AW10" s="31">
        <v>142.9</v>
      </c>
      <c r="AX10" s="31">
        <v>144.19999999999999</v>
      </c>
      <c r="AY10" s="31">
        <v>147.69999999999999</v>
      </c>
      <c r="AZ10" s="31">
        <v>155.80000000000001</v>
      </c>
      <c r="BA10" s="31">
        <v>162.6</v>
      </c>
      <c r="BB10" s="31">
        <v>158.69999999999999</v>
      </c>
      <c r="BC10" s="31">
        <v>159.6</v>
      </c>
      <c r="BD10" s="31">
        <v>159.30000000000001</v>
      </c>
      <c r="BE10" s="31">
        <v>155.1</v>
      </c>
      <c r="BF10" s="31">
        <v>148.1</v>
      </c>
      <c r="BG10" s="31">
        <v>151</v>
      </c>
      <c r="BH10" s="31">
        <v>154.69999999999999</v>
      </c>
      <c r="BI10" s="31">
        <v>151.9</v>
      </c>
      <c r="BJ10" s="31">
        <v>151.30000000000001</v>
      </c>
      <c r="BK10" s="31">
        <v>152.6</v>
      </c>
      <c r="BL10" s="31">
        <v>153.80000000000001</v>
      </c>
      <c r="BM10" s="31">
        <v>153.19999999999999</v>
      </c>
      <c r="BN10" s="31">
        <v>149.69999999999999</v>
      </c>
      <c r="BO10" s="31">
        <v>145.4</v>
      </c>
      <c r="BP10" s="31">
        <v>143.80000000000001</v>
      </c>
      <c r="BQ10" s="31">
        <v>139.4</v>
      </c>
      <c r="BR10" s="31">
        <v>132.9</v>
      </c>
      <c r="BS10" s="31">
        <v>130.19999999999999</v>
      </c>
      <c r="BT10" s="31">
        <v>133.9</v>
      </c>
      <c r="BU10" s="31">
        <v>131.69999999999999</v>
      </c>
      <c r="BV10" s="31">
        <v>127.9</v>
      </c>
      <c r="BW10" s="31">
        <v>126.8</v>
      </c>
      <c r="BX10" s="31">
        <v>127</v>
      </c>
      <c r="BY10" s="31">
        <v>128.1</v>
      </c>
      <c r="BZ10" s="31">
        <v>129.5</v>
      </c>
      <c r="CA10" s="31">
        <v>132.9</v>
      </c>
      <c r="CB10" s="31">
        <v>138.19999999999999</v>
      </c>
      <c r="CC10" s="31">
        <v>141.69999999999999</v>
      </c>
      <c r="CD10" s="31">
        <v>148.6</v>
      </c>
      <c r="CE10" s="31">
        <v>161.69999999999999</v>
      </c>
      <c r="CF10" s="31">
        <v>165.1</v>
      </c>
      <c r="CG10" s="31">
        <v>171.2</v>
      </c>
      <c r="CH10" s="31">
        <v>178.3</v>
      </c>
      <c r="CI10" s="31">
        <v>182</v>
      </c>
      <c r="CJ10" s="31">
        <v>188</v>
      </c>
      <c r="CK10" s="31">
        <v>194.7</v>
      </c>
      <c r="CL10" s="31">
        <v>195.3</v>
      </c>
      <c r="CM10" s="31">
        <v>199.6</v>
      </c>
      <c r="CN10" s="31">
        <v>200.4</v>
      </c>
      <c r="CO10" s="31">
        <v>195.9</v>
      </c>
      <c r="CP10" s="31">
        <v>184.9</v>
      </c>
      <c r="CQ10" s="31">
        <v>188.4</v>
      </c>
      <c r="CR10" s="31">
        <v>194.7</v>
      </c>
      <c r="CS10" s="31">
        <v>201.6</v>
      </c>
      <c r="CT10" s="31">
        <v>193.7</v>
      </c>
      <c r="CU10" s="31">
        <v>187.5</v>
      </c>
      <c r="CV10" s="31">
        <v>188.9</v>
      </c>
      <c r="CW10" s="31">
        <v>185</v>
      </c>
      <c r="CX10" s="31">
        <v>176.1</v>
      </c>
      <c r="CY10" s="31">
        <v>167.3</v>
      </c>
      <c r="CZ10" s="31">
        <v>161.1</v>
      </c>
      <c r="DA10" s="31">
        <v>155.69999999999999</v>
      </c>
      <c r="DB10" s="31">
        <v>155.4</v>
      </c>
      <c r="DC10" s="31">
        <v>154.19999999999999</v>
      </c>
      <c r="DD10" s="31">
        <v>150</v>
      </c>
      <c r="DE10" s="31">
        <v>148.30000000000001</v>
      </c>
      <c r="DF10" s="31">
        <v>145.69999999999999</v>
      </c>
      <c r="DG10" s="31">
        <v>146.9</v>
      </c>
      <c r="DH10" s="31">
        <v>146.6</v>
      </c>
      <c r="DI10" s="31">
        <v>149.1</v>
      </c>
      <c r="DJ10" s="31">
        <v>150.1</v>
      </c>
      <c r="DK10" s="31">
        <v>153.9</v>
      </c>
      <c r="DL10" s="31">
        <v>161.1</v>
      </c>
      <c r="DM10" s="31">
        <v>166.4</v>
      </c>
      <c r="DN10" s="31">
        <v>164.8</v>
      </c>
      <c r="DO10" s="31">
        <v>172.6</v>
      </c>
      <c r="DP10" s="31">
        <v>183.4</v>
      </c>
      <c r="DQ10" s="31">
        <v>183.2</v>
      </c>
      <c r="DR10" s="31">
        <v>187.7</v>
      </c>
      <c r="DS10" s="31">
        <v>196.4</v>
      </c>
      <c r="DT10" s="31">
        <v>205.4</v>
      </c>
      <c r="DU10" s="31">
        <v>209.3</v>
      </c>
      <c r="DV10" s="31">
        <v>207</v>
      </c>
      <c r="DW10" s="31">
        <v>208</v>
      </c>
      <c r="DX10" s="31">
        <v>214.3</v>
      </c>
      <c r="DY10" s="31">
        <v>212.8</v>
      </c>
      <c r="DZ10" s="31">
        <v>201.5</v>
      </c>
      <c r="EA10" s="31">
        <v>209.7</v>
      </c>
      <c r="EB10" s="31">
        <v>219.2</v>
      </c>
      <c r="EC10" s="31">
        <v>224.1</v>
      </c>
      <c r="ED10" s="31">
        <v>219.6</v>
      </c>
      <c r="EE10" s="31">
        <v>225.1</v>
      </c>
      <c r="EF10" s="31">
        <v>229.6</v>
      </c>
      <c r="EG10" s="31">
        <v>229.4</v>
      </c>
      <c r="EH10" s="31">
        <v>226.7</v>
      </c>
      <c r="EI10" s="31">
        <v>226.9</v>
      </c>
      <c r="EJ10" s="31">
        <v>225.9</v>
      </c>
      <c r="EK10" s="31">
        <v>225.7</v>
      </c>
      <c r="EL10" s="31">
        <v>231.5</v>
      </c>
      <c r="EM10" s="31">
        <v>238.5</v>
      </c>
      <c r="EN10" s="31">
        <v>246.2</v>
      </c>
      <c r="EO10" s="31">
        <v>246.2</v>
      </c>
      <c r="EP10" s="31">
        <v>242.8</v>
      </c>
      <c r="EQ10" s="31">
        <v>239.9</v>
      </c>
      <c r="ER10" s="31">
        <v>238</v>
      </c>
      <c r="ES10" s="31">
        <v>240.4</v>
      </c>
      <c r="ET10" s="31">
        <v>239.6</v>
      </c>
    </row>
    <row r="11" spans="1:150">
      <c r="A11" s="25" t="s">
        <v>50</v>
      </c>
      <c r="B11" s="25" t="s">
        <v>51</v>
      </c>
      <c r="C11" s="26">
        <v>0.18926999999999999</v>
      </c>
      <c r="D11" s="31">
        <v>107.9</v>
      </c>
      <c r="E11" s="31">
        <v>105.5</v>
      </c>
      <c r="F11" s="31">
        <v>107.2</v>
      </c>
      <c r="G11" s="31">
        <v>111.3</v>
      </c>
      <c r="H11" s="31">
        <v>117.8</v>
      </c>
      <c r="I11" s="31">
        <v>117.3</v>
      </c>
      <c r="J11" s="31">
        <v>117.8</v>
      </c>
      <c r="K11" s="31">
        <v>117.9</v>
      </c>
      <c r="L11" s="31">
        <v>121.2</v>
      </c>
      <c r="M11" s="31">
        <v>123.4</v>
      </c>
      <c r="N11" s="31">
        <v>122.9</v>
      </c>
      <c r="O11" s="31">
        <v>121.8</v>
      </c>
      <c r="P11" s="31">
        <v>121.4</v>
      </c>
      <c r="Q11" s="31">
        <v>120.6</v>
      </c>
      <c r="R11" s="31">
        <v>126.1</v>
      </c>
      <c r="S11" s="31">
        <v>127.6</v>
      </c>
      <c r="T11" s="31">
        <v>126.5</v>
      </c>
      <c r="U11" s="31">
        <v>128.9</v>
      </c>
      <c r="V11" s="31">
        <v>121.2</v>
      </c>
      <c r="W11" s="31">
        <v>122.1</v>
      </c>
      <c r="X11" s="31">
        <v>123</v>
      </c>
      <c r="Y11" s="31">
        <v>120.1</v>
      </c>
      <c r="Z11" s="31">
        <v>118.9</v>
      </c>
      <c r="AA11" s="31">
        <v>121</v>
      </c>
      <c r="AB11" s="31">
        <v>119.2</v>
      </c>
      <c r="AC11" s="31">
        <v>118.3</v>
      </c>
      <c r="AD11" s="31">
        <v>119.8</v>
      </c>
      <c r="AE11" s="31">
        <v>124.6</v>
      </c>
      <c r="AF11" s="31">
        <v>121.7</v>
      </c>
      <c r="AG11" s="31">
        <v>117.4</v>
      </c>
      <c r="AH11" s="31">
        <v>114.2</v>
      </c>
      <c r="AI11" s="31">
        <v>113</v>
      </c>
      <c r="AJ11" s="31">
        <v>113.7</v>
      </c>
      <c r="AK11" s="31">
        <v>118.6</v>
      </c>
      <c r="AL11" s="31">
        <v>119.3</v>
      </c>
      <c r="AM11" s="31">
        <v>122.4</v>
      </c>
      <c r="AN11" s="31">
        <v>121.4</v>
      </c>
      <c r="AO11" s="31">
        <v>118.9</v>
      </c>
      <c r="AP11" s="31">
        <v>118.3</v>
      </c>
      <c r="AQ11" s="31">
        <v>119.9</v>
      </c>
      <c r="AR11" s="31">
        <v>120.4</v>
      </c>
      <c r="AS11" s="31">
        <v>121.9</v>
      </c>
      <c r="AT11" s="31">
        <v>123.5</v>
      </c>
      <c r="AU11" s="31">
        <v>126.6</v>
      </c>
      <c r="AV11" s="31">
        <v>129.19999999999999</v>
      </c>
      <c r="AW11" s="31">
        <v>133.80000000000001</v>
      </c>
      <c r="AX11" s="31">
        <v>135.9</v>
      </c>
      <c r="AY11" s="31">
        <v>135.80000000000001</v>
      </c>
      <c r="AZ11" s="31">
        <v>135.19999999999999</v>
      </c>
      <c r="BA11" s="31">
        <v>135.19999999999999</v>
      </c>
      <c r="BB11" s="31">
        <v>136.6</v>
      </c>
      <c r="BC11" s="31">
        <v>142.19999999999999</v>
      </c>
      <c r="BD11" s="31">
        <v>139.30000000000001</v>
      </c>
      <c r="BE11" s="31">
        <v>139.80000000000001</v>
      </c>
      <c r="BF11" s="31">
        <v>138.6</v>
      </c>
      <c r="BG11" s="31">
        <v>137.69999999999999</v>
      </c>
      <c r="BH11" s="31">
        <v>134</v>
      </c>
      <c r="BI11" s="31">
        <v>134.6</v>
      </c>
      <c r="BJ11" s="31">
        <v>135.6</v>
      </c>
      <c r="BK11" s="31">
        <v>135.19999999999999</v>
      </c>
      <c r="BL11" s="31">
        <v>135.5</v>
      </c>
      <c r="BM11" s="31">
        <v>134.19999999999999</v>
      </c>
      <c r="BN11" s="31">
        <v>132.6</v>
      </c>
      <c r="BO11" s="31">
        <v>129.19999999999999</v>
      </c>
      <c r="BP11" s="31">
        <v>127.7</v>
      </c>
      <c r="BQ11" s="31">
        <v>125.1</v>
      </c>
      <c r="BR11" s="31">
        <v>123.7</v>
      </c>
      <c r="BS11" s="31">
        <v>119.1</v>
      </c>
      <c r="BT11" s="31">
        <v>117.9</v>
      </c>
      <c r="BU11" s="31">
        <v>116.4</v>
      </c>
      <c r="BV11" s="31">
        <v>117.3</v>
      </c>
      <c r="BW11" s="31">
        <v>117.3</v>
      </c>
      <c r="BX11" s="31">
        <v>118</v>
      </c>
      <c r="BY11" s="31">
        <v>117.6</v>
      </c>
      <c r="BZ11" s="31">
        <v>121.5</v>
      </c>
      <c r="CA11" s="31">
        <v>121.6</v>
      </c>
      <c r="CB11" s="31">
        <v>123.2</v>
      </c>
      <c r="CC11" s="31">
        <v>125.7</v>
      </c>
      <c r="CD11" s="31">
        <v>129.30000000000001</v>
      </c>
      <c r="CE11" s="31">
        <v>131.9</v>
      </c>
      <c r="CF11" s="31">
        <v>139.19999999999999</v>
      </c>
      <c r="CG11" s="31">
        <v>147.9</v>
      </c>
      <c r="CH11" s="31">
        <v>158.9</v>
      </c>
      <c r="CI11" s="31">
        <v>163.69999999999999</v>
      </c>
      <c r="CJ11" s="31">
        <v>171.3</v>
      </c>
      <c r="CK11" s="31">
        <v>171.3</v>
      </c>
      <c r="CL11" s="31">
        <v>174</v>
      </c>
      <c r="CM11" s="31">
        <v>181.5</v>
      </c>
      <c r="CN11" s="31">
        <v>184.8</v>
      </c>
      <c r="CO11" s="31">
        <v>185.8</v>
      </c>
      <c r="CP11" s="31">
        <v>183.6</v>
      </c>
      <c r="CQ11" s="31">
        <v>172.4</v>
      </c>
      <c r="CR11" s="31">
        <v>175.6</v>
      </c>
      <c r="CS11" s="31">
        <v>178.8</v>
      </c>
      <c r="CT11" s="31">
        <v>167</v>
      </c>
      <c r="CU11" s="31">
        <v>158.5</v>
      </c>
      <c r="CV11" s="31">
        <v>155.4</v>
      </c>
      <c r="CW11" s="31">
        <v>152</v>
      </c>
      <c r="CX11" s="31">
        <v>148.4</v>
      </c>
      <c r="CY11" s="31">
        <v>147.6</v>
      </c>
      <c r="CZ11" s="31">
        <v>146.9</v>
      </c>
      <c r="DA11" s="31">
        <v>142.5</v>
      </c>
      <c r="DB11" s="31">
        <v>137.9</v>
      </c>
      <c r="DC11" s="31">
        <v>139.80000000000001</v>
      </c>
      <c r="DD11" s="31">
        <v>140.5</v>
      </c>
      <c r="DE11" s="31">
        <v>137.4</v>
      </c>
      <c r="DF11" s="31">
        <v>135.4</v>
      </c>
      <c r="DG11" s="31">
        <v>135.69999999999999</v>
      </c>
      <c r="DH11" s="31">
        <v>139.9</v>
      </c>
      <c r="DI11" s="31">
        <v>141.5</v>
      </c>
      <c r="DJ11" s="31">
        <v>142.6</v>
      </c>
      <c r="DK11" s="31">
        <v>147.6</v>
      </c>
      <c r="DL11" s="31">
        <v>153.6</v>
      </c>
      <c r="DM11" s="31">
        <v>154.80000000000001</v>
      </c>
      <c r="DN11" s="31">
        <v>151.6</v>
      </c>
      <c r="DO11" s="31">
        <v>150.4</v>
      </c>
      <c r="DP11" s="31">
        <v>154.19999999999999</v>
      </c>
      <c r="DQ11" s="31">
        <v>157.4</v>
      </c>
      <c r="DR11" s="31">
        <v>162.4</v>
      </c>
      <c r="DS11" s="31">
        <v>169.5</v>
      </c>
      <c r="DT11" s="31">
        <v>181.1</v>
      </c>
      <c r="DU11" s="31">
        <v>182.3</v>
      </c>
      <c r="DV11" s="31">
        <v>178.3</v>
      </c>
      <c r="DW11" s="31">
        <v>186.1</v>
      </c>
      <c r="DX11" s="31">
        <v>192.4</v>
      </c>
      <c r="DY11" s="31">
        <v>193.4</v>
      </c>
      <c r="DZ11" s="31">
        <v>186.1</v>
      </c>
      <c r="EA11" s="31">
        <v>182.4</v>
      </c>
      <c r="EB11" s="31">
        <v>186.6</v>
      </c>
      <c r="EC11" s="31">
        <v>190.9</v>
      </c>
      <c r="ED11" s="31">
        <v>193.1</v>
      </c>
      <c r="EE11" s="31">
        <v>193.7</v>
      </c>
      <c r="EF11" s="31">
        <v>189.8</v>
      </c>
      <c r="EG11" s="31">
        <v>184.5</v>
      </c>
      <c r="EH11" s="31">
        <v>181.9</v>
      </c>
      <c r="EI11" s="31">
        <v>186</v>
      </c>
      <c r="EJ11" s="31">
        <v>186.9</v>
      </c>
      <c r="EK11" s="31">
        <v>183.9</v>
      </c>
      <c r="EL11" s="31">
        <v>183.5</v>
      </c>
      <c r="EM11" s="31">
        <v>185.7</v>
      </c>
      <c r="EN11" s="31">
        <v>188</v>
      </c>
      <c r="EO11" s="31">
        <v>195.1</v>
      </c>
      <c r="EP11" s="31">
        <v>198.3</v>
      </c>
      <c r="EQ11" s="31">
        <v>196.2</v>
      </c>
      <c r="ER11" s="31">
        <v>198.7</v>
      </c>
      <c r="ES11" s="31">
        <v>200.9</v>
      </c>
      <c r="ET11" s="31">
        <v>202.7</v>
      </c>
    </row>
    <row r="12" spans="1:150">
      <c r="A12" s="25" t="s">
        <v>52</v>
      </c>
      <c r="B12" s="25" t="s">
        <v>53</v>
      </c>
      <c r="C12" s="26">
        <v>1.4370000000000001E-2</v>
      </c>
      <c r="D12" s="31">
        <v>117.1</v>
      </c>
      <c r="E12" s="31">
        <v>118</v>
      </c>
      <c r="F12" s="31">
        <v>111.2</v>
      </c>
      <c r="G12" s="31">
        <v>113.2</v>
      </c>
      <c r="H12" s="31">
        <v>113.8</v>
      </c>
      <c r="I12" s="31">
        <v>111.8</v>
      </c>
      <c r="J12" s="31">
        <v>110.5</v>
      </c>
      <c r="K12" s="31">
        <v>113.9</v>
      </c>
      <c r="L12" s="31">
        <v>119</v>
      </c>
      <c r="M12" s="31">
        <v>119.4</v>
      </c>
      <c r="N12" s="31">
        <v>120.2</v>
      </c>
      <c r="O12" s="31">
        <v>119.5</v>
      </c>
      <c r="P12" s="31">
        <v>116.5</v>
      </c>
      <c r="Q12" s="31">
        <v>114.7</v>
      </c>
      <c r="R12" s="31">
        <v>115.8</v>
      </c>
      <c r="S12" s="31">
        <v>115.8</v>
      </c>
      <c r="T12" s="31">
        <v>116.3</v>
      </c>
      <c r="U12" s="31">
        <v>118</v>
      </c>
      <c r="V12" s="31">
        <v>118.6</v>
      </c>
      <c r="W12" s="31">
        <v>120.1</v>
      </c>
      <c r="X12" s="31">
        <v>123.3</v>
      </c>
      <c r="Y12" s="31">
        <v>123.9</v>
      </c>
      <c r="Z12" s="31">
        <v>123.5</v>
      </c>
      <c r="AA12" s="31">
        <v>124.1</v>
      </c>
      <c r="AB12" s="31">
        <v>119.2</v>
      </c>
      <c r="AC12" s="31">
        <v>120.7</v>
      </c>
      <c r="AD12" s="31">
        <v>118.2</v>
      </c>
      <c r="AE12" s="31">
        <v>120.1</v>
      </c>
      <c r="AF12" s="31">
        <v>124.2</v>
      </c>
      <c r="AG12" s="31">
        <v>127.1</v>
      </c>
      <c r="AH12" s="31">
        <v>129.80000000000001</v>
      </c>
      <c r="AI12" s="31">
        <v>128.4</v>
      </c>
      <c r="AJ12" s="31">
        <v>131</v>
      </c>
      <c r="AK12" s="31">
        <v>135.4</v>
      </c>
      <c r="AL12" s="31">
        <v>134.69999999999999</v>
      </c>
      <c r="AM12" s="31">
        <v>132.6</v>
      </c>
      <c r="AN12" s="31">
        <v>120.1</v>
      </c>
      <c r="AO12" s="31">
        <v>122.7</v>
      </c>
      <c r="AP12" s="31">
        <v>120.7</v>
      </c>
      <c r="AQ12" s="31">
        <v>121.9</v>
      </c>
      <c r="AR12" s="31">
        <v>122.6</v>
      </c>
      <c r="AS12" s="31">
        <v>124.3</v>
      </c>
      <c r="AT12" s="31">
        <v>128.5</v>
      </c>
      <c r="AU12" s="31">
        <v>133.1</v>
      </c>
      <c r="AV12" s="31">
        <v>136.1</v>
      </c>
      <c r="AW12" s="31">
        <v>138.5</v>
      </c>
      <c r="AX12" s="31">
        <v>141.6</v>
      </c>
      <c r="AY12" s="31">
        <v>139.4</v>
      </c>
      <c r="AZ12" s="31">
        <v>143.4</v>
      </c>
      <c r="BA12" s="31">
        <v>148.69999999999999</v>
      </c>
      <c r="BB12" s="31">
        <v>151.80000000000001</v>
      </c>
      <c r="BC12" s="31">
        <v>154.19999999999999</v>
      </c>
      <c r="BD12" s="31">
        <v>155.5</v>
      </c>
      <c r="BE12" s="31">
        <v>154</v>
      </c>
      <c r="BF12" s="31">
        <v>153.6</v>
      </c>
      <c r="BG12" s="31">
        <v>159.5</v>
      </c>
      <c r="BH12" s="31">
        <v>161.19999999999999</v>
      </c>
      <c r="BI12" s="31">
        <v>161.6</v>
      </c>
      <c r="BJ12" s="31">
        <v>161.9</v>
      </c>
      <c r="BK12" s="31">
        <v>156.9</v>
      </c>
      <c r="BL12" s="31">
        <v>144.5</v>
      </c>
      <c r="BM12" s="31">
        <v>137.69999999999999</v>
      </c>
      <c r="BN12" s="31">
        <v>138.1</v>
      </c>
      <c r="BO12" s="31">
        <v>139.30000000000001</v>
      </c>
      <c r="BP12" s="31">
        <v>139.1</v>
      </c>
      <c r="BQ12" s="31">
        <v>140.30000000000001</v>
      </c>
      <c r="BR12" s="31">
        <v>141.19999999999999</v>
      </c>
      <c r="BS12" s="31">
        <v>140.4</v>
      </c>
      <c r="BT12" s="31">
        <v>142.9</v>
      </c>
      <c r="BU12" s="31">
        <v>141.6</v>
      </c>
      <c r="BV12" s="31">
        <v>141</v>
      </c>
      <c r="BW12" s="31">
        <v>140.80000000000001</v>
      </c>
      <c r="BX12" s="31">
        <v>138.9</v>
      </c>
      <c r="BY12" s="31">
        <v>139.80000000000001</v>
      </c>
      <c r="BZ12" s="31">
        <v>141.69999999999999</v>
      </c>
      <c r="CA12" s="31">
        <v>141</v>
      </c>
      <c r="CB12" s="31">
        <v>145</v>
      </c>
      <c r="CC12" s="31">
        <v>146.69999999999999</v>
      </c>
      <c r="CD12" s="31">
        <v>150.19999999999999</v>
      </c>
      <c r="CE12" s="31">
        <v>153.5</v>
      </c>
      <c r="CF12" s="31">
        <v>154.80000000000001</v>
      </c>
      <c r="CG12" s="31">
        <v>159.19999999999999</v>
      </c>
      <c r="CH12" s="31">
        <v>163.4</v>
      </c>
      <c r="CI12" s="31">
        <v>163.9</v>
      </c>
      <c r="CJ12" s="31">
        <v>159</v>
      </c>
      <c r="CK12" s="31">
        <v>160.9</v>
      </c>
      <c r="CL12" s="31">
        <v>167</v>
      </c>
      <c r="CM12" s="31">
        <v>169</v>
      </c>
      <c r="CN12" s="31">
        <v>173.4</v>
      </c>
      <c r="CO12" s="31">
        <v>175.4</v>
      </c>
      <c r="CP12" s="31">
        <v>174.4</v>
      </c>
      <c r="CQ12" s="31">
        <v>174.9</v>
      </c>
      <c r="CR12" s="31">
        <v>176.8</v>
      </c>
      <c r="CS12" s="31">
        <v>180.4</v>
      </c>
      <c r="CT12" s="31">
        <v>181.7</v>
      </c>
      <c r="CU12" s="31">
        <v>182.3</v>
      </c>
      <c r="CV12" s="31">
        <v>177.8</v>
      </c>
      <c r="CW12" s="31">
        <v>166.3</v>
      </c>
      <c r="CX12" s="31">
        <v>157.4</v>
      </c>
      <c r="CY12" s="31">
        <v>153.1</v>
      </c>
      <c r="CZ12" s="31">
        <v>150.30000000000001</v>
      </c>
      <c r="DA12" s="31">
        <v>149.1</v>
      </c>
      <c r="DB12" s="31">
        <v>148.6</v>
      </c>
      <c r="DC12" s="31">
        <v>149.4</v>
      </c>
      <c r="DD12" s="31">
        <v>152</v>
      </c>
      <c r="DE12" s="31">
        <v>151.6</v>
      </c>
      <c r="DF12" s="31">
        <v>149.1</v>
      </c>
      <c r="DG12" s="31">
        <v>150</v>
      </c>
      <c r="DH12" s="31">
        <v>150</v>
      </c>
      <c r="DI12" s="31">
        <v>154.6</v>
      </c>
      <c r="DJ12" s="31">
        <v>156</v>
      </c>
      <c r="DK12" s="31">
        <v>156.69999999999999</v>
      </c>
      <c r="DL12" s="31">
        <v>160</v>
      </c>
      <c r="DM12" s="31">
        <v>166.4</v>
      </c>
      <c r="DN12" s="31">
        <v>170.7</v>
      </c>
      <c r="DO12" s="31">
        <v>174.8</v>
      </c>
      <c r="DP12" s="31">
        <v>179.9</v>
      </c>
      <c r="DQ12" s="31">
        <v>183.6</v>
      </c>
      <c r="DR12" s="31">
        <v>188.4</v>
      </c>
      <c r="DS12" s="31">
        <v>187</v>
      </c>
      <c r="DT12" s="31">
        <v>219.3</v>
      </c>
      <c r="DU12" s="31">
        <v>233.4</v>
      </c>
      <c r="DV12" s="31">
        <v>234.9</v>
      </c>
      <c r="DW12" s="31">
        <v>235</v>
      </c>
      <c r="DX12" s="31">
        <v>234</v>
      </c>
      <c r="DY12" s="31">
        <v>234.4</v>
      </c>
      <c r="DZ12" s="31">
        <v>231.8</v>
      </c>
      <c r="EA12" s="31">
        <v>238.6</v>
      </c>
      <c r="EB12" s="31">
        <v>243</v>
      </c>
      <c r="EC12" s="31">
        <v>239.7</v>
      </c>
      <c r="ED12" s="31">
        <v>238.9</v>
      </c>
      <c r="EE12" s="31">
        <v>218.6</v>
      </c>
      <c r="EF12" s="31">
        <v>202.8</v>
      </c>
      <c r="EG12" s="31">
        <v>187.8</v>
      </c>
      <c r="EH12" s="31">
        <v>191.6</v>
      </c>
      <c r="EI12" s="31">
        <v>190.6</v>
      </c>
      <c r="EJ12" s="31">
        <v>191.1</v>
      </c>
      <c r="EK12" s="31">
        <v>195.5</v>
      </c>
      <c r="EL12" s="31">
        <v>202.3</v>
      </c>
      <c r="EM12" s="31">
        <v>198.6</v>
      </c>
      <c r="EN12" s="31">
        <v>197.7</v>
      </c>
      <c r="EO12" s="31">
        <v>200</v>
      </c>
      <c r="EP12" s="31">
        <v>198.2</v>
      </c>
      <c r="EQ12" s="31">
        <v>194.8</v>
      </c>
      <c r="ER12" s="31">
        <v>188.1</v>
      </c>
      <c r="ES12" s="31">
        <v>191.3</v>
      </c>
      <c r="ET12" s="31">
        <v>197.8</v>
      </c>
    </row>
    <row r="13" spans="1:150">
      <c r="A13" s="25" t="s">
        <v>54</v>
      </c>
      <c r="B13" s="25" t="s">
        <v>55</v>
      </c>
      <c r="C13" s="26">
        <v>7.3800000000000003E-3</v>
      </c>
      <c r="D13" s="31">
        <v>107.2</v>
      </c>
      <c r="E13" s="31">
        <v>110.3</v>
      </c>
      <c r="F13" s="31">
        <v>108.9</v>
      </c>
      <c r="G13" s="31">
        <v>115.6</v>
      </c>
      <c r="H13" s="31">
        <v>126.4</v>
      </c>
      <c r="I13" s="31">
        <v>134.1</v>
      </c>
      <c r="J13" s="31">
        <v>149.5</v>
      </c>
      <c r="K13" s="31">
        <v>161.5</v>
      </c>
      <c r="L13" s="31">
        <v>162.1</v>
      </c>
      <c r="M13" s="31">
        <v>159.69999999999999</v>
      </c>
      <c r="N13" s="31">
        <v>170.2</v>
      </c>
      <c r="O13" s="31">
        <v>173.8</v>
      </c>
      <c r="P13" s="31">
        <v>173.1</v>
      </c>
      <c r="Q13" s="31">
        <v>172.9</v>
      </c>
      <c r="R13" s="31">
        <v>170.4</v>
      </c>
      <c r="S13" s="31">
        <v>174.2</v>
      </c>
      <c r="T13" s="31">
        <v>174.5</v>
      </c>
      <c r="U13" s="31">
        <v>169.9</v>
      </c>
      <c r="V13" s="31">
        <v>166.7</v>
      </c>
      <c r="W13" s="31">
        <v>167.2</v>
      </c>
      <c r="X13" s="31">
        <v>164.3</v>
      </c>
      <c r="Y13" s="31">
        <v>156.6</v>
      </c>
      <c r="Z13" s="31">
        <v>158.1</v>
      </c>
      <c r="AA13" s="31">
        <v>162.5</v>
      </c>
      <c r="AB13" s="31">
        <v>163.19999999999999</v>
      </c>
      <c r="AC13" s="31">
        <v>159.19999999999999</v>
      </c>
      <c r="AD13" s="31">
        <v>157.6</v>
      </c>
      <c r="AE13" s="31">
        <v>159.6</v>
      </c>
      <c r="AF13" s="31">
        <v>163.69999999999999</v>
      </c>
      <c r="AG13" s="31">
        <v>163</v>
      </c>
      <c r="AH13" s="31">
        <v>161.69999999999999</v>
      </c>
      <c r="AI13" s="31">
        <v>154.4</v>
      </c>
      <c r="AJ13" s="31">
        <v>160.6</v>
      </c>
      <c r="AK13" s="31">
        <v>160.6</v>
      </c>
      <c r="AL13" s="31">
        <v>161.1</v>
      </c>
      <c r="AM13" s="31">
        <v>166.7</v>
      </c>
      <c r="AN13" s="31">
        <v>164.2</v>
      </c>
      <c r="AO13" s="31">
        <v>159.5</v>
      </c>
      <c r="AP13" s="31">
        <v>158.69999999999999</v>
      </c>
      <c r="AQ13" s="31">
        <v>156.1</v>
      </c>
      <c r="AR13" s="31">
        <v>159.1</v>
      </c>
      <c r="AS13" s="31">
        <v>161.5</v>
      </c>
      <c r="AT13" s="31">
        <v>159.5</v>
      </c>
      <c r="AU13" s="31">
        <v>157</v>
      </c>
      <c r="AV13" s="31">
        <v>158.1</v>
      </c>
      <c r="AW13" s="31">
        <v>164.3</v>
      </c>
      <c r="AX13" s="31">
        <v>166.9</v>
      </c>
      <c r="AY13" s="31">
        <v>167.3</v>
      </c>
      <c r="AZ13" s="31">
        <v>174.1</v>
      </c>
      <c r="BA13" s="31">
        <v>177</v>
      </c>
      <c r="BB13" s="31">
        <v>169.3</v>
      </c>
      <c r="BC13" s="31">
        <v>169.3</v>
      </c>
      <c r="BD13" s="31">
        <v>167.1</v>
      </c>
      <c r="BE13" s="31">
        <v>167.3</v>
      </c>
      <c r="BF13" s="31">
        <v>178.1</v>
      </c>
      <c r="BG13" s="31">
        <v>209</v>
      </c>
      <c r="BH13" s="31">
        <v>228.6</v>
      </c>
      <c r="BI13" s="31">
        <v>242.6</v>
      </c>
      <c r="BJ13" s="31">
        <v>242.9</v>
      </c>
      <c r="BK13" s="31">
        <v>258</v>
      </c>
      <c r="BL13" s="31">
        <v>252.8</v>
      </c>
      <c r="BM13" s="31">
        <v>245</v>
      </c>
      <c r="BN13" s="31">
        <v>237.5</v>
      </c>
      <c r="BO13" s="31">
        <v>247</v>
      </c>
      <c r="BP13" s="31">
        <v>261.89999999999998</v>
      </c>
      <c r="BQ13" s="31">
        <v>252.5</v>
      </c>
      <c r="BR13" s="31">
        <v>233.7</v>
      </c>
      <c r="BS13" s="31">
        <v>217.3</v>
      </c>
      <c r="BT13" s="31">
        <v>217.6</v>
      </c>
      <c r="BU13" s="31">
        <v>207.9</v>
      </c>
      <c r="BV13" s="31">
        <v>214.9</v>
      </c>
      <c r="BW13" s="31">
        <v>220.8</v>
      </c>
      <c r="BX13" s="31">
        <v>213.5</v>
      </c>
      <c r="BY13" s="31">
        <v>211.2</v>
      </c>
      <c r="BZ13" s="31">
        <v>208.3</v>
      </c>
      <c r="CA13" s="31">
        <v>206.6</v>
      </c>
      <c r="CB13" s="31">
        <v>216.2</v>
      </c>
      <c r="CC13" s="31">
        <v>213</v>
      </c>
      <c r="CD13" s="31">
        <v>214.1</v>
      </c>
      <c r="CE13" s="31">
        <v>211.4</v>
      </c>
      <c r="CF13" s="31">
        <v>212.9</v>
      </c>
      <c r="CG13" s="31">
        <v>223.4</v>
      </c>
      <c r="CH13" s="31">
        <v>224.9</v>
      </c>
      <c r="CI13" s="31">
        <v>221.4</v>
      </c>
      <c r="CJ13" s="31">
        <v>221.7</v>
      </c>
      <c r="CK13" s="31">
        <v>223.1</v>
      </c>
      <c r="CL13" s="31">
        <v>220.3</v>
      </c>
      <c r="CM13" s="31">
        <v>221.4</v>
      </c>
      <c r="CN13" s="31">
        <v>228.9</v>
      </c>
      <c r="CO13" s="31">
        <v>233.1</v>
      </c>
      <c r="CP13" s="31">
        <v>226.9</v>
      </c>
      <c r="CQ13" s="31">
        <v>220.9</v>
      </c>
      <c r="CR13" s="31">
        <v>213.5</v>
      </c>
      <c r="CS13" s="31">
        <v>213.8</v>
      </c>
      <c r="CT13" s="31">
        <v>211.9</v>
      </c>
      <c r="CU13" s="31">
        <v>215</v>
      </c>
      <c r="CV13" s="31">
        <v>224.5</v>
      </c>
      <c r="CW13" s="31">
        <v>229.6</v>
      </c>
      <c r="CX13" s="31">
        <v>228.2</v>
      </c>
      <c r="CY13" s="31">
        <v>232.7</v>
      </c>
      <c r="CZ13" s="31">
        <v>231.9</v>
      </c>
      <c r="DA13" s="31">
        <v>225.1</v>
      </c>
      <c r="DB13" s="31">
        <v>223.9</v>
      </c>
      <c r="DC13" s="31">
        <v>228.4</v>
      </c>
      <c r="DD13" s="31">
        <v>230.1</v>
      </c>
      <c r="DE13" s="31">
        <v>226.2</v>
      </c>
      <c r="DF13" s="31">
        <v>226.8</v>
      </c>
      <c r="DG13" s="31">
        <v>232</v>
      </c>
      <c r="DH13" s="31">
        <v>231.8</v>
      </c>
      <c r="DI13" s="31">
        <v>233.7</v>
      </c>
      <c r="DJ13" s="31">
        <v>235.2</v>
      </c>
      <c r="DK13" s="31">
        <v>233.1</v>
      </c>
      <c r="DL13" s="31">
        <v>230.1</v>
      </c>
      <c r="DM13" s="31">
        <v>227.8</v>
      </c>
      <c r="DN13" s="31">
        <v>227.1</v>
      </c>
      <c r="DO13" s="31">
        <v>229.3</v>
      </c>
      <c r="DP13" s="31">
        <v>229.6</v>
      </c>
      <c r="DQ13" s="31">
        <v>232.2</v>
      </c>
      <c r="DR13" s="31">
        <v>235.4</v>
      </c>
      <c r="DS13" s="31">
        <v>234.9</v>
      </c>
      <c r="DT13" s="31">
        <v>233.4</v>
      </c>
      <c r="DU13" s="31">
        <v>231.1</v>
      </c>
      <c r="DV13" s="31">
        <v>225.9</v>
      </c>
      <c r="DW13" s="31">
        <v>219.4</v>
      </c>
      <c r="DX13" s="31">
        <v>209.7</v>
      </c>
      <c r="DY13" s="31">
        <v>203.9</v>
      </c>
      <c r="DZ13" s="31">
        <v>207</v>
      </c>
      <c r="EA13" s="31">
        <v>208.6</v>
      </c>
      <c r="EB13" s="31">
        <v>213.3</v>
      </c>
      <c r="EC13" s="31">
        <v>221.6</v>
      </c>
      <c r="ED13" s="31">
        <v>222</v>
      </c>
      <c r="EE13" s="31">
        <v>224.3</v>
      </c>
      <c r="EF13" s="31">
        <v>233.8</v>
      </c>
      <c r="EG13" s="31">
        <v>237</v>
      </c>
      <c r="EH13" s="31">
        <v>237.1</v>
      </c>
      <c r="EI13" s="31">
        <v>245.4</v>
      </c>
      <c r="EJ13" s="31">
        <v>256.60000000000002</v>
      </c>
      <c r="EK13" s="31">
        <v>259</v>
      </c>
      <c r="EL13" s="31">
        <v>263.10000000000002</v>
      </c>
      <c r="EM13" s="31">
        <v>269.5</v>
      </c>
      <c r="EN13" s="31">
        <v>279.2</v>
      </c>
      <c r="EO13" s="31">
        <v>279</v>
      </c>
      <c r="EP13" s="31">
        <v>285.60000000000002</v>
      </c>
      <c r="EQ13" s="31">
        <v>291.89999999999998</v>
      </c>
      <c r="ER13" s="31">
        <v>294.5</v>
      </c>
      <c r="ES13" s="31">
        <v>300.39999999999998</v>
      </c>
      <c r="ET13" s="31">
        <v>303.5</v>
      </c>
    </row>
    <row r="14" spans="1:150">
      <c r="A14" s="25" t="s">
        <v>56</v>
      </c>
      <c r="B14" s="25" t="s">
        <v>57</v>
      </c>
      <c r="C14" s="26">
        <v>0.63859999999999995</v>
      </c>
      <c r="D14" s="31">
        <v>105.4</v>
      </c>
      <c r="E14" s="31">
        <v>111.4</v>
      </c>
      <c r="F14" s="31">
        <v>114</v>
      </c>
      <c r="G14" s="31">
        <v>123.4</v>
      </c>
      <c r="H14" s="31">
        <v>128.80000000000001</v>
      </c>
      <c r="I14" s="31">
        <v>129.30000000000001</v>
      </c>
      <c r="J14" s="31">
        <v>127.2</v>
      </c>
      <c r="K14" s="31">
        <v>126.3</v>
      </c>
      <c r="L14" s="31">
        <v>122.5</v>
      </c>
      <c r="M14" s="31">
        <v>120</v>
      </c>
      <c r="N14" s="31">
        <v>116.2</v>
      </c>
      <c r="O14" s="31">
        <v>115.2</v>
      </c>
      <c r="P14" s="31">
        <v>117.2</v>
      </c>
      <c r="Q14" s="31">
        <v>116.6</v>
      </c>
      <c r="R14" s="31">
        <v>115.8</v>
      </c>
      <c r="S14" s="31">
        <v>114.2</v>
      </c>
      <c r="T14" s="31">
        <v>112.8</v>
      </c>
      <c r="U14" s="31">
        <v>114.4</v>
      </c>
      <c r="V14" s="31">
        <v>115.9</v>
      </c>
      <c r="W14" s="31">
        <v>116.3</v>
      </c>
      <c r="X14" s="31">
        <v>115.2</v>
      </c>
      <c r="Y14" s="31">
        <v>112.8</v>
      </c>
      <c r="Z14" s="31">
        <v>112.9</v>
      </c>
      <c r="AA14" s="31">
        <v>114.9</v>
      </c>
      <c r="AB14" s="31">
        <v>116.1</v>
      </c>
      <c r="AC14" s="31">
        <v>117.7</v>
      </c>
      <c r="AD14" s="31">
        <v>116.4</v>
      </c>
      <c r="AE14" s="31">
        <v>117.9</v>
      </c>
      <c r="AF14" s="31">
        <v>120.7</v>
      </c>
      <c r="AG14" s="31">
        <v>120.7</v>
      </c>
      <c r="AH14" s="31">
        <v>120.8</v>
      </c>
      <c r="AI14" s="31">
        <v>121</v>
      </c>
      <c r="AJ14" s="31">
        <v>122.3</v>
      </c>
      <c r="AK14" s="31">
        <v>127.7</v>
      </c>
      <c r="AL14" s="31">
        <v>128.80000000000001</v>
      </c>
      <c r="AM14" s="31">
        <v>130.80000000000001</v>
      </c>
      <c r="AN14" s="31">
        <v>134.30000000000001</v>
      </c>
      <c r="AO14" s="31">
        <v>144.1</v>
      </c>
      <c r="AP14" s="31">
        <v>155.4</v>
      </c>
      <c r="AQ14" s="31">
        <v>156.5</v>
      </c>
      <c r="AR14" s="31">
        <v>161.6</v>
      </c>
      <c r="AS14" s="31">
        <v>166.7</v>
      </c>
      <c r="AT14" s="31">
        <v>178.2</v>
      </c>
      <c r="AU14" s="31">
        <v>180.3</v>
      </c>
      <c r="AV14" s="31">
        <v>178.8</v>
      </c>
      <c r="AW14" s="31">
        <v>175.3</v>
      </c>
      <c r="AX14" s="31">
        <v>169.2</v>
      </c>
      <c r="AY14" s="31">
        <v>167</v>
      </c>
      <c r="AZ14" s="31">
        <v>180.4</v>
      </c>
      <c r="BA14" s="31">
        <v>189.1</v>
      </c>
      <c r="BB14" s="31">
        <v>197.9</v>
      </c>
      <c r="BC14" s="31">
        <v>212.2</v>
      </c>
      <c r="BD14" s="31">
        <v>203.9</v>
      </c>
      <c r="BE14" s="31">
        <v>198.7</v>
      </c>
      <c r="BF14" s="31">
        <v>210.6</v>
      </c>
      <c r="BG14" s="31">
        <v>214.5</v>
      </c>
      <c r="BH14" s="31">
        <v>205.2</v>
      </c>
      <c r="BI14" s="31">
        <v>182.7</v>
      </c>
      <c r="BJ14" s="31">
        <v>164.4</v>
      </c>
      <c r="BK14" s="31">
        <v>154</v>
      </c>
      <c r="BL14" s="31">
        <v>155.80000000000001</v>
      </c>
      <c r="BM14" s="31">
        <v>151.9</v>
      </c>
      <c r="BN14" s="31">
        <v>147.30000000000001</v>
      </c>
      <c r="BO14" s="31">
        <v>145.6</v>
      </c>
      <c r="BP14" s="31">
        <v>145.19999999999999</v>
      </c>
      <c r="BQ14" s="31">
        <v>150.5</v>
      </c>
      <c r="BR14" s="31">
        <v>145.1</v>
      </c>
      <c r="BS14" s="31">
        <v>138.30000000000001</v>
      </c>
      <c r="BT14" s="31">
        <v>133</v>
      </c>
      <c r="BU14" s="31">
        <v>127.1</v>
      </c>
      <c r="BV14" s="31">
        <v>124.1</v>
      </c>
      <c r="BW14" s="31">
        <v>122.3</v>
      </c>
      <c r="BX14" s="31">
        <v>120.8</v>
      </c>
      <c r="BY14" s="31">
        <v>119.8</v>
      </c>
      <c r="BZ14" s="31">
        <v>117.5</v>
      </c>
      <c r="CA14" s="31">
        <v>120.5</v>
      </c>
      <c r="CB14" s="31">
        <v>124.7</v>
      </c>
      <c r="CC14" s="31">
        <v>123.2</v>
      </c>
      <c r="CD14" s="31">
        <v>125.5</v>
      </c>
      <c r="CE14" s="31">
        <v>130.80000000000001</v>
      </c>
      <c r="CF14" s="31">
        <v>135.80000000000001</v>
      </c>
      <c r="CG14" s="31">
        <v>136.6</v>
      </c>
      <c r="CH14" s="31">
        <v>137.5</v>
      </c>
      <c r="CI14" s="31">
        <v>135.30000000000001</v>
      </c>
      <c r="CJ14" s="31">
        <v>138.1</v>
      </c>
      <c r="CK14" s="31">
        <v>141.9</v>
      </c>
      <c r="CL14" s="31">
        <v>144.6</v>
      </c>
      <c r="CM14" s="31">
        <v>144.6</v>
      </c>
      <c r="CN14" s="31">
        <v>145.1</v>
      </c>
      <c r="CO14" s="31">
        <v>145.30000000000001</v>
      </c>
      <c r="CP14" s="31">
        <v>146.30000000000001</v>
      </c>
      <c r="CQ14" s="31">
        <v>152.6</v>
      </c>
      <c r="CR14" s="31">
        <v>153.69999999999999</v>
      </c>
      <c r="CS14" s="31">
        <v>154.1</v>
      </c>
      <c r="CT14" s="31">
        <v>153.19999999999999</v>
      </c>
      <c r="CU14" s="31">
        <v>151.4</v>
      </c>
      <c r="CV14" s="31">
        <v>158.30000000000001</v>
      </c>
      <c r="CW14" s="31">
        <v>159.69999999999999</v>
      </c>
      <c r="CX14" s="31">
        <v>159.19999999999999</v>
      </c>
      <c r="CY14" s="31">
        <v>159.4</v>
      </c>
      <c r="CZ14" s="31">
        <v>159.4</v>
      </c>
      <c r="DA14" s="31">
        <v>163.5</v>
      </c>
      <c r="DB14" s="31">
        <v>169.8</v>
      </c>
      <c r="DC14" s="31">
        <v>172.5</v>
      </c>
      <c r="DD14" s="31">
        <v>168.6</v>
      </c>
      <c r="DE14" s="31">
        <v>166.3</v>
      </c>
      <c r="DF14" s="31">
        <v>168.9</v>
      </c>
      <c r="DG14" s="31">
        <v>171.3</v>
      </c>
      <c r="DH14" s="31">
        <v>175.3</v>
      </c>
      <c r="DI14" s="31">
        <v>179</v>
      </c>
      <c r="DJ14" s="31">
        <v>177.6</v>
      </c>
      <c r="DK14" s="31">
        <v>172.8</v>
      </c>
      <c r="DL14" s="31">
        <v>174.5</v>
      </c>
      <c r="DM14" s="31">
        <v>178.7</v>
      </c>
      <c r="DN14" s="31">
        <v>178.3</v>
      </c>
      <c r="DO14" s="31">
        <v>177.4</v>
      </c>
      <c r="DP14" s="31">
        <v>175.2</v>
      </c>
      <c r="DQ14" s="31">
        <v>174</v>
      </c>
      <c r="DR14" s="31">
        <v>173.5</v>
      </c>
      <c r="DS14" s="31">
        <v>175.1</v>
      </c>
      <c r="DT14" s="31">
        <v>174.7</v>
      </c>
      <c r="DU14" s="31">
        <v>173.5</v>
      </c>
      <c r="DV14" s="31">
        <v>172.6</v>
      </c>
      <c r="DW14" s="31">
        <v>175.1</v>
      </c>
      <c r="DX14" s="31">
        <v>179</v>
      </c>
      <c r="DY14" s="31">
        <v>178.1</v>
      </c>
      <c r="DZ14" s="31">
        <v>179.1</v>
      </c>
      <c r="EA14" s="31">
        <v>178.4</v>
      </c>
      <c r="EB14" s="31">
        <v>178.1</v>
      </c>
      <c r="EC14" s="31">
        <v>178.1</v>
      </c>
      <c r="ED14" s="31">
        <v>178</v>
      </c>
      <c r="EE14" s="31">
        <v>180.4</v>
      </c>
      <c r="EF14" s="31">
        <v>184.6</v>
      </c>
      <c r="EG14" s="31">
        <v>183.6</v>
      </c>
      <c r="EH14" s="31">
        <v>188.5</v>
      </c>
      <c r="EI14" s="31">
        <v>191.9</v>
      </c>
      <c r="EJ14" s="31">
        <v>197.6</v>
      </c>
      <c r="EK14" s="31">
        <v>210.2</v>
      </c>
      <c r="EL14" s="31">
        <v>214.6</v>
      </c>
      <c r="EM14" s="31">
        <v>217.8</v>
      </c>
      <c r="EN14" s="31">
        <v>213</v>
      </c>
      <c r="EO14" s="31">
        <v>206.7</v>
      </c>
      <c r="EP14" s="31">
        <v>210.9</v>
      </c>
      <c r="EQ14" s="31">
        <v>211.5</v>
      </c>
      <c r="ER14" s="31">
        <v>215.6</v>
      </c>
      <c r="ES14" s="31">
        <v>223.9</v>
      </c>
      <c r="ET14" s="31">
        <v>229.3</v>
      </c>
    </row>
    <row r="15" spans="1:150">
      <c r="A15" s="25" t="s">
        <v>58</v>
      </c>
      <c r="B15" s="25" t="s">
        <v>59</v>
      </c>
      <c r="C15" s="26">
        <v>0.26377</v>
      </c>
      <c r="D15" s="31">
        <v>116.1</v>
      </c>
      <c r="E15" s="31">
        <v>127.5</v>
      </c>
      <c r="F15" s="31">
        <v>130.69999999999999</v>
      </c>
      <c r="G15" s="31">
        <v>143.69999999999999</v>
      </c>
      <c r="H15" s="31">
        <v>149.9</v>
      </c>
      <c r="I15" s="31">
        <v>148.9</v>
      </c>
      <c r="J15" s="31">
        <v>145.5</v>
      </c>
      <c r="K15" s="31">
        <v>146</v>
      </c>
      <c r="L15" s="31">
        <v>139.4</v>
      </c>
      <c r="M15" s="31">
        <v>134</v>
      </c>
      <c r="N15" s="31">
        <v>124.1</v>
      </c>
      <c r="O15" s="31">
        <v>117.5</v>
      </c>
      <c r="P15" s="31">
        <v>118.8</v>
      </c>
      <c r="Q15" s="31">
        <v>117</v>
      </c>
      <c r="R15" s="31">
        <v>113.6</v>
      </c>
      <c r="S15" s="31">
        <v>110</v>
      </c>
      <c r="T15" s="31">
        <v>107.9</v>
      </c>
      <c r="U15" s="31">
        <v>109.3</v>
      </c>
      <c r="V15" s="31">
        <v>111</v>
      </c>
      <c r="W15" s="31">
        <v>108.8</v>
      </c>
      <c r="X15" s="31">
        <v>107.3</v>
      </c>
      <c r="Y15" s="31">
        <v>103.6</v>
      </c>
      <c r="Z15" s="31">
        <v>101.7</v>
      </c>
      <c r="AA15" s="31">
        <v>103.5</v>
      </c>
      <c r="AB15" s="31">
        <v>102.8</v>
      </c>
      <c r="AC15" s="31">
        <v>103.1</v>
      </c>
      <c r="AD15" s="31">
        <v>99.6</v>
      </c>
      <c r="AE15" s="31">
        <v>97.8</v>
      </c>
      <c r="AF15" s="31">
        <v>100.4</v>
      </c>
      <c r="AG15" s="31">
        <v>100.2</v>
      </c>
      <c r="AH15" s="31">
        <v>100.8</v>
      </c>
      <c r="AI15" s="31">
        <v>100.5</v>
      </c>
      <c r="AJ15" s="31">
        <v>102.6</v>
      </c>
      <c r="AK15" s="31">
        <v>107.5</v>
      </c>
      <c r="AL15" s="31">
        <v>109.4</v>
      </c>
      <c r="AM15" s="31">
        <v>110.9</v>
      </c>
      <c r="AN15" s="31">
        <v>115.3</v>
      </c>
      <c r="AO15" s="31">
        <v>126.4</v>
      </c>
      <c r="AP15" s="31">
        <v>135</v>
      </c>
      <c r="AQ15" s="31">
        <v>137.9</v>
      </c>
      <c r="AR15" s="31">
        <v>142.30000000000001</v>
      </c>
      <c r="AS15" s="31">
        <v>146.30000000000001</v>
      </c>
      <c r="AT15" s="31">
        <v>153</v>
      </c>
      <c r="AU15" s="31">
        <v>154.80000000000001</v>
      </c>
      <c r="AV15" s="31">
        <v>153.80000000000001</v>
      </c>
      <c r="AW15" s="31">
        <v>149.5</v>
      </c>
      <c r="AX15" s="31">
        <v>145.80000000000001</v>
      </c>
      <c r="AY15" s="31">
        <v>143.80000000000001</v>
      </c>
      <c r="AZ15" s="31">
        <v>159.1</v>
      </c>
      <c r="BA15" s="31">
        <v>172.8</v>
      </c>
      <c r="BB15" s="31">
        <v>188.5</v>
      </c>
      <c r="BC15" s="31">
        <v>227.1</v>
      </c>
      <c r="BD15" s="31">
        <v>225.7</v>
      </c>
      <c r="BE15" s="31">
        <v>227.4</v>
      </c>
      <c r="BF15" s="31">
        <v>262.3</v>
      </c>
      <c r="BG15" s="31">
        <v>278.89999999999998</v>
      </c>
      <c r="BH15" s="31">
        <v>270.3</v>
      </c>
      <c r="BI15" s="31">
        <v>235.9</v>
      </c>
      <c r="BJ15" s="31">
        <v>200.4</v>
      </c>
      <c r="BK15" s="31">
        <v>181.9</v>
      </c>
      <c r="BL15" s="31">
        <v>183.4</v>
      </c>
      <c r="BM15" s="31">
        <v>179.3</v>
      </c>
      <c r="BN15" s="31">
        <v>174</v>
      </c>
      <c r="BO15" s="31">
        <v>176</v>
      </c>
      <c r="BP15" s="31">
        <v>176.7</v>
      </c>
      <c r="BQ15" s="31">
        <v>186.9</v>
      </c>
      <c r="BR15" s="31">
        <v>177.9</v>
      </c>
      <c r="BS15" s="31">
        <v>165</v>
      </c>
      <c r="BT15" s="31">
        <v>152.9</v>
      </c>
      <c r="BU15" s="31">
        <v>140.80000000000001</v>
      </c>
      <c r="BV15" s="31">
        <v>134.69999999999999</v>
      </c>
      <c r="BW15" s="31">
        <v>130.30000000000001</v>
      </c>
      <c r="BX15" s="31">
        <v>127</v>
      </c>
      <c r="BY15" s="31">
        <v>124.3</v>
      </c>
      <c r="BZ15" s="31">
        <v>121.6</v>
      </c>
      <c r="CA15" s="31">
        <v>128.30000000000001</v>
      </c>
      <c r="CB15" s="31">
        <v>135.69999999999999</v>
      </c>
      <c r="CC15" s="31">
        <v>132.5</v>
      </c>
      <c r="CD15" s="31">
        <v>135.69999999999999</v>
      </c>
      <c r="CE15" s="31">
        <v>140.80000000000001</v>
      </c>
      <c r="CF15" s="31">
        <v>146.69999999999999</v>
      </c>
      <c r="CG15" s="31">
        <v>147.4</v>
      </c>
      <c r="CH15" s="31">
        <v>146.5</v>
      </c>
      <c r="CI15" s="31">
        <v>141.5</v>
      </c>
      <c r="CJ15" s="31">
        <v>144.1</v>
      </c>
      <c r="CK15" s="31">
        <v>146.19999999999999</v>
      </c>
      <c r="CL15" s="31">
        <v>146.5</v>
      </c>
      <c r="CM15" s="31">
        <v>145.9</v>
      </c>
      <c r="CN15" s="31">
        <v>145.1</v>
      </c>
      <c r="CO15" s="31">
        <v>145.5</v>
      </c>
      <c r="CP15" s="31">
        <v>146.6</v>
      </c>
      <c r="CQ15" s="31">
        <v>148.30000000000001</v>
      </c>
      <c r="CR15" s="31">
        <v>146.30000000000001</v>
      </c>
      <c r="CS15" s="31">
        <v>145.6</v>
      </c>
      <c r="CT15" s="31">
        <v>142</v>
      </c>
      <c r="CU15" s="31">
        <v>138.5</v>
      </c>
      <c r="CV15" s="31">
        <v>146.69999999999999</v>
      </c>
      <c r="CW15" s="31">
        <v>144.80000000000001</v>
      </c>
      <c r="CX15" s="31">
        <v>143.80000000000001</v>
      </c>
      <c r="CY15" s="31">
        <v>144.30000000000001</v>
      </c>
      <c r="CZ15" s="31">
        <v>144.80000000000001</v>
      </c>
      <c r="DA15" s="31">
        <v>154.80000000000001</v>
      </c>
      <c r="DB15" s="31">
        <v>163.6</v>
      </c>
      <c r="DC15" s="31">
        <v>164.3</v>
      </c>
      <c r="DD15" s="31">
        <v>159.80000000000001</v>
      </c>
      <c r="DE15" s="31">
        <v>155.6</v>
      </c>
      <c r="DF15" s="31">
        <v>156.30000000000001</v>
      </c>
      <c r="DG15" s="31">
        <v>159.6</v>
      </c>
      <c r="DH15" s="31">
        <v>165.1</v>
      </c>
      <c r="DI15" s="31">
        <v>171.5</v>
      </c>
      <c r="DJ15" s="31">
        <v>169.5</v>
      </c>
      <c r="DK15" s="31">
        <v>165</v>
      </c>
      <c r="DL15" s="31">
        <v>167.6</v>
      </c>
      <c r="DM15" s="31">
        <v>172.6</v>
      </c>
      <c r="DN15" s="31">
        <v>170.9</v>
      </c>
      <c r="DO15" s="31">
        <v>168.8</v>
      </c>
      <c r="DP15" s="31">
        <v>166</v>
      </c>
      <c r="DQ15" s="31">
        <v>165.4</v>
      </c>
      <c r="DR15" s="31">
        <v>163.4</v>
      </c>
      <c r="DS15" s="31">
        <v>165.9</v>
      </c>
      <c r="DT15" s="31">
        <v>164.8</v>
      </c>
      <c r="DU15" s="31">
        <v>162</v>
      </c>
      <c r="DV15" s="31">
        <v>161.30000000000001</v>
      </c>
      <c r="DW15" s="31">
        <v>163.19999999999999</v>
      </c>
      <c r="DX15" s="31">
        <v>165.9</v>
      </c>
      <c r="DY15" s="31">
        <v>163.1</v>
      </c>
      <c r="DZ15" s="31">
        <v>162</v>
      </c>
      <c r="EA15" s="31">
        <v>161.19999999999999</v>
      </c>
      <c r="EB15" s="31">
        <v>162.9</v>
      </c>
      <c r="EC15" s="31">
        <v>164.8</v>
      </c>
      <c r="ED15" s="31">
        <v>165.6</v>
      </c>
      <c r="EE15" s="31">
        <v>167.4</v>
      </c>
      <c r="EF15" s="31">
        <v>169.4</v>
      </c>
      <c r="EG15" s="31">
        <v>167</v>
      </c>
      <c r="EH15" s="31">
        <v>166.5</v>
      </c>
      <c r="EI15" s="31">
        <v>166.2</v>
      </c>
      <c r="EJ15" s="31">
        <v>174.2</v>
      </c>
      <c r="EK15" s="31">
        <v>187.2</v>
      </c>
      <c r="EL15" s="31">
        <v>192.2</v>
      </c>
      <c r="EM15" s="31">
        <v>195.7</v>
      </c>
      <c r="EN15" s="31">
        <v>194.1</v>
      </c>
      <c r="EO15" s="31">
        <v>187.6</v>
      </c>
      <c r="EP15" s="31">
        <v>192.4</v>
      </c>
      <c r="EQ15" s="31">
        <v>192.8</v>
      </c>
      <c r="ER15" s="31">
        <v>195.8</v>
      </c>
      <c r="ES15" s="31">
        <v>202</v>
      </c>
      <c r="ET15" s="31">
        <v>209.8</v>
      </c>
    </row>
    <row r="16" spans="1:150">
      <c r="A16" s="25" t="s">
        <v>60</v>
      </c>
      <c r="B16" s="25" t="s">
        <v>61</v>
      </c>
      <c r="C16" s="26">
        <v>0.12914</v>
      </c>
      <c r="D16" s="31">
        <v>97.1</v>
      </c>
      <c r="E16" s="31">
        <v>99.7</v>
      </c>
      <c r="F16" s="31">
        <v>101.6</v>
      </c>
      <c r="G16" s="31">
        <v>108.6</v>
      </c>
      <c r="H16" s="31">
        <v>115.6</v>
      </c>
      <c r="I16" s="31">
        <v>118.6</v>
      </c>
      <c r="J16" s="31">
        <v>116.3</v>
      </c>
      <c r="K16" s="31">
        <v>114.4</v>
      </c>
      <c r="L16" s="31">
        <v>110.2</v>
      </c>
      <c r="M16" s="31">
        <v>109.1</v>
      </c>
      <c r="N16" s="31">
        <v>110.6</v>
      </c>
      <c r="O16" s="31">
        <v>116.3</v>
      </c>
      <c r="P16" s="31">
        <v>118.1</v>
      </c>
      <c r="Q16" s="31">
        <v>118.2</v>
      </c>
      <c r="R16" s="31">
        <v>117.7</v>
      </c>
      <c r="S16" s="31">
        <v>116.5</v>
      </c>
      <c r="T16" s="31">
        <v>116.7</v>
      </c>
      <c r="U16" s="31">
        <v>117.2</v>
      </c>
      <c r="V16" s="31">
        <v>118.4</v>
      </c>
      <c r="W16" s="31">
        <v>119</v>
      </c>
      <c r="X16" s="31">
        <v>118.4</v>
      </c>
      <c r="Y16" s="31">
        <v>118.1</v>
      </c>
      <c r="Z16" s="31">
        <v>118.4</v>
      </c>
      <c r="AA16" s="31">
        <v>119</v>
      </c>
      <c r="AB16" s="31">
        <v>120.6</v>
      </c>
      <c r="AC16" s="31">
        <v>121</v>
      </c>
      <c r="AD16" s="31">
        <v>120.1</v>
      </c>
      <c r="AE16" s="31">
        <v>122.2</v>
      </c>
      <c r="AF16" s="31">
        <v>126.8</v>
      </c>
      <c r="AG16" s="31">
        <v>126.5</v>
      </c>
      <c r="AH16" s="31">
        <v>126.3</v>
      </c>
      <c r="AI16" s="31">
        <v>127.7</v>
      </c>
      <c r="AJ16" s="31">
        <v>128.19999999999999</v>
      </c>
      <c r="AK16" s="31">
        <v>134.30000000000001</v>
      </c>
      <c r="AL16" s="31">
        <v>139.1</v>
      </c>
      <c r="AM16" s="31">
        <v>144.80000000000001</v>
      </c>
      <c r="AN16" s="31">
        <v>148.4</v>
      </c>
      <c r="AO16" s="31">
        <v>157.30000000000001</v>
      </c>
      <c r="AP16" s="31">
        <v>173.7</v>
      </c>
      <c r="AQ16" s="31">
        <v>174.8</v>
      </c>
      <c r="AR16" s="31">
        <v>185.5</v>
      </c>
      <c r="AS16" s="31">
        <v>196.9</v>
      </c>
      <c r="AT16" s="31">
        <v>219</v>
      </c>
      <c r="AU16" s="31">
        <v>217.1</v>
      </c>
      <c r="AV16" s="31">
        <v>222.8</v>
      </c>
      <c r="AW16" s="31">
        <v>215.8</v>
      </c>
      <c r="AX16" s="31">
        <v>205.5</v>
      </c>
      <c r="AY16" s="31">
        <v>201.2</v>
      </c>
      <c r="AZ16" s="31">
        <v>217.5</v>
      </c>
      <c r="BA16" s="31">
        <v>216.8</v>
      </c>
      <c r="BB16" s="31">
        <v>217.2</v>
      </c>
      <c r="BC16" s="31">
        <v>215.1</v>
      </c>
      <c r="BD16" s="31">
        <v>195</v>
      </c>
      <c r="BE16" s="31">
        <v>184.6</v>
      </c>
      <c r="BF16" s="31">
        <v>182.4</v>
      </c>
      <c r="BG16" s="31">
        <v>178.9</v>
      </c>
      <c r="BH16" s="31">
        <v>166</v>
      </c>
      <c r="BI16" s="31">
        <v>140.69999999999999</v>
      </c>
      <c r="BJ16" s="31">
        <v>133.1</v>
      </c>
      <c r="BK16" s="31">
        <v>126</v>
      </c>
      <c r="BL16" s="31">
        <v>127.2</v>
      </c>
      <c r="BM16" s="31">
        <v>121.6</v>
      </c>
      <c r="BN16" s="31">
        <v>118.3</v>
      </c>
      <c r="BO16" s="31">
        <v>114.1</v>
      </c>
      <c r="BP16" s="31">
        <v>115.4</v>
      </c>
      <c r="BQ16" s="31">
        <v>118.4</v>
      </c>
      <c r="BR16" s="31">
        <v>113.8</v>
      </c>
      <c r="BS16" s="31">
        <v>111.6</v>
      </c>
      <c r="BT16" s="31">
        <v>112.6</v>
      </c>
      <c r="BU16" s="31">
        <v>114.9</v>
      </c>
      <c r="BV16" s="31">
        <v>116.5</v>
      </c>
      <c r="BW16" s="31">
        <v>116.6</v>
      </c>
      <c r="BX16" s="31">
        <v>115.3</v>
      </c>
      <c r="BY16" s="31">
        <v>115.9</v>
      </c>
      <c r="BZ16" s="31">
        <v>113.2</v>
      </c>
      <c r="CA16" s="31">
        <v>111.2</v>
      </c>
      <c r="CB16" s="31">
        <v>110.8</v>
      </c>
      <c r="CC16" s="31">
        <v>110.8</v>
      </c>
      <c r="CD16" s="31">
        <v>109.4</v>
      </c>
      <c r="CE16" s="31">
        <v>114</v>
      </c>
      <c r="CF16" s="31">
        <v>123.9</v>
      </c>
      <c r="CG16" s="31">
        <v>127.8</v>
      </c>
      <c r="CH16" s="31">
        <v>133.6</v>
      </c>
      <c r="CI16" s="31">
        <v>132.4</v>
      </c>
      <c r="CJ16" s="31">
        <v>136.80000000000001</v>
      </c>
      <c r="CK16" s="31">
        <v>143.69999999999999</v>
      </c>
      <c r="CL16" s="31">
        <v>149.5</v>
      </c>
      <c r="CM16" s="31">
        <v>150.19999999999999</v>
      </c>
      <c r="CN16" s="31">
        <v>153</v>
      </c>
      <c r="CO16" s="31">
        <v>150.5</v>
      </c>
      <c r="CP16" s="31">
        <v>150.4</v>
      </c>
      <c r="CQ16" s="31">
        <v>153.6</v>
      </c>
      <c r="CR16" s="31">
        <v>154.6</v>
      </c>
      <c r="CS16" s="31">
        <v>152</v>
      </c>
      <c r="CT16" s="31">
        <v>152.80000000000001</v>
      </c>
      <c r="CU16" s="31">
        <v>150.9</v>
      </c>
      <c r="CV16" s="31">
        <v>155.69999999999999</v>
      </c>
      <c r="CW16" s="31">
        <v>157</v>
      </c>
      <c r="CX16" s="31">
        <v>158.6</v>
      </c>
      <c r="CY16" s="31">
        <v>160.1</v>
      </c>
      <c r="CZ16" s="31">
        <v>160.9</v>
      </c>
      <c r="DA16" s="31">
        <v>165.8</v>
      </c>
      <c r="DB16" s="31">
        <v>173.6</v>
      </c>
      <c r="DC16" s="31">
        <v>174.5</v>
      </c>
      <c r="DD16" s="31">
        <v>169.1</v>
      </c>
      <c r="DE16" s="31">
        <v>166.8</v>
      </c>
      <c r="DF16" s="31">
        <v>173.2</v>
      </c>
      <c r="DG16" s="31">
        <v>175</v>
      </c>
      <c r="DH16" s="31">
        <v>177.4</v>
      </c>
      <c r="DI16" s="31">
        <v>179.7</v>
      </c>
      <c r="DJ16" s="31">
        <v>178.8</v>
      </c>
      <c r="DK16" s="31">
        <v>174.4</v>
      </c>
      <c r="DL16" s="31">
        <v>177.4</v>
      </c>
      <c r="DM16" s="31">
        <v>179.9</v>
      </c>
      <c r="DN16" s="31">
        <v>180.8</v>
      </c>
      <c r="DO16" s="31">
        <v>176.2</v>
      </c>
      <c r="DP16" s="31">
        <v>176.5</v>
      </c>
      <c r="DQ16" s="31">
        <v>175.8</v>
      </c>
      <c r="DR16" s="31">
        <v>176.4</v>
      </c>
      <c r="DS16" s="31">
        <v>177.9</v>
      </c>
      <c r="DT16" s="31">
        <v>176.1</v>
      </c>
      <c r="DU16" s="31">
        <v>175.7</v>
      </c>
      <c r="DV16" s="31">
        <v>174.2</v>
      </c>
      <c r="DW16" s="31">
        <v>180.3</v>
      </c>
      <c r="DX16" s="31">
        <v>188.8</v>
      </c>
      <c r="DY16" s="31">
        <v>191.2</v>
      </c>
      <c r="DZ16" s="31">
        <v>192.2</v>
      </c>
      <c r="EA16" s="31">
        <v>193.7</v>
      </c>
      <c r="EB16" s="31">
        <v>194.7</v>
      </c>
      <c r="EC16" s="31">
        <v>195.4</v>
      </c>
      <c r="ED16" s="31">
        <v>197.3</v>
      </c>
      <c r="EE16" s="31">
        <v>201.7</v>
      </c>
      <c r="EF16" s="31">
        <v>207.1</v>
      </c>
      <c r="EG16" s="31">
        <v>211.6</v>
      </c>
      <c r="EH16" s="31">
        <v>226.3</v>
      </c>
      <c r="EI16" s="31">
        <v>238.4</v>
      </c>
      <c r="EJ16" s="31">
        <v>248.2</v>
      </c>
      <c r="EK16" s="31">
        <v>268.2</v>
      </c>
      <c r="EL16" s="31">
        <v>274.8</v>
      </c>
      <c r="EM16" s="31">
        <v>277</v>
      </c>
      <c r="EN16" s="31">
        <v>267.89999999999998</v>
      </c>
      <c r="EO16" s="31">
        <v>256.2</v>
      </c>
      <c r="EP16" s="31">
        <v>263.60000000000002</v>
      </c>
      <c r="EQ16" s="31">
        <v>261.5</v>
      </c>
      <c r="ER16" s="31">
        <v>270.39999999999998</v>
      </c>
      <c r="ES16" s="31">
        <v>291.60000000000002</v>
      </c>
      <c r="ET16" s="31">
        <v>303.5</v>
      </c>
    </row>
    <row r="17" spans="1:150">
      <c r="A17" s="25" t="s">
        <v>62</v>
      </c>
      <c r="B17" s="25" t="s">
        <v>63</v>
      </c>
      <c r="C17" s="26">
        <v>7.0879999999999999E-2</v>
      </c>
      <c r="D17" s="31">
        <v>96.3</v>
      </c>
      <c r="E17" s="31">
        <v>96</v>
      </c>
      <c r="F17" s="31">
        <v>96.6</v>
      </c>
      <c r="G17" s="31">
        <v>103.6</v>
      </c>
      <c r="H17" s="31">
        <v>108.7</v>
      </c>
      <c r="I17" s="31">
        <v>108.4</v>
      </c>
      <c r="J17" s="31">
        <v>112.2</v>
      </c>
      <c r="K17" s="31">
        <v>113.5</v>
      </c>
      <c r="L17" s="31">
        <v>115.4</v>
      </c>
      <c r="M17" s="31">
        <v>116.9</v>
      </c>
      <c r="N17" s="31">
        <v>117.1</v>
      </c>
      <c r="O17" s="31">
        <v>118.3</v>
      </c>
      <c r="P17" s="31">
        <v>120</v>
      </c>
      <c r="Q17" s="31">
        <v>118.9</v>
      </c>
      <c r="R17" s="31">
        <v>119</v>
      </c>
      <c r="S17" s="31">
        <v>118</v>
      </c>
      <c r="T17" s="31">
        <v>113.9</v>
      </c>
      <c r="U17" s="31">
        <v>117.5</v>
      </c>
      <c r="V17" s="31">
        <v>122.9</v>
      </c>
      <c r="W17" s="31">
        <v>126.4</v>
      </c>
      <c r="X17" s="31">
        <v>126.7</v>
      </c>
      <c r="Y17" s="31">
        <v>126.5</v>
      </c>
      <c r="Z17" s="31">
        <v>129.30000000000001</v>
      </c>
      <c r="AA17" s="31">
        <v>132.6</v>
      </c>
      <c r="AB17" s="31">
        <v>135.5</v>
      </c>
      <c r="AC17" s="31">
        <v>137.80000000000001</v>
      </c>
      <c r="AD17" s="31">
        <v>136.80000000000001</v>
      </c>
      <c r="AE17" s="31">
        <v>142.5</v>
      </c>
      <c r="AF17" s="31">
        <v>142.19999999999999</v>
      </c>
      <c r="AG17" s="31">
        <v>141.19999999999999</v>
      </c>
      <c r="AH17" s="31">
        <v>144.6</v>
      </c>
      <c r="AI17" s="31">
        <v>148.5</v>
      </c>
      <c r="AJ17" s="31">
        <v>153.9</v>
      </c>
      <c r="AK17" s="31">
        <v>159.1</v>
      </c>
      <c r="AL17" s="31">
        <v>155.69999999999999</v>
      </c>
      <c r="AM17" s="31">
        <v>150.69999999999999</v>
      </c>
      <c r="AN17" s="31">
        <v>151.4</v>
      </c>
      <c r="AO17" s="31">
        <v>155.69999999999999</v>
      </c>
      <c r="AP17" s="31">
        <v>170.2</v>
      </c>
      <c r="AQ17" s="31">
        <v>165.3</v>
      </c>
      <c r="AR17" s="31">
        <v>164.8</v>
      </c>
      <c r="AS17" s="31">
        <v>167.5</v>
      </c>
      <c r="AT17" s="31">
        <v>173.5</v>
      </c>
      <c r="AU17" s="31">
        <v>178.1</v>
      </c>
      <c r="AV17" s="31">
        <v>168.8</v>
      </c>
      <c r="AW17" s="31">
        <v>167.1</v>
      </c>
      <c r="AX17" s="31">
        <v>161</v>
      </c>
      <c r="AY17" s="31">
        <v>158.69999999999999</v>
      </c>
      <c r="AZ17" s="31">
        <v>162.19999999999999</v>
      </c>
      <c r="BA17" s="31">
        <v>161.9</v>
      </c>
      <c r="BB17" s="31">
        <v>155.4</v>
      </c>
      <c r="BC17" s="31">
        <v>150.4</v>
      </c>
      <c r="BD17" s="31">
        <v>143.5</v>
      </c>
      <c r="BE17" s="31">
        <v>134.69999999999999</v>
      </c>
      <c r="BF17" s="31">
        <v>131.6</v>
      </c>
      <c r="BG17" s="31">
        <v>127.4</v>
      </c>
      <c r="BH17" s="31">
        <v>122.7</v>
      </c>
      <c r="BI17" s="31">
        <v>119.7</v>
      </c>
      <c r="BJ17" s="31">
        <v>116.9</v>
      </c>
      <c r="BK17" s="31">
        <v>115.4</v>
      </c>
      <c r="BL17" s="31">
        <v>120.8</v>
      </c>
      <c r="BM17" s="31">
        <v>120.1</v>
      </c>
      <c r="BN17" s="31">
        <v>116.8</v>
      </c>
      <c r="BO17" s="31">
        <v>113</v>
      </c>
      <c r="BP17" s="31">
        <v>112.6</v>
      </c>
      <c r="BQ17" s="31">
        <v>112.9</v>
      </c>
      <c r="BR17" s="31">
        <v>111.5</v>
      </c>
      <c r="BS17" s="31">
        <v>109.8</v>
      </c>
      <c r="BT17" s="31">
        <v>110.7</v>
      </c>
      <c r="BU17" s="31">
        <v>112.2</v>
      </c>
      <c r="BV17" s="31">
        <v>113</v>
      </c>
      <c r="BW17" s="31">
        <v>114.1</v>
      </c>
      <c r="BX17" s="31">
        <v>111.5</v>
      </c>
      <c r="BY17" s="31">
        <v>113</v>
      </c>
      <c r="BZ17" s="31">
        <v>112.4</v>
      </c>
      <c r="CA17" s="31">
        <v>115</v>
      </c>
      <c r="CB17" s="31">
        <v>118.9</v>
      </c>
      <c r="CC17" s="31">
        <v>119.8</v>
      </c>
      <c r="CD17" s="31">
        <v>118.1</v>
      </c>
      <c r="CE17" s="31">
        <v>121.6</v>
      </c>
      <c r="CF17" s="31">
        <v>123</v>
      </c>
      <c r="CG17" s="31">
        <v>125.8</v>
      </c>
      <c r="CH17" s="31">
        <v>128.19999999999999</v>
      </c>
      <c r="CI17" s="31">
        <v>127.8</v>
      </c>
      <c r="CJ17" s="31">
        <v>128.19999999999999</v>
      </c>
      <c r="CK17" s="31">
        <v>130.9</v>
      </c>
      <c r="CL17" s="31">
        <v>135.6</v>
      </c>
      <c r="CM17" s="31">
        <v>137.1</v>
      </c>
      <c r="CN17" s="31">
        <v>137.19999999999999</v>
      </c>
      <c r="CO17" s="31">
        <v>138.69999999999999</v>
      </c>
      <c r="CP17" s="31">
        <v>139.69999999999999</v>
      </c>
      <c r="CQ17" s="31">
        <v>146.69999999999999</v>
      </c>
      <c r="CR17" s="31">
        <v>149.6</v>
      </c>
      <c r="CS17" s="31">
        <v>151.30000000000001</v>
      </c>
      <c r="CT17" s="31">
        <v>156.6</v>
      </c>
      <c r="CU17" s="31">
        <v>162</v>
      </c>
      <c r="CV17" s="31">
        <v>174.2</v>
      </c>
      <c r="CW17" s="31">
        <v>179.7</v>
      </c>
      <c r="CX17" s="31">
        <v>176.1</v>
      </c>
      <c r="CY17" s="31">
        <v>173.6</v>
      </c>
      <c r="CZ17" s="31">
        <v>170.4</v>
      </c>
      <c r="DA17" s="31">
        <v>164.3</v>
      </c>
      <c r="DB17" s="31">
        <v>162.6</v>
      </c>
      <c r="DC17" s="31">
        <v>165.1</v>
      </c>
      <c r="DD17" s="31">
        <v>168.5</v>
      </c>
      <c r="DE17" s="31">
        <v>166.7</v>
      </c>
      <c r="DF17" s="31">
        <v>169.7</v>
      </c>
      <c r="DG17" s="31">
        <v>169.2</v>
      </c>
      <c r="DH17" s="31">
        <v>169.7</v>
      </c>
      <c r="DI17" s="31">
        <v>169.6</v>
      </c>
      <c r="DJ17" s="31">
        <v>167.4</v>
      </c>
      <c r="DK17" s="31">
        <v>163.5</v>
      </c>
      <c r="DL17" s="31">
        <v>162.5</v>
      </c>
      <c r="DM17" s="31">
        <v>164.9</v>
      </c>
      <c r="DN17" s="31">
        <v>166.3</v>
      </c>
      <c r="DO17" s="31">
        <v>164.7</v>
      </c>
      <c r="DP17" s="31">
        <v>165.1</v>
      </c>
      <c r="DQ17" s="31">
        <v>164.1</v>
      </c>
      <c r="DR17" s="31">
        <v>166.1</v>
      </c>
      <c r="DS17" s="31">
        <v>168.8</v>
      </c>
      <c r="DT17" s="31">
        <v>167.7</v>
      </c>
      <c r="DU17" s="31">
        <v>166.3</v>
      </c>
      <c r="DV17" s="31">
        <v>165.1</v>
      </c>
      <c r="DW17" s="31">
        <v>166.2</v>
      </c>
      <c r="DX17" s="31">
        <v>167.6</v>
      </c>
      <c r="DY17" s="31">
        <v>166.2</v>
      </c>
      <c r="DZ17" s="31">
        <v>166.2</v>
      </c>
      <c r="EA17" s="31">
        <v>165.7</v>
      </c>
      <c r="EB17" s="31">
        <v>168.2</v>
      </c>
      <c r="EC17" s="31">
        <v>167.7</v>
      </c>
      <c r="ED17" s="31">
        <v>167.8</v>
      </c>
      <c r="EE17" s="31">
        <v>172.8</v>
      </c>
      <c r="EF17" s="31">
        <v>180.8</v>
      </c>
      <c r="EG17" s="31">
        <v>178.6</v>
      </c>
      <c r="EH17" s="31">
        <v>184.8</v>
      </c>
      <c r="EI17" s="31">
        <v>188.7</v>
      </c>
      <c r="EJ17" s="31">
        <v>189.4</v>
      </c>
      <c r="EK17" s="31">
        <v>199.7</v>
      </c>
      <c r="EL17" s="31">
        <v>205.6</v>
      </c>
      <c r="EM17" s="31">
        <v>203.7</v>
      </c>
      <c r="EN17" s="31">
        <v>203.9</v>
      </c>
      <c r="EO17" s="31">
        <v>200.9</v>
      </c>
      <c r="EP17" s="31">
        <v>202.4</v>
      </c>
      <c r="EQ17" s="31">
        <v>205.1</v>
      </c>
      <c r="ER17" s="31">
        <v>209.6</v>
      </c>
      <c r="ES17" s="31">
        <v>210.3</v>
      </c>
      <c r="ET17" s="31">
        <v>202.8</v>
      </c>
    </row>
    <row r="18" spans="1:150">
      <c r="A18" s="25" t="s">
        <v>64</v>
      </c>
      <c r="B18" s="25" t="s">
        <v>65</v>
      </c>
      <c r="C18" s="26">
        <v>5.2990000000000002E-2</v>
      </c>
      <c r="D18" s="31">
        <v>102.5</v>
      </c>
      <c r="E18" s="31">
        <v>107.4</v>
      </c>
      <c r="F18" s="31">
        <v>109.7</v>
      </c>
      <c r="G18" s="31">
        <v>115.2</v>
      </c>
      <c r="H18" s="31">
        <v>119.2</v>
      </c>
      <c r="I18" s="31">
        <v>119</v>
      </c>
      <c r="J18" s="31">
        <v>118.6</v>
      </c>
      <c r="K18" s="31">
        <v>118.1</v>
      </c>
      <c r="L18" s="31">
        <v>117.4</v>
      </c>
      <c r="M18" s="31">
        <v>119.8</v>
      </c>
      <c r="N18" s="31">
        <v>120.1</v>
      </c>
      <c r="O18" s="31">
        <v>119.5</v>
      </c>
      <c r="P18" s="31">
        <v>126.1</v>
      </c>
      <c r="Q18" s="31">
        <v>127.1</v>
      </c>
      <c r="R18" s="31">
        <v>130.6</v>
      </c>
      <c r="S18" s="31">
        <v>131.5</v>
      </c>
      <c r="T18" s="31">
        <v>132.19999999999999</v>
      </c>
      <c r="U18" s="31">
        <v>132.69999999999999</v>
      </c>
      <c r="V18" s="31">
        <v>130.9</v>
      </c>
      <c r="W18" s="31">
        <v>134.1</v>
      </c>
      <c r="X18" s="31">
        <v>135.6</v>
      </c>
      <c r="Y18" s="31">
        <v>136.4</v>
      </c>
      <c r="Z18" s="31">
        <v>136.6</v>
      </c>
      <c r="AA18" s="31">
        <v>140.80000000000001</v>
      </c>
      <c r="AB18" s="31">
        <v>143.30000000000001</v>
      </c>
      <c r="AC18" s="31">
        <v>145.5</v>
      </c>
      <c r="AD18" s="31">
        <v>146.19999999999999</v>
      </c>
      <c r="AE18" s="31">
        <v>147.9</v>
      </c>
      <c r="AF18" s="31">
        <v>150.19999999999999</v>
      </c>
      <c r="AG18" s="31">
        <v>152.6</v>
      </c>
      <c r="AH18" s="31">
        <v>152.1</v>
      </c>
      <c r="AI18" s="31">
        <v>153.9</v>
      </c>
      <c r="AJ18" s="31">
        <v>157.5</v>
      </c>
      <c r="AK18" s="31">
        <v>166.8</v>
      </c>
      <c r="AL18" s="31">
        <v>166.2</v>
      </c>
      <c r="AM18" s="31">
        <v>164.9</v>
      </c>
      <c r="AN18" s="31">
        <v>165.1</v>
      </c>
      <c r="AO18" s="31">
        <v>177</v>
      </c>
      <c r="AP18" s="31">
        <v>186.3</v>
      </c>
      <c r="AQ18" s="31">
        <v>188.4</v>
      </c>
      <c r="AR18" s="31">
        <v>195.6</v>
      </c>
      <c r="AS18" s="31">
        <v>195.1</v>
      </c>
      <c r="AT18" s="31">
        <v>197</v>
      </c>
      <c r="AU18" s="31">
        <v>198.8</v>
      </c>
      <c r="AV18" s="31">
        <v>195.5</v>
      </c>
      <c r="AW18" s="31">
        <v>190.5</v>
      </c>
      <c r="AX18" s="31">
        <v>184</v>
      </c>
      <c r="AY18" s="31">
        <v>182.3</v>
      </c>
      <c r="AZ18" s="31">
        <v>186.8</v>
      </c>
      <c r="BA18" s="31">
        <v>190.2</v>
      </c>
      <c r="BB18" s="31">
        <v>191</v>
      </c>
      <c r="BC18" s="31">
        <v>190.7</v>
      </c>
      <c r="BD18" s="31">
        <v>185.6</v>
      </c>
      <c r="BE18" s="31">
        <v>182</v>
      </c>
      <c r="BF18" s="31">
        <v>179.2</v>
      </c>
      <c r="BG18" s="31">
        <v>176.8</v>
      </c>
      <c r="BH18" s="31">
        <v>169.6</v>
      </c>
      <c r="BI18" s="31">
        <v>161.1</v>
      </c>
      <c r="BJ18" s="31">
        <v>156.19999999999999</v>
      </c>
      <c r="BK18" s="31">
        <v>154</v>
      </c>
      <c r="BL18" s="31">
        <v>155.30000000000001</v>
      </c>
      <c r="BM18" s="31">
        <v>148.5</v>
      </c>
      <c r="BN18" s="31">
        <v>144.5</v>
      </c>
      <c r="BO18" s="31">
        <v>137.5</v>
      </c>
      <c r="BP18" s="31">
        <v>136</v>
      </c>
      <c r="BQ18" s="31">
        <v>138.30000000000001</v>
      </c>
      <c r="BR18" s="31">
        <v>133.80000000000001</v>
      </c>
      <c r="BS18" s="31">
        <v>130.9</v>
      </c>
      <c r="BT18" s="31">
        <v>130.30000000000001</v>
      </c>
      <c r="BU18" s="31">
        <v>126.7</v>
      </c>
      <c r="BV18" s="31">
        <v>122.1</v>
      </c>
      <c r="BW18" s="31">
        <v>120.6</v>
      </c>
      <c r="BX18" s="31">
        <v>120.8</v>
      </c>
      <c r="BY18" s="31">
        <v>120.7</v>
      </c>
      <c r="BZ18" s="31">
        <v>117.8</v>
      </c>
      <c r="CA18" s="31">
        <v>117.9</v>
      </c>
      <c r="CB18" s="31">
        <v>121</v>
      </c>
      <c r="CC18" s="31">
        <v>121.8</v>
      </c>
      <c r="CD18" s="31">
        <v>121.7</v>
      </c>
      <c r="CE18" s="31">
        <v>121.2</v>
      </c>
      <c r="CF18" s="31">
        <v>124.6</v>
      </c>
      <c r="CG18" s="31">
        <v>127.5</v>
      </c>
      <c r="CH18" s="31">
        <v>129.5</v>
      </c>
      <c r="CI18" s="31">
        <v>130.1</v>
      </c>
      <c r="CJ18" s="31">
        <v>131.80000000000001</v>
      </c>
      <c r="CK18" s="31">
        <v>134.9</v>
      </c>
      <c r="CL18" s="31">
        <v>137.1</v>
      </c>
      <c r="CM18" s="31">
        <v>137.5</v>
      </c>
      <c r="CN18" s="31">
        <v>137.30000000000001</v>
      </c>
      <c r="CO18" s="31">
        <v>137.30000000000001</v>
      </c>
      <c r="CP18" s="31">
        <v>137</v>
      </c>
      <c r="CQ18" s="31">
        <v>140.5</v>
      </c>
      <c r="CR18" s="31">
        <v>143.19999999999999</v>
      </c>
      <c r="CS18" s="31">
        <v>147.9</v>
      </c>
      <c r="CT18" s="31">
        <v>147.1</v>
      </c>
      <c r="CU18" s="31">
        <v>146</v>
      </c>
      <c r="CV18" s="31">
        <v>149.69999999999999</v>
      </c>
      <c r="CW18" s="31">
        <v>150.80000000000001</v>
      </c>
      <c r="CX18" s="31">
        <v>155.1</v>
      </c>
      <c r="CY18" s="31">
        <v>157.5</v>
      </c>
      <c r="CZ18" s="31">
        <v>158</v>
      </c>
      <c r="DA18" s="31">
        <v>159</v>
      </c>
      <c r="DB18" s="31">
        <v>162.80000000000001</v>
      </c>
      <c r="DC18" s="31">
        <v>166.3</v>
      </c>
      <c r="DD18" s="31">
        <v>163.80000000000001</v>
      </c>
      <c r="DE18" s="31">
        <v>165.4</v>
      </c>
      <c r="DF18" s="31">
        <v>166.3</v>
      </c>
      <c r="DG18" s="31">
        <v>168.4</v>
      </c>
      <c r="DH18" s="31">
        <v>171.9</v>
      </c>
      <c r="DI18" s="31">
        <v>176.1</v>
      </c>
      <c r="DJ18" s="31">
        <v>179.6</v>
      </c>
      <c r="DK18" s="31">
        <v>179.9</v>
      </c>
      <c r="DL18" s="31">
        <v>184</v>
      </c>
      <c r="DM18" s="31">
        <v>197.3</v>
      </c>
      <c r="DN18" s="31">
        <v>203.3</v>
      </c>
      <c r="DO18" s="31">
        <v>203.4</v>
      </c>
      <c r="DP18" s="31">
        <v>201.7</v>
      </c>
      <c r="DQ18" s="31">
        <v>202.9</v>
      </c>
      <c r="DR18" s="31">
        <v>204.9</v>
      </c>
      <c r="DS18" s="31">
        <v>205.5</v>
      </c>
      <c r="DT18" s="31">
        <v>202.8</v>
      </c>
      <c r="DU18" s="31">
        <v>202.5</v>
      </c>
      <c r="DV18" s="31">
        <v>200.6</v>
      </c>
      <c r="DW18" s="31">
        <v>202.1</v>
      </c>
      <c r="DX18" s="31">
        <v>204.4</v>
      </c>
      <c r="DY18" s="31">
        <v>199.7</v>
      </c>
      <c r="DZ18" s="31">
        <v>199.8</v>
      </c>
      <c r="EA18" s="31">
        <v>202.1</v>
      </c>
      <c r="EB18" s="31">
        <v>199.8</v>
      </c>
      <c r="EC18" s="31">
        <v>199</v>
      </c>
      <c r="ED18" s="31">
        <v>196.3</v>
      </c>
      <c r="EE18" s="31">
        <v>194.6</v>
      </c>
      <c r="EF18" s="31">
        <v>192.1</v>
      </c>
      <c r="EG18" s="31">
        <v>188.1</v>
      </c>
      <c r="EH18" s="31">
        <v>187.7</v>
      </c>
      <c r="EI18" s="31">
        <v>186.6</v>
      </c>
      <c r="EJ18" s="31">
        <v>186.9</v>
      </c>
      <c r="EK18" s="31">
        <v>192.6</v>
      </c>
      <c r="EL18" s="31">
        <v>189.5</v>
      </c>
      <c r="EM18" s="31">
        <v>192.1</v>
      </c>
      <c r="EN18" s="31">
        <v>189.2</v>
      </c>
      <c r="EO18" s="31">
        <v>189.4</v>
      </c>
      <c r="EP18" s="31">
        <v>188.5</v>
      </c>
      <c r="EQ18" s="31">
        <v>188.8</v>
      </c>
      <c r="ER18" s="31">
        <v>186.3</v>
      </c>
      <c r="ES18" s="31">
        <v>185.8</v>
      </c>
      <c r="ET18" s="31">
        <v>189.1</v>
      </c>
    </row>
    <row r="19" spans="1:150">
      <c r="A19" s="25" t="s">
        <v>66</v>
      </c>
      <c r="B19" s="25" t="s">
        <v>67</v>
      </c>
      <c r="C19" s="26">
        <v>9.1649999999999995E-2</v>
      </c>
      <c r="D19" s="31">
        <v>90.7</v>
      </c>
      <c r="E19" s="31">
        <v>90.8</v>
      </c>
      <c r="F19" s="31">
        <v>92.1</v>
      </c>
      <c r="G19" s="31">
        <v>97.9</v>
      </c>
      <c r="H19" s="31">
        <v>102.3</v>
      </c>
      <c r="I19" s="31">
        <v>102.3</v>
      </c>
      <c r="J19" s="31">
        <v>99.3</v>
      </c>
      <c r="K19" s="31">
        <v>97.5</v>
      </c>
      <c r="L19" s="31">
        <v>97.2</v>
      </c>
      <c r="M19" s="31">
        <v>96.5</v>
      </c>
      <c r="N19" s="31">
        <v>96.3</v>
      </c>
      <c r="O19" s="31">
        <v>96.5</v>
      </c>
      <c r="P19" s="31">
        <v>96.2</v>
      </c>
      <c r="Q19" s="31">
        <v>96.3</v>
      </c>
      <c r="R19" s="31">
        <v>95.2</v>
      </c>
      <c r="S19" s="31">
        <v>96.6</v>
      </c>
      <c r="T19" s="31">
        <v>96.3</v>
      </c>
      <c r="U19" s="31">
        <v>97.1</v>
      </c>
      <c r="V19" s="31">
        <v>97.9</v>
      </c>
      <c r="W19" s="31">
        <v>103.1</v>
      </c>
      <c r="X19" s="31">
        <v>103.7</v>
      </c>
      <c r="Y19" s="31">
        <v>105.7</v>
      </c>
      <c r="Z19" s="31">
        <v>108.5</v>
      </c>
      <c r="AA19" s="31">
        <v>108.3</v>
      </c>
      <c r="AB19" s="31">
        <v>109.7</v>
      </c>
      <c r="AC19" s="31">
        <v>115.1</v>
      </c>
      <c r="AD19" s="31">
        <v>116.5</v>
      </c>
      <c r="AE19" s="31">
        <v>122.3</v>
      </c>
      <c r="AF19" s="31">
        <v>127</v>
      </c>
      <c r="AG19" s="31">
        <v>128</v>
      </c>
      <c r="AH19" s="31">
        <v>124.3</v>
      </c>
      <c r="AI19" s="31">
        <v>124</v>
      </c>
      <c r="AJ19" s="31">
        <v>124.7</v>
      </c>
      <c r="AK19" s="31">
        <v>131.6</v>
      </c>
      <c r="AL19" s="31">
        <v>132.1</v>
      </c>
      <c r="AM19" s="31">
        <v>133.69999999999999</v>
      </c>
      <c r="AN19" s="31">
        <v>138.80000000000001</v>
      </c>
      <c r="AO19" s="31">
        <v>149.69999999999999</v>
      </c>
      <c r="AP19" s="31">
        <v>160.4</v>
      </c>
      <c r="AQ19" s="31">
        <v>162.80000000000001</v>
      </c>
      <c r="AR19" s="31">
        <v>167.7</v>
      </c>
      <c r="AS19" s="31">
        <v>171.8</v>
      </c>
      <c r="AT19" s="31">
        <v>196.9</v>
      </c>
      <c r="AU19" s="31">
        <v>204.7</v>
      </c>
      <c r="AV19" s="31">
        <v>203.4</v>
      </c>
      <c r="AW19" s="31">
        <v>206.1</v>
      </c>
      <c r="AX19" s="31">
        <v>199.3</v>
      </c>
      <c r="AY19" s="31">
        <v>198.2</v>
      </c>
      <c r="AZ19" s="31">
        <v>213</v>
      </c>
      <c r="BA19" s="31">
        <v>231</v>
      </c>
      <c r="BB19" s="31">
        <v>247.6</v>
      </c>
      <c r="BC19" s="31">
        <v>243.7</v>
      </c>
      <c r="BD19" s="31">
        <v>229.3</v>
      </c>
      <c r="BE19" s="31">
        <v>211.6</v>
      </c>
      <c r="BF19" s="31">
        <v>199</v>
      </c>
      <c r="BG19" s="31">
        <v>188.4</v>
      </c>
      <c r="BH19" s="31">
        <v>178.4</v>
      </c>
      <c r="BI19" s="31">
        <v>167.6</v>
      </c>
      <c r="BJ19" s="31">
        <v>158.1</v>
      </c>
      <c r="BK19" s="31">
        <v>151.1</v>
      </c>
      <c r="BL19" s="31">
        <v>149.5</v>
      </c>
      <c r="BM19" s="31">
        <v>145.69999999999999</v>
      </c>
      <c r="BN19" s="31">
        <v>140.80000000000001</v>
      </c>
      <c r="BO19" s="31">
        <v>134.1</v>
      </c>
      <c r="BP19" s="31">
        <v>127.2</v>
      </c>
      <c r="BQ19" s="31">
        <v>129.1</v>
      </c>
      <c r="BR19" s="31">
        <v>127.7</v>
      </c>
      <c r="BS19" s="31">
        <v>123.7</v>
      </c>
      <c r="BT19" s="31">
        <v>121</v>
      </c>
      <c r="BU19" s="31">
        <v>114.8</v>
      </c>
      <c r="BV19" s="31">
        <v>112.6</v>
      </c>
      <c r="BW19" s="31">
        <v>112.1</v>
      </c>
      <c r="BX19" s="31">
        <v>110.5</v>
      </c>
      <c r="BY19" s="31">
        <v>108.4</v>
      </c>
      <c r="BZ19" s="31">
        <v>105.9</v>
      </c>
      <c r="CA19" s="31">
        <v>106.9</v>
      </c>
      <c r="CB19" s="31">
        <v>109.8</v>
      </c>
      <c r="CC19" s="31">
        <v>107.6</v>
      </c>
      <c r="CD19" s="31">
        <v>111</v>
      </c>
      <c r="CE19" s="31">
        <v>118.6</v>
      </c>
      <c r="CF19" s="31">
        <v>123.3</v>
      </c>
      <c r="CG19" s="31">
        <v>123.5</v>
      </c>
      <c r="CH19" s="31">
        <v>124.5</v>
      </c>
      <c r="CI19" s="31">
        <v>122.1</v>
      </c>
      <c r="CJ19" s="31">
        <v>123.5</v>
      </c>
      <c r="CK19" s="31">
        <v>128.5</v>
      </c>
      <c r="CL19" s="31">
        <v>132.1</v>
      </c>
      <c r="CM19" s="31">
        <v>131.5</v>
      </c>
      <c r="CN19" s="31">
        <v>131.80000000000001</v>
      </c>
      <c r="CO19" s="31">
        <v>133</v>
      </c>
      <c r="CP19" s="31">
        <v>136.1</v>
      </c>
      <c r="CQ19" s="31">
        <v>162.1</v>
      </c>
      <c r="CR19" s="31">
        <v>177</v>
      </c>
      <c r="CS19" s="31">
        <v>180.9</v>
      </c>
      <c r="CT19" s="31">
        <v>179.6</v>
      </c>
      <c r="CU19" s="31">
        <v>176.9</v>
      </c>
      <c r="CV19" s="31">
        <v>180.6</v>
      </c>
      <c r="CW19" s="31">
        <v>187.7</v>
      </c>
      <c r="CX19" s="31">
        <v>184</v>
      </c>
      <c r="CY19" s="31">
        <v>181.7</v>
      </c>
      <c r="CZ19" s="31">
        <v>180.9</v>
      </c>
      <c r="DA19" s="31">
        <v>177.6</v>
      </c>
      <c r="DB19" s="31">
        <v>181.5</v>
      </c>
      <c r="DC19" s="31">
        <v>188.1</v>
      </c>
      <c r="DD19" s="31">
        <v>191</v>
      </c>
      <c r="DE19" s="31">
        <v>194</v>
      </c>
      <c r="DF19" s="31">
        <v>196.6</v>
      </c>
      <c r="DG19" s="31">
        <v>196.7</v>
      </c>
      <c r="DH19" s="31">
        <v>195.3</v>
      </c>
      <c r="DI19" s="31">
        <v>196.2</v>
      </c>
      <c r="DJ19" s="31">
        <v>194.2</v>
      </c>
      <c r="DK19" s="31">
        <v>182.9</v>
      </c>
      <c r="DL19" s="31">
        <v>179.9</v>
      </c>
      <c r="DM19" s="31">
        <v>181.5</v>
      </c>
      <c r="DN19" s="31">
        <v>179.5</v>
      </c>
      <c r="DO19" s="31">
        <v>179.7</v>
      </c>
      <c r="DP19" s="31">
        <v>181</v>
      </c>
      <c r="DQ19" s="31">
        <v>178</v>
      </c>
      <c r="DR19" s="31">
        <v>175.9</v>
      </c>
      <c r="DS19" s="31">
        <v>176.7</v>
      </c>
      <c r="DT19" s="31">
        <v>176.3</v>
      </c>
      <c r="DU19" s="31">
        <v>174.3</v>
      </c>
      <c r="DV19" s="31">
        <v>175.3</v>
      </c>
      <c r="DW19" s="31">
        <v>177.4</v>
      </c>
      <c r="DX19" s="31">
        <v>178.3</v>
      </c>
      <c r="DY19" s="31">
        <v>179.9</v>
      </c>
      <c r="DZ19" s="31">
        <v>184</v>
      </c>
      <c r="EA19" s="31">
        <v>186.2</v>
      </c>
      <c r="EB19" s="31">
        <v>190</v>
      </c>
      <c r="EC19" s="31">
        <v>189</v>
      </c>
      <c r="ED19" s="31">
        <v>184.6</v>
      </c>
      <c r="EE19" s="31">
        <v>185.6</v>
      </c>
      <c r="EF19" s="31">
        <v>189</v>
      </c>
      <c r="EG19" s="31">
        <v>185.3</v>
      </c>
      <c r="EH19" s="31">
        <v>196.5</v>
      </c>
      <c r="EI19" s="31">
        <v>195.8</v>
      </c>
      <c r="EJ19" s="31">
        <v>196.9</v>
      </c>
      <c r="EK19" s="31">
        <v>205.5</v>
      </c>
      <c r="EL19" s="31">
        <v>207.2</v>
      </c>
      <c r="EM19" s="31">
        <v>217.1</v>
      </c>
      <c r="EN19" s="31">
        <v>216.6</v>
      </c>
      <c r="EO19" s="31">
        <v>211.6</v>
      </c>
      <c r="EP19" s="31">
        <v>215.8</v>
      </c>
      <c r="EQ19" s="31">
        <v>218.2</v>
      </c>
      <c r="ER19" s="31">
        <v>223.4</v>
      </c>
      <c r="ES19" s="31">
        <v>227.8</v>
      </c>
      <c r="ET19" s="31">
        <v>227.9</v>
      </c>
    </row>
    <row r="20" spans="1:150">
      <c r="A20" s="25" t="s">
        <v>1628</v>
      </c>
      <c r="B20" s="25" t="s">
        <v>1629</v>
      </c>
      <c r="C20" s="26">
        <v>2.444E-2</v>
      </c>
      <c r="D20" s="31">
        <v>113.2</v>
      </c>
      <c r="E20" s="31">
        <v>123.1</v>
      </c>
      <c r="F20" s="31">
        <v>134.30000000000001</v>
      </c>
      <c r="G20" s="31">
        <v>147.4</v>
      </c>
      <c r="H20" s="31">
        <v>143.30000000000001</v>
      </c>
      <c r="I20" s="31">
        <v>153.80000000000001</v>
      </c>
      <c r="J20" s="31">
        <v>146.6</v>
      </c>
      <c r="K20" s="31">
        <v>131.80000000000001</v>
      </c>
      <c r="L20" s="31">
        <v>124.8</v>
      </c>
      <c r="M20" s="31">
        <v>118.4</v>
      </c>
      <c r="N20" s="31">
        <v>113</v>
      </c>
      <c r="O20" s="31">
        <v>123.2</v>
      </c>
      <c r="P20" s="31">
        <v>136.19999999999999</v>
      </c>
      <c r="Q20" s="31">
        <v>139.69999999999999</v>
      </c>
      <c r="R20" s="31">
        <v>153.1</v>
      </c>
      <c r="S20" s="31">
        <v>151.69999999999999</v>
      </c>
      <c r="T20" s="31">
        <v>147.4</v>
      </c>
      <c r="U20" s="31">
        <v>157.1</v>
      </c>
      <c r="V20" s="31">
        <v>157</v>
      </c>
      <c r="W20" s="31">
        <v>150.19999999999999</v>
      </c>
      <c r="X20" s="31">
        <v>131.9</v>
      </c>
      <c r="Y20" s="31">
        <v>103.4</v>
      </c>
      <c r="Z20" s="31">
        <v>105.8</v>
      </c>
      <c r="AA20" s="31">
        <v>116.7</v>
      </c>
      <c r="AB20" s="31">
        <v>129.9</v>
      </c>
      <c r="AC20" s="31">
        <v>135.6</v>
      </c>
      <c r="AD20" s="31">
        <v>139.80000000000001</v>
      </c>
      <c r="AE20" s="31">
        <v>145.69999999999999</v>
      </c>
      <c r="AF20" s="31">
        <v>147.19999999999999</v>
      </c>
      <c r="AG20" s="31">
        <v>146.4</v>
      </c>
      <c r="AH20" s="31">
        <v>147.30000000000001</v>
      </c>
      <c r="AI20" s="31">
        <v>136.5</v>
      </c>
      <c r="AJ20" s="31">
        <v>119.1</v>
      </c>
      <c r="AK20" s="31">
        <v>113.6</v>
      </c>
      <c r="AL20" s="31">
        <v>106.5</v>
      </c>
      <c r="AM20" s="31">
        <v>124.7</v>
      </c>
      <c r="AN20" s="31">
        <v>126.1</v>
      </c>
      <c r="AO20" s="31">
        <v>136.9</v>
      </c>
      <c r="AP20" s="31">
        <v>150</v>
      </c>
      <c r="AQ20" s="31">
        <v>142.1</v>
      </c>
      <c r="AR20" s="31">
        <v>139.69999999999999</v>
      </c>
      <c r="AS20" s="31">
        <v>148.19999999999999</v>
      </c>
      <c r="AT20" s="31">
        <v>142.69999999999999</v>
      </c>
      <c r="AU20" s="31">
        <v>140.30000000000001</v>
      </c>
      <c r="AV20" s="31">
        <v>122.8</v>
      </c>
      <c r="AW20" s="31">
        <v>120.5</v>
      </c>
      <c r="AX20" s="31">
        <v>112.4</v>
      </c>
      <c r="AY20" s="31">
        <v>112.4</v>
      </c>
      <c r="AZ20" s="31">
        <v>136.6</v>
      </c>
      <c r="BA20" s="31">
        <v>146.30000000000001</v>
      </c>
      <c r="BB20" s="31">
        <v>158.19999999999999</v>
      </c>
      <c r="BC20" s="31">
        <v>156.6</v>
      </c>
      <c r="BD20" s="31">
        <v>147.4</v>
      </c>
      <c r="BE20" s="31">
        <v>147.4</v>
      </c>
      <c r="BF20" s="31">
        <v>153.69999999999999</v>
      </c>
      <c r="BG20" s="31">
        <v>152.19999999999999</v>
      </c>
      <c r="BH20" s="31">
        <v>134.69999999999999</v>
      </c>
      <c r="BI20" s="31">
        <v>120.2</v>
      </c>
      <c r="BJ20" s="31">
        <v>119.7</v>
      </c>
      <c r="BK20" s="31">
        <v>122.2</v>
      </c>
      <c r="BL20" s="31">
        <v>133.30000000000001</v>
      </c>
      <c r="BM20" s="31">
        <v>136.1</v>
      </c>
      <c r="BN20" s="31">
        <v>130.19999999999999</v>
      </c>
      <c r="BO20" s="31">
        <v>137.6</v>
      </c>
      <c r="BP20" s="31">
        <v>141.4</v>
      </c>
      <c r="BQ20" s="31">
        <v>142.30000000000001</v>
      </c>
      <c r="BR20" s="31">
        <v>142.4</v>
      </c>
      <c r="BS20" s="31">
        <v>141.19999999999999</v>
      </c>
      <c r="BT20" s="31">
        <v>137.80000000000001</v>
      </c>
      <c r="BU20" s="31">
        <v>130</v>
      </c>
      <c r="BV20" s="31">
        <v>127.3</v>
      </c>
      <c r="BW20" s="31">
        <v>129</v>
      </c>
      <c r="BX20" s="31">
        <v>145.5</v>
      </c>
      <c r="BY20" s="31">
        <v>149.9</v>
      </c>
      <c r="BZ20" s="31">
        <v>150.5</v>
      </c>
      <c r="CA20" s="31">
        <v>154</v>
      </c>
      <c r="CB20" s="31">
        <v>158.4</v>
      </c>
      <c r="CC20" s="31">
        <v>157.6</v>
      </c>
      <c r="CD20" s="31">
        <v>183</v>
      </c>
      <c r="CE20" s="31">
        <v>203.9</v>
      </c>
      <c r="CF20" s="31">
        <v>189.9</v>
      </c>
      <c r="CG20" s="31">
        <v>167.7</v>
      </c>
      <c r="CH20" s="31">
        <v>155.69999999999999</v>
      </c>
      <c r="CI20" s="31">
        <v>168.2</v>
      </c>
      <c r="CJ20" s="31">
        <v>179</v>
      </c>
      <c r="CK20" s="31">
        <v>185.1</v>
      </c>
      <c r="CL20" s="31">
        <v>189.9</v>
      </c>
      <c r="CM20" s="31">
        <v>190.7</v>
      </c>
      <c r="CN20" s="31">
        <v>194.9</v>
      </c>
      <c r="CO20" s="31">
        <v>199.9</v>
      </c>
      <c r="CP20" s="31">
        <v>200.6</v>
      </c>
      <c r="CQ20" s="31">
        <v>202.4</v>
      </c>
      <c r="CR20" s="31">
        <v>177.4</v>
      </c>
      <c r="CS20" s="31">
        <v>182.4</v>
      </c>
      <c r="CT20" s="31">
        <v>182.3</v>
      </c>
      <c r="CU20" s="31">
        <v>180.1</v>
      </c>
      <c r="CV20" s="31">
        <v>187.8</v>
      </c>
      <c r="CW20" s="31">
        <v>194.9</v>
      </c>
      <c r="CX20" s="31">
        <v>199.6</v>
      </c>
      <c r="CY20" s="31">
        <v>200</v>
      </c>
      <c r="CZ20" s="31">
        <v>202.4</v>
      </c>
      <c r="DA20" s="31">
        <v>205.1</v>
      </c>
      <c r="DB20" s="31">
        <v>213.5</v>
      </c>
      <c r="DC20" s="31">
        <v>230.2</v>
      </c>
      <c r="DD20" s="31">
        <v>187.1</v>
      </c>
      <c r="DE20" s="31">
        <v>172.9</v>
      </c>
      <c r="DF20" s="31">
        <v>178.6</v>
      </c>
      <c r="DG20" s="31">
        <v>188.7</v>
      </c>
      <c r="DH20" s="31">
        <v>217.7</v>
      </c>
      <c r="DI20" s="31">
        <v>219</v>
      </c>
      <c r="DJ20" s="31">
        <v>216.5</v>
      </c>
      <c r="DK20" s="31">
        <v>214</v>
      </c>
      <c r="DL20" s="31">
        <v>217.6</v>
      </c>
      <c r="DM20" s="31">
        <v>219</v>
      </c>
      <c r="DN20" s="31">
        <v>209.7</v>
      </c>
      <c r="DO20" s="31">
        <v>237</v>
      </c>
      <c r="DP20" s="31">
        <v>199.2</v>
      </c>
      <c r="DQ20" s="31">
        <v>191.4</v>
      </c>
      <c r="DR20" s="31">
        <v>195.1</v>
      </c>
      <c r="DS20" s="31">
        <v>187.9</v>
      </c>
      <c r="DT20" s="31">
        <v>209.6</v>
      </c>
      <c r="DU20" s="31">
        <v>223.5</v>
      </c>
      <c r="DV20" s="31">
        <v>220.6</v>
      </c>
      <c r="DW20" s="31">
        <v>218.3</v>
      </c>
      <c r="DX20" s="31">
        <v>230.1</v>
      </c>
      <c r="DY20" s="31">
        <v>235.7</v>
      </c>
      <c r="DZ20" s="31">
        <v>250.2</v>
      </c>
      <c r="EA20" s="31">
        <v>223.1</v>
      </c>
      <c r="EB20" s="31">
        <v>175.9</v>
      </c>
      <c r="EC20" s="31">
        <v>160.4</v>
      </c>
      <c r="ED20" s="31">
        <v>160.19999999999999</v>
      </c>
      <c r="EE20" s="31">
        <v>166.9</v>
      </c>
      <c r="EF20" s="31">
        <v>195.5</v>
      </c>
      <c r="EG20" s="31">
        <v>199.5</v>
      </c>
      <c r="EH20" s="31">
        <v>196</v>
      </c>
      <c r="EI20" s="31">
        <v>215.9</v>
      </c>
      <c r="EJ20" s="31">
        <v>219.8</v>
      </c>
      <c r="EK20" s="31">
        <v>227.4</v>
      </c>
      <c r="EL20" s="31">
        <v>237.6</v>
      </c>
      <c r="EM20" s="31">
        <v>235.8</v>
      </c>
      <c r="EN20" s="31">
        <v>184.3</v>
      </c>
      <c r="EO20" s="31">
        <v>181.1</v>
      </c>
      <c r="EP20" s="31">
        <v>180.2</v>
      </c>
      <c r="EQ20" s="31">
        <v>185.2</v>
      </c>
      <c r="ER20" s="31">
        <v>189.7</v>
      </c>
      <c r="ES20" s="31">
        <v>208.5</v>
      </c>
      <c r="ET20" s="31">
        <v>214.8</v>
      </c>
    </row>
    <row r="21" spans="1:150">
      <c r="A21" s="25" t="s">
        <v>1630</v>
      </c>
      <c r="B21" s="25" t="s">
        <v>1631</v>
      </c>
      <c r="C21" s="26">
        <v>5.7299999999999999E-3</v>
      </c>
      <c r="D21" s="31">
        <v>134.69999999999999</v>
      </c>
      <c r="E21" s="31">
        <v>138.69999999999999</v>
      </c>
      <c r="F21" s="31">
        <v>146.9</v>
      </c>
      <c r="G21" s="31">
        <v>151.19999999999999</v>
      </c>
      <c r="H21" s="31">
        <v>153.9</v>
      </c>
      <c r="I21" s="31">
        <v>151.19999999999999</v>
      </c>
      <c r="J21" s="31">
        <v>153.9</v>
      </c>
      <c r="K21" s="31">
        <v>157.6</v>
      </c>
      <c r="L21" s="31">
        <v>148.4</v>
      </c>
      <c r="M21" s="31">
        <v>149.19999999999999</v>
      </c>
      <c r="N21" s="31">
        <v>161.4</v>
      </c>
      <c r="O21" s="31">
        <v>164.8</v>
      </c>
      <c r="P21" s="31">
        <v>166.1</v>
      </c>
      <c r="Q21" s="31">
        <v>166.7</v>
      </c>
      <c r="R21" s="31">
        <v>167.2</v>
      </c>
      <c r="S21" s="31">
        <v>171.6</v>
      </c>
      <c r="T21" s="31">
        <v>174.9</v>
      </c>
      <c r="U21" s="31">
        <v>174.6</v>
      </c>
      <c r="V21" s="31">
        <v>175.9</v>
      </c>
      <c r="W21" s="31">
        <v>180.5</v>
      </c>
      <c r="X21" s="31">
        <v>185.8</v>
      </c>
      <c r="Y21" s="31">
        <v>186.6</v>
      </c>
      <c r="Z21" s="31">
        <v>183.8</v>
      </c>
      <c r="AA21" s="31">
        <v>183.2</v>
      </c>
      <c r="AB21" s="31">
        <v>180.2</v>
      </c>
      <c r="AC21" s="31">
        <v>172.6</v>
      </c>
      <c r="AD21" s="31">
        <v>172.5</v>
      </c>
      <c r="AE21" s="31">
        <v>173</v>
      </c>
      <c r="AF21" s="31">
        <v>166.9</v>
      </c>
      <c r="AG21" s="31">
        <v>162.69999999999999</v>
      </c>
      <c r="AH21" s="31">
        <v>162</v>
      </c>
      <c r="AI21" s="31">
        <v>159.9</v>
      </c>
      <c r="AJ21" s="31">
        <v>157.69999999999999</v>
      </c>
      <c r="AK21" s="31">
        <v>157.80000000000001</v>
      </c>
      <c r="AL21" s="31">
        <v>156.19999999999999</v>
      </c>
      <c r="AM21" s="31">
        <v>155</v>
      </c>
      <c r="AN21" s="31">
        <v>157.19999999999999</v>
      </c>
      <c r="AO21" s="31">
        <v>156.69999999999999</v>
      </c>
      <c r="AP21" s="31">
        <v>157</v>
      </c>
      <c r="AQ21" s="31">
        <v>155</v>
      </c>
      <c r="AR21" s="31">
        <v>155</v>
      </c>
      <c r="AS21" s="31">
        <v>155</v>
      </c>
      <c r="AT21" s="31">
        <v>155</v>
      </c>
      <c r="AU21" s="31">
        <v>155</v>
      </c>
      <c r="AV21" s="31">
        <v>155</v>
      </c>
      <c r="AW21" s="31">
        <v>155</v>
      </c>
      <c r="AX21" s="31">
        <v>155</v>
      </c>
      <c r="AY21" s="31">
        <v>155</v>
      </c>
      <c r="AZ21" s="31">
        <v>153.80000000000001</v>
      </c>
      <c r="BA21" s="31">
        <v>158.30000000000001</v>
      </c>
      <c r="BB21" s="31">
        <v>158.4</v>
      </c>
      <c r="BC21" s="31">
        <v>159.5</v>
      </c>
      <c r="BD21" s="31">
        <v>153.9</v>
      </c>
      <c r="BE21" s="31">
        <v>153.80000000000001</v>
      </c>
      <c r="BF21" s="31">
        <v>157.69999999999999</v>
      </c>
      <c r="BG21" s="31">
        <v>160.4</v>
      </c>
      <c r="BH21" s="31">
        <v>166.1</v>
      </c>
      <c r="BI21" s="31">
        <v>165.5</v>
      </c>
      <c r="BJ21" s="31">
        <v>165.1</v>
      </c>
      <c r="BK21" s="31">
        <v>163</v>
      </c>
      <c r="BL21" s="31">
        <v>162.19999999999999</v>
      </c>
      <c r="BM21" s="31">
        <v>160</v>
      </c>
      <c r="BN21" s="31">
        <v>157.5</v>
      </c>
      <c r="BO21" s="31">
        <v>157.9</v>
      </c>
      <c r="BP21" s="31">
        <v>157.30000000000001</v>
      </c>
      <c r="BQ21" s="31">
        <v>157.80000000000001</v>
      </c>
      <c r="BR21" s="31">
        <v>156.1</v>
      </c>
      <c r="BS21" s="31">
        <v>151.30000000000001</v>
      </c>
      <c r="BT21" s="31">
        <v>144.9</v>
      </c>
      <c r="BU21" s="31">
        <v>141.19999999999999</v>
      </c>
      <c r="BV21" s="31">
        <v>137</v>
      </c>
      <c r="BW21" s="31">
        <v>134.1</v>
      </c>
      <c r="BX21" s="31">
        <v>132.6</v>
      </c>
      <c r="BY21" s="31">
        <v>132.5</v>
      </c>
      <c r="BZ21" s="31">
        <v>132.19999999999999</v>
      </c>
      <c r="CA21" s="31">
        <v>132.30000000000001</v>
      </c>
      <c r="CB21" s="31">
        <v>133.19999999999999</v>
      </c>
      <c r="CC21" s="31">
        <v>132.80000000000001</v>
      </c>
      <c r="CD21" s="31">
        <v>132.19999999999999</v>
      </c>
      <c r="CE21" s="31">
        <v>133</v>
      </c>
      <c r="CF21" s="31">
        <v>134.80000000000001</v>
      </c>
      <c r="CG21" s="31">
        <v>133.6</v>
      </c>
      <c r="CH21" s="31">
        <v>133</v>
      </c>
      <c r="CI21" s="31">
        <v>131.19999999999999</v>
      </c>
      <c r="CJ21" s="31">
        <v>131.9</v>
      </c>
      <c r="CK21" s="31">
        <v>132.19999999999999</v>
      </c>
      <c r="CL21" s="31">
        <v>133</v>
      </c>
      <c r="CM21" s="31">
        <v>132.9</v>
      </c>
      <c r="CN21" s="31">
        <v>134.30000000000001</v>
      </c>
      <c r="CO21" s="31">
        <v>135.9</v>
      </c>
      <c r="CP21" s="31">
        <v>137.69999999999999</v>
      </c>
      <c r="CQ21" s="31">
        <v>142.5</v>
      </c>
      <c r="CR21" s="31">
        <v>141.30000000000001</v>
      </c>
      <c r="CS21" s="31">
        <v>141.80000000000001</v>
      </c>
      <c r="CT21" s="31">
        <v>142.69999999999999</v>
      </c>
      <c r="CU21" s="31">
        <v>142.19999999999999</v>
      </c>
      <c r="CV21" s="31">
        <v>142.19999999999999</v>
      </c>
      <c r="CW21" s="31">
        <v>142.9</v>
      </c>
      <c r="CX21" s="31">
        <v>145.5</v>
      </c>
      <c r="CY21" s="31">
        <v>145.9</v>
      </c>
      <c r="CZ21" s="31">
        <v>145.5</v>
      </c>
      <c r="DA21" s="31">
        <v>147.80000000000001</v>
      </c>
      <c r="DB21" s="31">
        <v>153.4</v>
      </c>
      <c r="DC21" s="31">
        <v>155.6</v>
      </c>
      <c r="DD21" s="31">
        <v>167.4</v>
      </c>
      <c r="DE21" s="31">
        <v>179.5</v>
      </c>
      <c r="DF21" s="31">
        <v>183.7</v>
      </c>
      <c r="DG21" s="31">
        <v>197.2</v>
      </c>
      <c r="DH21" s="31">
        <v>199.8</v>
      </c>
      <c r="DI21" s="31">
        <v>200</v>
      </c>
      <c r="DJ21" s="31">
        <v>201.9</v>
      </c>
      <c r="DK21" s="31">
        <v>206.1</v>
      </c>
      <c r="DL21" s="31">
        <v>217.4</v>
      </c>
      <c r="DM21" s="31">
        <v>220.3</v>
      </c>
      <c r="DN21" s="31">
        <v>224</v>
      </c>
      <c r="DO21" s="31">
        <v>227.2</v>
      </c>
      <c r="DP21" s="31">
        <v>250.3</v>
      </c>
      <c r="DQ21" s="31">
        <v>248.7</v>
      </c>
      <c r="DR21" s="31">
        <v>244.9</v>
      </c>
      <c r="DS21" s="31">
        <v>246.7</v>
      </c>
      <c r="DT21" s="31">
        <v>246.3</v>
      </c>
      <c r="DU21" s="31">
        <v>246.8</v>
      </c>
      <c r="DV21" s="31">
        <v>245</v>
      </c>
      <c r="DW21" s="31">
        <v>250.4</v>
      </c>
      <c r="DX21" s="31">
        <v>257.10000000000002</v>
      </c>
      <c r="DY21" s="31">
        <v>253.3</v>
      </c>
      <c r="DZ21" s="31">
        <v>253.2</v>
      </c>
      <c r="EA21" s="31">
        <v>246.3</v>
      </c>
      <c r="EB21" s="31">
        <v>237.8</v>
      </c>
      <c r="EC21" s="31">
        <v>239.6</v>
      </c>
      <c r="ED21" s="31">
        <v>240.6</v>
      </c>
      <c r="EE21" s="31">
        <v>240.1</v>
      </c>
      <c r="EF21" s="31">
        <v>238.6</v>
      </c>
      <c r="EG21" s="31">
        <v>238.2</v>
      </c>
      <c r="EH21" s="31">
        <v>241.8</v>
      </c>
      <c r="EI21" s="31">
        <v>243.8</v>
      </c>
      <c r="EJ21" s="31">
        <v>249.8</v>
      </c>
      <c r="EK21" s="31">
        <v>250</v>
      </c>
      <c r="EL21" s="31">
        <v>246.4</v>
      </c>
      <c r="EM21" s="31">
        <v>244.2</v>
      </c>
      <c r="EN21" s="31">
        <v>243.2</v>
      </c>
      <c r="EO21" s="31">
        <v>233.5</v>
      </c>
      <c r="EP21" s="31">
        <v>233.7</v>
      </c>
      <c r="EQ21" s="31">
        <v>234.6</v>
      </c>
      <c r="ER21" s="31">
        <v>230.6</v>
      </c>
      <c r="ES21" s="31">
        <v>231.8</v>
      </c>
      <c r="ET21" s="31">
        <v>237.9</v>
      </c>
    </row>
    <row r="22" spans="1:150">
      <c r="A22" s="25" t="s">
        <v>68</v>
      </c>
      <c r="B22" s="25" t="s">
        <v>69</v>
      </c>
      <c r="C22" s="26">
        <v>3.4750800000000002</v>
      </c>
      <c r="D22" s="31">
        <v>114.8</v>
      </c>
      <c r="E22" s="31">
        <v>113.7</v>
      </c>
      <c r="F22" s="31">
        <v>120.5</v>
      </c>
      <c r="G22" s="31">
        <v>123.8</v>
      </c>
      <c r="H22" s="31">
        <v>117.2</v>
      </c>
      <c r="I22" s="31">
        <v>112.7</v>
      </c>
      <c r="J22" s="31">
        <v>112.7</v>
      </c>
      <c r="K22" s="31">
        <v>116.5</v>
      </c>
      <c r="L22" s="31">
        <v>109.8</v>
      </c>
      <c r="M22" s="31">
        <v>113.6</v>
      </c>
      <c r="N22" s="31">
        <v>111.8</v>
      </c>
      <c r="O22" s="31">
        <v>111.7</v>
      </c>
      <c r="P22" s="31">
        <v>115.6</v>
      </c>
      <c r="Q22" s="31">
        <v>125.2</v>
      </c>
      <c r="R22" s="31">
        <v>137.5</v>
      </c>
      <c r="S22" s="31">
        <v>143.5</v>
      </c>
      <c r="T22" s="31">
        <v>160.6</v>
      </c>
      <c r="U22" s="31">
        <v>161.6</v>
      </c>
      <c r="V22" s="31">
        <v>175.6</v>
      </c>
      <c r="W22" s="31">
        <v>173.4</v>
      </c>
      <c r="X22" s="31">
        <v>136.6</v>
      </c>
      <c r="Y22" s="31">
        <v>118.7</v>
      </c>
      <c r="Z22" s="31">
        <v>116.1</v>
      </c>
      <c r="AA22" s="31">
        <v>120.5</v>
      </c>
      <c r="AB22" s="31">
        <v>124.6</v>
      </c>
      <c r="AC22" s="31">
        <v>129.6</v>
      </c>
      <c r="AD22" s="31">
        <v>140.69999999999999</v>
      </c>
      <c r="AE22" s="31">
        <v>167.8</v>
      </c>
      <c r="AF22" s="31">
        <v>175.1</v>
      </c>
      <c r="AG22" s="31">
        <v>165.5</v>
      </c>
      <c r="AH22" s="31">
        <v>158.6</v>
      </c>
      <c r="AI22" s="31">
        <v>155.4</v>
      </c>
      <c r="AJ22" s="31">
        <v>143.6</v>
      </c>
      <c r="AK22" s="31">
        <v>136.5</v>
      </c>
      <c r="AL22" s="31">
        <v>130.69999999999999</v>
      </c>
      <c r="AM22" s="31">
        <v>130.1</v>
      </c>
      <c r="AN22" s="31">
        <v>131.9</v>
      </c>
      <c r="AO22" s="31">
        <v>132</v>
      </c>
      <c r="AP22" s="31">
        <v>138.80000000000001</v>
      </c>
      <c r="AQ22" s="31">
        <v>139.69999999999999</v>
      </c>
      <c r="AR22" s="31">
        <v>149.4</v>
      </c>
      <c r="AS22" s="31">
        <v>149.30000000000001</v>
      </c>
      <c r="AT22" s="31">
        <v>152.1</v>
      </c>
      <c r="AU22" s="31">
        <v>152.80000000000001</v>
      </c>
      <c r="AV22" s="31">
        <v>142.69999999999999</v>
      </c>
      <c r="AW22" s="31">
        <v>134</v>
      </c>
      <c r="AX22" s="31">
        <v>123.5</v>
      </c>
      <c r="AY22" s="31">
        <v>124.7</v>
      </c>
      <c r="AZ22" s="31">
        <v>136.6</v>
      </c>
      <c r="BA22" s="31">
        <v>144.6</v>
      </c>
      <c r="BB22" s="31">
        <v>157</v>
      </c>
      <c r="BC22" s="31">
        <v>155.4</v>
      </c>
      <c r="BD22" s="31">
        <v>149.80000000000001</v>
      </c>
      <c r="BE22" s="31">
        <v>148.69999999999999</v>
      </c>
      <c r="BF22" s="31">
        <v>145.5</v>
      </c>
      <c r="BG22" s="31">
        <v>139.9</v>
      </c>
      <c r="BH22" s="31">
        <v>120.5</v>
      </c>
      <c r="BI22" s="31">
        <v>117.5</v>
      </c>
      <c r="BJ22" s="31">
        <v>120.6</v>
      </c>
      <c r="BK22" s="31">
        <v>128</v>
      </c>
      <c r="BL22" s="31">
        <v>130.80000000000001</v>
      </c>
      <c r="BM22" s="31">
        <v>129.1</v>
      </c>
      <c r="BN22" s="31">
        <v>137.30000000000001</v>
      </c>
      <c r="BO22" s="31">
        <v>176.8</v>
      </c>
      <c r="BP22" s="31">
        <v>191.4</v>
      </c>
      <c r="BQ22" s="31">
        <v>162.80000000000001</v>
      </c>
      <c r="BR22" s="31">
        <v>177.1</v>
      </c>
      <c r="BS22" s="31">
        <v>190.2</v>
      </c>
      <c r="BT22" s="31">
        <v>162.1</v>
      </c>
      <c r="BU22" s="31">
        <v>146.80000000000001</v>
      </c>
      <c r="BV22" s="31">
        <v>134.1</v>
      </c>
      <c r="BW22" s="31">
        <v>132.30000000000001</v>
      </c>
      <c r="BX22" s="31">
        <v>142.9</v>
      </c>
      <c r="BY22" s="31">
        <v>141.1</v>
      </c>
      <c r="BZ22" s="31">
        <v>145.9</v>
      </c>
      <c r="CA22" s="31">
        <v>156.1</v>
      </c>
      <c r="CB22" s="31">
        <v>155.80000000000001</v>
      </c>
      <c r="CC22" s="31">
        <v>154</v>
      </c>
      <c r="CD22" s="31">
        <v>157.80000000000001</v>
      </c>
      <c r="CE22" s="31">
        <v>155.6</v>
      </c>
      <c r="CF22" s="31">
        <v>140.4</v>
      </c>
      <c r="CG22" s="31">
        <v>140.5</v>
      </c>
      <c r="CH22" s="31">
        <v>136.1</v>
      </c>
      <c r="CI22" s="31">
        <v>141.80000000000001</v>
      </c>
      <c r="CJ22" s="31">
        <v>158.5</v>
      </c>
      <c r="CK22" s="31">
        <v>163.69999999999999</v>
      </c>
      <c r="CL22" s="31">
        <v>166.8</v>
      </c>
      <c r="CM22" s="31">
        <v>175.5</v>
      </c>
      <c r="CN22" s="31">
        <v>180.1</v>
      </c>
      <c r="CO22" s="31">
        <v>175.2</v>
      </c>
      <c r="CP22" s="31">
        <v>194.2</v>
      </c>
      <c r="CQ22" s="31">
        <v>199.5</v>
      </c>
      <c r="CR22" s="31">
        <v>195.6</v>
      </c>
      <c r="CS22" s="31">
        <v>180.9</v>
      </c>
      <c r="CT22" s="31">
        <v>157.19999999999999</v>
      </c>
      <c r="CU22" s="31">
        <v>148.69999999999999</v>
      </c>
      <c r="CV22" s="31">
        <v>161.4</v>
      </c>
      <c r="CW22" s="31">
        <v>152.80000000000001</v>
      </c>
      <c r="CX22" s="31">
        <v>159.30000000000001</v>
      </c>
      <c r="CY22" s="31">
        <v>181.8</v>
      </c>
      <c r="CZ22" s="31">
        <v>187.6</v>
      </c>
      <c r="DA22" s="31">
        <v>211.1</v>
      </c>
      <c r="DB22" s="31">
        <v>223.9</v>
      </c>
      <c r="DC22" s="31">
        <v>218.8</v>
      </c>
      <c r="DD22" s="31">
        <v>180.7</v>
      </c>
      <c r="DE22" s="31">
        <v>158.30000000000001</v>
      </c>
      <c r="DF22" s="31">
        <v>160.5</v>
      </c>
      <c r="DG22" s="31">
        <v>154.6</v>
      </c>
      <c r="DH22" s="31">
        <v>170.1</v>
      </c>
      <c r="DI22" s="31">
        <v>159.4</v>
      </c>
      <c r="DJ22" s="31">
        <v>163.5</v>
      </c>
      <c r="DK22" s="31">
        <v>170.1</v>
      </c>
      <c r="DL22" s="31">
        <v>171.5</v>
      </c>
      <c r="DM22" s="31">
        <v>174</v>
      </c>
      <c r="DN22" s="31">
        <v>208.2</v>
      </c>
      <c r="DO22" s="31">
        <v>234.4</v>
      </c>
      <c r="DP22" s="31">
        <v>226.9</v>
      </c>
      <c r="DQ22" s="31">
        <v>201.8</v>
      </c>
      <c r="DR22" s="31">
        <v>192.1</v>
      </c>
      <c r="DS22" s="31">
        <v>179</v>
      </c>
      <c r="DT22" s="31">
        <v>198</v>
      </c>
      <c r="DU22" s="31">
        <v>208.4</v>
      </c>
      <c r="DV22" s="31">
        <v>225.9</v>
      </c>
      <c r="DW22" s="31">
        <v>209</v>
      </c>
      <c r="DX22" s="31">
        <v>216.4</v>
      </c>
      <c r="DY22" s="31">
        <v>215.6</v>
      </c>
      <c r="DZ22" s="31">
        <v>230.8</v>
      </c>
      <c r="EA22" s="31">
        <v>205.4</v>
      </c>
      <c r="EB22" s="31">
        <v>173.1</v>
      </c>
      <c r="EC22" s="31">
        <v>171.2</v>
      </c>
      <c r="ED22" s="31">
        <v>173</v>
      </c>
      <c r="EE22" s="31">
        <v>180.7</v>
      </c>
      <c r="EF22" s="31">
        <v>192.2</v>
      </c>
      <c r="EG22" s="31">
        <v>184.2</v>
      </c>
      <c r="EH22" s="31">
        <v>193.9</v>
      </c>
      <c r="EI22" s="31">
        <v>282.89999999999998</v>
      </c>
      <c r="EJ22" s="31">
        <v>263.60000000000002</v>
      </c>
      <c r="EK22" s="31">
        <v>198.5</v>
      </c>
      <c r="EL22" s="31">
        <v>204.9</v>
      </c>
      <c r="EM22" s="31">
        <v>226.1</v>
      </c>
      <c r="EN22" s="31">
        <v>202</v>
      </c>
      <c r="EO22" s="31">
        <v>190.3</v>
      </c>
      <c r="EP22" s="31">
        <v>187.5</v>
      </c>
      <c r="EQ22" s="31">
        <v>196.7</v>
      </c>
      <c r="ER22" s="31">
        <v>215</v>
      </c>
      <c r="ES22" s="31">
        <v>220.5</v>
      </c>
      <c r="ET22" s="31">
        <v>245.1</v>
      </c>
    </row>
    <row r="23" spans="1:150">
      <c r="A23" s="25" t="s">
        <v>70</v>
      </c>
      <c r="B23" s="25" t="s">
        <v>71</v>
      </c>
      <c r="C23" s="26">
        <v>1.8744799999999999</v>
      </c>
      <c r="D23" s="31">
        <v>125.6</v>
      </c>
      <c r="E23" s="31">
        <v>123.2</v>
      </c>
      <c r="F23" s="31">
        <v>137</v>
      </c>
      <c r="G23" s="31">
        <v>141.4</v>
      </c>
      <c r="H23" s="31">
        <v>128.9</v>
      </c>
      <c r="I23" s="31">
        <v>120</v>
      </c>
      <c r="J23" s="31">
        <v>119.4</v>
      </c>
      <c r="K23" s="31">
        <v>124.8</v>
      </c>
      <c r="L23" s="31">
        <v>114.3</v>
      </c>
      <c r="M23" s="31">
        <v>117.5</v>
      </c>
      <c r="N23" s="31">
        <v>115.2</v>
      </c>
      <c r="O23" s="31">
        <v>114.5</v>
      </c>
      <c r="P23" s="31">
        <v>123.3</v>
      </c>
      <c r="Q23" s="31">
        <v>140.80000000000001</v>
      </c>
      <c r="R23" s="31">
        <v>164.2</v>
      </c>
      <c r="S23" s="31">
        <v>177</v>
      </c>
      <c r="T23" s="31">
        <v>206.2</v>
      </c>
      <c r="U23" s="31">
        <v>197.8</v>
      </c>
      <c r="V23" s="31">
        <v>222.4</v>
      </c>
      <c r="W23" s="31">
        <v>220.9</v>
      </c>
      <c r="X23" s="31">
        <v>156.4</v>
      </c>
      <c r="Y23" s="31">
        <v>121.8</v>
      </c>
      <c r="Z23" s="31">
        <v>114.6</v>
      </c>
      <c r="AA23" s="31">
        <v>117.2</v>
      </c>
      <c r="AB23" s="31">
        <v>124</v>
      </c>
      <c r="AC23" s="31">
        <v>132.1</v>
      </c>
      <c r="AD23" s="31">
        <v>152.5</v>
      </c>
      <c r="AE23" s="31">
        <v>199.6</v>
      </c>
      <c r="AF23" s="31">
        <v>211.5</v>
      </c>
      <c r="AG23" s="31">
        <v>187.9</v>
      </c>
      <c r="AH23" s="31">
        <v>175.3</v>
      </c>
      <c r="AI23" s="31">
        <v>175.7</v>
      </c>
      <c r="AJ23" s="31">
        <v>157.5</v>
      </c>
      <c r="AK23" s="31">
        <v>142</v>
      </c>
      <c r="AL23" s="31">
        <v>128.5</v>
      </c>
      <c r="AM23" s="31">
        <v>125.9</v>
      </c>
      <c r="AN23" s="31">
        <v>129.19999999999999</v>
      </c>
      <c r="AO23" s="31">
        <v>132.80000000000001</v>
      </c>
      <c r="AP23" s="31">
        <v>145</v>
      </c>
      <c r="AQ23" s="31">
        <v>146.9</v>
      </c>
      <c r="AR23" s="31">
        <v>163.9</v>
      </c>
      <c r="AS23" s="31">
        <v>160.6</v>
      </c>
      <c r="AT23" s="31">
        <v>166.4</v>
      </c>
      <c r="AU23" s="31">
        <v>173.3</v>
      </c>
      <c r="AV23" s="31">
        <v>155.5</v>
      </c>
      <c r="AW23" s="31">
        <v>138.80000000000001</v>
      </c>
      <c r="AX23" s="31">
        <v>117.5</v>
      </c>
      <c r="AY23" s="31">
        <v>119</v>
      </c>
      <c r="AZ23" s="31">
        <v>134.80000000000001</v>
      </c>
      <c r="BA23" s="31">
        <v>151.30000000000001</v>
      </c>
      <c r="BB23" s="31">
        <v>172</v>
      </c>
      <c r="BC23" s="31">
        <v>165.4</v>
      </c>
      <c r="BD23" s="31">
        <v>151.19999999999999</v>
      </c>
      <c r="BE23" s="31">
        <v>144.69999999999999</v>
      </c>
      <c r="BF23" s="31">
        <v>146.69999999999999</v>
      </c>
      <c r="BG23" s="31">
        <v>143.30000000000001</v>
      </c>
      <c r="BH23" s="31">
        <v>113.7</v>
      </c>
      <c r="BI23" s="31">
        <v>106.2</v>
      </c>
      <c r="BJ23" s="31">
        <v>108.1</v>
      </c>
      <c r="BK23" s="31">
        <v>118.4</v>
      </c>
      <c r="BL23" s="31">
        <v>124</v>
      </c>
      <c r="BM23" s="31">
        <v>123.5</v>
      </c>
      <c r="BN23" s="31">
        <v>135.5</v>
      </c>
      <c r="BO23" s="31">
        <v>201.8</v>
      </c>
      <c r="BP23" s="31">
        <v>219</v>
      </c>
      <c r="BQ23" s="31">
        <v>167</v>
      </c>
      <c r="BR23" s="31">
        <v>200.5</v>
      </c>
      <c r="BS23" s="31">
        <v>229.1</v>
      </c>
      <c r="BT23" s="31">
        <v>177.8</v>
      </c>
      <c r="BU23" s="31">
        <v>149.5</v>
      </c>
      <c r="BV23" s="31">
        <v>124.6</v>
      </c>
      <c r="BW23" s="31">
        <v>115.2</v>
      </c>
      <c r="BX23" s="31">
        <v>123.5</v>
      </c>
      <c r="BY23" s="31">
        <v>127.9</v>
      </c>
      <c r="BZ23" s="31">
        <v>147</v>
      </c>
      <c r="CA23" s="31">
        <v>174.4</v>
      </c>
      <c r="CB23" s="31">
        <v>175.2</v>
      </c>
      <c r="CC23" s="31">
        <v>160.1</v>
      </c>
      <c r="CD23" s="31">
        <v>163.69999999999999</v>
      </c>
      <c r="CE23" s="31">
        <v>167.9</v>
      </c>
      <c r="CF23" s="31">
        <v>143.5</v>
      </c>
      <c r="CG23" s="31">
        <v>143.4</v>
      </c>
      <c r="CH23" s="31">
        <v>132.80000000000001</v>
      </c>
      <c r="CI23" s="31">
        <v>142.9</v>
      </c>
      <c r="CJ23" s="31">
        <v>162.19999999999999</v>
      </c>
      <c r="CK23" s="31">
        <v>174.7</v>
      </c>
      <c r="CL23" s="31">
        <v>183.5</v>
      </c>
      <c r="CM23" s="31">
        <v>192.7</v>
      </c>
      <c r="CN23" s="31">
        <v>197.8</v>
      </c>
      <c r="CO23" s="31">
        <v>191</v>
      </c>
      <c r="CP23" s="31">
        <v>227.5</v>
      </c>
      <c r="CQ23" s="31">
        <v>244.3</v>
      </c>
      <c r="CR23" s="31">
        <v>243.2</v>
      </c>
      <c r="CS23" s="31">
        <v>216.1</v>
      </c>
      <c r="CT23" s="31">
        <v>172.6</v>
      </c>
      <c r="CU23" s="31">
        <v>158.1</v>
      </c>
      <c r="CV23" s="31">
        <v>167.3</v>
      </c>
      <c r="CW23" s="31">
        <v>153.30000000000001</v>
      </c>
      <c r="CX23" s="31">
        <v>166.6</v>
      </c>
      <c r="CY23" s="31">
        <v>208.5</v>
      </c>
      <c r="CZ23" s="31">
        <v>212.1</v>
      </c>
      <c r="DA23" s="31">
        <v>263.8</v>
      </c>
      <c r="DB23" s="31">
        <v>288.3</v>
      </c>
      <c r="DC23" s="31">
        <v>281.60000000000002</v>
      </c>
      <c r="DD23" s="31">
        <v>213.9</v>
      </c>
      <c r="DE23" s="31">
        <v>170.6</v>
      </c>
      <c r="DF23" s="31">
        <v>167.5</v>
      </c>
      <c r="DG23" s="31">
        <v>149.9</v>
      </c>
      <c r="DH23" s="31">
        <v>152.30000000000001</v>
      </c>
      <c r="DI23" s="31">
        <v>142.30000000000001</v>
      </c>
      <c r="DJ23" s="31">
        <v>165.3</v>
      </c>
      <c r="DK23" s="31">
        <v>191.2</v>
      </c>
      <c r="DL23" s="31">
        <v>185.3</v>
      </c>
      <c r="DM23" s="31">
        <v>178.5</v>
      </c>
      <c r="DN23" s="31">
        <v>238</v>
      </c>
      <c r="DO23" s="31">
        <v>291.3</v>
      </c>
      <c r="DP23" s="31">
        <v>281.2</v>
      </c>
      <c r="DQ23" s="31">
        <v>236</v>
      </c>
      <c r="DR23" s="31">
        <v>212.7</v>
      </c>
      <c r="DS23" s="31">
        <v>180</v>
      </c>
      <c r="DT23" s="31">
        <v>186.7</v>
      </c>
      <c r="DU23" s="31">
        <v>224.2</v>
      </c>
      <c r="DV23" s="31">
        <v>259.8</v>
      </c>
      <c r="DW23" s="31">
        <v>226.5</v>
      </c>
      <c r="DX23" s="31">
        <v>226.9</v>
      </c>
      <c r="DY23" s="31">
        <v>249.3</v>
      </c>
      <c r="DZ23" s="31">
        <v>279.5</v>
      </c>
      <c r="EA23" s="31">
        <v>232.8</v>
      </c>
      <c r="EB23" s="31">
        <v>179.1</v>
      </c>
      <c r="EC23" s="31">
        <v>173</v>
      </c>
      <c r="ED23" s="31">
        <v>166.8</v>
      </c>
      <c r="EE23" s="31">
        <v>175.7</v>
      </c>
      <c r="EF23" s="31">
        <v>183.9</v>
      </c>
      <c r="EG23" s="31">
        <v>178.3</v>
      </c>
      <c r="EH23" s="31">
        <v>203.8</v>
      </c>
      <c r="EI23" s="31">
        <v>379.6</v>
      </c>
      <c r="EJ23" s="31">
        <v>336.8</v>
      </c>
      <c r="EK23" s="31">
        <v>208.7</v>
      </c>
      <c r="EL23" s="31">
        <v>221.6</v>
      </c>
      <c r="EM23" s="31">
        <v>258.7</v>
      </c>
      <c r="EN23" s="31">
        <v>226.2</v>
      </c>
      <c r="EO23" s="31">
        <v>207.1</v>
      </c>
      <c r="EP23" s="31">
        <v>199.8</v>
      </c>
      <c r="EQ23" s="31">
        <v>210</v>
      </c>
      <c r="ER23" s="31">
        <v>227.3</v>
      </c>
      <c r="ES23" s="31">
        <v>236.1</v>
      </c>
      <c r="ET23" s="31">
        <v>282.8</v>
      </c>
    </row>
    <row r="24" spans="1:150">
      <c r="A24" s="25" t="s">
        <v>72</v>
      </c>
      <c r="B24" s="25" t="s">
        <v>73</v>
      </c>
      <c r="C24" s="26">
        <v>0.27737000000000001</v>
      </c>
      <c r="D24" s="31">
        <v>142.4</v>
      </c>
      <c r="E24" s="31">
        <v>155.9</v>
      </c>
      <c r="F24" s="31">
        <v>186.5</v>
      </c>
      <c r="G24" s="31">
        <v>194.6</v>
      </c>
      <c r="H24" s="31">
        <v>198</v>
      </c>
      <c r="I24" s="31">
        <v>189.4</v>
      </c>
      <c r="J24" s="31">
        <v>172.9</v>
      </c>
      <c r="K24" s="31">
        <v>171.1</v>
      </c>
      <c r="L24" s="31">
        <v>147.9</v>
      </c>
      <c r="M24" s="31">
        <v>142.30000000000001</v>
      </c>
      <c r="N24" s="31">
        <v>129.80000000000001</v>
      </c>
      <c r="O24" s="31">
        <v>124.1</v>
      </c>
      <c r="P24" s="31">
        <v>148.9</v>
      </c>
      <c r="Q24" s="31">
        <v>168.5</v>
      </c>
      <c r="R24" s="31">
        <v>176.9</v>
      </c>
      <c r="S24" s="31">
        <v>181.1</v>
      </c>
      <c r="T24" s="31">
        <v>170.8</v>
      </c>
      <c r="U24" s="31">
        <v>162.4</v>
      </c>
      <c r="V24" s="31">
        <v>187.9</v>
      </c>
      <c r="W24" s="31">
        <v>249.9</v>
      </c>
      <c r="X24" s="31">
        <v>213.8</v>
      </c>
      <c r="Y24" s="31">
        <v>155.6</v>
      </c>
      <c r="Z24" s="31">
        <v>144.30000000000001</v>
      </c>
      <c r="AA24" s="31">
        <v>158.30000000000001</v>
      </c>
      <c r="AB24" s="31">
        <v>188.9</v>
      </c>
      <c r="AC24" s="31">
        <v>224</v>
      </c>
      <c r="AD24" s="31">
        <v>248.5</v>
      </c>
      <c r="AE24" s="31">
        <v>265.89999999999998</v>
      </c>
      <c r="AF24" s="31">
        <v>289.89999999999998</v>
      </c>
      <c r="AG24" s="31">
        <v>310.7</v>
      </c>
      <c r="AH24" s="31">
        <v>315.39999999999998</v>
      </c>
      <c r="AI24" s="31">
        <v>320.2</v>
      </c>
      <c r="AJ24" s="31">
        <v>201.1</v>
      </c>
      <c r="AK24" s="31">
        <v>137.5</v>
      </c>
      <c r="AL24" s="31">
        <v>116.2</v>
      </c>
      <c r="AM24" s="31">
        <v>109.2</v>
      </c>
      <c r="AN24" s="31">
        <v>100.5</v>
      </c>
      <c r="AO24" s="31">
        <v>105.5</v>
      </c>
      <c r="AP24" s="31">
        <v>118.4</v>
      </c>
      <c r="AQ24" s="31">
        <v>130.6</v>
      </c>
      <c r="AR24" s="31">
        <v>132</v>
      </c>
      <c r="AS24" s="31">
        <v>131.19999999999999</v>
      </c>
      <c r="AT24" s="31">
        <v>138.19999999999999</v>
      </c>
      <c r="AU24" s="31">
        <v>152.19999999999999</v>
      </c>
      <c r="AV24" s="31">
        <v>137.19999999999999</v>
      </c>
      <c r="AW24" s="31">
        <v>123</v>
      </c>
      <c r="AX24" s="31">
        <v>127.6</v>
      </c>
      <c r="AY24" s="31">
        <v>133.19999999999999</v>
      </c>
      <c r="AZ24" s="31">
        <v>167.7</v>
      </c>
      <c r="BA24" s="31">
        <v>194.1</v>
      </c>
      <c r="BB24" s="31">
        <v>214.3</v>
      </c>
      <c r="BC24" s="31">
        <v>230.4</v>
      </c>
      <c r="BD24" s="31">
        <v>235.5</v>
      </c>
      <c r="BE24" s="31">
        <v>229.8</v>
      </c>
      <c r="BF24" s="31">
        <v>214.7</v>
      </c>
      <c r="BG24" s="31">
        <v>201.8</v>
      </c>
      <c r="BH24" s="31">
        <v>128.5</v>
      </c>
      <c r="BI24" s="31">
        <v>102.5</v>
      </c>
      <c r="BJ24" s="31">
        <v>96.8</v>
      </c>
      <c r="BK24" s="31">
        <v>91.1</v>
      </c>
      <c r="BL24" s="31">
        <v>99.5</v>
      </c>
      <c r="BM24" s="31">
        <v>109</v>
      </c>
      <c r="BN24" s="31">
        <v>112.5</v>
      </c>
      <c r="BO24" s="31">
        <v>132.6</v>
      </c>
      <c r="BP24" s="31">
        <v>132</v>
      </c>
      <c r="BQ24" s="31">
        <v>122.3</v>
      </c>
      <c r="BR24" s="31">
        <v>119.6</v>
      </c>
      <c r="BS24" s="31">
        <v>119.6</v>
      </c>
      <c r="BT24" s="31">
        <v>117.7</v>
      </c>
      <c r="BU24" s="31">
        <v>111.4</v>
      </c>
      <c r="BV24" s="31">
        <v>108.1</v>
      </c>
      <c r="BW24" s="31">
        <v>130.5</v>
      </c>
      <c r="BX24" s="31">
        <v>170.8</v>
      </c>
      <c r="BY24" s="31">
        <v>205.5</v>
      </c>
      <c r="BZ24" s="31">
        <v>224.6</v>
      </c>
      <c r="CA24" s="31">
        <v>232.3</v>
      </c>
      <c r="CB24" s="31">
        <v>226</v>
      </c>
      <c r="CC24" s="31">
        <v>220</v>
      </c>
      <c r="CD24" s="31">
        <v>232.6</v>
      </c>
      <c r="CE24" s="31">
        <v>225.5</v>
      </c>
      <c r="CF24" s="31">
        <v>167</v>
      </c>
      <c r="CG24" s="31">
        <v>141.4</v>
      </c>
      <c r="CH24" s="31">
        <v>131.4</v>
      </c>
      <c r="CI24" s="31">
        <v>133.80000000000001</v>
      </c>
      <c r="CJ24" s="31">
        <v>143.1</v>
      </c>
      <c r="CK24" s="31">
        <v>157.9</v>
      </c>
      <c r="CL24" s="31">
        <v>170.1</v>
      </c>
      <c r="CM24" s="31">
        <v>176.2</v>
      </c>
      <c r="CN24" s="31">
        <v>175.7</v>
      </c>
      <c r="CO24" s="31">
        <v>170.4</v>
      </c>
      <c r="CP24" s="31">
        <v>187</v>
      </c>
      <c r="CQ24" s="31">
        <v>206.3</v>
      </c>
      <c r="CR24" s="31">
        <v>250.6</v>
      </c>
      <c r="CS24" s="31">
        <v>262.3</v>
      </c>
      <c r="CT24" s="31">
        <v>211.2</v>
      </c>
      <c r="CU24" s="31">
        <v>215.9</v>
      </c>
      <c r="CV24" s="31">
        <v>231.9</v>
      </c>
      <c r="CW24" s="31">
        <v>240.9</v>
      </c>
      <c r="CX24" s="31">
        <v>265.7</v>
      </c>
      <c r="CY24" s="31">
        <v>297.89999999999998</v>
      </c>
      <c r="CZ24" s="31">
        <v>322.3</v>
      </c>
      <c r="DA24" s="31">
        <v>372.6</v>
      </c>
      <c r="DB24" s="31">
        <v>410</v>
      </c>
      <c r="DC24" s="31">
        <v>491.1</v>
      </c>
      <c r="DD24" s="31">
        <v>364.4</v>
      </c>
      <c r="DE24" s="31">
        <v>200.7</v>
      </c>
      <c r="DF24" s="31">
        <v>147.5</v>
      </c>
      <c r="DG24" s="31">
        <v>143.80000000000001</v>
      </c>
      <c r="DH24" s="31">
        <v>162.30000000000001</v>
      </c>
      <c r="DI24" s="31">
        <v>178</v>
      </c>
      <c r="DJ24" s="31">
        <v>183.1</v>
      </c>
      <c r="DK24" s="31">
        <v>188.6</v>
      </c>
      <c r="DL24" s="31">
        <v>201.8</v>
      </c>
      <c r="DM24" s="31">
        <v>190.2</v>
      </c>
      <c r="DN24" s="31">
        <v>204.6</v>
      </c>
      <c r="DO24" s="31">
        <v>254.5</v>
      </c>
      <c r="DP24" s="31">
        <v>209.6</v>
      </c>
      <c r="DQ24" s="31">
        <v>171.7</v>
      </c>
      <c r="DR24" s="31">
        <v>170.6</v>
      </c>
      <c r="DS24" s="31">
        <v>181.7</v>
      </c>
      <c r="DT24" s="31">
        <v>194.5</v>
      </c>
      <c r="DU24" s="31">
        <v>232</v>
      </c>
      <c r="DV24" s="31">
        <v>259.10000000000002</v>
      </c>
      <c r="DW24" s="31">
        <v>291.39999999999998</v>
      </c>
      <c r="DX24" s="31">
        <v>291.39999999999998</v>
      </c>
      <c r="DY24" s="31">
        <v>284.89999999999998</v>
      </c>
      <c r="DZ24" s="31">
        <v>296.5</v>
      </c>
      <c r="EA24" s="31">
        <v>289.5</v>
      </c>
      <c r="EB24" s="31">
        <v>251.7</v>
      </c>
      <c r="EC24" s="31">
        <v>184.6</v>
      </c>
      <c r="ED24" s="31">
        <v>146</v>
      </c>
      <c r="EE24" s="31">
        <v>135.19999999999999</v>
      </c>
      <c r="EF24" s="31">
        <v>157</v>
      </c>
      <c r="EG24" s="31">
        <v>190</v>
      </c>
      <c r="EH24" s="31">
        <v>204.3</v>
      </c>
      <c r="EI24" s="31">
        <v>221.3</v>
      </c>
      <c r="EJ24" s="31">
        <v>221.4</v>
      </c>
      <c r="EK24" s="31">
        <v>212.2</v>
      </c>
      <c r="EL24" s="31">
        <v>209.7</v>
      </c>
      <c r="EM24" s="31">
        <v>210.3</v>
      </c>
      <c r="EN24" s="31">
        <v>191.1</v>
      </c>
      <c r="EO24" s="31">
        <v>169.1</v>
      </c>
      <c r="EP24" s="31">
        <v>168.4</v>
      </c>
      <c r="EQ24" s="31">
        <v>206.8</v>
      </c>
      <c r="ER24" s="31">
        <v>270</v>
      </c>
      <c r="ES24" s="31">
        <v>311.7</v>
      </c>
      <c r="ET24" s="31">
        <v>339.9</v>
      </c>
    </row>
    <row r="25" spans="1:150">
      <c r="A25" s="25" t="s">
        <v>74</v>
      </c>
      <c r="B25" s="25" t="s">
        <v>75</v>
      </c>
      <c r="C25" s="26">
        <v>2.051E-2</v>
      </c>
      <c r="D25" s="31">
        <v>106.9</v>
      </c>
      <c r="E25" s="31">
        <v>107.8</v>
      </c>
      <c r="F25" s="31">
        <v>103.8</v>
      </c>
      <c r="G25" s="31">
        <v>107.9</v>
      </c>
      <c r="H25" s="31">
        <v>107</v>
      </c>
      <c r="I25" s="31">
        <v>111.9</v>
      </c>
      <c r="J25" s="31">
        <v>113.6</v>
      </c>
      <c r="K25" s="31">
        <v>116.7</v>
      </c>
      <c r="L25" s="31">
        <v>93.7</v>
      </c>
      <c r="M25" s="31">
        <v>78.099999999999994</v>
      </c>
      <c r="N25" s="31">
        <v>77.7</v>
      </c>
      <c r="O25" s="31">
        <v>77.599999999999994</v>
      </c>
      <c r="P25" s="31">
        <v>77.5</v>
      </c>
      <c r="Q25" s="31">
        <v>77.2</v>
      </c>
      <c r="R25" s="31">
        <v>77.2</v>
      </c>
      <c r="S25" s="31">
        <v>77.2</v>
      </c>
      <c r="T25" s="31">
        <v>83</v>
      </c>
      <c r="U25" s="31">
        <v>112.1</v>
      </c>
      <c r="V25" s="31">
        <v>144</v>
      </c>
      <c r="W25" s="31">
        <v>190.6</v>
      </c>
      <c r="X25" s="31">
        <v>120.9</v>
      </c>
      <c r="Y25" s="31">
        <v>99.9</v>
      </c>
      <c r="Z25" s="31">
        <v>99.9</v>
      </c>
      <c r="AA25" s="31">
        <v>96.7</v>
      </c>
      <c r="AB25" s="31">
        <v>93.3</v>
      </c>
      <c r="AC25" s="31">
        <v>89.1</v>
      </c>
      <c r="AD25" s="31">
        <v>103.4</v>
      </c>
      <c r="AE25" s="31">
        <v>171.3</v>
      </c>
      <c r="AF25" s="31">
        <v>174.3</v>
      </c>
      <c r="AG25" s="31">
        <v>157.69999999999999</v>
      </c>
      <c r="AH25" s="31">
        <v>156.6</v>
      </c>
      <c r="AI25" s="31">
        <v>131.80000000000001</v>
      </c>
      <c r="AJ25" s="31">
        <v>122.9</v>
      </c>
      <c r="AK25" s="31">
        <v>71.599999999999994</v>
      </c>
      <c r="AL25" s="31">
        <v>71</v>
      </c>
      <c r="AM25" s="31">
        <v>71</v>
      </c>
      <c r="AN25" s="31">
        <v>71</v>
      </c>
      <c r="AO25" s="31">
        <v>71</v>
      </c>
      <c r="AP25" s="31">
        <v>71</v>
      </c>
      <c r="AQ25" s="31">
        <v>71</v>
      </c>
      <c r="AR25" s="31">
        <v>71</v>
      </c>
      <c r="AS25" s="31">
        <v>71</v>
      </c>
      <c r="AT25" s="31">
        <v>71</v>
      </c>
      <c r="AU25" s="31">
        <v>71</v>
      </c>
      <c r="AV25" s="31">
        <v>71</v>
      </c>
      <c r="AW25" s="31">
        <v>71</v>
      </c>
      <c r="AX25" s="31">
        <v>71</v>
      </c>
      <c r="AY25" s="31">
        <v>71</v>
      </c>
      <c r="AZ25" s="31">
        <v>71</v>
      </c>
      <c r="BA25" s="31">
        <v>71</v>
      </c>
      <c r="BB25" s="31">
        <v>71</v>
      </c>
      <c r="BC25" s="31">
        <v>71</v>
      </c>
      <c r="BD25" s="31">
        <v>71</v>
      </c>
      <c r="BE25" s="31">
        <v>71</v>
      </c>
      <c r="BF25" s="31">
        <v>71</v>
      </c>
      <c r="BG25" s="31">
        <v>71</v>
      </c>
      <c r="BH25" s="31">
        <v>71</v>
      </c>
      <c r="BI25" s="31">
        <v>71</v>
      </c>
      <c r="BJ25" s="31">
        <v>71</v>
      </c>
      <c r="BK25" s="31">
        <v>71</v>
      </c>
      <c r="BL25" s="31">
        <v>71</v>
      </c>
      <c r="BM25" s="31">
        <v>71</v>
      </c>
      <c r="BN25" s="31">
        <v>71</v>
      </c>
      <c r="BO25" s="31">
        <v>71</v>
      </c>
      <c r="BP25" s="31">
        <v>71</v>
      </c>
      <c r="BQ25" s="31">
        <v>71</v>
      </c>
      <c r="BR25" s="31">
        <v>71</v>
      </c>
      <c r="BS25" s="31">
        <v>71</v>
      </c>
      <c r="BT25" s="31">
        <v>71</v>
      </c>
      <c r="BU25" s="31">
        <v>71</v>
      </c>
      <c r="BV25" s="31">
        <v>71</v>
      </c>
      <c r="BW25" s="31">
        <v>71</v>
      </c>
      <c r="BX25" s="31">
        <v>71</v>
      </c>
      <c r="BY25" s="31">
        <v>71</v>
      </c>
      <c r="BZ25" s="31">
        <v>71</v>
      </c>
      <c r="CA25" s="31">
        <v>71</v>
      </c>
      <c r="CB25" s="31">
        <v>71</v>
      </c>
      <c r="CC25" s="31">
        <v>71</v>
      </c>
      <c r="CD25" s="31">
        <v>71</v>
      </c>
      <c r="CE25" s="31">
        <v>71</v>
      </c>
      <c r="CF25" s="31">
        <v>71</v>
      </c>
      <c r="CG25" s="31">
        <v>61.4</v>
      </c>
      <c r="CH25" s="31">
        <v>64.2</v>
      </c>
      <c r="CI25" s="31">
        <v>69.8</v>
      </c>
      <c r="CJ25" s="31">
        <v>68.099999999999994</v>
      </c>
      <c r="CK25" s="31">
        <v>68.099999999999994</v>
      </c>
      <c r="CL25" s="31">
        <v>68.099999999999994</v>
      </c>
      <c r="CM25" s="31">
        <v>68.099999999999994</v>
      </c>
      <c r="CN25" s="31">
        <v>68.099999999999994</v>
      </c>
      <c r="CO25" s="31">
        <v>68.099999999999994</v>
      </c>
      <c r="CP25" s="31">
        <v>68.099999999999994</v>
      </c>
      <c r="CQ25" s="31">
        <v>74.7</v>
      </c>
      <c r="CR25" s="31">
        <v>65.7</v>
      </c>
      <c r="CS25" s="31">
        <v>70.8</v>
      </c>
      <c r="CT25" s="31">
        <v>69.099999999999994</v>
      </c>
      <c r="CU25" s="31">
        <v>66.099999999999994</v>
      </c>
      <c r="CV25" s="31">
        <v>68.099999999999994</v>
      </c>
      <c r="CW25" s="31">
        <v>68.099999999999994</v>
      </c>
      <c r="CX25" s="31">
        <v>68.099999999999994</v>
      </c>
      <c r="CY25" s="31">
        <v>68.099999999999994</v>
      </c>
      <c r="CZ25" s="31">
        <v>68.099999999999994</v>
      </c>
      <c r="DA25" s="31">
        <v>68.099999999999994</v>
      </c>
      <c r="DB25" s="31">
        <v>68.099999999999994</v>
      </c>
      <c r="DC25" s="31">
        <v>73.900000000000006</v>
      </c>
      <c r="DD25" s="31">
        <v>80.3</v>
      </c>
      <c r="DE25" s="31">
        <v>67.099999999999994</v>
      </c>
      <c r="DF25" s="31">
        <v>69.7</v>
      </c>
      <c r="DG25" s="31">
        <v>71.3</v>
      </c>
      <c r="DH25" s="31">
        <v>77.900000000000006</v>
      </c>
      <c r="DI25" s="31">
        <v>77.900000000000006</v>
      </c>
      <c r="DJ25" s="31">
        <v>76.5</v>
      </c>
      <c r="DK25" s="31">
        <v>77.900000000000006</v>
      </c>
      <c r="DL25" s="31">
        <v>77.900000000000006</v>
      </c>
      <c r="DM25" s="31">
        <v>77.900000000000006</v>
      </c>
      <c r="DN25" s="31">
        <v>77.900000000000006</v>
      </c>
      <c r="DO25" s="31">
        <v>83.8</v>
      </c>
      <c r="DP25" s="31">
        <v>98</v>
      </c>
      <c r="DQ25" s="31">
        <v>86.1</v>
      </c>
      <c r="DR25" s="31">
        <v>83.5</v>
      </c>
      <c r="DS25" s="31">
        <v>96</v>
      </c>
      <c r="DT25" s="31">
        <v>106.2</v>
      </c>
      <c r="DU25" s="31">
        <v>106.9</v>
      </c>
      <c r="DV25" s="31">
        <v>106.9</v>
      </c>
      <c r="DW25" s="31">
        <v>106.9</v>
      </c>
      <c r="DX25" s="31">
        <v>106.9</v>
      </c>
      <c r="DY25" s="31">
        <v>106.9</v>
      </c>
      <c r="DZ25" s="31">
        <v>106.9</v>
      </c>
      <c r="EA25" s="31">
        <v>102.2</v>
      </c>
      <c r="EB25" s="31">
        <v>80.400000000000006</v>
      </c>
      <c r="EC25" s="31">
        <v>77.900000000000006</v>
      </c>
      <c r="ED25" s="31">
        <v>93.2</v>
      </c>
      <c r="EE25" s="31">
        <v>95.5</v>
      </c>
      <c r="EF25" s="31">
        <v>94.3</v>
      </c>
      <c r="EG25" s="31">
        <v>94.4</v>
      </c>
      <c r="EH25" s="31">
        <v>94.4</v>
      </c>
      <c r="EI25" s="31">
        <v>94.4</v>
      </c>
      <c r="EJ25" s="31">
        <v>94.4</v>
      </c>
      <c r="EK25" s="31">
        <v>94.4</v>
      </c>
      <c r="EL25" s="31">
        <v>94.4</v>
      </c>
      <c r="EM25" s="31">
        <v>103.2</v>
      </c>
      <c r="EN25" s="31">
        <v>96.5</v>
      </c>
      <c r="EO25" s="31">
        <v>97.4</v>
      </c>
      <c r="EP25" s="31">
        <v>88.5</v>
      </c>
      <c r="EQ25" s="31">
        <v>83.5</v>
      </c>
      <c r="ER25" s="31">
        <v>94.4</v>
      </c>
      <c r="ES25" s="31">
        <v>94.4</v>
      </c>
      <c r="ET25" s="31">
        <v>94.4</v>
      </c>
    </row>
    <row r="26" spans="1:150">
      <c r="A26" s="25" t="s">
        <v>76</v>
      </c>
      <c r="B26" s="25" t="s">
        <v>77</v>
      </c>
      <c r="C26" s="26">
        <v>0.16445000000000001</v>
      </c>
      <c r="D26" s="31">
        <v>72.8</v>
      </c>
      <c r="E26" s="31">
        <v>72</v>
      </c>
      <c r="F26" s="31">
        <v>80.099999999999994</v>
      </c>
      <c r="G26" s="31">
        <v>94.1</v>
      </c>
      <c r="H26" s="31">
        <v>105.6</v>
      </c>
      <c r="I26" s="31">
        <v>104.5</v>
      </c>
      <c r="J26" s="31">
        <v>111.8</v>
      </c>
      <c r="K26" s="31">
        <v>145.19999999999999</v>
      </c>
      <c r="L26" s="31">
        <v>161.6</v>
      </c>
      <c r="M26" s="31">
        <v>190</v>
      </c>
      <c r="N26" s="31">
        <v>216.2</v>
      </c>
      <c r="O26" s="31">
        <v>159.1</v>
      </c>
      <c r="P26" s="31">
        <v>145.19999999999999</v>
      </c>
      <c r="Q26" s="31">
        <v>141.69999999999999</v>
      </c>
      <c r="R26" s="31">
        <v>190.8</v>
      </c>
      <c r="S26" s="31">
        <v>279</v>
      </c>
      <c r="T26" s="31">
        <v>441.3</v>
      </c>
      <c r="U26" s="31">
        <v>491</v>
      </c>
      <c r="V26" s="31">
        <v>530.9</v>
      </c>
      <c r="W26" s="31">
        <v>392.7</v>
      </c>
      <c r="X26" s="31">
        <v>210.1</v>
      </c>
      <c r="Y26" s="31">
        <v>163.30000000000001</v>
      </c>
      <c r="Z26" s="31">
        <v>133.1</v>
      </c>
      <c r="AA26" s="31">
        <v>126.8</v>
      </c>
      <c r="AB26" s="31">
        <v>130.69999999999999</v>
      </c>
      <c r="AC26" s="31">
        <v>139.5</v>
      </c>
      <c r="AD26" s="31">
        <v>185</v>
      </c>
      <c r="AE26" s="31">
        <v>243.4</v>
      </c>
      <c r="AF26" s="31">
        <v>232</v>
      </c>
      <c r="AG26" s="31">
        <v>206.1</v>
      </c>
      <c r="AH26" s="31">
        <v>201.8</v>
      </c>
      <c r="AI26" s="31">
        <v>204.4</v>
      </c>
      <c r="AJ26" s="31">
        <v>208.7</v>
      </c>
      <c r="AK26" s="31">
        <v>193.5</v>
      </c>
      <c r="AL26" s="31">
        <v>198</v>
      </c>
      <c r="AM26" s="31">
        <v>185</v>
      </c>
      <c r="AN26" s="31">
        <v>171.8</v>
      </c>
      <c r="AO26" s="31">
        <v>179.9</v>
      </c>
      <c r="AP26" s="31">
        <v>204.2</v>
      </c>
      <c r="AQ26" s="31">
        <v>275.5</v>
      </c>
      <c r="AR26" s="31">
        <v>440.2</v>
      </c>
      <c r="AS26" s="31">
        <v>460.3</v>
      </c>
      <c r="AT26" s="31">
        <v>369.4</v>
      </c>
      <c r="AU26" s="31">
        <v>269.89999999999998</v>
      </c>
      <c r="AV26" s="31">
        <v>209.5</v>
      </c>
      <c r="AW26" s="31">
        <v>184.3</v>
      </c>
      <c r="AX26" s="31">
        <v>144.9</v>
      </c>
      <c r="AY26" s="31">
        <v>133.19999999999999</v>
      </c>
      <c r="AZ26" s="31">
        <v>123.5</v>
      </c>
      <c r="BA26" s="31">
        <v>117.4</v>
      </c>
      <c r="BB26" s="31">
        <v>123.5</v>
      </c>
      <c r="BC26" s="31">
        <v>129.5</v>
      </c>
      <c r="BD26" s="31">
        <v>117</v>
      </c>
      <c r="BE26" s="31">
        <v>107.8</v>
      </c>
      <c r="BF26" s="31">
        <v>104.3</v>
      </c>
      <c r="BG26" s="31">
        <v>120.6</v>
      </c>
      <c r="BH26" s="31">
        <v>122.2</v>
      </c>
      <c r="BI26" s="31">
        <v>117.8</v>
      </c>
      <c r="BJ26" s="31">
        <v>114.5</v>
      </c>
      <c r="BK26" s="31">
        <v>110.6</v>
      </c>
      <c r="BL26" s="31">
        <v>107.9</v>
      </c>
      <c r="BM26" s="31">
        <v>102.3</v>
      </c>
      <c r="BN26" s="31">
        <v>111.8</v>
      </c>
      <c r="BO26" s="31">
        <v>117.2</v>
      </c>
      <c r="BP26" s="31">
        <v>220.5</v>
      </c>
      <c r="BQ26" s="31">
        <v>193.8</v>
      </c>
      <c r="BR26" s="31">
        <v>237.6</v>
      </c>
      <c r="BS26" s="31">
        <v>335.5</v>
      </c>
      <c r="BT26" s="31">
        <v>363</v>
      </c>
      <c r="BU26" s="31">
        <v>346.2</v>
      </c>
      <c r="BV26" s="31">
        <v>250.7</v>
      </c>
      <c r="BW26" s="31">
        <v>157.30000000000001</v>
      </c>
      <c r="BX26" s="31">
        <v>122.6</v>
      </c>
      <c r="BY26" s="31">
        <v>115.8</v>
      </c>
      <c r="BZ26" s="31">
        <v>135.30000000000001</v>
      </c>
      <c r="CA26" s="31">
        <v>169</v>
      </c>
      <c r="CB26" s="31">
        <v>163.30000000000001</v>
      </c>
      <c r="CC26" s="31">
        <v>147.80000000000001</v>
      </c>
      <c r="CD26" s="31">
        <v>162.30000000000001</v>
      </c>
      <c r="CE26" s="31">
        <v>175.8</v>
      </c>
      <c r="CF26" s="31">
        <v>131.30000000000001</v>
      </c>
      <c r="CG26" s="31">
        <v>119.1</v>
      </c>
      <c r="CH26" s="31">
        <v>105.3</v>
      </c>
      <c r="CI26" s="31">
        <v>108</v>
      </c>
      <c r="CJ26" s="31">
        <v>118.6</v>
      </c>
      <c r="CK26" s="31">
        <v>134.19999999999999</v>
      </c>
      <c r="CL26" s="31">
        <v>157.80000000000001</v>
      </c>
      <c r="CM26" s="31">
        <v>181.9</v>
      </c>
      <c r="CN26" s="31">
        <v>217.2</v>
      </c>
      <c r="CO26" s="31">
        <v>328.7</v>
      </c>
      <c r="CP26" s="31">
        <v>356.8</v>
      </c>
      <c r="CQ26" s="31">
        <v>478.7</v>
      </c>
      <c r="CR26" s="31">
        <v>729.8</v>
      </c>
      <c r="CS26" s="31">
        <v>468.5</v>
      </c>
      <c r="CT26" s="31">
        <v>276.2</v>
      </c>
      <c r="CU26" s="31">
        <v>229.3</v>
      </c>
      <c r="CV26" s="31">
        <v>204.4</v>
      </c>
      <c r="CW26" s="31">
        <v>142</v>
      </c>
      <c r="CX26" s="31">
        <v>133.69999999999999</v>
      </c>
      <c r="CY26" s="31">
        <v>135.4</v>
      </c>
      <c r="CZ26" s="31">
        <v>142.4</v>
      </c>
      <c r="DA26" s="31">
        <v>224.7</v>
      </c>
      <c r="DB26" s="31">
        <v>387.1</v>
      </c>
      <c r="DC26" s="31">
        <v>442.3</v>
      </c>
      <c r="DD26" s="31">
        <v>330.7</v>
      </c>
      <c r="DE26" s="31">
        <v>316</v>
      </c>
      <c r="DF26" s="31">
        <v>362.6</v>
      </c>
      <c r="DG26" s="31">
        <v>241.1</v>
      </c>
      <c r="DH26" s="31">
        <v>164.1</v>
      </c>
      <c r="DI26" s="31">
        <v>175</v>
      </c>
      <c r="DJ26" s="31">
        <v>219.7</v>
      </c>
      <c r="DK26" s="31">
        <v>232.9</v>
      </c>
      <c r="DL26" s="31">
        <v>231.8</v>
      </c>
      <c r="DM26" s="31">
        <v>220.4</v>
      </c>
      <c r="DN26" s="31">
        <v>293.10000000000002</v>
      </c>
      <c r="DO26" s="31">
        <v>290.2</v>
      </c>
      <c r="DP26" s="31">
        <v>267.60000000000002</v>
      </c>
      <c r="DQ26" s="31">
        <v>265.5</v>
      </c>
      <c r="DR26" s="31">
        <v>266.8</v>
      </c>
      <c r="DS26" s="31">
        <v>218.6</v>
      </c>
      <c r="DT26" s="31">
        <v>157.5</v>
      </c>
      <c r="DU26" s="31">
        <v>139.30000000000001</v>
      </c>
      <c r="DV26" s="31">
        <v>150.9</v>
      </c>
      <c r="DW26" s="31">
        <v>172.5</v>
      </c>
      <c r="DX26" s="31">
        <v>174.4</v>
      </c>
      <c r="DY26" s="31">
        <v>174.2</v>
      </c>
      <c r="DZ26" s="31">
        <v>205.1</v>
      </c>
      <c r="EA26" s="31">
        <v>234.2</v>
      </c>
      <c r="EB26" s="31">
        <v>194.3</v>
      </c>
      <c r="EC26" s="31">
        <v>200.5</v>
      </c>
      <c r="ED26" s="31">
        <v>159.5</v>
      </c>
      <c r="EE26" s="31">
        <v>138.1</v>
      </c>
      <c r="EF26" s="31">
        <v>128.19999999999999</v>
      </c>
      <c r="EG26" s="31">
        <v>129.19999999999999</v>
      </c>
      <c r="EH26" s="31">
        <v>144.4</v>
      </c>
      <c r="EI26" s="31">
        <v>184.3</v>
      </c>
      <c r="EJ26" s="31">
        <v>233.9</v>
      </c>
      <c r="EK26" s="31">
        <v>271.89999999999998</v>
      </c>
      <c r="EL26" s="31">
        <v>343.4</v>
      </c>
      <c r="EM26" s="31">
        <v>490.5</v>
      </c>
      <c r="EN26" s="31">
        <v>372.6</v>
      </c>
      <c r="EO26" s="31">
        <v>259</v>
      </c>
      <c r="EP26" s="31">
        <v>206.1</v>
      </c>
      <c r="EQ26" s="31">
        <v>216.8</v>
      </c>
      <c r="ER26" s="31">
        <v>204.1</v>
      </c>
      <c r="ES26" s="31">
        <v>204.2</v>
      </c>
      <c r="ET26" s="31">
        <v>279.2</v>
      </c>
    </row>
    <row r="27" spans="1:150">
      <c r="A27" s="25" t="s">
        <v>78</v>
      </c>
      <c r="B27" s="25" t="s">
        <v>79</v>
      </c>
      <c r="C27" s="26">
        <v>7.213E-2</v>
      </c>
      <c r="D27" s="31">
        <v>87.5</v>
      </c>
      <c r="E27" s="31">
        <v>89.2</v>
      </c>
      <c r="F27" s="31">
        <v>87</v>
      </c>
      <c r="G27" s="31">
        <v>83.6</v>
      </c>
      <c r="H27" s="31">
        <v>80.3</v>
      </c>
      <c r="I27" s="31">
        <v>93.7</v>
      </c>
      <c r="J27" s="31">
        <v>101.9</v>
      </c>
      <c r="K27" s="31">
        <v>94.7</v>
      </c>
      <c r="L27" s="31">
        <v>101.9</v>
      </c>
      <c r="M27" s="31">
        <v>116.8</v>
      </c>
      <c r="N27" s="31">
        <v>143.69999999999999</v>
      </c>
      <c r="O27" s="31">
        <v>157.1</v>
      </c>
      <c r="P27" s="31">
        <v>162.6</v>
      </c>
      <c r="Q27" s="31">
        <v>155.1</v>
      </c>
      <c r="R27" s="31">
        <v>146.6</v>
      </c>
      <c r="S27" s="31">
        <v>150.30000000000001</v>
      </c>
      <c r="T27" s="31">
        <v>175.9</v>
      </c>
      <c r="U27" s="31">
        <v>188.6</v>
      </c>
      <c r="V27" s="31">
        <v>198.2</v>
      </c>
      <c r="W27" s="31">
        <v>196.2</v>
      </c>
      <c r="X27" s="31">
        <v>209.9</v>
      </c>
      <c r="Y27" s="31">
        <v>216</v>
      </c>
      <c r="Z27" s="31">
        <v>220.4</v>
      </c>
      <c r="AA27" s="31">
        <v>199.1</v>
      </c>
      <c r="AB27" s="31">
        <v>191.6</v>
      </c>
      <c r="AC27" s="31">
        <v>171.3</v>
      </c>
      <c r="AD27" s="31">
        <v>151.4</v>
      </c>
      <c r="AE27" s="31">
        <v>140.1</v>
      </c>
      <c r="AF27" s="31">
        <v>134.30000000000001</v>
      </c>
      <c r="AG27" s="31">
        <v>129.9</v>
      </c>
      <c r="AH27" s="31">
        <v>129.4</v>
      </c>
      <c r="AI27" s="31">
        <v>126.5</v>
      </c>
      <c r="AJ27" s="31">
        <v>123.4</v>
      </c>
      <c r="AK27" s="31">
        <v>111.3</v>
      </c>
      <c r="AL27" s="31">
        <v>107.6</v>
      </c>
      <c r="AM27" s="31">
        <v>114.6</v>
      </c>
      <c r="AN27" s="31">
        <v>115.2</v>
      </c>
      <c r="AO27" s="31">
        <v>114</v>
      </c>
      <c r="AP27" s="31">
        <v>112.1</v>
      </c>
      <c r="AQ27" s="31">
        <v>108.5</v>
      </c>
      <c r="AR27" s="31">
        <v>104.8</v>
      </c>
      <c r="AS27" s="31">
        <v>109.2</v>
      </c>
      <c r="AT27" s="31">
        <v>110.7</v>
      </c>
      <c r="AU27" s="31">
        <v>107.5</v>
      </c>
      <c r="AV27" s="31">
        <v>106.6</v>
      </c>
      <c r="AW27" s="31">
        <v>103.2</v>
      </c>
      <c r="AX27" s="31">
        <v>107.1</v>
      </c>
      <c r="AY27" s="31">
        <v>110.4</v>
      </c>
      <c r="AZ27" s="31">
        <v>124.1</v>
      </c>
      <c r="BA27" s="31">
        <v>130.19999999999999</v>
      </c>
      <c r="BB27" s="31">
        <v>132.19999999999999</v>
      </c>
      <c r="BC27" s="31">
        <v>140.9</v>
      </c>
      <c r="BD27" s="31">
        <v>171.7</v>
      </c>
      <c r="BE27" s="31">
        <v>181.6</v>
      </c>
      <c r="BF27" s="31">
        <v>186.8</v>
      </c>
      <c r="BG27" s="31">
        <v>194.6</v>
      </c>
      <c r="BH27" s="31">
        <v>199</v>
      </c>
      <c r="BI27" s="31">
        <v>196.7</v>
      </c>
      <c r="BJ27" s="31">
        <v>197.5</v>
      </c>
      <c r="BK27" s="31">
        <v>207.8</v>
      </c>
      <c r="BL27" s="31">
        <v>205.1</v>
      </c>
      <c r="BM27" s="31">
        <v>206.7</v>
      </c>
      <c r="BN27" s="31">
        <v>197.4</v>
      </c>
      <c r="BO27" s="31">
        <v>199.4</v>
      </c>
      <c r="BP27" s="31">
        <v>194.7</v>
      </c>
      <c r="BQ27" s="31">
        <v>185.9</v>
      </c>
      <c r="BR27" s="31">
        <v>177.6</v>
      </c>
      <c r="BS27" s="31">
        <v>163.4</v>
      </c>
      <c r="BT27" s="31">
        <v>156.1</v>
      </c>
      <c r="BU27" s="31">
        <v>147.1</v>
      </c>
      <c r="BV27" s="31">
        <v>141.5</v>
      </c>
      <c r="BW27" s="31">
        <v>148.80000000000001</v>
      </c>
      <c r="BX27" s="31">
        <v>151.5</v>
      </c>
      <c r="BY27" s="31">
        <v>135.80000000000001</v>
      </c>
      <c r="BZ27" s="31">
        <v>124.8</v>
      </c>
      <c r="CA27" s="31">
        <v>123.4</v>
      </c>
      <c r="CB27" s="31">
        <v>123.2</v>
      </c>
      <c r="CC27" s="31">
        <v>131.5</v>
      </c>
      <c r="CD27" s="31">
        <v>133.5</v>
      </c>
      <c r="CE27" s="31">
        <v>132.4</v>
      </c>
      <c r="CF27" s="31">
        <v>137.9</v>
      </c>
      <c r="CG27" s="31">
        <v>144.30000000000001</v>
      </c>
      <c r="CH27" s="31">
        <v>140.19999999999999</v>
      </c>
      <c r="CI27" s="31">
        <v>145.6</v>
      </c>
      <c r="CJ27" s="31">
        <v>152.4</v>
      </c>
      <c r="CK27" s="31">
        <v>155.5</v>
      </c>
      <c r="CL27" s="31">
        <v>156.5</v>
      </c>
      <c r="CM27" s="31">
        <v>155.19999999999999</v>
      </c>
      <c r="CN27" s="31">
        <v>155.69999999999999</v>
      </c>
      <c r="CO27" s="31">
        <v>156.5</v>
      </c>
      <c r="CP27" s="31">
        <v>153</v>
      </c>
      <c r="CQ27" s="31">
        <v>166.5</v>
      </c>
      <c r="CR27" s="31">
        <v>175.4</v>
      </c>
      <c r="CS27" s="31">
        <v>181.2</v>
      </c>
      <c r="CT27" s="31">
        <v>186.1</v>
      </c>
      <c r="CU27" s="31">
        <v>188.6</v>
      </c>
      <c r="CV27" s="31">
        <v>198.9</v>
      </c>
      <c r="CW27" s="31">
        <v>188.6</v>
      </c>
      <c r="CX27" s="31">
        <v>179.4</v>
      </c>
      <c r="CY27" s="31">
        <v>166.1</v>
      </c>
      <c r="CZ27" s="31">
        <v>162.80000000000001</v>
      </c>
      <c r="DA27" s="31">
        <v>163</v>
      </c>
      <c r="DB27" s="31">
        <v>163.30000000000001</v>
      </c>
      <c r="DC27" s="31">
        <v>156.19999999999999</v>
      </c>
      <c r="DD27" s="31">
        <v>150</v>
      </c>
      <c r="DE27" s="31">
        <v>152.80000000000001</v>
      </c>
      <c r="DF27" s="31">
        <v>154.30000000000001</v>
      </c>
      <c r="DG27" s="31">
        <v>151.4</v>
      </c>
      <c r="DH27" s="31">
        <v>154.4</v>
      </c>
      <c r="DI27" s="31">
        <v>154.30000000000001</v>
      </c>
      <c r="DJ27" s="31">
        <v>149.9</v>
      </c>
      <c r="DK27" s="31">
        <v>149.30000000000001</v>
      </c>
      <c r="DL27" s="31">
        <v>146.80000000000001</v>
      </c>
      <c r="DM27" s="31">
        <v>143.5</v>
      </c>
      <c r="DN27" s="31">
        <v>142.5</v>
      </c>
      <c r="DO27" s="31">
        <v>151.9</v>
      </c>
      <c r="DP27" s="31">
        <v>168.9</v>
      </c>
      <c r="DQ27" s="31">
        <v>180.7</v>
      </c>
      <c r="DR27" s="31">
        <v>181.1</v>
      </c>
      <c r="DS27" s="31">
        <v>196.3</v>
      </c>
      <c r="DT27" s="31">
        <v>211.1</v>
      </c>
      <c r="DU27" s="31">
        <v>214.5</v>
      </c>
      <c r="DV27" s="31">
        <v>223</v>
      </c>
      <c r="DW27" s="31">
        <v>242.5</v>
      </c>
      <c r="DX27" s="31">
        <v>255.9</v>
      </c>
      <c r="DY27" s="31">
        <v>265.7</v>
      </c>
      <c r="DZ27" s="31">
        <v>285.60000000000002</v>
      </c>
      <c r="EA27" s="31">
        <v>277.3</v>
      </c>
      <c r="EB27" s="31">
        <v>255.6</v>
      </c>
      <c r="EC27" s="31">
        <v>256.89999999999998</v>
      </c>
      <c r="ED27" s="31">
        <v>247.9</v>
      </c>
      <c r="EE27" s="31">
        <v>252.2</v>
      </c>
      <c r="EF27" s="31">
        <v>262.5</v>
      </c>
      <c r="EG27" s="31">
        <v>253.8</v>
      </c>
      <c r="EH27" s="31">
        <v>244</v>
      </c>
      <c r="EI27" s="31">
        <v>230.2</v>
      </c>
      <c r="EJ27" s="31">
        <v>230.7</v>
      </c>
      <c r="EK27" s="31">
        <v>234.5</v>
      </c>
      <c r="EL27" s="31">
        <v>233</v>
      </c>
      <c r="EM27" s="31">
        <v>238</v>
      </c>
      <c r="EN27" s="31">
        <v>232.5</v>
      </c>
      <c r="EO27" s="31">
        <v>232.9</v>
      </c>
      <c r="EP27" s="31">
        <v>231.7</v>
      </c>
      <c r="EQ27" s="31">
        <v>229.1</v>
      </c>
      <c r="ER27" s="31">
        <v>231.2</v>
      </c>
      <c r="ES27" s="31">
        <v>230</v>
      </c>
      <c r="ET27" s="31">
        <v>220.9</v>
      </c>
    </row>
    <row r="28" spans="1:150">
      <c r="A28" s="25" t="s">
        <v>1632</v>
      </c>
      <c r="B28" s="25" t="s">
        <v>81</v>
      </c>
      <c r="C28" s="26">
        <v>2.1239999999999998E-2</v>
      </c>
      <c r="D28" s="31">
        <v>74.2</v>
      </c>
      <c r="E28" s="31">
        <v>75.400000000000006</v>
      </c>
      <c r="F28" s="31">
        <v>97.4</v>
      </c>
      <c r="G28" s="31">
        <v>102.7</v>
      </c>
      <c r="H28" s="31">
        <v>107.8</v>
      </c>
      <c r="I28" s="31">
        <v>117.3</v>
      </c>
      <c r="J28" s="31">
        <v>123.6</v>
      </c>
      <c r="K28" s="31">
        <v>128.6</v>
      </c>
      <c r="L28" s="31">
        <v>134.9</v>
      </c>
      <c r="M28" s="31">
        <v>149.80000000000001</v>
      </c>
      <c r="N28" s="31">
        <v>155</v>
      </c>
      <c r="O28" s="31">
        <v>189.5</v>
      </c>
      <c r="P28" s="31">
        <v>237.4</v>
      </c>
      <c r="Q28" s="31">
        <v>296.10000000000002</v>
      </c>
      <c r="R28" s="31">
        <v>340.6</v>
      </c>
      <c r="S28" s="31">
        <v>368.5</v>
      </c>
      <c r="T28" s="31">
        <v>326.7</v>
      </c>
      <c r="U28" s="31">
        <v>258.39999999999998</v>
      </c>
      <c r="V28" s="31">
        <v>238</v>
      </c>
      <c r="W28" s="31">
        <v>220.3</v>
      </c>
      <c r="X28" s="31">
        <v>235.6</v>
      </c>
      <c r="Y28" s="31">
        <v>265.5</v>
      </c>
      <c r="Z28" s="31">
        <v>275.60000000000002</v>
      </c>
      <c r="AA28" s="31">
        <v>299.89999999999998</v>
      </c>
      <c r="AB28" s="31">
        <v>351.5</v>
      </c>
      <c r="AC28" s="31">
        <v>362.5</v>
      </c>
      <c r="AD28" s="31">
        <v>353.4</v>
      </c>
      <c r="AE28" s="31">
        <v>360.3</v>
      </c>
      <c r="AF28" s="31">
        <v>313.5</v>
      </c>
      <c r="AG28" s="31">
        <v>240.4</v>
      </c>
      <c r="AH28" s="31">
        <v>224.4</v>
      </c>
      <c r="AI28" s="31">
        <v>190.7</v>
      </c>
      <c r="AJ28" s="31">
        <v>182.6</v>
      </c>
      <c r="AK28" s="31">
        <v>199</v>
      </c>
      <c r="AL28" s="31">
        <v>213</v>
      </c>
      <c r="AM28" s="31">
        <v>203.4</v>
      </c>
      <c r="AN28" s="31">
        <v>202.8</v>
      </c>
      <c r="AO28" s="31">
        <v>220.4</v>
      </c>
      <c r="AP28" s="31">
        <v>271.2</v>
      </c>
      <c r="AQ28" s="31">
        <v>245.2</v>
      </c>
      <c r="AR28" s="31">
        <v>195</v>
      </c>
      <c r="AS28" s="31">
        <v>187.6</v>
      </c>
      <c r="AT28" s="31">
        <v>176</v>
      </c>
      <c r="AU28" s="31">
        <v>151.30000000000001</v>
      </c>
      <c r="AV28" s="31">
        <v>148.30000000000001</v>
      </c>
      <c r="AW28" s="31">
        <v>147.69999999999999</v>
      </c>
      <c r="AX28" s="31">
        <v>137</v>
      </c>
      <c r="AY28" s="31">
        <v>134.6</v>
      </c>
      <c r="AZ28" s="31">
        <v>130.1</v>
      </c>
      <c r="BA28" s="31">
        <v>152.1</v>
      </c>
      <c r="BB28" s="31">
        <v>160.69999999999999</v>
      </c>
      <c r="BC28" s="31">
        <v>152.5</v>
      </c>
      <c r="BD28" s="31">
        <v>169.6</v>
      </c>
      <c r="BE28" s="31">
        <v>170.1</v>
      </c>
      <c r="BF28" s="31">
        <v>161.9</v>
      </c>
      <c r="BG28" s="31">
        <v>139</v>
      </c>
      <c r="BH28" s="31">
        <v>129.30000000000001</v>
      </c>
      <c r="BI28" s="31">
        <v>119.6</v>
      </c>
      <c r="BJ28" s="31">
        <v>108</v>
      </c>
      <c r="BK28" s="31">
        <v>110</v>
      </c>
      <c r="BL28" s="31">
        <v>113.1</v>
      </c>
      <c r="BM28" s="31">
        <v>115.9</v>
      </c>
      <c r="BN28" s="31">
        <v>126.7</v>
      </c>
      <c r="BO28" s="31">
        <v>138.9</v>
      </c>
      <c r="BP28" s="31">
        <v>151.69999999999999</v>
      </c>
      <c r="BQ28" s="31">
        <v>158.19999999999999</v>
      </c>
      <c r="BR28" s="31">
        <v>149.4</v>
      </c>
      <c r="BS28" s="31">
        <v>129.1</v>
      </c>
      <c r="BT28" s="31">
        <v>123.5</v>
      </c>
      <c r="BU28" s="31">
        <v>121.1</v>
      </c>
      <c r="BV28" s="31">
        <v>120.5</v>
      </c>
      <c r="BW28" s="31">
        <v>124.2</v>
      </c>
      <c r="BX28" s="31">
        <v>135.6</v>
      </c>
      <c r="BY28" s="31">
        <v>193.2</v>
      </c>
      <c r="BZ28" s="31">
        <v>193.8</v>
      </c>
      <c r="CA28" s="31">
        <v>200.9</v>
      </c>
      <c r="CB28" s="31">
        <v>217.1</v>
      </c>
      <c r="CC28" s="31">
        <v>213.4</v>
      </c>
      <c r="CD28" s="31">
        <v>235</v>
      </c>
      <c r="CE28" s="31">
        <v>228.6</v>
      </c>
      <c r="CF28" s="31">
        <v>218.3</v>
      </c>
      <c r="CG28" s="31">
        <v>237.6</v>
      </c>
      <c r="CH28" s="31">
        <v>252.5</v>
      </c>
      <c r="CI28" s="31">
        <v>264.39999999999998</v>
      </c>
      <c r="CJ28" s="31">
        <v>285.5</v>
      </c>
      <c r="CK28" s="31">
        <v>299</v>
      </c>
      <c r="CL28" s="31">
        <v>336.1</v>
      </c>
      <c r="CM28" s="31">
        <v>414.5</v>
      </c>
      <c r="CN28" s="31">
        <v>440.6</v>
      </c>
      <c r="CO28" s="31">
        <v>378.7</v>
      </c>
      <c r="CP28" s="31">
        <v>346.6</v>
      </c>
      <c r="CQ28" s="31">
        <v>307.7</v>
      </c>
      <c r="CR28" s="31">
        <v>248.2</v>
      </c>
      <c r="CS28" s="31">
        <v>238.5</v>
      </c>
      <c r="CT28" s="31">
        <v>218.8</v>
      </c>
      <c r="CU28" s="31">
        <v>213.1</v>
      </c>
      <c r="CV28" s="31">
        <v>231.3</v>
      </c>
      <c r="CW28" s="31">
        <v>232.8</v>
      </c>
      <c r="CX28" s="31">
        <v>252.1</v>
      </c>
      <c r="CY28" s="31">
        <v>256.10000000000002</v>
      </c>
      <c r="CZ28" s="31">
        <v>258.8</v>
      </c>
      <c r="DA28" s="31">
        <v>225.5</v>
      </c>
      <c r="DB28" s="31">
        <v>201.8</v>
      </c>
      <c r="DC28" s="31">
        <v>156.5</v>
      </c>
      <c r="DD28" s="31">
        <v>130.9</v>
      </c>
      <c r="DE28" s="31">
        <v>127.8</v>
      </c>
      <c r="DF28" s="31">
        <v>109.1</v>
      </c>
      <c r="DG28" s="31">
        <v>113.4</v>
      </c>
      <c r="DH28" s="31">
        <v>119.6</v>
      </c>
      <c r="DI28" s="31">
        <v>125.4</v>
      </c>
      <c r="DJ28" s="31">
        <v>148.69999999999999</v>
      </c>
      <c r="DK28" s="31">
        <v>168</v>
      </c>
      <c r="DL28" s="31">
        <v>153.5</v>
      </c>
      <c r="DM28" s="31">
        <v>156</v>
      </c>
      <c r="DN28" s="31">
        <v>158.5</v>
      </c>
      <c r="DO28" s="31">
        <v>155.19999999999999</v>
      </c>
      <c r="DP28" s="31">
        <v>129.80000000000001</v>
      </c>
      <c r="DQ28" s="31">
        <v>110.6</v>
      </c>
      <c r="DR28" s="31">
        <v>107.6</v>
      </c>
      <c r="DS28" s="31">
        <v>129.19999999999999</v>
      </c>
      <c r="DT28" s="31">
        <v>132.69999999999999</v>
      </c>
      <c r="DU28" s="31">
        <v>134.69999999999999</v>
      </c>
      <c r="DV28" s="31">
        <v>137.4</v>
      </c>
      <c r="DW28" s="31">
        <v>157.4</v>
      </c>
      <c r="DX28" s="31">
        <v>158.19999999999999</v>
      </c>
      <c r="DY28" s="31">
        <v>169.8</v>
      </c>
      <c r="DZ28" s="31">
        <v>172.8</v>
      </c>
      <c r="EA28" s="31">
        <v>170</v>
      </c>
      <c r="EB28" s="31">
        <v>173.8</v>
      </c>
      <c r="EC28" s="31">
        <v>184.8</v>
      </c>
      <c r="ED28" s="31">
        <v>194.3</v>
      </c>
      <c r="EE28" s="31">
        <v>221</v>
      </c>
      <c r="EF28" s="31">
        <v>292.3</v>
      </c>
      <c r="EG28" s="31">
        <v>433.1</v>
      </c>
      <c r="EH28" s="31">
        <v>536.20000000000005</v>
      </c>
      <c r="EI28" s="31">
        <v>629.1</v>
      </c>
      <c r="EJ28" s="31">
        <v>616.6</v>
      </c>
      <c r="EK28" s="31">
        <v>548.20000000000005</v>
      </c>
      <c r="EL28" s="31">
        <v>494.2</v>
      </c>
      <c r="EM28" s="31">
        <v>439.3</v>
      </c>
      <c r="EN28" s="31">
        <v>375.8</v>
      </c>
      <c r="EO28" s="31">
        <v>382.2</v>
      </c>
      <c r="EP28" s="31">
        <v>379</v>
      </c>
      <c r="EQ28" s="31">
        <v>409.7</v>
      </c>
      <c r="ER28" s="31">
        <v>464.7</v>
      </c>
      <c r="ES28" s="31">
        <v>485.6</v>
      </c>
      <c r="ET28" s="31">
        <v>505.1</v>
      </c>
    </row>
    <row r="29" spans="1:150">
      <c r="A29" s="25" t="s">
        <v>1633</v>
      </c>
      <c r="B29" s="25" t="s">
        <v>83</v>
      </c>
      <c r="C29" s="26">
        <v>0.13653999999999999</v>
      </c>
      <c r="D29" s="31">
        <v>112.2</v>
      </c>
      <c r="E29" s="31">
        <v>0</v>
      </c>
      <c r="F29" s="31">
        <v>0</v>
      </c>
      <c r="G29" s="31">
        <v>0</v>
      </c>
      <c r="H29" s="31">
        <v>0</v>
      </c>
      <c r="I29" s="31">
        <v>0</v>
      </c>
      <c r="J29" s="31">
        <v>0</v>
      </c>
      <c r="K29" s="31">
        <v>185.2</v>
      </c>
      <c r="L29" s="31">
        <v>122.5</v>
      </c>
      <c r="M29" s="31">
        <v>113.1</v>
      </c>
      <c r="N29" s="31">
        <v>101.1</v>
      </c>
      <c r="O29" s="31">
        <v>103.3</v>
      </c>
      <c r="P29" s="31">
        <v>116.7</v>
      </c>
      <c r="Q29" s="31">
        <v>0</v>
      </c>
      <c r="R29" s="31">
        <v>0</v>
      </c>
      <c r="S29" s="31">
        <v>0</v>
      </c>
      <c r="T29" s="31">
        <v>0</v>
      </c>
      <c r="U29" s="31">
        <v>0</v>
      </c>
      <c r="V29" s="31">
        <v>0</v>
      </c>
      <c r="W29" s="31">
        <v>236.2</v>
      </c>
      <c r="X29" s="31">
        <v>169.5</v>
      </c>
      <c r="Y29" s="31">
        <v>109.2</v>
      </c>
      <c r="Z29" s="31">
        <v>102.7</v>
      </c>
      <c r="AA29" s="31">
        <v>128.9</v>
      </c>
      <c r="AB29" s="31">
        <v>140.30000000000001</v>
      </c>
      <c r="AC29" s="31">
        <v>0</v>
      </c>
      <c r="AD29" s="31">
        <v>0</v>
      </c>
      <c r="AE29" s="31">
        <v>0</v>
      </c>
      <c r="AF29" s="31">
        <v>0</v>
      </c>
      <c r="AG29" s="31">
        <v>0</v>
      </c>
      <c r="AH29" s="31">
        <v>0</v>
      </c>
      <c r="AI29" s="31">
        <v>212.8</v>
      </c>
      <c r="AJ29" s="31">
        <v>162.1</v>
      </c>
      <c r="AK29" s="31">
        <v>171.7</v>
      </c>
      <c r="AL29" s="31">
        <v>158.9</v>
      </c>
      <c r="AM29" s="31">
        <v>174.2</v>
      </c>
      <c r="AN29" s="31">
        <v>186.7</v>
      </c>
      <c r="AO29" s="31">
        <v>0</v>
      </c>
      <c r="AP29" s="31">
        <v>0</v>
      </c>
      <c r="AQ29" s="31">
        <v>0</v>
      </c>
      <c r="AR29" s="31">
        <v>0</v>
      </c>
      <c r="AS29" s="31">
        <v>0</v>
      </c>
      <c r="AT29" s="31">
        <v>0</v>
      </c>
      <c r="AU29" s="31">
        <v>242</v>
      </c>
      <c r="AV29" s="31">
        <v>174.1</v>
      </c>
      <c r="AW29" s="31">
        <v>148.19999999999999</v>
      </c>
      <c r="AX29" s="31">
        <v>125.3</v>
      </c>
      <c r="AY29" s="31">
        <v>142.69999999999999</v>
      </c>
      <c r="AZ29" s="31">
        <v>189.8</v>
      </c>
      <c r="BA29" s="31">
        <v>0</v>
      </c>
      <c r="BB29" s="31">
        <v>0</v>
      </c>
      <c r="BC29" s="31">
        <v>0</v>
      </c>
      <c r="BD29" s="31">
        <v>0</v>
      </c>
      <c r="BE29" s="31">
        <v>0</v>
      </c>
      <c r="BF29" s="31">
        <v>0</v>
      </c>
      <c r="BG29" s="31">
        <v>263.5</v>
      </c>
      <c r="BH29" s="31">
        <v>147.6</v>
      </c>
      <c r="BI29" s="31">
        <v>102.8</v>
      </c>
      <c r="BJ29" s="31">
        <v>101.1</v>
      </c>
      <c r="BK29" s="31">
        <v>121.2</v>
      </c>
      <c r="BL29" s="31">
        <v>161.9</v>
      </c>
      <c r="BM29" s="31">
        <v>0</v>
      </c>
      <c r="BN29" s="31">
        <v>0</v>
      </c>
      <c r="BO29" s="31">
        <v>0</v>
      </c>
      <c r="BP29" s="31">
        <v>0</v>
      </c>
      <c r="BQ29" s="31">
        <v>0</v>
      </c>
      <c r="BR29" s="31">
        <v>0</v>
      </c>
      <c r="BS29" s="31">
        <v>191.1</v>
      </c>
      <c r="BT29" s="31">
        <v>137.19999999999999</v>
      </c>
      <c r="BU29" s="31">
        <v>119.5</v>
      </c>
      <c r="BV29" s="31">
        <v>100.9</v>
      </c>
      <c r="BW29" s="31">
        <v>99.3</v>
      </c>
      <c r="BX29" s="31">
        <v>156.1</v>
      </c>
      <c r="BY29" s="31">
        <v>0</v>
      </c>
      <c r="BZ29" s="31">
        <v>0</v>
      </c>
      <c r="CA29" s="31">
        <v>0</v>
      </c>
      <c r="CB29" s="31">
        <v>0</v>
      </c>
      <c r="CC29" s="31">
        <v>0</v>
      </c>
      <c r="CD29" s="31">
        <v>0</v>
      </c>
      <c r="CE29" s="31">
        <v>327.8</v>
      </c>
      <c r="CF29" s="31">
        <v>220.9</v>
      </c>
      <c r="CG29" s="31">
        <v>135</v>
      </c>
      <c r="CH29" s="31">
        <v>107.5</v>
      </c>
      <c r="CI29" s="31">
        <v>126.3</v>
      </c>
      <c r="CJ29" s="31">
        <v>193.9</v>
      </c>
      <c r="CK29" s="31">
        <v>0</v>
      </c>
      <c r="CL29" s="31">
        <v>0</v>
      </c>
      <c r="CM29" s="31">
        <v>0</v>
      </c>
      <c r="CN29" s="31">
        <v>0</v>
      </c>
      <c r="CO29" s="31">
        <v>0</v>
      </c>
      <c r="CP29" s="31">
        <v>0</v>
      </c>
      <c r="CQ29" s="31">
        <v>309.2</v>
      </c>
      <c r="CR29" s="31">
        <v>154.4</v>
      </c>
      <c r="CS29" s="31">
        <v>151.30000000000001</v>
      </c>
      <c r="CT29" s="31">
        <v>147.30000000000001</v>
      </c>
      <c r="CU29" s="31">
        <v>129.4</v>
      </c>
      <c r="CV29" s="31">
        <v>156.4</v>
      </c>
      <c r="CW29" s="31">
        <v>0</v>
      </c>
      <c r="CX29" s="31">
        <v>0</v>
      </c>
      <c r="CY29" s="31">
        <v>0</v>
      </c>
      <c r="CZ29" s="31">
        <v>0</v>
      </c>
      <c r="DA29" s="31">
        <v>0</v>
      </c>
      <c r="DB29" s="31">
        <v>0</v>
      </c>
      <c r="DC29" s="31">
        <v>253.1</v>
      </c>
      <c r="DD29" s="31">
        <v>164</v>
      </c>
      <c r="DE29" s="31">
        <v>106.5</v>
      </c>
      <c r="DF29" s="31">
        <v>115.4</v>
      </c>
      <c r="DG29" s="31">
        <v>151.30000000000001</v>
      </c>
      <c r="DH29" s="31">
        <v>251.9</v>
      </c>
      <c r="DI29" s="31">
        <v>0</v>
      </c>
      <c r="DJ29" s="31">
        <v>0</v>
      </c>
      <c r="DK29" s="31">
        <v>0</v>
      </c>
      <c r="DL29" s="31">
        <v>0</v>
      </c>
      <c r="DM29" s="31">
        <v>0</v>
      </c>
      <c r="DN29" s="31">
        <v>0</v>
      </c>
      <c r="DO29" s="31">
        <v>335.4</v>
      </c>
      <c r="DP29" s="31">
        <v>192.9</v>
      </c>
      <c r="DQ29" s="31">
        <v>152</v>
      </c>
      <c r="DR29" s="31">
        <v>158.69999999999999</v>
      </c>
      <c r="DS29" s="31">
        <v>159.6</v>
      </c>
      <c r="DT29" s="31">
        <v>216.1</v>
      </c>
      <c r="DU29" s="31">
        <v>0</v>
      </c>
      <c r="DV29" s="31">
        <v>0</v>
      </c>
      <c r="DW29" s="31">
        <v>0</v>
      </c>
      <c r="DX29" s="31">
        <v>0</v>
      </c>
      <c r="DY29" s="31">
        <v>0</v>
      </c>
      <c r="DZ29" s="31">
        <v>0</v>
      </c>
      <c r="EA29" s="31">
        <v>353.3</v>
      </c>
      <c r="EB29" s="31">
        <v>157.30000000000001</v>
      </c>
      <c r="EC29" s="31">
        <v>113.5</v>
      </c>
      <c r="ED29" s="31">
        <v>111.1</v>
      </c>
      <c r="EE29" s="31">
        <v>149.5</v>
      </c>
      <c r="EF29" s="31">
        <v>243.7</v>
      </c>
      <c r="EG29" s="31">
        <v>0</v>
      </c>
      <c r="EH29" s="31">
        <v>0</v>
      </c>
      <c r="EI29" s="31">
        <v>0</v>
      </c>
      <c r="EJ29" s="31">
        <v>0</v>
      </c>
      <c r="EK29" s="31">
        <v>0</v>
      </c>
      <c r="EL29" s="31">
        <v>0</v>
      </c>
      <c r="EM29" s="31">
        <v>415.3</v>
      </c>
      <c r="EN29" s="31">
        <v>174.9</v>
      </c>
      <c r="EO29" s="31">
        <v>145.5</v>
      </c>
      <c r="EP29" s="31">
        <v>158.69999999999999</v>
      </c>
      <c r="EQ29" s="31">
        <v>202.3</v>
      </c>
      <c r="ER29" s="31">
        <v>251.8</v>
      </c>
      <c r="ES29" s="31">
        <v>0</v>
      </c>
      <c r="ET29" s="31">
        <v>0</v>
      </c>
    </row>
    <row r="30" spans="1:150">
      <c r="A30" s="25" t="s">
        <v>84</v>
      </c>
      <c r="B30" s="25" t="s">
        <v>85</v>
      </c>
      <c r="C30" s="26">
        <v>0.28445999999999999</v>
      </c>
      <c r="D30" s="31">
        <v>129.30000000000001</v>
      </c>
      <c r="E30" s="31">
        <v>138.30000000000001</v>
      </c>
      <c r="F30" s="31">
        <v>144.80000000000001</v>
      </c>
      <c r="G30" s="31">
        <v>182.3</v>
      </c>
      <c r="H30" s="31">
        <v>147.19999999999999</v>
      </c>
      <c r="I30" s="31">
        <v>107</v>
      </c>
      <c r="J30" s="31">
        <v>105.5</v>
      </c>
      <c r="K30" s="31">
        <v>111.4</v>
      </c>
      <c r="L30" s="31">
        <v>86.6</v>
      </c>
      <c r="M30" s="31">
        <v>88.3</v>
      </c>
      <c r="N30" s="31">
        <v>73.7</v>
      </c>
      <c r="O30" s="31">
        <v>84.1</v>
      </c>
      <c r="P30" s="31">
        <v>106.9</v>
      </c>
      <c r="Q30" s="31">
        <v>162.9</v>
      </c>
      <c r="R30" s="31">
        <v>186.1</v>
      </c>
      <c r="S30" s="31">
        <v>158.30000000000001</v>
      </c>
      <c r="T30" s="31">
        <v>184.8</v>
      </c>
      <c r="U30" s="31">
        <v>206.4</v>
      </c>
      <c r="V30" s="31">
        <v>269.5</v>
      </c>
      <c r="W30" s="31">
        <v>258.8</v>
      </c>
      <c r="X30" s="31">
        <v>151</v>
      </c>
      <c r="Y30" s="31">
        <v>79.5</v>
      </c>
      <c r="Z30" s="31">
        <v>79.599999999999994</v>
      </c>
      <c r="AA30" s="31">
        <v>82.1</v>
      </c>
      <c r="AB30" s="31">
        <v>102.4</v>
      </c>
      <c r="AC30" s="31">
        <v>101.1</v>
      </c>
      <c r="AD30" s="31">
        <v>108.3</v>
      </c>
      <c r="AE30" s="31">
        <v>248.3</v>
      </c>
      <c r="AF30" s="31">
        <v>325.10000000000002</v>
      </c>
      <c r="AG30" s="31">
        <v>213.9</v>
      </c>
      <c r="AH30" s="31">
        <v>168.4</v>
      </c>
      <c r="AI30" s="31">
        <v>139.1</v>
      </c>
      <c r="AJ30" s="31">
        <v>147.19999999999999</v>
      </c>
      <c r="AK30" s="31">
        <v>131.30000000000001</v>
      </c>
      <c r="AL30" s="31">
        <v>119.2</v>
      </c>
      <c r="AM30" s="31">
        <v>122.7</v>
      </c>
      <c r="AN30" s="31">
        <v>166.7</v>
      </c>
      <c r="AO30" s="31">
        <v>168.7</v>
      </c>
      <c r="AP30" s="31">
        <v>196</v>
      </c>
      <c r="AQ30" s="31">
        <v>164.1</v>
      </c>
      <c r="AR30" s="31">
        <v>149.30000000000001</v>
      </c>
      <c r="AS30" s="31">
        <v>164.4</v>
      </c>
      <c r="AT30" s="31">
        <v>220.9</v>
      </c>
      <c r="AU30" s="31">
        <v>293.89999999999998</v>
      </c>
      <c r="AV30" s="31">
        <v>211.3</v>
      </c>
      <c r="AW30" s="31">
        <v>144.80000000000001</v>
      </c>
      <c r="AX30" s="31">
        <v>103.6</v>
      </c>
      <c r="AY30" s="31">
        <v>99.4</v>
      </c>
      <c r="AZ30" s="31">
        <v>142.69999999999999</v>
      </c>
      <c r="BA30" s="31">
        <v>179</v>
      </c>
      <c r="BB30" s="31">
        <v>209.4</v>
      </c>
      <c r="BC30" s="31">
        <v>147.5</v>
      </c>
      <c r="BD30" s="31">
        <v>114.9</v>
      </c>
      <c r="BE30" s="31">
        <v>116.6</v>
      </c>
      <c r="BF30" s="31">
        <v>132.30000000000001</v>
      </c>
      <c r="BG30" s="31">
        <v>114.4</v>
      </c>
      <c r="BH30" s="31">
        <v>95.3</v>
      </c>
      <c r="BI30" s="31">
        <v>91.4</v>
      </c>
      <c r="BJ30" s="31">
        <v>110.1</v>
      </c>
      <c r="BK30" s="31">
        <v>126.1</v>
      </c>
      <c r="BL30" s="31">
        <v>118.8</v>
      </c>
      <c r="BM30" s="31">
        <v>98.6</v>
      </c>
      <c r="BN30" s="31">
        <v>147.80000000000001</v>
      </c>
      <c r="BO30" s="31">
        <v>456.6</v>
      </c>
      <c r="BP30" s="31">
        <v>413.3</v>
      </c>
      <c r="BQ30" s="31">
        <v>219.3</v>
      </c>
      <c r="BR30" s="31">
        <v>260.3</v>
      </c>
      <c r="BS30" s="31">
        <v>422.6</v>
      </c>
      <c r="BT30" s="31">
        <v>224.5</v>
      </c>
      <c r="BU30" s="31">
        <v>119.7</v>
      </c>
      <c r="BV30" s="31">
        <v>95.5</v>
      </c>
      <c r="BW30" s="31">
        <v>92.7</v>
      </c>
      <c r="BX30" s="31">
        <v>111.2</v>
      </c>
      <c r="BY30" s="31">
        <v>104.6</v>
      </c>
      <c r="BZ30" s="31">
        <v>147.19999999999999</v>
      </c>
      <c r="CA30" s="31">
        <v>232.3</v>
      </c>
      <c r="CB30" s="31">
        <v>190.4</v>
      </c>
      <c r="CC30" s="31">
        <v>140.19999999999999</v>
      </c>
      <c r="CD30" s="31">
        <v>141</v>
      </c>
      <c r="CE30" s="31">
        <v>144.1</v>
      </c>
      <c r="CF30" s="31">
        <v>139.69999999999999</v>
      </c>
      <c r="CG30" s="31">
        <v>167.5</v>
      </c>
      <c r="CH30" s="31">
        <v>133.4</v>
      </c>
      <c r="CI30" s="31">
        <v>161.80000000000001</v>
      </c>
      <c r="CJ30" s="31">
        <v>208.8</v>
      </c>
      <c r="CK30" s="31">
        <v>287.2</v>
      </c>
      <c r="CL30" s="31">
        <v>318.89999999999998</v>
      </c>
      <c r="CM30" s="31">
        <v>326.3</v>
      </c>
      <c r="CN30" s="31">
        <v>299.3</v>
      </c>
      <c r="CO30" s="31">
        <v>217.8</v>
      </c>
      <c r="CP30" s="31">
        <v>341.9</v>
      </c>
      <c r="CQ30" s="31">
        <v>302.7</v>
      </c>
      <c r="CR30" s="31">
        <v>191.5</v>
      </c>
      <c r="CS30" s="31">
        <v>200</v>
      </c>
      <c r="CT30" s="31">
        <v>158.4</v>
      </c>
      <c r="CU30" s="31">
        <v>135.69999999999999</v>
      </c>
      <c r="CV30" s="31">
        <v>146.69999999999999</v>
      </c>
      <c r="CW30" s="31">
        <v>125.8</v>
      </c>
      <c r="CX30" s="31">
        <v>173.5</v>
      </c>
      <c r="CY30" s="31">
        <v>388.4</v>
      </c>
      <c r="CZ30" s="31">
        <v>345.3</v>
      </c>
      <c r="DA30" s="31">
        <v>434</v>
      </c>
      <c r="DB30" s="31">
        <v>389.9</v>
      </c>
      <c r="DC30" s="31">
        <v>339.6</v>
      </c>
      <c r="DD30" s="31">
        <v>268.5</v>
      </c>
      <c r="DE30" s="31">
        <v>175.7</v>
      </c>
      <c r="DF30" s="31">
        <v>163.4</v>
      </c>
      <c r="DG30" s="31">
        <v>142.1</v>
      </c>
      <c r="DH30" s="31">
        <v>147.19999999999999</v>
      </c>
      <c r="DI30" s="31">
        <v>132.19999999999999</v>
      </c>
      <c r="DJ30" s="31">
        <v>145.19999999999999</v>
      </c>
      <c r="DK30" s="31">
        <v>228.5</v>
      </c>
      <c r="DL30" s="31">
        <v>235.7</v>
      </c>
      <c r="DM30" s="31">
        <v>214.3</v>
      </c>
      <c r="DN30" s="31">
        <v>415.3</v>
      </c>
      <c r="DO30" s="31">
        <v>560.9</v>
      </c>
      <c r="DP30" s="31">
        <v>520.1</v>
      </c>
      <c r="DQ30" s="31">
        <v>272.8</v>
      </c>
      <c r="DR30" s="31">
        <v>194.1</v>
      </c>
      <c r="DS30" s="31">
        <v>162.1</v>
      </c>
      <c r="DT30" s="31">
        <v>204</v>
      </c>
      <c r="DU30" s="31">
        <v>421.9</v>
      </c>
      <c r="DV30" s="31">
        <v>553.29999999999995</v>
      </c>
      <c r="DW30" s="31">
        <v>301.8</v>
      </c>
      <c r="DX30" s="31">
        <v>249.8</v>
      </c>
      <c r="DY30" s="31">
        <v>354.3</v>
      </c>
      <c r="DZ30" s="31">
        <v>437.4</v>
      </c>
      <c r="EA30" s="31">
        <v>266.60000000000002</v>
      </c>
      <c r="EB30" s="31">
        <v>181.8</v>
      </c>
      <c r="EC30" s="31">
        <v>162.30000000000001</v>
      </c>
      <c r="ED30" s="31">
        <v>167.8</v>
      </c>
      <c r="EE30" s="31">
        <v>191.1</v>
      </c>
      <c r="EF30" s="31">
        <v>173.6</v>
      </c>
      <c r="EG30" s="31">
        <v>159.80000000000001</v>
      </c>
      <c r="EH30" s="31">
        <v>249.4</v>
      </c>
      <c r="EI30" s="31">
        <v>1043.5999999999999</v>
      </c>
      <c r="EJ30" s="31">
        <v>813.9</v>
      </c>
      <c r="EK30" s="31">
        <v>219.5</v>
      </c>
      <c r="EL30" s="31">
        <v>189.9</v>
      </c>
      <c r="EM30" s="31">
        <v>330.7</v>
      </c>
      <c r="EN30" s="31">
        <v>330.3</v>
      </c>
      <c r="EO30" s="31">
        <v>254.8</v>
      </c>
      <c r="EP30" s="31">
        <v>269.3</v>
      </c>
      <c r="EQ30" s="31">
        <v>250.1</v>
      </c>
      <c r="ER30" s="31">
        <v>244</v>
      </c>
      <c r="ES30" s="31">
        <v>262.8</v>
      </c>
      <c r="ET30" s="31">
        <v>393.6</v>
      </c>
    </row>
    <row r="31" spans="1:150">
      <c r="A31" s="25" t="s">
        <v>86</v>
      </c>
      <c r="B31" s="25" t="s">
        <v>87</v>
      </c>
      <c r="C31" s="26">
        <v>0.16697000000000001</v>
      </c>
      <c r="D31" s="31">
        <v>119.1</v>
      </c>
      <c r="E31" s="31">
        <v>0</v>
      </c>
      <c r="F31" s="31">
        <v>0</v>
      </c>
      <c r="G31" s="31">
        <v>0</v>
      </c>
      <c r="H31" s="31">
        <v>0</v>
      </c>
      <c r="I31" s="31">
        <v>134.6</v>
      </c>
      <c r="J31" s="31">
        <v>129.4</v>
      </c>
      <c r="K31" s="31">
        <v>101.7</v>
      </c>
      <c r="L31" s="31">
        <v>92.6</v>
      </c>
      <c r="M31" s="31">
        <v>103.1</v>
      </c>
      <c r="N31" s="31">
        <v>99.6</v>
      </c>
      <c r="O31" s="31">
        <v>103.6</v>
      </c>
      <c r="P31" s="31">
        <v>109</v>
      </c>
      <c r="Q31" s="31">
        <v>0</v>
      </c>
      <c r="R31" s="31">
        <v>0</v>
      </c>
      <c r="S31" s="31">
        <v>0</v>
      </c>
      <c r="T31" s="31">
        <v>0</v>
      </c>
      <c r="U31" s="31">
        <v>146.4</v>
      </c>
      <c r="V31" s="31">
        <v>162.9</v>
      </c>
      <c r="W31" s="31">
        <v>178.3</v>
      </c>
      <c r="X31" s="31">
        <v>119</v>
      </c>
      <c r="Y31" s="31">
        <v>99.6</v>
      </c>
      <c r="Z31" s="31">
        <v>91.7</v>
      </c>
      <c r="AA31" s="31">
        <v>97.9</v>
      </c>
      <c r="AB31" s="31">
        <v>105.8</v>
      </c>
      <c r="AC31" s="31">
        <v>0</v>
      </c>
      <c r="AD31" s="31">
        <v>0</v>
      </c>
      <c r="AE31" s="31">
        <v>0</v>
      </c>
      <c r="AF31" s="31">
        <v>0</v>
      </c>
      <c r="AG31" s="31">
        <v>162</v>
      </c>
      <c r="AH31" s="31">
        <v>148.30000000000001</v>
      </c>
      <c r="AI31" s="31">
        <v>129.69999999999999</v>
      </c>
      <c r="AJ31" s="31">
        <v>119.7</v>
      </c>
      <c r="AK31" s="31">
        <v>110.7</v>
      </c>
      <c r="AL31" s="31">
        <v>102</v>
      </c>
      <c r="AM31" s="31">
        <v>102.7</v>
      </c>
      <c r="AN31" s="31">
        <v>101.6</v>
      </c>
      <c r="AO31" s="31">
        <v>0</v>
      </c>
      <c r="AP31" s="31">
        <v>0</v>
      </c>
      <c r="AQ31" s="31">
        <v>0</v>
      </c>
      <c r="AR31" s="31">
        <v>0</v>
      </c>
      <c r="AS31" s="31">
        <v>123.6</v>
      </c>
      <c r="AT31" s="31">
        <v>121</v>
      </c>
      <c r="AU31" s="31">
        <v>122</v>
      </c>
      <c r="AV31" s="31">
        <v>126.1</v>
      </c>
      <c r="AW31" s="31">
        <v>111.9</v>
      </c>
      <c r="AX31" s="31">
        <v>93.5</v>
      </c>
      <c r="AY31" s="31">
        <v>87.5</v>
      </c>
      <c r="AZ31" s="31">
        <v>90.4</v>
      </c>
      <c r="BA31" s="31">
        <v>0</v>
      </c>
      <c r="BB31" s="31">
        <v>0</v>
      </c>
      <c r="BC31" s="31">
        <v>0</v>
      </c>
      <c r="BD31" s="31">
        <v>0</v>
      </c>
      <c r="BE31" s="31">
        <v>154.1</v>
      </c>
      <c r="BF31" s="31">
        <v>171.3</v>
      </c>
      <c r="BG31" s="31">
        <v>145.4</v>
      </c>
      <c r="BH31" s="31">
        <v>110.4</v>
      </c>
      <c r="BI31" s="31">
        <v>88</v>
      </c>
      <c r="BJ31" s="31">
        <v>80.8</v>
      </c>
      <c r="BK31" s="31">
        <v>104.8</v>
      </c>
      <c r="BL31" s="31">
        <v>115.2</v>
      </c>
      <c r="BM31" s="31">
        <v>0</v>
      </c>
      <c r="BN31" s="31">
        <v>0</v>
      </c>
      <c r="BO31" s="31">
        <v>0</v>
      </c>
      <c r="BP31" s="31">
        <v>0</v>
      </c>
      <c r="BQ31" s="31">
        <v>118.8</v>
      </c>
      <c r="BR31" s="31">
        <v>142.19999999999999</v>
      </c>
      <c r="BS31" s="31">
        <v>141.5</v>
      </c>
      <c r="BT31" s="31">
        <v>106.2</v>
      </c>
      <c r="BU31" s="31">
        <v>92</v>
      </c>
      <c r="BV31" s="31">
        <v>76.599999999999994</v>
      </c>
      <c r="BW31" s="31">
        <v>68.5</v>
      </c>
      <c r="BX31" s="31">
        <v>80.8</v>
      </c>
      <c r="BY31" s="31">
        <v>0</v>
      </c>
      <c r="BZ31" s="31">
        <v>0</v>
      </c>
      <c r="CA31" s="31">
        <v>0</v>
      </c>
      <c r="CB31" s="31">
        <v>0</v>
      </c>
      <c r="CC31" s="31">
        <v>174.9</v>
      </c>
      <c r="CD31" s="31">
        <v>178.5</v>
      </c>
      <c r="CE31" s="31">
        <v>161</v>
      </c>
      <c r="CF31" s="31">
        <v>132.30000000000001</v>
      </c>
      <c r="CG31" s="31">
        <v>130.5</v>
      </c>
      <c r="CH31" s="31">
        <v>114</v>
      </c>
      <c r="CI31" s="31">
        <v>149.19999999999999</v>
      </c>
      <c r="CJ31" s="31">
        <v>178.9</v>
      </c>
      <c r="CK31" s="31">
        <v>0</v>
      </c>
      <c r="CL31" s="31">
        <v>0</v>
      </c>
      <c r="CM31" s="31">
        <v>0</v>
      </c>
      <c r="CN31" s="31">
        <v>0</v>
      </c>
      <c r="CO31" s="31">
        <v>191.1</v>
      </c>
      <c r="CP31" s="31">
        <v>227.7</v>
      </c>
      <c r="CQ31" s="31">
        <v>246.1</v>
      </c>
      <c r="CR31" s="31">
        <v>196.6</v>
      </c>
      <c r="CS31" s="31">
        <v>198.3</v>
      </c>
      <c r="CT31" s="31">
        <v>154.69999999999999</v>
      </c>
      <c r="CU31" s="31">
        <v>142.9</v>
      </c>
      <c r="CV31" s="31">
        <v>160.69999999999999</v>
      </c>
      <c r="CW31" s="31">
        <v>0</v>
      </c>
      <c r="CX31" s="31">
        <v>0</v>
      </c>
      <c r="CY31" s="31">
        <v>0</v>
      </c>
      <c r="CZ31" s="31">
        <v>0</v>
      </c>
      <c r="DA31" s="31">
        <v>226.4</v>
      </c>
      <c r="DB31" s="31">
        <v>239.6</v>
      </c>
      <c r="DC31" s="31">
        <v>215.1</v>
      </c>
      <c r="DD31" s="31">
        <v>162.19999999999999</v>
      </c>
      <c r="DE31" s="31">
        <v>141.1</v>
      </c>
      <c r="DF31" s="31">
        <v>137.30000000000001</v>
      </c>
      <c r="DG31" s="31">
        <v>139.1</v>
      </c>
      <c r="DH31" s="31">
        <v>159.69999999999999</v>
      </c>
      <c r="DI31" s="31">
        <v>0</v>
      </c>
      <c r="DJ31" s="31">
        <v>0</v>
      </c>
      <c r="DK31" s="31">
        <v>0</v>
      </c>
      <c r="DL31" s="31">
        <v>0</v>
      </c>
      <c r="DM31" s="31">
        <v>231.2</v>
      </c>
      <c r="DN31" s="31">
        <v>250.1</v>
      </c>
      <c r="DO31" s="31">
        <v>293.10000000000002</v>
      </c>
      <c r="DP31" s="31">
        <v>282</v>
      </c>
      <c r="DQ31" s="31">
        <v>245.7</v>
      </c>
      <c r="DR31" s="31">
        <v>208.7</v>
      </c>
      <c r="DS31" s="31">
        <v>184.5</v>
      </c>
      <c r="DT31" s="31">
        <v>209.2</v>
      </c>
      <c r="DU31" s="31">
        <v>0</v>
      </c>
      <c r="DV31" s="31">
        <v>0</v>
      </c>
      <c r="DW31" s="31">
        <v>0</v>
      </c>
      <c r="DX31" s="31">
        <v>0</v>
      </c>
      <c r="DY31" s="31">
        <v>291.7</v>
      </c>
      <c r="DZ31" s="31">
        <v>329</v>
      </c>
      <c r="EA31" s="31">
        <v>234.2</v>
      </c>
      <c r="EB31" s="31">
        <v>164.3</v>
      </c>
      <c r="EC31" s="31">
        <v>161.1</v>
      </c>
      <c r="ED31" s="31">
        <v>148.4</v>
      </c>
      <c r="EE31" s="31">
        <v>163.5</v>
      </c>
      <c r="EF31" s="31">
        <v>176.9</v>
      </c>
      <c r="EG31" s="31">
        <v>0</v>
      </c>
      <c r="EH31" s="31">
        <v>0</v>
      </c>
      <c r="EI31" s="31">
        <v>0</v>
      </c>
      <c r="EJ31" s="31">
        <v>0</v>
      </c>
      <c r="EK31" s="31">
        <v>230.3</v>
      </c>
      <c r="EL31" s="31">
        <v>244.6</v>
      </c>
      <c r="EM31" s="31">
        <v>207.1</v>
      </c>
      <c r="EN31" s="31">
        <v>185.9</v>
      </c>
      <c r="EO31" s="31">
        <v>177.8</v>
      </c>
      <c r="EP31" s="31">
        <v>171.2</v>
      </c>
      <c r="EQ31" s="31">
        <v>188.3</v>
      </c>
      <c r="ER31" s="31">
        <v>230</v>
      </c>
      <c r="ES31" s="31">
        <v>0</v>
      </c>
      <c r="ET31" s="31">
        <v>0</v>
      </c>
    </row>
    <row r="32" spans="1:150">
      <c r="A32" s="25" t="s">
        <v>88</v>
      </c>
      <c r="B32" s="25" t="s">
        <v>89</v>
      </c>
      <c r="C32" s="26">
        <v>0.24124999999999999</v>
      </c>
      <c r="D32" s="31">
        <v>122.4</v>
      </c>
      <c r="E32" s="31">
        <v>108.3</v>
      </c>
      <c r="F32" s="31">
        <v>132.19999999999999</v>
      </c>
      <c r="G32" s="31">
        <v>112.4</v>
      </c>
      <c r="H32" s="31">
        <v>109.9</v>
      </c>
      <c r="I32" s="31">
        <v>110.4</v>
      </c>
      <c r="J32" s="31">
        <v>107.2</v>
      </c>
      <c r="K32" s="31">
        <v>103.2</v>
      </c>
      <c r="L32" s="31">
        <v>98.2</v>
      </c>
      <c r="M32" s="31">
        <v>103.2</v>
      </c>
      <c r="N32" s="31">
        <v>102.8</v>
      </c>
      <c r="O32" s="31">
        <v>112.4</v>
      </c>
      <c r="P32" s="31">
        <v>115.3</v>
      </c>
      <c r="Q32" s="31">
        <v>141.4</v>
      </c>
      <c r="R32" s="31">
        <v>170.7</v>
      </c>
      <c r="S32" s="31">
        <v>182.1</v>
      </c>
      <c r="T32" s="31">
        <v>198.4</v>
      </c>
      <c r="U32" s="31">
        <v>145.19999999999999</v>
      </c>
      <c r="V32" s="31">
        <v>179.6</v>
      </c>
      <c r="W32" s="31">
        <v>145.19999999999999</v>
      </c>
      <c r="X32" s="31">
        <v>88.6</v>
      </c>
      <c r="Y32" s="31">
        <v>80.599999999999994</v>
      </c>
      <c r="Z32" s="31">
        <v>79</v>
      </c>
      <c r="AA32" s="31">
        <v>88.6</v>
      </c>
      <c r="AB32" s="31">
        <v>86.3</v>
      </c>
      <c r="AC32" s="31">
        <v>99.2</v>
      </c>
      <c r="AD32" s="31">
        <v>120.6</v>
      </c>
      <c r="AE32" s="31">
        <v>154.1</v>
      </c>
      <c r="AF32" s="31">
        <v>137.80000000000001</v>
      </c>
      <c r="AG32" s="31">
        <v>140.9</v>
      </c>
      <c r="AH32" s="31">
        <v>119.4</v>
      </c>
      <c r="AI32" s="31">
        <v>135.30000000000001</v>
      </c>
      <c r="AJ32" s="31">
        <v>132.30000000000001</v>
      </c>
      <c r="AK32" s="31">
        <v>122.9</v>
      </c>
      <c r="AL32" s="31">
        <v>109.7</v>
      </c>
      <c r="AM32" s="31">
        <v>109.9</v>
      </c>
      <c r="AN32" s="31">
        <v>105.8</v>
      </c>
      <c r="AO32" s="31">
        <v>124.4</v>
      </c>
      <c r="AP32" s="31">
        <v>127.1</v>
      </c>
      <c r="AQ32" s="31">
        <v>107.4</v>
      </c>
      <c r="AR32" s="31">
        <v>122</v>
      </c>
      <c r="AS32" s="31">
        <v>101.6</v>
      </c>
      <c r="AT32" s="31">
        <v>125.4</v>
      </c>
      <c r="AU32" s="31">
        <v>110.8</v>
      </c>
      <c r="AV32" s="31">
        <v>157.9</v>
      </c>
      <c r="AW32" s="31">
        <v>157</v>
      </c>
      <c r="AX32" s="31">
        <v>106.5</v>
      </c>
      <c r="AY32" s="31">
        <v>130.19999999999999</v>
      </c>
      <c r="AZ32" s="31">
        <v>128.80000000000001</v>
      </c>
      <c r="BA32" s="31">
        <v>133.80000000000001</v>
      </c>
      <c r="BB32" s="31">
        <v>158</v>
      </c>
      <c r="BC32" s="31">
        <v>164.7</v>
      </c>
      <c r="BD32" s="31">
        <v>162.9</v>
      </c>
      <c r="BE32" s="31">
        <v>138.6</v>
      </c>
      <c r="BF32" s="31">
        <v>130</v>
      </c>
      <c r="BG32" s="31">
        <v>96.1</v>
      </c>
      <c r="BH32" s="31">
        <v>78.599999999999994</v>
      </c>
      <c r="BI32" s="31">
        <v>94.4</v>
      </c>
      <c r="BJ32" s="31">
        <v>99.6</v>
      </c>
      <c r="BK32" s="31">
        <v>124</v>
      </c>
      <c r="BL32" s="31">
        <v>130.6</v>
      </c>
      <c r="BM32" s="31">
        <v>137.19999999999999</v>
      </c>
      <c r="BN32" s="31">
        <v>153.1</v>
      </c>
      <c r="BO32" s="31">
        <v>199.5</v>
      </c>
      <c r="BP32" s="31">
        <v>259.5</v>
      </c>
      <c r="BQ32" s="31">
        <v>198.5</v>
      </c>
      <c r="BR32" s="31">
        <v>227.3</v>
      </c>
      <c r="BS32" s="31">
        <v>216.3</v>
      </c>
      <c r="BT32" s="31">
        <v>156.30000000000001</v>
      </c>
      <c r="BU32" s="31">
        <v>170.9</v>
      </c>
      <c r="BV32" s="31">
        <v>143.30000000000001</v>
      </c>
      <c r="BW32" s="31">
        <v>137.9</v>
      </c>
      <c r="BX32" s="31">
        <v>135.6</v>
      </c>
      <c r="BY32" s="31">
        <v>133.5</v>
      </c>
      <c r="BZ32" s="31">
        <v>157.9</v>
      </c>
      <c r="CA32" s="31">
        <v>160.30000000000001</v>
      </c>
      <c r="CB32" s="31">
        <v>205.6</v>
      </c>
      <c r="CC32" s="31">
        <v>185.2</v>
      </c>
      <c r="CD32" s="31">
        <v>175.8</v>
      </c>
      <c r="CE32" s="31">
        <v>139.4</v>
      </c>
      <c r="CF32" s="31">
        <v>138.4</v>
      </c>
      <c r="CG32" s="31">
        <v>164.5</v>
      </c>
      <c r="CH32" s="31">
        <v>162.6</v>
      </c>
      <c r="CI32" s="31">
        <v>161.4</v>
      </c>
      <c r="CJ32" s="31">
        <v>172.5</v>
      </c>
      <c r="CK32" s="31">
        <v>166.4</v>
      </c>
      <c r="CL32" s="31">
        <v>164.5</v>
      </c>
      <c r="CM32" s="31">
        <v>160.5</v>
      </c>
      <c r="CN32" s="31">
        <v>194.3</v>
      </c>
      <c r="CO32" s="31">
        <v>203.5</v>
      </c>
      <c r="CP32" s="31">
        <v>227.2</v>
      </c>
      <c r="CQ32" s="31">
        <v>190</v>
      </c>
      <c r="CR32" s="31">
        <v>190</v>
      </c>
      <c r="CS32" s="31">
        <v>167.7</v>
      </c>
      <c r="CT32" s="31">
        <v>158.80000000000001</v>
      </c>
      <c r="CU32" s="31">
        <v>154.4</v>
      </c>
      <c r="CV32" s="31">
        <v>171.1</v>
      </c>
      <c r="CW32" s="31">
        <v>162.6</v>
      </c>
      <c r="CX32" s="31">
        <v>159.69999999999999</v>
      </c>
      <c r="CY32" s="31">
        <v>151.1</v>
      </c>
      <c r="CZ32" s="31">
        <v>169.4</v>
      </c>
      <c r="DA32" s="31">
        <v>230.6</v>
      </c>
      <c r="DB32" s="31">
        <v>211.1</v>
      </c>
      <c r="DC32" s="31">
        <v>203</v>
      </c>
      <c r="DD32" s="31">
        <v>155.6</v>
      </c>
      <c r="DE32" s="31">
        <v>155.69999999999999</v>
      </c>
      <c r="DF32" s="31">
        <v>156</v>
      </c>
      <c r="DG32" s="31">
        <v>143.19999999999999</v>
      </c>
      <c r="DH32" s="31">
        <v>147.19999999999999</v>
      </c>
      <c r="DI32" s="31">
        <v>139.80000000000001</v>
      </c>
      <c r="DJ32" s="31">
        <v>200.3</v>
      </c>
      <c r="DK32" s="31">
        <v>229.6</v>
      </c>
      <c r="DL32" s="31">
        <v>200</v>
      </c>
      <c r="DM32" s="31">
        <v>173.9</v>
      </c>
      <c r="DN32" s="31">
        <v>228.8</v>
      </c>
      <c r="DO32" s="31">
        <v>243.6</v>
      </c>
      <c r="DP32" s="31">
        <v>257.60000000000002</v>
      </c>
      <c r="DQ32" s="31">
        <v>283.8</v>
      </c>
      <c r="DR32" s="31">
        <v>275.3</v>
      </c>
      <c r="DS32" s="31">
        <v>198.7</v>
      </c>
      <c r="DT32" s="31">
        <v>199.1</v>
      </c>
      <c r="DU32" s="31">
        <v>204.9</v>
      </c>
      <c r="DV32" s="31">
        <v>202.3</v>
      </c>
      <c r="DW32" s="31">
        <v>201.8</v>
      </c>
      <c r="DX32" s="31">
        <v>216.9</v>
      </c>
      <c r="DY32" s="31">
        <v>230.8</v>
      </c>
      <c r="DZ32" s="31">
        <v>260.2</v>
      </c>
      <c r="EA32" s="31">
        <v>181.4</v>
      </c>
      <c r="EB32" s="31">
        <v>144.5</v>
      </c>
      <c r="EC32" s="31">
        <v>165.6</v>
      </c>
      <c r="ED32" s="31">
        <v>181.7</v>
      </c>
      <c r="EE32" s="31">
        <v>219.7</v>
      </c>
      <c r="EF32" s="31">
        <v>230.8</v>
      </c>
      <c r="EG32" s="31">
        <v>225.6</v>
      </c>
      <c r="EH32" s="31">
        <v>257.7</v>
      </c>
      <c r="EI32" s="31">
        <v>326.2</v>
      </c>
      <c r="EJ32" s="31">
        <v>306.8</v>
      </c>
      <c r="EK32" s="31">
        <v>222</v>
      </c>
      <c r="EL32" s="31">
        <v>234.7</v>
      </c>
      <c r="EM32" s="31">
        <v>167.3</v>
      </c>
      <c r="EN32" s="31">
        <v>181.9</v>
      </c>
      <c r="EO32" s="31">
        <v>222.1</v>
      </c>
      <c r="EP32" s="31">
        <v>186.9</v>
      </c>
      <c r="EQ32" s="31">
        <v>207.2</v>
      </c>
      <c r="ER32" s="31">
        <v>224.4</v>
      </c>
      <c r="ES32" s="31">
        <v>228</v>
      </c>
      <c r="ET32" s="31">
        <v>272.2</v>
      </c>
    </row>
    <row r="33" spans="1:150">
      <c r="A33" s="25" t="s">
        <v>90</v>
      </c>
      <c r="B33" s="25" t="s">
        <v>91</v>
      </c>
      <c r="C33" s="26">
        <v>0.14591999999999999</v>
      </c>
      <c r="D33" s="31">
        <v>152.19999999999999</v>
      </c>
      <c r="E33" s="31">
        <v>92.6</v>
      </c>
      <c r="F33" s="31">
        <v>90.3</v>
      </c>
      <c r="G33" s="31">
        <v>87</v>
      </c>
      <c r="H33" s="31">
        <v>78</v>
      </c>
      <c r="I33" s="31">
        <v>75.099999999999994</v>
      </c>
      <c r="J33" s="31">
        <v>89.3</v>
      </c>
      <c r="K33" s="31">
        <v>94.2</v>
      </c>
      <c r="L33" s="31">
        <v>112.4</v>
      </c>
      <c r="M33" s="31">
        <v>112.7</v>
      </c>
      <c r="N33" s="31">
        <v>117.1</v>
      </c>
      <c r="O33" s="31">
        <v>115.8</v>
      </c>
      <c r="P33" s="31">
        <v>99.6</v>
      </c>
      <c r="Q33" s="31">
        <v>61.5</v>
      </c>
      <c r="R33" s="31">
        <v>69.8</v>
      </c>
      <c r="S33" s="31">
        <v>86.5</v>
      </c>
      <c r="T33" s="31">
        <v>89.7</v>
      </c>
      <c r="U33" s="31">
        <v>91.6</v>
      </c>
      <c r="V33" s="31">
        <v>109.6</v>
      </c>
      <c r="W33" s="31">
        <v>142.80000000000001</v>
      </c>
      <c r="X33" s="31">
        <v>144.80000000000001</v>
      </c>
      <c r="Y33" s="31">
        <v>142.4</v>
      </c>
      <c r="Z33" s="31">
        <v>143.6</v>
      </c>
      <c r="AA33" s="31">
        <v>134.5</v>
      </c>
      <c r="AB33" s="31">
        <v>94</v>
      </c>
      <c r="AC33" s="31">
        <v>61.3</v>
      </c>
      <c r="AD33" s="31">
        <v>61.5</v>
      </c>
      <c r="AE33" s="31">
        <v>89.9</v>
      </c>
      <c r="AF33" s="31">
        <v>84</v>
      </c>
      <c r="AG33" s="31">
        <v>85.8</v>
      </c>
      <c r="AH33" s="31">
        <v>83.4</v>
      </c>
      <c r="AI33" s="31">
        <v>106.5</v>
      </c>
      <c r="AJ33" s="31">
        <v>125.4</v>
      </c>
      <c r="AK33" s="31">
        <v>137.80000000000001</v>
      </c>
      <c r="AL33" s="31">
        <v>109.2</v>
      </c>
      <c r="AM33" s="31">
        <v>110.2</v>
      </c>
      <c r="AN33" s="31">
        <v>99.8</v>
      </c>
      <c r="AO33" s="31">
        <v>74.400000000000006</v>
      </c>
      <c r="AP33" s="31">
        <v>80.400000000000006</v>
      </c>
      <c r="AQ33" s="31">
        <v>77.099999999999994</v>
      </c>
      <c r="AR33" s="31">
        <v>65.099999999999994</v>
      </c>
      <c r="AS33" s="31">
        <v>65.400000000000006</v>
      </c>
      <c r="AT33" s="31">
        <v>83.8</v>
      </c>
      <c r="AU33" s="31">
        <v>94.7</v>
      </c>
      <c r="AV33" s="31">
        <v>117.4</v>
      </c>
      <c r="AW33" s="31">
        <v>125.3</v>
      </c>
      <c r="AX33" s="31">
        <v>117</v>
      </c>
      <c r="AY33" s="31">
        <v>95.6</v>
      </c>
      <c r="AZ33" s="31">
        <v>84.8</v>
      </c>
      <c r="BA33" s="31">
        <v>79.7</v>
      </c>
      <c r="BB33" s="31">
        <v>73</v>
      </c>
      <c r="BC33" s="31">
        <v>79.2</v>
      </c>
      <c r="BD33" s="31">
        <v>82</v>
      </c>
      <c r="BE33" s="31">
        <v>80.8</v>
      </c>
      <c r="BF33" s="31">
        <v>86.5</v>
      </c>
      <c r="BG33" s="31">
        <v>74</v>
      </c>
      <c r="BH33" s="31">
        <v>89.9</v>
      </c>
      <c r="BI33" s="31">
        <v>112.8</v>
      </c>
      <c r="BJ33" s="31">
        <v>122.1</v>
      </c>
      <c r="BK33" s="31">
        <v>115.3</v>
      </c>
      <c r="BL33" s="31">
        <v>99</v>
      </c>
      <c r="BM33" s="31">
        <v>97.3</v>
      </c>
      <c r="BN33" s="31">
        <v>87.4</v>
      </c>
      <c r="BO33" s="31">
        <v>104.9</v>
      </c>
      <c r="BP33" s="31">
        <v>129</v>
      </c>
      <c r="BQ33" s="31">
        <v>98.5</v>
      </c>
      <c r="BR33" s="31">
        <v>132.9</v>
      </c>
      <c r="BS33" s="31">
        <v>149.19999999999999</v>
      </c>
      <c r="BT33" s="31">
        <v>158.1</v>
      </c>
      <c r="BU33" s="31">
        <v>160.19999999999999</v>
      </c>
      <c r="BV33" s="31">
        <v>151.30000000000001</v>
      </c>
      <c r="BW33" s="31">
        <v>154.4</v>
      </c>
      <c r="BX33" s="31">
        <v>114.8</v>
      </c>
      <c r="BY33" s="31">
        <v>80.2</v>
      </c>
      <c r="BZ33" s="31">
        <v>83.3</v>
      </c>
      <c r="CA33" s="31">
        <v>114.7</v>
      </c>
      <c r="CB33" s="31">
        <v>128.69999999999999</v>
      </c>
      <c r="CC33" s="31">
        <v>110.3</v>
      </c>
      <c r="CD33" s="31">
        <v>117.1</v>
      </c>
      <c r="CE33" s="31">
        <v>108.3</v>
      </c>
      <c r="CF33" s="31">
        <v>135.6</v>
      </c>
      <c r="CG33" s="31">
        <v>166.2</v>
      </c>
      <c r="CH33" s="31">
        <v>173.3</v>
      </c>
      <c r="CI33" s="31">
        <v>168.5</v>
      </c>
      <c r="CJ33" s="31">
        <v>142.4</v>
      </c>
      <c r="CK33" s="31">
        <v>119.6</v>
      </c>
      <c r="CL33" s="31">
        <v>87</v>
      </c>
      <c r="CM33" s="31">
        <v>91.8</v>
      </c>
      <c r="CN33" s="31">
        <v>87.6</v>
      </c>
      <c r="CO33" s="31">
        <v>80.3</v>
      </c>
      <c r="CP33" s="31">
        <v>110.2</v>
      </c>
      <c r="CQ33" s="31">
        <v>156.69999999999999</v>
      </c>
      <c r="CR33" s="31">
        <v>196.2</v>
      </c>
      <c r="CS33" s="31">
        <v>191.9</v>
      </c>
      <c r="CT33" s="31">
        <v>191.1</v>
      </c>
      <c r="CU33" s="31">
        <v>173</v>
      </c>
      <c r="CV33" s="31">
        <v>156</v>
      </c>
      <c r="CW33" s="31">
        <v>97.5</v>
      </c>
      <c r="CX33" s="31">
        <v>87.6</v>
      </c>
      <c r="CY33" s="31">
        <v>82.6</v>
      </c>
      <c r="CZ33" s="31">
        <v>93.7</v>
      </c>
      <c r="DA33" s="31">
        <v>131.6</v>
      </c>
      <c r="DB33" s="31">
        <v>161</v>
      </c>
      <c r="DC33" s="31">
        <v>131.4</v>
      </c>
      <c r="DD33" s="31">
        <v>152.19999999999999</v>
      </c>
      <c r="DE33" s="31">
        <v>194.1</v>
      </c>
      <c r="DF33" s="31">
        <v>225.9</v>
      </c>
      <c r="DG33" s="31">
        <v>190.4</v>
      </c>
      <c r="DH33" s="31">
        <v>149.69999999999999</v>
      </c>
      <c r="DI33" s="31">
        <v>120.5</v>
      </c>
      <c r="DJ33" s="31">
        <v>129.4</v>
      </c>
      <c r="DK33" s="31">
        <v>153</v>
      </c>
      <c r="DL33" s="31">
        <v>113</v>
      </c>
      <c r="DM33" s="31">
        <v>97.8</v>
      </c>
      <c r="DN33" s="31">
        <v>129.19999999999999</v>
      </c>
      <c r="DO33" s="31">
        <v>195.6</v>
      </c>
      <c r="DP33" s="31">
        <v>274.39999999999998</v>
      </c>
      <c r="DQ33" s="31">
        <v>279.8</v>
      </c>
      <c r="DR33" s="31">
        <v>273.7</v>
      </c>
      <c r="DS33" s="31">
        <v>212.1</v>
      </c>
      <c r="DT33" s="31">
        <v>179.6</v>
      </c>
      <c r="DU33" s="31">
        <v>106.6</v>
      </c>
      <c r="DV33" s="31">
        <v>88.7</v>
      </c>
      <c r="DW33" s="31">
        <v>102.8</v>
      </c>
      <c r="DX33" s="31">
        <v>113.7</v>
      </c>
      <c r="DY33" s="31">
        <v>125.3</v>
      </c>
      <c r="DZ33" s="31">
        <v>144.19999999999999</v>
      </c>
      <c r="EA33" s="31">
        <v>132.6</v>
      </c>
      <c r="EB33" s="31">
        <v>152.6</v>
      </c>
      <c r="EC33" s="31">
        <v>246.8</v>
      </c>
      <c r="ED33" s="31">
        <v>266.89999999999998</v>
      </c>
      <c r="EE33" s="31">
        <v>263.39999999999998</v>
      </c>
      <c r="EF33" s="31">
        <v>212</v>
      </c>
      <c r="EG33" s="31">
        <v>147</v>
      </c>
      <c r="EH33" s="31">
        <v>121.7</v>
      </c>
      <c r="EI33" s="31">
        <v>177.9</v>
      </c>
      <c r="EJ33" s="31">
        <v>130.6</v>
      </c>
      <c r="EK33" s="31">
        <v>94</v>
      </c>
      <c r="EL33" s="31">
        <v>123.5</v>
      </c>
      <c r="EM33" s="31">
        <v>144</v>
      </c>
      <c r="EN33" s="31">
        <v>212.2</v>
      </c>
      <c r="EO33" s="31">
        <v>250.8</v>
      </c>
      <c r="EP33" s="31">
        <v>255.8</v>
      </c>
      <c r="EQ33" s="31">
        <v>223.9</v>
      </c>
      <c r="ER33" s="31">
        <v>195.9</v>
      </c>
      <c r="ES33" s="31">
        <v>160.4</v>
      </c>
      <c r="ET33" s="31">
        <v>150</v>
      </c>
    </row>
    <row r="34" spans="1:150">
      <c r="A34" s="25" t="s">
        <v>92</v>
      </c>
      <c r="B34" s="25" t="s">
        <v>93</v>
      </c>
      <c r="C34" s="26">
        <v>0.12250999999999999</v>
      </c>
      <c r="D34" s="31">
        <v>182</v>
      </c>
      <c r="E34" s="31">
        <v>202.4</v>
      </c>
      <c r="F34" s="31">
        <v>216.4</v>
      </c>
      <c r="G34" s="31">
        <v>189.6</v>
      </c>
      <c r="H34" s="31">
        <v>122.4</v>
      </c>
      <c r="I34" s="31">
        <v>111.8</v>
      </c>
      <c r="J34" s="31">
        <v>114.4</v>
      </c>
      <c r="K34" s="31">
        <v>110.5</v>
      </c>
      <c r="L34" s="31">
        <v>97.1</v>
      </c>
      <c r="M34" s="31">
        <v>87.4</v>
      </c>
      <c r="N34" s="31">
        <v>84.1</v>
      </c>
      <c r="O34" s="31">
        <v>79.400000000000006</v>
      </c>
      <c r="P34" s="31">
        <v>86.3</v>
      </c>
      <c r="Q34" s="31">
        <v>106.9</v>
      </c>
      <c r="R34" s="31">
        <v>170.8</v>
      </c>
      <c r="S34" s="31">
        <v>240.9</v>
      </c>
      <c r="T34" s="31">
        <v>275</v>
      </c>
      <c r="U34" s="31">
        <v>252.8</v>
      </c>
      <c r="V34" s="31">
        <v>201.9</v>
      </c>
      <c r="W34" s="31">
        <v>277.5</v>
      </c>
      <c r="X34" s="31">
        <v>151.80000000000001</v>
      </c>
      <c r="Y34" s="31">
        <v>105.9</v>
      </c>
      <c r="Z34" s="31">
        <v>86.8</v>
      </c>
      <c r="AA34" s="31">
        <v>79</v>
      </c>
      <c r="AB34" s="31">
        <v>83</v>
      </c>
      <c r="AC34" s="31">
        <v>104.9</v>
      </c>
      <c r="AD34" s="31">
        <v>155.69999999999999</v>
      </c>
      <c r="AE34" s="31">
        <v>212.1</v>
      </c>
      <c r="AF34" s="31">
        <v>196.1</v>
      </c>
      <c r="AG34" s="31">
        <v>182</v>
      </c>
      <c r="AH34" s="31">
        <v>173.8</v>
      </c>
      <c r="AI34" s="31">
        <v>157.4</v>
      </c>
      <c r="AJ34" s="31">
        <v>171.3</v>
      </c>
      <c r="AK34" s="31">
        <v>174.3</v>
      </c>
      <c r="AL34" s="31">
        <v>151.5</v>
      </c>
      <c r="AM34" s="31">
        <v>126.5</v>
      </c>
      <c r="AN34" s="31">
        <v>130.80000000000001</v>
      </c>
      <c r="AO34" s="31">
        <v>132.6</v>
      </c>
      <c r="AP34" s="31">
        <v>163.4</v>
      </c>
      <c r="AQ34" s="31">
        <v>170.4</v>
      </c>
      <c r="AR34" s="31">
        <v>194.9</v>
      </c>
      <c r="AS34" s="31">
        <v>182.1</v>
      </c>
      <c r="AT34" s="31">
        <v>174.3</v>
      </c>
      <c r="AU34" s="31">
        <v>149.1</v>
      </c>
      <c r="AV34" s="31">
        <v>134.6</v>
      </c>
      <c r="AW34" s="31">
        <v>142.6</v>
      </c>
      <c r="AX34" s="31">
        <v>114.3</v>
      </c>
      <c r="AY34" s="31">
        <v>115.2</v>
      </c>
      <c r="AZ34" s="31">
        <v>113.6</v>
      </c>
      <c r="BA34" s="31">
        <v>162.19999999999999</v>
      </c>
      <c r="BB34" s="31">
        <v>230.3</v>
      </c>
      <c r="BC34" s="31">
        <v>284.2</v>
      </c>
      <c r="BD34" s="31">
        <v>200.2</v>
      </c>
      <c r="BE34" s="31">
        <v>159.19999999999999</v>
      </c>
      <c r="BF34" s="31">
        <v>152.5</v>
      </c>
      <c r="BG34" s="31">
        <v>145.9</v>
      </c>
      <c r="BH34" s="31">
        <v>98.7</v>
      </c>
      <c r="BI34" s="31">
        <v>83.5</v>
      </c>
      <c r="BJ34" s="31">
        <v>78.2</v>
      </c>
      <c r="BK34" s="31">
        <v>90</v>
      </c>
      <c r="BL34" s="31">
        <v>117.4</v>
      </c>
      <c r="BM34" s="31">
        <v>153.9</v>
      </c>
      <c r="BN34" s="31">
        <v>156</v>
      </c>
      <c r="BO34" s="31">
        <v>142.5</v>
      </c>
      <c r="BP34" s="31">
        <v>191.2</v>
      </c>
      <c r="BQ34" s="31">
        <v>259.10000000000002</v>
      </c>
      <c r="BR34" s="31">
        <v>436</v>
      </c>
      <c r="BS34" s="31">
        <v>397.1</v>
      </c>
      <c r="BT34" s="31">
        <v>273.60000000000002</v>
      </c>
      <c r="BU34" s="31">
        <v>157.6</v>
      </c>
      <c r="BV34" s="31">
        <v>112.8</v>
      </c>
      <c r="BW34" s="31">
        <v>83.5</v>
      </c>
      <c r="BX34" s="31">
        <v>91.1</v>
      </c>
      <c r="BY34" s="31">
        <v>109.2</v>
      </c>
      <c r="BZ34" s="31">
        <v>118.5</v>
      </c>
      <c r="CA34" s="31">
        <v>162.9</v>
      </c>
      <c r="CB34" s="31">
        <v>195.9</v>
      </c>
      <c r="CC34" s="31">
        <v>184.1</v>
      </c>
      <c r="CD34" s="31">
        <v>174.5</v>
      </c>
      <c r="CE34" s="31">
        <v>142.80000000000001</v>
      </c>
      <c r="CF34" s="31">
        <v>104.1</v>
      </c>
      <c r="CG34" s="31">
        <v>108.6</v>
      </c>
      <c r="CH34" s="31">
        <v>116</v>
      </c>
      <c r="CI34" s="31">
        <v>119.1</v>
      </c>
      <c r="CJ34" s="31">
        <v>150.19999999999999</v>
      </c>
      <c r="CK34" s="31">
        <v>157.9</v>
      </c>
      <c r="CL34" s="31">
        <v>157.5</v>
      </c>
      <c r="CM34" s="31">
        <v>190.9</v>
      </c>
      <c r="CN34" s="31">
        <v>213.1</v>
      </c>
      <c r="CO34" s="31">
        <v>182.1</v>
      </c>
      <c r="CP34" s="31">
        <v>192.2</v>
      </c>
      <c r="CQ34" s="31">
        <v>216.1</v>
      </c>
      <c r="CR34" s="31">
        <v>193.6</v>
      </c>
      <c r="CS34" s="31">
        <v>155.1</v>
      </c>
      <c r="CT34" s="31">
        <v>101.5</v>
      </c>
      <c r="CU34" s="31">
        <v>79.599999999999994</v>
      </c>
      <c r="CV34" s="31">
        <v>89.5</v>
      </c>
      <c r="CW34" s="31">
        <v>92.3</v>
      </c>
      <c r="CX34" s="31">
        <v>115.7</v>
      </c>
      <c r="CY34" s="31">
        <v>126.9</v>
      </c>
      <c r="CZ34" s="31">
        <v>141.30000000000001</v>
      </c>
      <c r="DA34" s="31">
        <v>186.8</v>
      </c>
      <c r="DB34" s="31">
        <v>307.60000000000002</v>
      </c>
      <c r="DC34" s="31">
        <v>252.3</v>
      </c>
      <c r="DD34" s="31">
        <v>124</v>
      </c>
      <c r="DE34" s="31">
        <v>92.4</v>
      </c>
      <c r="DF34" s="31">
        <v>72.099999999999994</v>
      </c>
      <c r="DG34" s="31">
        <v>68.3</v>
      </c>
      <c r="DH34" s="31">
        <v>68.2</v>
      </c>
      <c r="DI34" s="31">
        <v>92</v>
      </c>
      <c r="DJ34" s="31">
        <v>104.9</v>
      </c>
      <c r="DK34" s="31">
        <v>136.6</v>
      </c>
      <c r="DL34" s="31">
        <v>145.9</v>
      </c>
      <c r="DM34" s="31">
        <v>146.4</v>
      </c>
      <c r="DN34" s="31">
        <v>163.19999999999999</v>
      </c>
      <c r="DO34" s="31">
        <v>201.2</v>
      </c>
      <c r="DP34" s="31">
        <v>262.3</v>
      </c>
      <c r="DQ34" s="31">
        <v>269</v>
      </c>
      <c r="DR34" s="31">
        <v>215.9</v>
      </c>
      <c r="DS34" s="31">
        <v>136.19999999999999</v>
      </c>
      <c r="DT34" s="31">
        <v>129.30000000000001</v>
      </c>
      <c r="DU34" s="31">
        <v>165.9</v>
      </c>
      <c r="DV34" s="31">
        <v>231.1</v>
      </c>
      <c r="DW34" s="31">
        <v>245.9</v>
      </c>
      <c r="DX34" s="31">
        <v>298.3</v>
      </c>
      <c r="DY34" s="31">
        <v>257.5</v>
      </c>
      <c r="DZ34" s="31">
        <v>278.10000000000002</v>
      </c>
      <c r="EA34" s="31">
        <v>171.5</v>
      </c>
      <c r="EB34" s="31">
        <v>111.5</v>
      </c>
      <c r="EC34" s="31">
        <v>104</v>
      </c>
      <c r="ED34" s="31">
        <v>102.6</v>
      </c>
      <c r="EE34" s="31">
        <v>93.3</v>
      </c>
      <c r="EF34" s="31">
        <v>103.8</v>
      </c>
      <c r="EG34" s="31">
        <v>117.8</v>
      </c>
      <c r="EH34" s="31">
        <v>120.8</v>
      </c>
      <c r="EI34" s="31">
        <v>186.6</v>
      </c>
      <c r="EJ34" s="31">
        <v>220.4</v>
      </c>
      <c r="EK34" s="31">
        <v>176</v>
      </c>
      <c r="EL34" s="31">
        <v>205.3</v>
      </c>
      <c r="EM34" s="31">
        <v>201.8</v>
      </c>
      <c r="EN34" s="31">
        <v>129.69999999999999</v>
      </c>
      <c r="EO34" s="31">
        <v>146.5</v>
      </c>
      <c r="EP34" s="31">
        <v>154.9</v>
      </c>
      <c r="EQ34" s="31">
        <v>181.1</v>
      </c>
      <c r="ER34" s="31">
        <v>193.8</v>
      </c>
      <c r="ES34" s="31">
        <v>188.7</v>
      </c>
      <c r="ET34" s="31">
        <v>204.1</v>
      </c>
    </row>
    <row r="35" spans="1:150">
      <c r="A35" s="25" t="s">
        <v>1634</v>
      </c>
      <c r="B35" s="25" t="s">
        <v>1635</v>
      </c>
      <c r="C35" s="26">
        <v>1.874E-2</v>
      </c>
      <c r="D35" s="31">
        <v>133</v>
      </c>
      <c r="E35" s="31">
        <v>132.80000000000001</v>
      </c>
      <c r="F35" s="31">
        <v>156.4</v>
      </c>
      <c r="G35" s="31">
        <v>182</v>
      </c>
      <c r="H35" s="31">
        <v>155.69999999999999</v>
      </c>
      <c r="I35" s="31">
        <v>140.5</v>
      </c>
      <c r="J35" s="31">
        <v>166.2</v>
      </c>
      <c r="K35" s="31">
        <v>150.1</v>
      </c>
      <c r="L35" s="31">
        <v>104.3</v>
      </c>
      <c r="M35" s="31">
        <v>102.7</v>
      </c>
      <c r="N35" s="31">
        <v>78.599999999999994</v>
      </c>
      <c r="O35" s="31">
        <v>75.3</v>
      </c>
      <c r="P35" s="31">
        <v>108</v>
      </c>
      <c r="Q35" s="31">
        <v>131.6</v>
      </c>
      <c r="R35" s="31">
        <v>122.9</v>
      </c>
      <c r="S35" s="31">
        <v>130.80000000000001</v>
      </c>
      <c r="T35" s="31">
        <v>137.4</v>
      </c>
      <c r="U35" s="31">
        <v>138.30000000000001</v>
      </c>
      <c r="V35" s="31">
        <v>160.5</v>
      </c>
      <c r="W35" s="31">
        <v>222</v>
      </c>
      <c r="X35" s="31">
        <v>98.5</v>
      </c>
      <c r="Y35" s="31">
        <v>73.5</v>
      </c>
      <c r="Z35" s="31">
        <v>81.900000000000006</v>
      </c>
      <c r="AA35" s="31">
        <v>92</v>
      </c>
      <c r="AB35" s="31">
        <v>109.1</v>
      </c>
      <c r="AC35" s="31">
        <v>116.2</v>
      </c>
      <c r="AD35" s="31">
        <v>149.5</v>
      </c>
      <c r="AE35" s="31">
        <v>179.5</v>
      </c>
      <c r="AF35" s="31">
        <v>157.6</v>
      </c>
      <c r="AG35" s="31">
        <v>230</v>
      </c>
      <c r="AH35" s="31">
        <v>221.7</v>
      </c>
      <c r="AI35" s="31">
        <v>209.1</v>
      </c>
      <c r="AJ35" s="31">
        <v>140.80000000000001</v>
      </c>
      <c r="AK35" s="31">
        <v>140.4</v>
      </c>
      <c r="AL35" s="31">
        <v>94.9</v>
      </c>
      <c r="AM35" s="31">
        <v>121.3</v>
      </c>
      <c r="AN35" s="31">
        <v>110.8</v>
      </c>
      <c r="AO35" s="31">
        <v>133.9</v>
      </c>
      <c r="AP35" s="31">
        <v>135.6</v>
      </c>
      <c r="AQ35" s="31">
        <v>174.7</v>
      </c>
      <c r="AR35" s="31">
        <v>174.7</v>
      </c>
      <c r="AS35" s="31">
        <v>174.7</v>
      </c>
      <c r="AT35" s="31">
        <v>174.7</v>
      </c>
      <c r="AU35" s="31">
        <v>174.7</v>
      </c>
      <c r="AV35" s="31">
        <v>174.7</v>
      </c>
      <c r="AW35" s="31">
        <v>174.7</v>
      </c>
      <c r="AX35" s="31">
        <v>174.7</v>
      </c>
      <c r="AY35" s="31">
        <v>174.7</v>
      </c>
      <c r="AZ35" s="31">
        <v>136.80000000000001</v>
      </c>
      <c r="BA35" s="31">
        <v>133.80000000000001</v>
      </c>
      <c r="BB35" s="31">
        <v>158.80000000000001</v>
      </c>
      <c r="BC35" s="31">
        <v>179.6</v>
      </c>
      <c r="BD35" s="31">
        <v>164.4</v>
      </c>
      <c r="BE35" s="31">
        <v>163.5</v>
      </c>
      <c r="BF35" s="31">
        <v>162.80000000000001</v>
      </c>
      <c r="BG35" s="31">
        <v>145.9</v>
      </c>
      <c r="BH35" s="31">
        <v>115.1</v>
      </c>
      <c r="BI35" s="31">
        <v>101.7</v>
      </c>
      <c r="BJ35" s="31">
        <v>85.6</v>
      </c>
      <c r="BK35" s="31">
        <v>98.5</v>
      </c>
      <c r="BL35" s="31">
        <v>115.3</v>
      </c>
      <c r="BM35" s="31">
        <v>138.5</v>
      </c>
      <c r="BN35" s="31">
        <v>146.5</v>
      </c>
      <c r="BO35" s="31">
        <v>135.80000000000001</v>
      </c>
      <c r="BP35" s="31">
        <v>132.30000000000001</v>
      </c>
      <c r="BQ35" s="31">
        <v>133.19999999999999</v>
      </c>
      <c r="BR35" s="31">
        <v>149.1</v>
      </c>
      <c r="BS35" s="31">
        <v>189.5</v>
      </c>
      <c r="BT35" s="31">
        <v>156.9</v>
      </c>
      <c r="BU35" s="31">
        <v>136.80000000000001</v>
      </c>
      <c r="BV35" s="31">
        <v>112.9</v>
      </c>
      <c r="BW35" s="31">
        <v>102.8</v>
      </c>
      <c r="BX35" s="31">
        <v>99.1</v>
      </c>
      <c r="BY35" s="31">
        <v>99.3</v>
      </c>
      <c r="BZ35" s="31">
        <v>101.8</v>
      </c>
      <c r="CA35" s="31">
        <v>121.2</v>
      </c>
      <c r="CB35" s="31">
        <v>125.5</v>
      </c>
      <c r="CC35" s="31">
        <v>113.6</v>
      </c>
      <c r="CD35" s="31">
        <v>137.69999999999999</v>
      </c>
      <c r="CE35" s="31">
        <v>135.5</v>
      </c>
      <c r="CF35" s="31">
        <v>112.3</v>
      </c>
      <c r="CG35" s="31">
        <v>96</v>
      </c>
      <c r="CH35" s="31">
        <v>89.5</v>
      </c>
      <c r="CI35" s="31">
        <v>94.7</v>
      </c>
      <c r="CJ35" s="31">
        <v>110.9</v>
      </c>
      <c r="CK35" s="31">
        <v>123</v>
      </c>
      <c r="CL35" s="31">
        <v>131.1</v>
      </c>
      <c r="CM35" s="31">
        <v>154.5</v>
      </c>
      <c r="CN35" s="31">
        <v>168.4</v>
      </c>
      <c r="CO35" s="31">
        <v>176.3</v>
      </c>
      <c r="CP35" s="31">
        <v>214.3</v>
      </c>
      <c r="CQ35" s="31">
        <v>248.9</v>
      </c>
      <c r="CR35" s="31">
        <v>202.3</v>
      </c>
      <c r="CS35" s="31">
        <v>177.8</v>
      </c>
      <c r="CT35" s="31">
        <v>141.5</v>
      </c>
      <c r="CU35" s="31">
        <v>140</v>
      </c>
      <c r="CV35" s="31">
        <v>138.9</v>
      </c>
      <c r="CW35" s="31">
        <v>139.30000000000001</v>
      </c>
      <c r="CX35" s="31">
        <v>139.80000000000001</v>
      </c>
      <c r="CY35" s="31">
        <v>138.80000000000001</v>
      </c>
      <c r="CZ35" s="31">
        <v>141</v>
      </c>
      <c r="DA35" s="31">
        <v>167.3</v>
      </c>
      <c r="DB35" s="31">
        <v>193.4</v>
      </c>
      <c r="DC35" s="31">
        <v>226</v>
      </c>
      <c r="DD35" s="31">
        <v>164.4</v>
      </c>
      <c r="DE35" s="31">
        <v>121</v>
      </c>
      <c r="DF35" s="31">
        <v>108</v>
      </c>
      <c r="DG35" s="31">
        <v>113</v>
      </c>
      <c r="DH35" s="31">
        <v>124</v>
      </c>
      <c r="DI35" s="31">
        <v>119.1</v>
      </c>
      <c r="DJ35" s="31">
        <v>144.5</v>
      </c>
      <c r="DK35" s="31">
        <v>164.7</v>
      </c>
      <c r="DL35" s="31">
        <v>176.9</v>
      </c>
      <c r="DM35" s="31">
        <v>183.6</v>
      </c>
      <c r="DN35" s="31">
        <v>176.6</v>
      </c>
      <c r="DO35" s="31">
        <v>209.1</v>
      </c>
      <c r="DP35" s="31">
        <v>198.7</v>
      </c>
      <c r="DQ35" s="31">
        <v>186.1</v>
      </c>
      <c r="DR35" s="31">
        <v>170.3</v>
      </c>
      <c r="DS35" s="31">
        <v>155.19999999999999</v>
      </c>
      <c r="DT35" s="31">
        <v>180.3</v>
      </c>
      <c r="DU35" s="31">
        <v>171.9</v>
      </c>
      <c r="DV35" s="31">
        <v>189.1</v>
      </c>
      <c r="DW35" s="31">
        <v>218.6</v>
      </c>
      <c r="DX35" s="31">
        <v>247.6</v>
      </c>
      <c r="DY35" s="31">
        <v>259.10000000000002</v>
      </c>
      <c r="DZ35" s="31">
        <v>261.89999999999998</v>
      </c>
      <c r="EA35" s="31">
        <v>245.8</v>
      </c>
      <c r="EB35" s="31">
        <v>169.7</v>
      </c>
      <c r="EC35" s="31">
        <v>145.1</v>
      </c>
      <c r="ED35" s="31">
        <v>134.80000000000001</v>
      </c>
      <c r="EE35" s="31">
        <v>141.80000000000001</v>
      </c>
      <c r="EF35" s="31">
        <v>144.5</v>
      </c>
      <c r="EG35" s="31">
        <v>153.4</v>
      </c>
      <c r="EH35" s="31">
        <v>186.5</v>
      </c>
      <c r="EI35" s="31">
        <v>228.6</v>
      </c>
      <c r="EJ35" s="31">
        <v>220.4</v>
      </c>
      <c r="EK35" s="31">
        <v>193.3</v>
      </c>
      <c r="EL35" s="31">
        <v>186.5</v>
      </c>
      <c r="EM35" s="31">
        <v>211.1</v>
      </c>
      <c r="EN35" s="31">
        <v>201.9</v>
      </c>
      <c r="EO35" s="31">
        <v>202.5</v>
      </c>
      <c r="EP35" s="31">
        <v>164.7</v>
      </c>
      <c r="EQ35" s="31">
        <v>143.4</v>
      </c>
      <c r="ER35" s="31">
        <v>161.19999999999999</v>
      </c>
      <c r="ES35" s="31">
        <v>176.7</v>
      </c>
      <c r="ET35" s="31">
        <v>170.4</v>
      </c>
    </row>
    <row r="36" spans="1:150">
      <c r="A36" s="25" t="s">
        <v>1636</v>
      </c>
      <c r="B36" s="25" t="s">
        <v>1637</v>
      </c>
      <c r="C36" s="26">
        <v>3.9419999999999997E-2</v>
      </c>
      <c r="D36" s="31">
        <v>107.7</v>
      </c>
      <c r="E36" s="31">
        <v>103.7</v>
      </c>
      <c r="F36" s="31">
        <v>118.7</v>
      </c>
      <c r="G36" s="31">
        <v>163.6</v>
      </c>
      <c r="H36" s="31">
        <v>145.19999999999999</v>
      </c>
      <c r="I36" s="31">
        <v>151.6</v>
      </c>
      <c r="J36" s="31">
        <v>142.4</v>
      </c>
      <c r="K36" s="31">
        <v>99.9</v>
      </c>
      <c r="L36" s="31">
        <v>75.599999999999994</v>
      </c>
      <c r="M36" s="31">
        <v>89.4</v>
      </c>
      <c r="N36" s="31">
        <v>88.2</v>
      </c>
      <c r="O36" s="31">
        <v>93.2</v>
      </c>
      <c r="P36" s="31">
        <v>103.3</v>
      </c>
      <c r="Q36" s="31">
        <v>101.6</v>
      </c>
      <c r="R36" s="31">
        <v>132.30000000000001</v>
      </c>
      <c r="S36" s="31">
        <v>165</v>
      </c>
      <c r="T36" s="31">
        <v>259.8</v>
      </c>
      <c r="U36" s="31">
        <v>229.1</v>
      </c>
      <c r="V36" s="31">
        <v>204.4</v>
      </c>
      <c r="W36" s="31">
        <v>118.9</v>
      </c>
      <c r="X36" s="31">
        <v>101</v>
      </c>
      <c r="Y36" s="31">
        <v>81.8</v>
      </c>
      <c r="Z36" s="31">
        <v>95.5</v>
      </c>
      <c r="AA36" s="31">
        <v>78.599999999999994</v>
      </c>
      <c r="AB36" s="31">
        <v>91.9</v>
      </c>
      <c r="AC36" s="31">
        <v>94.6</v>
      </c>
      <c r="AD36" s="31">
        <v>111.2</v>
      </c>
      <c r="AE36" s="31">
        <v>128.6</v>
      </c>
      <c r="AF36" s="31">
        <v>179.2</v>
      </c>
      <c r="AG36" s="31">
        <v>188.1</v>
      </c>
      <c r="AH36" s="31">
        <v>156.19999999999999</v>
      </c>
      <c r="AI36" s="31">
        <v>111.7</v>
      </c>
      <c r="AJ36" s="31">
        <v>97.5</v>
      </c>
      <c r="AK36" s="31">
        <v>80.3</v>
      </c>
      <c r="AL36" s="31">
        <v>67.599999999999994</v>
      </c>
      <c r="AM36" s="31">
        <v>105.1</v>
      </c>
      <c r="AN36" s="31">
        <v>98.5</v>
      </c>
      <c r="AO36" s="31">
        <v>86.7</v>
      </c>
      <c r="AP36" s="31">
        <v>84.1</v>
      </c>
      <c r="AQ36" s="31">
        <v>121.9</v>
      </c>
      <c r="AR36" s="31">
        <v>121.9</v>
      </c>
      <c r="AS36" s="31">
        <v>121.9</v>
      </c>
      <c r="AT36" s="31">
        <v>121.9</v>
      </c>
      <c r="AU36" s="31">
        <v>121.9</v>
      </c>
      <c r="AV36" s="31">
        <v>121.9</v>
      </c>
      <c r="AW36" s="31">
        <v>121.9</v>
      </c>
      <c r="AX36" s="31">
        <v>121.9</v>
      </c>
      <c r="AY36" s="31">
        <v>121.9</v>
      </c>
      <c r="AZ36" s="31">
        <v>131.5</v>
      </c>
      <c r="BA36" s="31">
        <v>126.7</v>
      </c>
      <c r="BB36" s="31">
        <v>139.5</v>
      </c>
      <c r="BC36" s="31">
        <v>152.6</v>
      </c>
      <c r="BD36" s="31">
        <v>158.80000000000001</v>
      </c>
      <c r="BE36" s="31">
        <v>153.69999999999999</v>
      </c>
      <c r="BF36" s="31">
        <v>160.19999999999999</v>
      </c>
      <c r="BG36" s="31">
        <v>145.19999999999999</v>
      </c>
      <c r="BH36" s="31">
        <v>104</v>
      </c>
      <c r="BI36" s="31">
        <v>102.9</v>
      </c>
      <c r="BJ36" s="31">
        <v>100.7</v>
      </c>
      <c r="BK36" s="31">
        <v>109</v>
      </c>
      <c r="BL36" s="31">
        <v>121.3</v>
      </c>
      <c r="BM36" s="31">
        <v>119.5</v>
      </c>
      <c r="BN36" s="31">
        <v>116.5</v>
      </c>
      <c r="BO36" s="31">
        <v>121.3</v>
      </c>
      <c r="BP36" s="31">
        <v>133.80000000000001</v>
      </c>
      <c r="BQ36" s="31">
        <v>124.1</v>
      </c>
      <c r="BR36" s="31">
        <v>123.9</v>
      </c>
      <c r="BS36" s="31">
        <v>110.1</v>
      </c>
      <c r="BT36" s="31">
        <v>105.9</v>
      </c>
      <c r="BU36" s="31">
        <v>105.6</v>
      </c>
      <c r="BV36" s="31">
        <v>103.4</v>
      </c>
      <c r="BW36" s="31">
        <v>102.4</v>
      </c>
      <c r="BX36" s="31">
        <v>100.7</v>
      </c>
      <c r="BY36" s="31">
        <v>98.5</v>
      </c>
      <c r="BZ36" s="31">
        <v>96.6</v>
      </c>
      <c r="CA36" s="31">
        <v>105.5</v>
      </c>
      <c r="CB36" s="31">
        <v>107.7</v>
      </c>
      <c r="CC36" s="31">
        <v>124</v>
      </c>
      <c r="CD36" s="31">
        <v>112.4</v>
      </c>
      <c r="CE36" s="31">
        <v>94.8</v>
      </c>
      <c r="CF36" s="31">
        <v>92.7</v>
      </c>
      <c r="CG36" s="31">
        <v>92</v>
      </c>
      <c r="CH36" s="31">
        <v>97.6</v>
      </c>
      <c r="CI36" s="31">
        <v>121.6</v>
      </c>
      <c r="CJ36" s="31">
        <v>135.5</v>
      </c>
      <c r="CK36" s="31">
        <v>154.69999999999999</v>
      </c>
      <c r="CL36" s="31">
        <v>166.7</v>
      </c>
      <c r="CM36" s="31">
        <v>164.3</v>
      </c>
      <c r="CN36" s="31">
        <v>151.80000000000001</v>
      </c>
      <c r="CO36" s="31">
        <v>158.30000000000001</v>
      </c>
      <c r="CP36" s="31">
        <v>157.1</v>
      </c>
      <c r="CQ36" s="31">
        <v>124.8</v>
      </c>
      <c r="CR36" s="31">
        <v>109.9</v>
      </c>
      <c r="CS36" s="31">
        <v>96.4</v>
      </c>
      <c r="CT36" s="31">
        <v>104.3</v>
      </c>
      <c r="CU36" s="31">
        <v>114.1</v>
      </c>
      <c r="CV36" s="31">
        <v>121.2</v>
      </c>
      <c r="CW36" s="31">
        <v>135.6</v>
      </c>
      <c r="CX36" s="31">
        <v>152.80000000000001</v>
      </c>
      <c r="CY36" s="31">
        <v>169.3</v>
      </c>
      <c r="CZ36" s="31">
        <v>188.2</v>
      </c>
      <c r="DA36" s="31">
        <v>231.5</v>
      </c>
      <c r="DB36" s="31">
        <v>213.5</v>
      </c>
      <c r="DC36" s="31">
        <v>122.9</v>
      </c>
      <c r="DD36" s="31">
        <v>87.9</v>
      </c>
      <c r="DE36" s="31">
        <v>78.7</v>
      </c>
      <c r="DF36" s="31">
        <v>90.8</v>
      </c>
      <c r="DG36" s="31">
        <v>102.2</v>
      </c>
      <c r="DH36" s="31">
        <v>117.1</v>
      </c>
      <c r="DI36" s="31">
        <v>135</v>
      </c>
      <c r="DJ36" s="31">
        <v>146.80000000000001</v>
      </c>
      <c r="DK36" s="31">
        <v>173.1</v>
      </c>
      <c r="DL36" s="31">
        <v>175.7</v>
      </c>
      <c r="DM36" s="31">
        <v>173.6</v>
      </c>
      <c r="DN36" s="31">
        <v>214.4</v>
      </c>
      <c r="DO36" s="31">
        <v>220.9</v>
      </c>
      <c r="DP36" s="31">
        <v>195.6</v>
      </c>
      <c r="DQ36" s="31">
        <v>166.1</v>
      </c>
      <c r="DR36" s="31">
        <v>179.3</v>
      </c>
      <c r="DS36" s="31">
        <v>180.3</v>
      </c>
      <c r="DT36" s="31">
        <v>208.1</v>
      </c>
      <c r="DU36" s="31">
        <v>234.7</v>
      </c>
      <c r="DV36" s="31">
        <v>258.8</v>
      </c>
      <c r="DW36" s="31">
        <v>260.5</v>
      </c>
      <c r="DX36" s="31">
        <v>262.10000000000002</v>
      </c>
      <c r="DY36" s="31">
        <v>226.9</v>
      </c>
      <c r="DZ36" s="31">
        <v>215.4</v>
      </c>
      <c r="EA36" s="31">
        <v>221</v>
      </c>
      <c r="EB36" s="31">
        <v>151.9</v>
      </c>
      <c r="EC36" s="31">
        <v>117</v>
      </c>
      <c r="ED36" s="31">
        <v>121.8</v>
      </c>
      <c r="EE36" s="31">
        <v>149</v>
      </c>
      <c r="EF36" s="31">
        <v>171.6</v>
      </c>
      <c r="EG36" s="31">
        <v>208.7</v>
      </c>
      <c r="EH36" s="31">
        <v>189.3</v>
      </c>
      <c r="EI36" s="31">
        <v>197.6</v>
      </c>
      <c r="EJ36" s="31">
        <v>239.7</v>
      </c>
      <c r="EK36" s="31">
        <v>237.5</v>
      </c>
      <c r="EL36" s="31">
        <v>224.1</v>
      </c>
      <c r="EM36" s="31">
        <v>215.2</v>
      </c>
      <c r="EN36" s="31">
        <v>144.80000000000001</v>
      </c>
      <c r="EO36" s="31">
        <v>116.3</v>
      </c>
      <c r="EP36" s="31">
        <v>130.69999999999999</v>
      </c>
      <c r="EQ36" s="31">
        <v>144</v>
      </c>
      <c r="ER36" s="31">
        <v>165.1</v>
      </c>
      <c r="ES36" s="31">
        <v>175.5</v>
      </c>
      <c r="ET36" s="31">
        <v>174.1</v>
      </c>
    </row>
    <row r="37" spans="1:150">
      <c r="A37" s="25" t="s">
        <v>1638</v>
      </c>
      <c r="B37" s="25" t="s">
        <v>1639</v>
      </c>
      <c r="C37" s="26">
        <v>9.0600000000000003E-3</v>
      </c>
      <c r="D37" s="31">
        <v>134.69999999999999</v>
      </c>
      <c r="E37" s="31">
        <v>74.7</v>
      </c>
      <c r="F37" s="31">
        <v>95.9</v>
      </c>
      <c r="G37" s="31">
        <v>105.8</v>
      </c>
      <c r="H37" s="31">
        <v>104.5</v>
      </c>
      <c r="I37" s="31">
        <v>87.5</v>
      </c>
      <c r="J37" s="31">
        <v>85.9</v>
      </c>
      <c r="K37" s="31">
        <v>102</v>
      </c>
      <c r="L37" s="31">
        <v>123.8</v>
      </c>
      <c r="M37" s="31">
        <v>116.6</v>
      </c>
      <c r="N37" s="31">
        <v>119.6</v>
      </c>
      <c r="O37" s="31">
        <v>149.5</v>
      </c>
      <c r="P37" s="31">
        <v>132.5</v>
      </c>
      <c r="Q37" s="31">
        <v>114.8</v>
      </c>
      <c r="R37" s="31">
        <v>97.7</v>
      </c>
      <c r="S37" s="31">
        <v>115.5</v>
      </c>
      <c r="T37" s="31">
        <v>110.2</v>
      </c>
      <c r="U37" s="31">
        <v>113</v>
      </c>
      <c r="V37" s="31">
        <v>107.2</v>
      </c>
      <c r="W37" s="31">
        <v>117.7</v>
      </c>
      <c r="X37" s="31">
        <v>136.4</v>
      </c>
      <c r="Y37" s="31">
        <v>156.9</v>
      </c>
      <c r="Z37" s="31">
        <v>136.5</v>
      </c>
      <c r="AA37" s="31">
        <v>137.6</v>
      </c>
      <c r="AB37" s="31">
        <v>121.8</v>
      </c>
      <c r="AC37" s="31">
        <v>89.7</v>
      </c>
      <c r="AD37" s="31">
        <v>119</v>
      </c>
      <c r="AE37" s="31">
        <v>97.1</v>
      </c>
      <c r="AF37" s="31">
        <v>86.2</v>
      </c>
      <c r="AG37" s="31">
        <v>86.6</v>
      </c>
      <c r="AH37" s="31">
        <v>102.7</v>
      </c>
      <c r="AI37" s="31">
        <v>106.4</v>
      </c>
      <c r="AJ37" s="31">
        <v>112</v>
      </c>
      <c r="AK37" s="31">
        <v>156.5</v>
      </c>
      <c r="AL37" s="31">
        <v>164.3</v>
      </c>
      <c r="AM37" s="31">
        <v>120.7</v>
      </c>
      <c r="AN37" s="31">
        <v>109</v>
      </c>
      <c r="AO37" s="31">
        <v>112.6</v>
      </c>
      <c r="AP37" s="31">
        <v>121.2</v>
      </c>
      <c r="AQ37" s="31">
        <v>120.7</v>
      </c>
      <c r="AR37" s="31">
        <v>120.7</v>
      </c>
      <c r="AS37" s="31">
        <v>120.7</v>
      </c>
      <c r="AT37" s="31">
        <v>120.7</v>
      </c>
      <c r="AU37" s="31">
        <v>120.7</v>
      </c>
      <c r="AV37" s="31">
        <v>120.7</v>
      </c>
      <c r="AW37" s="31">
        <v>120.7</v>
      </c>
      <c r="AX37" s="31">
        <v>120.7</v>
      </c>
      <c r="AY37" s="31">
        <v>120.7</v>
      </c>
      <c r="AZ37" s="31">
        <v>154.80000000000001</v>
      </c>
      <c r="BA37" s="31">
        <v>144.5</v>
      </c>
      <c r="BB37" s="31">
        <v>159.5</v>
      </c>
      <c r="BC37" s="31">
        <v>116.9</v>
      </c>
      <c r="BD37" s="31">
        <v>104.4</v>
      </c>
      <c r="BE37" s="31">
        <v>106.6</v>
      </c>
      <c r="BF37" s="31">
        <v>114.5</v>
      </c>
      <c r="BG37" s="31">
        <v>142.4</v>
      </c>
      <c r="BH37" s="31">
        <v>148.6</v>
      </c>
      <c r="BI37" s="31">
        <v>129.5</v>
      </c>
      <c r="BJ37" s="31">
        <v>127.3</v>
      </c>
      <c r="BK37" s="31">
        <v>134.69999999999999</v>
      </c>
      <c r="BL37" s="31">
        <v>134.4</v>
      </c>
      <c r="BM37" s="31">
        <v>115.9</v>
      </c>
      <c r="BN37" s="31">
        <v>126.8</v>
      </c>
      <c r="BO37" s="31">
        <v>186.3</v>
      </c>
      <c r="BP37" s="31">
        <v>146.4</v>
      </c>
      <c r="BQ37" s="31">
        <v>124.9</v>
      </c>
      <c r="BR37" s="31">
        <v>123.1</v>
      </c>
      <c r="BS37" s="31">
        <v>136.1</v>
      </c>
      <c r="BT37" s="31">
        <v>121.8</v>
      </c>
      <c r="BU37" s="31">
        <v>123.6</v>
      </c>
      <c r="BV37" s="31">
        <v>131.30000000000001</v>
      </c>
      <c r="BW37" s="31">
        <v>115.3</v>
      </c>
      <c r="BX37" s="31">
        <v>117.9</v>
      </c>
      <c r="BY37" s="31">
        <v>121.4</v>
      </c>
      <c r="BZ37" s="31">
        <v>133.30000000000001</v>
      </c>
      <c r="CA37" s="31">
        <v>155.19999999999999</v>
      </c>
      <c r="CB37" s="31">
        <v>156.19999999999999</v>
      </c>
      <c r="CC37" s="31">
        <v>146.19999999999999</v>
      </c>
      <c r="CD37" s="31">
        <v>142.4</v>
      </c>
      <c r="CE37" s="31">
        <v>143</v>
      </c>
      <c r="CF37" s="31">
        <v>146.4</v>
      </c>
      <c r="CG37" s="31">
        <v>164.4</v>
      </c>
      <c r="CH37" s="31">
        <v>180</v>
      </c>
      <c r="CI37" s="31">
        <v>170.9</v>
      </c>
      <c r="CJ37" s="31">
        <v>143.6</v>
      </c>
      <c r="CK37" s="31">
        <v>136.6</v>
      </c>
      <c r="CL37" s="31">
        <v>151.69999999999999</v>
      </c>
      <c r="CM37" s="31">
        <v>185.4</v>
      </c>
      <c r="CN37" s="31">
        <v>202.6</v>
      </c>
      <c r="CO37" s="31">
        <v>193.7</v>
      </c>
      <c r="CP37" s="31">
        <v>184.1</v>
      </c>
      <c r="CQ37" s="31">
        <v>182.5</v>
      </c>
      <c r="CR37" s="31">
        <v>181</v>
      </c>
      <c r="CS37" s="31">
        <v>189.3</v>
      </c>
      <c r="CT37" s="31">
        <v>145.30000000000001</v>
      </c>
      <c r="CU37" s="31">
        <v>134.6</v>
      </c>
      <c r="CV37" s="31">
        <v>146.1</v>
      </c>
      <c r="CW37" s="31">
        <v>157</v>
      </c>
      <c r="CX37" s="31">
        <v>171.1</v>
      </c>
      <c r="CY37" s="31">
        <v>169.1</v>
      </c>
      <c r="CZ37" s="31">
        <v>152.69999999999999</v>
      </c>
      <c r="DA37" s="31">
        <v>193.2</v>
      </c>
      <c r="DB37" s="31">
        <v>193</v>
      </c>
      <c r="DC37" s="31">
        <v>145.1</v>
      </c>
      <c r="DD37" s="31">
        <v>127.5</v>
      </c>
      <c r="DE37" s="31">
        <v>159</v>
      </c>
      <c r="DF37" s="31">
        <v>170.2</v>
      </c>
      <c r="DG37" s="31">
        <v>180.6</v>
      </c>
      <c r="DH37" s="31">
        <v>169</v>
      </c>
      <c r="DI37" s="31">
        <v>151.1</v>
      </c>
      <c r="DJ37" s="31">
        <v>165.1</v>
      </c>
      <c r="DK37" s="31">
        <v>167.1</v>
      </c>
      <c r="DL37" s="31">
        <v>130.9</v>
      </c>
      <c r="DM37" s="31">
        <v>131.80000000000001</v>
      </c>
      <c r="DN37" s="31">
        <v>163.6</v>
      </c>
      <c r="DO37" s="31">
        <v>205.5</v>
      </c>
      <c r="DP37" s="31">
        <v>218.3</v>
      </c>
      <c r="DQ37" s="31">
        <v>181.1</v>
      </c>
      <c r="DR37" s="31">
        <v>179.8</v>
      </c>
      <c r="DS37" s="31">
        <v>154.6</v>
      </c>
      <c r="DT37" s="31">
        <v>163.5</v>
      </c>
      <c r="DU37" s="31">
        <v>138.80000000000001</v>
      </c>
      <c r="DV37" s="31">
        <v>165.5</v>
      </c>
      <c r="DW37" s="31">
        <v>167.2</v>
      </c>
      <c r="DX37" s="31">
        <v>174.5</v>
      </c>
      <c r="DY37" s="31">
        <v>172</v>
      </c>
      <c r="DZ37" s="31">
        <v>162.69999999999999</v>
      </c>
      <c r="EA37" s="31">
        <v>158.19999999999999</v>
      </c>
      <c r="EB37" s="31">
        <v>170.9</v>
      </c>
      <c r="EC37" s="31">
        <v>182.8</v>
      </c>
      <c r="ED37" s="31">
        <v>169.4</v>
      </c>
      <c r="EE37" s="31">
        <v>158.80000000000001</v>
      </c>
      <c r="EF37" s="31">
        <v>124.2</v>
      </c>
      <c r="EG37" s="31">
        <v>128.9</v>
      </c>
      <c r="EH37" s="31">
        <v>152.80000000000001</v>
      </c>
      <c r="EI37" s="31">
        <v>206.6</v>
      </c>
      <c r="EJ37" s="31">
        <v>155</v>
      </c>
      <c r="EK37" s="31">
        <v>149.1</v>
      </c>
      <c r="EL37" s="31">
        <v>168.2</v>
      </c>
      <c r="EM37" s="31">
        <v>207.5</v>
      </c>
      <c r="EN37" s="31">
        <v>167.1</v>
      </c>
      <c r="EO37" s="31">
        <v>168.1</v>
      </c>
      <c r="EP37" s="31">
        <v>164.7</v>
      </c>
      <c r="EQ37" s="31">
        <v>172.8</v>
      </c>
      <c r="ER37" s="31">
        <v>164.1</v>
      </c>
      <c r="ES37" s="31">
        <v>152.5</v>
      </c>
      <c r="ET37" s="31">
        <v>198.6</v>
      </c>
    </row>
    <row r="38" spans="1:150">
      <c r="A38" s="25" t="s">
        <v>1640</v>
      </c>
      <c r="B38" s="25" t="s">
        <v>1641</v>
      </c>
      <c r="C38" s="26">
        <v>2.0999999999999999E-3</v>
      </c>
      <c r="D38" s="31">
        <v>146.5</v>
      </c>
      <c r="E38" s="31">
        <v>83.3</v>
      </c>
      <c r="F38" s="31">
        <v>80.2</v>
      </c>
      <c r="G38" s="31">
        <v>71.3</v>
      </c>
      <c r="H38" s="31">
        <v>54.1</v>
      </c>
      <c r="I38" s="31">
        <v>69</v>
      </c>
      <c r="J38" s="31">
        <v>75.5</v>
      </c>
      <c r="K38" s="31">
        <v>81.2</v>
      </c>
      <c r="L38" s="31">
        <v>113.1</v>
      </c>
      <c r="M38" s="31">
        <v>191.3</v>
      </c>
      <c r="N38" s="31">
        <v>221.9</v>
      </c>
      <c r="O38" s="31">
        <v>205.7</v>
      </c>
      <c r="P38" s="31">
        <v>117.5</v>
      </c>
      <c r="Q38" s="31">
        <v>85.4</v>
      </c>
      <c r="R38" s="31">
        <v>98.8</v>
      </c>
      <c r="S38" s="31">
        <v>86.4</v>
      </c>
      <c r="T38" s="31">
        <v>139.1</v>
      </c>
      <c r="U38" s="31">
        <v>134.5</v>
      </c>
      <c r="V38" s="31">
        <v>179.8</v>
      </c>
      <c r="W38" s="31">
        <v>169.8</v>
      </c>
      <c r="X38" s="31">
        <v>185.8</v>
      </c>
      <c r="Y38" s="31">
        <v>248.1</v>
      </c>
      <c r="Z38" s="31">
        <v>153.9</v>
      </c>
      <c r="AA38" s="31">
        <v>120.1</v>
      </c>
      <c r="AB38" s="31">
        <v>106.2</v>
      </c>
      <c r="AC38" s="31">
        <v>87.1</v>
      </c>
      <c r="AD38" s="31">
        <v>118</v>
      </c>
      <c r="AE38" s="31">
        <v>111</v>
      </c>
      <c r="AF38" s="31">
        <v>112.9</v>
      </c>
      <c r="AG38" s="31">
        <v>105.1</v>
      </c>
      <c r="AH38" s="31">
        <v>116.6</v>
      </c>
      <c r="AI38" s="31">
        <v>128.9</v>
      </c>
      <c r="AJ38" s="31">
        <v>163.69999999999999</v>
      </c>
      <c r="AK38" s="31">
        <v>262.89999999999998</v>
      </c>
      <c r="AL38" s="31">
        <v>109.4</v>
      </c>
      <c r="AM38" s="31">
        <v>107.3</v>
      </c>
      <c r="AN38" s="31">
        <v>101.2</v>
      </c>
      <c r="AO38" s="31">
        <v>92.5</v>
      </c>
      <c r="AP38" s="31">
        <v>89.8</v>
      </c>
      <c r="AQ38" s="31">
        <v>114.7</v>
      </c>
      <c r="AR38" s="31">
        <v>114.7</v>
      </c>
      <c r="AS38" s="31">
        <v>114.7</v>
      </c>
      <c r="AT38" s="31">
        <v>114.7</v>
      </c>
      <c r="AU38" s="31">
        <v>114.7</v>
      </c>
      <c r="AV38" s="31">
        <v>114.7</v>
      </c>
      <c r="AW38" s="31">
        <v>114.7</v>
      </c>
      <c r="AX38" s="31">
        <v>114.7</v>
      </c>
      <c r="AY38" s="31">
        <v>114.7</v>
      </c>
      <c r="AZ38" s="31">
        <v>135</v>
      </c>
      <c r="BA38" s="31">
        <v>111.6</v>
      </c>
      <c r="BB38" s="31">
        <v>113.7</v>
      </c>
      <c r="BC38" s="31">
        <v>82.8</v>
      </c>
      <c r="BD38" s="31">
        <v>76.599999999999994</v>
      </c>
      <c r="BE38" s="31">
        <v>70.400000000000006</v>
      </c>
      <c r="BF38" s="31">
        <v>95.9</v>
      </c>
      <c r="BG38" s="31">
        <v>108.8</v>
      </c>
      <c r="BH38" s="31">
        <v>123.6</v>
      </c>
      <c r="BI38" s="31">
        <v>147.1</v>
      </c>
      <c r="BJ38" s="31">
        <v>172</v>
      </c>
      <c r="BK38" s="31">
        <v>168.2</v>
      </c>
      <c r="BL38" s="31">
        <v>156.80000000000001</v>
      </c>
      <c r="BM38" s="31">
        <v>106.4</v>
      </c>
      <c r="BN38" s="31">
        <v>87.4</v>
      </c>
      <c r="BO38" s="31">
        <v>65.3</v>
      </c>
      <c r="BP38" s="31">
        <v>81.900000000000006</v>
      </c>
      <c r="BQ38" s="31">
        <v>81.400000000000006</v>
      </c>
      <c r="BR38" s="31">
        <v>86.1</v>
      </c>
      <c r="BS38" s="31">
        <v>105.9</v>
      </c>
      <c r="BT38" s="31">
        <v>99</v>
      </c>
      <c r="BU38" s="31">
        <v>115.7</v>
      </c>
      <c r="BV38" s="31">
        <v>143.6</v>
      </c>
      <c r="BW38" s="31">
        <v>156.30000000000001</v>
      </c>
      <c r="BX38" s="31">
        <v>115.8</v>
      </c>
      <c r="BY38" s="31">
        <v>87.7</v>
      </c>
      <c r="BZ38" s="31">
        <v>86.5</v>
      </c>
      <c r="CA38" s="31">
        <v>74.7</v>
      </c>
      <c r="CB38" s="31">
        <v>108.8</v>
      </c>
      <c r="CC38" s="31">
        <v>95.7</v>
      </c>
      <c r="CD38" s="31">
        <v>93.6</v>
      </c>
      <c r="CE38" s="31">
        <v>99.4</v>
      </c>
      <c r="CF38" s="31">
        <v>113.6</v>
      </c>
      <c r="CG38" s="31">
        <v>126.4</v>
      </c>
      <c r="CH38" s="31">
        <v>150</v>
      </c>
      <c r="CI38" s="31">
        <v>212.3</v>
      </c>
      <c r="CJ38" s="31">
        <v>174</v>
      </c>
      <c r="CK38" s="31">
        <v>147.1</v>
      </c>
      <c r="CL38" s="31">
        <v>99.8</v>
      </c>
      <c r="CM38" s="31">
        <v>82.5</v>
      </c>
      <c r="CN38" s="31">
        <v>99.4</v>
      </c>
      <c r="CO38" s="31">
        <v>112.3</v>
      </c>
      <c r="CP38" s="31">
        <v>136</v>
      </c>
      <c r="CQ38" s="31">
        <v>136.1</v>
      </c>
      <c r="CR38" s="31">
        <v>126.9</v>
      </c>
      <c r="CS38" s="31">
        <v>157.9</v>
      </c>
      <c r="CT38" s="31">
        <v>226.5</v>
      </c>
      <c r="CU38" s="31">
        <v>195.2</v>
      </c>
      <c r="CV38" s="31">
        <v>181.9</v>
      </c>
      <c r="CW38" s="31">
        <v>92.4</v>
      </c>
      <c r="CX38" s="31">
        <v>78.8</v>
      </c>
      <c r="CY38" s="31">
        <v>68.2</v>
      </c>
      <c r="CZ38" s="31">
        <v>85.2</v>
      </c>
      <c r="DA38" s="31">
        <v>170.2</v>
      </c>
      <c r="DB38" s="31">
        <v>145.30000000000001</v>
      </c>
      <c r="DC38" s="31">
        <v>143.69999999999999</v>
      </c>
      <c r="DD38" s="31">
        <v>114.6</v>
      </c>
      <c r="DE38" s="31">
        <v>188</v>
      </c>
      <c r="DF38" s="31">
        <v>245</v>
      </c>
      <c r="DG38" s="31">
        <v>228.6</v>
      </c>
      <c r="DH38" s="31">
        <v>168.6</v>
      </c>
      <c r="DI38" s="31">
        <v>128.19999999999999</v>
      </c>
      <c r="DJ38" s="31">
        <v>112.2</v>
      </c>
      <c r="DK38" s="31">
        <v>83.3</v>
      </c>
      <c r="DL38" s="31">
        <v>75.099999999999994</v>
      </c>
      <c r="DM38" s="31">
        <v>95.2</v>
      </c>
      <c r="DN38" s="31">
        <v>153.9</v>
      </c>
      <c r="DO38" s="31">
        <v>171.2</v>
      </c>
      <c r="DP38" s="31">
        <v>156.4</v>
      </c>
      <c r="DQ38" s="31">
        <v>253.8</v>
      </c>
      <c r="DR38" s="31">
        <v>323.39999999999998</v>
      </c>
      <c r="DS38" s="31">
        <v>291.3</v>
      </c>
      <c r="DT38" s="31">
        <v>203.6</v>
      </c>
      <c r="DU38" s="31">
        <v>131.30000000000001</v>
      </c>
      <c r="DV38" s="31">
        <v>125.6</v>
      </c>
      <c r="DW38" s="31">
        <v>128.5</v>
      </c>
      <c r="DX38" s="31">
        <v>152.30000000000001</v>
      </c>
      <c r="DY38" s="31">
        <v>136.80000000000001</v>
      </c>
      <c r="DZ38" s="31">
        <v>130.4</v>
      </c>
      <c r="EA38" s="31">
        <v>120.2</v>
      </c>
      <c r="EB38" s="31">
        <v>133.9</v>
      </c>
      <c r="EC38" s="31">
        <v>225.3</v>
      </c>
      <c r="ED38" s="31">
        <v>277.3</v>
      </c>
      <c r="EE38" s="31">
        <v>241.5</v>
      </c>
      <c r="EF38" s="31">
        <v>192.8</v>
      </c>
      <c r="EG38" s="31">
        <v>142.80000000000001</v>
      </c>
      <c r="EH38" s="31">
        <v>134.30000000000001</v>
      </c>
      <c r="EI38" s="31">
        <v>156.80000000000001</v>
      </c>
      <c r="EJ38" s="31">
        <v>117.9</v>
      </c>
      <c r="EK38" s="31">
        <v>107.1</v>
      </c>
      <c r="EL38" s="31">
        <v>131</v>
      </c>
      <c r="EM38" s="31">
        <v>113.3</v>
      </c>
      <c r="EN38" s="31">
        <v>129.6</v>
      </c>
      <c r="EO38" s="31">
        <v>174.1</v>
      </c>
      <c r="EP38" s="31">
        <v>214.9</v>
      </c>
      <c r="EQ38" s="31">
        <v>206.5</v>
      </c>
      <c r="ER38" s="31">
        <v>186.1</v>
      </c>
      <c r="ES38" s="31">
        <v>147.4</v>
      </c>
      <c r="ET38" s="31">
        <v>137.1</v>
      </c>
    </row>
    <row r="39" spans="1:150">
      <c r="A39" s="25" t="s">
        <v>1642</v>
      </c>
      <c r="B39" s="25" t="s">
        <v>1643</v>
      </c>
      <c r="C39" s="26">
        <v>2.2610000000000002E-2</v>
      </c>
      <c r="D39" s="31">
        <v>137.19999999999999</v>
      </c>
      <c r="E39" s="31">
        <v>99</v>
      </c>
      <c r="F39" s="31">
        <v>126.1</v>
      </c>
      <c r="G39" s="31">
        <v>98.1</v>
      </c>
      <c r="H39" s="31">
        <v>77.3</v>
      </c>
      <c r="I39" s="31">
        <v>90.5</v>
      </c>
      <c r="J39" s="31">
        <v>99.8</v>
      </c>
      <c r="K39" s="31">
        <v>106.9</v>
      </c>
      <c r="L39" s="31">
        <v>120</v>
      </c>
      <c r="M39" s="31">
        <v>157.5</v>
      </c>
      <c r="N39" s="31">
        <v>166.5</v>
      </c>
      <c r="O39" s="31">
        <v>174.9</v>
      </c>
      <c r="P39" s="31">
        <v>131.5</v>
      </c>
      <c r="Q39" s="31">
        <v>104.8</v>
      </c>
      <c r="R39" s="31">
        <v>126.2</v>
      </c>
      <c r="S39" s="31">
        <v>124.1</v>
      </c>
      <c r="T39" s="31">
        <v>129.9</v>
      </c>
      <c r="U39" s="31">
        <v>118.9</v>
      </c>
      <c r="V39" s="31">
        <v>148.4</v>
      </c>
      <c r="W39" s="31">
        <v>189.6</v>
      </c>
      <c r="X39" s="31">
        <v>187.9</v>
      </c>
      <c r="Y39" s="31">
        <v>181.4</v>
      </c>
      <c r="Z39" s="31">
        <v>191.8</v>
      </c>
      <c r="AA39" s="31">
        <v>174.4</v>
      </c>
      <c r="AB39" s="31">
        <v>140.9</v>
      </c>
      <c r="AC39" s="31">
        <v>105.7</v>
      </c>
      <c r="AD39" s="31">
        <v>130.80000000000001</v>
      </c>
      <c r="AE39" s="31">
        <v>128.6</v>
      </c>
      <c r="AF39" s="31">
        <v>142.80000000000001</v>
      </c>
      <c r="AG39" s="31">
        <v>143.6</v>
      </c>
      <c r="AH39" s="31">
        <v>130.9</v>
      </c>
      <c r="AI39" s="31">
        <v>164.7</v>
      </c>
      <c r="AJ39" s="31">
        <v>188.6</v>
      </c>
      <c r="AK39" s="31">
        <v>218.6</v>
      </c>
      <c r="AL39" s="31">
        <v>224.9</v>
      </c>
      <c r="AM39" s="31">
        <v>193.9</v>
      </c>
      <c r="AN39" s="31">
        <v>151</v>
      </c>
      <c r="AO39" s="31">
        <v>132.4</v>
      </c>
      <c r="AP39" s="31">
        <v>133.6</v>
      </c>
      <c r="AQ39" s="31">
        <v>136.4</v>
      </c>
      <c r="AR39" s="31">
        <v>136.4</v>
      </c>
      <c r="AS39" s="31">
        <v>136.4</v>
      </c>
      <c r="AT39" s="31">
        <v>136.4</v>
      </c>
      <c r="AU39" s="31">
        <v>136.4</v>
      </c>
      <c r="AV39" s="31">
        <v>136.4</v>
      </c>
      <c r="AW39" s="31">
        <v>136.4</v>
      </c>
      <c r="AX39" s="31">
        <v>136.4</v>
      </c>
      <c r="AY39" s="31">
        <v>136.4</v>
      </c>
      <c r="AZ39" s="31">
        <v>198.3</v>
      </c>
      <c r="BA39" s="31">
        <v>155.6</v>
      </c>
      <c r="BB39" s="31">
        <v>159.6</v>
      </c>
      <c r="BC39" s="31">
        <v>193.1</v>
      </c>
      <c r="BD39" s="31">
        <v>184.8</v>
      </c>
      <c r="BE39" s="31">
        <v>178.6</v>
      </c>
      <c r="BF39" s="31">
        <v>166.7</v>
      </c>
      <c r="BG39" s="31">
        <v>157.9</v>
      </c>
      <c r="BH39" s="31">
        <v>166</v>
      </c>
      <c r="BI39" s="31">
        <v>205.9</v>
      </c>
      <c r="BJ39" s="31">
        <v>216.1</v>
      </c>
      <c r="BK39" s="31">
        <v>214.1</v>
      </c>
      <c r="BL39" s="31">
        <v>211.7</v>
      </c>
      <c r="BM39" s="31">
        <v>207.4</v>
      </c>
      <c r="BN39" s="31">
        <v>218.7</v>
      </c>
      <c r="BO39" s="31">
        <v>116.4</v>
      </c>
      <c r="BP39" s="31">
        <v>113.1</v>
      </c>
      <c r="BQ39" s="31">
        <v>103.2</v>
      </c>
      <c r="BR39" s="31">
        <v>97.8</v>
      </c>
      <c r="BS39" s="31">
        <v>103.1</v>
      </c>
      <c r="BT39" s="31">
        <v>108.6</v>
      </c>
      <c r="BU39" s="31">
        <v>116.4</v>
      </c>
      <c r="BV39" s="31">
        <v>111.5</v>
      </c>
      <c r="BW39" s="31">
        <v>112.7</v>
      </c>
      <c r="BX39" s="31">
        <v>107.2</v>
      </c>
      <c r="BY39" s="31">
        <v>101.4</v>
      </c>
      <c r="BZ39" s="31">
        <v>103.2</v>
      </c>
      <c r="CA39" s="31">
        <v>107.5</v>
      </c>
      <c r="CB39" s="31">
        <v>110.2</v>
      </c>
      <c r="CC39" s="31">
        <v>105.1</v>
      </c>
      <c r="CD39" s="31">
        <v>93.8</v>
      </c>
      <c r="CE39" s="31">
        <v>114.5</v>
      </c>
      <c r="CF39" s="31">
        <v>122.3</v>
      </c>
      <c r="CG39" s="31">
        <v>147</v>
      </c>
      <c r="CH39" s="31">
        <v>175.3</v>
      </c>
      <c r="CI39" s="31">
        <v>175.7</v>
      </c>
      <c r="CJ39" s="31">
        <v>171.7</v>
      </c>
      <c r="CK39" s="31">
        <v>153.1</v>
      </c>
      <c r="CL39" s="31">
        <v>145.5</v>
      </c>
      <c r="CM39" s="31">
        <v>141.1</v>
      </c>
      <c r="CN39" s="31">
        <v>132.9</v>
      </c>
      <c r="CO39" s="31">
        <v>127.9</v>
      </c>
      <c r="CP39" s="31">
        <v>129.9</v>
      </c>
      <c r="CQ39" s="31">
        <v>152.19999999999999</v>
      </c>
      <c r="CR39" s="31">
        <v>154.1</v>
      </c>
      <c r="CS39" s="31">
        <v>155.30000000000001</v>
      </c>
      <c r="CT39" s="31">
        <v>162</v>
      </c>
      <c r="CU39" s="31">
        <v>133.69999999999999</v>
      </c>
      <c r="CV39" s="31">
        <v>127.6</v>
      </c>
      <c r="CW39" s="31">
        <v>112.2</v>
      </c>
      <c r="CX39" s="31">
        <v>113.7</v>
      </c>
      <c r="CY39" s="31">
        <v>114</v>
      </c>
      <c r="CZ39" s="31">
        <v>112.5</v>
      </c>
      <c r="DA39" s="31">
        <v>135.5</v>
      </c>
      <c r="DB39" s="31">
        <v>140.6</v>
      </c>
      <c r="DC39" s="31">
        <v>128.69999999999999</v>
      </c>
      <c r="DD39" s="31">
        <v>119.1</v>
      </c>
      <c r="DE39" s="31">
        <v>130.19999999999999</v>
      </c>
      <c r="DF39" s="31">
        <v>135.69999999999999</v>
      </c>
      <c r="DG39" s="31">
        <v>134.80000000000001</v>
      </c>
      <c r="DH39" s="31">
        <v>121</v>
      </c>
      <c r="DI39" s="31">
        <v>113</v>
      </c>
      <c r="DJ39" s="31">
        <v>124.7</v>
      </c>
      <c r="DK39" s="31">
        <v>137.80000000000001</v>
      </c>
      <c r="DL39" s="31">
        <v>118.6</v>
      </c>
      <c r="DM39" s="31">
        <v>134.5</v>
      </c>
      <c r="DN39" s="31">
        <v>148.5</v>
      </c>
      <c r="DO39" s="31">
        <v>209.4</v>
      </c>
      <c r="DP39" s="31">
        <v>247.9</v>
      </c>
      <c r="DQ39" s="31">
        <v>289.89999999999998</v>
      </c>
      <c r="DR39" s="31">
        <v>279.2</v>
      </c>
      <c r="DS39" s="31">
        <v>231.3</v>
      </c>
      <c r="DT39" s="31">
        <v>212.2</v>
      </c>
      <c r="DU39" s="31">
        <v>146.69999999999999</v>
      </c>
      <c r="DV39" s="31">
        <v>156.9</v>
      </c>
      <c r="DW39" s="31">
        <v>159.19999999999999</v>
      </c>
      <c r="DX39" s="31">
        <v>178</v>
      </c>
      <c r="DY39" s="31">
        <v>183.7</v>
      </c>
      <c r="DZ39" s="31">
        <v>186</v>
      </c>
      <c r="EA39" s="31">
        <v>191</v>
      </c>
      <c r="EB39" s="31">
        <v>195.9</v>
      </c>
      <c r="EC39" s="31">
        <v>224.4</v>
      </c>
      <c r="ED39" s="31">
        <v>253.7</v>
      </c>
      <c r="EE39" s="31">
        <v>258.89999999999998</v>
      </c>
      <c r="EF39" s="31">
        <v>235.7</v>
      </c>
      <c r="EG39" s="31">
        <v>206.9</v>
      </c>
      <c r="EH39" s="31">
        <v>194.3</v>
      </c>
      <c r="EI39" s="31">
        <v>236.4</v>
      </c>
      <c r="EJ39" s="31">
        <v>217</v>
      </c>
      <c r="EK39" s="31">
        <v>162.69999999999999</v>
      </c>
      <c r="EL39" s="31">
        <v>185.2</v>
      </c>
      <c r="EM39" s="31">
        <v>179.3</v>
      </c>
      <c r="EN39" s="31">
        <v>224.3</v>
      </c>
      <c r="EO39" s="31">
        <v>255.2</v>
      </c>
      <c r="EP39" s="31">
        <v>258.89999999999998</v>
      </c>
      <c r="EQ39" s="31">
        <v>257.60000000000002</v>
      </c>
      <c r="ER39" s="31">
        <v>244.2</v>
      </c>
      <c r="ES39" s="31">
        <v>234.4</v>
      </c>
      <c r="ET39" s="31">
        <v>269.5</v>
      </c>
    </row>
    <row r="40" spans="1:150">
      <c r="A40" s="25" t="s">
        <v>1644</v>
      </c>
      <c r="B40" s="25" t="s">
        <v>1645</v>
      </c>
      <c r="C40" s="26">
        <v>2.3230000000000001E-2</v>
      </c>
      <c r="D40" s="31">
        <v>137.80000000000001</v>
      </c>
      <c r="E40" s="31">
        <v>74.400000000000006</v>
      </c>
      <c r="F40" s="31">
        <v>87.4</v>
      </c>
      <c r="G40" s="31">
        <v>107.3</v>
      </c>
      <c r="H40" s="31">
        <v>102.8</v>
      </c>
      <c r="I40" s="31">
        <v>96.5</v>
      </c>
      <c r="J40" s="31">
        <v>106.3</v>
      </c>
      <c r="K40" s="31">
        <v>101.2</v>
      </c>
      <c r="L40" s="31">
        <v>115.3</v>
      </c>
      <c r="M40" s="31">
        <v>133.80000000000001</v>
      </c>
      <c r="N40" s="31">
        <v>139.69999999999999</v>
      </c>
      <c r="O40" s="31">
        <v>166.3</v>
      </c>
      <c r="P40" s="31">
        <v>154.69999999999999</v>
      </c>
      <c r="Q40" s="31">
        <v>122.9</v>
      </c>
      <c r="R40" s="31">
        <v>161.80000000000001</v>
      </c>
      <c r="S40" s="31">
        <v>193.3</v>
      </c>
      <c r="T40" s="31">
        <v>267.10000000000002</v>
      </c>
      <c r="U40" s="31">
        <v>195.9</v>
      </c>
      <c r="V40" s="31">
        <v>258.89999999999998</v>
      </c>
      <c r="W40" s="31">
        <v>147.19999999999999</v>
      </c>
      <c r="X40" s="31">
        <v>111.5</v>
      </c>
      <c r="Y40" s="31">
        <v>95.6</v>
      </c>
      <c r="Z40" s="31">
        <v>117</v>
      </c>
      <c r="AA40" s="31">
        <v>112.3</v>
      </c>
      <c r="AB40" s="31">
        <v>115.8</v>
      </c>
      <c r="AC40" s="31">
        <v>96.9</v>
      </c>
      <c r="AD40" s="31">
        <v>155.69999999999999</v>
      </c>
      <c r="AE40" s="31">
        <v>207.9</v>
      </c>
      <c r="AF40" s="31">
        <v>232</v>
      </c>
      <c r="AG40" s="31">
        <v>214.7</v>
      </c>
      <c r="AH40" s="31">
        <v>120.6</v>
      </c>
      <c r="AI40" s="31">
        <v>149.80000000000001</v>
      </c>
      <c r="AJ40" s="31">
        <v>205</v>
      </c>
      <c r="AK40" s="31">
        <v>145</v>
      </c>
      <c r="AL40" s="31">
        <v>156.5</v>
      </c>
      <c r="AM40" s="31">
        <v>138.9</v>
      </c>
      <c r="AN40" s="31">
        <v>105.6</v>
      </c>
      <c r="AO40" s="31">
        <v>97.5</v>
      </c>
      <c r="AP40" s="31">
        <v>131.5</v>
      </c>
      <c r="AQ40" s="31">
        <v>147.4</v>
      </c>
      <c r="AR40" s="31">
        <v>147.4</v>
      </c>
      <c r="AS40" s="31">
        <v>147.4</v>
      </c>
      <c r="AT40" s="31">
        <v>147.4</v>
      </c>
      <c r="AU40" s="31">
        <v>147.4</v>
      </c>
      <c r="AV40" s="31">
        <v>147.4</v>
      </c>
      <c r="AW40" s="31">
        <v>147.4</v>
      </c>
      <c r="AX40" s="31">
        <v>147.4</v>
      </c>
      <c r="AY40" s="31">
        <v>147.4</v>
      </c>
      <c r="AZ40" s="31">
        <v>154.1</v>
      </c>
      <c r="BA40" s="31">
        <v>161.4</v>
      </c>
      <c r="BB40" s="31">
        <v>200.7</v>
      </c>
      <c r="BC40" s="31">
        <v>185.2</v>
      </c>
      <c r="BD40" s="31">
        <v>110.7</v>
      </c>
      <c r="BE40" s="31">
        <v>100.8</v>
      </c>
      <c r="BF40" s="31">
        <v>104.3</v>
      </c>
      <c r="BG40" s="31">
        <v>108.6</v>
      </c>
      <c r="BH40" s="31">
        <v>105.8</v>
      </c>
      <c r="BI40" s="31">
        <v>99.9</v>
      </c>
      <c r="BJ40" s="31">
        <v>103.1</v>
      </c>
      <c r="BK40" s="31">
        <v>115.8</v>
      </c>
      <c r="BL40" s="31">
        <v>115.3</v>
      </c>
      <c r="BM40" s="31">
        <v>105.1</v>
      </c>
      <c r="BN40" s="31">
        <v>106.4</v>
      </c>
      <c r="BO40" s="31">
        <v>131.9</v>
      </c>
      <c r="BP40" s="31">
        <v>140.1</v>
      </c>
      <c r="BQ40" s="31">
        <v>138.9</v>
      </c>
      <c r="BR40" s="31">
        <v>144.69999999999999</v>
      </c>
      <c r="BS40" s="31">
        <v>141.4</v>
      </c>
      <c r="BT40" s="31">
        <v>138.19999999999999</v>
      </c>
      <c r="BU40" s="31">
        <v>137.9</v>
      </c>
      <c r="BV40" s="31">
        <v>132</v>
      </c>
      <c r="BW40" s="31">
        <v>125.7</v>
      </c>
      <c r="BX40" s="31">
        <v>121</v>
      </c>
      <c r="BY40" s="31">
        <v>105.3</v>
      </c>
      <c r="BZ40" s="31">
        <v>137.6</v>
      </c>
      <c r="CA40" s="31">
        <v>159.1</v>
      </c>
      <c r="CB40" s="31">
        <v>155</v>
      </c>
      <c r="CC40" s="31">
        <v>137.5</v>
      </c>
      <c r="CD40" s="31">
        <v>124</v>
      </c>
      <c r="CE40" s="31">
        <v>118.4</v>
      </c>
      <c r="CF40" s="31">
        <v>117.7</v>
      </c>
      <c r="CG40" s="31">
        <v>119</v>
      </c>
      <c r="CH40" s="31">
        <v>133.9</v>
      </c>
      <c r="CI40" s="31">
        <v>167.5</v>
      </c>
      <c r="CJ40" s="31">
        <v>151.19999999999999</v>
      </c>
      <c r="CK40" s="31">
        <v>131.9</v>
      </c>
      <c r="CL40" s="31">
        <v>127.2</v>
      </c>
      <c r="CM40" s="31">
        <v>136.5</v>
      </c>
      <c r="CN40" s="31">
        <v>161.4</v>
      </c>
      <c r="CO40" s="31">
        <v>168.8</v>
      </c>
      <c r="CP40" s="31">
        <v>190.7</v>
      </c>
      <c r="CQ40" s="31">
        <v>192.4</v>
      </c>
      <c r="CR40" s="31">
        <v>164.1</v>
      </c>
      <c r="CS40" s="31">
        <v>142.19999999999999</v>
      </c>
      <c r="CT40" s="31">
        <v>128.19999999999999</v>
      </c>
      <c r="CU40" s="31">
        <v>130.19999999999999</v>
      </c>
      <c r="CV40" s="31">
        <v>138.1</v>
      </c>
      <c r="CW40" s="31">
        <v>138.5</v>
      </c>
      <c r="CX40" s="31">
        <v>142.80000000000001</v>
      </c>
      <c r="CY40" s="31">
        <v>134.5</v>
      </c>
      <c r="CZ40" s="31">
        <v>135.80000000000001</v>
      </c>
      <c r="DA40" s="31">
        <v>189.8</v>
      </c>
      <c r="DB40" s="31">
        <v>201.6</v>
      </c>
      <c r="DC40" s="31">
        <v>160</v>
      </c>
      <c r="DD40" s="31">
        <v>131.19999999999999</v>
      </c>
      <c r="DE40" s="31">
        <v>132</v>
      </c>
      <c r="DF40" s="31">
        <v>128.80000000000001</v>
      </c>
      <c r="DG40" s="31">
        <v>134.80000000000001</v>
      </c>
      <c r="DH40" s="31">
        <v>119.4</v>
      </c>
      <c r="DI40" s="31">
        <v>125.3</v>
      </c>
      <c r="DJ40" s="31">
        <v>151.5</v>
      </c>
      <c r="DK40" s="31">
        <v>162.5</v>
      </c>
      <c r="DL40" s="31">
        <v>141.9</v>
      </c>
      <c r="DM40" s="31">
        <v>137.80000000000001</v>
      </c>
      <c r="DN40" s="31">
        <v>180.2</v>
      </c>
      <c r="DO40" s="31">
        <v>204.5</v>
      </c>
      <c r="DP40" s="31">
        <v>212.9</v>
      </c>
      <c r="DQ40" s="31">
        <v>207.3</v>
      </c>
      <c r="DR40" s="31">
        <v>177.4</v>
      </c>
      <c r="DS40" s="31">
        <v>156.30000000000001</v>
      </c>
      <c r="DT40" s="31">
        <v>139.1</v>
      </c>
      <c r="DU40" s="31">
        <v>133.9</v>
      </c>
      <c r="DV40" s="31">
        <v>154.69999999999999</v>
      </c>
      <c r="DW40" s="31">
        <v>170.8</v>
      </c>
      <c r="DX40" s="31">
        <v>200.6</v>
      </c>
      <c r="DY40" s="31">
        <v>177.7</v>
      </c>
      <c r="DZ40" s="31">
        <v>202.5</v>
      </c>
      <c r="EA40" s="31">
        <v>167.7</v>
      </c>
      <c r="EB40" s="31">
        <v>154.4</v>
      </c>
      <c r="EC40" s="31">
        <v>171.5</v>
      </c>
      <c r="ED40" s="31">
        <v>164.7</v>
      </c>
      <c r="EE40" s="31">
        <v>161.1</v>
      </c>
      <c r="EF40" s="31">
        <v>145.30000000000001</v>
      </c>
      <c r="EG40" s="31">
        <v>139.1</v>
      </c>
      <c r="EH40" s="31">
        <v>138.5</v>
      </c>
      <c r="EI40" s="31">
        <v>182.2</v>
      </c>
      <c r="EJ40" s="31">
        <v>182</v>
      </c>
      <c r="EK40" s="31">
        <v>163.69999999999999</v>
      </c>
      <c r="EL40" s="31">
        <v>176.2</v>
      </c>
      <c r="EM40" s="31">
        <v>135.6</v>
      </c>
      <c r="EN40" s="31">
        <v>178</v>
      </c>
      <c r="EO40" s="31">
        <v>180.3</v>
      </c>
      <c r="EP40" s="31">
        <v>170.3</v>
      </c>
      <c r="EQ40" s="31">
        <v>183.4</v>
      </c>
      <c r="ER40" s="31">
        <v>181.1</v>
      </c>
      <c r="ES40" s="31">
        <v>192.4</v>
      </c>
      <c r="ET40" s="31">
        <v>200.2</v>
      </c>
    </row>
    <row r="41" spans="1:150">
      <c r="A41" s="25" t="s">
        <v>1646</v>
      </c>
      <c r="B41" s="25" t="s">
        <v>1647</v>
      </c>
      <c r="C41" s="26">
        <v>8.3089999999999997E-2</v>
      </c>
      <c r="D41" s="31">
        <v>140.4</v>
      </c>
      <c r="E41" s="31">
        <v>137.4</v>
      </c>
      <c r="F41" s="31">
        <v>138.30000000000001</v>
      </c>
      <c r="G41" s="31">
        <v>111.2</v>
      </c>
      <c r="H41" s="31">
        <v>113.3</v>
      </c>
      <c r="I41" s="31">
        <v>90.3</v>
      </c>
      <c r="J41" s="31">
        <v>96.5</v>
      </c>
      <c r="K41" s="31">
        <v>113.1</v>
      </c>
      <c r="L41" s="31">
        <v>113.6</v>
      </c>
      <c r="M41" s="31">
        <v>106.4</v>
      </c>
      <c r="N41" s="31">
        <v>108.9</v>
      </c>
      <c r="O41" s="31">
        <v>136.9</v>
      </c>
      <c r="P41" s="31">
        <v>172</v>
      </c>
      <c r="Q41" s="31">
        <v>179.2</v>
      </c>
      <c r="R41" s="31">
        <v>181.8</v>
      </c>
      <c r="S41" s="31">
        <v>119.1</v>
      </c>
      <c r="T41" s="31">
        <v>112.3</v>
      </c>
      <c r="U41" s="31">
        <v>131.9</v>
      </c>
      <c r="V41" s="31">
        <v>125.1</v>
      </c>
      <c r="W41" s="31">
        <v>99.5</v>
      </c>
      <c r="X41" s="31">
        <v>117</v>
      </c>
      <c r="Y41" s="31">
        <v>109.2</v>
      </c>
      <c r="Z41" s="31">
        <v>103.8</v>
      </c>
      <c r="AA41" s="31">
        <v>109.5</v>
      </c>
      <c r="AB41" s="31">
        <v>116.7</v>
      </c>
      <c r="AC41" s="31">
        <v>148.80000000000001</v>
      </c>
      <c r="AD41" s="31">
        <v>153.1</v>
      </c>
      <c r="AE41" s="31">
        <v>135.30000000000001</v>
      </c>
      <c r="AF41" s="31">
        <v>110.5</v>
      </c>
      <c r="AG41" s="31">
        <v>90.3</v>
      </c>
      <c r="AH41" s="31">
        <v>127.5</v>
      </c>
      <c r="AI41" s="31">
        <v>129</v>
      </c>
      <c r="AJ41" s="31">
        <v>127.9</v>
      </c>
      <c r="AK41" s="31">
        <v>99.5</v>
      </c>
      <c r="AL41" s="31">
        <v>112.4</v>
      </c>
      <c r="AM41" s="31">
        <v>107.6</v>
      </c>
      <c r="AN41" s="31">
        <v>124.2</v>
      </c>
      <c r="AO41" s="31">
        <v>176.5</v>
      </c>
      <c r="AP41" s="31">
        <v>137.30000000000001</v>
      </c>
      <c r="AQ41" s="31">
        <v>134.80000000000001</v>
      </c>
      <c r="AR41" s="31">
        <v>134.80000000000001</v>
      </c>
      <c r="AS41" s="31">
        <v>134.80000000000001</v>
      </c>
      <c r="AT41" s="31">
        <v>134.80000000000001</v>
      </c>
      <c r="AU41" s="31">
        <v>134.80000000000001</v>
      </c>
      <c r="AV41" s="31">
        <v>134.80000000000001</v>
      </c>
      <c r="AW41" s="31">
        <v>134.80000000000001</v>
      </c>
      <c r="AX41" s="31">
        <v>134.80000000000001</v>
      </c>
      <c r="AY41" s="31">
        <v>134.80000000000001</v>
      </c>
      <c r="AZ41" s="31">
        <v>170.3</v>
      </c>
      <c r="BA41" s="31">
        <v>203.5</v>
      </c>
      <c r="BB41" s="31">
        <v>210.2</v>
      </c>
      <c r="BC41" s="31">
        <v>110.7</v>
      </c>
      <c r="BD41" s="31">
        <v>88.9</v>
      </c>
      <c r="BE41" s="31">
        <v>110.9</v>
      </c>
      <c r="BF41" s="31">
        <v>142</v>
      </c>
      <c r="BG41" s="31">
        <v>125.3</v>
      </c>
      <c r="BH41" s="31">
        <v>125.3</v>
      </c>
      <c r="BI41" s="31">
        <v>116.9</v>
      </c>
      <c r="BJ41" s="31">
        <v>140.1</v>
      </c>
      <c r="BK41" s="31">
        <v>175.4</v>
      </c>
      <c r="BL41" s="31">
        <v>180.2</v>
      </c>
      <c r="BM41" s="31">
        <v>187.3</v>
      </c>
      <c r="BN41" s="31">
        <v>182.6</v>
      </c>
      <c r="BO41" s="31">
        <v>154.69999999999999</v>
      </c>
      <c r="BP41" s="31">
        <v>136.69999999999999</v>
      </c>
      <c r="BQ41" s="31">
        <v>143.5</v>
      </c>
      <c r="BR41" s="31">
        <v>161.5</v>
      </c>
      <c r="BS41" s="31">
        <v>148.6</v>
      </c>
      <c r="BT41" s="31">
        <v>110.6</v>
      </c>
      <c r="BU41" s="31">
        <v>92.6</v>
      </c>
      <c r="BV41" s="31">
        <v>71.599999999999994</v>
      </c>
      <c r="BW41" s="31">
        <v>75.400000000000006</v>
      </c>
      <c r="BX41" s="31">
        <v>83</v>
      </c>
      <c r="BY41" s="31">
        <v>99.3</v>
      </c>
      <c r="BZ41" s="31">
        <v>114.2</v>
      </c>
      <c r="CA41" s="31">
        <v>99</v>
      </c>
      <c r="CB41" s="31">
        <v>84.5</v>
      </c>
      <c r="CC41" s="31">
        <v>100.9</v>
      </c>
      <c r="CD41" s="31">
        <v>119.9</v>
      </c>
      <c r="CE41" s="31">
        <v>125.7</v>
      </c>
      <c r="CF41" s="31">
        <v>116.3</v>
      </c>
      <c r="CG41" s="31">
        <v>113.1</v>
      </c>
      <c r="CH41" s="31">
        <v>105.3</v>
      </c>
      <c r="CI41" s="31">
        <v>122</v>
      </c>
      <c r="CJ41" s="31">
        <v>134.1</v>
      </c>
      <c r="CK41" s="31">
        <v>142.80000000000001</v>
      </c>
      <c r="CL41" s="31">
        <v>157.4</v>
      </c>
      <c r="CM41" s="31">
        <v>150.4</v>
      </c>
      <c r="CN41" s="31">
        <v>143.1</v>
      </c>
      <c r="CO41" s="31">
        <v>134</v>
      </c>
      <c r="CP41" s="31">
        <v>142.1</v>
      </c>
      <c r="CQ41" s="31">
        <v>134.9</v>
      </c>
      <c r="CR41" s="31">
        <v>136.1</v>
      </c>
      <c r="CS41" s="31">
        <v>145.19999999999999</v>
      </c>
      <c r="CT41" s="31">
        <v>117.8</v>
      </c>
      <c r="CU41" s="31">
        <v>108.4</v>
      </c>
      <c r="CV41" s="31">
        <v>146.5</v>
      </c>
      <c r="CW41" s="31">
        <v>149.30000000000001</v>
      </c>
      <c r="CX41" s="31">
        <v>143.9</v>
      </c>
      <c r="CY41" s="31">
        <v>108.4</v>
      </c>
      <c r="CZ41" s="31">
        <v>124.3</v>
      </c>
      <c r="DA41" s="31">
        <v>173.1</v>
      </c>
      <c r="DB41" s="31">
        <v>196</v>
      </c>
      <c r="DC41" s="31">
        <v>166.5</v>
      </c>
      <c r="DD41" s="31">
        <v>134.4</v>
      </c>
      <c r="DE41" s="31">
        <v>137.69999999999999</v>
      </c>
      <c r="DF41" s="31">
        <v>165.8</v>
      </c>
      <c r="DG41" s="31">
        <v>147.19999999999999</v>
      </c>
      <c r="DH41" s="31">
        <v>152.1</v>
      </c>
      <c r="DI41" s="31">
        <v>152.30000000000001</v>
      </c>
      <c r="DJ41" s="31">
        <v>181.2</v>
      </c>
      <c r="DK41" s="31">
        <v>141.1</v>
      </c>
      <c r="DL41" s="31">
        <v>129.9</v>
      </c>
      <c r="DM41" s="31">
        <v>130.19999999999999</v>
      </c>
      <c r="DN41" s="31">
        <v>158.69999999999999</v>
      </c>
      <c r="DO41" s="31">
        <v>172.5</v>
      </c>
      <c r="DP41" s="31">
        <v>200.5</v>
      </c>
      <c r="DQ41" s="31">
        <v>181.3</v>
      </c>
      <c r="DR41" s="31">
        <v>148.6</v>
      </c>
      <c r="DS41" s="31">
        <v>133.4</v>
      </c>
      <c r="DT41" s="31">
        <v>152.9</v>
      </c>
      <c r="DU41" s="31">
        <v>184.2</v>
      </c>
      <c r="DV41" s="31">
        <v>188.5</v>
      </c>
      <c r="DW41" s="31">
        <v>198.8</v>
      </c>
      <c r="DX41" s="31">
        <v>204.5</v>
      </c>
      <c r="DY41" s="31">
        <v>200.1</v>
      </c>
      <c r="DZ41" s="31">
        <v>185</v>
      </c>
      <c r="EA41" s="31">
        <v>163.4</v>
      </c>
      <c r="EB41" s="31">
        <v>121.5</v>
      </c>
      <c r="EC41" s="31">
        <v>129.5</v>
      </c>
      <c r="ED41" s="31">
        <v>143.4</v>
      </c>
      <c r="EE41" s="31">
        <v>166.3</v>
      </c>
      <c r="EF41" s="31">
        <v>223.3</v>
      </c>
      <c r="EG41" s="31">
        <v>207.1</v>
      </c>
      <c r="EH41" s="31">
        <v>225.1</v>
      </c>
      <c r="EI41" s="31">
        <v>248.2</v>
      </c>
      <c r="EJ41" s="31">
        <v>220.5</v>
      </c>
      <c r="EK41" s="31">
        <v>172.8</v>
      </c>
      <c r="EL41" s="31">
        <v>224.5</v>
      </c>
      <c r="EM41" s="31">
        <v>219</v>
      </c>
      <c r="EN41" s="31">
        <v>194.9</v>
      </c>
      <c r="EO41" s="31">
        <v>172.7</v>
      </c>
      <c r="EP41" s="31">
        <v>158.9</v>
      </c>
      <c r="EQ41" s="31">
        <v>171.3</v>
      </c>
      <c r="ER41" s="31">
        <v>195.5</v>
      </c>
      <c r="ES41" s="31">
        <v>247.6</v>
      </c>
      <c r="ET41" s="31">
        <v>265.7</v>
      </c>
    </row>
    <row r="42" spans="1:150">
      <c r="A42" s="25" t="s">
        <v>1648</v>
      </c>
      <c r="B42" s="25" t="s">
        <v>1649</v>
      </c>
      <c r="C42" s="26">
        <v>4.6499999999999996E-3</v>
      </c>
      <c r="D42" s="31">
        <v>133.6</v>
      </c>
      <c r="E42" s="31">
        <v>107.6</v>
      </c>
      <c r="F42" s="31">
        <v>103.3</v>
      </c>
      <c r="G42" s="31">
        <v>144.69999999999999</v>
      </c>
      <c r="H42" s="31">
        <v>128.5</v>
      </c>
      <c r="I42" s="31">
        <v>118.8</v>
      </c>
      <c r="J42" s="31">
        <v>103.2</v>
      </c>
      <c r="K42" s="31">
        <v>94.6</v>
      </c>
      <c r="L42" s="31">
        <v>111</v>
      </c>
      <c r="M42" s="31">
        <v>133.5</v>
      </c>
      <c r="N42" s="31">
        <v>142.69999999999999</v>
      </c>
      <c r="O42" s="31">
        <v>164.2</v>
      </c>
      <c r="P42" s="31">
        <v>146.19999999999999</v>
      </c>
      <c r="Q42" s="31">
        <v>113.4</v>
      </c>
      <c r="R42" s="31">
        <v>118.9</v>
      </c>
      <c r="S42" s="31">
        <v>152.30000000000001</v>
      </c>
      <c r="T42" s="31">
        <v>166.5</v>
      </c>
      <c r="U42" s="31">
        <v>180.7</v>
      </c>
      <c r="V42" s="31">
        <v>224.3</v>
      </c>
      <c r="W42" s="31">
        <v>211.3</v>
      </c>
      <c r="X42" s="31">
        <v>136.69999999999999</v>
      </c>
      <c r="Y42" s="31">
        <v>169.8</v>
      </c>
      <c r="Z42" s="31">
        <v>143.5</v>
      </c>
      <c r="AA42" s="31">
        <v>145.1</v>
      </c>
      <c r="AB42" s="31">
        <v>119.6</v>
      </c>
      <c r="AC42" s="31">
        <v>88.3</v>
      </c>
      <c r="AD42" s="31">
        <v>116.3</v>
      </c>
      <c r="AE42" s="31">
        <v>142.5</v>
      </c>
      <c r="AF42" s="31">
        <v>148.1</v>
      </c>
      <c r="AG42" s="31">
        <v>173.8</v>
      </c>
      <c r="AH42" s="31">
        <v>159.9</v>
      </c>
      <c r="AI42" s="31">
        <v>182</v>
      </c>
      <c r="AJ42" s="31">
        <v>145</v>
      </c>
      <c r="AK42" s="31">
        <v>167.9</v>
      </c>
      <c r="AL42" s="31">
        <v>162.6</v>
      </c>
      <c r="AM42" s="31">
        <v>187.9</v>
      </c>
      <c r="AN42" s="31">
        <v>135.9</v>
      </c>
      <c r="AO42" s="31">
        <v>115.3</v>
      </c>
      <c r="AP42" s="31">
        <v>104.2</v>
      </c>
      <c r="AQ42" s="31">
        <v>118.5</v>
      </c>
      <c r="AR42" s="31">
        <v>118.5</v>
      </c>
      <c r="AS42" s="31">
        <v>118.5</v>
      </c>
      <c r="AT42" s="31">
        <v>118.5</v>
      </c>
      <c r="AU42" s="31">
        <v>118.5</v>
      </c>
      <c r="AV42" s="31">
        <v>118.5</v>
      </c>
      <c r="AW42" s="31">
        <v>118.5</v>
      </c>
      <c r="AX42" s="31">
        <v>118.5</v>
      </c>
      <c r="AY42" s="31">
        <v>118.5</v>
      </c>
      <c r="AZ42" s="31">
        <v>153.30000000000001</v>
      </c>
      <c r="BA42" s="31">
        <v>134.19999999999999</v>
      </c>
      <c r="BB42" s="31">
        <v>130.80000000000001</v>
      </c>
      <c r="BC42" s="31">
        <v>165.5</v>
      </c>
      <c r="BD42" s="31">
        <v>161.1</v>
      </c>
      <c r="BE42" s="31">
        <v>150.9</v>
      </c>
      <c r="BF42" s="31">
        <v>126.2</v>
      </c>
      <c r="BG42" s="31">
        <v>133</v>
      </c>
      <c r="BH42" s="31">
        <v>128</v>
      </c>
      <c r="BI42" s="31">
        <v>126.9</v>
      </c>
      <c r="BJ42" s="31">
        <v>132.4</v>
      </c>
      <c r="BK42" s="31">
        <v>141.1</v>
      </c>
      <c r="BL42" s="31">
        <v>143.1</v>
      </c>
      <c r="BM42" s="31">
        <v>131.9</v>
      </c>
      <c r="BN42" s="31">
        <v>122.1</v>
      </c>
      <c r="BO42" s="31">
        <v>140.69999999999999</v>
      </c>
      <c r="BP42" s="31">
        <v>155</v>
      </c>
      <c r="BQ42" s="31">
        <v>143.80000000000001</v>
      </c>
      <c r="BR42" s="31">
        <v>137.1</v>
      </c>
      <c r="BS42" s="31">
        <v>145.4</v>
      </c>
      <c r="BT42" s="31">
        <v>148.80000000000001</v>
      </c>
      <c r="BU42" s="31">
        <v>154.5</v>
      </c>
      <c r="BV42" s="31">
        <v>144.6</v>
      </c>
      <c r="BW42" s="31">
        <v>134.4</v>
      </c>
      <c r="BX42" s="31">
        <v>112.9</v>
      </c>
      <c r="BY42" s="31">
        <v>119.4</v>
      </c>
      <c r="BZ42" s="31">
        <v>116.7</v>
      </c>
      <c r="CA42" s="31">
        <v>122.7</v>
      </c>
      <c r="CB42" s="31">
        <v>144.80000000000001</v>
      </c>
      <c r="CC42" s="31">
        <v>121</v>
      </c>
      <c r="CD42" s="31">
        <v>122.6</v>
      </c>
      <c r="CE42" s="31">
        <v>126.8</v>
      </c>
      <c r="CF42" s="31">
        <v>125.8</v>
      </c>
      <c r="CG42" s="31">
        <v>123.9</v>
      </c>
      <c r="CH42" s="31">
        <v>127.3</v>
      </c>
      <c r="CI42" s="31">
        <v>151.69999999999999</v>
      </c>
      <c r="CJ42" s="31">
        <v>165</v>
      </c>
      <c r="CK42" s="31">
        <v>174.3</v>
      </c>
      <c r="CL42" s="31">
        <v>156.1</v>
      </c>
      <c r="CM42" s="31">
        <v>151.80000000000001</v>
      </c>
      <c r="CN42" s="31">
        <v>134.30000000000001</v>
      </c>
      <c r="CO42" s="31">
        <v>139.5</v>
      </c>
      <c r="CP42" s="31">
        <v>154.1</v>
      </c>
      <c r="CQ42" s="31">
        <v>165.3</v>
      </c>
      <c r="CR42" s="31">
        <v>196.1</v>
      </c>
      <c r="CS42" s="31">
        <v>190.5</v>
      </c>
      <c r="CT42" s="31">
        <v>176.1</v>
      </c>
      <c r="CU42" s="31">
        <v>167</v>
      </c>
      <c r="CV42" s="31">
        <v>172.3</v>
      </c>
      <c r="CW42" s="31">
        <v>150.4</v>
      </c>
      <c r="CX42" s="31">
        <v>157.6</v>
      </c>
      <c r="CY42" s="31">
        <v>166.5</v>
      </c>
      <c r="CZ42" s="31">
        <v>170.4</v>
      </c>
      <c r="DA42" s="31">
        <v>175.9</v>
      </c>
      <c r="DB42" s="31">
        <v>190.2</v>
      </c>
      <c r="DC42" s="31">
        <v>169.8</v>
      </c>
      <c r="DD42" s="31">
        <v>177.1</v>
      </c>
      <c r="DE42" s="31">
        <v>153.6</v>
      </c>
      <c r="DF42" s="31">
        <v>163</v>
      </c>
      <c r="DG42" s="31">
        <v>158.30000000000001</v>
      </c>
      <c r="DH42" s="31">
        <v>151.19999999999999</v>
      </c>
      <c r="DI42" s="31">
        <v>145.69999999999999</v>
      </c>
      <c r="DJ42" s="31">
        <v>147.9</v>
      </c>
      <c r="DK42" s="31">
        <v>177.7</v>
      </c>
      <c r="DL42" s="31">
        <v>167</v>
      </c>
      <c r="DM42" s="31">
        <v>131.4</v>
      </c>
      <c r="DN42" s="31">
        <v>129.80000000000001</v>
      </c>
      <c r="DO42" s="31">
        <v>144.19999999999999</v>
      </c>
      <c r="DP42" s="31">
        <v>160.1</v>
      </c>
      <c r="DQ42" s="31">
        <v>189.9</v>
      </c>
      <c r="DR42" s="31">
        <v>204.7</v>
      </c>
      <c r="DS42" s="31">
        <v>190.2</v>
      </c>
      <c r="DT42" s="31">
        <v>158.80000000000001</v>
      </c>
      <c r="DU42" s="31">
        <v>146.6</v>
      </c>
      <c r="DV42" s="31">
        <v>146.69999999999999</v>
      </c>
      <c r="DW42" s="31">
        <v>185.9</v>
      </c>
      <c r="DX42" s="31">
        <v>212.6</v>
      </c>
      <c r="DY42" s="31">
        <v>212.2</v>
      </c>
      <c r="DZ42" s="31">
        <v>209.6</v>
      </c>
      <c r="EA42" s="31">
        <v>194.4</v>
      </c>
      <c r="EB42" s="31">
        <v>170.8</v>
      </c>
      <c r="EC42" s="31">
        <v>150.80000000000001</v>
      </c>
      <c r="ED42" s="31">
        <v>159.19999999999999</v>
      </c>
      <c r="EE42" s="31">
        <v>170.1</v>
      </c>
      <c r="EF42" s="31">
        <v>156</v>
      </c>
      <c r="EG42" s="31">
        <v>130.80000000000001</v>
      </c>
      <c r="EH42" s="31">
        <v>135.9</v>
      </c>
      <c r="EI42" s="31">
        <v>170.2</v>
      </c>
      <c r="EJ42" s="31">
        <v>169.5</v>
      </c>
      <c r="EK42" s="31">
        <v>154.80000000000001</v>
      </c>
      <c r="EL42" s="31">
        <v>160.69999999999999</v>
      </c>
      <c r="EM42" s="31">
        <v>163.6</v>
      </c>
      <c r="EN42" s="31">
        <v>158.19999999999999</v>
      </c>
      <c r="EO42" s="31">
        <v>177.8</v>
      </c>
      <c r="EP42" s="31">
        <v>183.2</v>
      </c>
      <c r="EQ42" s="31">
        <v>204.8</v>
      </c>
      <c r="ER42" s="31">
        <v>204.2</v>
      </c>
      <c r="ES42" s="31">
        <v>169.4</v>
      </c>
      <c r="ET42" s="31">
        <v>167.8</v>
      </c>
    </row>
    <row r="43" spans="1:150">
      <c r="A43" s="25" t="s">
        <v>1650</v>
      </c>
      <c r="B43" s="25" t="s">
        <v>1651</v>
      </c>
      <c r="C43" s="26">
        <v>1.823E-2</v>
      </c>
      <c r="D43" s="31">
        <v>59</v>
      </c>
      <c r="E43" s="31">
        <v>59.5</v>
      </c>
      <c r="F43" s="31">
        <v>90.9</v>
      </c>
      <c r="G43" s="31">
        <v>94.1</v>
      </c>
      <c r="H43" s="31">
        <v>74.3</v>
      </c>
      <c r="I43" s="31">
        <v>64.8</v>
      </c>
      <c r="J43" s="31">
        <v>81.900000000000006</v>
      </c>
      <c r="K43" s="31">
        <v>114</v>
      </c>
      <c r="L43" s="31">
        <v>227.1</v>
      </c>
      <c r="M43" s="31">
        <v>189.2</v>
      </c>
      <c r="N43" s="31">
        <v>122.5</v>
      </c>
      <c r="O43" s="31">
        <v>69.3</v>
      </c>
      <c r="P43" s="31">
        <v>61.5</v>
      </c>
      <c r="Q43" s="31">
        <v>69.5</v>
      </c>
      <c r="R43" s="31">
        <v>112</v>
      </c>
      <c r="S43" s="31">
        <v>134.30000000000001</v>
      </c>
      <c r="T43" s="31">
        <v>115.8</v>
      </c>
      <c r="U43" s="31">
        <v>115.3</v>
      </c>
      <c r="V43" s="31">
        <v>203</v>
      </c>
      <c r="W43" s="31">
        <v>256.89999999999998</v>
      </c>
      <c r="X43" s="31">
        <v>276.10000000000002</v>
      </c>
      <c r="Y43" s="31">
        <v>273.39999999999998</v>
      </c>
      <c r="Z43" s="31">
        <v>178.7</v>
      </c>
      <c r="AA43" s="31">
        <v>88.3</v>
      </c>
      <c r="AB43" s="31">
        <v>89.7</v>
      </c>
      <c r="AC43" s="31">
        <v>94.4</v>
      </c>
      <c r="AD43" s="31">
        <v>182.4</v>
      </c>
      <c r="AE43" s="31">
        <v>133</v>
      </c>
      <c r="AF43" s="31">
        <v>122.8</v>
      </c>
      <c r="AG43" s="31">
        <v>147.69999999999999</v>
      </c>
      <c r="AH43" s="31">
        <v>172.9</v>
      </c>
      <c r="AI43" s="31">
        <v>276</v>
      </c>
      <c r="AJ43" s="31">
        <v>352.5</v>
      </c>
      <c r="AK43" s="31">
        <v>379.2</v>
      </c>
      <c r="AL43" s="31">
        <v>204.1</v>
      </c>
      <c r="AM43" s="31">
        <v>121.5</v>
      </c>
      <c r="AN43" s="31">
        <v>113.3</v>
      </c>
      <c r="AO43" s="31">
        <v>151.80000000000001</v>
      </c>
      <c r="AP43" s="31">
        <v>158.19999999999999</v>
      </c>
      <c r="AQ43" s="31">
        <v>129.69999999999999</v>
      </c>
      <c r="AR43" s="31">
        <v>129.69999999999999</v>
      </c>
      <c r="AS43" s="31">
        <v>129.69999999999999</v>
      </c>
      <c r="AT43" s="31">
        <v>129.69999999999999</v>
      </c>
      <c r="AU43" s="31">
        <v>129.69999999999999</v>
      </c>
      <c r="AV43" s="31">
        <v>129.69999999999999</v>
      </c>
      <c r="AW43" s="31">
        <v>129.69999999999999</v>
      </c>
      <c r="AX43" s="31">
        <v>129.69999999999999</v>
      </c>
      <c r="AY43" s="31">
        <v>129.69999999999999</v>
      </c>
      <c r="AZ43" s="31">
        <v>76.5</v>
      </c>
      <c r="BA43" s="31">
        <v>102.8</v>
      </c>
      <c r="BB43" s="31">
        <v>163</v>
      </c>
      <c r="BC43" s="31">
        <v>139.69999999999999</v>
      </c>
      <c r="BD43" s="31">
        <v>91</v>
      </c>
      <c r="BE43" s="31">
        <v>91.9</v>
      </c>
      <c r="BF43" s="31">
        <v>103</v>
      </c>
      <c r="BG43" s="31">
        <v>138.6</v>
      </c>
      <c r="BH43" s="31">
        <v>214</v>
      </c>
      <c r="BI43" s="31">
        <v>229.6</v>
      </c>
      <c r="BJ43" s="31">
        <v>131.19999999999999</v>
      </c>
      <c r="BK43" s="31">
        <v>89</v>
      </c>
      <c r="BL43" s="31">
        <v>76.2</v>
      </c>
      <c r="BM43" s="31">
        <v>112.8</v>
      </c>
      <c r="BN43" s="31">
        <v>125.8</v>
      </c>
      <c r="BO43" s="31">
        <v>162.9</v>
      </c>
      <c r="BP43" s="31">
        <v>160.6</v>
      </c>
      <c r="BQ43" s="31">
        <v>176.8</v>
      </c>
      <c r="BR43" s="31">
        <v>256.2</v>
      </c>
      <c r="BS43" s="31">
        <v>254.2</v>
      </c>
      <c r="BT43" s="31">
        <v>380.2</v>
      </c>
      <c r="BU43" s="31">
        <v>315.7</v>
      </c>
      <c r="BV43" s="31">
        <v>218.5</v>
      </c>
      <c r="BW43" s="31">
        <v>112.5</v>
      </c>
      <c r="BX43" s="31">
        <v>97.1</v>
      </c>
      <c r="BY43" s="31">
        <v>103</v>
      </c>
      <c r="BZ43" s="31">
        <v>134</v>
      </c>
      <c r="CA43" s="31">
        <v>148.6</v>
      </c>
      <c r="CB43" s="31">
        <v>117.1</v>
      </c>
      <c r="CC43" s="31">
        <v>112.7</v>
      </c>
      <c r="CD43" s="31">
        <v>128.69999999999999</v>
      </c>
      <c r="CE43" s="31">
        <v>199.1</v>
      </c>
      <c r="CF43" s="31">
        <v>219.3</v>
      </c>
      <c r="CG43" s="31">
        <v>269.8</v>
      </c>
      <c r="CH43" s="31">
        <v>227.5</v>
      </c>
      <c r="CI43" s="31">
        <v>106.3</v>
      </c>
      <c r="CJ43" s="31">
        <v>79.5</v>
      </c>
      <c r="CK43" s="31">
        <v>95.9</v>
      </c>
      <c r="CL43" s="31">
        <v>120.4</v>
      </c>
      <c r="CM43" s="31">
        <v>192.5</v>
      </c>
      <c r="CN43" s="31">
        <v>161.80000000000001</v>
      </c>
      <c r="CO43" s="31">
        <v>156.80000000000001</v>
      </c>
      <c r="CP43" s="31">
        <v>178.7</v>
      </c>
      <c r="CQ43" s="31">
        <v>321.39999999999998</v>
      </c>
      <c r="CR43" s="31">
        <v>601.4</v>
      </c>
      <c r="CS43" s="31">
        <v>472</v>
      </c>
      <c r="CT43" s="31">
        <v>248.9</v>
      </c>
      <c r="CU43" s="31">
        <v>127.3</v>
      </c>
      <c r="CV43" s="31">
        <v>105.3</v>
      </c>
      <c r="CW43" s="31">
        <v>98.7</v>
      </c>
      <c r="CX43" s="31">
        <v>138.80000000000001</v>
      </c>
      <c r="CY43" s="31">
        <v>157.1</v>
      </c>
      <c r="CZ43" s="31">
        <v>173.6</v>
      </c>
      <c r="DA43" s="31">
        <v>228.7</v>
      </c>
      <c r="DB43" s="31">
        <v>228.2</v>
      </c>
      <c r="DC43" s="31">
        <v>255.7</v>
      </c>
      <c r="DD43" s="31">
        <v>208.2</v>
      </c>
      <c r="DE43" s="31">
        <v>345.8</v>
      </c>
      <c r="DF43" s="31">
        <v>307.7</v>
      </c>
      <c r="DG43" s="31">
        <v>232.5</v>
      </c>
      <c r="DH43" s="31">
        <v>102.6</v>
      </c>
      <c r="DI43" s="31">
        <v>103.2</v>
      </c>
      <c r="DJ43" s="31">
        <v>194</v>
      </c>
      <c r="DK43" s="31">
        <v>181.9</v>
      </c>
      <c r="DL43" s="31">
        <v>147.19999999999999</v>
      </c>
      <c r="DM43" s="31">
        <v>161.5</v>
      </c>
      <c r="DN43" s="31">
        <v>251.6</v>
      </c>
      <c r="DO43" s="31">
        <v>335.6</v>
      </c>
      <c r="DP43" s="31">
        <v>581.4</v>
      </c>
      <c r="DQ43" s="31">
        <v>698.3</v>
      </c>
      <c r="DR43" s="31">
        <v>525.5</v>
      </c>
      <c r="DS43" s="31">
        <v>275.8</v>
      </c>
      <c r="DT43" s="31">
        <v>129.9</v>
      </c>
      <c r="DU43" s="31">
        <v>150.9</v>
      </c>
      <c r="DV43" s="31">
        <v>208.4</v>
      </c>
      <c r="DW43" s="31">
        <v>153.30000000000001</v>
      </c>
      <c r="DX43" s="31">
        <v>159.9</v>
      </c>
      <c r="DY43" s="31">
        <v>223.7</v>
      </c>
      <c r="DZ43" s="31">
        <v>310.60000000000002</v>
      </c>
      <c r="EA43" s="31">
        <v>374.4</v>
      </c>
      <c r="EB43" s="31">
        <v>485.2</v>
      </c>
      <c r="EC43" s="31">
        <v>480.1</v>
      </c>
      <c r="ED43" s="31">
        <v>407.5</v>
      </c>
      <c r="EE43" s="31">
        <v>257.60000000000002</v>
      </c>
      <c r="EF43" s="31">
        <v>140.1</v>
      </c>
      <c r="EG43" s="31">
        <v>142.5</v>
      </c>
      <c r="EH43" s="31">
        <v>192.7</v>
      </c>
      <c r="EI43" s="31">
        <v>166.5</v>
      </c>
      <c r="EJ43" s="31">
        <v>138.30000000000001</v>
      </c>
      <c r="EK43" s="31">
        <v>102.7</v>
      </c>
      <c r="EL43" s="31">
        <v>258.2</v>
      </c>
      <c r="EM43" s="31">
        <v>279.89999999999998</v>
      </c>
      <c r="EN43" s="31">
        <v>330</v>
      </c>
      <c r="EO43" s="31">
        <v>337.2</v>
      </c>
      <c r="EP43" s="31">
        <v>276.60000000000002</v>
      </c>
      <c r="EQ43" s="31">
        <v>163.5</v>
      </c>
      <c r="ER43" s="31">
        <v>114.2</v>
      </c>
      <c r="ES43" s="31">
        <v>145</v>
      </c>
      <c r="ET43" s="31">
        <v>285</v>
      </c>
    </row>
    <row r="44" spans="1:150">
      <c r="A44" s="25" t="s">
        <v>94</v>
      </c>
      <c r="B44" s="25" t="s">
        <v>95</v>
      </c>
      <c r="C44" s="26">
        <v>1.6006</v>
      </c>
      <c r="D44" s="31">
        <v>102.2</v>
      </c>
      <c r="E44" s="31">
        <v>102.6</v>
      </c>
      <c r="F44" s="31">
        <v>101.2</v>
      </c>
      <c r="G44" s="31">
        <v>103.2</v>
      </c>
      <c r="H44" s="31">
        <v>103.5</v>
      </c>
      <c r="I44" s="31">
        <v>104.1</v>
      </c>
      <c r="J44" s="31">
        <v>104.9</v>
      </c>
      <c r="K44" s="31">
        <v>106.7</v>
      </c>
      <c r="L44" s="31">
        <v>104.5</v>
      </c>
      <c r="M44" s="31">
        <v>109</v>
      </c>
      <c r="N44" s="31">
        <v>107.9</v>
      </c>
      <c r="O44" s="31">
        <v>108.4</v>
      </c>
      <c r="P44" s="31">
        <v>106.6</v>
      </c>
      <c r="Q44" s="31">
        <v>106.9</v>
      </c>
      <c r="R44" s="31">
        <v>106.2</v>
      </c>
      <c r="S44" s="31">
        <v>104.4</v>
      </c>
      <c r="T44" s="31">
        <v>107.2</v>
      </c>
      <c r="U44" s="31">
        <v>119.3</v>
      </c>
      <c r="V44" s="31">
        <v>120.7</v>
      </c>
      <c r="W44" s="31">
        <v>117.9</v>
      </c>
      <c r="X44" s="31">
        <v>113.4</v>
      </c>
      <c r="Y44" s="31">
        <v>115</v>
      </c>
      <c r="Z44" s="31">
        <v>117.9</v>
      </c>
      <c r="AA44" s="31">
        <v>124.5</v>
      </c>
      <c r="AB44" s="31">
        <v>125.3</v>
      </c>
      <c r="AC44" s="31">
        <v>126.6</v>
      </c>
      <c r="AD44" s="31">
        <v>126.9</v>
      </c>
      <c r="AE44" s="31">
        <v>130.5</v>
      </c>
      <c r="AF44" s="31">
        <v>132.4</v>
      </c>
      <c r="AG44" s="31">
        <v>139.30000000000001</v>
      </c>
      <c r="AH44" s="31">
        <v>139</v>
      </c>
      <c r="AI44" s="31">
        <v>131.6</v>
      </c>
      <c r="AJ44" s="31">
        <v>127.3</v>
      </c>
      <c r="AK44" s="31">
        <v>130</v>
      </c>
      <c r="AL44" s="31">
        <v>133.4</v>
      </c>
      <c r="AM44" s="31">
        <v>135.1</v>
      </c>
      <c r="AN44" s="31">
        <v>135.1</v>
      </c>
      <c r="AO44" s="31">
        <v>131.1</v>
      </c>
      <c r="AP44" s="31">
        <v>131.6</v>
      </c>
      <c r="AQ44" s="31">
        <v>131.30000000000001</v>
      </c>
      <c r="AR44" s="31">
        <v>132.4</v>
      </c>
      <c r="AS44" s="31">
        <v>136</v>
      </c>
      <c r="AT44" s="31">
        <v>135.4</v>
      </c>
      <c r="AU44" s="31">
        <v>128.80000000000001</v>
      </c>
      <c r="AV44" s="31">
        <v>127.6</v>
      </c>
      <c r="AW44" s="31">
        <v>128.30000000000001</v>
      </c>
      <c r="AX44" s="31">
        <v>130.6</v>
      </c>
      <c r="AY44" s="31">
        <v>131.4</v>
      </c>
      <c r="AZ44" s="31">
        <v>138.69999999999999</v>
      </c>
      <c r="BA44" s="31">
        <v>136.69999999999999</v>
      </c>
      <c r="BB44" s="31">
        <v>139.5</v>
      </c>
      <c r="BC44" s="31">
        <v>143.69999999999999</v>
      </c>
      <c r="BD44" s="31">
        <v>148.19999999999999</v>
      </c>
      <c r="BE44" s="31">
        <v>153.4</v>
      </c>
      <c r="BF44" s="31">
        <v>144.1</v>
      </c>
      <c r="BG44" s="31">
        <v>135.9</v>
      </c>
      <c r="BH44" s="31">
        <v>128.4</v>
      </c>
      <c r="BI44" s="31">
        <v>130.69999999999999</v>
      </c>
      <c r="BJ44" s="31">
        <v>135.30000000000001</v>
      </c>
      <c r="BK44" s="31">
        <v>139.30000000000001</v>
      </c>
      <c r="BL44" s="31">
        <v>138.69999999999999</v>
      </c>
      <c r="BM44" s="31">
        <v>135.69999999999999</v>
      </c>
      <c r="BN44" s="31">
        <v>139.5</v>
      </c>
      <c r="BO44" s="31">
        <v>147.6</v>
      </c>
      <c r="BP44" s="31">
        <v>159.1</v>
      </c>
      <c r="BQ44" s="31">
        <v>157.9</v>
      </c>
      <c r="BR44" s="31">
        <v>149.80000000000001</v>
      </c>
      <c r="BS44" s="31">
        <v>144.69999999999999</v>
      </c>
      <c r="BT44" s="31">
        <v>143.80000000000001</v>
      </c>
      <c r="BU44" s="31">
        <v>143.6</v>
      </c>
      <c r="BV44" s="31">
        <v>145.30000000000001</v>
      </c>
      <c r="BW44" s="31">
        <v>152.19999999999999</v>
      </c>
      <c r="BX44" s="31">
        <v>165.6</v>
      </c>
      <c r="BY44" s="31">
        <v>156.6</v>
      </c>
      <c r="BZ44" s="31">
        <v>144.69999999999999</v>
      </c>
      <c r="CA44" s="31">
        <v>134.6</v>
      </c>
      <c r="CB44" s="31">
        <v>133</v>
      </c>
      <c r="CC44" s="31">
        <v>146.9</v>
      </c>
      <c r="CD44" s="31">
        <v>151</v>
      </c>
      <c r="CE44" s="31">
        <v>141.1</v>
      </c>
      <c r="CF44" s="31">
        <v>136.80000000000001</v>
      </c>
      <c r="CG44" s="31">
        <v>137.1</v>
      </c>
      <c r="CH44" s="31">
        <v>140</v>
      </c>
      <c r="CI44" s="31">
        <v>140.5</v>
      </c>
      <c r="CJ44" s="31">
        <v>154.19999999999999</v>
      </c>
      <c r="CK44" s="31">
        <v>150.9</v>
      </c>
      <c r="CL44" s="31">
        <v>147.4</v>
      </c>
      <c r="CM44" s="31">
        <v>155.30000000000001</v>
      </c>
      <c r="CN44" s="31">
        <v>159.30000000000001</v>
      </c>
      <c r="CO44" s="31">
        <v>156.69999999999999</v>
      </c>
      <c r="CP44" s="31">
        <v>155.1</v>
      </c>
      <c r="CQ44" s="31">
        <v>147.19999999999999</v>
      </c>
      <c r="CR44" s="31">
        <v>139.9</v>
      </c>
      <c r="CS44" s="31">
        <v>139.69999999999999</v>
      </c>
      <c r="CT44" s="31">
        <v>139.30000000000001</v>
      </c>
      <c r="CU44" s="31">
        <v>137.80000000000001</v>
      </c>
      <c r="CV44" s="31">
        <v>154.6</v>
      </c>
      <c r="CW44" s="31">
        <v>152.19999999999999</v>
      </c>
      <c r="CX44" s="31">
        <v>150.80000000000001</v>
      </c>
      <c r="CY44" s="31">
        <v>150.6</v>
      </c>
      <c r="CZ44" s="31">
        <v>158.9</v>
      </c>
      <c r="DA44" s="31">
        <v>149.5</v>
      </c>
      <c r="DB44" s="31">
        <v>148.5</v>
      </c>
      <c r="DC44" s="31">
        <v>145.19999999999999</v>
      </c>
      <c r="DD44" s="31">
        <v>141.80000000000001</v>
      </c>
      <c r="DE44" s="31">
        <v>144</v>
      </c>
      <c r="DF44" s="31">
        <v>152.4</v>
      </c>
      <c r="DG44" s="31">
        <v>160.1</v>
      </c>
      <c r="DH44" s="31">
        <v>191</v>
      </c>
      <c r="DI44" s="31">
        <v>179.3</v>
      </c>
      <c r="DJ44" s="31">
        <v>161.30000000000001</v>
      </c>
      <c r="DK44" s="31">
        <v>145.4</v>
      </c>
      <c r="DL44" s="31">
        <v>155.30000000000001</v>
      </c>
      <c r="DM44" s="31">
        <v>168.6</v>
      </c>
      <c r="DN44" s="31">
        <v>173.3</v>
      </c>
      <c r="DO44" s="31">
        <v>167.7</v>
      </c>
      <c r="DP44" s="31">
        <v>163.30000000000001</v>
      </c>
      <c r="DQ44" s="31">
        <v>161.80000000000001</v>
      </c>
      <c r="DR44" s="31">
        <v>168</v>
      </c>
      <c r="DS44" s="31">
        <v>177.9</v>
      </c>
      <c r="DT44" s="31">
        <v>211.2</v>
      </c>
      <c r="DU44" s="31">
        <v>189.9</v>
      </c>
      <c r="DV44" s="31">
        <v>186.2</v>
      </c>
      <c r="DW44" s="31">
        <v>188.5</v>
      </c>
      <c r="DX44" s="31">
        <v>204.2</v>
      </c>
      <c r="DY44" s="31">
        <v>176.2</v>
      </c>
      <c r="DZ44" s="31">
        <v>173.8</v>
      </c>
      <c r="EA44" s="31">
        <v>173.3</v>
      </c>
      <c r="EB44" s="31">
        <v>166.1</v>
      </c>
      <c r="EC44" s="31">
        <v>169.1</v>
      </c>
      <c r="ED44" s="31">
        <v>180.3</v>
      </c>
      <c r="EE44" s="31">
        <v>186.6</v>
      </c>
      <c r="EF44" s="31">
        <v>201.9</v>
      </c>
      <c r="EG44" s="31">
        <v>191.2</v>
      </c>
      <c r="EH44" s="31">
        <v>182.4</v>
      </c>
      <c r="EI44" s="31">
        <v>169.7</v>
      </c>
      <c r="EJ44" s="31">
        <v>177.9</v>
      </c>
      <c r="EK44" s="31">
        <v>186.6</v>
      </c>
      <c r="EL44" s="31">
        <v>185.3</v>
      </c>
      <c r="EM44" s="31">
        <v>187.9</v>
      </c>
      <c r="EN44" s="31">
        <v>173.7</v>
      </c>
      <c r="EO44" s="31">
        <v>170.8</v>
      </c>
      <c r="EP44" s="31">
        <v>173.1</v>
      </c>
      <c r="EQ44" s="31">
        <v>181.1</v>
      </c>
      <c r="ER44" s="31">
        <v>200.5</v>
      </c>
      <c r="ES44" s="31">
        <v>202.3</v>
      </c>
      <c r="ET44" s="31">
        <v>200.9</v>
      </c>
    </row>
    <row r="45" spans="1:150">
      <c r="A45" s="25" t="s">
        <v>96</v>
      </c>
      <c r="B45" s="25" t="s">
        <v>97</v>
      </c>
      <c r="C45" s="26">
        <v>0.32937</v>
      </c>
      <c r="D45" s="31">
        <v>101.2</v>
      </c>
      <c r="E45" s="31">
        <v>109.5</v>
      </c>
      <c r="F45" s="31">
        <v>109.1</v>
      </c>
      <c r="G45" s="31">
        <v>113.3</v>
      </c>
      <c r="H45" s="31">
        <v>117.5</v>
      </c>
      <c r="I45" s="31">
        <v>108.8</v>
      </c>
      <c r="J45" s="31">
        <v>111.3</v>
      </c>
      <c r="K45" s="31">
        <v>121.6</v>
      </c>
      <c r="L45" s="31">
        <v>115.8</v>
      </c>
      <c r="M45" s="31">
        <v>116.5</v>
      </c>
      <c r="N45" s="31">
        <v>115.4</v>
      </c>
      <c r="O45" s="31">
        <v>118</v>
      </c>
      <c r="P45" s="31">
        <v>122.5</v>
      </c>
      <c r="Q45" s="31">
        <v>123.1</v>
      </c>
      <c r="R45" s="31">
        <v>124.8</v>
      </c>
      <c r="S45" s="31">
        <v>127.6</v>
      </c>
      <c r="T45" s="31">
        <v>133.1</v>
      </c>
      <c r="U45" s="31">
        <v>136.4</v>
      </c>
      <c r="V45" s="31">
        <v>139.19999999999999</v>
      </c>
      <c r="W45" s="31">
        <v>140.5</v>
      </c>
      <c r="X45" s="31">
        <v>134.69999999999999</v>
      </c>
      <c r="Y45" s="31">
        <v>136.1</v>
      </c>
      <c r="Z45" s="31">
        <v>136.1</v>
      </c>
      <c r="AA45" s="31">
        <v>136.30000000000001</v>
      </c>
      <c r="AB45" s="31">
        <v>141.1</v>
      </c>
      <c r="AC45" s="31">
        <v>144</v>
      </c>
      <c r="AD45" s="31">
        <v>148.30000000000001</v>
      </c>
      <c r="AE45" s="31">
        <v>152.19999999999999</v>
      </c>
      <c r="AF45" s="31">
        <v>154.19999999999999</v>
      </c>
      <c r="AG45" s="31">
        <v>151.69999999999999</v>
      </c>
      <c r="AH45" s="31">
        <v>147.1</v>
      </c>
      <c r="AI45" s="31">
        <v>146.1</v>
      </c>
      <c r="AJ45" s="31">
        <v>140.69999999999999</v>
      </c>
      <c r="AK45" s="31">
        <v>140.5</v>
      </c>
      <c r="AL45" s="31">
        <v>145.19999999999999</v>
      </c>
      <c r="AM45" s="31">
        <v>142.9</v>
      </c>
      <c r="AN45" s="31">
        <v>137.6</v>
      </c>
      <c r="AO45" s="31">
        <v>136.1</v>
      </c>
      <c r="AP45" s="31">
        <v>145.6</v>
      </c>
      <c r="AQ45" s="31">
        <v>144.1</v>
      </c>
      <c r="AR45" s="31">
        <v>143.30000000000001</v>
      </c>
      <c r="AS45" s="31">
        <v>141.1</v>
      </c>
      <c r="AT45" s="31">
        <v>139.4</v>
      </c>
      <c r="AU45" s="31">
        <v>136.19999999999999</v>
      </c>
      <c r="AV45" s="31">
        <v>130.6</v>
      </c>
      <c r="AW45" s="31">
        <v>128.9</v>
      </c>
      <c r="AX45" s="31">
        <v>133.1</v>
      </c>
      <c r="AY45" s="31">
        <v>129.30000000000001</v>
      </c>
      <c r="AZ45" s="31">
        <v>136</v>
      </c>
      <c r="BA45" s="31">
        <v>140.6</v>
      </c>
      <c r="BB45" s="31">
        <v>154.19999999999999</v>
      </c>
      <c r="BC45" s="31">
        <v>153.1</v>
      </c>
      <c r="BD45" s="31">
        <v>162.80000000000001</v>
      </c>
      <c r="BE45" s="31">
        <v>156.19999999999999</v>
      </c>
      <c r="BF45" s="31">
        <v>147</v>
      </c>
      <c r="BG45" s="31">
        <v>142</v>
      </c>
      <c r="BH45" s="31">
        <v>127.8</v>
      </c>
      <c r="BI45" s="31">
        <v>134.30000000000001</v>
      </c>
      <c r="BJ45" s="31">
        <v>140.19999999999999</v>
      </c>
      <c r="BK45" s="31">
        <v>145</v>
      </c>
      <c r="BL45" s="31">
        <v>155.1</v>
      </c>
      <c r="BM45" s="31">
        <v>159.9</v>
      </c>
      <c r="BN45" s="31">
        <v>167.2</v>
      </c>
      <c r="BO45" s="31">
        <v>168.4</v>
      </c>
      <c r="BP45" s="31">
        <v>177.7</v>
      </c>
      <c r="BQ45" s="31">
        <v>164.6</v>
      </c>
      <c r="BR45" s="31">
        <v>152.4</v>
      </c>
      <c r="BS45" s="31">
        <v>152.6</v>
      </c>
      <c r="BT45" s="31">
        <v>148.69999999999999</v>
      </c>
      <c r="BU45" s="31">
        <v>149.1</v>
      </c>
      <c r="BV45" s="31">
        <v>150.6</v>
      </c>
      <c r="BW45" s="31">
        <v>152.80000000000001</v>
      </c>
      <c r="BX45" s="31">
        <v>155.80000000000001</v>
      </c>
      <c r="BY45" s="31">
        <v>147.6</v>
      </c>
      <c r="BZ45" s="31">
        <v>148.5</v>
      </c>
      <c r="CA45" s="31">
        <v>143.5</v>
      </c>
      <c r="CB45" s="31">
        <v>140.1</v>
      </c>
      <c r="CC45" s="31">
        <v>139.4</v>
      </c>
      <c r="CD45" s="31">
        <v>141.69999999999999</v>
      </c>
      <c r="CE45" s="31">
        <v>140</v>
      </c>
      <c r="CF45" s="31">
        <v>132.80000000000001</v>
      </c>
      <c r="CG45" s="31">
        <v>133.1</v>
      </c>
      <c r="CH45" s="31">
        <v>134.4</v>
      </c>
      <c r="CI45" s="31">
        <v>130.6</v>
      </c>
      <c r="CJ45" s="31">
        <v>132.19999999999999</v>
      </c>
      <c r="CK45" s="31">
        <v>133.80000000000001</v>
      </c>
      <c r="CL45" s="31">
        <v>137.80000000000001</v>
      </c>
      <c r="CM45" s="31">
        <v>143.30000000000001</v>
      </c>
      <c r="CN45" s="31">
        <v>141.19999999999999</v>
      </c>
      <c r="CO45" s="31">
        <v>138.1</v>
      </c>
      <c r="CP45" s="31">
        <v>137.30000000000001</v>
      </c>
      <c r="CQ45" s="31">
        <v>126.4</v>
      </c>
      <c r="CR45" s="31">
        <v>123.6</v>
      </c>
      <c r="CS45" s="31">
        <v>127.2</v>
      </c>
      <c r="CT45" s="31">
        <v>131.9</v>
      </c>
      <c r="CU45" s="31">
        <v>132.69999999999999</v>
      </c>
      <c r="CV45" s="31">
        <v>128</v>
      </c>
      <c r="CW45" s="31">
        <v>130.19999999999999</v>
      </c>
      <c r="CX45" s="31">
        <v>132.5</v>
      </c>
      <c r="CY45" s="31">
        <v>134.1</v>
      </c>
      <c r="CZ45" s="31">
        <v>140.19999999999999</v>
      </c>
      <c r="DA45" s="31">
        <v>136.69999999999999</v>
      </c>
      <c r="DB45" s="31">
        <v>130.9</v>
      </c>
      <c r="DC45" s="31">
        <v>129.9</v>
      </c>
      <c r="DD45" s="31">
        <v>123.1</v>
      </c>
      <c r="DE45" s="31">
        <v>124.9</v>
      </c>
      <c r="DF45" s="31">
        <v>122.4</v>
      </c>
      <c r="DG45" s="31">
        <v>125.6</v>
      </c>
      <c r="DH45" s="31">
        <v>129.19999999999999</v>
      </c>
      <c r="DI45" s="31">
        <v>133.4</v>
      </c>
      <c r="DJ45" s="31">
        <v>136</v>
      </c>
      <c r="DK45" s="31">
        <v>135.1</v>
      </c>
      <c r="DL45" s="31">
        <v>138.9</v>
      </c>
      <c r="DM45" s="31">
        <v>167.3</v>
      </c>
      <c r="DN45" s="31">
        <v>163.9</v>
      </c>
      <c r="DO45" s="31">
        <v>152.5</v>
      </c>
      <c r="DP45" s="31">
        <v>146.19999999999999</v>
      </c>
      <c r="DQ45" s="31">
        <v>144.19999999999999</v>
      </c>
      <c r="DR45" s="31">
        <v>150.19999999999999</v>
      </c>
      <c r="DS45" s="31">
        <v>158.1</v>
      </c>
      <c r="DT45" s="31">
        <v>163.4</v>
      </c>
      <c r="DU45" s="31">
        <v>146.5</v>
      </c>
      <c r="DV45" s="31">
        <v>157.19999999999999</v>
      </c>
      <c r="DW45" s="31">
        <v>162.6</v>
      </c>
      <c r="DX45" s="31">
        <v>164.3</v>
      </c>
      <c r="DY45" s="31">
        <v>159.6</v>
      </c>
      <c r="DZ45" s="31">
        <v>151.6</v>
      </c>
      <c r="EA45" s="31">
        <v>147</v>
      </c>
      <c r="EB45" s="31">
        <v>144.69999999999999</v>
      </c>
      <c r="EC45" s="31">
        <v>147</v>
      </c>
      <c r="ED45" s="31">
        <v>156.19999999999999</v>
      </c>
      <c r="EE45" s="31">
        <v>160.30000000000001</v>
      </c>
      <c r="EF45" s="31">
        <v>156.80000000000001</v>
      </c>
      <c r="EG45" s="31">
        <v>155.4</v>
      </c>
      <c r="EH45" s="31">
        <v>155.80000000000001</v>
      </c>
      <c r="EI45" s="31">
        <v>162.19999999999999</v>
      </c>
      <c r="EJ45" s="31">
        <v>176</v>
      </c>
      <c r="EK45" s="31">
        <v>179.9</v>
      </c>
      <c r="EL45" s="31">
        <v>175.8</v>
      </c>
      <c r="EM45" s="31">
        <v>173</v>
      </c>
      <c r="EN45" s="31">
        <v>166.9</v>
      </c>
      <c r="EO45" s="31">
        <v>169.1</v>
      </c>
      <c r="EP45" s="31">
        <v>167.7</v>
      </c>
      <c r="EQ45" s="31">
        <v>169.5</v>
      </c>
      <c r="ER45" s="31">
        <v>175.7</v>
      </c>
      <c r="ES45" s="31">
        <v>181</v>
      </c>
      <c r="ET45" s="31">
        <v>184.2</v>
      </c>
    </row>
    <row r="46" spans="1:150">
      <c r="A46" s="25" t="s">
        <v>98</v>
      </c>
      <c r="B46" s="25" t="s">
        <v>99</v>
      </c>
      <c r="C46" s="26">
        <v>0.46209</v>
      </c>
      <c r="D46" s="31">
        <v>101.3</v>
      </c>
      <c r="E46" s="31">
        <v>95.6</v>
      </c>
      <c r="F46" s="31">
        <v>91.7</v>
      </c>
      <c r="G46" s="31">
        <v>94.2</v>
      </c>
      <c r="H46" s="31">
        <v>97.3</v>
      </c>
      <c r="I46" s="31">
        <v>0</v>
      </c>
      <c r="J46" s="31">
        <v>0</v>
      </c>
      <c r="K46" s="31">
        <v>0</v>
      </c>
      <c r="L46" s="31">
        <v>0</v>
      </c>
      <c r="M46" s="31">
        <v>0</v>
      </c>
      <c r="N46" s="31">
        <v>0</v>
      </c>
      <c r="O46" s="31">
        <v>0</v>
      </c>
      <c r="P46" s="31">
        <v>95.7</v>
      </c>
      <c r="Q46" s="31">
        <v>87.6</v>
      </c>
      <c r="R46" s="31">
        <v>82.2</v>
      </c>
      <c r="S46" s="31">
        <v>81.099999999999994</v>
      </c>
      <c r="T46" s="31">
        <v>87.4</v>
      </c>
      <c r="U46" s="31">
        <v>0</v>
      </c>
      <c r="V46" s="31">
        <v>0</v>
      </c>
      <c r="W46" s="31">
        <v>0</v>
      </c>
      <c r="X46" s="31">
        <v>0</v>
      </c>
      <c r="Y46" s="31">
        <v>0</v>
      </c>
      <c r="Z46" s="31">
        <v>0</v>
      </c>
      <c r="AA46" s="31">
        <v>0</v>
      </c>
      <c r="AB46" s="31">
        <v>105.3</v>
      </c>
      <c r="AC46" s="31">
        <v>103.4</v>
      </c>
      <c r="AD46" s="31">
        <v>102.5</v>
      </c>
      <c r="AE46" s="31">
        <v>108.2</v>
      </c>
      <c r="AF46" s="31">
        <v>117.3</v>
      </c>
      <c r="AG46" s="31">
        <v>0</v>
      </c>
      <c r="AH46" s="31">
        <v>0</v>
      </c>
      <c r="AI46" s="31">
        <v>0</v>
      </c>
      <c r="AJ46" s="31">
        <v>0</v>
      </c>
      <c r="AK46" s="31">
        <v>0</v>
      </c>
      <c r="AL46" s="31">
        <v>0</v>
      </c>
      <c r="AM46" s="31">
        <v>0</v>
      </c>
      <c r="AN46" s="31">
        <v>136.1</v>
      </c>
      <c r="AO46" s="31">
        <v>120.6</v>
      </c>
      <c r="AP46" s="31">
        <v>113.6</v>
      </c>
      <c r="AQ46" s="31">
        <v>114.7</v>
      </c>
      <c r="AR46" s="31">
        <v>121.2</v>
      </c>
      <c r="AS46" s="31">
        <v>0</v>
      </c>
      <c r="AT46" s="31">
        <v>0</v>
      </c>
      <c r="AU46" s="31">
        <v>0</v>
      </c>
      <c r="AV46" s="31">
        <v>0</v>
      </c>
      <c r="AW46" s="31">
        <v>0</v>
      </c>
      <c r="AX46" s="31">
        <v>0</v>
      </c>
      <c r="AY46" s="31">
        <v>0</v>
      </c>
      <c r="AZ46" s="31">
        <v>142.30000000000001</v>
      </c>
      <c r="BA46" s="31">
        <v>127.5</v>
      </c>
      <c r="BB46" s="31">
        <v>120.5</v>
      </c>
      <c r="BC46" s="31">
        <v>131.4</v>
      </c>
      <c r="BD46" s="31">
        <v>138.80000000000001</v>
      </c>
      <c r="BE46" s="31">
        <v>0</v>
      </c>
      <c r="BF46" s="31">
        <v>0</v>
      </c>
      <c r="BG46" s="31">
        <v>0</v>
      </c>
      <c r="BH46" s="31">
        <v>0</v>
      </c>
      <c r="BI46" s="31">
        <v>0</v>
      </c>
      <c r="BJ46" s="31">
        <v>0</v>
      </c>
      <c r="BK46" s="31">
        <v>0</v>
      </c>
      <c r="BL46" s="31">
        <v>131.1</v>
      </c>
      <c r="BM46" s="31">
        <v>107.1</v>
      </c>
      <c r="BN46" s="31">
        <v>111.7</v>
      </c>
      <c r="BO46" s="31">
        <v>129.30000000000001</v>
      </c>
      <c r="BP46" s="31">
        <v>154.30000000000001</v>
      </c>
      <c r="BQ46" s="31">
        <v>0</v>
      </c>
      <c r="BR46" s="31">
        <v>0</v>
      </c>
      <c r="BS46" s="31">
        <v>0</v>
      </c>
      <c r="BT46" s="31">
        <v>0</v>
      </c>
      <c r="BU46" s="31">
        <v>0</v>
      </c>
      <c r="BV46" s="31">
        <v>0</v>
      </c>
      <c r="BW46" s="31">
        <v>0</v>
      </c>
      <c r="BX46" s="31">
        <v>181.4</v>
      </c>
      <c r="BY46" s="31">
        <v>147.1</v>
      </c>
      <c r="BZ46" s="31">
        <v>113.3</v>
      </c>
      <c r="CA46" s="31">
        <v>100.8</v>
      </c>
      <c r="CB46" s="31">
        <v>108.2</v>
      </c>
      <c r="CC46" s="31">
        <v>0</v>
      </c>
      <c r="CD46" s="31">
        <v>0</v>
      </c>
      <c r="CE46" s="31">
        <v>0</v>
      </c>
      <c r="CF46" s="31">
        <v>0</v>
      </c>
      <c r="CG46" s="31">
        <v>0</v>
      </c>
      <c r="CH46" s="31">
        <v>0</v>
      </c>
      <c r="CI46" s="31">
        <v>0</v>
      </c>
      <c r="CJ46" s="31">
        <v>179.5</v>
      </c>
      <c r="CK46" s="31">
        <v>155.9</v>
      </c>
      <c r="CL46" s="31">
        <v>138.19999999999999</v>
      </c>
      <c r="CM46" s="31">
        <v>142.80000000000001</v>
      </c>
      <c r="CN46" s="31">
        <v>160.6</v>
      </c>
      <c r="CO46" s="31">
        <v>0</v>
      </c>
      <c r="CP46" s="31">
        <v>0</v>
      </c>
      <c r="CQ46" s="31">
        <v>0</v>
      </c>
      <c r="CR46" s="31">
        <v>0</v>
      </c>
      <c r="CS46" s="31">
        <v>0</v>
      </c>
      <c r="CT46" s="31">
        <v>0</v>
      </c>
      <c r="CU46" s="31">
        <v>0</v>
      </c>
      <c r="CV46" s="31">
        <v>196.4</v>
      </c>
      <c r="CW46" s="31">
        <v>185.8</v>
      </c>
      <c r="CX46" s="31">
        <v>177</v>
      </c>
      <c r="CY46" s="31">
        <v>163.1</v>
      </c>
      <c r="CZ46" s="31">
        <v>181.8</v>
      </c>
      <c r="DA46" s="31">
        <v>0</v>
      </c>
      <c r="DB46" s="31">
        <v>0</v>
      </c>
      <c r="DC46" s="31">
        <v>0</v>
      </c>
      <c r="DD46" s="31">
        <v>0</v>
      </c>
      <c r="DE46" s="31">
        <v>0</v>
      </c>
      <c r="DF46" s="31">
        <v>0</v>
      </c>
      <c r="DG46" s="31">
        <v>0</v>
      </c>
      <c r="DH46" s="31">
        <v>227.8</v>
      </c>
      <c r="DI46" s="31">
        <v>175.7</v>
      </c>
      <c r="DJ46" s="31">
        <v>126.1</v>
      </c>
      <c r="DK46" s="31">
        <v>120.8</v>
      </c>
      <c r="DL46" s="31">
        <v>160.9</v>
      </c>
      <c r="DM46" s="31">
        <v>0</v>
      </c>
      <c r="DN46" s="31">
        <v>0</v>
      </c>
      <c r="DO46" s="31">
        <v>0</v>
      </c>
      <c r="DP46" s="31">
        <v>0</v>
      </c>
      <c r="DQ46" s="31">
        <v>0</v>
      </c>
      <c r="DR46" s="31">
        <v>0</v>
      </c>
      <c r="DS46" s="31">
        <v>0</v>
      </c>
      <c r="DT46" s="31">
        <v>245.1</v>
      </c>
      <c r="DU46" s="31">
        <v>195.2</v>
      </c>
      <c r="DV46" s="31">
        <v>179.9</v>
      </c>
      <c r="DW46" s="31">
        <v>202.8</v>
      </c>
      <c r="DX46" s="31">
        <v>257.5</v>
      </c>
      <c r="DY46" s="31">
        <v>0</v>
      </c>
      <c r="DZ46" s="31">
        <v>0</v>
      </c>
      <c r="EA46" s="31">
        <v>0</v>
      </c>
      <c r="EB46" s="31">
        <v>0</v>
      </c>
      <c r="EC46" s="31">
        <v>0</v>
      </c>
      <c r="ED46" s="31">
        <v>0</v>
      </c>
      <c r="EE46" s="31">
        <v>0</v>
      </c>
      <c r="EF46" s="31">
        <v>222.4</v>
      </c>
      <c r="EG46" s="31">
        <v>185.7</v>
      </c>
      <c r="EH46" s="31">
        <v>150.6</v>
      </c>
      <c r="EI46" s="31">
        <v>142.69999999999999</v>
      </c>
      <c r="EJ46" s="31">
        <v>169.7</v>
      </c>
      <c r="EK46" s="31">
        <v>0</v>
      </c>
      <c r="EL46" s="31">
        <v>0</v>
      </c>
      <c r="EM46" s="31">
        <v>0</v>
      </c>
      <c r="EN46" s="31">
        <v>0</v>
      </c>
      <c r="EO46" s="31">
        <v>0</v>
      </c>
      <c r="EP46" s="31">
        <v>0</v>
      </c>
      <c r="EQ46" s="31">
        <v>0</v>
      </c>
      <c r="ER46" s="31">
        <v>212.3</v>
      </c>
      <c r="ES46" s="31">
        <v>206.8</v>
      </c>
      <c r="ET46" s="31">
        <v>206.6</v>
      </c>
    </row>
    <row r="47" spans="1:150">
      <c r="A47" s="25" t="s">
        <v>100</v>
      </c>
      <c r="B47" s="25" t="s">
        <v>101</v>
      </c>
      <c r="C47" s="26">
        <v>7.5050000000000006E-2</v>
      </c>
      <c r="D47" s="31">
        <v>107.1</v>
      </c>
      <c r="E47" s="31">
        <v>118.2</v>
      </c>
      <c r="F47" s="31">
        <v>118.1</v>
      </c>
      <c r="G47" s="31">
        <v>118.1</v>
      </c>
      <c r="H47" s="31">
        <v>105.5</v>
      </c>
      <c r="I47" s="31">
        <v>97.1</v>
      </c>
      <c r="J47" s="31">
        <v>97</v>
      </c>
      <c r="K47" s="31">
        <v>98.5</v>
      </c>
      <c r="L47" s="31">
        <v>95.8</v>
      </c>
      <c r="M47" s="31">
        <v>102</v>
      </c>
      <c r="N47" s="31">
        <v>108.8</v>
      </c>
      <c r="O47" s="31">
        <v>116.3</v>
      </c>
      <c r="P47" s="31">
        <v>121.8</v>
      </c>
      <c r="Q47" s="31">
        <v>127.5</v>
      </c>
      <c r="R47" s="31">
        <v>126.7</v>
      </c>
      <c r="S47" s="31">
        <v>115.2</v>
      </c>
      <c r="T47" s="31">
        <v>105</v>
      </c>
      <c r="U47" s="31">
        <v>95.4</v>
      </c>
      <c r="V47" s="31">
        <v>91.7</v>
      </c>
      <c r="W47" s="31">
        <v>85.2</v>
      </c>
      <c r="X47" s="31">
        <v>89.2</v>
      </c>
      <c r="Y47" s="31">
        <v>94.2</v>
      </c>
      <c r="Z47" s="31">
        <v>84.9</v>
      </c>
      <c r="AA47" s="31">
        <v>114.5</v>
      </c>
      <c r="AB47" s="31">
        <v>126.4</v>
      </c>
      <c r="AC47" s="31">
        <v>129.9</v>
      </c>
      <c r="AD47" s="31">
        <v>131.5</v>
      </c>
      <c r="AE47" s="31">
        <v>132.5</v>
      </c>
      <c r="AF47" s="31">
        <v>124.3</v>
      </c>
      <c r="AG47" s="31">
        <v>104.6</v>
      </c>
      <c r="AH47" s="31">
        <v>96.2</v>
      </c>
      <c r="AI47" s="31">
        <v>93.7</v>
      </c>
      <c r="AJ47" s="31">
        <v>91.7</v>
      </c>
      <c r="AK47" s="31">
        <v>92.2</v>
      </c>
      <c r="AL47" s="31">
        <v>95.9</v>
      </c>
      <c r="AM47" s="31">
        <v>100.5</v>
      </c>
      <c r="AN47" s="31">
        <v>107.9</v>
      </c>
      <c r="AO47" s="31">
        <v>118.4</v>
      </c>
      <c r="AP47" s="31">
        <v>123.2</v>
      </c>
      <c r="AQ47" s="31">
        <v>114.8</v>
      </c>
      <c r="AR47" s="31">
        <v>108.1</v>
      </c>
      <c r="AS47" s="31">
        <v>94.8</v>
      </c>
      <c r="AT47" s="31">
        <v>88.1</v>
      </c>
      <c r="AU47" s="31">
        <v>90.1</v>
      </c>
      <c r="AV47" s="31">
        <v>88.4</v>
      </c>
      <c r="AW47" s="31">
        <v>88.5</v>
      </c>
      <c r="AX47" s="31">
        <v>94.1</v>
      </c>
      <c r="AY47" s="31">
        <v>95.6</v>
      </c>
      <c r="AZ47" s="31">
        <v>109.4</v>
      </c>
      <c r="BA47" s="31">
        <v>115.5</v>
      </c>
      <c r="BB47" s="31">
        <v>101.8</v>
      </c>
      <c r="BC47" s="31">
        <v>108.4</v>
      </c>
      <c r="BD47" s="31">
        <v>94.1</v>
      </c>
      <c r="BE47" s="31">
        <v>109.5</v>
      </c>
      <c r="BF47" s="31">
        <v>99.4</v>
      </c>
      <c r="BG47" s="31">
        <v>96.6</v>
      </c>
      <c r="BH47" s="31">
        <v>103.1</v>
      </c>
      <c r="BI47" s="31">
        <v>115</v>
      </c>
      <c r="BJ47" s="31">
        <v>125.2</v>
      </c>
      <c r="BK47" s="31">
        <v>131.5</v>
      </c>
      <c r="BL47" s="31">
        <v>136.69999999999999</v>
      </c>
      <c r="BM47" s="31">
        <v>140.6</v>
      </c>
      <c r="BN47" s="31">
        <v>144</v>
      </c>
      <c r="BO47" s="31">
        <v>139.4</v>
      </c>
      <c r="BP47" s="31">
        <v>117.9</v>
      </c>
      <c r="BQ47" s="31">
        <v>107.1</v>
      </c>
      <c r="BR47" s="31">
        <v>97</v>
      </c>
      <c r="BS47" s="31">
        <v>92.9</v>
      </c>
      <c r="BT47" s="31">
        <v>90.8</v>
      </c>
      <c r="BU47" s="31">
        <v>95.1</v>
      </c>
      <c r="BV47" s="31">
        <v>100.2</v>
      </c>
      <c r="BW47" s="31">
        <v>109.9</v>
      </c>
      <c r="BX47" s="31">
        <v>116.6</v>
      </c>
      <c r="BY47" s="31">
        <v>129.30000000000001</v>
      </c>
      <c r="BZ47" s="31">
        <v>144.9</v>
      </c>
      <c r="CA47" s="31">
        <v>144.1</v>
      </c>
      <c r="CB47" s="31">
        <v>114.1</v>
      </c>
      <c r="CC47" s="31">
        <v>93.4</v>
      </c>
      <c r="CD47" s="31">
        <v>88.9</v>
      </c>
      <c r="CE47" s="31">
        <v>88.5</v>
      </c>
      <c r="CF47" s="31">
        <v>90.2</v>
      </c>
      <c r="CG47" s="31">
        <v>91.1</v>
      </c>
      <c r="CH47" s="31">
        <v>99.6</v>
      </c>
      <c r="CI47" s="31">
        <v>103.9</v>
      </c>
      <c r="CJ47" s="31">
        <v>112.2</v>
      </c>
      <c r="CK47" s="31">
        <v>116.2</v>
      </c>
      <c r="CL47" s="31">
        <v>124.7</v>
      </c>
      <c r="CM47" s="31">
        <v>131</v>
      </c>
      <c r="CN47" s="31">
        <v>117.5</v>
      </c>
      <c r="CO47" s="31">
        <v>92.9</v>
      </c>
      <c r="CP47" s="31">
        <v>90.3</v>
      </c>
      <c r="CQ47" s="31">
        <v>83.5</v>
      </c>
      <c r="CR47" s="31">
        <v>87</v>
      </c>
      <c r="CS47" s="31">
        <v>91.6</v>
      </c>
      <c r="CT47" s="31">
        <v>98.9</v>
      </c>
      <c r="CU47" s="31">
        <v>102.9</v>
      </c>
      <c r="CV47" s="31">
        <v>107.9</v>
      </c>
      <c r="CW47" s="31">
        <v>109.9</v>
      </c>
      <c r="CX47" s="31">
        <v>126.9</v>
      </c>
      <c r="CY47" s="31">
        <v>130.4</v>
      </c>
      <c r="CZ47" s="31">
        <v>127.3</v>
      </c>
      <c r="DA47" s="31">
        <v>108.1</v>
      </c>
      <c r="DB47" s="31">
        <v>95</v>
      </c>
      <c r="DC47" s="31">
        <v>94.7</v>
      </c>
      <c r="DD47" s="31">
        <v>103.1</v>
      </c>
      <c r="DE47" s="31">
        <v>110</v>
      </c>
      <c r="DF47" s="31">
        <v>121.8</v>
      </c>
      <c r="DG47" s="31">
        <v>131.19999999999999</v>
      </c>
      <c r="DH47" s="31">
        <v>149</v>
      </c>
      <c r="DI47" s="31">
        <v>167</v>
      </c>
      <c r="DJ47" s="31">
        <v>185.5</v>
      </c>
      <c r="DK47" s="31">
        <v>173.6</v>
      </c>
      <c r="DL47" s="31">
        <v>119.2</v>
      </c>
      <c r="DM47" s="31">
        <v>96.6</v>
      </c>
      <c r="DN47" s="31">
        <v>99.3</v>
      </c>
      <c r="DO47" s="31">
        <v>106.4</v>
      </c>
      <c r="DP47" s="31">
        <v>110.1</v>
      </c>
      <c r="DQ47" s="31">
        <v>115</v>
      </c>
      <c r="DR47" s="31">
        <v>118.1</v>
      </c>
      <c r="DS47" s="31">
        <v>125.1</v>
      </c>
      <c r="DT47" s="31">
        <v>140.69999999999999</v>
      </c>
      <c r="DU47" s="31">
        <v>148.69999999999999</v>
      </c>
      <c r="DV47" s="31">
        <v>159.30000000000001</v>
      </c>
      <c r="DW47" s="31">
        <v>156.1</v>
      </c>
      <c r="DX47" s="31">
        <v>129</v>
      </c>
      <c r="DY47" s="31">
        <v>118</v>
      </c>
      <c r="DZ47" s="31">
        <v>109.2</v>
      </c>
      <c r="EA47" s="31">
        <v>97.9</v>
      </c>
      <c r="EB47" s="31">
        <v>94.6</v>
      </c>
      <c r="EC47" s="31">
        <v>101.1</v>
      </c>
      <c r="ED47" s="31">
        <v>115.4</v>
      </c>
      <c r="EE47" s="31">
        <v>134.1</v>
      </c>
      <c r="EF47" s="31">
        <v>148.1</v>
      </c>
      <c r="EG47" s="31">
        <v>161</v>
      </c>
      <c r="EH47" s="31">
        <v>168.3</v>
      </c>
      <c r="EI47" s="31">
        <v>173.5</v>
      </c>
      <c r="EJ47" s="31">
        <v>164.1</v>
      </c>
      <c r="EK47" s="31">
        <v>157.19999999999999</v>
      </c>
      <c r="EL47" s="31">
        <v>145.9</v>
      </c>
      <c r="EM47" s="31">
        <v>133.19999999999999</v>
      </c>
      <c r="EN47" s="31">
        <v>127.5</v>
      </c>
      <c r="EO47" s="31">
        <v>133.69999999999999</v>
      </c>
      <c r="EP47" s="31">
        <v>130.1</v>
      </c>
      <c r="EQ47" s="31">
        <v>131.80000000000001</v>
      </c>
      <c r="ER47" s="31">
        <v>142</v>
      </c>
      <c r="ES47" s="31">
        <v>145.5</v>
      </c>
      <c r="ET47" s="31">
        <v>147</v>
      </c>
    </row>
    <row r="48" spans="1:150">
      <c r="A48" s="25" t="s">
        <v>102</v>
      </c>
      <c r="B48" s="25" t="s">
        <v>103</v>
      </c>
      <c r="C48" s="26">
        <v>0.12653</v>
      </c>
      <c r="D48" s="31">
        <v>107.9</v>
      </c>
      <c r="E48" s="31">
        <v>109.9</v>
      </c>
      <c r="F48" s="31">
        <v>112.2</v>
      </c>
      <c r="G48" s="31">
        <v>0</v>
      </c>
      <c r="H48" s="31">
        <v>0</v>
      </c>
      <c r="I48" s="31">
        <v>0</v>
      </c>
      <c r="J48" s="31">
        <v>0</v>
      </c>
      <c r="K48" s="31">
        <v>113.3</v>
      </c>
      <c r="L48" s="31">
        <v>109.9</v>
      </c>
      <c r="M48" s="31">
        <v>109.7</v>
      </c>
      <c r="N48" s="31">
        <v>111</v>
      </c>
      <c r="O48" s="31">
        <v>110</v>
      </c>
      <c r="P48" s="31">
        <v>110.2</v>
      </c>
      <c r="Q48" s="31">
        <v>120.1</v>
      </c>
      <c r="R48" s="31">
        <v>120.4</v>
      </c>
      <c r="S48" s="31">
        <v>0</v>
      </c>
      <c r="T48" s="31">
        <v>0</v>
      </c>
      <c r="U48" s="31">
        <v>0</v>
      </c>
      <c r="V48" s="31">
        <v>0</v>
      </c>
      <c r="W48" s="31">
        <v>108</v>
      </c>
      <c r="X48" s="31">
        <v>99.3</v>
      </c>
      <c r="Y48" s="31">
        <v>95.2</v>
      </c>
      <c r="Z48" s="31">
        <v>100.1</v>
      </c>
      <c r="AA48" s="31">
        <v>109.2</v>
      </c>
      <c r="AB48" s="31">
        <v>114</v>
      </c>
      <c r="AC48" s="31">
        <v>119.9</v>
      </c>
      <c r="AD48" s="31">
        <v>121.2</v>
      </c>
      <c r="AE48" s="31">
        <v>0</v>
      </c>
      <c r="AF48" s="31">
        <v>0</v>
      </c>
      <c r="AG48" s="31">
        <v>0</v>
      </c>
      <c r="AH48" s="31">
        <v>0</v>
      </c>
      <c r="AI48" s="31">
        <v>106.8</v>
      </c>
      <c r="AJ48" s="31">
        <v>101.4</v>
      </c>
      <c r="AK48" s="31">
        <v>106.6</v>
      </c>
      <c r="AL48" s="31">
        <v>111.8</v>
      </c>
      <c r="AM48" s="31">
        <v>112.3</v>
      </c>
      <c r="AN48" s="31">
        <v>113.3</v>
      </c>
      <c r="AO48" s="31">
        <v>114.7</v>
      </c>
      <c r="AP48" s="31">
        <v>116.4</v>
      </c>
      <c r="AQ48" s="31">
        <v>0</v>
      </c>
      <c r="AR48" s="31">
        <v>0</v>
      </c>
      <c r="AS48" s="31">
        <v>0</v>
      </c>
      <c r="AT48" s="31">
        <v>0</v>
      </c>
      <c r="AU48" s="31">
        <v>94.2</v>
      </c>
      <c r="AV48" s="31">
        <v>97.4</v>
      </c>
      <c r="AW48" s="31">
        <v>105.4</v>
      </c>
      <c r="AX48" s="31">
        <v>105.6</v>
      </c>
      <c r="AY48" s="31">
        <v>108.1</v>
      </c>
      <c r="AZ48" s="31">
        <v>124.2</v>
      </c>
      <c r="BA48" s="31">
        <v>124.6</v>
      </c>
      <c r="BB48" s="31">
        <v>130.19999999999999</v>
      </c>
      <c r="BC48" s="31">
        <v>0</v>
      </c>
      <c r="BD48" s="31">
        <v>0</v>
      </c>
      <c r="BE48" s="31">
        <v>0</v>
      </c>
      <c r="BF48" s="31">
        <v>0</v>
      </c>
      <c r="BG48" s="31">
        <v>124.5</v>
      </c>
      <c r="BH48" s="31">
        <v>122.2</v>
      </c>
      <c r="BI48" s="31">
        <v>121.7</v>
      </c>
      <c r="BJ48" s="31">
        <v>122.2</v>
      </c>
      <c r="BK48" s="31">
        <v>122.6</v>
      </c>
      <c r="BL48" s="31">
        <v>122.9</v>
      </c>
      <c r="BM48" s="31">
        <v>126.5</v>
      </c>
      <c r="BN48" s="31">
        <v>132.5</v>
      </c>
      <c r="BO48" s="31">
        <v>0</v>
      </c>
      <c r="BP48" s="31">
        <v>0</v>
      </c>
      <c r="BQ48" s="31">
        <v>0</v>
      </c>
      <c r="BR48" s="31">
        <v>0</v>
      </c>
      <c r="BS48" s="31">
        <v>125.1</v>
      </c>
      <c r="BT48" s="31">
        <v>126</v>
      </c>
      <c r="BU48" s="31">
        <v>123.3</v>
      </c>
      <c r="BV48" s="31">
        <v>123.7</v>
      </c>
      <c r="BW48" s="31">
        <v>121.2</v>
      </c>
      <c r="BX48" s="31">
        <v>123.7</v>
      </c>
      <c r="BY48" s="31">
        <v>136.1</v>
      </c>
      <c r="BZ48" s="31">
        <v>145.1</v>
      </c>
      <c r="CA48" s="31">
        <v>0</v>
      </c>
      <c r="CB48" s="31">
        <v>0</v>
      </c>
      <c r="CC48" s="31">
        <v>0</v>
      </c>
      <c r="CD48" s="31">
        <v>0</v>
      </c>
      <c r="CE48" s="31">
        <v>108.4</v>
      </c>
      <c r="CF48" s="31">
        <v>93.9</v>
      </c>
      <c r="CG48" s="31">
        <v>94.7</v>
      </c>
      <c r="CH48" s="31">
        <v>99.2</v>
      </c>
      <c r="CI48" s="31">
        <v>101.3</v>
      </c>
      <c r="CJ48" s="31">
        <v>112.3</v>
      </c>
      <c r="CK48" s="31">
        <v>117.7</v>
      </c>
      <c r="CL48" s="31">
        <v>120.1</v>
      </c>
      <c r="CM48" s="31">
        <v>0</v>
      </c>
      <c r="CN48" s="31">
        <v>0</v>
      </c>
      <c r="CO48" s="31">
        <v>0</v>
      </c>
      <c r="CP48" s="31">
        <v>0</v>
      </c>
      <c r="CQ48" s="31">
        <v>120.2</v>
      </c>
      <c r="CR48" s="31">
        <v>111.4</v>
      </c>
      <c r="CS48" s="31">
        <v>111.6</v>
      </c>
      <c r="CT48" s="31">
        <v>99</v>
      </c>
      <c r="CU48" s="31">
        <v>96.7</v>
      </c>
      <c r="CV48" s="31">
        <v>104.7</v>
      </c>
      <c r="CW48" s="31">
        <v>115</v>
      </c>
      <c r="CX48" s="31">
        <v>121</v>
      </c>
      <c r="CY48" s="31">
        <v>0</v>
      </c>
      <c r="CZ48" s="31">
        <v>0</v>
      </c>
      <c r="DA48" s="31">
        <v>0</v>
      </c>
      <c r="DB48" s="31">
        <v>0</v>
      </c>
      <c r="DC48" s="31">
        <v>130.4</v>
      </c>
      <c r="DD48" s="31">
        <v>110.8</v>
      </c>
      <c r="DE48" s="31">
        <v>117.7</v>
      </c>
      <c r="DF48" s="31">
        <v>154.4</v>
      </c>
      <c r="DG48" s="31">
        <v>186.1</v>
      </c>
      <c r="DH48" s="31">
        <v>253.8</v>
      </c>
      <c r="DI48" s="31">
        <v>285.7</v>
      </c>
      <c r="DJ48" s="31">
        <v>284.89999999999998</v>
      </c>
      <c r="DK48" s="31">
        <v>0</v>
      </c>
      <c r="DL48" s="31">
        <v>0</v>
      </c>
      <c r="DM48" s="31">
        <v>0</v>
      </c>
      <c r="DN48" s="31">
        <v>0</v>
      </c>
      <c r="DO48" s="31">
        <v>168.2</v>
      </c>
      <c r="DP48" s="31">
        <v>177.7</v>
      </c>
      <c r="DQ48" s="31">
        <v>184.7</v>
      </c>
      <c r="DR48" s="31">
        <v>201.2</v>
      </c>
      <c r="DS48" s="31">
        <v>223.6</v>
      </c>
      <c r="DT48" s="31">
        <v>254</v>
      </c>
      <c r="DU48" s="31">
        <v>259</v>
      </c>
      <c r="DV48" s="31">
        <v>265.39999999999998</v>
      </c>
      <c r="DW48" s="31">
        <v>0</v>
      </c>
      <c r="DX48" s="31">
        <v>0</v>
      </c>
      <c r="DY48" s="31">
        <v>0</v>
      </c>
      <c r="DZ48" s="31">
        <v>0</v>
      </c>
      <c r="EA48" s="31">
        <v>188.9</v>
      </c>
      <c r="EB48" s="31">
        <v>187.8</v>
      </c>
      <c r="EC48" s="31">
        <v>215.9</v>
      </c>
      <c r="ED48" s="31">
        <v>239</v>
      </c>
      <c r="EE48" s="31">
        <v>242.5</v>
      </c>
      <c r="EF48" s="31">
        <v>280.5</v>
      </c>
      <c r="EG48" s="31">
        <v>284.2</v>
      </c>
      <c r="EH48" s="31">
        <v>293.10000000000002</v>
      </c>
      <c r="EI48" s="31">
        <v>0</v>
      </c>
      <c r="EJ48" s="31">
        <v>0</v>
      </c>
      <c r="EK48" s="31">
        <v>0</v>
      </c>
      <c r="EL48" s="31">
        <v>0</v>
      </c>
      <c r="EM48" s="31">
        <v>188.8</v>
      </c>
      <c r="EN48" s="31">
        <v>167.8</v>
      </c>
      <c r="EO48" s="31">
        <v>169.6</v>
      </c>
      <c r="EP48" s="31">
        <v>173.4</v>
      </c>
      <c r="EQ48" s="31">
        <v>180</v>
      </c>
      <c r="ER48" s="31">
        <v>244.4</v>
      </c>
      <c r="ES48" s="31">
        <v>266.89999999999998</v>
      </c>
      <c r="ET48" s="31">
        <v>258.5</v>
      </c>
    </row>
    <row r="49" spans="1:150">
      <c r="A49" s="25" t="s">
        <v>104</v>
      </c>
      <c r="B49" s="25" t="s">
        <v>105</v>
      </c>
      <c r="C49" s="26">
        <v>6.583E-2</v>
      </c>
      <c r="D49" s="31">
        <v>90.3</v>
      </c>
      <c r="E49" s="31">
        <v>96.1</v>
      </c>
      <c r="F49" s="31">
        <v>96</v>
      </c>
      <c r="G49" s="31">
        <v>99.5</v>
      </c>
      <c r="H49" s="31">
        <v>103.5</v>
      </c>
      <c r="I49" s="31">
        <v>103.1</v>
      </c>
      <c r="J49" s="31">
        <v>101.5</v>
      </c>
      <c r="K49" s="31">
        <v>102.7</v>
      </c>
      <c r="L49" s="31">
        <v>101.2</v>
      </c>
      <c r="M49" s="31">
        <v>103</v>
      </c>
      <c r="N49" s="31">
        <v>104.6</v>
      </c>
      <c r="O49" s="31">
        <v>98.3</v>
      </c>
      <c r="P49" s="31">
        <v>95.8</v>
      </c>
      <c r="Q49" s="31">
        <v>96.7</v>
      </c>
      <c r="R49" s="31">
        <v>99.1</v>
      </c>
      <c r="S49" s="31">
        <v>101.9</v>
      </c>
      <c r="T49" s="31">
        <v>103.9</v>
      </c>
      <c r="U49" s="31">
        <v>106.6</v>
      </c>
      <c r="V49" s="31">
        <v>109.8</v>
      </c>
      <c r="W49" s="31">
        <v>113.5</v>
      </c>
      <c r="X49" s="31">
        <v>114.3</v>
      </c>
      <c r="Y49" s="31">
        <v>115.3</v>
      </c>
      <c r="Z49" s="31">
        <v>116.4</v>
      </c>
      <c r="AA49" s="31">
        <v>115.3</v>
      </c>
      <c r="AB49" s="31">
        <v>115.2</v>
      </c>
      <c r="AC49" s="31">
        <v>107.7</v>
      </c>
      <c r="AD49" s="31">
        <v>112.8</v>
      </c>
      <c r="AE49" s="31">
        <v>115.3</v>
      </c>
      <c r="AF49" s="31">
        <v>112.6</v>
      </c>
      <c r="AG49" s="31">
        <v>116.5</v>
      </c>
      <c r="AH49" s="31">
        <v>123.9</v>
      </c>
      <c r="AI49" s="31">
        <v>124.5</v>
      </c>
      <c r="AJ49" s="31">
        <v>122.8</v>
      </c>
      <c r="AK49" s="31">
        <v>127.8</v>
      </c>
      <c r="AL49" s="31">
        <v>131.4</v>
      </c>
      <c r="AM49" s="31">
        <v>128.5</v>
      </c>
      <c r="AN49" s="31">
        <v>126.3</v>
      </c>
      <c r="AO49" s="31">
        <v>131.69999999999999</v>
      </c>
      <c r="AP49" s="31">
        <v>132.4</v>
      </c>
      <c r="AQ49" s="31">
        <v>134.9</v>
      </c>
      <c r="AR49" s="31">
        <v>136</v>
      </c>
      <c r="AS49" s="31">
        <v>138.6</v>
      </c>
      <c r="AT49" s="31">
        <v>145.1</v>
      </c>
      <c r="AU49" s="31">
        <v>144.19999999999999</v>
      </c>
      <c r="AV49" s="31">
        <v>145.80000000000001</v>
      </c>
      <c r="AW49" s="31">
        <v>142.69999999999999</v>
      </c>
      <c r="AX49" s="31">
        <v>145.19999999999999</v>
      </c>
      <c r="AY49" s="31">
        <v>144.4</v>
      </c>
      <c r="AZ49" s="31">
        <v>145.4</v>
      </c>
      <c r="BA49" s="31">
        <v>148.5</v>
      </c>
      <c r="BB49" s="31">
        <v>150.80000000000001</v>
      </c>
      <c r="BC49" s="31">
        <v>150.5</v>
      </c>
      <c r="BD49" s="31">
        <v>154.1</v>
      </c>
      <c r="BE49" s="31">
        <v>164.8</v>
      </c>
      <c r="BF49" s="31">
        <v>166.6</v>
      </c>
      <c r="BG49" s="31">
        <v>165.6</v>
      </c>
      <c r="BH49" s="31">
        <v>169.5</v>
      </c>
      <c r="BI49" s="31">
        <v>171.7</v>
      </c>
      <c r="BJ49" s="31">
        <v>172.3</v>
      </c>
      <c r="BK49" s="31">
        <v>171.1</v>
      </c>
      <c r="BL49" s="31">
        <v>166.8</v>
      </c>
      <c r="BM49" s="31">
        <v>170.9</v>
      </c>
      <c r="BN49" s="31">
        <v>173.2</v>
      </c>
      <c r="BO49" s="31">
        <v>173.8</v>
      </c>
      <c r="BP49" s="31">
        <v>178.6</v>
      </c>
      <c r="BQ49" s="31">
        <v>179.9</v>
      </c>
      <c r="BR49" s="31">
        <v>181.3</v>
      </c>
      <c r="BS49" s="31">
        <v>177.6</v>
      </c>
      <c r="BT49" s="31">
        <v>181.6</v>
      </c>
      <c r="BU49" s="31">
        <v>183.5</v>
      </c>
      <c r="BV49" s="31">
        <v>182.6</v>
      </c>
      <c r="BW49" s="31">
        <v>181</v>
      </c>
      <c r="BX49" s="31">
        <v>177.3</v>
      </c>
      <c r="BY49" s="31">
        <v>173.7</v>
      </c>
      <c r="BZ49" s="31">
        <v>171.5</v>
      </c>
      <c r="CA49" s="31">
        <v>172.9</v>
      </c>
      <c r="CB49" s="31">
        <v>173.2</v>
      </c>
      <c r="CC49" s="31">
        <v>170.8</v>
      </c>
      <c r="CD49" s="31">
        <v>168.6</v>
      </c>
      <c r="CE49" s="31">
        <v>171.3</v>
      </c>
      <c r="CF49" s="31">
        <v>170.9</v>
      </c>
      <c r="CG49" s="31">
        <v>169.7</v>
      </c>
      <c r="CH49" s="31">
        <v>165.7</v>
      </c>
      <c r="CI49" s="31">
        <v>163.30000000000001</v>
      </c>
      <c r="CJ49" s="31">
        <v>159.19999999999999</v>
      </c>
      <c r="CK49" s="31">
        <v>156.9</v>
      </c>
      <c r="CL49" s="31">
        <v>158.80000000000001</v>
      </c>
      <c r="CM49" s="31">
        <v>157.1</v>
      </c>
      <c r="CN49" s="31">
        <v>155.19999999999999</v>
      </c>
      <c r="CO49" s="31">
        <v>158</v>
      </c>
      <c r="CP49" s="31">
        <v>160.30000000000001</v>
      </c>
      <c r="CQ49" s="31">
        <v>161.69999999999999</v>
      </c>
      <c r="CR49" s="31">
        <v>163.30000000000001</v>
      </c>
      <c r="CS49" s="31">
        <v>163.69999999999999</v>
      </c>
      <c r="CT49" s="31">
        <v>163.1</v>
      </c>
      <c r="CU49" s="31">
        <v>159.6</v>
      </c>
      <c r="CV49" s="31">
        <v>160.30000000000001</v>
      </c>
      <c r="CW49" s="31">
        <v>160.4</v>
      </c>
      <c r="CX49" s="31">
        <v>159.1</v>
      </c>
      <c r="CY49" s="31">
        <v>154.80000000000001</v>
      </c>
      <c r="CZ49" s="31">
        <v>156.80000000000001</v>
      </c>
      <c r="DA49" s="31">
        <v>156.69999999999999</v>
      </c>
      <c r="DB49" s="31">
        <v>158.5</v>
      </c>
      <c r="DC49" s="31">
        <v>161.69999999999999</v>
      </c>
      <c r="DD49" s="31">
        <v>158.80000000000001</v>
      </c>
      <c r="DE49" s="31">
        <v>164.7</v>
      </c>
      <c r="DF49" s="31">
        <v>161.80000000000001</v>
      </c>
      <c r="DG49" s="31">
        <v>162.1</v>
      </c>
      <c r="DH49" s="31">
        <v>158.30000000000001</v>
      </c>
      <c r="DI49" s="31">
        <v>154.4</v>
      </c>
      <c r="DJ49" s="31">
        <v>152.5</v>
      </c>
      <c r="DK49" s="31">
        <v>150.4</v>
      </c>
      <c r="DL49" s="31">
        <v>156.9</v>
      </c>
      <c r="DM49" s="31">
        <v>163</v>
      </c>
      <c r="DN49" s="31">
        <v>167.5</v>
      </c>
      <c r="DO49" s="31">
        <v>168.3</v>
      </c>
      <c r="DP49" s="31">
        <v>163</v>
      </c>
      <c r="DQ49" s="31">
        <v>162.30000000000001</v>
      </c>
      <c r="DR49" s="31">
        <v>160.30000000000001</v>
      </c>
      <c r="DS49" s="31">
        <v>160.80000000000001</v>
      </c>
      <c r="DT49" s="31">
        <v>161.6</v>
      </c>
      <c r="DU49" s="31">
        <v>163.19999999999999</v>
      </c>
      <c r="DV49" s="31">
        <v>161.1</v>
      </c>
      <c r="DW49" s="31">
        <v>157.1</v>
      </c>
      <c r="DX49" s="31">
        <v>154.9</v>
      </c>
      <c r="DY49" s="31">
        <v>155.1</v>
      </c>
      <c r="DZ49" s="31">
        <v>154.1</v>
      </c>
      <c r="EA49" s="31">
        <v>153.9</v>
      </c>
      <c r="EB49" s="31">
        <v>153.5</v>
      </c>
      <c r="EC49" s="31">
        <v>150.19999999999999</v>
      </c>
      <c r="ED49" s="31">
        <v>152.4</v>
      </c>
      <c r="EE49" s="31">
        <v>151.80000000000001</v>
      </c>
      <c r="EF49" s="31">
        <v>154.80000000000001</v>
      </c>
      <c r="EG49" s="31">
        <v>150.4</v>
      </c>
      <c r="EH49" s="31">
        <v>146.69999999999999</v>
      </c>
      <c r="EI49" s="31">
        <v>145.4</v>
      </c>
      <c r="EJ49" s="31">
        <v>145.69999999999999</v>
      </c>
      <c r="EK49" s="31">
        <v>146.30000000000001</v>
      </c>
      <c r="EL49" s="31">
        <v>147</v>
      </c>
      <c r="EM49" s="31">
        <v>148</v>
      </c>
      <c r="EN49" s="31">
        <v>150</v>
      </c>
      <c r="EO49" s="31">
        <v>148.6</v>
      </c>
      <c r="EP49" s="31">
        <v>144.5</v>
      </c>
      <c r="EQ49" s="31">
        <v>146.30000000000001</v>
      </c>
      <c r="ER49" s="31">
        <v>149.6</v>
      </c>
      <c r="ES49" s="31">
        <v>151.19999999999999</v>
      </c>
      <c r="ET49" s="31">
        <v>159.19999999999999</v>
      </c>
    </row>
    <row r="50" spans="1:150">
      <c r="A50" s="25" t="s">
        <v>1652</v>
      </c>
      <c r="B50" s="25" t="s">
        <v>107</v>
      </c>
      <c r="C50" s="26">
        <v>7.8729999999999994E-2</v>
      </c>
      <c r="D50" s="31">
        <v>95.2</v>
      </c>
      <c r="E50" s="31">
        <v>93.5</v>
      </c>
      <c r="F50" s="31">
        <v>94.4</v>
      </c>
      <c r="G50" s="31">
        <v>96.2</v>
      </c>
      <c r="H50" s="31">
        <v>95.8</v>
      </c>
      <c r="I50" s="31">
        <v>93.7</v>
      </c>
      <c r="J50" s="31">
        <v>94.8</v>
      </c>
      <c r="K50" s="31">
        <v>93.7</v>
      </c>
      <c r="L50" s="31">
        <v>98.2</v>
      </c>
      <c r="M50" s="31">
        <v>109.6</v>
      </c>
      <c r="N50" s="31">
        <v>110.9</v>
      </c>
      <c r="O50" s="31">
        <v>112.4</v>
      </c>
      <c r="P50" s="31">
        <v>106.4</v>
      </c>
      <c r="Q50" s="31">
        <v>109.6</v>
      </c>
      <c r="R50" s="31">
        <v>108.5</v>
      </c>
      <c r="S50" s="31">
        <v>107</v>
      </c>
      <c r="T50" s="31">
        <v>112.6</v>
      </c>
      <c r="U50" s="31">
        <v>112.8</v>
      </c>
      <c r="V50" s="31">
        <v>122.8</v>
      </c>
      <c r="W50" s="31">
        <v>128</v>
      </c>
      <c r="X50" s="31">
        <v>126</v>
      </c>
      <c r="Y50" s="31">
        <v>130.5</v>
      </c>
      <c r="Z50" s="31">
        <v>134.30000000000001</v>
      </c>
      <c r="AA50" s="31">
        <v>141.6</v>
      </c>
      <c r="AB50" s="31">
        <v>149.30000000000001</v>
      </c>
      <c r="AC50" s="31">
        <v>160.6</v>
      </c>
      <c r="AD50" s="31">
        <v>160.6</v>
      </c>
      <c r="AE50" s="31">
        <v>162.4</v>
      </c>
      <c r="AF50" s="31">
        <v>168.2</v>
      </c>
      <c r="AG50" s="31">
        <v>174.5</v>
      </c>
      <c r="AH50" s="31">
        <v>171.6</v>
      </c>
      <c r="AI50" s="31">
        <v>174.2</v>
      </c>
      <c r="AJ50" s="31">
        <v>170.1</v>
      </c>
      <c r="AK50" s="31">
        <v>175</v>
      </c>
      <c r="AL50" s="31">
        <v>177.7</v>
      </c>
      <c r="AM50" s="31">
        <v>183.2</v>
      </c>
      <c r="AN50" s="31">
        <v>189.9</v>
      </c>
      <c r="AO50" s="31">
        <v>186.8</v>
      </c>
      <c r="AP50" s="31">
        <v>187.7</v>
      </c>
      <c r="AQ50" s="31">
        <v>177</v>
      </c>
      <c r="AR50" s="31">
        <v>178.3</v>
      </c>
      <c r="AS50" s="31">
        <v>184</v>
      </c>
      <c r="AT50" s="31">
        <v>184.1</v>
      </c>
      <c r="AU50" s="31">
        <v>179.8</v>
      </c>
      <c r="AV50" s="31">
        <v>178.1</v>
      </c>
      <c r="AW50" s="31">
        <v>173.7</v>
      </c>
      <c r="AX50" s="31">
        <v>161.5</v>
      </c>
      <c r="AY50" s="31">
        <v>159.9</v>
      </c>
      <c r="AZ50" s="31">
        <v>157.80000000000001</v>
      </c>
      <c r="BA50" s="31">
        <v>155.6</v>
      </c>
      <c r="BB50" s="31">
        <v>149.9</v>
      </c>
      <c r="BC50" s="31">
        <v>138.69999999999999</v>
      </c>
      <c r="BD50" s="31">
        <v>141.6</v>
      </c>
      <c r="BE50" s="31">
        <v>139</v>
      </c>
      <c r="BF50" s="31">
        <v>142.9</v>
      </c>
      <c r="BG50" s="31">
        <v>141.19999999999999</v>
      </c>
      <c r="BH50" s="31">
        <v>143.4</v>
      </c>
      <c r="BI50" s="31">
        <v>151.69999999999999</v>
      </c>
      <c r="BJ50" s="31">
        <v>159.80000000000001</v>
      </c>
      <c r="BK50" s="31">
        <v>161.80000000000001</v>
      </c>
      <c r="BL50" s="31">
        <v>175.4</v>
      </c>
      <c r="BM50" s="31">
        <v>184.2</v>
      </c>
      <c r="BN50" s="31">
        <v>183.2</v>
      </c>
      <c r="BO50" s="31">
        <v>181.4</v>
      </c>
      <c r="BP50" s="31">
        <v>193.4</v>
      </c>
      <c r="BQ50" s="31">
        <v>207.1</v>
      </c>
      <c r="BR50" s="31">
        <v>206.1</v>
      </c>
      <c r="BS50" s="31">
        <v>208.6</v>
      </c>
      <c r="BT50" s="31">
        <v>222.4</v>
      </c>
      <c r="BU50" s="31">
        <v>230</v>
      </c>
      <c r="BV50" s="31">
        <v>229.9</v>
      </c>
      <c r="BW50" s="31">
        <v>222.6</v>
      </c>
      <c r="BX50" s="31">
        <v>224.2</v>
      </c>
      <c r="BY50" s="31">
        <v>233.3</v>
      </c>
      <c r="BZ50" s="31">
        <v>223.4</v>
      </c>
      <c r="CA50" s="31">
        <v>221.1</v>
      </c>
      <c r="CB50" s="31">
        <v>222.2</v>
      </c>
      <c r="CC50" s="31">
        <v>223.5</v>
      </c>
      <c r="CD50" s="31">
        <v>214.2</v>
      </c>
      <c r="CE50" s="31">
        <v>200.7</v>
      </c>
      <c r="CF50" s="31">
        <v>205.7</v>
      </c>
      <c r="CG50" s="31">
        <v>217.1</v>
      </c>
      <c r="CH50" s="31">
        <v>216.9</v>
      </c>
      <c r="CI50" s="31">
        <v>212.1</v>
      </c>
      <c r="CJ50" s="31">
        <v>205.1</v>
      </c>
      <c r="CK50" s="31">
        <v>206.7</v>
      </c>
      <c r="CL50" s="31">
        <v>205.8</v>
      </c>
      <c r="CM50" s="31">
        <v>206.5</v>
      </c>
      <c r="CN50" s="31">
        <v>206.7</v>
      </c>
      <c r="CO50" s="31">
        <v>207.8</v>
      </c>
      <c r="CP50" s="31">
        <v>204.4</v>
      </c>
      <c r="CQ50" s="31">
        <v>210.1</v>
      </c>
      <c r="CR50" s="31">
        <v>207.3</v>
      </c>
      <c r="CS50" s="31">
        <v>210.7</v>
      </c>
      <c r="CT50" s="31">
        <v>220.1</v>
      </c>
      <c r="CU50" s="31">
        <v>221.9</v>
      </c>
      <c r="CV50" s="31">
        <v>219.4</v>
      </c>
      <c r="CW50" s="31">
        <v>207.8</v>
      </c>
      <c r="CX50" s="31">
        <v>210.5</v>
      </c>
      <c r="CY50" s="31">
        <v>215.1</v>
      </c>
      <c r="CZ50" s="31">
        <v>207.9</v>
      </c>
      <c r="DA50" s="31">
        <v>213.8</v>
      </c>
      <c r="DB50" s="31">
        <v>231.3</v>
      </c>
      <c r="DC50" s="31">
        <v>232.2</v>
      </c>
      <c r="DD50" s="31">
        <v>240.6</v>
      </c>
      <c r="DE50" s="31">
        <v>240.4</v>
      </c>
      <c r="DF50" s="31">
        <v>237.3</v>
      </c>
      <c r="DG50" s="31">
        <v>237.5</v>
      </c>
      <c r="DH50" s="31">
        <v>245</v>
      </c>
      <c r="DI50" s="31">
        <v>257.10000000000002</v>
      </c>
      <c r="DJ50" s="31">
        <v>261.10000000000002</v>
      </c>
      <c r="DK50" s="31">
        <v>262.3</v>
      </c>
      <c r="DL50" s="31">
        <v>252.8</v>
      </c>
      <c r="DM50" s="31">
        <v>316.89999999999998</v>
      </c>
      <c r="DN50" s="31">
        <v>315.3</v>
      </c>
      <c r="DO50" s="31">
        <v>299.7</v>
      </c>
      <c r="DP50" s="31">
        <v>294.39999999999998</v>
      </c>
      <c r="DQ50" s="31">
        <v>290.7</v>
      </c>
      <c r="DR50" s="31">
        <v>286</v>
      </c>
      <c r="DS50" s="31">
        <v>283.89999999999998</v>
      </c>
      <c r="DT50" s="31">
        <v>301.5</v>
      </c>
      <c r="DU50" s="31">
        <v>238.6</v>
      </c>
      <c r="DV50" s="31">
        <v>233.7</v>
      </c>
      <c r="DW50" s="31">
        <v>229.2</v>
      </c>
      <c r="DX50" s="31">
        <v>234.3</v>
      </c>
      <c r="DY50" s="31">
        <v>231.9</v>
      </c>
      <c r="DZ50" s="31">
        <v>236</v>
      </c>
      <c r="EA50" s="31">
        <v>243.7</v>
      </c>
      <c r="EB50" s="31">
        <v>245.1</v>
      </c>
      <c r="EC50" s="31">
        <v>252</v>
      </c>
      <c r="ED50" s="31">
        <v>246.4</v>
      </c>
      <c r="EE50" s="31">
        <v>245.4</v>
      </c>
      <c r="EF50" s="31">
        <v>239.9</v>
      </c>
      <c r="EG50" s="31">
        <v>237.9</v>
      </c>
      <c r="EH50" s="31">
        <v>234.1</v>
      </c>
      <c r="EI50" s="31">
        <v>227.9</v>
      </c>
      <c r="EJ50" s="31">
        <v>229.8</v>
      </c>
      <c r="EK50" s="31">
        <v>229.1</v>
      </c>
      <c r="EL50" s="31">
        <v>236.5</v>
      </c>
      <c r="EM50" s="31">
        <v>238.9</v>
      </c>
      <c r="EN50" s="31">
        <v>239.8</v>
      </c>
      <c r="EO50" s="31">
        <v>240.4</v>
      </c>
      <c r="EP50" s="31">
        <v>240.3</v>
      </c>
      <c r="EQ50" s="31">
        <v>245.5</v>
      </c>
      <c r="ER50" s="31">
        <v>249.1</v>
      </c>
      <c r="ES50" s="31">
        <v>246.8</v>
      </c>
      <c r="ET50" s="31">
        <v>245.3</v>
      </c>
    </row>
    <row r="51" spans="1:150">
      <c r="A51" s="25" t="s">
        <v>108</v>
      </c>
      <c r="B51" s="25" t="s">
        <v>109</v>
      </c>
      <c r="C51" s="26">
        <v>6.368E-2</v>
      </c>
      <c r="D51" s="31">
        <v>73.2</v>
      </c>
      <c r="E51" s="31">
        <v>60.2</v>
      </c>
      <c r="F51" s="31">
        <v>62.3</v>
      </c>
      <c r="G51" s="31">
        <v>70.5</v>
      </c>
      <c r="H51" s="31">
        <v>79.900000000000006</v>
      </c>
      <c r="I51" s="31">
        <v>68.7</v>
      </c>
      <c r="J51" s="31">
        <v>68.3</v>
      </c>
      <c r="K51" s="31">
        <v>67.5</v>
      </c>
      <c r="L51" s="31">
        <v>66.5</v>
      </c>
      <c r="M51" s="31">
        <v>65</v>
      </c>
      <c r="N51" s="31">
        <v>66</v>
      </c>
      <c r="O51" s="31">
        <v>66</v>
      </c>
      <c r="P51" s="31">
        <v>69.5</v>
      </c>
      <c r="Q51" s="31">
        <v>78.2</v>
      </c>
      <c r="R51" s="31">
        <v>77.400000000000006</v>
      </c>
      <c r="S51" s="31">
        <v>75.8</v>
      </c>
      <c r="T51" s="31">
        <v>78.3</v>
      </c>
      <c r="U51" s="31">
        <v>77.5</v>
      </c>
      <c r="V51" s="31">
        <v>76.5</v>
      </c>
      <c r="W51" s="31">
        <v>77.3</v>
      </c>
      <c r="X51" s="31">
        <v>73.900000000000006</v>
      </c>
      <c r="Y51" s="31">
        <v>68.3</v>
      </c>
      <c r="Z51" s="31">
        <v>68.2</v>
      </c>
      <c r="AA51" s="31">
        <v>74.5</v>
      </c>
      <c r="AB51" s="31">
        <v>69.2</v>
      </c>
      <c r="AC51" s="31">
        <v>68.900000000000006</v>
      </c>
      <c r="AD51" s="31">
        <v>64.5</v>
      </c>
      <c r="AE51" s="31">
        <v>79.400000000000006</v>
      </c>
      <c r="AF51" s="31">
        <v>71.099999999999994</v>
      </c>
      <c r="AG51" s="31">
        <v>70.099999999999994</v>
      </c>
      <c r="AH51" s="31">
        <v>69.599999999999994</v>
      </c>
      <c r="AI51" s="31">
        <v>67.7</v>
      </c>
      <c r="AJ51" s="31">
        <v>69.7</v>
      </c>
      <c r="AK51" s="31">
        <v>70.900000000000006</v>
      </c>
      <c r="AL51" s="31">
        <v>69.3</v>
      </c>
      <c r="AM51" s="31">
        <v>69.8</v>
      </c>
      <c r="AN51" s="31">
        <v>70.400000000000006</v>
      </c>
      <c r="AO51" s="31">
        <v>71</v>
      </c>
      <c r="AP51" s="31">
        <v>75.7</v>
      </c>
      <c r="AQ51" s="31">
        <v>76.099999999999994</v>
      </c>
      <c r="AR51" s="31">
        <v>75</v>
      </c>
      <c r="AS51" s="31">
        <v>68.099999999999994</v>
      </c>
      <c r="AT51" s="31">
        <v>68.8</v>
      </c>
      <c r="AU51" s="31">
        <v>65.3</v>
      </c>
      <c r="AV51" s="31">
        <v>68.5</v>
      </c>
      <c r="AW51" s="31">
        <v>66.900000000000006</v>
      </c>
      <c r="AX51" s="31">
        <v>70</v>
      </c>
      <c r="AY51" s="31">
        <v>70.599999999999994</v>
      </c>
      <c r="AZ51" s="31">
        <v>69.099999999999994</v>
      </c>
      <c r="BA51" s="31">
        <v>71.5</v>
      </c>
      <c r="BB51" s="31">
        <v>87.9</v>
      </c>
      <c r="BC51" s="31">
        <v>82.1</v>
      </c>
      <c r="BD51" s="31">
        <v>79</v>
      </c>
      <c r="BE51" s="31">
        <v>82.3</v>
      </c>
      <c r="BF51" s="31">
        <v>75.099999999999994</v>
      </c>
      <c r="BG51" s="31">
        <v>74.099999999999994</v>
      </c>
      <c r="BH51" s="31">
        <v>63.6</v>
      </c>
      <c r="BI51" s="31">
        <v>66.400000000000006</v>
      </c>
      <c r="BJ51" s="31">
        <v>66.7</v>
      </c>
      <c r="BK51" s="31">
        <v>62.1</v>
      </c>
      <c r="BL51" s="31">
        <v>56.7</v>
      </c>
      <c r="BM51" s="31">
        <v>56.8</v>
      </c>
      <c r="BN51" s="31">
        <v>64.099999999999994</v>
      </c>
      <c r="BO51" s="31">
        <v>64.099999999999994</v>
      </c>
      <c r="BP51" s="31">
        <v>77.400000000000006</v>
      </c>
      <c r="BQ51" s="31">
        <v>74.2</v>
      </c>
      <c r="BR51" s="31">
        <v>75.400000000000006</v>
      </c>
      <c r="BS51" s="31">
        <v>72.8</v>
      </c>
      <c r="BT51" s="31">
        <v>67.900000000000006</v>
      </c>
      <c r="BU51" s="31">
        <v>66.5</v>
      </c>
      <c r="BV51" s="31">
        <v>67.5</v>
      </c>
      <c r="BW51" s="31">
        <v>69.3</v>
      </c>
      <c r="BX51" s="31">
        <v>67.5</v>
      </c>
      <c r="BY51" s="31">
        <v>82</v>
      </c>
      <c r="BZ51" s="31">
        <v>95.1</v>
      </c>
      <c r="CA51" s="31">
        <v>70</v>
      </c>
      <c r="CB51" s="31">
        <v>70.7</v>
      </c>
      <c r="CC51" s="31">
        <v>73.7</v>
      </c>
      <c r="CD51" s="31">
        <v>83</v>
      </c>
      <c r="CE51" s="31">
        <v>75.900000000000006</v>
      </c>
      <c r="CF51" s="31">
        <v>66.8</v>
      </c>
      <c r="CG51" s="31">
        <v>65.099999999999994</v>
      </c>
      <c r="CH51" s="31">
        <v>67.2</v>
      </c>
      <c r="CI51" s="31">
        <v>68.3</v>
      </c>
      <c r="CJ51" s="31">
        <v>58.9</v>
      </c>
      <c r="CK51" s="31">
        <v>65.900000000000006</v>
      </c>
      <c r="CL51" s="31">
        <v>60.4</v>
      </c>
      <c r="CM51" s="31">
        <v>71</v>
      </c>
      <c r="CN51" s="31">
        <v>86</v>
      </c>
      <c r="CO51" s="31">
        <v>95.9</v>
      </c>
      <c r="CP51" s="31">
        <v>102.4</v>
      </c>
      <c r="CQ51" s="31">
        <v>97.4</v>
      </c>
      <c r="CR51" s="31">
        <v>91.4</v>
      </c>
      <c r="CS51" s="31">
        <v>91.8</v>
      </c>
      <c r="CT51" s="31">
        <v>92</v>
      </c>
      <c r="CU51" s="31">
        <v>82.6</v>
      </c>
      <c r="CV51" s="31">
        <v>79.8</v>
      </c>
      <c r="CW51" s="31">
        <v>67.599999999999994</v>
      </c>
      <c r="CX51" s="31">
        <v>61.7</v>
      </c>
      <c r="CY51" s="31">
        <v>62.4</v>
      </c>
      <c r="CZ51" s="31">
        <v>68.599999999999994</v>
      </c>
      <c r="DA51" s="31">
        <v>75.7</v>
      </c>
      <c r="DB51" s="31">
        <v>84.3</v>
      </c>
      <c r="DC51" s="31">
        <v>111.2</v>
      </c>
      <c r="DD51" s="31">
        <v>105.8</v>
      </c>
      <c r="DE51" s="31">
        <v>94.7</v>
      </c>
      <c r="DF51" s="31">
        <v>99.1</v>
      </c>
      <c r="DG51" s="31">
        <v>107.7</v>
      </c>
      <c r="DH51" s="31">
        <v>122.7</v>
      </c>
      <c r="DI51" s="31">
        <v>127</v>
      </c>
      <c r="DJ51" s="31">
        <v>119.8</v>
      </c>
      <c r="DK51" s="31">
        <v>128.6</v>
      </c>
      <c r="DL51" s="31">
        <v>123.1</v>
      </c>
      <c r="DM51" s="31">
        <v>124.7</v>
      </c>
      <c r="DN51" s="31">
        <v>133.30000000000001</v>
      </c>
      <c r="DO51" s="31">
        <v>132.80000000000001</v>
      </c>
      <c r="DP51" s="31">
        <v>116.7</v>
      </c>
      <c r="DQ51" s="31">
        <v>99.3</v>
      </c>
      <c r="DR51" s="31">
        <v>107.6</v>
      </c>
      <c r="DS51" s="31">
        <v>111.8</v>
      </c>
      <c r="DT51" s="31">
        <v>125.7</v>
      </c>
      <c r="DU51" s="31">
        <v>107.9</v>
      </c>
      <c r="DV51" s="31">
        <v>110.9</v>
      </c>
      <c r="DW51" s="31">
        <v>138.1</v>
      </c>
      <c r="DX51" s="31">
        <v>162.5</v>
      </c>
      <c r="DY51" s="31">
        <v>134.9</v>
      </c>
      <c r="DZ51" s="31">
        <v>146.30000000000001</v>
      </c>
      <c r="EA51" s="31">
        <v>185.5</v>
      </c>
      <c r="EB51" s="31">
        <v>167.6</v>
      </c>
      <c r="EC51" s="31">
        <v>152.9</v>
      </c>
      <c r="ED51" s="31">
        <v>158</v>
      </c>
      <c r="EE51" s="31">
        <v>159.19999999999999</v>
      </c>
      <c r="EF51" s="31">
        <v>154.69999999999999</v>
      </c>
      <c r="EG51" s="31">
        <v>134.80000000000001</v>
      </c>
      <c r="EH51" s="31">
        <v>137.9</v>
      </c>
      <c r="EI51" s="31">
        <v>147</v>
      </c>
      <c r="EJ51" s="31">
        <v>154.19999999999999</v>
      </c>
      <c r="EK51" s="31">
        <v>165.4</v>
      </c>
      <c r="EL51" s="31">
        <v>162.80000000000001</v>
      </c>
      <c r="EM51" s="31">
        <v>212.6</v>
      </c>
      <c r="EN51" s="31">
        <v>140.9</v>
      </c>
      <c r="EO51" s="31">
        <v>106.3</v>
      </c>
      <c r="EP51" s="31">
        <v>107.8</v>
      </c>
      <c r="EQ51" s="31">
        <v>138.30000000000001</v>
      </c>
      <c r="ER51" s="31">
        <v>159.69999999999999</v>
      </c>
      <c r="ES51" s="31">
        <v>132.9</v>
      </c>
      <c r="ET51" s="31">
        <v>125.5</v>
      </c>
    </row>
    <row r="52" spans="1:150">
      <c r="A52" s="25" t="s">
        <v>110</v>
      </c>
      <c r="B52" s="25" t="s">
        <v>111</v>
      </c>
      <c r="C52" s="26">
        <v>4.9320000000000003E-2</v>
      </c>
      <c r="D52" s="31">
        <v>88.1</v>
      </c>
      <c r="E52" s="31">
        <v>0</v>
      </c>
      <c r="F52" s="31">
        <v>0</v>
      </c>
      <c r="G52" s="31">
        <v>0</v>
      </c>
      <c r="H52" s="31">
        <v>0</v>
      </c>
      <c r="I52" s="31">
        <v>0</v>
      </c>
      <c r="J52" s="31">
        <v>93.5</v>
      </c>
      <c r="K52" s="31">
        <v>101.3</v>
      </c>
      <c r="L52" s="31">
        <v>104.1</v>
      </c>
      <c r="M52" s="31">
        <v>102.4</v>
      </c>
      <c r="N52" s="31">
        <v>94.8</v>
      </c>
      <c r="O52" s="31">
        <v>92.2</v>
      </c>
      <c r="P52" s="31">
        <v>94.2</v>
      </c>
      <c r="Q52" s="31">
        <v>0</v>
      </c>
      <c r="R52" s="31">
        <v>0</v>
      </c>
      <c r="S52" s="31">
        <v>0</v>
      </c>
      <c r="T52" s="31">
        <v>0</v>
      </c>
      <c r="U52" s="31">
        <v>0</v>
      </c>
      <c r="V52" s="31">
        <v>105.4</v>
      </c>
      <c r="W52" s="31">
        <v>107.7</v>
      </c>
      <c r="X52" s="31">
        <v>109.1</v>
      </c>
      <c r="Y52" s="31">
        <v>103.9</v>
      </c>
      <c r="Z52" s="31">
        <v>99</v>
      </c>
      <c r="AA52" s="31">
        <v>98</v>
      </c>
      <c r="AB52" s="31">
        <v>101.6</v>
      </c>
      <c r="AC52" s="31">
        <v>0</v>
      </c>
      <c r="AD52" s="31">
        <v>0</v>
      </c>
      <c r="AE52" s="31">
        <v>0</v>
      </c>
      <c r="AF52" s="31">
        <v>0</v>
      </c>
      <c r="AG52" s="31">
        <v>0</v>
      </c>
      <c r="AH52" s="31">
        <v>118.2</v>
      </c>
      <c r="AI52" s="31">
        <v>123.8</v>
      </c>
      <c r="AJ52" s="31">
        <v>121.9</v>
      </c>
      <c r="AK52" s="31">
        <v>130.5</v>
      </c>
      <c r="AL52" s="31">
        <v>120.5</v>
      </c>
      <c r="AM52" s="31">
        <v>108.1</v>
      </c>
      <c r="AN52" s="31">
        <v>110</v>
      </c>
      <c r="AO52" s="31">
        <v>0</v>
      </c>
      <c r="AP52" s="31">
        <v>0</v>
      </c>
      <c r="AQ52" s="31">
        <v>0</v>
      </c>
      <c r="AR52" s="31">
        <v>0</v>
      </c>
      <c r="AS52" s="31">
        <v>0</v>
      </c>
      <c r="AT52" s="31">
        <v>135.5</v>
      </c>
      <c r="AU52" s="31">
        <v>128.6</v>
      </c>
      <c r="AV52" s="31">
        <v>125.1</v>
      </c>
      <c r="AW52" s="31">
        <v>116.4</v>
      </c>
      <c r="AX52" s="31">
        <v>128</v>
      </c>
      <c r="AY52" s="31">
        <v>119.4</v>
      </c>
      <c r="AZ52" s="31">
        <v>108.7</v>
      </c>
      <c r="BA52" s="31">
        <v>0</v>
      </c>
      <c r="BB52" s="31">
        <v>0</v>
      </c>
      <c r="BC52" s="31">
        <v>0</v>
      </c>
      <c r="BD52" s="31">
        <v>0</v>
      </c>
      <c r="BE52" s="31">
        <v>0</v>
      </c>
      <c r="BF52" s="31">
        <v>111.5</v>
      </c>
      <c r="BG52" s="31">
        <v>113.8</v>
      </c>
      <c r="BH52" s="31">
        <v>120</v>
      </c>
      <c r="BI52" s="31">
        <v>112.8</v>
      </c>
      <c r="BJ52" s="31">
        <v>115.4</v>
      </c>
      <c r="BK52" s="31">
        <v>105.2</v>
      </c>
      <c r="BL52" s="31">
        <v>102.1</v>
      </c>
      <c r="BM52" s="31">
        <v>0</v>
      </c>
      <c r="BN52" s="31">
        <v>0</v>
      </c>
      <c r="BO52" s="31">
        <v>0</v>
      </c>
      <c r="BP52" s="31">
        <v>0</v>
      </c>
      <c r="BQ52" s="31">
        <v>0</v>
      </c>
      <c r="BR52" s="31">
        <v>122</v>
      </c>
      <c r="BS52" s="31">
        <v>123.5</v>
      </c>
      <c r="BT52" s="31">
        <v>128.6</v>
      </c>
      <c r="BU52" s="31">
        <v>119.2</v>
      </c>
      <c r="BV52" s="31">
        <v>113.7</v>
      </c>
      <c r="BW52" s="31">
        <v>111.1</v>
      </c>
      <c r="BX52" s="31">
        <v>119.2</v>
      </c>
      <c r="BY52" s="31">
        <v>0</v>
      </c>
      <c r="BZ52" s="31">
        <v>0</v>
      </c>
      <c r="CA52" s="31">
        <v>0</v>
      </c>
      <c r="CB52" s="31">
        <v>0</v>
      </c>
      <c r="CC52" s="31">
        <v>0</v>
      </c>
      <c r="CD52" s="31">
        <v>119.6</v>
      </c>
      <c r="CE52" s="31">
        <v>118.5</v>
      </c>
      <c r="CF52" s="31">
        <v>121.6</v>
      </c>
      <c r="CG52" s="31">
        <v>118.8</v>
      </c>
      <c r="CH52" s="31">
        <v>111</v>
      </c>
      <c r="CI52" s="31">
        <v>109.6</v>
      </c>
      <c r="CJ52" s="31">
        <v>118.1</v>
      </c>
      <c r="CK52" s="31">
        <v>0</v>
      </c>
      <c r="CL52" s="31">
        <v>0</v>
      </c>
      <c r="CM52" s="31">
        <v>0</v>
      </c>
      <c r="CN52" s="31">
        <v>0</v>
      </c>
      <c r="CO52" s="31">
        <v>0</v>
      </c>
      <c r="CP52" s="31">
        <v>154.5</v>
      </c>
      <c r="CQ52" s="31">
        <v>176.9</v>
      </c>
      <c r="CR52" s="31">
        <v>139.5</v>
      </c>
      <c r="CS52" s="31">
        <v>138.5</v>
      </c>
      <c r="CT52" s="31">
        <v>143</v>
      </c>
      <c r="CU52" s="31">
        <v>139.19999999999999</v>
      </c>
      <c r="CV52" s="31">
        <v>132.19999999999999</v>
      </c>
      <c r="CW52" s="31">
        <v>0</v>
      </c>
      <c r="CX52" s="31">
        <v>0</v>
      </c>
      <c r="CY52" s="31">
        <v>0</v>
      </c>
      <c r="CZ52" s="31">
        <v>0</v>
      </c>
      <c r="DA52" s="31">
        <v>0</v>
      </c>
      <c r="DB52" s="31">
        <v>120.3</v>
      </c>
      <c r="DC52" s="31">
        <v>123</v>
      </c>
      <c r="DD52" s="31">
        <v>139.80000000000001</v>
      </c>
      <c r="DE52" s="31">
        <v>142.69999999999999</v>
      </c>
      <c r="DF52" s="31">
        <v>145.1</v>
      </c>
      <c r="DG52" s="31">
        <v>132.80000000000001</v>
      </c>
      <c r="DH52" s="31">
        <v>143.4</v>
      </c>
      <c r="DI52" s="31">
        <v>0</v>
      </c>
      <c r="DJ52" s="31">
        <v>0</v>
      </c>
      <c r="DK52" s="31">
        <v>0</v>
      </c>
      <c r="DL52" s="31">
        <v>0</v>
      </c>
      <c r="DM52" s="31">
        <v>0</v>
      </c>
      <c r="DN52" s="31">
        <v>169.7</v>
      </c>
      <c r="DO52" s="31">
        <v>199.3</v>
      </c>
      <c r="DP52" s="31">
        <v>161.6</v>
      </c>
      <c r="DQ52" s="31">
        <v>159.9</v>
      </c>
      <c r="DR52" s="31">
        <v>146.30000000000001</v>
      </c>
      <c r="DS52" s="31">
        <v>149</v>
      </c>
      <c r="DT52" s="31">
        <v>159.5</v>
      </c>
      <c r="DU52" s="31">
        <v>0</v>
      </c>
      <c r="DV52" s="31">
        <v>0</v>
      </c>
      <c r="DW52" s="31">
        <v>0</v>
      </c>
      <c r="DX52" s="31">
        <v>0</v>
      </c>
      <c r="DY52" s="31">
        <v>0</v>
      </c>
      <c r="DZ52" s="31">
        <v>185.3</v>
      </c>
      <c r="EA52" s="31">
        <v>217.7</v>
      </c>
      <c r="EB52" s="31">
        <v>195.4</v>
      </c>
      <c r="EC52" s="31">
        <v>179.4</v>
      </c>
      <c r="ED52" s="31">
        <v>194.4</v>
      </c>
      <c r="EE52" s="31">
        <v>187.4</v>
      </c>
      <c r="EF52" s="31">
        <v>183.2</v>
      </c>
      <c r="EG52" s="31">
        <v>0</v>
      </c>
      <c r="EH52" s="31">
        <v>0</v>
      </c>
      <c r="EI52" s="31">
        <v>0</v>
      </c>
      <c r="EJ52" s="31">
        <v>0</v>
      </c>
      <c r="EK52" s="31">
        <v>0</v>
      </c>
      <c r="EL52" s="31">
        <v>216</v>
      </c>
      <c r="EM52" s="31">
        <v>232.2</v>
      </c>
      <c r="EN52" s="31">
        <v>201.7</v>
      </c>
      <c r="EO52" s="31">
        <v>163.6</v>
      </c>
      <c r="EP52" s="31">
        <v>148.5</v>
      </c>
      <c r="EQ52" s="31">
        <v>153.6</v>
      </c>
      <c r="ER52" s="31">
        <v>170.1</v>
      </c>
      <c r="ES52" s="31">
        <v>0</v>
      </c>
      <c r="ET52" s="31">
        <v>0</v>
      </c>
    </row>
    <row r="53" spans="1:150">
      <c r="A53" s="25" t="s">
        <v>112</v>
      </c>
      <c r="B53" s="25" t="s">
        <v>113</v>
      </c>
      <c r="C53" s="26">
        <v>3.0890000000000001E-2</v>
      </c>
      <c r="D53" s="31">
        <v>124.7</v>
      </c>
      <c r="E53" s="31">
        <v>116.5</v>
      </c>
      <c r="F53" s="31">
        <v>120.7</v>
      </c>
      <c r="G53" s="31">
        <v>134.30000000000001</v>
      </c>
      <c r="H53" s="31">
        <v>114.3</v>
      </c>
      <c r="I53" s="31">
        <v>123</v>
      </c>
      <c r="J53" s="31">
        <v>121.8</v>
      </c>
      <c r="K53" s="31">
        <v>102</v>
      </c>
      <c r="L53" s="31">
        <v>112.2</v>
      </c>
      <c r="M53" s="31">
        <v>116</v>
      </c>
      <c r="N53" s="31">
        <v>124.5</v>
      </c>
      <c r="O53" s="31">
        <v>130.19999999999999</v>
      </c>
      <c r="P53" s="31">
        <v>125.9</v>
      </c>
      <c r="Q53" s="31">
        <v>135.80000000000001</v>
      </c>
      <c r="R53" s="31">
        <v>138.9</v>
      </c>
      <c r="S53" s="31">
        <v>126.5</v>
      </c>
      <c r="T53" s="31">
        <v>149.30000000000001</v>
      </c>
      <c r="U53" s="31">
        <v>143.5</v>
      </c>
      <c r="V53" s="31">
        <v>137.6</v>
      </c>
      <c r="W53" s="31">
        <v>136.19999999999999</v>
      </c>
      <c r="X53" s="31">
        <v>111</v>
      </c>
      <c r="Y53" s="31">
        <v>117.4</v>
      </c>
      <c r="Z53" s="31">
        <v>130.6</v>
      </c>
      <c r="AA53" s="31">
        <v>126.7</v>
      </c>
      <c r="AB53" s="31">
        <v>134.69999999999999</v>
      </c>
      <c r="AC53" s="31">
        <v>125.2</v>
      </c>
      <c r="AD53" s="31">
        <v>142.80000000000001</v>
      </c>
      <c r="AE53" s="31">
        <v>149.80000000000001</v>
      </c>
      <c r="AF53" s="31">
        <v>137.9</v>
      </c>
      <c r="AG53" s="31">
        <v>127.1</v>
      </c>
      <c r="AH53" s="31">
        <v>123.8</v>
      </c>
      <c r="AI53" s="31">
        <v>111.4</v>
      </c>
      <c r="AJ53" s="31">
        <v>128.80000000000001</v>
      </c>
      <c r="AK53" s="31">
        <v>123.6</v>
      </c>
      <c r="AL53" s="31">
        <v>120</v>
      </c>
      <c r="AM53" s="31">
        <v>130.6</v>
      </c>
      <c r="AN53" s="31">
        <v>129.80000000000001</v>
      </c>
      <c r="AO53" s="31">
        <v>126.6</v>
      </c>
      <c r="AP53" s="31">
        <v>132</v>
      </c>
      <c r="AQ53" s="31">
        <v>131.69999999999999</v>
      </c>
      <c r="AR53" s="31">
        <v>138</v>
      </c>
      <c r="AS53" s="31">
        <v>132.1</v>
      </c>
      <c r="AT53" s="31">
        <v>125.4</v>
      </c>
      <c r="AU53" s="31">
        <v>118.1</v>
      </c>
      <c r="AV53" s="31">
        <v>112.2</v>
      </c>
      <c r="AW53" s="31">
        <v>118.7</v>
      </c>
      <c r="AX53" s="31">
        <v>136.1</v>
      </c>
      <c r="AY53" s="31">
        <v>140.5</v>
      </c>
      <c r="AZ53" s="31">
        <v>149.30000000000001</v>
      </c>
      <c r="BA53" s="31">
        <v>132.69999999999999</v>
      </c>
      <c r="BB53" s="31">
        <v>148.80000000000001</v>
      </c>
      <c r="BC53" s="31">
        <v>168.6</v>
      </c>
      <c r="BD53" s="31">
        <v>165.2</v>
      </c>
      <c r="BE53" s="31">
        <v>165</v>
      </c>
      <c r="BF53" s="31">
        <v>152.4</v>
      </c>
      <c r="BG53" s="31">
        <v>144.9</v>
      </c>
      <c r="BH53" s="31">
        <v>126.3</v>
      </c>
      <c r="BI53" s="31">
        <v>143</v>
      </c>
      <c r="BJ53" s="31">
        <v>144.9</v>
      </c>
      <c r="BK53" s="31">
        <v>137.80000000000001</v>
      </c>
      <c r="BL53" s="31">
        <v>146.80000000000001</v>
      </c>
      <c r="BM53" s="31">
        <v>149.6</v>
      </c>
      <c r="BN53" s="31">
        <v>150.4</v>
      </c>
      <c r="BO53" s="31">
        <v>156.4</v>
      </c>
      <c r="BP53" s="31">
        <v>147.69999999999999</v>
      </c>
      <c r="BQ53" s="31">
        <v>148.1</v>
      </c>
      <c r="BR53" s="31">
        <v>153.9</v>
      </c>
      <c r="BS53" s="31">
        <v>144.30000000000001</v>
      </c>
      <c r="BT53" s="31">
        <v>140</v>
      </c>
      <c r="BU53" s="31">
        <v>148.80000000000001</v>
      </c>
      <c r="BV53" s="31">
        <v>146.19999999999999</v>
      </c>
      <c r="BW53" s="31">
        <v>144.30000000000001</v>
      </c>
      <c r="BX53" s="31">
        <v>155</v>
      </c>
      <c r="BY53" s="31">
        <v>163.5</v>
      </c>
      <c r="BZ53" s="31">
        <v>150.1</v>
      </c>
      <c r="CA53" s="31">
        <v>162.4</v>
      </c>
      <c r="CB53" s="31">
        <v>155.1</v>
      </c>
      <c r="CC53" s="31">
        <v>158.80000000000001</v>
      </c>
      <c r="CD53" s="31">
        <v>181.3</v>
      </c>
      <c r="CE53" s="31">
        <v>160.5</v>
      </c>
      <c r="CF53" s="31">
        <v>144.30000000000001</v>
      </c>
      <c r="CG53" s="31">
        <v>124.5</v>
      </c>
      <c r="CH53" s="31">
        <v>125.7</v>
      </c>
      <c r="CI53" s="31">
        <v>150.9</v>
      </c>
      <c r="CJ53" s="31">
        <v>169.7</v>
      </c>
      <c r="CK53" s="31">
        <v>196.7</v>
      </c>
      <c r="CL53" s="31">
        <v>161.9</v>
      </c>
      <c r="CM53" s="31">
        <v>185.5</v>
      </c>
      <c r="CN53" s="31">
        <v>176.4</v>
      </c>
      <c r="CO53" s="31">
        <v>162.69999999999999</v>
      </c>
      <c r="CP53" s="31">
        <v>165.4</v>
      </c>
      <c r="CQ53" s="31">
        <v>151.80000000000001</v>
      </c>
      <c r="CR53" s="31">
        <v>175.4</v>
      </c>
      <c r="CS53" s="31">
        <v>173.9</v>
      </c>
      <c r="CT53" s="31">
        <v>171</v>
      </c>
      <c r="CU53" s="31">
        <v>161.4</v>
      </c>
      <c r="CV53" s="31">
        <v>137.80000000000001</v>
      </c>
      <c r="CW53" s="31">
        <v>129.1</v>
      </c>
      <c r="CX53" s="31">
        <v>128</v>
      </c>
      <c r="CY53" s="31">
        <v>126.8</v>
      </c>
      <c r="CZ53" s="31">
        <v>128.1</v>
      </c>
      <c r="DA53" s="31">
        <v>160.19999999999999</v>
      </c>
      <c r="DB53" s="31">
        <v>155</v>
      </c>
      <c r="DC53" s="31">
        <v>139.4</v>
      </c>
      <c r="DD53" s="31">
        <v>134.9</v>
      </c>
      <c r="DE53" s="31">
        <v>116.7</v>
      </c>
      <c r="DF53" s="31">
        <v>118</v>
      </c>
      <c r="DG53" s="31">
        <v>127.3</v>
      </c>
      <c r="DH53" s="31">
        <v>174.7</v>
      </c>
      <c r="DI53" s="31">
        <v>137.19999999999999</v>
      </c>
      <c r="DJ53" s="31">
        <v>121.5</v>
      </c>
      <c r="DK53" s="31">
        <v>138.80000000000001</v>
      </c>
      <c r="DL53" s="31">
        <v>160.4</v>
      </c>
      <c r="DM53" s="31">
        <v>166.2</v>
      </c>
      <c r="DN53" s="31">
        <v>158.9</v>
      </c>
      <c r="DO53" s="31">
        <v>138.9</v>
      </c>
      <c r="DP53" s="31">
        <v>152.69999999999999</v>
      </c>
      <c r="DQ53" s="31">
        <v>145.9</v>
      </c>
      <c r="DR53" s="31">
        <v>169.2</v>
      </c>
      <c r="DS53" s="31">
        <v>210.2</v>
      </c>
      <c r="DT53" s="31">
        <v>210.5</v>
      </c>
      <c r="DU53" s="31">
        <v>148.4</v>
      </c>
      <c r="DV53" s="31">
        <v>200.9</v>
      </c>
      <c r="DW53" s="31">
        <v>189.1</v>
      </c>
      <c r="DX53" s="31">
        <v>166.2</v>
      </c>
      <c r="DY53" s="31">
        <v>234.6</v>
      </c>
      <c r="DZ53" s="31">
        <v>203.4</v>
      </c>
      <c r="EA53" s="31">
        <v>176.7</v>
      </c>
      <c r="EB53" s="31">
        <v>190.8</v>
      </c>
      <c r="EC53" s="31">
        <v>178.4</v>
      </c>
      <c r="ED53" s="31">
        <v>185.1</v>
      </c>
      <c r="EE53" s="31">
        <v>224.4</v>
      </c>
      <c r="EF53" s="31">
        <v>243.2</v>
      </c>
      <c r="EG53" s="31">
        <v>212.9</v>
      </c>
      <c r="EH53" s="31">
        <v>187.2</v>
      </c>
      <c r="EI53" s="31">
        <v>206.6</v>
      </c>
      <c r="EJ53" s="31">
        <v>201.8</v>
      </c>
      <c r="EK53" s="31">
        <v>224</v>
      </c>
      <c r="EL53" s="31">
        <v>208.2</v>
      </c>
      <c r="EM53" s="31">
        <v>209.5</v>
      </c>
      <c r="EN53" s="31">
        <v>165.1</v>
      </c>
      <c r="EO53" s="31">
        <v>185</v>
      </c>
      <c r="EP53" s="31">
        <v>213.7</v>
      </c>
      <c r="EQ53" s="31">
        <v>216.2</v>
      </c>
      <c r="ER53" s="31">
        <v>270.7</v>
      </c>
      <c r="ES53" s="31">
        <v>290.5</v>
      </c>
      <c r="ET53" s="31">
        <v>231.6</v>
      </c>
    </row>
    <row r="54" spans="1:150">
      <c r="A54" s="25" t="s">
        <v>114</v>
      </c>
      <c r="B54" s="25" t="s">
        <v>115</v>
      </c>
      <c r="C54" s="26">
        <v>4.5600000000000002E-2</v>
      </c>
      <c r="D54" s="31">
        <v>77.099999999999994</v>
      </c>
      <c r="E54" s="31">
        <v>77.099999999999994</v>
      </c>
      <c r="F54" s="31">
        <v>77.099999999999994</v>
      </c>
      <c r="G54" s="31">
        <v>77.099999999999994</v>
      </c>
      <c r="H54" s="31">
        <v>67.8</v>
      </c>
      <c r="I54" s="31">
        <v>58.9</v>
      </c>
      <c r="J54" s="31">
        <v>85.3</v>
      </c>
      <c r="K54" s="31">
        <v>82.4</v>
      </c>
      <c r="L54" s="31">
        <v>64.599999999999994</v>
      </c>
      <c r="M54" s="31">
        <v>62.9</v>
      </c>
      <c r="N54" s="31">
        <v>76</v>
      </c>
      <c r="O54" s="31">
        <v>82.1</v>
      </c>
      <c r="P54" s="31">
        <v>80.5</v>
      </c>
      <c r="Q54" s="31">
        <v>86.5</v>
      </c>
      <c r="R54" s="31">
        <v>108</v>
      </c>
      <c r="S54" s="31">
        <v>109.7</v>
      </c>
      <c r="T54" s="31">
        <v>104.9</v>
      </c>
      <c r="U54" s="31">
        <v>131.1</v>
      </c>
      <c r="V54" s="31">
        <v>137.4</v>
      </c>
      <c r="W54" s="31">
        <v>133.19999999999999</v>
      </c>
      <c r="X54" s="31">
        <v>111</v>
      </c>
      <c r="Y54" s="31">
        <v>109.9</v>
      </c>
      <c r="Z54" s="31">
        <v>108.6</v>
      </c>
      <c r="AA54" s="31">
        <v>146.30000000000001</v>
      </c>
      <c r="AB54" s="31">
        <v>208.1</v>
      </c>
      <c r="AC54" s="31">
        <v>229.1</v>
      </c>
      <c r="AD54" s="31">
        <v>229.1</v>
      </c>
      <c r="AE54" s="31">
        <v>229.1</v>
      </c>
      <c r="AF54" s="31">
        <v>217.5</v>
      </c>
      <c r="AG54" s="31">
        <v>197.4</v>
      </c>
      <c r="AH54" s="31">
        <v>214.7</v>
      </c>
      <c r="AI54" s="31">
        <v>222.5</v>
      </c>
      <c r="AJ54" s="31">
        <v>220.7</v>
      </c>
      <c r="AK54" s="31">
        <v>198.4</v>
      </c>
      <c r="AL54" s="31">
        <v>208.2</v>
      </c>
      <c r="AM54" s="31">
        <v>209.3</v>
      </c>
      <c r="AN54" s="31">
        <v>239.6</v>
      </c>
      <c r="AO54" s="31">
        <v>253.7</v>
      </c>
      <c r="AP54" s="31">
        <v>259.7</v>
      </c>
      <c r="AQ54" s="31">
        <v>259.7</v>
      </c>
      <c r="AR54" s="31">
        <v>267.7</v>
      </c>
      <c r="AS54" s="31">
        <v>249.7</v>
      </c>
      <c r="AT54" s="31">
        <v>225.5</v>
      </c>
      <c r="AU54" s="31">
        <v>217.2</v>
      </c>
      <c r="AV54" s="31">
        <v>263.3</v>
      </c>
      <c r="AW54" s="31">
        <v>279.39999999999998</v>
      </c>
      <c r="AX54" s="31">
        <v>265.3</v>
      </c>
      <c r="AY54" s="31">
        <v>285.10000000000002</v>
      </c>
      <c r="AZ54" s="31">
        <v>250.9</v>
      </c>
      <c r="BA54" s="31">
        <v>272.39999999999998</v>
      </c>
      <c r="BB54" s="31">
        <v>294.8</v>
      </c>
      <c r="BC54" s="31">
        <v>297</v>
      </c>
      <c r="BD54" s="31">
        <v>274.10000000000002</v>
      </c>
      <c r="BE54" s="31">
        <v>249.4</v>
      </c>
      <c r="BF54" s="31">
        <v>255.3</v>
      </c>
      <c r="BG54" s="31">
        <v>220.4</v>
      </c>
      <c r="BH54" s="31">
        <v>198.6</v>
      </c>
      <c r="BI54" s="31">
        <v>198.8</v>
      </c>
      <c r="BJ54" s="31">
        <v>233.6</v>
      </c>
      <c r="BK54" s="31">
        <v>230.8</v>
      </c>
      <c r="BL54" s="31">
        <v>196.8</v>
      </c>
      <c r="BM54" s="31">
        <v>229.4</v>
      </c>
      <c r="BN54" s="31">
        <v>231.4</v>
      </c>
      <c r="BO54" s="31">
        <v>240.2</v>
      </c>
      <c r="BP54" s="31">
        <v>237.8</v>
      </c>
      <c r="BQ54" s="31">
        <v>241.8</v>
      </c>
      <c r="BR54" s="31">
        <v>226.1</v>
      </c>
      <c r="BS54" s="31">
        <v>208.2</v>
      </c>
      <c r="BT54" s="31">
        <v>223.2</v>
      </c>
      <c r="BU54" s="31">
        <v>234.8</v>
      </c>
      <c r="BV54" s="31">
        <v>244.6</v>
      </c>
      <c r="BW54" s="31">
        <v>297</v>
      </c>
      <c r="BX54" s="31">
        <v>325.8</v>
      </c>
      <c r="BY54" s="31">
        <v>367.3</v>
      </c>
      <c r="BZ54" s="31">
        <v>362.7</v>
      </c>
      <c r="CA54" s="31">
        <v>303.8</v>
      </c>
      <c r="CB54" s="31">
        <v>254.5</v>
      </c>
      <c r="CC54" s="31">
        <v>255.2</v>
      </c>
      <c r="CD54" s="31">
        <v>265.7</v>
      </c>
      <c r="CE54" s="31">
        <v>256.8</v>
      </c>
      <c r="CF54" s="31">
        <v>290.8</v>
      </c>
      <c r="CG54" s="31">
        <v>324.89999999999998</v>
      </c>
      <c r="CH54" s="31">
        <v>366.5</v>
      </c>
      <c r="CI54" s="31">
        <v>360.9</v>
      </c>
      <c r="CJ54" s="31">
        <v>339.3</v>
      </c>
      <c r="CK54" s="31">
        <v>339.3</v>
      </c>
      <c r="CL54" s="31">
        <v>334.1</v>
      </c>
      <c r="CM54" s="31">
        <v>344.2</v>
      </c>
      <c r="CN54" s="31">
        <v>320.3</v>
      </c>
      <c r="CO54" s="31">
        <v>295.5</v>
      </c>
      <c r="CP54" s="31">
        <v>317.39999999999998</v>
      </c>
      <c r="CQ54" s="31">
        <v>368.5</v>
      </c>
      <c r="CR54" s="31">
        <v>343.5</v>
      </c>
      <c r="CS54" s="31">
        <v>316.39999999999998</v>
      </c>
      <c r="CT54" s="31">
        <v>296.2</v>
      </c>
      <c r="CU54" s="31">
        <v>253</v>
      </c>
      <c r="CV54" s="31">
        <v>262</v>
      </c>
      <c r="CW54" s="31">
        <v>254.3</v>
      </c>
      <c r="CX54" s="31">
        <v>250.9</v>
      </c>
      <c r="CY54" s="31">
        <v>290.89999999999998</v>
      </c>
      <c r="CZ54" s="31">
        <v>263.10000000000002</v>
      </c>
      <c r="DA54" s="31">
        <v>271.89999999999998</v>
      </c>
      <c r="DB54" s="31">
        <v>329.1</v>
      </c>
      <c r="DC54" s="31">
        <v>285.3</v>
      </c>
      <c r="DD54" s="31">
        <v>270.2</v>
      </c>
      <c r="DE54" s="31">
        <v>252.6</v>
      </c>
      <c r="DF54" s="31">
        <v>316.39999999999998</v>
      </c>
      <c r="DG54" s="31">
        <v>317.2</v>
      </c>
      <c r="DH54" s="31">
        <v>299.5</v>
      </c>
      <c r="DI54" s="31">
        <v>314.10000000000002</v>
      </c>
      <c r="DJ54" s="31">
        <v>315.10000000000002</v>
      </c>
      <c r="DK54" s="31">
        <v>291.10000000000002</v>
      </c>
      <c r="DL54" s="31">
        <v>206.3</v>
      </c>
      <c r="DM54" s="31">
        <v>194.8</v>
      </c>
      <c r="DN54" s="31">
        <v>278.2</v>
      </c>
      <c r="DO54" s="31">
        <v>280.89999999999998</v>
      </c>
      <c r="DP54" s="31">
        <v>301.7</v>
      </c>
      <c r="DQ54" s="31">
        <v>280.5</v>
      </c>
      <c r="DR54" s="31">
        <v>311.10000000000002</v>
      </c>
      <c r="DS54" s="31">
        <v>252.2</v>
      </c>
      <c r="DT54" s="31">
        <v>322.89999999999998</v>
      </c>
      <c r="DU54" s="31">
        <v>411.1</v>
      </c>
      <c r="DV54" s="31">
        <v>432.9</v>
      </c>
      <c r="DW54" s="31">
        <v>360.7</v>
      </c>
      <c r="DX54" s="31">
        <v>327.7</v>
      </c>
      <c r="DY54" s="31">
        <v>309</v>
      </c>
      <c r="DZ54" s="31">
        <v>320.10000000000002</v>
      </c>
      <c r="EA54" s="31">
        <v>274.89999999999998</v>
      </c>
      <c r="EB54" s="31">
        <v>231</v>
      </c>
      <c r="EC54" s="31">
        <v>248.2</v>
      </c>
      <c r="ED54" s="31">
        <v>314.2</v>
      </c>
      <c r="EE54" s="31">
        <v>290.8</v>
      </c>
      <c r="EF54" s="31">
        <v>302.2</v>
      </c>
      <c r="EG54" s="31">
        <v>419.7</v>
      </c>
      <c r="EH54" s="31">
        <v>454.6</v>
      </c>
      <c r="EI54" s="31">
        <v>380.9</v>
      </c>
      <c r="EJ54" s="31">
        <v>308.60000000000002</v>
      </c>
      <c r="EK54" s="31">
        <v>306.39999999999998</v>
      </c>
      <c r="EL54" s="31">
        <v>318.2</v>
      </c>
      <c r="EM54" s="31">
        <v>332.1</v>
      </c>
      <c r="EN54" s="31">
        <v>310.39999999999998</v>
      </c>
      <c r="EO54" s="31">
        <v>315.60000000000002</v>
      </c>
      <c r="EP54" s="31">
        <v>326.3</v>
      </c>
      <c r="EQ54" s="31">
        <v>345.4</v>
      </c>
      <c r="ER54" s="31">
        <v>295.10000000000002</v>
      </c>
      <c r="ES54" s="31">
        <v>320.10000000000002</v>
      </c>
      <c r="ET54" s="31">
        <v>328.8</v>
      </c>
    </row>
    <row r="55" spans="1:150">
      <c r="A55" s="25" t="s">
        <v>116</v>
      </c>
      <c r="B55" s="25" t="s">
        <v>117</v>
      </c>
      <c r="C55" s="26">
        <v>2.955E-2</v>
      </c>
      <c r="D55" s="31">
        <v>0</v>
      </c>
      <c r="E55" s="31">
        <v>0</v>
      </c>
      <c r="F55" s="31">
        <v>125.7</v>
      </c>
      <c r="G55" s="31">
        <v>156.69999999999999</v>
      </c>
      <c r="H55" s="31">
        <v>0</v>
      </c>
      <c r="I55" s="31">
        <v>0</v>
      </c>
      <c r="J55" s="31">
        <v>0</v>
      </c>
      <c r="K55" s="31">
        <v>0</v>
      </c>
      <c r="L55" s="31">
        <v>0</v>
      </c>
      <c r="M55" s="31">
        <v>0</v>
      </c>
      <c r="N55" s="31">
        <v>0</v>
      </c>
      <c r="O55" s="31">
        <v>0</v>
      </c>
      <c r="P55" s="31">
        <v>0</v>
      </c>
      <c r="Q55" s="31">
        <v>0</v>
      </c>
      <c r="R55" s="31">
        <v>129.5</v>
      </c>
      <c r="S55" s="31">
        <v>147.5</v>
      </c>
      <c r="T55" s="31">
        <v>0</v>
      </c>
      <c r="U55" s="31">
        <v>0</v>
      </c>
      <c r="V55" s="31">
        <v>0</v>
      </c>
      <c r="W55" s="31">
        <v>0</v>
      </c>
      <c r="X55" s="31">
        <v>0</v>
      </c>
      <c r="Y55" s="31">
        <v>0</v>
      </c>
      <c r="Z55" s="31">
        <v>0</v>
      </c>
      <c r="AA55" s="31">
        <v>0</v>
      </c>
      <c r="AB55" s="31">
        <v>0</v>
      </c>
      <c r="AC55" s="31">
        <v>0</v>
      </c>
      <c r="AD55" s="31">
        <v>170</v>
      </c>
      <c r="AE55" s="31">
        <v>159.30000000000001</v>
      </c>
      <c r="AF55" s="31">
        <v>0</v>
      </c>
      <c r="AG55" s="31">
        <v>0</v>
      </c>
      <c r="AH55" s="31">
        <v>0</v>
      </c>
      <c r="AI55" s="31">
        <v>0</v>
      </c>
      <c r="AJ55" s="31">
        <v>0</v>
      </c>
      <c r="AK55" s="31">
        <v>0</v>
      </c>
      <c r="AL55" s="31">
        <v>0</v>
      </c>
      <c r="AM55" s="31">
        <v>0</v>
      </c>
      <c r="AN55" s="31">
        <v>0</v>
      </c>
      <c r="AO55" s="31">
        <v>0</v>
      </c>
      <c r="AP55" s="31">
        <v>161</v>
      </c>
      <c r="AQ55" s="31">
        <v>178.5</v>
      </c>
      <c r="AR55" s="31">
        <v>0</v>
      </c>
      <c r="AS55" s="31">
        <v>0</v>
      </c>
      <c r="AT55" s="31">
        <v>0</v>
      </c>
      <c r="AU55" s="31">
        <v>0</v>
      </c>
      <c r="AV55" s="31">
        <v>0</v>
      </c>
      <c r="AW55" s="31">
        <v>0</v>
      </c>
      <c r="AX55" s="31">
        <v>0</v>
      </c>
      <c r="AY55" s="31">
        <v>0</v>
      </c>
      <c r="AZ55" s="31">
        <v>0</v>
      </c>
      <c r="BA55" s="31">
        <v>0</v>
      </c>
      <c r="BB55" s="31">
        <v>181.1</v>
      </c>
      <c r="BC55" s="31">
        <v>191.2</v>
      </c>
      <c r="BD55" s="31">
        <v>0</v>
      </c>
      <c r="BE55" s="31">
        <v>0</v>
      </c>
      <c r="BF55" s="31">
        <v>0</v>
      </c>
      <c r="BG55" s="31">
        <v>0</v>
      </c>
      <c r="BH55" s="31">
        <v>0</v>
      </c>
      <c r="BI55" s="31">
        <v>0</v>
      </c>
      <c r="BJ55" s="31">
        <v>0</v>
      </c>
      <c r="BK55" s="31">
        <v>0</v>
      </c>
      <c r="BL55" s="31">
        <v>0</v>
      </c>
      <c r="BM55" s="31">
        <v>0</v>
      </c>
      <c r="BN55" s="31">
        <v>132.6</v>
      </c>
      <c r="BO55" s="31">
        <v>194.1</v>
      </c>
      <c r="BP55" s="31">
        <v>0</v>
      </c>
      <c r="BQ55" s="31">
        <v>0</v>
      </c>
      <c r="BR55" s="31">
        <v>0</v>
      </c>
      <c r="BS55" s="31">
        <v>0</v>
      </c>
      <c r="BT55" s="31">
        <v>0</v>
      </c>
      <c r="BU55" s="31">
        <v>0</v>
      </c>
      <c r="BV55" s="31">
        <v>0</v>
      </c>
      <c r="BW55" s="31">
        <v>0</v>
      </c>
      <c r="BX55" s="31">
        <v>0</v>
      </c>
      <c r="BY55" s="31">
        <v>0</v>
      </c>
      <c r="BZ55" s="31">
        <v>126.7</v>
      </c>
      <c r="CA55" s="31">
        <v>132.80000000000001</v>
      </c>
      <c r="CB55" s="31">
        <v>0</v>
      </c>
      <c r="CC55" s="31">
        <v>0</v>
      </c>
      <c r="CD55" s="31">
        <v>0</v>
      </c>
      <c r="CE55" s="31">
        <v>0</v>
      </c>
      <c r="CF55" s="31">
        <v>0</v>
      </c>
      <c r="CG55" s="31">
        <v>0</v>
      </c>
      <c r="CH55" s="31">
        <v>0</v>
      </c>
      <c r="CI55" s="31">
        <v>0</v>
      </c>
      <c r="CJ55" s="31">
        <v>0</v>
      </c>
      <c r="CK55" s="31">
        <v>0</v>
      </c>
      <c r="CL55" s="31">
        <v>135.9</v>
      </c>
      <c r="CM55" s="31">
        <v>127.5</v>
      </c>
      <c r="CN55" s="31">
        <v>0</v>
      </c>
      <c r="CO55" s="31">
        <v>0</v>
      </c>
      <c r="CP55" s="31">
        <v>0</v>
      </c>
      <c r="CQ55" s="31">
        <v>0</v>
      </c>
      <c r="CR55" s="31">
        <v>0</v>
      </c>
      <c r="CS55" s="31">
        <v>0</v>
      </c>
      <c r="CT55" s="31">
        <v>0</v>
      </c>
      <c r="CU55" s="31">
        <v>0</v>
      </c>
      <c r="CV55" s="31">
        <v>0</v>
      </c>
      <c r="CW55" s="31">
        <v>0</v>
      </c>
      <c r="CX55" s="31">
        <v>127.5</v>
      </c>
      <c r="CY55" s="31">
        <v>127.5</v>
      </c>
      <c r="CZ55" s="31">
        <v>0</v>
      </c>
      <c r="DA55" s="31">
        <v>0</v>
      </c>
      <c r="DB55" s="31">
        <v>0</v>
      </c>
      <c r="DC55" s="31">
        <v>0</v>
      </c>
      <c r="DD55" s="31">
        <v>0</v>
      </c>
      <c r="DE55" s="31">
        <v>0</v>
      </c>
      <c r="DF55" s="31">
        <v>0</v>
      </c>
      <c r="DG55" s="31">
        <v>0</v>
      </c>
      <c r="DH55" s="31">
        <v>0</v>
      </c>
      <c r="DI55" s="31">
        <v>0</v>
      </c>
      <c r="DJ55" s="31">
        <v>121.8</v>
      </c>
      <c r="DK55" s="31">
        <v>131.5</v>
      </c>
      <c r="DL55" s="31">
        <v>0</v>
      </c>
      <c r="DM55" s="31">
        <v>0</v>
      </c>
      <c r="DN55" s="31">
        <v>0</v>
      </c>
      <c r="DO55" s="31">
        <v>0</v>
      </c>
      <c r="DP55" s="31">
        <v>0</v>
      </c>
      <c r="DQ55" s="31">
        <v>0</v>
      </c>
      <c r="DR55" s="31">
        <v>0</v>
      </c>
      <c r="DS55" s="31">
        <v>0</v>
      </c>
      <c r="DT55" s="31">
        <v>0</v>
      </c>
      <c r="DU55" s="31">
        <v>0</v>
      </c>
      <c r="DV55" s="31">
        <v>148.69999999999999</v>
      </c>
      <c r="DW55" s="31">
        <v>287.7</v>
      </c>
      <c r="DX55" s="31">
        <v>0</v>
      </c>
      <c r="DY55" s="31">
        <v>0</v>
      </c>
      <c r="DZ55" s="31">
        <v>0</v>
      </c>
      <c r="EA55" s="31">
        <v>0</v>
      </c>
      <c r="EB55" s="31">
        <v>0</v>
      </c>
      <c r="EC55" s="31">
        <v>0</v>
      </c>
      <c r="ED55" s="31">
        <v>0</v>
      </c>
      <c r="EE55" s="31">
        <v>0</v>
      </c>
      <c r="EF55" s="31">
        <v>0</v>
      </c>
      <c r="EG55" s="31">
        <v>0</v>
      </c>
      <c r="EH55" s="31">
        <v>199.7</v>
      </c>
      <c r="EI55" s="31">
        <v>229</v>
      </c>
      <c r="EJ55" s="31">
        <v>0</v>
      </c>
      <c r="EK55" s="31">
        <v>0</v>
      </c>
      <c r="EL55" s="31">
        <v>0</v>
      </c>
      <c r="EM55" s="31">
        <v>0</v>
      </c>
      <c r="EN55" s="31">
        <v>0</v>
      </c>
      <c r="EO55" s="31">
        <v>0</v>
      </c>
      <c r="EP55" s="31">
        <v>0</v>
      </c>
      <c r="EQ55" s="31">
        <v>0</v>
      </c>
      <c r="ER55" s="31">
        <v>0</v>
      </c>
      <c r="ES55" s="31">
        <v>0</v>
      </c>
      <c r="ET55" s="31">
        <v>174.8</v>
      </c>
    </row>
    <row r="56" spans="1:150">
      <c r="A56" s="25" t="s">
        <v>118</v>
      </c>
      <c r="B56" s="25" t="s">
        <v>119</v>
      </c>
      <c r="C56" s="26">
        <v>6.5750000000000003E-2</v>
      </c>
      <c r="D56" s="31">
        <v>160</v>
      </c>
      <c r="E56" s="31">
        <v>153.4</v>
      </c>
      <c r="F56" s="31">
        <v>133.5</v>
      </c>
      <c r="G56" s="31">
        <v>121.6</v>
      </c>
      <c r="H56" s="31">
        <v>125.8</v>
      </c>
      <c r="I56" s="31">
        <v>144.69999999999999</v>
      </c>
      <c r="J56" s="31">
        <v>127.1</v>
      </c>
      <c r="K56" s="31">
        <v>85.8</v>
      </c>
      <c r="L56" s="31">
        <v>82.3</v>
      </c>
      <c r="M56" s="31">
        <v>98.4</v>
      </c>
      <c r="N56" s="31">
        <v>100.2</v>
      </c>
      <c r="O56" s="31">
        <v>103.8</v>
      </c>
      <c r="P56" s="31">
        <v>124.7</v>
      </c>
      <c r="Q56" s="31">
        <v>130.5</v>
      </c>
      <c r="R56" s="31">
        <v>118.8</v>
      </c>
      <c r="S56" s="31">
        <v>100.6</v>
      </c>
      <c r="T56" s="31">
        <v>98</v>
      </c>
      <c r="U56" s="31">
        <v>117</v>
      </c>
      <c r="V56" s="31">
        <v>116.9</v>
      </c>
      <c r="W56" s="31">
        <v>92.3</v>
      </c>
      <c r="X56" s="31">
        <v>74.400000000000006</v>
      </c>
      <c r="Y56" s="31">
        <v>87.5</v>
      </c>
      <c r="Z56" s="31">
        <v>126.2</v>
      </c>
      <c r="AA56" s="31">
        <v>144.1</v>
      </c>
      <c r="AB56" s="31">
        <v>197.7</v>
      </c>
      <c r="AC56" s="31">
        <v>171.4</v>
      </c>
      <c r="AD56" s="31">
        <v>120.6</v>
      </c>
      <c r="AE56" s="31">
        <v>103.9</v>
      </c>
      <c r="AF56" s="31">
        <v>111.3</v>
      </c>
      <c r="AG56" s="31">
        <v>156.69999999999999</v>
      </c>
      <c r="AH56" s="31">
        <v>197.1</v>
      </c>
      <c r="AI56" s="31">
        <v>135</v>
      </c>
      <c r="AJ56" s="31">
        <v>105.1</v>
      </c>
      <c r="AK56" s="31">
        <v>117</v>
      </c>
      <c r="AL56" s="31">
        <v>129</v>
      </c>
      <c r="AM56" s="31">
        <v>147.30000000000001</v>
      </c>
      <c r="AN56" s="31">
        <v>155.4</v>
      </c>
      <c r="AO56" s="31">
        <v>143.9</v>
      </c>
      <c r="AP56" s="31">
        <v>127.2</v>
      </c>
      <c r="AQ56" s="31">
        <v>99</v>
      </c>
      <c r="AR56" s="31">
        <v>104.9</v>
      </c>
      <c r="AS56" s="31">
        <v>115.5</v>
      </c>
      <c r="AT56" s="31">
        <v>132</v>
      </c>
      <c r="AU56" s="31">
        <v>136.9</v>
      </c>
      <c r="AV56" s="31">
        <v>119.6</v>
      </c>
      <c r="AW56" s="31">
        <v>125.8</v>
      </c>
      <c r="AX56" s="31">
        <v>144.19999999999999</v>
      </c>
      <c r="AY56" s="31">
        <v>163.80000000000001</v>
      </c>
      <c r="AZ56" s="31">
        <v>176.4</v>
      </c>
      <c r="BA56" s="31">
        <v>183.2</v>
      </c>
      <c r="BB56" s="31">
        <v>144.69999999999999</v>
      </c>
      <c r="BC56" s="31">
        <v>142.5</v>
      </c>
      <c r="BD56" s="31">
        <v>155.5</v>
      </c>
      <c r="BE56" s="31">
        <v>180.8</v>
      </c>
      <c r="BF56" s="31">
        <v>138</v>
      </c>
      <c r="BG56" s="31">
        <v>92.8</v>
      </c>
      <c r="BH56" s="31">
        <v>73.3</v>
      </c>
      <c r="BI56" s="31">
        <v>63.5</v>
      </c>
      <c r="BJ56" s="31">
        <v>67.099999999999994</v>
      </c>
      <c r="BK56" s="31">
        <v>115.4</v>
      </c>
      <c r="BL56" s="31">
        <v>128</v>
      </c>
      <c r="BM56" s="31">
        <v>123.6</v>
      </c>
      <c r="BN56" s="31">
        <v>104</v>
      </c>
      <c r="BO56" s="31">
        <v>83</v>
      </c>
      <c r="BP56" s="31">
        <v>90.2</v>
      </c>
      <c r="BQ56" s="31">
        <v>113.7</v>
      </c>
      <c r="BR56" s="31">
        <v>113.2</v>
      </c>
      <c r="BS56" s="31">
        <v>87.2</v>
      </c>
      <c r="BT56" s="31">
        <v>76.099999999999994</v>
      </c>
      <c r="BU56" s="31">
        <v>77</v>
      </c>
      <c r="BV56" s="31">
        <v>83.4</v>
      </c>
      <c r="BW56" s="31">
        <v>149.30000000000001</v>
      </c>
      <c r="BX56" s="31">
        <v>217.3</v>
      </c>
      <c r="BY56" s="31">
        <v>158.80000000000001</v>
      </c>
      <c r="BZ56" s="31">
        <v>108.1</v>
      </c>
      <c r="CA56" s="31">
        <v>90.2</v>
      </c>
      <c r="CB56" s="31">
        <v>97.5</v>
      </c>
      <c r="CC56" s="31">
        <v>135.1</v>
      </c>
      <c r="CD56" s="31">
        <v>164.3</v>
      </c>
      <c r="CE56" s="31">
        <v>138.6</v>
      </c>
      <c r="CF56" s="31">
        <v>126.8</v>
      </c>
      <c r="CG56" s="31">
        <v>120.4</v>
      </c>
      <c r="CH56" s="31">
        <v>119.8</v>
      </c>
      <c r="CI56" s="31">
        <v>134.80000000000001</v>
      </c>
      <c r="CJ56" s="31">
        <v>164.5</v>
      </c>
      <c r="CK56" s="31">
        <v>174.9</v>
      </c>
      <c r="CL56" s="31">
        <v>184.8</v>
      </c>
      <c r="CM56" s="31">
        <v>180.6</v>
      </c>
      <c r="CN56" s="31">
        <v>172.8</v>
      </c>
      <c r="CO56" s="31">
        <v>206.7</v>
      </c>
      <c r="CP56" s="31">
        <v>173.9</v>
      </c>
      <c r="CQ56" s="31">
        <v>106.5</v>
      </c>
      <c r="CR56" s="31">
        <v>65.5</v>
      </c>
      <c r="CS56" s="31">
        <v>66.099999999999994</v>
      </c>
      <c r="CT56" s="31">
        <v>70.8</v>
      </c>
      <c r="CU56" s="31">
        <v>88.4</v>
      </c>
      <c r="CV56" s="31">
        <v>98.5</v>
      </c>
      <c r="CW56" s="31">
        <v>111.6</v>
      </c>
      <c r="CX56" s="31">
        <v>98.9</v>
      </c>
      <c r="CY56" s="31">
        <v>87.6</v>
      </c>
      <c r="CZ56" s="31">
        <v>83.3</v>
      </c>
      <c r="DA56" s="31">
        <v>102.1</v>
      </c>
      <c r="DB56" s="31">
        <v>89.9</v>
      </c>
      <c r="DC56" s="31">
        <v>80.2</v>
      </c>
      <c r="DD56" s="31">
        <v>79.2</v>
      </c>
      <c r="DE56" s="31">
        <v>104.8</v>
      </c>
      <c r="DF56" s="31">
        <v>126.5</v>
      </c>
      <c r="DG56" s="31">
        <v>174</v>
      </c>
      <c r="DH56" s="31">
        <v>222.8</v>
      </c>
      <c r="DI56" s="31">
        <v>178.8</v>
      </c>
      <c r="DJ56" s="31">
        <v>107.8</v>
      </c>
      <c r="DK56" s="31">
        <v>73.7</v>
      </c>
      <c r="DL56" s="31">
        <v>87.4</v>
      </c>
      <c r="DM56" s="31">
        <v>110.9</v>
      </c>
      <c r="DN56" s="31">
        <v>123.1</v>
      </c>
      <c r="DO56" s="31">
        <v>84.7</v>
      </c>
      <c r="DP56" s="31">
        <v>71.099999999999994</v>
      </c>
      <c r="DQ56" s="31">
        <v>71.900000000000006</v>
      </c>
      <c r="DR56" s="31">
        <v>84.3</v>
      </c>
      <c r="DS56" s="31">
        <v>163.1</v>
      </c>
      <c r="DT56" s="31">
        <v>270.39999999999998</v>
      </c>
      <c r="DU56" s="31">
        <v>222.5</v>
      </c>
      <c r="DV56" s="31">
        <v>140.69999999999999</v>
      </c>
      <c r="DW56" s="31">
        <v>124.2</v>
      </c>
      <c r="DX56" s="31">
        <v>134.4</v>
      </c>
      <c r="DY56" s="31">
        <v>165.3</v>
      </c>
      <c r="DZ56" s="31">
        <v>141.80000000000001</v>
      </c>
      <c r="EA56" s="31">
        <v>110.3</v>
      </c>
      <c r="EB56" s="31">
        <v>94.3</v>
      </c>
      <c r="EC56" s="31">
        <v>95</v>
      </c>
      <c r="ED56" s="31">
        <v>112.5</v>
      </c>
      <c r="EE56" s="31">
        <v>185.9</v>
      </c>
      <c r="EF56" s="31">
        <v>223.5</v>
      </c>
      <c r="EG56" s="31">
        <v>158.19999999999999</v>
      </c>
      <c r="EH56" s="31">
        <v>134.6</v>
      </c>
      <c r="EI56" s="31">
        <v>113.9</v>
      </c>
      <c r="EJ56" s="31">
        <v>114.2</v>
      </c>
      <c r="EK56" s="31">
        <v>153.19999999999999</v>
      </c>
      <c r="EL56" s="31">
        <v>148.4</v>
      </c>
      <c r="EM56" s="31">
        <v>145.1</v>
      </c>
      <c r="EN56" s="31">
        <v>124.1</v>
      </c>
      <c r="EO56" s="31">
        <v>113.2</v>
      </c>
      <c r="EP56" s="31">
        <v>148.19999999999999</v>
      </c>
      <c r="EQ56" s="31">
        <v>199</v>
      </c>
      <c r="ER56" s="31">
        <v>229.8</v>
      </c>
      <c r="ES56" s="31">
        <v>214.5</v>
      </c>
      <c r="ET56" s="31">
        <v>217.5</v>
      </c>
    </row>
    <row r="57" spans="1:150">
      <c r="A57" s="25" t="s">
        <v>120</v>
      </c>
      <c r="B57" s="25" t="s">
        <v>121</v>
      </c>
      <c r="C57" s="26">
        <v>2.8139999999999998E-2</v>
      </c>
      <c r="D57" s="31">
        <v>105.9</v>
      </c>
      <c r="E57" s="31">
        <v>103.5</v>
      </c>
      <c r="F57" s="31">
        <v>104.8</v>
      </c>
      <c r="G57" s="31">
        <v>112.8</v>
      </c>
      <c r="H57" s="31">
        <v>114.5</v>
      </c>
      <c r="I57" s="31">
        <v>113.8</v>
      </c>
      <c r="J57" s="31">
        <v>114.9</v>
      </c>
      <c r="K57" s="31">
        <v>133.9</v>
      </c>
      <c r="L57" s="31">
        <v>133</v>
      </c>
      <c r="M57" s="31">
        <v>117</v>
      </c>
      <c r="N57" s="31">
        <v>113.2</v>
      </c>
      <c r="O57" s="31">
        <v>112.2</v>
      </c>
      <c r="P57" s="31">
        <v>118.4</v>
      </c>
      <c r="Q57" s="31">
        <v>92.5</v>
      </c>
      <c r="R57" s="31">
        <v>79.400000000000006</v>
      </c>
      <c r="S57" s="31">
        <v>100.3</v>
      </c>
      <c r="T57" s="31">
        <v>120.6</v>
      </c>
      <c r="U57" s="31">
        <v>114.8</v>
      </c>
      <c r="V57" s="31">
        <v>122.8</v>
      </c>
      <c r="W57" s="31">
        <v>128.19999999999999</v>
      </c>
      <c r="X57" s="31">
        <v>129.6</v>
      </c>
      <c r="Y57" s="31">
        <v>119.1</v>
      </c>
      <c r="Z57" s="31">
        <v>111.6</v>
      </c>
      <c r="AA57" s="31">
        <v>105.8</v>
      </c>
      <c r="AB57" s="31">
        <v>105</v>
      </c>
      <c r="AC57" s="31">
        <v>103.6</v>
      </c>
      <c r="AD57" s="31">
        <v>99.4</v>
      </c>
      <c r="AE57" s="31">
        <v>111.8</v>
      </c>
      <c r="AF57" s="31">
        <v>133.80000000000001</v>
      </c>
      <c r="AG57" s="31">
        <v>129.80000000000001</v>
      </c>
      <c r="AH57" s="31">
        <v>129.19999999999999</v>
      </c>
      <c r="AI57" s="31">
        <v>128</v>
      </c>
      <c r="AJ57" s="31">
        <v>122.6</v>
      </c>
      <c r="AK57" s="31">
        <v>97.6</v>
      </c>
      <c r="AL57" s="31">
        <v>102.1</v>
      </c>
      <c r="AM57" s="31">
        <v>116.8</v>
      </c>
      <c r="AN57" s="31">
        <v>103.8</v>
      </c>
      <c r="AO57" s="31">
        <v>91.8</v>
      </c>
      <c r="AP57" s="31">
        <v>93.7</v>
      </c>
      <c r="AQ57" s="31">
        <v>104.5</v>
      </c>
      <c r="AR57" s="31">
        <v>98.6</v>
      </c>
      <c r="AS57" s="31">
        <v>101.5</v>
      </c>
      <c r="AT57" s="31">
        <v>120.1</v>
      </c>
      <c r="AU57" s="31">
        <v>128</v>
      </c>
      <c r="AV57" s="31">
        <v>110.7</v>
      </c>
      <c r="AW57" s="31">
        <v>108.3</v>
      </c>
      <c r="AX57" s="31">
        <v>92.9</v>
      </c>
      <c r="AY57" s="31">
        <v>91.1</v>
      </c>
      <c r="AZ57" s="31">
        <v>96.4</v>
      </c>
      <c r="BA57" s="31">
        <v>92.5</v>
      </c>
      <c r="BB57" s="31">
        <v>96.6</v>
      </c>
      <c r="BC57" s="31">
        <v>100.7</v>
      </c>
      <c r="BD57" s="31">
        <v>113.1</v>
      </c>
      <c r="BE57" s="31">
        <v>130.5</v>
      </c>
      <c r="BF57" s="31">
        <v>138.6</v>
      </c>
      <c r="BG57" s="31">
        <v>138.19999999999999</v>
      </c>
      <c r="BH57" s="31">
        <v>101</v>
      </c>
      <c r="BI57" s="31">
        <v>94.3</v>
      </c>
      <c r="BJ57" s="31">
        <v>93.3</v>
      </c>
      <c r="BK57" s="31">
        <v>88.6</v>
      </c>
      <c r="BL57" s="31">
        <v>90.8</v>
      </c>
      <c r="BM57" s="31">
        <v>83.7</v>
      </c>
      <c r="BN57" s="31">
        <v>88.7</v>
      </c>
      <c r="BO57" s="31">
        <v>120.1</v>
      </c>
      <c r="BP57" s="31">
        <v>129.19999999999999</v>
      </c>
      <c r="BQ57" s="31">
        <v>128.30000000000001</v>
      </c>
      <c r="BR57" s="31">
        <v>134.6</v>
      </c>
      <c r="BS57" s="31">
        <v>144.1</v>
      </c>
      <c r="BT57" s="31">
        <v>126.1</v>
      </c>
      <c r="BU57" s="31">
        <v>120.1</v>
      </c>
      <c r="BV57" s="31">
        <v>113.1</v>
      </c>
      <c r="BW57" s="31">
        <v>111</v>
      </c>
      <c r="BX57" s="31">
        <v>109.7</v>
      </c>
      <c r="BY57" s="31">
        <v>129.5</v>
      </c>
      <c r="BZ57" s="31">
        <v>154.9</v>
      </c>
      <c r="CA57" s="31">
        <v>151.69999999999999</v>
      </c>
      <c r="CB57" s="31">
        <v>146</v>
      </c>
      <c r="CC57" s="31">
        <v>161.30000000000001</v>
      </c>
      <c r="CD57" s="31">
        <v>225.3</v>
      </c>
      <c r="CE57" s="31">
        <v>186</v>
      </c>
      <c r="CF57" s="31">
        <v>144.9</v>
      </c>
      <c r="CG57" s="31">
        <v>122.8</v>
      </c>
      <c r="CH57" s="31">
        <v>129.6</v>
      </c>
      <c r="CI57" s="31">
        <v>126.6</v>
      </c>
      <c r="CJ57" s="31">
        <v>125</v>
      </c>
      <c r="CK57" s="31">
        <v>132.1</v>
      </c>
      <c r="CL57" s="31">
        <v>150.6</v>
      </c>
      <c r="CM57" s="31">
        <v>180.1</v>
      </c>
      <c r="CN57" s="31">
        <v>178.6</v>
      </c>
      <c r="CO57" s="31">
        <v>171</v>
      </c>
      <c r="CP57" s="31">
        <v>187.5</v>
      </c>
      <c r="CQ57" s="31">
        <v>204</v>
      </c>
      <c r="CR57" s="31">
        <v>187</v>
      </c>
      <c r="CS57" s="31">
        <v>158.19999999999999</v>
      </c>
      <c r="CT57" s="31">
        <v>144.80000000000001</v>
      </c>
      <c r="CU57" s="31">
        <v>136.30000000000001</v>
      </c>
      <c r="CV57" s="31">
        <v>131.1</v>
      </c>
      <c r="CW57" s="31">
        <v>129.5</v>
      </c>
      <c r="CX57" s="31">
        <v>140.6</v>
      </c>
      <c r="CY57" s="31">
        <v>137.5</v>
      </c>
      <c r="CZ57" s="31">
        <v>145.69999999999999</v>
      </c>
      <c r="DA57" s="31">
        <v>151.19999999999999</v>
      </c>
      <c r="DB57" s="31">
        <v>155.19999999999999</v>
      </c>
      <c r="DC57" s="31">
        <v>155.5</v>
      </c>
      <c r="DD57" s="31">
        <v>159.9</v>
      </c>
      <c r="DE57" s="31">
        <v>160.5</v>
      </c>
      <c r="DF57" s="31">
        <v>155.5</v>
      </c>
      <c r="DG57" s="31">
        <v>149.6</v>
      </c>
      <c r="DH57" s="31">
        <v>149.19999999999999</v>
      </c>
      <c r="DI57" s="31">
        <v>145</v>
      </c>
      <c r="DJ57" s="31">
        <v>151.9</v>
      </c>
      <c r="DK57" s="31">
        <v>156.5</v>
      </c>
      <c r="DL57" s="31">
        <v>169.9</v>
      </c>
      <c r="DM57" s="31">
        <v>176.8</v>
      </c>
      <c r="DN57" s="31">
        <v>193.1</v>
      </c>
      <c r="DO57" s="31">
        <v>198.8</v>
      </c>
      <c r="DP57" s="31">
        <v>158</v>
      </c>
      <c r="DQ57" s="31">
        <v>167.1</v>
      </c>
      <c r="DR57" s="31">
        <v>157.5</v>
      </c>
      <c r="DS57" s="31">
        <v>150.69999999999999</v>
      </c>
      <c r="DT57" s="31">
        <v>166</v>
      </c>
      <c r="DU57" s="31">
        <v>160.80000000000001</v>
      </c>
      <c r="DV57" s="31">
        <v>201.1</v>
      </c>
      <c r="DW57" s="31">
        <v>246.1</v>
      </c>
      <c r="DX57" s="31">
        <v>247.5</v>
      </c>
      <c r="DY57" s="31">
        <v>239.1</v>
      </c>
      <c r="DZ57" s="31">
        <v>284.10000000000002</v>
      </c>
      <c r="EA57" s="31">
        <v>271.60000000000002</v>
      </c>
      <c r="EB57" s="31">
        <v>205.8</v>
      </c>
      <c r="EC57" s="31">
        <v>188.1</v>
      </c>
      <c r="ED57" s="31">
        <v>198</v>
      </c>
      <c r="EE57" s="31">
        <v>183.4</v>
      </c>
      <c r="EF57" s="31">
        <v>166.7</v>
      </c>
      <c r="EG57" s="31">
        <v>178.2</v>
      </c>
      <c r="EH57" s="31">
        <v>228.8</v>
      </c>
      <c r="EI57" s="31">
        <v>255.3</v>
      </c>
      <c r="EJ57" s="31">
        <v>249.1</v>
      </c>
      <c r="EK57" s="31">
        <v>224.4</v>
      </c>
      <c r="EL57" s="31">
        <v>211.6</v>
      </c>
      <c r="EM57" s="31">
        <v>216.3</v>
      </c>
      <c r="EN57" s="31">
        <v>186.3</v>
      </c>
      <c r="EO57" s="31">
        <v>182.9</v>
      </c>
      <c r="EP57" s="31">
        <v>175.4</v>
      </c>
      <c r="EQ57" s="31">
        <v>180</v>
      </c>
      <c r="ER57" s="31">
        <v>181.2</v>
      </c>
      <c r="ES57" s="31">
        <v>172.5</v>
      </c>
      <c r="ET57" s="31">
        <v>166.7</v>
      </c>
    </row>
    <row r="58" spans="1:150">
      <c r="A58" s="25" t="s">
        <v>1653</v>
      </c>
      <c r="B58" s="25" t="s">
        <v>1654</v>
      </c>
      <c r="C58" s="26">
        <v>2.521E-2</v>
      </c>
      <c r="D58" s="31">
        <v>106.6</v>
      </c>
      <c r="E58" s="31">
        <v>116.9</v>
      </c>
      <c r="F58" s="31">
        <v>111.2</v>
      </c>
      <c r="G58" s="31">
        <v>109.8</v>
      </c>
      <c r="H58" s="31">
        <v>84.5</v>
      </c>
      <c r="I58" s="31">
        <v>92.1</v>
      </c>
      <c r="J58" s="31">
        <v>107.9</v>
      </c>
      <c r="K58" s="31">
        <v>107.2</v>
      </c>
      <c r="L58" s="31">
        <v>104.6</v>
      </c>
      <c r="M58" s="31">
        <v>93.7</v>
      </c>
      <c r="N58" s="31">
        <v>73.8</v>
      </c>
      <c r="O58" s="31">
        <v>95.6</v>
      </c>
      <c r="P58" s="31">
        <v>107.7</v>
      </c>
      <c r="Q58" s="31">
        <v>125.2</v>
      </c>
      <c r="R58" s="31">
        <v>135.6</v>
      </c>
      <c r="S58" s="31">
        <v>125.9</v>
      </c>
      <c r="T58" s="31">
        <v>102.6</v>
      </c>
      <c r="U58" s="31">
        <v>100.4</v>
      </c>
      <c r="V58" s="31">
        <v>110.1</v>
      </c>
      <c r="W58" s="31">
        <v>108.8</v>
      </c>
      <c r="X58" s="31">
        <v>103.8</v>
      </c>
      <c r="Y58" s="31">
        <v>93.4</v>
      </c>
      <c r="Z58" s="31">
        <v>84.8</v>
      </c>
      <c r="AA58" s="31">
        <v>94.2</v>
      </c>
      <c r="AB58" s="31">
        <v>112.2</v>
      </c>
      <c r="AC58" s="31">
        <v>129.1</v>
      </c>
      <c r="AD58" s="31">
        <v>142.5</v>
      </c>
      <c r="AE58" s="31">
        <v>134.80000000000001</v>
      </c>
      <c r="AF58" s="31">
        <v>115.2</v>
      </c>
      <c r="AG58" s="31">
        <v>109.9</v>
      </c>
      <c r="AH58" s="31">
        <v>115.2</v>
      </c>
      <c r="AI58" s="31">
        <v>99.3</v>
      </c>
      <c r="AJ58" s="31">
        <v>97.1</v>
      </c>
      <c r="AK58" s="31">
        <v>109.4</v>
      </c>
      <c r="AL58" s="31">
        <v>108.1</v>
      </c>
      <c r="AM58" s="31">
        <v>113.6</v>
      </c>
      <c r="AN58" s="31">
        <v>108</v>
      </c>
      <c r="AO58" s="31">
        <v>122.3</v>
      </c>
      <c r="AP58" s="31">
        <v>116.3</v>
      </c>
      <c r="AQ58" s="31">
        <v>112.2</v>
      </c>
      <c r="AR58" s="31">
        <v>112.2</v>
      </c>
      <c r="AS58" s="31">
        <v>112.2</v>
      </c>
      <c r="AT58" s="31">
        <v>112.2</v>
      </c>
      <c r="AU58" s="31">
        <v>112.2</v>
      </c>
      <c r="AV58" s="31">
        <v>112.2</v>
      </c>
      <c r="AW58" s="31">
        <v>112.2</v>
      </c>
      <c r="AX58" s="31">
        <v>112.2</v>
      </c>
      <c r="AY58" s="31">
        <v>112.2</v>
      </c>
      <c r="AZ58" s="31">
        <v>146.4</v>
      </c>
      <c r="BA58" s="31">
        <v>133</v>
      </c>
      <c r="BB58" s="31">
        <v>156.9</v>
      </c>
      <c r="BC58" s="31">
        <v>131.4</v>
      </c>
      <c r="BD58" s="31">
        <v>126.6</v>
      </c>
      <c r="BE58" s="31">
        <v>134.30000000000001</v>
      </c>
      <c r="BF58" s="31">
        <v>151.1</v>
      </c>
      <c r="BG58" s="31">
        <v>163.9</v>
      </c>
      <c r="BH58" s="31">
        <v>156.9</v>
      </c>
      <c r="BI58" s="31">
        <v>143.4</v>
      </c>
      <c r="BJ58" s="31">
        <v>134.30000000000001</v>
      </c>
      <c r="BK58" s="31">
        <v>133</v>
      </c>
      <c r="BL58" s="31">
        <v>125.3</v>
      </c>
      <c r="BM58" s="31">
        <v>119.9</v>
      </c>
      <c r="BN58" s="31">
        <v>116.9</v>
      </c>
      <c r="BO58" s="31">
        <v>115.2</v>
      </c>
      <c r="BP58" s="31">
        <v>110.5</v>
      </c>
      <c r="BQ58" s="31">
        <v>111.5</v>
      </c>
      <c r="BR58" s="31">
        <v>115.8</v>
      </c>
      <c r="BS58" s="31">
        <v>110.7</v>
      </c>
      <c r="BT58" s="31">
        <v>110.6</v>
      </c>
      <c r="BU58" s="31">
        <v>104</v>
      </c>
      <c r="BV58" s="31">
        <v>109.3</v>
      </c>
      <c r="BW58" s="31">
        <v>114.9</v>
      </c>
      <c r="BX58" s="31">
        <v>127.9</v>
      </c>
      <c r="BY58" s="31">
        <v>142.4</v>
      </c>
      <c r="BZ58" s="31">
        <v>154.9</v>
      </c>
      <c r="CA58" s="31">
        <v>142.6</v>
      </c>
      <c r="CB58" s="31">
        <v>121.9</v>
      </c>
      <c r="CC58" s="31">
        <v>109</v>
      </c>
      <c r="CD58" s="31">
        <v>109.2</v>
      </c>
      <c r="CE58" s="31">
        <v>113.3</v>
      </c>
      <c r="CF58" s="31">
        <v>118</v>
      </c>
      <c r="CG58" s="31">
        <v>117.3</v>
      </c>
      <c r="CH58" s="31">
        <v>119.9</v>
      </c>
      <c r="CI58" s="31">
        <v>125.9</v>
      </c>
      <c r="CJ58" s="31">
        <v>146.30000000000001</v>
      </c>
      <c r="CK58" s="31">
        <v>160.80000000000001</v>
      </c>
      <c r="CL58" s="31">
        <v>160.69999999999999</v>
      </c>
      <c r="CM58" s="31">
        <v>160.6</v>
      </c>
      <c r="CN58" s="31">
        <v>152.5</v>
      </c>
      <c r="CO58" s="31">
        <v>165.8</v>
      </c>
      <c r="CP58" s="31">
        <v>171.3</v>
      </c>
      <c r="CQ58" s="31">
        <v>191.4</v>
      </c>
      <c r="CR58" s="31">
        <v>179.8</v>
      </c>
      <c r="CS58" s="31">
        <v>159.80000000000001</v>
      </c>
      <c r="CT58" s="31">
        <v>134.80000000000001</v>
      </c>
      <c r="CU58" s="31">
        <v>127</v>
      </c>
      <c r="CV58" s="31">
        <v>128</v>
      </c>
      <c r="CW58" s="31">
        <v>125.8</v>
      </c>
      <c r="CX58" s="31">
        <v>134.4</v>
      </c>
      <c r="CY58" s="31">
        <v>135.6</v>
      </c>
      <c r="CZ58" s="31">
        <v>137.5</v>
      </c>
      <c r="DA58" s="31">
        <v>138.80000000000001</v>
      </c>
      <c r="DB58" s="31">
        <v>138.5</v>
      </c>
      <c r="DC58" s="31">
        <v>146.9</v>
      </c>
      <c r="DD58" s="31">
        <v>143.30000000000001</v>
      </c>
      <c r="DE58" s="31">
        <v>155.4</v>
      </c>
      <c r="DF58" s="31">
        <v>167.4</v>
      </c>
      <c r="DG58" s="31">
        <v>177.4</v>
      </c>
      <c r="DH58" s="31">
        <v>187.8</v>
      </c>
      <c r="DI58" s="31">
        <v>188.8</v>
      </c>
      <c r="DJ58" s="31">
        <v>205.5</v>
      </c>
      <c r="DK58" s="31">
        <v>171.1</v>
      </c>
      <c r="DL58" s="31">
        <v>156.9</v>
      </c>
      <c r="DM58" s="31">
        <v>145</v>
      </c>
      <c r="DN58" s="31">
        <v>150</v>
      </c>
      <c r="DO58" s="31">
        <v>147.6</v>
      </c>
      <c r="DP58" s="31">
        <v>149.4</v>
      </c>
      <c r="DQ58" s="31">
        <v>140.1</v>
      </c>
      <c r="DR58" s="31">
        <v>150.6</v>
      </c>
      <c r="DS58" s="31">
        <v>165.1</v>
      </c>
      <c r="DT58" s="31">
        <v>187.2</v>
      </c>
      <c r="DU58" s="31">
        <v>193.2</v>
      </c>
      <c r="DV58" s="31">
        <v>194.3</v>
      </c>
      <c r="DW58" s="31">
        <v>181.4</v>
      </c>
      <c r="DX58" s="31">
        <v>160</v>
      </c>
      <c r="DY58" s="31">
        <v>152.5</v>
      </c>
      <c r="DZ58" s="31">
        <v>156.19999999999999</v>
      </c>
      <c r="EA58" s="31">
        <v>169.7</v>
      </c>
      <c r="EB58" s="31">
        <v>175.7</v>
      </c>
      <c r="EC58" s="31">
        <v>180.3</v>
      </c>
      <c r="ED58" s="31">
        <v>177.7</v>
      </c>
      <c r="EE58" s="31">
        <v>168.7</v>
      </c>
      <c r="EF58" s="31">
        <v>170.1</v>
      </c>
      <c r="EG58" s="31">
        <v>166.3</v>
      </c>
      <c r="EH58" s="31">
        <v>167.2</v>
      </c>
      <c r="EI58" s="31">
        <v>166.1</v>
      </c>
      <c r="EJ58" s="31">
        <v>156.19999999999999</v>
      </c>
      <c r="EK58" s="31">
        <v>151.69999999999999</v>
      </c>
      <c r="EL58" s="31">
        <v>154.80000000000001</v>
      </c>
      <c r="EM58" s="31">
        <v>164.9</v>
      </c>
      <c r="EN58" s="31">
        <v>169.6</v>
      </c>
      <c r="EO58" s="31">
        <v>156.30000000000001</v>
      </c>
      <c r="EP58" s="31">
        <v>155.80000000000001</v>
      </c>
      <c r="EQ58" s="31">
        <v>153.30000000000001</v>
      </c>
      <c r="ER58" s="31">
        <v>176.4</v>
      </c>
      <c r="ES58" s="31">
        <v>179.3</v>
      </c>
      <c r="ET58" s="31">
        <v>183.4</v>
      </c>
    </row>
    <row r="59" spans="1:150">
      <c r="A59" s="25" t="s">
        <v>1655</v>
      </c>
      <c r="B59" s="25" t="s">
        <v>1656</v>
      </c>
      <c r="C59" s="26">
        <v>2.1219999999999999E-2</v>
      </c>
      <c r="D59" s="31">
        <v>99</v>
      </c>
      <c r="E59" s="31">
        <v>92.6</v>
      </c>
      <c r="F59" s="31">
        <v>90.5</v>
      </c>
      <c r="G59" s="31">
        <v>97.4</v>
      </c>
      <c r="H59" s="31">
        <v>94.1</v>
      </c>
      <c r="I59" s="31">
        <v>92.9</v>
      </c>
      <c r="J59" s="31">
        <v>104.5</v>
      </c>
      <c r="K59" s="31">
        <v>106.8</v>
      </c>
      <c r="L59" s="31">
        <v>94.4</v>
      </c>
      <c r="M59" s="31">
        <v>96.7</v>
      </c>
      <c r="N59" s="31">
        <v>113.2</v>
      </c>
      <c r="O59" s="31">
        <v>104.9</v>
      </c>
      <c r="P59" s="31">
        <v>102.3</v>
      </c>
      <c r="Q59" s="31">
        <v>103.2</v>
      </c>
      <c r="R59" s="31">
        <v>100.1</v>
      </c>
      <c r="S59" s="31">
        <v>95.9</v>
      </c>
      <c r="T59" s="31">
        <v>86.5</v>
      </c>
      <c r="U59" s="31">
        <v>91.5</v>
      </c>
      <c r="V59" s="31">
        <v>106.4</v>
      </c>
      <c r="W59" s="31">
        <v>101.1</v>
      </c>
      <c r="X59" s="31">
        <v>102.2</v>
      </c>
      <c r="Y59" s="31">
        <v>110.6</v>
      </c>
      <c r="Z59" s="31">
        <v>120.5</v>
      </c>
      <c r="AA59" s="31">
        <v>114.4</v>
      </c>
      <c r="AB59" s="31">
        <v>102.7</v>
      </c>
      <c r="AC59" s="31">
        <v>98</v>
      </c>
      <c r="AD59" s="31">
        <v>94.3</v>
      </c>
      <c r="AE59" s="31">
        <v>93.3</v>
      </c>
      <c r="AF59" s="31">
        <v>80.8</v>
      </c>
      <c r="AG59" s="31">
        <v>76.099999999999994</v>
      </c>
      <c r="AH59" s="31">
        <v>92.7</v>
      </c>
      <c r="AI59" s="31">
        <v>97.6</v>
      </c>
      <c r="AJ59" s="31">
        <v>96.3</v>
      </c>
      <c r="AK59" s="31">
        <v>90.8</v>
      </c>
      <c r="AL59" s="31">
        <v>99</v>
      </c>
      <c r="AM59" s="31">
        <v>105.4</v>
      </c>
      <c r="AN59" s="31">
        <v>99.5</v>
      </c>
      <c r="AO59" s="31">
        <v>88.4</v>
      </c>
      <c r="AP59" s="31">
        <v>82.4</v>
      </c>
      <c r="AQ59" s="31">
        <v>73.7</v>
      </c>
      <c r="AR59" s="31">
        <v>73.7</v>
      </c>
      <c r="AS59" s="31">
        <v>74.5</v>
      </c>
      <c r="AT59" s="31">
        <v>73.7</v>
      </c>
      <c r="AU59" s="31">
        <v>70.2</v>
      </c>
      <c r="AV59" s="31">
        <v>72.099999999999994</v>
      </c>
      <c r="AW59" s="31">
        <v>76.400000000000006</v>
      </c>
      <c r="AX59" s="31">
        <v>72.099999999999994</v>
      </c>
      <c r="AY59" s="31">
        <v>72.099999999999994</v>
      </c>
      <c r="AZ59" s="31">
        <v>73.3</v>
      </c>
      <c r="BA59" s="31">
        <v>72.599999999999994</v>
      </c>
      <c r="BB59" s="31">
        <v>76.5</v>
      </c>
      <c r="BC59" s="31">
        <v>71.5</v>
      </c>
      <c r="BD59" s="31">
        <v>71.8</v>
      </c>
      <c r="BE59" s="31">
        <v>74</v>
      </c>
      <c r="BF59" s="31">
        <v>79.5</v>
      </c>
      <c r="BG59" s="31">
        <v>81.2</v>
      </c>
      <c r="BH59" s="31">
        <v>74.8</v>
      </c>
      <c r="BI59" s="31">
        <v>71.8</v>
      </c>
      <c r="BJ59" s="31">
        <v>80.400000000000006</v>
      </c>
      <c r="BK59" s="31">
        <v>82.7</v>
      </c>
      <c r="BL59" s="31">
        <v>73.8</v>
      </c>
      <c r="BM59" s="31">
        <v>67.3</v>
      </c>
      <c r="BN59" s="31">
        <v>63.9</v>
      </c>
      <c r="BO59" s="31">
        <v>65</v>
      </c>
      <c r="BP59" s="31">
        <v>68.7</v>
      </c>
      <c r="BQ59" s="31">
        <v>70.599999999999994</v>
      </c>
      <c r="BR59" s="31">
        <v>74.3</v>
      </c>
      <c r="BS59" s="31">
        <v>77.400000000000006</v>
      </c>
      <c r="BT59" s="31">
        <v>68.400000000000006</v>
      </c>
      <c r="BU59" s="31">
        <v>70.2</v>
      </c>
      <c r="BV59" s="31">
        <v>72.2</v>
      </c>
      <c r="BW59" s="31">
        <v>78.7</v>
      </c>
      <c r="BX59" s="31">
        <v>88.6</v>
      </c>
      <c r="BY59" s="31">
        <v>93.6</v>
      </c>
      <c r="BZ59" s="31">
        <v>82.9</v>
      </c>
      <c r="CA59" s="31">
        <v>68.900000000000006</v>
      </c>
      <c r="CB59" s="31">
        <v>62.2</v>
      </c>
      <c r="CC59" s="31">
        <v>65.3</v>
      </c>
      <c r="CD59" s="31">
        <v>72.5</v>
      </c>
      <c r="CE59" s="31">
        <v>76.2</v>
      </c>
      <c r="CF59" s="31">
        <v>65.7</v>
      </c>
      <c r="CG59" s="31">
        <v>64</v>
      </c>
      <c r="CH59" s="31">
        <v>64.8</v>
      </c>
      <c r="CI59" s="31">
        <v>63.8</v>
      </c>
      <c r="CJ59" s="31">
        <v>66.3</v>
      </c>
      <c r="CK59" s="31">
        <v>63.3</v>
      </c>
      <c r="CL59" s="31">
        <v>65</v>
      </c>
      <c r="CM59" s="31">
        <v>69</v>
      </c>
      <c r="CN59" s="31">
        <v>74.3</v>
      </c>
      <c r="CO59" s="31">
        <v>81.400000000000006</v>
      </c>
      <c r="CP59" s="31">
        <v>88.5</v>
      </c>
      <c r="CQ59" s="31">
        <v>85.1</v>
      </c>
      <c r="CR59" s="31">
        <v>74.599999999999994</v>
      </c>
      <c r="CS59" s="31">
        <v>67.099999999999994</v>
      </c>
      <c r="CT59" s="31">
        <v>66.900000000000006</v>
      </c>
      <c r="CU59" s="31">
        <v>73.900000000000006</v>
      </c>
      <c r="CV59" s="31">
        <v>67.599999999999994</v>
      </c>
      <c r="CW59" s="31">
        <v>69.400000000000006</v>
      </c>
      <c r="CX59" s="31">
        <v>80</v>
      </c>
      <c r="CY59" s="31">
        <v>78.7</v>
      </c>
      <c r="CZ59" s="31">
        <v>76</v>
      </c>
      <c r="DA59" s="31">
        <v>76.099999999999994</v>
      </c>
      <c r="DB59" s="31">
        <v>88</v>
      </c>
      <c r="DC59" s="31">
        <v>92.9</v>
      </c>
      <c r="DD59" s="31">
        <v>102.2</v>
      </c>
      <c r="DE59" s="31">
        <v>112</v>
      </c>
      <c r="DF59" s="31">
        <v>120.2</v>
      </c>
      <c r="DG59" s="31">
        <v>111.1</v>
      </c>
      <c r="DH59" s="31">
        <v>108.4</v>
      </c>
      <c r="DI59" s="31">
        <v>107.8</v>
      </c>
      <c r="DJ59" s="31">
        <v>101.9</v>
      </c>
      <c r="DK59" s="31">
        <v>87.2</v>
      </c>
      <c r="DL59" s="31">
        <v>87.2</v>
      </c>
      <c r="DM59" s="31">
        <v>94.1</v>
      </c>
      <c r="DN59" s="31">
        <v>100.5</v>
      </c>
      <c r="DO59" s="31">
        <v>116.1</v>
      </c>
      <c r="DP59" s="31">
        <v>107.4</v>
      </c>
      <c r="DQ59" s="31">
        <v>95.7</v>
      </c>
      <c r="DR59" s="31">
        <v>103</v>
      </c>
      <c r="DS59" s="31">
        <v>100.1</v>
      </c>
      <c r="DT59" s="31">
        <v>105.9</v>
      </c>
      <c r="DU59" s="31">
        <v>125.7</v>
      </c>
      <c r="DV59" s="31">
        <v>119.2</v>
      </c>
      <c r="DW59" s="31">
        <v>111.2</v>
      </c>
      <c r="DX59" s="31">
        <v>108.3</v>
      </c>
      <c r="DY59" s="31">
        <v>107.5</v>
      </c>
      <c r="DZ59" s="31">
        <v>119.5</v>
      </c>
      <c r="EA59" s="31">
        <v>127.4</v>
      </c>
      <c r="EB59" s="31">
        <v>122.1</v>
      </c>
      <c r="EC59" s="31">
        <v>119.3</v>
      </c>
      <c r="ED59" s="31">
        <v>112.1</v>
      </c>
      <c r="EE59" s="31">
        <v>109.4</v>
      </c>
      <c r="EF59" s="31">
        <v>104.9</v>
      </c>
      <c r="EG59" s="31">
        <v>100.7</v>
      </c>
      <c r="EH59" s="31">
        <v>105.7</v>
      </c>
      <c r="EI59" s="31">
        <v>102.5</v>
      </c>
      <c r="EJ59" s="31">
        <v>96.4</v>
      </c>
      <c r="EK59" s="31">
        <v>112.8</v>
      </c>
      <c r="EL59" s="31">
        <v>122.8</v>
      </c>
      <c r="EM59" s="31">
        <v>119.2</v>
      </c>
      <c r="EN59" s="31">
        <v>105.3</v>
      </c>
      <c r="EO59" s="31">
        <v>95.2</v>
      </c>
      <c r="EP59" s="31">
        <v>102.2</v>
      </c>
      <c r="EQ59" s="31">
        <v>102.3</v>
      </c>
      <c r="ER59" s="31">
        <v>101.8</v>
      </c>
      <c r="ES59" s="31">
        <v>107.5</v>
      </c>
      <c r="ET59" s="31">
        <v>111.2</v>
      </c>
    </row>
    <row r="60" spans="1:150">
      <c r="A60" s="25" t="s">
        <v>1657</v>
      </c>
      <c r="B60" s="25" t="s">
        <v>1658</v>
      </c>
      <c r="C60" s="26">
        <v>1.8370000000000001E-2</v>
      </c>
      <c r="D60" s="31">
        <v>100</v>
      </c>
      <c r="E60" s="31">
        <v>108.6</v>
      </c>
      <c r="F60" s="31">
        <v>107.4</v>
      </c>
      <c r="G60" s="31">
        <v>107.1</v>
      </c>
      <c r="H60" s="31">
        <v>144.4</v>
      </c>
      <c r="I60" s="31">
        <v>142.5</v>
      </c>
      <c r="J60" s="31">
        <v>121.1</v>
      </c>
      <c r="K60" s="31">
        <v>99.4</v>
      </c>
      <c r="L60" s="31">
        <v>86.9</v>
      </c>
      <c r="M60" s="31">
        <v>99.8</v>
      </c>
      <c r="N60" s="31">
        <v>107.6</v>
      </c>
      <c r="O60" s="31">
        <v>110.1</v>
      </c>
      <c r="P60" s="31">
        <v>117.7</v>
      </c>
      <c r="Q60" s="31">
        <v>131.19999999999999</v>
      </c>
      <c r="R60" s="31">
        <v>151.80000000000001</v>
      </c>
      <c r="S60" s="31">
        <v>163.30000000000001</v>
      </c>
      <c r="T60" s="31">
        <v>174</v>
      </c>
      <c r="U60" s="31">
        <v>131.9</v>
      </c>
      <c r="V60" s="31">
        <v>101.9</v>
      </c>
      <c r="W60" s="31">
        <v>86.7</v>
      </c>
      <c r="X60" s="31">
        <v>87.5</v>
      </c>
      <c r="Y60" s="31">
        <v>92.5</v>
      </c>
      <c r="Z60" s="31">
        <v>102.7</v>
      </c>
      <c r="AA60" s="31">
        <v>123.1</v>
      </c>
      <c r="AB60" s="31">
        <v>141.1</v>
      </c>
      <c r="AC60" s="31">
        <v>158.4</v>
      </c>
      <c r="AD60" s="31">
        <v>198.9</v>
      </c>
      <c r="AE60" s="31">
        <v>219.4</v>
      </c>
      <c r="AF60" s="31">
        <v>214.1</v>
      </c>
      <c r="AG60" s="31">
        <v>181.8</v>
      </c>
      <c r="AH60" s="31">
        <v>113</v>
      </c>
      <c r="AI60" s="31">
        <v>95.8</v>
      </c>
      <c r="AJ60" s="31">
        <v>90.5</v>
      </c>
      <c r="AK60" s="31">
        <v>106.7</v>
      </c>
      <c r="AL60" s="31">
        <v>121.1</v>
      </c>
      <c r="AM60" s="31">
        <v>157.19999999999999</v>
      </c>
      <c r="AN60" s="31">
        <v>160.80000000000001</v>
      </c>
      <c r="AO60" s="31">
        <v>151.6</v>
      </c>
      <c r="AP60" s="31">
        <v>145.4</v>
      </c>
      <c r="AQ60" s="31">
        <v>162.19999999999999</v>
      </c>
      <c r="AR60" s="31">
        <v>153.1</v>
      </c>
      <c r="AS60" s="31">
        <v>144.5</v>
      </c>
      <c r="AT60" s="31">
        <v>133.30000000000001</v>
      </c>
      <c r="AU60" s="31">
        <v>125.3</v>
      </c>
      <c r="AV60" s="31">
        <v>125.3</v>
      </c>
      <c r="AW60" s="31">
        <v>121.6</v>
      </c>
      <c r="AX60" s="31">
        <v>131.4</v>
      </c>
      <c r="AY60" s="31">
        <v>131.4</v>
      </c>
      <c r="AZ60" s="31">
        <v>153.1</v>
      </c>
      <c r="BA60" s="31">
        <v>158.4</v>
      </c>
      <c r="BB60" s="31">
        <v>236.6</v>
      </c>
      <c r="BC60" s="31">
        <v>258.89999999999998</v>
      </c>
      <c r="BD60" s="31">
        <v>276.2</v>
      </c>
      <c r="BE60" s="31">
        <v>245.7</v>
      </c>
      <c r="BF60" s="31">
        <v>173.6</v>
      </c>
      <c r="BG60" s="31">
        <v>150.4</v>
      </c>
      <c r="BH60" s="31">
        <v>133.9</v>
      </c>
      <c r="BI60" s="31">
        <v>124.7</v>
      </c>
      <c r="BJ60" s="31">
        <v>123.7</v>
      </c>
      <c r="BK60" s="31">
        <v>136.9</v>
      </c>
      <c r="BL60" s="31">
        <v>142.30000000000001</v>
      </c>
      <c r="BM60" s="31">
        <v>189.3</v>
      </c>
      <c r="BN60" s="31">
        <v>250.4</v>
      </c>
      <c r="BO60" s="31">
        <v>295.89999999999998</v>
      </c>
      <c r="BP60" s="31">
        <v>345.2</v>
      </c>
      <c r="BQ60" s="31">
        <v>276.10000000000002</v>
      </c>
      <c r="BR60" s="31">
        <v>153.9</v>
      </c>
      <c r="BS60" s="31">
        <v>124.4</v>
      </c>
      <c r="BT60" s="31">
        <v>137.4</v>
      </c>
      <c r="BU60" s="31">
        <v>155.4</v>
      </c>
      <c r="BV60" s="31">
        <v>184.6</v>
      </c>
      <c r="BW60" s="31">
        <v>200.1</v>
      </c>
      <c r="BX60" s="31">
        <v>194.8</v>
      </c>
      <c r="BY60" s="31">
        <v>196</v>
      </c>
      <c r="BZ60" s="31">
        <v>185.2</v>
      </c>
      <c r="CA60" s="31">
        <v>145.69999999999999</v>
      </c>
      <c r="CB60" s="31">
        <v>170.1</v>
      </c>
      <c r="CC60" s="31">
        <v>175.3</v>
      </c>
      <c r="CD60" s="31">
        <v>169.3</v>
      </c>
      <c r="CE60" s="31">
        <v>151.30000000000001</v>
      </c>
      <c r="CF60" s="31">
        <v>140.4</v>
      </c>
      <c r="CG60" s="31">
        <v>132</v>
      </c>
      <c r="CH60" s="31">
        <v>150.5</v>
      </c>
      <c r="CI60" s="31">
        <v>167.4</v>
      </c>
      <c r="CJ60" s="31">
        <v>174.7</v>
      </c>
      <c r="CK60" s="31">
        <v>191.7</v>
      </c>
      <c r="CL60" s="31">
        <v>254.2</v>
      </c>
      <c r="CM60" s="31">
        <v>323.5</v>
      </c>
      <c r="CN60" s="31">
        <v>307.7</v>
      </c>
      <c r="CO60" s="31">
        <v>253.1</v>
      </c>
      <c r="CP60" s="31">
        <v>178.7</v>
      </c>
      <c r="CQ60" s="31">
        <v>155.6</v>
      </c>
      <c r="CR60" s="31">
        <v>147</v>
      </c>
      <c r="CS60" s="31">
        <v>155.9</v>
      </c>
      <c r="CT60" s="31">
        <v>177.2</v>
      </c>
      <c r="CU60" s="31">
        <v>191.9</v>
      </c>
      <c r="CV60" s="31">
        <v>192.7</v>
      </c>
      <c r="CW60" s="31">
        <v>177.7</v>
      </c>
      <c r="CX60" s="31">
        <v>187.3</v>
      </c>
      <c r="CY60" s="31">
        <v>202</v>
      </c>
      <c r="CZ60" s="31">
        <v>245.3</v>
      </c>
      <c r="DA60" s="31">
        <v>261.10000000000002</v>
      </c>
      <c r="DB60" s="31">
        <v>193.2</v>
      </c>
      <c r="DC60" s="31">
        <v>171.1</v>
      </c>
      <c r="DD60" s="31">
        <v>180</v>
      </c>
      <c r="DE60" s="31">
        <v>183.6</v>
      </c>
      <c r="DF60" s="31">
        <v>201.1</v>
      </c>
      <c r="DG60" s="31">
        <v>198.6</v>
      </c>
      <c r="DH60" s="31">
        <v>229.8</v>
      </c>
      <c r="DI60" s="31">
        <v>231.3</v>
      </c>
      <c r="DJ60" s="31">
        <v>215.1</v>
      </c>
      <c r="DK60" s="31">
        <v>199.8</v>
      </c>
      <c r="DL60" s="31">
        <v>210.8</v>
      </c>
      <c r="DM60" s="31">
        <v>215.1</v>
      </c>
      <c r="DN60" s="31">
        <v>190.8</v>
      </c>
      <c r="DO60" s="31">
        <v>166.4</v>
      </c>
      <c r="DP60" s="31">
        <v>169.1</v>
      </c>
      <c r="DQ60" s="31">
        <v>173.5</v>
      </c>
      <c r="DR60" s="31">
        <v>177.3</v>
      </c>
      <c r="DS60" s="31">
        <v>206.6</v>
      </c>
      <c r="DT60" s="31">
        <v>240.2</v>
      </c>
      <c r="DU60" s="31">
        <v>224.1</v>
      </c>
      <c r="DV60" s="31">
        <v>222.3</v>
      </c>
      <c r="DW60" s="31">
        <v>212.1</v>
      </c>
      <c r="DX60" s="31">
        <v>243</v>
      </c>
      <c r="DY60" s="31">
        <v>247.3</v>
      </c>
      <c r="DZ60" s="31">
        <v>201.6</v>
      </c>
      <c r="EA60" s="31">
        <v>183.8</v>
      </c>
      <c r="EB60" s="31">
        <v>194.6</v>
      </c>
      <c r="EC60" s="31">
        <v>201.8</v>
      </c>
      <c r="ED60" s="31">
        <v>211.9</v>
      </c>
      <c r="EE60" s="31">
        <v>208.1</v>
      </c>
      <c r="EF60" s="31">
        <v>245.9</v>
      </c>
      <c r="EG60" s="31">
        <v>255.2</v>
      </c>
      <c r="EH60" s="31">
        <v>252.6</v>
      </c>
      <c r="EI60" s="31">
        <v>253.4</v>
      </c>
      <c r="EJ60" s="31">
        <v>264.60000000000002</v>
      </c>
      <c r="EK60" s="31">
        <v>273.8</v>
      </c>
      <c r="EL60" s="31">
        <v>243.2</v>
      </c>
      <c r="EM60" s="31">
        <v>213.2</v>
      </c>
      <c r="EN60" s="31">
        <v>198.2</v>
      </c>
      <c r="EO60" s="31">
        <v>196.3</v>
      </c>
      <c r="EP60" s="31">
        <v>192.7</v>
      </c>
      <c r="EQ60" s="31">
        <v>206.2</v>
      </c>
      <c r="ER60" s="31">
        <v>251.1</v>
      </c>
      <c r="ES60" s="31">
        <v>261.2</v>
      </c>
      <c r="ET60" s="31">
        <v>261.89999999999998</v>
      </c>
    </row>
    <row r="61" spans="1:150">
      <c r="A61" s="25" t="s">
        <v>1659</v>
      </c>
      <c r="B61" s="25" t="s">
        <v>1660</v>
      </c>
      <c r="C61" s="26">
        <v>2.4580000000000001E-2</v>
      </c>
      <c r="D61" s="31">
        <v>113.8</v>
      </c>
      <c r="E61" s="31">
        <v>104</v>
      </c>
      <c r="F61" s="31">
        <v>96.5</v>
      </c>
      <c r="G61" s="31">
        <v>102.3</v>
      </c>
      <c r="H61" s="31">
        <v>108.4</v>
      </c>
      <c r="I61" s="31">
        <v>139.69999999999999</v>
      </c>
      <c r="J61" s="31">
        <v>140.80000000000001</v>
      </c>
      <c r="K61" s="31">
        <v>141.5</v>
      </c>
      <c r="L61" s="31">
        <v>164.8</v>
      </c>
      <c r="M61" s="31">
        <v>269.7</v>
      </c>
      <c r="N61" s="31">
        <v>188.9</v>
      </c>
      <c r="O61" s="31">
        <v>130.80000000000001</v>
      </c>
      <c r="P61" s="31">
        <v>119.8</v>
      </c>
      <c r="Q61" s="31">
        <v>112.4</v>
      </c>
      <c r="R61" s="31">
        <v>107.8</v>
      </c>
      <c r="S61" s="31">
        <v>118.1</v>
      </c>
      <c r="T61" s="31">
        <v>114.5</v>
      </c>
      <c r="U61" s="31">
        <v>114.5</v>
      </c>
      <c r="V61" s="31">
        <v>114.5</v>
      </c>
      <c r="W61" s="31">
        <v>113.9</v>
      </c>
      <c r="X61" s="31">
        <v>128.4</v>
      </c>
      <c r="Y61" s="31">
        <v>140.4</v>
      </c>
      <c r="Z61" s="31">
        <v>153.4</v>
      </c>
      <c r="AA61" s="31">
        <v>147.1</v>
      </c>
      <c r="AB61" s="31">
        <v>128.30000000000001</v>
      </c>
      <c r="AC61" s="31">
        <v>103.6</v>
      </c>
      <c r="AD61" s="31">
        <v>102.1</v>
      </c>
      <c r="AE61" s="31">
        <v>106.5</v>
      </c>
      <c r="AF61" s="31">
        <v>118</v>
      </c>
      <c r="AG61" s="31">
        <v>118</v>
      </c>
      <c r="AH61" s="31">
        <v>118</v>
      </c>
      <c r="AI61" s="31">
        <v>131.1</v>
      </c>
      <c r="AJ61" s="31">
        <v>131.1</v>
      </c>
      <c r="AK61" s="31">
        <v>184</v>
      </c>
      <c r="AL61" s="31">
        <v>174.4</v>
      </c>
      <c r="AM61" s="31">
        <v>159.1</v>
      </c>
      <c r="AN61" s="31">
        <v>144.9</v>
      </c>
      <c r="AO61" s="31">
        <v>119.6</v>
      </c>
      <c r="AP61" s="31">
        <v>117.4</v>
      </c>
      <c r="AQ61" s="31">
        <v>107.8</v>
      </c>
      <c r="AR61" s="31">
        <v>107.8</v>
      </c>
      <c r="AS61" s="31">
        <v>107.8</v>
      </c>
      <c r="AT61" s="31">
        <v>107.8</v>
      </c>
      <c r="AU61" s="31">
        <v>107.8</v>
      </c>
      <c r="AV61" s="31">
        <v>107.8</v>
      </c>
      <c r="AW61" s="31">
        <v>107.8</v>
      </c>
      <c r="AX61" s="31">
        <v>107.8</v>
      </c>
      <c r="AY61" s="31">
        <v>107.8</v>
      </c>
      <c r="AZ61" s="31">
        <v>137.30000000000001</v>
      </c>
      <c r="BA61" s="31">
        <v>134.80000000000001</v>
      </c>
      <c r="BB61" s="31">
        <v>130.9</v>
      </c>
      <c r="BC61" s="31">
        <v>155.9</v>
      </c>
      <c r="BD61" s="31">
        <v>198.4</v>
      </c>
      <c r="BE61" s="31">
        <v>198.4</v>
      </c>
      <c r="BF61" s="31">
        <v>198.4</v>
      </c>
      <c r="BG61" s="31">
        <v>198.4</v>
      </c>
      <c r="BH61" s="31">
        <v>225.3</v>
      </c>
      <c r="BI61" s="31">
        <v>208.3</v>
      </c>
      <c r="BJ61" s="31">
        <v>193.8</v>
      </c>
      <c r="BK61" s="31">
        <v>198</v>
      </c>
      <c r="BL61" s="31">
        <v>185.2</v>
      </c>
      <c r="BM61" s="31">
        <v>179.6</v>
      </c>
      <c r="BN61" s="31">
        <v>174.1</v>
      </c>
      <c r="BO61" s="31">
        <v>185.5</v>
      </c>
      <c r="BP61" s="31">
        <v>194.4</v>
      </c>
      <c r="BQ61" s="31">
        <v>195.7</v>
      </c>
      <c r="BR61" s="31">
        <v>198.4</v>
      </c>
      <c r="BS61" s="31">
        <v>241.2</v>
      </c>
      <c r="BT61" s="31">
        <v>235.4</v>
      </c>
      <c r="BU61" s="31">
        <v>236.4</v>
      </c>
      <c r="BV61" s="31">
        <v>234.7</v>
      </c>
      <c r="BW61" s="31">
        <v>228.8</v>
      </c>
      <c r="BX61" s="31">
        <v>191.3</v>
      </c>
      <c r="BY61" s="31">
        <v>164.9</v>
      </c>
      <c r="BZ61" s="31">
        <v>116.6</v>
      </c>
      <c r="CA61" s="31">
        <v>99.2</v>
      </c>
      <c r="CB61" s="31">
        <v>102.3</v>
      </c>
      <c r="CC61" s="31">
        <v>109.8</v>
      </c>
      <c r="CD61" s="31">
        <v>118.9</v>
      </c>
      <c r="CE61" s="31">
        <v>129.5</v>
      </c>
      <c r="CF61" s="31">
        <v>140.5</v>
      </c>
      <c r="CG61" s="31">
        <v>136.9</v>
      </c>
      <c r="CH61" s="31">
        <v>124</v>
      </c>
      <c r="CI61" s="31">
        <v>121.7</v>
      </c>
      <c r="CJ61" s="31">
        <v>112.8</v>
      </c>
      <c r="CK61" s="31">
        <v>103.8</v>
      </c>
      <c r="CL61" s="31">
        <v>102.5</v>
      </c>
      <c r="CM61" s="31">
        <v>102.7</v>
      </c>
      <c r="CN61" s="31">
        <v>101.7</v>
      </c>
      <c r="CO61" s="31">
        <v>104.3</v>
      </c>
      <c r="CP61" s="31">
        <v>106.9</v>
      </c>
      <c r="CQ61" s="31">
        <v>110</v>
      </c>
      <c r="CR61" s="31">
        <v>121.3</v>
      </c>
      <c r="CS61" s="31">
        <v>139</v>
      </c>
      <c r="CT61" s="31">
        <v>117.6</v>
      </c>
      <c r="CU61" s="31">
        <v>131.6</v>
      </c>
      <c r="CV61" s="31">
        <v>135</v>
      </c>
      <c r="CW61" s="31">
        <v>124.2</v>
      </c>
      <c r="CX61" s="31">
        <v>131</v>
      </c>
      <c r="CY61" s="31">
        <v>145.9</v>
      </c>
      <c r="CZ61" s="31">
        <v>151.30000000000001</v>
      </c>
      <c r="DA61" s="31">
        <v>152.30000000000001</v>
      </c>
      <c r="DB61" s="31">
        <v>167.5</v>
      </c>
      <c r="DC61" s="31">
        <v>167.9</v>
      </c>
      <c r="DD61" s="31">
        <v>170.9</v>
      </c>
      <c r="DE61" s="31">
        <v>158.5</v>
      </c>
      <c r="DF61" s="31">
        <v>150.69999999999999</v>
      </c>
      <c r="DG61" s="31">
        <v>142.5</v>
      </c>
      <c r="DH61" s="31">
        <v>130</v>
      </c>
      <c r="DI61" s="31">
        <v>120.6</v>
      </c>
      <c r="DJ61" s="31">
        <v>113.6</v>
      </c>
      <c r="DK61" s="31">
        <v>105.6</v>
      </c>
      <c r="DL61" s="31">
        <v>109.6</v>
      </c>
      <c r="DM61" s="31">
        <v>112.2</v>
      </c>
      <c r="DN61" s="31">
        <v>121</v>
      </c>
      <c r="DO61" s="31">
        <v>137.80000000000001</v>
      </c>
      <c r="DP61" s="31">
        <v>136.6</v>
      </c>
      <c r="DQ61" s="31">
        <v>136.5</v>
      </c>
      <c r="DR61" s="31">
        <v>137.30000000000001</v>
      </c>
      <c r="DS61" s="31">
        <v>150.6</v>
      </c>
      <c r="DT61" s="31">
        <v>138.80000000000001</v>
      </c>
      <c r="DU61" s="31">
        <v>110.6</v>
      </c>
      <c r="DV61" s="31">
        <v>102.9</v>
      </c>
      <c r="DW61" s="31">
        <v>109.3</v>
      </c>
      <c r="DX61" s="31">
        <v>133</v>
      </c>
      <c r="DY61" s="31">
        <v>136.30000000000001</v>
      </c>
      <c r="DZ61" s="31">
        <v>140.6</v>
      </c>
      <c r="EA61" s="31">
        <v>147.5</v>
      </c>
      <c r="EB61" s="31">
        <v>143.4</v>
      </c>
      <c r="EC61" s="31">
        <v>139.4</v>
      </c>
      <c r="ED61" s="31">
        <v>137.69999999999999</v>
      </c>
      <c r="EE61" s="31">
        <v>139.4</v>
      </c>
      <c r="EF61" s="31">
        <v>131.5</v>
      </c>
      <c r="EG61" s="31">
        <v>116.6</v>
      </c>
      <c r="EH61" s="31">
        <v>110.5</v>
      </c>
      <c r="EI61" s="31">
        <v>101.2</v>
      </c>
      <c r="EJ61" s="31">
        <v>101.9</v>
      </c>
      <c r="EK61" s="31">
        <v>104</v>
      </c>
      <c r="EL61" s="31">
        <v>110.2</v>
      </c>
      <c r="EM61" s="31">
        <v>111.6</v>
      </c>
      <c r="EN61" s="31">
        <v>120.1</v>
      </c>
      <c r="EO61" s="31">
        <v>117.5</v>
      </c>
      <c r="EP61" s="31">
        <v>128.19999999999999</v>
      </c>
      <c r="EQ61" s="31">
        <v>126.1</v>
      </c>
      <c r="ER61" s="31">
        <v>116.4</v>
      </c>
      <c r="ES61" s="31">
        <v>110.3</v>
      </c>
      <c r="ET61" s="31">
        <v>101.2</v>
      </c>
    </row>
    <row r="62" spans="1:150">
      <c r="A62" s="25" t="s">
        <v>1661</v>
      </c>
      <c r="B62" s="25" t="s">
        <v>1662</v>
      </c>
      <c r="C62" s="26">
        <v>1.001E-2</v>
      </c>
      <c r="D62" s="31">
        <v>115.6</v>
      </c>
      <c r="E62" s="31">
        <v>115.6</v>
      </c>
      <c r="F62" s="31">
        <v>99.7</v>
      </c>
      <c r="G62" s="31">
        <v>86</v>
      </c>
      <c r="H62" s="31">
        <v>63.9</v>
      </c>
      <c r="I62" s="31">
        <v>74.2</v>
      </c>
      <c r="J62" s="31">
        <v>84.5</v>
      </c>
      <c r="K62" s="31">
        <v>95.6</v>
      </c>
      <c r="L62" s="31">
        <v>90.2</v>
      </c>
      <c r="M62" s="31">
        <v>82.1</v>
      </c>
      <c r="N62" s="31">
        <v>85</v>
      </c>
      <c r="O62" s="31">
        <v>83.2</v>
      </c>
      <c r="P62" s="31">
        <v>72.900000000000006</v>
      </c>
      <c r="Q62" s="31">
        <v>72.900000000000006</v>
      </c>
      <c r="R62" s="31">
        <v>63.4</v>
      </c>
      <c r="S62" s="31">
        <v>50.6</v>
      </c>
      <c r="T62" s="31">
        <v>55.5</v>
      </c>
      <c r="U62" s="31">
        <v>58.5</v>
      </c>
      <c r="V62" s="31">
        <v>62.5</v>
      </c>
      <c r="W62" s="31">
        <v>64.2</v>
      </c>
      <c r="X62" s="31">
        <v>82.7</v>
      </c>
      <c r="Y62" s="31">
        <v>149.4</v>
      </c>
      <c r="Z62" s="31">
        <v>146.80000000000001</v>
      </c>
      <c r="AA62" s="31">
        <v>146.80000000000001</v>
      </c>
      <c r="AB62" s="31">
        <v>146.80000000000001</v>
      </c>
      <c r="AC62" s="31">
        <v>158.9</v>
      </c>
      <c r="AD62" s="31">
        <v>158.9</v>
      </c>
      <c r="AE62" s="31">
        <v>122.9</v>
      </c>
      <c r="AF62" s="31">
        <v>107.8</v>
      </c>
      <c r="AG62" s="31">
        <v>128.19999999999999</v>
      </c>
      <c r="AH62" s="31">
        <v>119.3</v>
      </c>
      <c r="AI62" s="31">
        <v>147.5</v>
      </c>
      <c r="AJ62" s="31">
        <v>146.19999999999999</v>
      </c>
      <c r="AK62" s="31">
        <v>154.1</v>
      </c>
      <c r="AL62" s="31">
        <v>154.1</v>
      </c>
      <c r="AM62" s="31">
        <v>158.5</v>
      </c>
      <c r="AN62" s="31">
        <v>129.30000000000001</v>
      </c>
      <c r="AO62" s="31">
        <v>129.30000000000001</v>
      </c>
      <c r="AP62" s="31">
        <v>129.30000000000001</v>
      </c>
      <c r="AQ62" s="31">
        <v>131.5</v>
      </c>
      <c r="AR62" s="31">
        <v>131.5</v>
      </c>
      <c r="AS62" s="31">
        <v>131.5</v>
      </c>
      <c r="AT62" s="31">
        <v>131.5</v>
      </c>
      <c r="AU62" s="31">
        <v>131.5</v>
      </c>
      <c r="AV62" s="31">
        <v>131.5</v>
      </c>
      <c r="AW62" s="31">
        <v>131.5</v>
      </c>
      <c r="AX62" s="31">
        <v>131.5</v>
      </c>
      <c r="AY62" s="31">
        <v>131.5</v>
      </c>
      <c r="AZ62" s="31">
        <v>131.5</v>
      </c>
      <c r="BA62" s="31">
        <v>131.5</v>
      </c>
      <c r="BB62" s="31">
        <v>179.3</v>
      </c>
      <c r="BC62" s="31">
        <v>153.19999999999999</v>
      </c>
      <c r="BD62" s="31">
        <v>150.9</v>
      </c>
      <c r="BE62" s="31">
        <v>159.4</v>
      </c>
      <c r="BF62" s="31">
        <v>162.9</v>
      </c>
      <c r="BG62" s="31">
        <v>181.8</v>
      </c>
      <c r="BH62" s="31">
        <v>170.1</v>
      </c>
      <c r="BI62" s="31">
        <v>153</v>
      </c>
      <c r="BJ62" s="31">
        <v>145</v>
      </c>
      <c r="BK62" s="31">
        <v>142.6</v>
      </c>
      <c r="BL62" s="31">
        <v>139.19999999999999</v>
      </c>
      <c r="BM62" s="31">
        <v>137.4</v>
      </c>
      <c r="BN62" s="31">
        <v>146.4</v>
      </c>
      <c r="BO62" s="31">
        <v>135.69999999999999</v>
      </c>
      <c r="BP62" s="31">
        <v>127.8</v>
      </c>
      <c r="BQ62" s="31">
        <v>124.2</v>
      </c>
      <c r="BR62" s="31">
        <v>126.9</v>
      </c>
      <c r="BS62" s="31">
        <v>133.5</v>
      </c>
      <c r="BT62" s="31">
        <v>140.6</v>
      </c>
      <c r="BU62" s="31">
        <v>128.30000000000001</v>
      </c>
      <c r="BV62" s="31">
        <v>128.30000000000001</v>
      </c>
      <c r="BW62" s="31">
        <v>134.69999999999999</v>
      </c>
      <c r="BX62" s="31">
        <v>138.69999999999999</v>
      </c>
      <c r="BY62" s="31">
        <v>146.1</v>
      </c>
      <c r="BZ62" s="31">
        <v>145.80000000000001</v>
      </c>
      <c r="CA62" s="31">
        <v>130.1</v>
      </c>
      <c r="CB62" s="31">
        <v>116</v>
      </c>
      <c r="CC62" s="31">
        <v>114</v>
      </c>
      <c r="CD62" s="31">
        <v>113.9</v>
      </c>
      <c r="CE62" s="31">
        <v>114.6</v>
      </c>
      <c r="CF62" s="31">
        <v>125.8</v>
      </c>
      <c r="CG62" s="31">
        <v>126.1</v>
      </c>
      <c r="CH62" s="31">
        <v>127.5</v>
      </c>
      <c r="CI62" s="31">
        <v>126.9</v>
      </c>
      <c r="CJ62" s="31">
        <v>137.19999999999999</v>
      </c>
      <c r="CK62" s="31">
        <v>144.1</v>
      </c>
      <c r="CL62" s="31">
        <v>164.5</v>
      </c>
      <c r="CM62" s="31">
        <v>159.5</v>
      </c>
      <c r="CN62" s="31">
        <v>123.7</v>
      </c>
      <c r="CO62" s="31">
        <v>125.3</v>
      </c>
      <c r="CP62" s="31">
        <v>133.6</v>
      </c>
      <c r="CQ62" s="31">
        <v>144.5</v>
      </c>
      <c r="CR62" s="31">
        <v>130.5</v>
      </c>
      <c r="CS62" s="31">
        <v>126.5</v>
      </c>
      <c r="CT62" s="31">
        <v>120.9</v>
      </c>
      <c r="CU62" s="31">
        <v>110</v>
      </c>
      <c r="CV62" s="31">
        <v>110</v>
      </c>
      <c r="CW62" s="31">
        <v>111.9</v>
      </c>
      <c r="CX62" s="31">
        <v>120</v>
      </c>
      <c r="CY62" s="31">
        <v>111.6</v>
      </c>
      <c r="CZ62" s="31">
        <v>106.7</v>
      </c>
      <c r="DA62" s="31">
        <v>116</v>
      </c>
      <c r="DB62" s="31">
        <v>126.8</v>
      </c>
      <c r="DC62" s="31">
        <v>133.30000000000001</v>
      </c>
      <c r="DD62" s="31">
        <v>133.5</v>
      </c>
      <c r="DE62" s="31">
        <v>133.5</v>
      </c>
      <c r="DF62" s="31">
        <v>133.5</v>
      </c>
      <c r="DG62" s="31">
        <v>133.5</v>
      </c>
      <c r="DH62" s="31">
        <v>133.5</v>
      </c>
      <c r="DI62" s="31">
        <v>133.5</v>
      </c>
      <c r="DJ62" s="31">
        <v>130.30000000000001</v>
      </c>
      <c r="DK62" s="31">
        <v>120</v>
      </c>
      <c r="DL62" s="31">
        <v>104.1</v>
      </c>
      <c r="DM62" s="31">
        <v>114</v>
      </c>
      <c r="DN62" s="31">
        <v>116.6</v>
      </c>
      <c r="DO62" s="31">
        <v>112</v>
      </c>
      <c r="DP62" s="31">
        <v>113</v>
      </c>
      <c r="DQ62" s="31">
        <v>113</v>
      </c>
      <c r="DR62" s="31">
        <v>113</v>
      </c>
      <c r="DS62" s="31">
        <v>113</v>
      </c>
      <c r="DT62" s="31">
        <v>113</v>
      </c>
      <c r="DU62" s="31">
        <v>113</v>
      </c>
      <c r="DV62" s="31">
        <v>111.9</v>
      </c>
      <c r="DW62" s="31">
        <v>119.5</v>
      </c>
      <c r="DX62" s="31">
        <v>115.3</v>
      </c>
      <c r="DY62" s="31">
        <v>120.6</v>
      </c>
      <c r="DZ62" s="31">
        <v>134.6</v>
      </c>
      <c r="EA62" s="31">
        <v>148.6</v>
      </c>
      <c r="EB62" s="31">
        <v>149.80000000000001</v>
      </c>
      <c r="EC62" s="31">
        <v>149.80000000000001</v>
      </c>
      <c r="ED62" s="31">
        <v>149.80000000000001</v>
      </c>
      <c r="EE62" s="31">
        <v>149.80000000000001</v>
      </c>
      <c r="EF62" s="31">
        <v>149.80000000000001</v>
      </c>
      <c r="EG62" s="31">
        <v>149.80000000000001</v>
      </c>
      <c r="EH62" s="31">
        <v>152.5</v>
      </c>
      <c r="EI62" s="31">
        <v>132.9</v>
      </c>
      <c r="EJ62" s="31">
        <v>129.80000000000001</v>
      </c>
      <c r="EK62" s="31">
        <v>125.4</v>
      </c>
      <c r="EL62" s="31">
        <v>132.80000000000001</v>
      </c>
      <c r="EM62" s="31">
        <v>136.69999999999999</v>
      </c>
      <c r="EN62" s="31">
        <v>136.6</v>
      </c>
      <c r="EO62" s="31">
        <v>136.6</v>
      </c>
      <c r="EP62" s="31">
        <v>136.1</v>
      </c>
      <c r="EQ62" s="31">
        <v>136.1</v>
      </c>
      <c r="ER62" s="31">
        <v>136.1</v>
      </c>
      <c r="ES62" s="31">
        <v>136.1</v>
      </c>
      <c r="ET62" s="31">
        <v>136.1</v>
      </c>
    </row>
    <row r="63" spans="1:150">
      <c r="A63" s="25" t="s">
        <v>1663</v>
      </c>
      <c r="B63" s="25" t="s">
        <v>1664</v>
      </c>
      <c r="C63" s="26">
        <v>2.469E-2</v>
      </c>
      <c r="D63" s="31">
        <v>91.8</v>
      </c>
      <c r="E63" s="31">
        <v>94.3</v>
      </c>
      <c r="F63" s="31">
        <v>98.1</v>
      </c>
      <c r="G63" s="31">
        <v>99</v>
      </c>
      <c r="H63" s="31">
        <v>98.5</v>
      </c>
      <c r="I63" s="31">
        <v>102</v>
      </c>
      <c r="J63" s="31">
        <v>101.7</v>
      </c>
      <c r="K63" s="31">
        <v>104.1</v>
      </c>
      <c r="L63" s="31">
        <v>103.9</v>
      </c>
      <c r="M63" s="31">
        <v>112.2</v>
      </c>
      <c r="N63" s="31">
        <v>105.2</v>
      </c>
      <c r="O63" s="31">
        <v>104.1</v>
      </c>
      <c r="P63" s="31">
        <v>104.7</v>
      </c>
      <c r="Q63" s="31">
        <v>112.3</v>
      </c>
      <c r="R63" s="31">
        <v>110.5</v>
      </c>
      <c r="S63" s="31">
        <v>110.2</v>
      </c>
      <c r="T63" s="31">
        <v>112.6</v>
      </c>
      <c r="U63" s="31">
        <v>120.3</v>
      </c>
      <c r="V63" s="31">
        <v>124.5</v>
      </c>
      <c r="W63" s="31">
        <v>129</v>
      </c>
      <c r="X63" s="31">
        <v>131</v>
      </c>
      <c r="Y63" s="31">
        <v>125.6</v>
      </c>
      <c r="Z63" s="31">
        <v>126</v>
      </c>
      <c r="AA63" s="31">
        <v>127.8</v>
      </c>
      <c r="AB63" s="31">
        <v>127.8</v>
      </c>
      <c r="AC63" s="31">
        <v>126.8</v>
      </c>
      <c r="AD63" s="31">
        <v>132.19999999999999</v>
      </c>
      <c r="AE63" s="31">
        <v>134.69999999999999</v>
      </c>
      <c r="AF63" s="31">
        <v>135.80000000000001</v>
      </c>
      <c r="AG63" s="31">
        <v>136.9</v>
      </c>
      <c r="AH63" s="31">
        <v>141</v>
      </c>
      <c r="AI63" s="31">
        <v>141.4</v>
      </c>
      <c r="AJ63" s="31">
        <v>144.5</v>
      </c>
      <c r="AK63" s="31">
        <v>154</v>
      </c>
      <c r="AL63" s="31">
        <v>154</v>
      </c>
      <c r="AM63" s="31">
        <v>152.80000000000001</v>
      </c>
      <c r="AN63" s="31">
        <v>154.5</v>
      </c>
      <c r="AO63" s="31">
        <v>155</v>
      </c>
      <c r="AP63" s="31">
        <v>153.69999999999999</v>
      </c>
      <c r="AQ63" s="31">
        <v>158.80000000000001</v>
      </c>
      <c r="AR63" s="31">
        <v>158.80000000000001</v>
      </c>
      <c r="AS63" s="31">
        <v>158.80000000000001</v>
      </c>
      <c r="AT63" s="31">
        <v>158.80000000000001</v>
      </c>
      <c r="AU63" s="31">
        <v>158.80000000000001</v>
      </c>
      <c r="AV63" s="31">
        <v>158.80000000000001</v>
      </c>
      <c r="AW63" s="31">
        <v>158.80000000000001</v>
      </c>
      <c r="AX63" s="31">
        <v>158.80000000000001</v>
      </c>
      <c r="AY63" s="31">
        <v>158.80000000000001</v>
      </c>
      <c r="AZ63" s="31">
        <v>168.6</v>
      </c>
      <c r="BA63" s="31">
        <v>160.5</v>
      </c>
      <c r="BB63" s="31">
        <v>156.19999999999999</v>
      </c>
      <c r="BC63" s="31">
        <v>158.4</v>
      </c>
      <c r="BD63" s="31">
        <v>168.6</v>
      </c>
      <c r="BE63" s="31">
        <v>171.8</v>
      </c>
      <c r="BF63" s="31">
        <v>174.6</v>
      </c>
      <c r="BG63" s="31">
        <v>172.8</v>
      </c>
      <c r="BH63" s="31">
        <v>171.8</v>
      </c>
      <c r="BI63" s="31">
        <v>175.3</v>
      </c>
      <c r="BJ63" s="31">
        <v>178.1</v>
      </c>
      <c r="BK63" s="31">
        <v>178</v>
      </c>
      <c r="BL63" s="31">
        <v>177.8</v>
      </c>
      <c r="BM63" s="31">
        <v>171.6</v>
      </c>
      <c r="BN63" s="31">
        <v>172.1</v>
      </c>
      <c r="BO63" s="31">
        <v>166.5</v>
      </c>
      <c r="BP63" s="31">
        <v>169</v>
      </c>
      <c r="BQ63" s="31">
        <v>181</v>
      </c>
      <c r="BR63" s="31">
        <v>194.7</v>
      </c>
      <c r="BS63" s="31">
        <v>191.8</v>
      </c>
      <c r="BT63" s="31">
        <v>188.2</v>
      </c>
      <c r="BU63" s="31">
        <v>188.5</v>
      </c>
      <c r="BV63" s="31">
        <v>187.3</v>
      </c>
      <c r="BW63" s="31">
        <v>189.1</v>
      </c>
      <c r="BX63" s="31">
        <v>186.5</v>
      </c>
      <c r="BY63" s="31">
        <v>186.3</v>
      </c>
      <c r="BZ63" s="31">
        <v>184.5</v>
      </c>
      <c r="CA63" s="31">
        <v>189.9</v>
      </c>
      <c r="CB63" s="31">
        <v>187.1</v>
      </c>
      <c r="CC63" s="31">
        <v>185.2</v>
      </c>
      <c r="CD63" s="31">
        <v>190.8</v>
      </c>
      <c r="CE63" s="31">
        <v>194</v>
      </c>
      <c r="CF63" s="31">
        <v>199.3</v>
      </c>
      <c r="CG63" s="31">
        <v>197.6</v>
      </c>
      <c r="CH63" s="31">
        <v>192.5</v>
      </c>
      <c r="CI63" s="31">
        <v>191.6</v>
      </c>
      <c r="CJ63" s="31">
        <v>191.3</v>
      </c>
      <c r="CK63" s="31">
        <v>192.3</v>
      </c>
      <c r="CL63" s="31">
        <v>193.2</v>
      </c>
      <c r="CM63" s="31">
        <v>193.8</v>
      </c>
      <c r="CN63" s="31">
        <v>194.2</v>
      </c>
      <c r="CO63" s="31">
        <v>189.7</v>
      </c>
      <c r="CP63" s="31">
        <v>198.3</v>
      </c>
      <c r="CQ63" s="31">
        <v>197.6</v>
      </c>
      <c r="CR63" s="31">
        <v>201.3</v>
      </c>
      <c r="CS63" s="31">
        <v>201</v>
      </c>
      <c r="CT63" s="31">
        <v>200</v>
      </c>
      <c r="CU63" s="31">
        <v>194.2</v>
      </c>
      <c r="CV63" s="31">
        <v>192.4</v>
      </c>
      <c r="CW63" s="31">
        <v>194</v>
      </c>
      <c r="CX63" s="31">
        <v>194.8</v>
      </c>
      <c r="CY63" s="31">
        <v>193.5</v>
      </c>
      <c r="CZ63" s="31">
        <v>209.7</v>
      </c>
      <c r="DA63" s="31">
        <v>210.8</v>
      </c>
      <c r="DB63" s="31">
        <v>214.4</v>
      </c>
      <c r="DC63" s="31">
        <v>215.9</v>
      </c>
      <c r="DD63" s="31">
        <v>206.5</v>
      </c>
      <c r="DE63" s="31">
        <v>210.4</v>
      </c>
      <c r="DF63" s="31">
        <v>206.8</v>
      </c>
      <c r="DG63" s="31">
        <v>202.4</v>
      </c>
      <c r="DH63" s="31">
        <v>202.3</v>
      </c>
      <c r="DI63" s="31">
        <v>201.9</v>
      </c>
      <c r="DJ63" s="31">
        <v>198.6</v>
      </c>
      <c r="DK63" s="31">
        <v>203.5</v>
      </c>
      <c r="DL63" s="31">
        <v>224.8</v>
      </c>
      <c r="DM63" s="31">
        <v>234.6</v>
      </c>
      <c r="DN63" s="31">
        <v>232.7</v>
      </c>
      <c r="DO63" s="31">
        <v>234</v>
      </c>
      <c r="DP63" s="31">
        <v>234.5</v>
      </c>
      <c r="DQ63" s="31">
        <v>238.3</v>
      </c>
      <c r="DR63" s="31">
        <v>244.1</v>
      </c>
      <c r="DS63" s="31">
        <v>242.3</v>
      </c>
      <c r="DT63" s="31">
        <v>242.3</v>
      </c>
      <c r="DU63" s="31">
        <v>242.2</v>
      </c>
      <c r="DV63" s="31">
        <v>233.5</v>
      </c>
      <c r="DW63" s="31">
        <v>224.5</v>
      </c>
      <c r="DX63" s="31">
        <v>222.5</v>
      </c>
      <c r="DY63" s="31">
        <v>220</v>
      </c>
      <c r="DZ63" s="31">
        <v>224.2</v>
      </c>
      <c r="EA63" s="31">
        <v>228.9</v>
      </c>
      <c r="EB63" s="31">
        <v>231</v>
      </c>
      <c r="EC63" s="31">
        <v>228.5</v>
      </c>
      <c r="ED63" s="31">
        <v>227.3</v>
      </c>
      <c r="EE63" s="31">
        <v>226.7</v>
      </c>
      <c r="EF63" s="31">
        <v>226</v>
      </c>
      <c r="EG63" s="31">
        <v>229.1</v>
      </c>
      <c r="EH63" s="31">
        <v>234</v>
      </c>
      <c r="EI63" s="31">
        <v>235</v>
      </c>
      <c r="EJ63" s="31">
        <v>236.1</v>
      </c>
      <c r="EK63" s="31">
        <v>236.5</v>
      </c>
      <c r="EL63" s="31">
        <v>234</v>
      </c>
      <c r="EM63" s="31">
        <v>236</v>
      </c>
      <c r="EN63" s="31">
        <v>239</v>
      </c>
      <c r="EO63" s="31">
        <v>240.4</v>
      </c>
      <c r="EP63" s="31">
        <v>240.8</v>
      </c>
      <c r="EQ63" s="31">
        <v>240.8</v>
      </c>
      <c r="ER63" s="31">
        <v>239.8</v>
      </c>
      <c r="ES63" s="31">
        <v>237</v>
      </c>
      <c r="ET63" s="31">
        <v>238.2</v>
      </c>
    </row>
    <row r="64" spans="1:150">
      <c r="A64" s="25" t="s">
        <v>1665</v>
      </c>
      <c r="B64" s="25" t="s">
        <v>1666</v>
      </c>
      <c r="C64" s="26">
        <v>2.5989999999999999E-2</v>
      </c>
      <c r="D64" s="31">
        <v>99.3</v>
      </c>
      <c r="E64" s="31">
        <v>99.8</v>
      </c>
      <c r="F64" s="31">
        <v>101.9</v>
      </c>
      <c r="G64" s="31">
        <v>102.6</v>
      </c>
      <c r="H64" s="31">
        <v>106.9</v>
      </c>
      <c r="I64" s="31">
        <v>103.3</v>
      </c>
      <c r="J64" s="31">
        <v>107.2</v>
      </c>
      <c r="K64" s="31">
        <v>114.5</v>
      </c>
      <c r="L64" s="31">
        <v>138.69999999999999</v>
      </c>
      <c r="M64" s="31">
        <v>140.9</v>
      </c>
      <c r="N64" s="31">
        <v>136.6</v>
      </c>
      <c r="O64" s="31">
        <v>140.4</v>
      </c>
      <c r="P64" s="31">
        <v>140.19999999999999</v>
      </c>
      <c r="Q64" s="31">
        <v>139.9</v>
      </c>
      <c r="R64" s="31">
        <v>136.6</v>
      </c>
      <c r="S64" s="31">
        <v>137</v>
      </c>
      <c r="T64" s="31">
        <v>142.4</v>
      </c>
      <c r="U64" s="31">
        <v>145.5</v>
      </c>
      <c r="V64" s="31">
        <v>145.19999999999999</v>
      </c>
      <c r="W64" s="31">
        <v>136.5</v>
      </c>
      <c r="X64" s="31">
        <v>149.9</v>
      </c>
      <c r="Y64" s="31">
        <v>155</v>
      </c>
      <c r="Z64" s="31">
        <v>154.6</v>
      </c>
      <c r="AA64" s="31">
        <v>155.80000000000001</v>
      </c>
      <c r="AB64" s="31">
        <v>156</v>
      </c>
      <c r="AC64" s="31">
        <v>172</v>
      </c>
      <c r="AD64" s="31">
        <v>155.9</v>
      </c>
      <c r="AE64" s="31">
        <v>155.9</v>
      </c>
      <c r="AF64" s="31">
        <v>157.4</v>
      </c>
      <c r="AG64" s="31">
        <v>156.5</v>
      </c>
      <c r="AH64" s="31">
        <v>162.5</v>
      </c>
      <c r="AI64" s="31">
        <v>167.8</v>
      </c>
      <c r="AJ64" s="31">
        <v>168.9</v>
      </c>
      <c r="AK64" s="31">
        <v>174.6</v>
      </c>
      <c r="AL64" s="31">
        <v>174.6</v>
      </c>
      <c r="AM64" s="31">
        <v>172.7</v>
      </c>
      <c r="AN64" s="31">
        <v>150</v>
      </c>
      <c r="AO64" s="31">
        <v>166.9</v>
      </c>
      <c r="AP64" s="31">
        <v>168</v>
      </c>
      <c r="AQ64" s="31">
        <v>171.1</v>
      </c>
      <c r="AR64" s="31">
        <v>171.1</v>
      </c>
      <c r="AS64" s="31">
        <v>171.1</v>
      </c>
      <c r="AT64" s="31">
        <v>171.1</v>
      </c>
      <c r="AU64" s="31">
        <v>171.1</v>
      </c>
      <c r="AV64" s="31">
        <v>171.1</v>
      </c>
      <c r="AW64" s="31">
        <v>171.1</v>
      </c>
      <c r="AX64" s="31">
        <v>171.1</v>
      </c>
      <c r="AY64" s="31">
        <v>171.1</v>
      </c>
      <c r="AZ64" s="31">
        <v>167.6</v>
      </c>
      <c r="BA64" s="31">
        <v>162.4</v>
      </c>
      <c r="BB64" s="31">
        <v>155.30000000000001</v>
      </c>
      <c r="BC64" s="31">
        <v>154.80000000000001</v>
      </c>
      <c r="BD64" s="31">
        <v>161.80000000000001</v>
      </c>
      <c r="BE64" s="31">
        <v>162.5</v>
      </c>
      <c r="BF64" s="31">
        <v>166.9</v>
      </c>
      <c r="BG64" s="31">
        <v>174.8</v>
      </c>
      <c r="BH64" s="31">
        <v>177.3</v>
      </c>
      <c r="BI64" s="31">
        <v>187.7</v>
      </c>
      <c r="BJ64" s="31">
        <v>191.5</v>
      </c>
      <c r="BK64" s="31">
        <v>192</v>
      </c>
      <c r="BL64" s="31">
        <v>190.1</v>
      </c>
      <c r="BM64" s="31">
        <v>185.4</v>
      </c>
      <c r="BN64" s="31">
        <v>185.3</v>
      </c>
      <c r="BO64" s="31">
        <v>178.6</v>
      </c>
      <c r="BP64" s="31">
        <v>180.2</v>
      </c>
      <c r="BQ64" s="31">
        <v>181.4</v>
      </c>
      <c r="BR64" s="31">
        <v>190.8</v>
      </c>
      <c r="BS64" s="31">
        <v>183.4</v>
      </c>
      <c r="BT64" s="31">
        <v>176.2</v>
      </c>
      <c r="BU64" s="31">
        <v>177.1</v>
      </c>
      <c r="BV64" s="31">
        <v>176.8</v>
      </c>
      <c r="BW64" s="31">
        <v>180.8</v>
      </c>
      <c r="BX64" s="31">
        <v>181.7</v>
      </c>
      <c r="BY64" s="31">
        <v>179.7</v>
      </c>
      <c r="BZ64" s="31">
        <v>177.6</v>
      </c>
      <c r="CA64" s="31">
        <v>181</v>
      </c>
      <c r="CB64" s="31">
        <v>184.2</v>
      </c>
      <c r="CC64" s="31">
        <v>188.1</v>
      </c>
      <c r="CD64" s="31">
        <v>186.1</v>
      </c>
      <c r="CE64" s="31">
        <v>187.9</v>
      </c>
      <c r="CF64" s="31">
        <v>187.8</v>
      </c>
      <c r="CG64" s="31">
        <v>185.1</v>
      </c>
      <c r="CH64" s="31">
        <v>184.9</v>
      </c>
      <c r="CI64" s="31">
        <v>186.3</v>
      </c>
      <c r="CJ64" s="31">
        <v>184</v>
      </c>
      <c r="CK64" s="31">
        <v>178.9</v>
      </c>
      <c r="CL64" s="31">
        <v>178.2</v>
      </c>
      <c r="CM64" s="31">
        <v>176.4</v>
      </c>
      <c r="CN64" s="31">
        <v>181.8</v>
      </c>
      <c r="CO64" s="31">
        <v>188.9</v>
      </c>
      <c r="CP64" s="31">
        <v>190.7</v>
      </c>
      <c r="CQ64" s="31">
        <v>201</v>
      </c>
      <c r="CR64" s="31">
        <v>206</v>
      </c>
      <c r="CS64" s="31">
        <v>207.1</v>
      </c>
      <c r="CT64" s="31">
        <v>208.5</v>
      </c>
      <c r="CU64" s="31">
        <v>207.9</v>
      </c>
      <c r="CV64" s="31">
        <v>208.3</v>
      </c>
      <c r="CW64" s="31">
        <v>211.7</v>
      </c>
      <c r="CX64" s="31">
        <v>201.2</v>
      </c>
      <c r="CY64" s="31">
        <v>204.9</v>
      </c>
      <c r="CZ64" s="31">
        <v>225.8</v>
      </c>
      <c r="DA64" s="31">
        <v>231.3</v>
      </c>
      <c r="DB64" s="31">
        <v>233.5</v>
      </c>
      <c r="DC64" s="31">
        <v>232.5</v>
      </c>
      <c r="DD64" s="31">
        <v>232.6</v>
      </c>
      <c r="DE64" s="31">
        <v>229.9</v>
      </c>
      <c r="DF64" s="31">
        <v>226</v>
      </c>
      <c r="DG64" s="31">
        <v>219</v>
      </c>
      <c r="DH64" s="31">
        <v>216.1</v>
      </c>
      <c r="DI64" s="31">
        <v>215.9</v>
      </c>
      <c r="DJ64" s="31">
        <v>218.1</v>
      </c>
      <c r="DK64" s="31">
        <v>218.1</v>
      </c>
      <c r="DL64" s="31">
        <v>219.6</v>
      </c>
      <c r="DM64" s="31">
        <v>223.4</v>
      </c>
      <c r="DN64" s="31">
        <v>220.4</v>
      </c>
      <c r="DO64" s="31">
        <v>221.5</v>
      </c>
      <c r="DP64" s="31">
        <v>225.3</v>
      </c>
      <c r="DQ64" s="31">
        <v>242.4</v>
      </c>
      <c r="DR64" s="31">
        <v>240</v>
      </c>
      <c r="DS64" s="31">
        <v>240.7</v>
      </c>
      <c r="DT64" s="31">
        <v>240.5</v>
      </c>
      <c r="DU64" s="31">
        <v>241.5</v>
      </c>
      <c r="DV64" s="31">
        <v>240.2</v>
      </c>
      <c r="DW64" s="31">
        <v>244</v>
      </c>
      <c r="DX64" s="31">
        <v>251.8</v>
      </c>
      <c r="DY64" s="31">
        <v>243.4</v>
      </c>
      <c r="DZ64" s="31">
        <v>257.39999999999998</v>
      </c>
      <c r="EA64" s="31">
        <v>255</v>
      </c>
      <c r="EB64" s="31">
        <v>238.8</v>
      </c>
      <c r="EC64" s="31">
        <v>238.2</v>
      </c>
      <c r="ED64" s="31">
        <v>239</v>
      </c>
      <c r="EE64" s="31">
        <v>239.3</v>
      </c>
      <c r="EF64" s="31">
        <v>239.4</v>
      </c>
      <c r="EG64" s="31">
        <v>250.1</v>
      </c>
      <c r="EH64" s="31">
        <v>256.5</v>
      </c>
      <c r="EI64" s="31">
        <v>256.2</v>
      </c>
      <c r="EJ64" s="31">
        <v>257.60000000000002</v>
      </c>
      <c r="EK64" s="31">
        <v>257.89999999999998</v>
      </c>
      <c r="EL64" s="31">
        <v>247.4</v>
      </c>
      <c r="EM64" s="31">
        <v>238.7</v>
      </c>
      <c r="EN64" s="31">
        <v>238.5</v>
      </c>
      <c r="EO64" s="31">
        <v>238.7</v>
      </c>
      <c r="EP64" s="31">
        <v>237.1</v>
      </c>
      <c r="EQ64" s="31">
        <v>235.5</v>
      </c>
      <c r="ER64" s="31">
        <v>235.1</v>
      </c>
      <c r="ES64" s="31">
        <v>235.5</v>
      </c>
      <c r="ET64" s="31">
        <v>236</v>
      </c>
    </row>
    <row r="65" spans="1:150">
      <c r="A65" s="25" t="s">
        <v>122</v>
      </c>
      <c r="B65" s="25" t="s">
        <v>123</v>
      </c>
      <c r="C65" s="26">
        <v>4.4399899999999999</v>
      </c>
      <c r="D65" s="31">
        <v>105.1</v>
      </c>
      <c r="E65" s="31">
        <v>105.4</v>
      </c>
      <c r="F65" s="31">
        <v>106.2</v>
      </c>
      <c r="G65" s="31">
        <v>107.2</v>
      </c>
      <c r="H65" s="31">
        <v>106.7</v>
      </c>
      <c r="I65" s="31">
        <v>107.5</v>
      </c>
      <c r="J65" s="31">
        <v>108.3</v>
      </c>
      <c r="K65" s="31">
        <v>108.5</v>
      </c>
      <c r="L65" s="31">
        <v>108</v>
      </c>
      <c r="M65" s="31">
        <v>108.7</v>
      </c>
      <c r="N65" s="31">
        <v>109.8</v>
      </c>
      <c r="O65" s="31">
        <v>109.8</v>
      </c>
      <c r="P65" s="31">
        <v>110.3</v>
      </c>
      <c r="Q65" s="31">
        <v>111.8</v>
      </c>
      <c r="R65" s="31">
        <v>112.6</v>
      </c>
      <c r="S65" s="31">
        <v>113.5</v>
      </c>
      <c r="T65" s="31">
        <v>114.4</v>
      </c>
      <c r="U65" s="31">
        <v>115.4</v>
      </c>
      <c r="V65" s="31">
        <v>116.6</v>
      </c>
      <c r="W65" s="31">
        <v>117.4</v>
      </c>
      <c r="X65" s="31">
        <v>118.6</v>
      </c>
      <c r="Y65" s="31">
        <v>118.6</v>
      </c>
      <c r="Z65" s="31">
        <v>120.9</v>
      </c>
      <c r="AA65" s="31">
        <v>121.6</v>
      </c>
      <c r="AB65" s="31">
        <v>120.9</v>
      </c>
      <c r="AC65" s="31">
        <v>123.4</v>
      </c>
      <c r="AD65" s="31">
        <v>124.8</v>
      </c>
      <c r="AE65" s="31">
        <v>125.2</v>
      </c>
      <c r="AF65" s="31">
        <v>126.5</v>
      </c>
      <c r="AG65" s="31">
        <v>126.6</v>
      </c>
      <c r="AH65" s="31">
        <v>127</v>
      </c>
      <c r="AI65" s="31">
        <v>128.5</v>
      </c>
      <c r="AJ65" s="31">
        <v>129</v>
      </c>
      <c r="AK65" s="31">
        <v>129.19999999999999</v>
      </c>
      <c r="AL65" s="31">
        <v>129.1</v>
      </c>
      <c r="AM65" s="31">
        <v>129.19999999999999</v>
      </c>
      <c r="AN65" s="31">
        <v>129.69999999999999</v>
      </c>
      <c r="AO65" s="31">
        <v>130.19999999999999</v>
      </c>
      <c r="AP65" s="31">
        <v>130.4</v>
      </c>
      <c r="AQ65" s="31">
        <v>130.30000000000001</v>
      </c>
      <c r="AR65" s="31">
        <v>130.30000000000001</v>
      </c>
      <c r="AS65" s="31">
        <v>130.30000000000001</v>
      </c>
      <c r="AT65" s="31">
        <v>130.30000000000001</v>
      </c>
      <c r="AU65" s="31">
        <v>130.30000000000001</v>
      </c>
      <c r="AV65" s="31">
        <v>130.4</v>
      </c>
      <c r="AW65" s="31">
        <v>131.1</v>
      </c>
      <c r="AX65" s="31">
        <v>131.30000000000001</v>
      </c>
      <c r="AY65" s="31">
        <v>131.69999999999999</v>
      </c>
      <c r="AZ65" s="31">
        <v>131.9</v>
      </c>
      <c r="BA65" s="31">
        <v>132.1</v>
      </c>
      <c r="BB65" s="31">
        <v>133.4</v>
      </c>
      <c r="BC65" s="31">
        <v>134.19999999999999</v>
      </c>
      <c r="BD65" s="31">
        <v>134.4</v>
      </c>
      <c r="BE65" s="31">
        <v>134.6</v>
      </c>
      <c r="BF65" s="31">
        <v>134.80000000000001</v>
      </c>
      <c r="BG65" s="31">
        <v>134.69999999999999</v>
      </c>
      <c r="BH65" s="31">
        <v>135</v>
      </c>
      <c r="BI65" s="31">
        <v>135</v>
      </c>
      <c r="BJ65" s="31">
        <v>135.4</v>
      </c>
      <c r="BK65" s="31">
        <v>136.5</v>
      </c>
      <c r="BL65" s="31">
        <v>137.69999999999999</v>
      </c>
      <c r="BM65" s="31">
        <v>138.5</v>
      </c>
      <c r="BN65" s="31">
        <v>139.19999999999999</v>
      </c>
      <c r="BO65" s="31">
        <v>139.19999999999999</v>
      </c>
      <c r="BP65" s="31">
        <v>139.69999999999999</v>
      </c>
      <c r="BQ65" s="31">
        <v>140.4</v>
      </c>
      <c r="BR65" s="31">
        <v>140.19999999999999</v>
      </c>
      <c r="BS65" s="31">
        <v>140.19999999999999</v>
      </c>
      <c r="BT65" s="31">
        <v>140.19999999999999</v>
      </c>
      <c r="BU65" s="31">
        <v>140.30000000000001</v>
      </c>
      <c r="BV65" s="31">
        <v>140.6</v>
      </c>
      <c r="BW65" s="31">
        <v>140.69999999999999</v>
      </c>
      <c r="BX65" s="31">
        <v>141.19999999999999</v>
      </c>
      <c r="BY65" s="31">
        <v>141.80000000000001</v>
      </c>
      <c r="BZ65" s="31">
        <v>142.5</v>
      </c>
      <c r="CA65" s="31">
        <v>143.19999999999999</v>
      </c>
      <c r="CB65" s="31">
        <v>143.69999999999999</v>
      </c>
      <c r="CC65" s="31">
        <v>143.5</v>
      </c>
      <c r="CD65" s="31">
        <v>144.1</v>
      </c>
      <c r="CE65" s="31">
        <v>144.1</v>
      </c>
      <c r="CF65" s="31">
        <v>143.69999999999999</v>
      </c>
      <c r="CG65" s="31">
        <v>143.4</v>
      </c>
      <c r="CH65" s="31">
        <v>142.9</v>
      </c>
      <c r="CI65" s="31">
        <v>143.19999999999999</v>
      </c>
      <c r="CJ65" s="31">
        <v>143.19999999999999</v>
      </c>
      <c r="CK65" s="31">
        <v>143.4</v>
      </c>
      <c r="CL65" s="31">
        <v>145.5</v>
      </c>
      <c r="CM65" s="31">
        <v>145.30000000000001</v>
      </c>
      <c r="CN65" s="31">
        <v>145.9</v>
      </c>
      <c r="CO65" s="31">
        <v>145.69999999999999</v>
      </c>
      <c r="CP65" s="31">
        <v>146.19999999999999</v>
      </c>
      <c r="CQ65" s="31">
        <v>146.6</v>
      </c>
      <c r="CR65" s="31">
        <v>148.5</v>
      </c>
      <c r="CS65" s="31">
        <v>149</v>
      </c>
      <c r="CT65" s="31">
        <v>149.6</v>
      </c>
      <c r="CU65" s="31">
        <v>151.19999999999999</v>
      </c>
      <c r="CV65" s="31">
        <v>151.6</v>
      </c>
      <c r="CW65" s="31">
        <v>151.4</v>
      </c>
      <c r="CX65" s="31">
        <v>151.9</v>
      </c>
      <c r="CY65" s="31">
        <v>152.1</v>
      </c>
      <c r="CZ65" s="31">
        <v>152.30000000000001</v>
      </c>
      <c r="DA65" s="31">
        <v>153.80000000000001</v>
      </c>
      <c r="DB65" s="31">
        <v>154.6</v>
      </c>
      <c r="DC65" s="31">
        <v>154.69999999999999</v>
      </c>
      <c r="DD65" s="31">
        <v>154.1</v>
      </c>
      <c r="DE65" s="31">
        <v>154</v>
      </c>
      <c r="DF65" s="31">
        <v>154.9</v>
      </c>
      <c r="DG65" s="31">
        <v>155.19999999999999</v>
      </c>
      <c r="DH65" s="31">
        <v>154.69999999999999</v>
      </c>
      <c r="DI65" s="31">
        <v>154.9</v>
      </c>
      <c r="DJ65" s="31">
        <v>154.4</v>
      </c>
      <c r="DK65" s="31">
        <v>155.9</v>
      </c>
      <c r="DL65" s="31">
        <v>157</v>
      </c>
      <c r="DM65" s="31">
        <v>156.80000000000001</v>
      </c>
      <c r="DN65" s="31">
        <v>157.30000000000001</v>
      </c>
      <c r="DO65" s="31">
        <v>157.5</v>
      </c>
      <c r="DP65" s="31">
        <v>157.30000000000001</v>
      </c>
      <c r="DQ65" s="31">
        <v>157.4</v>
      </c>
      <c r="DR65" s="31">
        <v>157.80000000000001</v>
      </c>
      <c r="DS65" s="31">
        <v>161.6</v>
      </c>
      <c r="DT65" s="31">
        <v>163.30000000000001</v>
      </c>
      <c r="DU65" s="31">
        <v>163.9</v>
      </c>
      <c r="DV65" s="31">
        <v>164.2</v>
      </c>
      <c r="DW65" s="31">
        <v>164.4</v>
      </c>
      <c r="DX65" s="31">
        <v>165.5</v>
      </c>
      <c r="DY65" s="31">
        <v>165.5</v>
      </c>
      <c r="DZ65" s="31">
        <v>166.7</v>
      </c>
      <c r="EA65" s="31">
        <v>167.3</v>
      </c>
      <c r="EB65" s="31">
        <v>169.9</v>
      </c>
      <c r="EC65" s="31">
        <v>172.9</v>
      </c>
      <c r="ED65" s="31">
        <v>174.1</v>
      </c>
      <c r="EE65" s="31">
        <v>175.3</v>
      </c>
      <c r="EF65" s="31">
        <v>176.7</v>
      </c>
      <c r="EG65" s="31">
        <v>177.3</v>
      </c>
      <c r="EH65" s="31">
        <v>178.3</v>
      </c>
      <c r="EI65" s="31">
        <v>177.9</v>
      </c>
      <c r="EJ65" s="31">
        <v>179.6</v>
      </c>
      <c r="EK65" s="31">
        <v>180</v>
      </c>
      <c r="EL65" s="31">
        <v>180.2</v>
      </c>
      <c r="EM65" s="31">
        <v>181.5</v>
      </c>
      <c r="EN65" s="31">
        <v>181.7</v>
      </c>
      <c r="EO65" s="31">
        <v>182.2</v>
      </c>
      <c r="EP65" s="31">
        <v>183.6</v>
      </c>
      <c r="EQ65" s="31">
        <v>183.6</v>
      </c>
      <c r="ER65" s="31">
        <v>185.3</v>
      </c>
      <c r="ES65" s="31">
        <v>183.7</v>
      </c>
      <c r="ET65" s="31">
        <v>184.3</v>
      </c>
    </row>
    <row r="66" spans="1:150">
      <c r="A66" s="25" t="s">
        <v>124</v>
      </c>
      <c r="B66" s="25" t="s">
        <v>125</v>
      </c>
      <c r="C66" s="26">
        <v>4.4399899999999999</v>
      </c>
      <c r="D66" s="31">
        <v>105.1</v>
      </c>
      <c r="E66" s="31">
        <v>105.4</v>
      </c>
      <c r="F66" s="31">
        <v>106.2</v>
      </c>
      <c r="G66" s="31">
        <v>107.2</v>
      </c>
      <c r="H66" s="31">
        <v>106.7</v>
      </c>
      <c r="I66" s="31">
        <v>107.5</v>
      </c>
      <c r="J66" s="31">
        <v>108.3</v>
      </c>
      <c r="K66" s="31">
        <v>108.5</v>
      </c>
      <c r="L66" s="31">
        <v>108</v>
      </c>
      <c r="M66" s="31">
        <v>108.7</v>
      </c>
      <c r="N66" s="31">
        <v>109.8</v>
      </c>
      <c r="O66" s="31">
        <v>109.8</v>
      </c>
      <c r="P66" s="31">
        <v>110.3</v>
      </c>
      <c r="Q66" s="31">
        <v>111.8</v>
      </c>
      <c r="R66" s="31">
        <v>112.6</v>
      </c>
      <c r="S66" s="31">
        <v>113.5</v>
      </c>
      <c r="T66" s="31">
        <v>114.4</v>
      </c>
      <c r="U66" s="31">
        <v>115.4</v>
      </c>
      <c r="V66" s="31">
        <v>116.6</v>
      </c>
      <c r="W66" s="31">
        <v>117.4</v>
      </c>
      <c r="X66" s="31">
        <v>118.6</v>
      </c>
      <c r="Y66" s="31">
        <v>118.6</v>
      </c>
      <c r="Z66" s="31">
        <v>120.9</v>
      </c>
      <c r="AA66" s="31">
        <v>121.6</v>
      </c>
      <c r="AB66" s="31">
        <v>120.9</v>
      </c>
      <c r="AC66" s="31">
        <v>123.4</v>
      </c>
      <c r="AD66" s="31">
        <v>124.8</v>
      </c>
      <c r="AE66" s="31">
        <v>125.2</v>
      </c>
      <c r="AF66" s="31">
        <v>126.5</v>
      </c>
      <c r="AG66" s="31">
        <v>126.6</v>
      </c>
      <c r="AH66" s="31">
        <v>127</v>
      </c>
      <c r="AI66" s="31">
        <v>128.5</v>
      </c>
      <c r="AJ66" s="31">
        <v>129</v>
      </c>
      <c r="AK66" s="31">
        <v>129.19999999999999</v>
      </c>
      <c r="AL66" s="31">
        <v>129.1</v>
      </c>
      <c r="AM66" s="31">
        <v>129.19999999999999</v>
      </c>
      <c r="AN66" s="31">
        <v>129.69999999999999</v>
      </c>
      <c r="AO66" s="31">
        <v>130.19999999999999</v>
      </c>
      <c r="AP66" s="31">
        <v>130.4</v>
      </c>
      <c r="AQ66" s="31">
        <v>130.30000000000001</v>
      </c>
      <c r="AR66" s="31">
        <v>130.30000000000001</v>
      </c>
      <c r="AS66" s="31">
        <v>130.30000000000001</v>
      </c>
      <c r="AT66" s="31">
        <v>130.30000000000001</v>
      </c>
      <c r="AU66" s="31">
        <v>130.30000000000001</v>
      </c>
      <c r="AV66" s="31">
        <v>130.4</v>
      </c>
      <c r="AW66" s="31">
        <v>131.1</v>
      </c>
      <c r="AX66" s="31">
        <v>131.30000000000001</v>
      </c>
      <c r="AY66" s="31">
        <v>131.69999999999999</v>
      </c>
      <c r="AZ66" s="31">
        <v>131.9</v>
      </c>
      <c r="BA66" s="31">
        <v>132.1</v>
      </c>
      <c r="BB66" s="31">
        <v>133.4</v>
      </c>
      <c r="BC66" s="31">
        <v>134.19999999999999</v>
      </c>
      <c r="BD66" s="31">
        <v>134.4</v>
      </c>
      <c r="BE66" s="31">
        <v>134.6</v>
      </c>
      <c r="BF66" s="31">
        <v>134.80000000000001</v>
      </c>
      <c r="BG66" s="31">
        <v>134.69999999999999</v>
      </c>
      <c r="BH66" s="31">
        <v>135</v>
      </c>
      <c r="BI66" s="31">
        <v>135</v>
      </c>
      <c r="BJ66" s="31">
        <v>135.4</v>
      </c>
      <c r="BK66" s="31">
        <v>136.5</v>
      </c>
      <c r="BL66" s="31">
        <v>137.69999999999999</v>
      </c>
      <c r="BM66" s="31">
        <v>138.5</v>
      </c>
      <c r="BN66" s="31">
        <v>139.19999999999999</v>
      </c>
      <c r="BO66" s="31">
        <v>139.19999999999999</v>
      </c>
      <c r="BP66" s="31">
        <v>139.69999999999999</v>
      </c>
      <c r="BQ66" s="31">
        <v>140.4</v>
      </c>
      <c r="BR66" s="31">
        <v>140.19999999999999</v>
      </c>
      <c r="BS66" s="31">
        <v>140.19999999999999</v>
      </c>
      <c r="BT66" s="31">
        <v>140.19999999999999</v>
      </c>
      <c r="BU66" s="31">
        <v>140.30000000000001</v>
      </c>
      <c r="BV66" s="31">
        <v>140.6</v>
      </c>
      <c r="BW66" s="31">
        <v>140.69999999999999</v>
      </c>
      <c r="BX66" s="31">
        <v>141.19999999999999</v>
      </c>
      <c r="BY66" s="31">
        <v>141.80000000000001</v>
      </c>
      <c r="BZ66" s="31">
        <v>142.5</v>
      </c>
      <c r="CA66" s="31">
        <v>143.19999999999999</v>
      </c>
      <c r="CB66" s="31">
        <v>143.69999999999999</v>
      </c>
      <c r="CC66" s="31">
        <v>143.5</v>
      </c>
      <c r="CD66" s="31">
        <v>144.1</v>
      </c>
      <c r="CE66" s="31">
        <v>144.1</v>
      </c>
      <c r="CF66" s="31">
        <v>143.69999999999999</v>
      </c>
      <c r="CG66" s="31">
        <v>143.4</v>
      </c>
      <c r="CH66" s="31">
        <v>142.9</v>
      </c>
      <c r="CI66" s="31">
        <v>143.19999999999999</v>
      </c>
      <c r="CJ66" s="31">
        <v>143.19999999999999</v>
      </c>
      <c r="CK66" s="31">
        <v>143.4</v>
      </c>
      <c r="CL66" s="31">
        <v>145.5</v>
      </c>
      <c r="CM66" s="31">
        <v>145.30000000000001</v>
      </c>
      <c r="CN66" s="31">
        <v>145.9</v>
      </c>
      <c r="CO66" s="31">
        <v>145.69999999999999</v>
      </c>
      <c r="CP66" s="31">
        <v>146.19999999999999</v>
      </c>
      <c r="CQ66" s="31">
        <v>146.6</v>
      </c>
      <c r="CR66" s="31">
        <v>148.5</v>
      </c>
      <c r="CS66" s="31">
        <v>149</v>
      </c>
      <c r="CT66" s="31">
        <v>149.6</v>
      </c>
      <c r="CU66" s="31">
        <v>151.19999999999999</v>
      </c>
      <c r="CV66" s="31">
        <v>151.6</v>
      </c>
      <c r="CW66" s="31">
        <v>151.4</v>
      </c>
      <c r="CX66" s="31">
        <v>151.9</v>
      </c>
      <c r="CY66" s="31">
        <v>152.1</v>
      </c>
      <c r="CZ66" s="31">
        <v>152.30000000000001</v>
      </c>
      <c r="DA66" s="31">
        <v>153.80000000000001</v>
      </c>
      <c r="DB66" s="31">
        <v>154.6</v>
      </c>
      <c r="DC66" s="31">
        <v>154.69999999999999</v>
      </c>
      <c r="DD66" s="31">
        <v>154.1</v>
      </c>
      <c r="DE66" s="31">
        <v>154</v>
      </c>
      <c r="DF66" s="31">
        <v>154.9</v>
      </c>
      <c r="DG66" s="31">
        <v>155.19999999999999</v>
      </c>
      <c r="DH66" s="31">
        <v>154.69999999999999</v>
      </c>
      <c r="DI66" s="31">
        <v>154.9</v>
      </c>
      <c r="DJ66" s="31">
        <v>154.4</v>
      </c>
      <c r="DK66" s="31">
        <v>155.9</v>
      </c>
      <c r="DL66" s="31">
        <v>157</v>
      </c>
      <c r="DM66" s="31">
        <v>156.80000000000001</v>
      </c>
      <c r="DN66" s="31">
        <v>157.30000000000001</v>
      </c>
      <c r="DO66" s="31">
        <v>157.5</v>
      </c>
      <c r="DP66" s="31">
        <v>157.30000000000001</v>
      </c>
      <c r="DQ66" s="31">
        <v>157.4</v>
      </c>
      <c r="DR66" s="31">
        <v>157.80000000000001</v>
      </c>
      <c r="DS66" s="31">
        <v>161.6</v>
      </c>
      <c r="DT66" s="31">
        <v>163.30000000000001</v>
      </c>
      <c r="DU66" s="31">
        <v>163.9</v>
      </c>
      <c r="DV66" s="31">
        <v>164.2</v>
      </c>
      <c r="DW66" s="31">
        <v>164.4</v>
      </c>
      <c r="DX66" s="31">
        <v>165.5</v>
      </c>
      <c r="DY66" s="31">
        <v>165.5</v>
      </c>
      <c r="DZ66" s="31">
        <v>166.7</v>
      </c>
      <c r="EA66" s="31">
        <v>167.3</v>
      </c>
      <c r="EB66" s="31">
        <v>169.9</v>
      </c>
      <c r="EC66" s="31">
        <v>172.9</v>
      </c>
      <c r="ED66" s="31">
        <v>174.1</v>
      </c>
      <c r="EE66" s="31">
        <v>175.3</v>
      </c>
      <c r="EF66" s="31">
        <v>176.7</v>
      </c>
      <c r="EG66" s="31">
        <v>177.3</v>
      </c>
      <c r="EH66" s="31">
        <v>178.3</v>
      </c>
      <c r="EI66" s="31">
        <v>177.9</v>
      </c>
      <c r="EJ66" s="31">
        <v>179.6</v>
      </c>
      <c r="EK66" s="31">
        <v>180</v>
      </c>
      <c r="EL66" s="31">
        <v>180.2</v>
      </c>
      <c r="EM66" s="31">
        <v>181.5</v>
      </c>
      <c r="EN66" s="31">
        <v>181.7</v>
      </c>
      <c r="EO66" s="31">
        <v>182.2</v>
      </c>
      <c r="EP66" s="31">
        <v>183.6</v>
      </c>
      <c r="EQ66" s="31">
        <v>183.6</v>
      </c>
      <c r="ER66" s="31">
        <v>185.3</v>
      </c>
      <c r="ES66" s="31">
        <v>183.7</v>
      </c>
      <c r="ET66" s="31">
        <v>184.3</v>
      </c>
    </row>
    <row r="67" spans="1:150">
      <c r="A67" s="25" t="s">
        <v>126</v>
      </c>
      <c r="B67" s="25" t="s">
        <v>127</v>
      </c>
      <c r="C67" s="26">
        <v>2.4015599999999999</v>
      </c>
      <c r="D67" s="31">
        <v>105.8</v>
      </c>
      <c r="E67" s="31">
        <v>108.3</v>
      </c>
      <c r="F67" s="31">
        <v>111.3</v>
      </c>
      <c r="G67" s="31">
        <v>111.2</v>
      </c>
      <c r="H67" s="31">
        <v>111.4</v>
      </c>
      <c r="I67" s="31">
        <v>114</v>
      </c>
      <c r="J67" s="31">
        <v>111.7</v>
      </c>
      <c r="K67" s="31">
        <v>110.9</v>
      </c>
      <c r="L67" s="31">
        <v>112.4</v>
      </c>
      <c r="M67" s="31">
        <v>119.4</v>
      </c>
      <c r="N67" s="31">
        <v>122.8</v>
      </c>
      <c r="O67" s="31">
        <v>120.2</v>
      </c>
      <c r="P67" s="31">
        <v>119.1</v>
      </c>
      <c r="Q67" s="31">
        <v>121.8</v>
      </c>
      <c r="R67" s="31">
        <v>127.7</v>
      </c>
      <c r="S67" s="31">
        <v>124.9</v>
      </c>
      <c r="T67" s="31">
        <v>126.5</v>
      </c>
      <c r="U67" s="31">
        <v>123.6</v>
      </c>
      <c r="V67" s="31">
        <v>125.6</v>
      </c>
      <c r="W67" s="31">
        <v>125.4</v>
      </c>
      <c r="X67" s="31">
        <v>127.9</v>
      </c>
      <c r="Y67" s="31">
        <v>132.80000000000001</v>
      </c>
      <c r="Z67" s="31">
        <v>130</v>
      </c>
      <c r="AA67" s="31">
        <v>127.6</v>
      </c>
      <c r="AB67" s="31">
        <v>124.2</v>
      </c>
      <c r="AC67" s="31">
        <v>130.69999999999999</v>
      </c>
      <c r="AD67" s="31">
        <v>133.4</v>
      </c>
      <c r="AE67" s="31">
        <v>131.5</v>
      </c>
      <c r="AF67" s="31">
        <v>131.19999999999999</v>
      </c>
      <c r="AG67" s="31">
        <v>130.69999999999999</v>
      </c>
      <c r="AH67" s="31">
        <v>132.5</v>
      </c>
      <c r="AI67" s="31">
        <v>133</v>
      </c>
      <c r="AJ67" s="31">
        <v>127.9</v>
      </c>
      <c r="AK67" s="31">
        <v>127.7</v>
      </c>
      <c r="AL67" s="31">
        <v>128.30000000000001</v>
      </c>
      <c r="AM67" s="31">
        <v>129.30000000000001</v>
      </c>
      <c r="AN67" s="31">
        <v>129.80000000000001</v>
      </c>
      <c r="AO67" s="31">
        <v>133.80000000000001</v>
      </c>
      <c r="AP67" s="31">
        <v>132.30000000000001</v>
      </c>
      <c r="AQ67" s="31">
        <v>131.19999999999999</v>
      </c>
      <c r="AR67" s="31">
        <v>128.5</v>
      </c>
      <c r="AS67" s="31">
        <v>127.6</v>
      </c>
      <c r="AT67" s="31">
        <v>128.6</v>
      </c>
      <c r="AU67" s="31">
        <v>130.1</v>
      </c>
      <c r="AV67" s="31">
        <v>135.69999999999999</v>
      </c>
      <c r="AW67" s="31">
        <v>135.80000000000001</v>
      </c>
      <c r="AX67" s="31">
        <v>134.30000000000001</v>
      </c>
      <c r="AY67" s="31">
        <v>135.1</v>
      </c>
      <c r="AZ67" s="31">
        <v>136.30000000000001</v>
      </c>
      <c r="BA67" s="31">
        <v>137.80000000000001</v>
      </c>
      <c r="BB67" s="31">
        <v>135.30000000000001</v>
      </c>
      <c r="BC67" s="31">
        <v>133.19999999999999</v>
      </c>
      <c r="BD67" s="31">
        <v>129.69999999999999</v>
      </c>
      <c r="BE67" s="31">
        <v>127.9</v>
      </c>
      <c r="BF67" s="31">
        <v>128.5</v>
      </c>
      <c r="BG67" s="31">
        <v>131.19999999999999</v>
      </c>
      <c r="BH67" s="31">
        <v>132</v>
      </c>
      <c r="BI67" s="31">
        <v>134.69999999999999</v>
      </c>
      <c r="BJ67" s="31">
        <v>135</v>
      </c>
      <c r="BK67" s="31">
        <v>134.19999999999999</v>
      </c>
      <c r="BL67" s="31">
        <v>135.19999999999999</v>
      </c>
      <c r="BM67" s="31">
        <v>136.4</v>
      </c>
      <c r="BN67" s="31">
        <v>138.30000000000001</v>
      </c>
      <c r="BO67" s="31">
        <v>138.1</v>
      </c>
      <c r="BP67" s="31">
        <v>134.9</v>
      </c>
      <c r="BQ67" s="31">
        <v>134.9</v>
      </c>
      <c r="BR67" s="31">
        <v>135.9</v>
      </c>
      <c r="BS67" s="31">
        <v>137.4</v>
      </c>
      <c r="BT67" s="31">
        <v>134.19999999999999</v>
      </c>
      <c r="BU67" s="31">
        <v>135.19999999999999</v>
      </c>
      <c r="BV67" s="31">
        <v>134.69999999999999</v>
      </c>
      <c r="BW67" s="31">
        <v>133.1</v>
      </c>
      <c r="BX67" s="31">
        <v>132.5</v>
      </c>
      <c r="BY67" s="31">
        <v>136.6</v>
      </c>
      <c r="BZ67" s="31">
        <v>138.19999999999999</v>
      </c>
      <c r="CA67" s="31">
        <v>139.30000000000001</v>
      </c>
      <c r="CB67" s="31">
        <v>134.9</v>
      </c>
      <c r="CC67" s="31">
        <v>134.30000000000001</v>
      </c>
      <c r="CD67" s="31">
        <v>135.30000000000001</v>
      </c>
      <c r="CE67" s="31">
        <v>137.4</v>
      </c>
      <c r="CF67" s="31">
        <v>140.1</v>
      </c>
      <c r="CG67" s="31">
        <v>142.6</v>
      </c>
      <c r="CH67" s="31">
        <v>143.80000000000001</v>
      </c>
      <c r="CI67" s="31">
        <v>140.9</v>
      </c>
      <c r="CJ67" s="31">
        <v>142.9</v>
      </c>
      <c r="CK67" s="31">
        <v>144.30000000000001</v>
      </c>
      <c r="CL67" s="31">
        <v>146</v>
      </c>
      <c r="CM67" s="31">
        <v>144.30000000000001</v>
      </c>
      <c r="CN67" s="31">
        <v>144.4</v>
      </c>
      <c r="CO67" s="31">
        <v>144.69999999999999</v>
      </c>
      <c r="CP67" s="31">
        <v>145.6</v>
      </c>
      <c r="CQ67" s="31">
        <v>148.69999999999999</v>
      </c>
      <c r="CR67" s="31">
        <v>149.19999999999999</v>
      </c>
      <c r="CS67" s="31">
        <v>153.1</v>
      </c>
      <c r="CT67" s="31">
        <v>153.69999999999999</v>
      </c>
      <c r="CU67" s="31">
        <v>146.80000000000001</v>
      </c>
      <c r="CV67" s="31">
        <v>146.19999999999999</v>
      </c>
      <c r="CW67" s="31">
        <v>147.30000000000001</v>
      </c>
      <c r="CX67" s="31">
        <v>152.5</v>
      </c>
      <c r="CY67" s="31">
        <v>151.9</v>
      </c>
      <c r="CZ67" s="31">
        <v>153.4</v>
      </c>
      <c r="DA67" s="31">
        <v>150.69999999999999</v>
      </c>
      <c r="DB67" s="31">
        <v>151.69999999999999</v>
      </c>
      <c r="DC67" s="31">
        <v>149</v>
      </c>
      <c r="DD67" s="31">
        <v>151.19999999999999</v>
      </c>
      <c r="DE67" s="31">
        <v>150.30000000000001</v>
      </c>
      <c r="DF67" s="31">
        <v>154.69999999999999</v>
      </c>
      <c r="DG67" s="31">
        <v>155</v>
      </c>
      <c r="DH67" s="31">
        <v>162.1</v>
      </c>
      <c r="DI67" s="31">
        <v>163.19999999999999</v>
      </c>
      <c r="DJ67" s="31">
        <v>165.8</v>
      </c>
      <c r="DK67" s="31">
        <v>164</v>
      </c>
      <c r="DL67" s="31">
        <v>158.69999999999999</v>
      </c>
      <c r="DM67" s="31">
        <v>165.3</v>
      </c>
      <c r="DN67" s="31">
        <v>161.4</v>
      </c>
      <c r="DO67" s="31">
        <v>163</v>
      </c>
      <c r="DP67" s="31">
        <v>161.5</v>
      </c>
      <c r="DQ67" s="31">
        <v>165.6</v>
      </c>
      <c r="DR67" s="31">
        <v>167.3</v>
      </c>
      <c r="DS67" s="31">
        <v>169.6</v>
      </c>
      <c r="DT67" s="31">
        <v>169.6</v>
      </c>
      <c r="DU67" s="31">
        <v>173.6</v>
      </c>
      <c r="DV67" s="31">
        <v>175.3</v>
      </c>
      <c r="DW67" s="31">
        <v>173.1</v>
      </c>
      <c r="DX67" s="31">
        <v>171.2</v>
      </c>
      <c r="DY67" s="31">
        <v>171.3</v>
      </c>
      <c r="DZ67" s="31">
        <v>167.8</v>
      </c>
      <c r="EA67" s="31">
        <v>166.8</v>
      </c>
      <c r="EB67" s="31">
        <v>167</v>
      </c>
      <c r="EC67" s="31">
        <v>170</v>
      </c>
      <c r="ED67" s="31">
        <v>169.8</v>
      </c>
      <c r="EE67" s="31">
        <v>171.9</v>
      </c>
      <c r="EF67" s="31">
        <v>171.1</v>
      </c>
      <c r="EG67" s="31">
        <v>177.2</v>
      </c>
      <c r="EH67" s="31">
        <v>180</v>
      </c>
      <c r="EI67" s="31">
        <v>176.5</v>
      </c>
      <c r="EJ67" s="31">
        <v>174.4</v>
      </c>
      <c r="EK67" s="31">
        <v>174.2</v>
      </c>
      <c r="EL67" s="31">
        <v>171.9</v>
      </c>
      <c r="EM67" s="31">
        <v>167.8</v>
      </c>
      <c r="EN67" s="31">
        <v>165.6</v>
      </c>
      <c r="EO67" s="31">
        <v>168.5</v>
      </c>
      <c r="EP67" s="31">
        <v>169</v>
      </c>
      <c r="EQ67" s="31">
        <v>168.7</v>
      </c>
      <c r="ER67" s="31">
        <v>172.6</v>
      </c>
      <c r="ES67" s="31">
        <v>178.4</v>
      </c>
      <c r="ET67" s="31">
        <v>174.5</v>
      </c>
    </row>
    <row r="68" spans="1:150">
      <c r="A68" s="25" t="s">
        <v>128</v>
      </c>
      <c r="B68" s="25" t="s">
        <v>129</v>
      </c>
      <c r="C68" s="26">
        <v>0.23264000000000001</v>
      </c>
      <c r="D68" s="31">
        <v>98.1</v>
      </c>
      <c r="E68" s="31">
        <v>99.6</v>
      </c>
      <c r="F68" s="31">
        <v>106.4</v>
      </c>
      <c r="G68" s="31">
        <v>106.5</v>
      </c>
      <c r="H68" s="31">
        <v>113.8</v>
      </c>
      <c r="I68" s="31">
        <v>117</v>
      </c>
      <c r="J68" s="31">
        <v>115.3</v>
      </c>
      <c r="K68" s="31">
        <v>110.9</v>
      </c>
      <c r="L68" s="31">
        <v>115.1</v>
      </c>
      <c r="M68" s="31">
        <v>116.6</v>
      </c>
      <c r="N68" s="31">
        <v>119.3</v>
      </c>
      <c r="O68" s="31">
        <v>108.3</v>
      </c>
      <c r="P68" s="31">
        <v>107.4</v>
      </c>
      <c r="Q68" s="31">
        <v>108.4</v>
      </c>
      <c r="R68" s="31">
        <v>116.3</v>
      </c>
      <c r="S68" s="31">
        <v>114</v>
      </c>
      <c r="T68" s="31">
        <v>113.5</v>
      </c>
      <c r="U68" s="31">
        <v>118.2</v>
      </c>
      <c r="V68" s="31">
        <v>122.3</v>
      </c>
      <c r="W68" s="31">
        <v>133.6</v>
      </c>
      <c r="X68" s="31">
        <v>138.4</v>
      </c>
      <c r="Y68" s="31">
        <v>137.9</v>
      </c>
      <c r="Z68" s="31">
        <v>133.30000000000001</v>
      </c>
      <c r="AA68" s="31">
        <v>121.9</v>
      </c>
      <c r="AB68" s="31">
        <v>113.2</v>
      </c>
      <c r="AC68" s="31">
        <v>115.2</v>
      </c>
      <c r="AD68" s="31">
        <v>119.9</v>
      </c>
      <c r="AE68" s="31">
        <v>116.8</v>
      </c>
      <c r="AF68" s="31">
        <v>117.2</v>
      </c>
      <c r="AG68" s="31">
        <v>124.9</v>
      </c>
      <c r="AH68" s="31">
        <v>124.5</v>
      </c>
      <c r="AI68" s="31">
        <v>134.30000000000001</v>
      </c>
      <c r="AJ68" s="31">
        <v>137.1</v>
      </c>
      <c r="AK68" s="31">
        <v>131.30000000000001</v>
      </c>
      <c r="AL68" s="31">
        <v>120.1</v>
      </c>
      <c r="AM68" s="31">
        <v>118.4</v>
      </c>
      <c r="AN68" s="31">
        <v>113.5</v>
      </c>
      <c r="AO68" s="31">
        <v>119.8</v>
      </c>
      <c r="AP68" s="31">
        <v>129.9</v>
      </c>
      <c r="AQ68" s="31">
        <v>126.1</v>
      </c>
      <c r="AR68" s="31">
        <v>122.1</v>
      </c>
      <c r="AS68" s="31">
        <v>122</v>
      </c>
      <c r="AT68" s="31">
        <v>124.4</v>
      </c>
      <c r="AU68" s="31">
        <v>129.69999999999999</v>
      </c>
      <c r="AV68" s="31">
        <v>136.1</v>
      </c>
      <c r="AW68" s="31">
        <v>139.5</v>
      </c>
      <c r="AX68" s="31">
        <v>127.9</v>
      </c>
      <c r="AY68" s="31">
        <v>124.7</v>
      </c>
      <c r="AZ68" s="31">
        <v>117.4</v>
      </c>
      <c r="BA68" s="31">
        <v>133</v>
      </c>
      <c r="BB68" s="31">
        <v>135.5</v>
      </c>
      <c r="BC68" s="31">
        <v>139.4</v>
      </c>
      <c r="BD68" s="31">
        <v>133.19999999999999</v>
      </c>
      <c r="BE68" s="31">
        <v>133.19999999999999</v>
      </c>
      <c r="BF68" s="31">
        <v>133.69999999999999</v>
      </c>
      <c r="BG68" s="31">
        <v>135.5</v>
      </c>
      <c r="BH68" s="31">
        <v>138</v>
      </c>
      <c r="BI68" s="31">
        <v>132</v>
      </c>
      <c r="BJ68" s="31">
        <v>129.30000000000001</v>
      </c>
      <c r="BK68" s="31">
        <v>132.80000000000001</v>
      </c>
      <c r="BL68" s="31">
        <v>125.3</v>
      </c>
      <c r="BM68" s="31">
        <v>130.69999999999999</v>
      </c>
      <c r="BN68" s="31">
        <v>132.5</v>
      </c>
      <c r="BO68" s="31">
        <v>132.9</v>
      </c>
      <c r="BP68" s="31">
        <v>132.30000000000001</v>
      </c>
      <c r="BQ68" s="31">
        <v>133.5</v>
      </c>
      <c r="BR68" s="31">
        <v>136.4</v>
      </c>
      <c r="BS68" s="31">
        <v>150.9</v>
      </c>
      <c r="BT68" s="31">
        <v>143.6</v>
      </c>
      <c r="BU68" s="31">
        <v>146.6</v>
      </c>
      <c r="BV68" s="31">
        <v>143.30000000000001</v>
      </c>
      <c r="BW68" s="31">
        <v>136.5</v>
      </c>
      <c r="BX68" s="31">
        <v>131</v>
      </c>
      <c r="BY68" s="31">
        <v>135.1</v>
      </c>
      <c r="BZ68" s="31">
        <v>141.30000000000001</v>
      </c>
      <c r="CA68" s="31">
        <v>144.5</v>
      </c>
      <c r="CB68" s="31">
        <v>135.6</v>
      </c>
      <c r="CC68" s="31">
        <v>131.4</v>
      </c>
      <c r="CD68" s="31">
        <v>133.69999999999999</v>
      </c>
      <c r="CE68" s="31">
        <v>142</v>
      </c>
      <c r="CF68" s="31">
        <v>142.6</v>
      </c>
      <c r="CG68" s="31">
        <v>147.9</v>
      </c>
      <c r="CH68" s="31">
        <v>148.80000000000001</v>
      </c>
      <c r="CI68" s="31">
        <v>141.1</v>
      </c>
      <c r="CJ68" s="31">
        <v>133.19999999999999</v>
      </c>
      <c r="CK68" s="31">
        <v>137.80000000000001</v>
      </c>
      <c r="CL68" s="31">
        <v>138.1</v>
      </c>
      <c r="CM68" s="31">
        <v>144.1</v>
      </c>
      <c r="CN68" s="31">
        <v>134.19999999999999</v>
      </c>
      <c r="CO68" s="31">
        <v>136.80000000000001</v>
      </c>
      <c r="CP68" s="31">
        <v>142.4</v>
      </c>
      <c r="CQ68" s="31">
        <v>146.9</v>
      </c>
      <c r="CR68" s="31">
        <v>153.9</v>
      </c>
      <c r="CS68" s="31">
        <v>157</v>
      </c>
      <c r="CT68" s="31">
        <v>146</v>
      </c>
      <c r="CU68" s="31">
        <v>121.7</v>
      </c>
      <c r="CV68" s="31">
        <v>113.7</v>
      </c>
      <c r="CW68" s="31">
        <v>118</v>
      </c>
      <c r="CX68" s="31">
        <v>136.19999999999999</v>
      </c>
      <c r="CY68" s="31">
        <v>139.9</v>
      </c>
      <c r="CZ68" s="31">
        <v>143.9</v>
      </c>
      <c r="DA68" s="31">
        <v>155.9</v>
      </c>
      <c r="DB68" s="31">
        <v>173.7</v>
      </c>
      <c r="DC68" s="31">
        <v>168.5</v>
      </c>
      <c r="DD68" s="31">
        <v>170.4</v>
      </c>
      <c r="DE68" s="31">
        <v>158.80000000000001</v>
      </c>
      <c r="DF68" s="31">
        <v>152.19999999999999</v>
      </c>
      <c r="DG68" s="31">
        <v>145.9</v>
      </c>
      <c r="DH68" s="31">
        <v>155.19999999999999</v>
      </c>
      <c r="DI68" s="31">
        <v>163.5</v>
      </c>
      <c r="DJ68" s="31">
        <v>176.7</v>
      </c>
      <c r="DK68" s="31">
        <v>171.8</v>
      </c>
      <c r="DL68" s="31">
        <v>156.9</v>
      </c>
      <c r="DM68" s="31">
        <v>185.7</v>
      </c>
      <c r="DN68" s="31">
        <v>182.3</v>
      </c>
      <c r="DO68" s="31">
        <v>193.2</v>
      </c>
      <c r="DP68" s="31">
        <v>202.2</v>
      </c>
      <c r="DQ68" s="31">
        <v>197.9</v>
      </c>
      <c r="DR68" s="31">
        <v>189.3</v>
      </c>
      <c r="DS68" s="31">
        <v>174.4</v>
      </c>
      <c r="DT68" s="31">
        <v>174</v>
      </c>
      <c r="DU68" s="31">
        <v>153.69999999999999</v>
      </c>
      <c r="DV68" s="31">
        <v>169.7</v>
      </c>
      <c r="DW68" s="31">
        <v>168.4</v>
      </c>
      <c r="DX68" s="31">
        <v>157.30000000000001</v>
      </c>
      <c r="DY68" s="31">
        <v>160.30000000000001</v>
      </c>
      <c r="DZ68" s="31">
        <v>164</v>
      </c>
      <c r="EA68" s="31">
        <v>181.8</v>
      </c>
      <c r="EB68" s="31">
        <v>186.2</v>
      </c>
      <c r="EC68" s="31">
        <v>185</v>
      </c>
      <c r="ED68" s="31">
        <v>162.69999999999999</v>
      </c>
      <c r="EE68" s="31">
        <v>160.80000000000001</v>
      </c>
      <c r="EF68" s="31">
        <v>155.69999999999999</v>
      </c>
      <c r="EG68" s="31">
        <v>166.7</v>
      </c>
      <c r="EH68" s="31">
        <v>175.8</v>
      </c>
      <c r="EI68" s="31">
        <v>165</v>
      </c>
      <c r="EJ68" s="31">
        <v>160.30000000000001</v>
      </c>
      <c r="EK68" s="31">
        <v>172.2</v>
      </c>
      <c r="EL68" s="31">
        <v>177.4</v>
      </c>
      <c r="EM68" s="31">
        <v>182.7</v>
      </c>
      <c r="EN68" s="31">
        <v>189.8</v>
      </c>
      <c r="EO68" s="31">
        <v>193.4</v>
      </c>
      <c r="EP68" s="31">
        <v>186.7</v>
      </c>
      <c r="EQ68" s="31">
        <v>171.3</v>
      </c>
      <c r="ER68" s="31">
        <v>158.6</v>
      </c>
      <c r="ES68" s="31">
        <v>171</v>
      </c>
      <c r="ET68" s="31">
        <v>170.6</v>
      </c>
    </row>
    <row r="69" spans="1:150">
      <c r="A69" s="25" t="s">
        <v>130</v>
      </c>
      <c r="B69" s="25" t="s">
        <v>131</v>
      </c>
      <c r="C69" s="26">
        <v>0.52500000000000002</v>
      </c>
      <c r="D69" s="31">
        <v>102.1</v>
      </c>
      <c r="E69" s="31">
        <v>103.9</v>
      </c>
      <c r="F69" s="31">
        <v>106.3</v>
      </c>
      <c r="G69" s="31">
        <v>107.9</v>
      </c>
      <c r="H69" s="31">
        <v>109.9</v>
      </c>
      <c r="I69" s="31">
        <v>111.8</v>
      </c>
      <c r="J69" s="31">
        <v>114.1</v>
      </c>
      <c r="K69" s="31">
        <v>114.4</v>
      </c>
      <c r="L69" s="31">
        <v>115.6</v>
      </c>
      <c r="M69" s="31">
        <v>129.30000000000001</v>
      </c>
      <c r="N69" s="31">
        <v>134.19999999999999</v>
      </c>
      <c r="O69" s="31">
        <v>131.19999999999999</v>
      </c>
      <c r="P69" s="31">
        <v>131.6</v>
      </c>
      <c r="Q69" s="31">
        <v>130.19999999999999</v>
      </c>
      <c r="R69" s="31">
        <v>133.5</v>
      </c>
      <c r="S69" s="31">
        <v>133.6</v>
      </c>
      <c r="T69" s="31">
        <v>138.80000000000001</v>
      </c>
      <c r="U69" s="31">
        <v>131.5</v>
      </c>
      <c r="V69" s="31">
        <v>141.1</v>
      </c>
      <c r="W69" s="31">
        <v>137.30000000000001</v>
      </c>
      <c r="X69" s="31">
        <v>137</v>
      </c>
      <c r="Y69" s="31">
        <v>142.30000000000001</v>
      </c>
      <c r="Z69" s="31">
        <v>143.69999999999999</v>
      </c>
      <c r="AA69" s="31">
        <v>142.30000000000001</v>
      </c>
      <c r="AB69" s="31">
        <v>137.9</v>
      </c>
      <c r="AC69" s="31">
        <v>139.80000000000001</v>
      </c>
      <c r="AD69" s="31">
        <v>140.1</v>
      </c>
      <c r="AE69" s="31">
        <v>133.9</v>
      </c>
      <c r="AF69" s="31">
        <v>132.1</v>
      </c>
      <c r="AG69" s="31">
        <v>137.6</v>
      </c>
      <c r="AH69" s="31">
        <v>141.6</v>
      </c>
      <c r="AI69" s="31">
        <v>140.1</v>
      </c>
      <c r="AJ69" s="31">
        <v>139.19999999999999</v>
      </c>
      <c r="AK69" s="31">
        <v>133.80000000000001</v>
      </c>
      <c r="AL69" s="31">
        <v>135.30000000000001</v>
      </c>
      <c r="AM69" s="31">
        <v>136.4</v>
      </c>
      <c r="AN69" s="31">
        <v>139.4</v>
      </c>
      <c r="AO69" s="31">
        <v>134.4</v>
      </c>
      <c r="AP69" s="31">
        <v>134.1</v>
      </c>
      <c r="AQ69" s="31">
        <v>132.9</v>
      </c>
      <c r="AR69" s="31">
        <v>131.30000000000001</v>
      </c>
      <c r="AS69" s="31">
        <v>138.6</v>
      </c>
      <c r="AT69" s="31">
        <v>143.6</v>
      </c>
      <c r="AU69" s="31">
        <v>143.9</v>
      </c>
      <c r="AV69" s="31">
        <v>146.4</v>
      </c>
      <c r="AW69" s="31">
        <v>147.6</v>
      </c>
      <c r="AX69" s="31">
        <v>147.6</v>
      </c>
      <c r="AY69" s="31">
        <v>145.9</v>
      </c>
      <c r="AZ69" s="31">
        <v>148.1</v>
      </c>
      <c r="BA69" s="31">
        <v>149.9</v>
      </c>
      <c r="BB69" s="31">
        <v>140.9</v>
      </c>
      <c r="BC69" s="31">
        <v>135.5</v>
      </c>
      <c r="BD69" s="31">
        <v>132.1</v>
      </c>
      <c r="BE69" s="31">
        <v>134</v>
      </c>
      <c r="BF69" s="31">
        <v>132.4</v>
      </c>
      <c r="BG69" s="31">
        <v>135.80000000000001</v>
      </c>
      <c r="BH69" s="31">
        <v>137.30000000000001</v>
      </c>
      <c r="BI69" s="31">
        <v>143.6</v>
      </c>
      <c r="BJ69" s="31">
        <v>144.4</v>
      </c>
      <c r="BK69" s="31">
        <v>143</v>
      </c>
      <c r="BL69" s="31">
        <v>143.1</v>
      </c>
      <c r="BM69" s="31">
        <v>141.4</v>
      </c>
      <c r="BN69" s="31">
        <v>143.1</v>
      </c>
      <c r="BO69" s="31">
        <v>140.80000000000001</v>
      </c>
      <c r="BP69" s="31">
        <v>142.30000000000001</v>
      </c>
      <c r="BQ69" s="31">
        <v>144.4</v>
      </c>
      <c r="BR69" s="31">
        <v>144.30000000000001</v>
      </c>
      <c r="BS69" s="31">
        <v>144.19999999999999</v>
      </c>
      <c r="BT69" s="31">
        <v>139.4</v>
      </c>
      <c r="BU69" s="31">
        <v>142.4</v>
      </c>
      <c r="BV69" s="31">
        <v>143.4</v>
      </c>
      <c r="BW69" s="31">
        <v>141.6</v>
      </c>
      <c r="BX69" s="31">
        <v>140.4</v>
      </c>
      <c r="BY69" s="31">
        <v>143.6</v>
      </c>
      <c r="BZ69" s="31">
        <v>143.6</v>
      </c>
      <c r="CA69" s="31">
        <v>145.69999999999999</v>
      </c>
      <c r="CB69" s="31">
        <v>141.19999999999999</v>
      </c>
      <c r="CC69" s="31">
        <v>144.6</v>
      </c>
      <c r="CD69" s="31">
        <v>144.6</v>
      </c>
      <c r="CE69" s="31">
        <v>147.30000000000001</v>
      </c>
      <c r="CF69" s="31">
        <v>148.9</v>
      </c>
      <c r="CG69" s="31">
        <v>149.1</v>
      </c>
      <c r="CH69" s="31">
        <v>149.80000000000001</v>
      </c>
      <c r="CI69" s="31">
        <v>150.1</v>
      </c>
      <c r="CJ69" s="31">
        <v>150</v>
      </c>
      <c r="CK69" s="31">
        <v>150.80000000000001</v>
      </c>
      <c r="CL69" s="31">
        <v>150.69999999999999</v>
      </c>
      <c r="CM69" s="31">
        <v>149.80000000000001</v>
      </c>
      <c r="CN69" s="31">
        <v>152.9</v>
      </c>
      <c r="CO69" s="31">
        <v>154.6</v>
      </c>
      <c r="CP69" s="31">
        <v>154.80000000000001</v>
      </c>
      <c r="CQ69" s="31">
        <v>156.69999999999999</v>
      </c>
      <c r="CR69" s="31">
        <v>154.69999999999999</v>
      </c>
      <c r="CS69" s="31">
        <v>156.5</v>
      </c>
      <c r="CT69" s="31">
        <v>154.4</v>
      </c>
      <c r="CU69" s="31">
        <v>152.1</v>
      </c>
      <c r="CV69" s="31">
        <v>151</v>
      </c>
      <c r="CW69" s="31">
        <v>150.1</v>
      </c>
      <c r="CX69" s="31">
        <v>151.19999999999999</v>
      </c>
      <c r="CY69" s="31">
        <v>149.5</v>
      </c>
      <c r="CZ69" s="31">
        <v>150.30000000000001</v>
      </c>
      <c r="DA69" s="31">
        <v>150.6</v>
      </c>
      <c r="DB69" s="31">
        <v>143.80000000000001</v>
      </c>
      <c r="DC69" s="31">
        <v>131.80000000000001</v>
      </c>
      <c r="DD69" s="31">
        <v>134.1</v>
      </c>
      <c r="DE69" s="31">
        <v>136.6</v>
      </c>
      <c r="DF69" s="31">
        <v>139.6</v>
      </c>
      <c r="DG69" s="31">
        <v>132.9</v>
      </c>
      <c r="DH69" s="31">
        <v>135.30000000000001</v>
      </c>
      <c r="DI69" s="31">
        <v>134.69999999999999</v>
      </c>
      <c r="DJ69" s="31">
        <v>135.80000000000001</v>
      </c>
      <c r="DK69" s="31">
        <v>138.5</v>
      </c>
      <c r="DL69" s="31">
        <v>139.1</v>
      </c>
      <c r="DM69" s="31">
        <v>154.69999999999999</v>
      </c>
      <c r="DN69" s="31">
        <v>155.6</v>
      </c>
      <c r="DO69" s="31">
        <v>155.80000000000001</v>
      </c>
      <c r="DP69" s="31">
        <v>155.80000000000001</v>
      </c>
      <c r="DQ69" s="31">
        <v>163.80000000000001</v>
      </c>
      <c r="DR69" s="31">
        <v>164.1</v>
      </c>
      <c r="DS69" s="31">
        <v>164.5</v>
      </c>
      <c r="DT69" s="31">
        <v>162.5</v>
      </c>
      <c r="DU69" s="31">
        <v>162.6</v>
      </c>
      <c r="DV69" s="31">
        <v>163.69999999999999</v>
      </c>
      <c r="DW69" s="31">
        <v>167.8</v>
      </c>
      <c r="DX69" s="31">
        <v>170.2</v>
      </c>
      <c r="DY69" s="31">
        <v>170.4</v>
      </c>
      <c r="DZ69" s="31">
        <v>173.1</v>
      </c>
      <c r="EA69" s="31">
        <v>174</v>
      </c>
      <c r="EB69" s="31">
        <v>174.5</v>
      </c>
      <c r="EC69" s="31">
        <v>174.6</v>
      </c>
      <c r="ED69" s="31">
        <v>174.7</v>
      </c>
      <c r="EE69" s="31">
        <v>172.9</v>
      </c>
      <c r="EF69" s="31">
        <v>168.6</v>
      </c>
      <c r="EG69" s="31">
        <v>170.8</v>
      </c>
      <c r="EH69" s="31">
        <v>172.2</v>
      </c>
      <c r="EI69" s="31">
        <v>174.2</v>
      </c>
      <c r="EJ69" s="31">
        <v>174.4</v>
      </c>
      <c r="EK69" s="31">
        <v>171.1</v>
      </c>
      <c r="EL69" s="31">
        <v>169.2</v>
      </c>
      <c r="EM69" s="31">
        <v>167.2</v>
      </c>
      <c r="EN69" s="31">
        <v>166.3</v>
      </c>
      <c r="EO69" s="31">
        <v>166.4</v>
      </c>
      <c r="EP69" s="31">
        <v>165</v>
      </c>
      <c r="EQ69" s="31">
        <v>163.6</v>
      </c>
      <c r="ER69" s="31">
        <v>161.6</v>
      </c>
      <c r="ES69" s="31">
        <v>164.9</v>
      </c>
      <c r="ET69" s="31">
        <v>165.5</v>
      </c>
    </row>
    <row r="70" spans="1:150">
      <c r="A70" s="25" t="s">
        <v>132</v>
      </c>
      <c r="B70" s="25" t="s">
        <v>133</v>
      </c>
      <c r="C70" s="26">
        <v>0.42181999999999997</v>
      </c>
      <c r="D70" s="31">
        <v>112.9</v>
      </c>
      <c r="E70" s="31">
        <v>113.9</v>
      </c>
      <c r="F70" s="31">
        <v>115.3</v>
      </c>
      <c r="G70" s="31">
        <v>116.7</v>
      </c>
      <c r="H70" s="31">
        <v>116.4</v>
      </c>
      <c r="I70" s="31">
        <v>116.4</v>
      </c>
      <c r="J70" s="31">
        <v>109.9</v>
      </c>
      <c r="K70" s="31">
        <v>116.9</v>
      </c>
      <c r="L70" s="31">
        <v>112.8</v>
      </c>
      <c r="M70" s="31">
        <v>112.5</v>
      </c>
      <c r="N70" s="31">
        <v>115.6</v>
      </c>
      <c r="O70" s="31">
        <v>115.9</v>
      </c>
      <c r="P70" s="31">
        <v>118.6</v>
      </c>
      <c r="Q70" s="31">
        <v>119.3</v>
      </c>
      <c r="R70" s="31">
        <v>117.5</v>
      </c>
      <c r="S70" s="31">
        <v>120.7</v>
      </c>
      <c r="T70" s="31">
        <v>120.8</v>
      </c>
      <c r="U70" s="31">
        <v>120.4</v>
      </c>
      <c r="V70" s="31">
        <v>118.9</v>
      </c>
      <c r="W70" s="31">
        <v>122.2</v>
      </c>
      <c r="X70" s="31">
        <v>121.8</v>
      </c>
      <c r="Y70" s="31">
        <v>123.1</v>
      </c>
      <c r="Z70" s="31">
        <v>122.6</v>
      </c>
      <c r="AA70" s="31">
        <v>119.5</v>
      </c>
      <c r="AB70" s="31">
        <v>122.3</v>
      </c>
      <c r="AC70" s="31">
        <v>125.7</v>
      </c>
      <c r="AD70" s="31">
        <v>128.1</v>
      </c>
      <c r="AE70" s="31">
        <v>128.9</v>
      </c>
      <c r="AF70" s="31">
        <v>127.4</v>
      </c>
      <c r="AG70" s="31">
        <v>121.2</v>
      </c>
      <c r="AH70" s="31">
        <v>122.1</v>
      </c>
      <c r="AI70" s="31">
        <v>122</v>
      </c>
      <c r="AJ70" s="31">
        <v>125.3</v>
      </c>
      <c r="AK70" s="31">
        <v>127.7</v>
      </c>
      <c r="AL70" s="31">
        <v>128.6</v>
      </c>
      <c r="AM70" s="31">
        <v>128.9</v>
      </c>
      <c r="AN70" s="31">
        <v>130.1</v>
      </c>
      <c r="AO70" s="31">
        <v>133.6</v>
      </c>
      <c r="AP70" s="31">
        <v>133.19999999999999</v>
      </c>
      <c r="AQ70" s="31">
        <v>135.1</v>
      </c>
      <c r="AR70" s="31">
        <v>132.19999999999999</v>
      </c>
      <c r="AS70" s="31">
        <v>126.3</v>
      </c>
      <c r="AT70" s="31">
        <v>124.3</v>
      </c>
      <c r="AU70" s="31">
        <v>125.2</v>
      </c>
      <c r="AV70" s="31">
        <v>128.80000000000001</v>
      </c>
      <c r="AW70" s="31">
        <v>131.19999999999999</v>
      </c>
      <c r="AX70" s="31">
        <v>132.9</v>
      </c>
      <c r="AY70" s="31">
        <v>133.69999999999999</v>
      </c>
      <c r="AZ70" s="31">
        <v>132.19999999999999</v>
      </c>
      <c r="BA70" s="31">
        <v>121.2</v>
      </c>
      <c r="BB70" s="31">
        <v>118.9</v>
      </c>
      <c r="BC70" s="31">
        <v>117.9</v>
      </c>
      <c r="BD70" s="31">
        <v>113.7</v>
      </c>
      <c r="BE70" s="31">
        <v>112.9</v>
      </c>
      <c r="BF70" s="31">
        <v>112.8</v>
      </c>
      <c r="BG70" s="31">
        <v>112.9</v>
      </c>
      <c r="BH70" s="31">
        <v>114.7</v>
      </c>
      <c r="BI70" s="31">
        <v>119.8</v>
      </c>
      <c r="BJ70" s="31">
        <v>119.3</v>
      </c>
      <c r="BK70" s="31">
        <v>118.8</v>
      </c>
      <c r="BL70" s="31">
        <v>118.9</v>
      </c>
      <c r="BM70" s="31">
        <v>118.4</v>
      </c>
      <c r="BN70" s="31">
        <v>124</v>
      </c>
      <c r="BO70" s="31">
        <v>123.5</v>
      </c>
      <c r="BP70" s="31">
        <v>122.7</v>
      </c>
      <c r="BQ70" s="31">
        <v>122.2</v>
      </c>
      <c r="BR70" s="31">
        <v>121.9</v>
      </c>
      <c r="BS70" s="31">
        <v>123.5</v>
      </c>
      <c r="BT70" s="31">
        <v>123.2</v>
      </c>
      <c r="BU70" s="31">
        <v>124.6</v>
      </c>
      <c r="BV70" s="31">
        <v>121.7</v>
      </c>
      <c r="BW70" s="31">
        <v>123.9</v>
      </c>
      <c r="BX70" s="31">
        <v>128.6</v>
      </c>
      <c r="BY70" s="31">
        <v>138.80000000000001</v>
      </c>
      <c r="BZ70" s="31">
        <v>143</v>
      </c>
      <c r="CA70" s="31">
        <v>143.19999999999999</v>
      </c>
      <c r="CB70" s="31">
        <v>137.9</v>
      </c>
      <c r="CC70" s="31">
        <v>126.2</v>
      </c>
      <c r="CD70" s="31">
        <v>124.1</v>
      </c>
      <c r="CE70" s="31">
        <v>125.6</v>
      </c>
      <c r="CF70" s="31">
        <v>129.69999999999999</v>
      </c>
      <c r="CG70" s="31">
        <v>138</v>
      </c>
      <c r="CH70" s="31">
        <v>140.80000000000001</v>
      </c>
      <c r="CI70" s="31">
        <v>133.1</v>
      </c>
      <c r="CJ70" s="31">
        <v>139.69999999999999</v>
      </c>
      <c r="CK70" s="31">
        <v>142.6</v>
      </c>
      <c r="CL70" s="31">
        <v>150.4</v>
      </c>
      <c r="CM70" s="31">
        <v>143</v>
      </c>
      <c r="CN70" s="31">
        <v>144.9</v>
      </c>
      <c r="CO70" s="31">
        <v>141.5</v>
      </c>
      <c r="CP70" s="31">
        <v>141.6</v>
      </c>
      <c r="CQ70" s="31">
        <v>150.30000000000001</v>
      </c>
      <c r="CR70" s="31">
        <v>147.4</v>
      </c>
      <c r="CS70" s="31">
        <v>161.4</v>
      </c>
      <c r="CT70" s="31">
        <v>163.30000000000001</v>
      </c>
      <c r="CU70" s="31">
        <v>153.6</v>
      </c>
      <c r="CV70" s="31">
        <v>148.80000000000001</v>
      </c>
      <c r="CW70" s="31">
        <v>146.1</v>
      </c>
      <c r="CX70" s="31">
        <v>148.69999999999999</v>
      </c>
      <c r="CY70" s="31">
        <v>147.1</v>
      </c>
      <c r="CZ70" s="31">
        <v>152.80000000000001</v>
      </c>
      <c r="DA70" s="31">
        <v>150.6</v>
      </c>
      <c r="DB70" s="31">
        <v>147.19999999999999</v>
      </c>
      <c r="DC70" s="31">
        <v>147.6</v>
      </c>
      <c r="DD70" s="31">
        <v>148.5</v>
      </c>
      <c r="DE70" s="31">
        <v>145.6</v>
      </c>
      <c r="DF70" s="31">
        <v>155.6</v>
      </c>
      <c r="DG70" s="31">
        <v>145.6</v>
      </c>
      <c r="DH70" s="31">
        <v>159.80000000000001</v>
      </c>
      <c r="DI70" s="31">
        <v>172.3</v>
      </c>
      <c r="DJ70" s="31">
        <v>174.1</v>
      </c>
      <c r="DK70" s="31">
        <v>162.6</v>
      </c>
      <c r="DL70" s="31">
        <v>164</v>
      </c>
      <c r="DM70" s="31">
        <v>164.2</v>
      </c>
      <c r="DN70" s="31">
        <v>149.6</v>
      </c>
      <c r="DO70" s="31">
        <v>153.4</v>
      </c>
      <c r="DP70" s="31">
        <v>146.9</v>
      </c>
      <c r="DQ70" s="31">
        <v>159.19999999999999</v>
      </c>
      <c r="DR70" s="31">
        <v>165.8</v>
      </c>
      <c r="DS70" s="31">
        <v>163.1</v>
      </c>
      <c r="DT70" s="31">
        <v>174.4</v>
      </c>
      <c r="DU70" s="31">
        <v>193.6</v>
      </c>
      <c r="DV70" s="31">
        <v>194.5</v>
      </c>
      <c r="DW70" s="31">
        <v>190.5</v>
      </c>
      <c r="DX70" s="31">
        <v>190.8</v>
      </c>
      <c r="DY70" s="31">
        <v>176.8</v>
      </c>
      <c r="DZ70" s="31">
        <v>161.19999999999999</v>
      </c>
      <c r="EA70" s="31">
        <v>163.69999999999999</v>
      </c>
      <c r="EB70" s="31">
        <v>161.30000000000001</v>
      </c>
      <c r="EC70" s="31">
        <v>171.5</v>
      </c>
      <c r="ED70" s="31">
        <v>180.1</v>
      </c>
      <c r="EE70" s="31">
        <v>179.2</v>
      </c>
      <c r="EF70" s="31">
        <v>183.4</v>
      </c>
      <c r="EG70" s="31">
        <v>195.7</v>
      </c>
      <c r="EH70" s="31">
        <v>199.5</v>
      </c>
      <c r="EI70" s="31">
        <v>193.1</v>
      </c>
      <c r="EJ70" s="31">
        <v>182.7</v>
      </c>
      <c r="EK70" s="31">
        <v>169.5</v>
      </c>
      <c r="EL70" s="31">
        <v>164.3</v>
      </c>
      <c r="EM70" s="31">
        <v>158.4</v>
      </c>
      <c r="EN70" s="31">
        <v>157.4</v>
      </c>
      <c r="EO70" s="31">
        <v>165.4</v>
      </c>
      <c r="EP70" s="31">
        <v>169.8</v>
      </c>
      <c r="EQ70" s="31">
        <v>171.9</v>
      </c>
      <c r="ER70" s="31">
        <v>191.7</v>
      </c>
      <c r="ES70" s="31">
        <v>203.8</v>
      </c>
      <c r="ET70" s="31">
        <v>193.1</v>
      </c>
    </row>
    <row r="71" spans="1:150">
      <c r="A71" s="25" t="s">
        <v>134</v>
      </c>
      <c r="B71" s="25" t="s">
        <v>135</v>
      </c>
      <c r="C71" s="26">
        <v>0.44094</v>
      </c>
      <c r="D71" s="31">
        <v>104.8</v>
      </c>
      <c r="E71" s="31">
        <v>105.6</v>
      </c>
      <c r="F71" s="31">
        <v>107.9</v>
      </c>
      <c r="G71" s="31">
        <v>107.9</v>
      </c>
      <c r="H71" s="31">
        <v>107.9</v>
      </c>
      <c r="I71" s="31">
        <v>108.6</v>
      </c>
      <c r="J71" s="31">
        <v>110.2</v>
      </c>
      <c r="K71" s="31">
        <v>111</v>
      </c>
      <c r="L71" s="31">
        <v>111.7</v>
      </c>
      <c r="M71" s="31">
        <v>112.5</v>
      </c>
      <c r="N71" s="31">
        <v>113</v>
      </c>
      <c r="O71" s="31">
        <v>115.5</v>
      </c>
      <c r="P71" s="31">
        <v>117.1</v>
      </c>
      <c r="Q71" s="31">
        <v>117.8</v>
      </c>
      <c r="R71" s="31">
        <v>118.6</v>
      </c>
      <c r="S71" s="31">
        <v>118.4</v>
      </c>
      <c r="T71" s="31">
        <v>119.4</v>
      </c>
      <c r="U71" s="31">
        <v>120.9</v>
      </c>
      <c r="V71" s="31">
        <v>121.9</v>
      </c>
      <c r="W71" s="31">
        <v>123.2</v>
      </c>
      <c r="X71" s="31">
        <v>122.5</v>
      </c>
      <c r="Y71" s="31">
        <v>122.5</v>
      </c>
      <c r="Z71" s="31">
        <v>123</v>
      </c>
      <c r="AA71" s="31">
        <v>123.9</v>
      </c>
      <c r="AB71" s="31">
        <v>124.5</v>
      </c>
      <c r="AC71" s="31">
        <v>125.6</v>
      </c>
      <c r="AD71" s="31">
        <v>127.2</v>
      </c>
      <c r="AE71" s="31">
        <v>126.7</v>
      </c>
      <c r="AF71" s="31">
        <v>126.9</v>
      </c>
      <c r="AG71" s="31">
        <v>127</v>
      </c>
      <c r="AH71" s="31">
        <v>127.9</v>
      </c>
      <c r="AI71" s="31">
        <v>130.69999999999999</v>
      </c>
      <c r="AJ71" s="31">
        <v>131</v>
      </c>
      <c r="AK71" s="31">
        <v>129.19999999999999</v>
      </c>
      <c r="AL71" s="31">
        <v>134.80000000000001</v>
      </c>
      <c r="AM71" s="31">
        <v>137.69999999999999</v>
      </c>
      <c r="AN71" s="31">
        <v>135.1</v>
      </c>
      <c r="AO71" s="31">
        <v>135.1</v>
      </c>
      <c r="AP71" s="31">
        <v>135.1</v>
      </c>
      <c r="AQ71" s="31">
        <v>134.6</v>
      </c>
      <c r="AR71" s="31">
        <v>134.69999999999999</v>
      </c>
      <c r="AS71" s="31">
        <v>135.1</v>
      </c>
      <c r="AT71" s="31">
        <v>136.6</v>
      </c>
      <c r="AU71" s="31">
        <v>135.80000000000001</v>
      </c>
      <c r="AV71" s="31">
        <v>134.80000000000001</v>
      </c>
      <c r="AW71" s="31">
        <v>134.4</v>
      </c>
      <c r="AX71" s="31">
        <v>134.1</v>
      </c>
      <c r="AY71" s="31">
        <v>133.6</v>
      </c>
      <c r="AZ71" s="31">
        <v>133.6</v>
      </c>
      <c r="BA71" s="31">
        <v>134.80000000000001</v>
      </c>
      <c r="BB71" s="31">
        <v>135.69999999999999</v>
      </c>
      <c r="BC71" s="31">
        <v>133</v>
      </c>
      <c r="BD71" s="31">
        <v>138.5</v>
      </c>
      <c r="BE71" s="31">
        <v>135.4</v>
      </c>
      <c r="BF71" s="31">
        <v>132.5</v>
      </c>
      <c r="BG71" s="31">
        <v>132.6</v>
      </c>
      <c r="BH71" s="31">
        <v>133</v>
      </c>
      <c r="BI71" s="31">
        <v>132.9</v>
      </c>
      <c r="BJ71" s="31">
        <v>132.1</v>
      </c>
      <c r="BK71" s="31">
        <v>132.1</v>
      </c>
      <c r="BL71" s="31">
        <v>131.9</v>
      </c>
      <c r="BM71" s="31">
        <v>131.9</v>
      </c>
      <c r="BN71" s="31">
        <v>131.9</v>
      </c>
      <c r="BO71" s="31">
        <v>131.9</v>
      </c>
      <c r="BP71" s="31">
        <v>131.9</v>
      </c>
      <c r="BQ71" s="31">
        <v>131.9</v>
      </c>
      <c r="BR71" s="31">
        <v>131.9</v>
      </c>
      <c r="BS71" s="31">
        <v>131.9</v>
      </c>
      <c r="BT71" s="31">
        <v>131.9</v>
      </c>
      <c r="BU71" s="31">
        <v>131.9</v>
      </c>
      <c r="BV71" s="31">
        <v>131.9</v>
      </c>
      <c r="BW71" s="31">
        <v>131.9</v>
      </c>
      <c r="BX71" s="31">
        <v>131.9</v>
      </c>
      <c r="BY71" s="31">
        <v>131.9</v>
      </c>
      <c r="BZ71" s="31">
        <v>131.9</v>
      </c>
      <c r="CA71" s="31">
        <v>131.9</v>
      </c>
      <c r="CB71" s="31">
        <v>132.6</v>
      </c>
      <c r="CC71" s="31">
        <v>133.5</v>
      </c>
      <c r="CD71" s="31">
        <v>133.19999999999999</v>
      </c>
      <c r="CE71" s="31">
        <v>130.30000000000001</v>
      </c>
      <c r="CF71" s="31">
        <v>129.80000000000001</v>
      </c>
      <c r="CG71" s="31">
        <v>130.30000000000001</v>
      </c>
      <c r="CH71" s="31">
        <v>129.1</v>
      </c>
      <c r="CI71" s="31">
        <v>126.1</v>
      </c>
      <c r="CJ71" s="31">
        <v>127.3</v>
      </c>
      <c r="CK71" s="31">
        <v>127.8</v>
      </c>
      <c r="CL71" s="31">
        <v>129.5</v>
      </c>
      <c r="CM71" s="31">
        <v>129.5</v>
      </c>
      <c r="CN71" s="31">
        <v>130.30000000000001</v>
      </c>
      <c r="CO71" s="31">
        <v>129.5</v>
      </c>
      <c r="CP71" s="31">
        <v>129.5</v>
      </c>
      <c r="CQ71" s="31">
        <v>130.1</v>
      </c>
      <c r="CR71" s="31">
        <v>135.6</v>
      </c>
      <c r="CS71" s="31">
        <v>136.9</v>
      </c>
      <c r="CT71" s="31">
        <v>139</v>
      </c>
      <c r="CU71" s="31">
        <v>138.69999999999999</v>
      </c>
      <c r="CV71" s="31">
        <v>146.19999999999999</v>
      </c>
      <c r="CW71" s="31">
        <v>147.9</v>
      </c>
      <c r="CX71" s="31">
        <v>147.9</v>
      </c>
      <c r="CY71" s="31">
        <v>145.6</v>
      </c>
      <c r="CZ71" s="31">
        <v>143.30000000000001</v>
      </c>
      <c r="DA71" s="31">
        <v>141.4</v>
      </c>
      <c r="DB71" s="31">
        <v>156.19999999999999</v>
      </c>
      <c r="DC71" s="31">
        <v>170.4</v>
      </c>
      <c r="DD71" s="31">
        <v>169.8</v>
      </c>
      <c r="DE71" s="31">
        <v>171.2</v>
      </c>
      <c r="DF71" s="31">
        <v>171.5</v>
      </c>
      <c r="DG71" s="31">
        <v>171.5</v>
      </c>
      <c r="DH71" s="31">
        <v>171.5</v>
      </c>
      <c r="DI71" s="31">
        <v>171.5</v>
      </c>
      <c r="DJ71" s="31">
        <v>171.9</v>
      </c>
      <c r="DK71" s="31">
        <v>172</v>
      </c>
      <c r="DL71" s="31">
        <v>172.3</v>
      </c>
      <c r="DM71" s="31">
        <v>172.7</v>
      </c>
      <c r="DN71" s="31">
        <v>172.9</v>
      </c>
      <c r="DO71" s="31">
        <v>173.5</v>
      </c>
      <c r="DP71" s="31">
        <v>172.9</v>
      </c>
      <c r="DQ71" s="31">
        <v>172.9</v>
      </c>
      <c r="DR71" s="31">
        <v>173.7</v>
      </c>
      <c r="DS71" s="31">
        <v>173.7</v>
      </c>
      <c r="DT71" s="31">
        <v>173.7</v>
      </c>
      <c r="DU71" s="31">
        <v>173.7</v>
      </c>
      <c r="DV71" s="31">
        <v>173.7</v>
      </c>
      <c r="DW71" s="31">
        <v>178.6</v>
      </c>
      <c r="DX71" s="31">
        <v>180.5</v>
      </c>
      <c r="DY71" s="31">
        <v>181.1</v>
      </c>
      <c r="DZ71" s="31">
        <v>185.3</v>
      </c>
      <c r="EA71" s="31">
        <v>184.3</v>
      </c>
      <c r="EB71" s="31">
        <v>184.7</v>
      </c>
      <c r="EC71" s="31">
        <v>187.2</v>
      </c>
      <c r="ED71" s="31">
        <v>188.6</v>
      </c>
      <c r="EE71" s="31">
        <v>190.5</v>
      </c>
      <c r="EF71" s="31">
        <v>190.9</v>
      </c>
      <c r="EG71" s="31">
        <v>191.3</v>
      </c>
      <c r="EH71" s="31">
        <v>191.3</v>
      </c>
      <c r="EI71" s="31">
        <v>191</v>
      </c>
      <c r="EJ71" s="31">
        <v>190.2</v>
      </c>
      <c r="EK71" s="31">
        <v>190.9</v>
      </c>
      <c r="EL71" s="31">
        <v>189</v>
      </c>
      <c r="EM71" s="31">
        <v>180.5</v>
      </c>
      <c r="EN71" s="31">
        <v>180</v>
      </c>
      <c r="EO71" s="31">
        <v>180.2</v>
      </c>
      <c r="EP71" s="31">
        <v>180.4</v>
      </c>
      <c r="EQ71" s="31">
        <v>180.3</v>
      </c>
      <c r="ER71" s="31">
        <v>179.7</v>
      </c>
      <c r="ES71" s="31">
        <v>179.5</v>
      </c>
      <c r="ET71" s="31">
        <v>179.6</v>
      </c>
    </row>
    <row r="72" spans="1:150">
      <c r="A72" s="25" t="s">
        <v>1667</v>
      </c>
      <c r="B72" s="25" t="s">
        <v>137</v>
      </c>
      <c r="C72" s="26">
        <v>0.16159000000000001</v>
      </c>
      <c r="D72" s="31">
        <v>103.5</v>
      </c>
      <c r="E72" s="31">
        <v>103.6</v>
      </c>
      <c r="F72" s="31">
        <v>103.4</v>
      </c>
      <c r="G72" s="31">
        <v>103.2</v>
      </c>
      <c r="H72" s="31">
        <v>103.2</v>
      </c>
      <c r="I72" s="31">
        <v>103.2</v>
      </c>
      <c r="J72" s="31">
        <v>103.2</v>
      </c>
      <c r="K72" s="31">
        <v>103.2</v>
      </c>
      <c r="L72" s="31">
        <v>103.2</v>
      </c>
      <c r="M72" s="31">
        <v>103.6</v>
      </c>
      <c r="N72" s="31">
        <v>103.6</v>
      </c>
      <c r="O72" s="31">
        <v>105.5</v>
      </c>
      <c r="P72" s="31">
        <v>105.5</v>
      </c>
      <c r="Q72" s="31">
        <v>108</v>
      </c>
      <c r="R72" s="31">
        <v>107.6</v>
      </c>
      <c r="S72" s="31">
        <v>112.3</v>
      </c>
      <c r="T72" s="31">
        <v>113.1</v>
      </c>
      <c r="U72" s="31">
        <v>112.6</v>
      </c>
      <c r="V72" s="31">
        <v>112.7</v>
      </c>
      <c r="W72" s="31">
        <v>115.6</v>
      </c>
      <c r="X72" s="31">
        <v>116.4</v>
      </c>
      <c r="Y72" s="31">
        <v>116.7</v>
      </c>
      <c r="Z72" s="31">
        <v>116.3</v>
      </c>
      <c r="AA72" s="31">
        <v>115.9</v>
      </c>
      <c r="AB72" s="31">
        <v>116.3</v>
      </c>
      <c r="AC72" s="31">
        <v>117.7</v>
      </c>
      <c r="AD72" s="31">
        <v>117.7</v>
      </c>
      <c r="AE72" s="31">
        <v>119.4</v>
      </c>
      <c r="AF72" s="31">
        <v>123.1</v>
      </c>
      <c r="AG72" s="31">
        <v>122.8</v>
      </c>
      <c r="AH72" s="31">
        <v>122.9</v>
      </c>
      <c r="AI72" s="31">
        <v>121.9</v>
      </c>
      <c r="AJ72" s="31">
        <v>120.2</v>
      </c>
      <c r="AK72" s="31">
        <v>119.5</v>
      </c>
      <c r="AL72" s="31">
        <v>119.7</v>
      </c>
      <c r="AM72" s="31">
        <v>119.7</v>
      </c>
      <c r="AN72" s="31">
        <v>118.5</v>
      </c>
      <c r="AO72" s="31">
        <v>117.5</v>
      </c>
      <c r="AP72" s="31">
        <v>115.5</v>
      </c>
      <c r="AQ72" s="31">
        <v>118.3</v>
      </c>
      <c r="AR72" s="31">
        <v>119.6</v>
      </c>
      <c r="AS72" s="31">
        <v>118.8</v>
      </c>
      <c r="AT72" s="31">
        <v>118.6</v>
      </c>
      <c r="AU72" s="31">
        <v>118.1</v>
      </c>
      <c r="AV72" s="31">
        <v>123.7</v>
      </c>
      <c r="AW72" s="31">
        <v>124.2</v>
      </c>
      <c r="AX72" s="31">
        <v>124.1</v>
      </c>
      <c r="AY72" s="31">
        <v>124.4</v>
      </c>
      <c r="AZ72" s="31">
        <v>126.1</v>
      </c>
      <c r="BA72" s="31">
        <v>125.5</v>
      </c>
      <c r="BB72" s="31">
        <v>126.5</v>
      </c>
      <c r="BC72" s="31">
        <v>127</v>
      </c>
      <c r="BD72" s="31">
        <v>127</v>
      </c>
      <c r="BE72" s="31">
        <v>127</v>
      </c>
      <c r="BF72" s="31">
        <v>127.1</v>
      </c>
      <c r="BG72" s="31">
        <v>127.3</v>
      </c>
      <c r="BH72" s="31">
        <v>126.9</v>
      </c>
      <c r="BI72" s="31">
        <v>128</v>
      </c>
      <c r="BJ72" s="31">
        <v>128.19999999999999</v>
      </c>
      <c r="BK72" s="31">
        <v>128.1</v>
      </c>
      <c r="BL72" s="31">
        <v>142.6</v>
      </c>
      <c r="BM72" s="31">
        <v>146.4</v>
      </c>
      <c r="BN72" s="31">
        <v>146.4</v>
      </c>
      <c r="BO72" s="31">
        <v>146.80000000000001</v>
      </c>
      <c r="BP72" s="31">
        <v>148.30000000000001</v>
      </c>
      <c r="BQ72" s="31">
        <v>148.1</v>
      </c>
      <c r="BR72" s="31">
        <v>148.19999999999999</v>
      </c>
      <c r="BS72" s="31">
        <v>149.69999999999999</v>
      </c>
      <c r="BT72" s="31">
        <v>149.30000000000001</v>
      </c>
      <c r="BU72" s="31">
        <v>149.69999999999999</v>
      </c>
      <c r="BV72" s="31">
        <v>149.4</v>
      </c>
      <c r="BW72" s="31">
        <v>148.6</v>
      </c>
      <c r="BX72" s="31">
        <v>146.9</v>
      </c>
      <c r="BY72" s="31">
        <v>146.30000000000001</v>
      </c>
      <c r="BZ72" s="31">
        <v>147.9</v>
      </c>
      <c r="CA72" s="31">
        <v>147.4</v>
      </c>
      <c r="CB72" s="31">
        <v>145.5</v>
      </c>
      <c r="CC72" s="31">
        <v>150.5</v>
      </c>
      <c r="CD72" s="31">
        <v>151.4</v>
      </c>
      <c r="CE72" s="31">
        <v>152.9</v>
      </c>
      <c r="CF72" s="31">
        <v>152.9</v>
      </c>
      <c r="CG72" s="31">
        <v>152.9</v>
      </c>
      <c r="CH72" s="31">
        <v>152.9</v>
      </c>
      <c r="CI72" s="31">
        <v>152.9</v>
      </c>
      <c r="CJ72" s="31">
        <v>150.69999999999999</v>
      </c>
      <c r="CK72" s="31">
        <v>150.30000000000001</v>
      </c>
      <c r="CL72" s="31">
        <v>153.9</v>
      </c>
      <c r="CM72" s="31">
        <v>157.4</v>
      </c>
      <c r="CN72" s="31">
        <v>159.69999999999999</v>
      </c>
      <c r="CO72" s="31">
        <v>161.5</v>
      </c>
      <c r="CP72" s="31">
        <v>161.5</v>
      </c>
      <c r="CQ72" s="31">
        <v>159.19999999999999</v>
      </c>
      <c r="CR72" s="31">
        <v>156.80000000000001</v>
      </c>
      <c r="CS72" s="31">
        <v>155.9</v>
      </c>
      <c r="CT72" s="31">
        <v>164.3</v>
      </c>
      <c r="CU72" s="31">
        <v>177.7</v>
      </c>
      <c r="CV72" s="31">
        <v>174.7</v>
      </c>
      <c r="CW72" s="31">
        <v>174.9</v>
      </c>
      <c r="CX72" s="31">
        <v>166.6</v>
      </c>
      <c r="CY72" s="31">
        <v>166.6</v>
      </c>
      <c r="CZ72" s="31">
        <v>165.1</v>
      </c>
      <c r="DA72" s="31">
        <v>152.80000000000001</v>
      </c>
      <c r="DB72" s="31">
        <v>140.6</v>
      </c>
      <c r="DC72" s="31">
        <v>145.30000000000001</v>
      </c>
      <c r="DD72" s="31">
        <v>159.6</v>
      </c>
      <c r="DE72" s="31">
        <v>166.5</v>
      </c>
      <c r="DF72" s="31">
        <v>174.6</v>
      </c>
      <c r="DG72" s="31">
        <v>170</v>
      </c>
      <c r="DH72" s="31">
        <v>165.9</v>
      </c>
      <c r="DI72" s="31">
        <v>169.5</v>
      </c>
      <c r="DJ72" s="31">
        <v>169.3</v>
      </c>
      <c r="DK72" s="31">
        <v>163.9</v>
      </c>
      <c r="DL72" s="31">
        <v>164.1</v>
      </c>
      <c r="DM72" s="31">
        <v>163.30000000000001</v>
      </c>
      <c r="DN72" s="31">
        <v>166.9</v>
      </c>
      <c r="DO72" s="31">
        <v>166.3</v>
      </c>
      <c r="DP72" s="31">
        <v>159.4</v>
      </c>
      <c r="DQ72" s="31">
        <v>161.69999999999999</v>
      </c>
      <c r="DR72" s="31">
        <v>160.4</v>
      </c>
      <c r="DS72" s="31">
        <v>155.5</v>
      </c>
      <c r="DT72" s="31">
        <v>156.30000000000001</v>
      </c>
      <c r="DU72" s="31">
        <v>155</v>
      </c>
      <c r="DV72" s="31">
        <v>156</v>
      </c>
      <c r="DW72" s="31">
        <v>160.6</v>
      </c>
      <c r="DX72" s="31">
        <v>155.5</v>
      </c>
      <c r="DY72" s="31">
        <v>155</v>
      </c>
      <c r="DZ72" s="31">
        <v>154.69999999999999</v>
      </c>
      <c r="EA72" s="31">
        <v>156.4</v>
      </c>
      <c r="EB72" s="31">
        <v>158.69999999999999</v>
      </c>
      <c r="EC72" s="31">
        <v>155.5</v>
      </c>
      <c r="ED72" s="31">
        <v>158.5</v>
      </c>
      <c r="EE72" s="31">
        <v>160.9</v>
      </c>
      <c r="EF72" s="31">
        <v>163.69999999999999</v>
      </c>
      <c r="EG72" s="31">
        <v>162.80000000000001</v>
      </c>
      <c r="EH72" s="31">
        <v>165.7</v>
      </c>
      <c r="EI72" s="31">
        <v>167.6</v>
      </c>
      <c r="EJ72" s="31">
        <v>165</v>
      </c>
      <c r="EK72" s="31">
        <v>169</v>
      </c>
      <c r="EL72" s="31">
        <v>168</v>
      </c>
      <c r="EM72" s="31">
        <v>167.9</v>
      </c>
      <c r="EN72" s="31">
        <v>165.8</v>
      </c>
      <c r="EO72" s="31">
        <v>165.8</v>
      </c>
      <c r="EP72" s="31">
        <v>166.3</v>
      </c>
      <c r="EQ72" s="31">
        <v>165.4</v>
      </c>
      <c r="ER72" s="31">
        <v>166.4</v>
      </c>
      <c r="ES72" s="31">
        <v>168.9</v>
      </c>
      <c r="ET72" s="31">
        <v>171.3</v>
      </c>
    </row>
    <row r="73" spans="1:150">
      <c r="A73" s="25" t="s">
        <v>138</v>
      </c>
      <c r="B73" s="25" t="s">
        <v>139</v>
      </c>
      <c r="C73" s="26">
        <v>0.55906</v>
      </c>
      <c r="D73" s="31">
        <v>108.8</v>
      </c>
      <c r="E73" s="31">
        <v>115.5</v>
      </c>
      <c r="F73" s="31">
        <v>120.5</v>
      </c>
      <c r="G73" s="31">
        <v>117.5</v>
      </c>
      <c r="H73" s="31">
        <v>113.5</v>
      </c>
      <c r="I73" s="31">
        <v>121.4</v>
      </c>
      <c r="J73" s="31">
        <v>113.6</v>
      </c>
      <c r="K73" s="31">
        <v>105.6</v>
      </c>
      <c r="L73" s="31">
        <v>112</v>
      </c>
      <c r="M73" s="31">
        <v>127.9</v>
      </c>
      <c r="N73" s="31">
        <v>133.9</v>
      </c>
      <c r="O73" s="31">
        <v>127.3</v>
      </c>
      <c r="P73" s="31">
        <v>119.1</v>
      </c>
      <c r="Q73" s="31">
        <v>129.69999999999999</v>
      </c>
      <c r="R73" s="31">
        <v>149.69999999999999</v>
      </c>
      <c r="S73" s="31">
        <v>134.80000000000001</v>
      </c>
      <c r="T73" s="31">
        <v>135.69999999999999</v>
      </c>
      <c r="U73" s="31">
        <v>127.1</v>
      </c>
      <c r="V73" s="31">
        <v>125.1</v>
      </c>
      <c r="W73" s="31">
        <v>118.7</v>
      </c>
      <c r="X73" s="31">
        <v>127.8</v>
      </c>
      <c r="Y73" s="31">
        <v>143.30000000000001</v>
      </c>
      <c r="Z73" s="31">
        <v>131.69999999999999</v>
      </c>
      <c r="AA73" s="31">
        <v>129</v>
      </c>
      <c r="AB73" s="31">
        <v>119.5</v>
      </c>
      <c r="AC73" s="31">
        <v>140.6</v>
      </c>
      <c r="AD73" s="31">
        <v>146.80000000000001</v>
      </c>
      <c r="AE73" s="31">
        <v>145.1</v>
      </c>
      <c r="AF73" s="31">
        <v>145.1</v>
      </c>
      <c r="AG73" s="31">
        <v>139.4</v>
      </c>
      <c r="AH73" s="31">
        <v>142.19999999999999</v>
      </c>
      <c r="AI73" s="31">
        <v>140</v>
      </c>
      <c r="AJ73" s="31">
        <v>115.8</v>
      </c>
      <c r="AK73" s="31">
        <v>122.1</v>
      </c>
      <c r="AL73" s="31">
        <v>123</v>
      </c>
      <c r="AM73" s="31">
        <v>124.5</v>
      </c>
      <c r="AN73" s="31">
        <v>128</v>
      </c>
      <c r="AO73" s="31">
        <v>144.5</v>
      </c>
      <c r="AP73" s="31">
        <v>135.30000000000001</v>
      </c>
      <c r="AQ73" s="31">
        <v>131.4</v>
      </c>
      <c r="AR73" s="31">
        <v>124.3</v>
      </c>
      <c r="AS73" s="31">
        <v>117.8</v>
      </c>
      <c r="AT73" s="31">
        <v>116.9</v>
      </c>
      <c r="AU73" s="31">
        <v>120.3</v>
      </c>
      <c r="AV73" s="31">
        <v>135.5</v>
      </c>
      <c r="AW73" s="31">
        <v>132</v>
      </c>
      <c r="AX73" s="31">
        <v>128.80000000000001</v>
      </c>
      <c r="AY73" s="31">
        <v>134.9</v>
      </c>
      <c r="AZ73" s="31">
        <v>141.6</v>
      </c>
      <c r="BA73" s="31">
        <v>147.6</v>
      </c>
      <c r="BB73" s="31">
        <v>144.9</v>
      </c>
      <c r="BC73" s="31">
        <v>141.9</v>
      </c>
      <c r="BD73" s="31">
        <v>131.6</v>
      </c>
      <c r="BE73" s="31">
        <v>125.3</v>
      </c>
      <c r="BF73" s="31">
        <v>131.30000000000001</v>
      </c>
      <c r="BG73" s="31">
        <v>138.9</v>
      </c>
      <c r="BH73" s="31">
        <v>137.80000000000001</v>
      </c>
      <c r="BI73" s="31">
        <v>141.80000000000001</v>
      </c>
      <c r="BJ73" s="31">
        <v>144.5</v>
      </c>
      <c r="BK73" s="31">
        <v>141.1</v>
      </c>
      <c r="BL73" s="31">
        <v>144.4</v>
      </c>
      <c r="BM73" s="31">
        <v>148</v>
      </c>
      <c r="BN73" s="31">
        <v>149.9</v>
      </c>
      <c r="BO73" s="31">
        <v>150.9</v>
      </c>
      <c r="BP73" s="31">
        <v>136.30000000000001</v>
      </c>
      <c r="BQ73" s="31">
        <v>134.4</v>
      </c>
      <c r="BR73" s="31">
        <v>138.5</v>
      </c>
      <c r="BS73" s="31">
        <v>136.9</v>
      </c>
      <c r="BT73" s="31">
        <v>131.19999999999999</v>
      </c>
      <c r="BU73" s="31">
        <v>130</v>
      </c>
      <c r="BV73" s="31">
        <v>130.69999999999999</v>
      </c>
      <c r="BW73" s="31">
        <v>126.8</v>
      </c>
      <c r="BX73" s="31">
        <v>124.6</v>
      </c>
      <c r="BY73" s="31">
        <v>129.80000000000001</v>
      </c>
      <c r="BZ73" s="31">
        <v>130.5</v>
      </c>
      <c r="CA73" s="31">
        <v>132.19999999999999</v>
      </c>
      <c r="CB73" s="31">
        <v>125.2</v>
      </c>
      <c r="CC73" s="31">
        <v>127.1</v>
      </c>
      <c r="CD73" s="31">
        <v>131.69999999999999</v>
      </c>
      <c r="CE73" s="31">
        <v>135.30000000000001</v>
      </c>
      <c r="CF73" s="31">
        <v>142.69999999999999</v>
      </c>
      <c r="CG73" s="31">
        <v>143.69999999999999</v>
      </c>
      <c r="CH73" s="31">
        <v>146.69999999999999</v>
      </c>
      <c r="CI73" s="31">
        <v>145.6</v>
      </c>
      <c r="CJ73" s="31">
        <v>151.69999999999999</v>
      </c>
      <c r="CK73" s="31">
        <v>152.4</v>
      </c>
      <c r="CL73" s="31">
        <v>150.4</v>
      </c>
      <c r="CM73" s="31">
        <v>145.9</v>
      </c>
      <c r="CN73" s="31">
        <v>144.19999999999999</v>
      </c>
      <c r="CO73" s="31">
        <v>145.30000000000001</v>
      </c>
      <c r="CP73" s="31">
        <v>146.5</v>
      </c>
      <c r="CQ73" s="31">
        <v>149.69999999999999</v>
      </c>
      <c r="CR73" s="31">
        <v>149.1</v>
      </c>
      <c r="CS73" s="31">
        <v>151.80000000000001</v>
      </c>
      <c r="CT73" s="31">
        <v>155.69999999999999</v>
      </c>
      <c r="CU73" s="31">
        <v>142.30000000000001</v>
      </c>
      <c r="CV73" s="31">
        <v>141.9</v>
      </c>
      <c r="CW73" s="31">
        <v>146.4</v>
      </c>
      <c r="CX73" s="31">
        <v>160.30000000000001</v>
      </c>
      <c r="CY73" s="31">
        <v>160.30000000000001</v>
      </c>
      <c r="CZ73" s="31">
        <v>161.9</v>
      </c>
      <c r="DA73" s="31">
        <v>150.30000000000001</v>
      </c>
      <c r="DB73" s="31">
        <v>149</v>
      </c>
      <c r="DC73" s="31">
        <v>137.80000000000001</v>
      </c>
      <c r="DD73" s="31">
        <v>140.30000000000001</v>
      </c>
      <c r="DE73" s="31">
        <v>138.19999999999999</v>
      </c>
      <c r="DF73" s="31">
        <v>146.30000000000001</v>
      </c>
      <c r="DG73" s="31">
        <v>165.1</v>
      </c>
      <c r="DH73" s="31">
        <v>179.2</v>
      </c>
      <c r="DI73" s="31">
        <v>170.6</v>
      </c>
      <c r="DJ73" s="31">
        <v>173.5</v>
      </c>
      <c r="DK73" s="31">
        <v>175</v>
      </c>
      <c r="DL73" s="31">
        <v>156.5</v>
      </c>
      <c r="DM73" s="31">
        <v>158.19999999999999</v>
      </c>
      <c r="DN73" s="31">
        <v>152.1</v>
      </c>
      <c r="DO73" s="31">
        <v>150.1</v>
      </c>
      <c r="DP73" s="31">
        <v>149.19999999999999</v>
      </c>
      <c r="DQ73" s="31">
        <v>151.80000000000001</v>
      </c>
      <c r="DR73" s="31">
        <v>157.6</v>
      </c>
      <c r="DS73" s="31">
        <v>177.3</v>
      </c>
      <c r="DT73" s="31">
        <v>169.8</v>
      </c>
      <c r="DU73" s="31">
        <v>181.1</v>
      </c>
      <c r="DV73" s="31">
        <v>178.8</v>
      </c>
      <c r="DW73" s="31">
        <v>163.6</v>
      </c>
      <c r="DX73" s="31">
        <v>158.19999999999999</v>
      </c>
      <c r="DY73" s="31">
        <v>166.9</v>
      </c>
      <c r="DZ73" s="31">
        <v>156.6</v>
      </c>
      <c r="EA73" s="31">
        <v>142.30000000000001</v>
      </c>
      <c r="EB73" s="31">
        <v>141.6</v>
      </c>
      <c r="EC73" s="31">
        <v>145.69999999999999</v>
      </c>
      <c r="ED73" s="31">
        <v>145.5</v>
      </c>
      <c r="EE73" s="31">
        <v>155.1</v>
      </c>
      <c r="EF73" s="31">
        <v>153.4</v>
      </c>
      <c r="EG73" s="31">
        <v>164</v>
      </c>
      <c r="EH73" s="31">
        <v>167.5</v>
      </c>
      <c r="EI73" s="31">
        <v>159.1</v>
      </c>
      <c r="EJ73" s="31">
        <v>160.69999999999999</v>
      </c>
      <c r="EK73" s="31">
        <v>165.8</v>
      </c>
      <c r="EL73" s="31">
        <v>160.9</v>
      </c>
      <c r="EM73" s="31">
        <v>154.30000000000001</v>
      </c>
      <c r="EN73" s="31">
        <v>144.4</v>
      </c>
      <c r="EO73" s="31">
        <v>148.6</v>
      </c>
      <c r="EP73" s="31">
        <v>151</v>
      </c>
      <c r="EQ73" s="31">
        <v>155.5</v>
      </c>
      <c r="ER73" s="31">
        <v>164.5</v>
      </c>
      <c r="ES73" s="31">
        <v>171</v>
      </c>
      <c r="ET73" s="31">
        <v>161.30000000000001</v>
      </c>
    </row>
    <row r="74" spans="1:150">
      <c r="A74" s="25" t="s">
        <v>140</v>
      </c>
      <c r="B74" s="25" t="s">
        <v>141</v>
      </c>
      <c r="C74" s="26">
        <v>6.0510000000000001E-2</v>
      </c>
      <c r="D74" s="31">
        <v>105.3</v>
      </c>
      <c r="E74" s="31">
        <v>106</v>
      </c>
      <c r="F74" s="31">
        <v>107</v>
      </c>
      <c r="G74" s="31">
        <v>107.1</v>
      </c>
      <c r="H74" s="31">
        <v>107.1</v>
      </c>
      <c r="I74" s="31">
        <v>107.1</v>
      </c>
      <c r="J74" s="31">
        <v>107.1</v>
      </c>
      <c r="K74" s="31">
        <v>107.1</v>
      </c>
      <c r="L74" s="31">
        <v>107.1</v>
      </c>
      <c r="M74" s="31">
        <v>107.1</v>
      </c>
      <c r="N74" s="31">
        <v>107.2</v>
      </c>
      <c r="O74" s="31">
        <v>108.7</v>
      </c>
      <c r="P74" s="31">
        <v>109.2</v>
      </c>
      <c r="Q74" s="31">
        <v>110.1</v>
      </c>
      <c r="R74" s="31">
        <v>111.1</v>
      </c>
      <c r="S74" s="31">
        <v>111</v>
      </c>
      <c r="T74" s="31">
        <v>111.5</v>
      </c>
      <c r="U74" s="31">
        <v>113.9</v>
      </c>
      <c r="V74" s="31">
        <v>115.6</v>
      </c>
      <c r="W74" s="31">
        <v>118.1</v>
      </c>
      <c r="X74" s="31">
        <v>119.2</v>
      </c>
      <c r="Y74" s="31">
        <v>121</v>
      </c>
      <c r="Z74" s="31">
        <v>121.2</v>
      </c>
      <c r="AA74" s="31">
        <v>123</v>
      </c>
      <c r="AB74" s="31">
        <v>124.2</v>
      </c>
      <c r="AC74" s="31">
        <v>125.6</v>
      </c>
      <c r="AD74" s="31">
        <v>127.8</v>
      </c>
      <c r="AE74" s="31">
        <v>128.6</v>
      </c>
      <c r="AF74" s="31">
        <v>126.6</v>
      </c>
      <c r="AG74" s="31">
        <v>126</v>
      </c>
      <c r="AH74" s="31">
        <v>126.4</v>
      </c>
      <c r="AI74" s="31">
        <v>125.2</v>
      </c>
      <c r="AJ74" s="31">
        <v>121.7</v>
      </c>
      <c r="AK74" s="31">
        <v>123.4</v>
      </c>
      <c r="AL74" s="31">
        <v>120.5</v>
      </c>
      <c r="AM74" s="31">
        <v>119.5</v>
      </c>
      <c r="AN74" s="31">
        <v>117.2</v>
      </c>
      <c r="AO74" s="31">
        <v>117.8</v>
      </c>
      <c r="AP74" s="31">
        <v>117.8</v>
      </c>
      <c r="AQ74" s="31">
        <v>116.8</v>
      </c>
      <c r="AR74" s="31">
        <v>119.1</v>
      </c>
      <c r="AS74" s="31">
        <v>120.7</v>
      </c>
      <c r="AT74" s="31">
        <v>121.8</v>
      </c>
      <c r="AU74" s="31">
        <v>126.1</v>
      </c>
      <c r="AV74" s="31">
        <v>129.4</v>
      </c>
      <c r="AW74" s="31">
        <v>129.69999999999999</v>
      </c>
      <c r="AX74" s="31">
        <v>131.9</v>
      </c>
      <c r="AY74" s="31">
        <v>132.4</v>
      </c>
      <c r="AZ74" s="31">
        <v>134.6</v>
      </c>
      <c r="BA74" s="31">
        <v>132.6</v>
      </c>
      <c r="BB74" s="31">
        <v>131.4</v>
      </c>
      <c r="BC74" s="31">
        <v>132.19999999999999</v>
      </c>
      <c r="BD74" s="31">
        <v>132.30000000000001</v>
      </c>
      <c r="BE74" s="31">
        <v>132.30000000000001</v>
      </c>
      <c r="BF74" s="31">
        <v>132.30000000000001</v>
      </c>
      <c r="BG74" s="31">
        <v>132.30000000000001</v>
      </c>
      <c r="BH74" s="31">
        <v>134.69999999999999</v>
      </c>
      <c r="BI74" s="31">
        <v>136</v>
      </c>
      <c r="BJ74" s="31">
        <v>136.30000000000001</v>
      </c>
      <c r="BK74" s="31">
        <v>136.30000000000001</v>
      </c>
      <c r="BL74" s="31">
        <v>138.5</v>
      </c>
      <c r="BM74" s="31">
        <v>139.1</v>
      </c>
      <c r="BN74" s="31">
        <v>139.1</v>
      </c>
      <c r="BO74" s="31">
        <v>139.1</v>
      </c>
      <c r="BP74" s="31">
        <v>139.1</v>
      </c>
      <c r="BQ74" s="31">
        <v>136.1</v>
      </c>
      <c r="BR74" s="31">
        <v>133.19999999999999</v>
      </c>
      <c r="BS74" s="31">
        <v>134.5</v>
      </c>
      <c r="BT74" s="31">
        <v>135.6</v>
      </c>
      <c r="BU74" s="31">
        <v>135.9</v>
      </c>
      <c r="BV74" s="31">
        <v>135.69999999999999</v>
      </c>
      <c r="BW74" s="31">
        <v>136.6</v>
      </c>
      <c r="BX74" s="31">
        <v>137.9</v>
      </c>
      <c r="BY74" s="31">
        <v>137</v>
      </c>
      <c r="BZ74" s="31">
        <v>136.9</v>
      </c>
      <c r="CA74" s="31">
        <v>135.6</v>
      </c>
      <c r="CB74" s="31">
        <v>134.4</v>
      </c>
      <c r="CC74" s="31">
        <v>139.9</v>
      </c>
      <c r="CD74" s="31">
        <v>142.5</v>
      </c>
      <c r="CE74" s="31">
        <v>144.19999999999999</v>
      </c>
      <c r="CF74" s="31">
        <v>146</v>
      </c>
      <c r="CG74" s="31">
        <v>147.80000000000001</v>
      </c>
      <c r="CH74" s="31">
        <v>149</v>
      </c>
      <c r="CI74" s="31">
        <v>148.9</v>
      </c>
      <c r="CJ74" s="31">
        <v>153</v>
      </c>
      <c r="CK74" s="31">
        <v>155.5</v>
      </c>
      <c r="CL74" s="31">
        <v>161.80000000000001</v>
      </c>
      <c r="CM74" s="31">
        <v>166</v>
      </c>
      <c r="CN74" s="31">
        <v>170.1</v>
      </c>
      <c r="CO74" s="31">
        <v>172.6</v>
      </c>
      <c r="CP74" s="31">
        <v>172.2</v>
      </c>
      <c r="CQ74" s="31">
        <v>173.1</v>
      </c>
      <c r="CR74" s="31">
        <v>174.6</v>
      </c>
      <c r="CS74" s="31">
        <v>173.7</v>
      </c>
      <c r="CT74" s="31">
        <v>171.9</v>
      </c>
      <c r="CU74" s="31">
        <v>169.5</v>
      </c>
      <c r="CV74" s="31">
        <v>173.7</v>
      </c>
      <c r="CW74" s="31">
        <v>174.4</v>
      </c>
      <c r="CX74" s="31">
        <v>175.2</v>
      </c>
      <c r="CY74" s="31">
        <v>182.6</v>
      </c>
      <c r="CZ74" s="31">
        <v>186.6</v>
      </c>
      <c r="DA74" s="31">
        <v>196.1</v>
      </c>
      <c r="DB74" s="31">
        <v>189.8</v>
      </c>
      <c r="DC74" s="31">
        <v>189.8</v>
      </c>
      <c r="DD74" s="31">
        <v>187.9</v>
      </c>
      <c r="DE74" s="31">
        <v>185.1</v>
      </c>
      <c r="DF74" s="31">
        <v>191.1</v>
      </c>
      <c r="DG74" s="31">
        <v>193.3</v>
      </c>
      <c r="DH74" s="31">
        <v>199.6</v>
      </c>
      <c r="DI74" s="31">
        <v>198.7</v>
      </c>
      <c r="DJ74" s="31">
        <v>202.9</v>
      </c>
      <c r="DK74" s="31">
        <v>207</v>
      </c>
      <c r="DL74" s="31">
        <v>204.9</v>
      </c>
      <c r="DM74" s="31">
        <v>202.1</v>
      </c>
      <c r="DN74" s="31">
        <v>202.3</v>
      </c>
      <c r="DO74" s="31">
        <v>209.1</v>
      </c>
      <c r="DP74" s="31">
        <v>194.2</v>
      </c>
      <c r="DQ74" s="31">
        <v>187.1</v>
      </c>
      <c r="DR74" s="31">
        <v>181.7</v>
      </c>
      <c r="DS74" s="31">
        <v>177.7</v>
      </c>
      <c r="DT74" s="31">
        <v>185.2</v>
      </c>
      <c r="DU74" s="31">
        <v>185.3</v>
      </c>
      <c r="DV74" s="31">
        <v>193.5</v>
      </c>
      <c r="DW74" s="31">
        <v>197.8</v>
      </c>
      <c r="DX74" s="31">
        <v>192.4</v>
      </c>
      <c r="DY74" s="31">
        <v>194.6</v>
      </c>
      <c r="DZ74" s="31">
        <v>194.5</v>
      </c>
      <c r="EA74" s="31">
        <v>193.5</v>
      </c>
      <c r="EB74" s="31">
        <v>194.1</v>
      </c>
      <c r="EC74" s="31">
        <v>200.5</v>
      </c>
      <c r="ED74" s="31">
        <v>202</v>
      </c>
      <c r="EE74" s="31">
        <v>204.7</v>
      </c>
      <c r="EF74" s="31">
        <v>204.2</v>
      </c>
      <c r="EG74" s="31">
        <v>200.5</v>
      </c>
      <c r="EH74" s="31">
        <v>201.3</v>
      </c>
      <c r="EI74" s="31">
        <v>204.8</v>
      </c>
      <c r="EJ74" s="31">
        <v>206.1</v>
      </c>
      <c r="EK74" s="31">
        <v>212</v>
      </c>
      <c r="EL74" s="31">
        <v>213.5</v>
      </c>
      <c r="EM74" s="31">
        <v>213.7</v>
      </c>
      <c r="EN74" s="31">
        <v>213.5</v>
      </c>
      <c r="EO74" s="31">
        <v>216.9</v>
      </c>
      <c r="EP74" s="31">
        <v>218.9</v>
      </c>
      <c r="EQ74" s="31">
        <v>226.1</v>
      </c>
      <c r="ER74" s="31">
        <v>228.5</v>
      </c>
      <c r="ES74" s="31">
        <v>230.8</v>
      </c>
      <c r="ET74" s="31">
        <v>231.1</v>
      </c>
    </row>
    <row r="75" spans="1:150">
      <c r="A75" s="25" t="s">
        <v>142</v>
      </c>
      <c r="B75" s="25" t="s">
        <v>143</v>
      </c>
      <c r="C75" s="26">
        <v>0.52885000000000004</v>
      </c>
      <c r="D75" s="31">
        <v>84.4</v>
      </c>
      <c r="E75" s="31">
        <v>81.8</v>
      </c>
      <c r="F75" s="31">
        <v>81.2</v>
      </c>
      <c r="G75" s="31">
        <v>84.8</v>
      </c>
      <c r="H75" s="31">
        <v>87.5</v>
      </c>
      <c r="I75" s="31">
        <v>87</v>
      </c>
      <c r="J75" s="31">
        <v>86.6</v>
      </c>
      <c r="K75" s="31">
        <v>86.5</v>
      </c>
      <c r="L75" s="31">
        <v>88.7</v>
      </c>
      <c r="M75" s="31">
        <v>91.2</v>
      </c>
      <c r="N75" s="31">
        <v>92.4</v>
      </c>
      <c r="O75" s="31">
        <v>93.1</v>
      </c>
      <c r="P75" s="31">
        <v>96.8</v>
      </c>
      <c r="Q75" s="31">
        <v>98.5</v>
      </c>
      <c r="R75" s="31">
        <v>97.1</v>
      </c>
      <c r="S75" s="31">
        <v>98</v>
      </c>
      <c r="T75" s="31">
        <v>98</v>
      </c>
      <c r="U75" s="31">
        <v>99.4</v>
      </c>
      <c r="V75" s="31">
        <v>101.9</v>
      </c>
      <c r="W75" s="31">
        <v>106.1</v>
      </c>
      <c r="X75" s="31">
        <v>108.4</v>
      </c>
      <c r="Y75" s="31">
        <v>109.2</v>
      </c>
      <c r="Z75" s="31">
        <v>110.2</v>
      </c>
      <c r="AA75" s="31">
        <v>109.2</v>
      </c>
      <c r="AB75" s="31">
        <v>109.6</v>
      </c>
      <c r="AC75" s="31">
        <v>112.2</v>
      </c>
      <c r="AD75" s="31">
        <v>114.2</v>
      </c>
      <c r="AE75" s="31">
        <v>121.2</v>
      </c>
      <c r="AF75" s="31">
        <v>122.7</v>
      </c>
      <c r="AG75" s="31">
        <v>122.3</v>
      </c>
      <c r="AH75" s="31">
        <v>121.6</v>
      </c>
      <c r="AI75" s="31">
        <v>121.7</v>
      </c>
      <c r="AJ75" s="31">
        <v>123.3</v>
      </c>
      <c r="AK75" s="31">
        <v>125.5</v>
      </c>
      <c r="AL75" s="31">
        <v>128.1</v>
      </c>
      <c r="AM75" s="31">
        <v>126.9</v>
      </c>
      <c r="AN75" s="31">
        <v>127.2</v>
      </c>
      <c r="AO75" s="31">
        <v>129.80000000000001</v>
      </c>
      <c r="AP75" s="31">
        <v>133.30000000000001</v>
      </c>
      <c r="AQ75" s="31">
        <v>137.1</v>
      </c>
      <c r="AR75" s="31">
        <v>136.4</v>
      </c>
      <c r="AS75" s="31">
        <v>139.1</v>
      </c>
      <c r="AT75" s="31">
        <v>140.9</v>
      </c>
      <c r="AU75" s="31">
        <v>146.19999999999999</v>
      </c>
      <c r="AV75" s="31">
        <v>148.5</v>
      </c>
      <c r="AW75" s="31">
        <v>145.30000000000001</v>
      </c>
      <c r="AX75" s="31">
        <v>143.4</v>
      </c>
      <c r="AY75" s="31">
        <v>139.4</v>
      </c>
      <c r="AZ75" s="31">
        <v>140.1</v>
      </c>
      <c r="BA75" s="31">
        <v>142</v>
      </c>
      <c r="BB75" s="31">
        <v>142.19999999999999</v>
      </c>
      <c r="BC75" s="31">
        <v>142.4</v>
      </c>
      <c r="BD75" s="31">
        <v>145.9</v>
      </c>
      <c r="BE75" s="31">
        <v>144.6</v>
      </c>
      <c r="BF75" s="31">
        <v>142</v>
      </c>
      <c r="BG75" s="31">
        <v>140.80000000000001</v>
      </c>
      <c r="BH75" s="31">
        <v>140.6</v>
      </c>
      <c r="BI75" s="31">
        <v>141.80000000000001</v>
      </c>
      <c r="BJ75" s="31">
        <v>135.30000000000001</v>
      </c>
      <c r="BK75" s="31">
        <v>128.30000000000001</v>
      </c>
      <c r="BL75" s="31">
        <v>126.6</v>
      </c>
      <c r="BM75" s="31">
        <v>121.6</v>
      </c>
      <c r="BN75" s="31">
        <v>118.3</v>
      </c>
      <c r="BO75" s="31">
        <v>119.6</v>
      </c>
      <c r="BP75" s="31">
        <v>122.9</v>
      </c>
      <c r="BQ75" s="31">
        <v>124</v>
      </c>
      <c r="BR75" s="31">
        <v>124.9</v>
      </c>
      <c r="BS75" s="31">
        <v>126.1</v>
      </c>
      <c r="BT75" s="31">
        <v>128.19999999999999</v>
      </c>
      <c r="BU75" s="31">
        <v>130.69999999999999</v>
      </c>
      <c r="BV75" s="31">
        <v>131.69999999999999</v>
      </c>
      <c r="BW75" s="31">
        <v>128</v>
      </c>
      <c r="BX75" s="31">
        <v>127.2</v>
      </c>
      <c r="BY75" s="31">
        <v>128.4</v>
      </c>
      <c r="BZ75" s="31">
        <v>129.6</v>
      </c>
      <c r="CA75" s="31">
        <v>130.5</v>
      </c>
      <c r="CB75" s="31">
        <v>131.30000000000001</v>
      </c>
      <c r="CC75" s="31">
        <v>133.30000000000001</v>
      </c>
      <c r="CD75" s="31">
        <v>131.69999999999999</v>
      </c>
      <c r="CE75" s="31">
        <v>131.6</v>
      </c>
      <c r="CF75" s="31">
        <v>129.1</v>
      </c>
      <c r="CG75" s="31">
        <v>129.1</v>
      </c>
      <c r="CH75" s="31">
        <v>127.7</v>
      </c>
      <c r="CI75" s="31">
        <v>125.7</v>
      </c>
      <c r="CJ75" s="31">
        <v>127.4</v>
      </c>
      <c r="CK75" s="31">
        <v>132.30000000000001</v>
      </c>
      <c r="CL75" s="31">
        <v>133.9</v>
      </c>
      <c r="CM75" s="31">
        <v>136</v>
      </c>
      <c r="CN75" s="31">
        <v>141.6</v>
      </c>
      <c r="CO75" s="31">
        <v>145.1</v>
      </c>
      <c r="CP75" s="31">
        <v>148.80000000000001</v>
      </c>
      <c r="CQ75" s="31">
        <v>153</v>
      </c>
      <c r="CR75" s="31">
        <v>154.1</v>
      </c>
      <c r="CS75" s="31">
        <v>156.9</v>
      </c>
      <c r="CT75" s="31">
        <v>150</v>
      </c>
      <c r="CU75" s="31">
        <v>147.69999999999999</v>
      </c>
      <c r="CV75" s="31">
        <v>147.1</v>
      </c>
      <c r="CW75" s="31">
        <v>147.5</v>
      </c>
      <c r="CX75" s="31">
        <v>145.6</v>
      </c>
      <c r="CY75" s="31">
        <v>143</v>
      </c>
      <c r="CZ75" s="31">
        <v>143.80000000000001</v>
      </c>
      <c r="DA75" s="31">
        <v>149.1</v>
      </c>
      <c r="DB75" s="31">
        <v>152.9</v>
      </c>
      <c r="DC75" s="31">
        <v>156.5</v>
      </c>
      <c r="DD75" s="31">
        <v>153.19999999999999</v>
      </c>
      <c r="DE75" s="31">
        <v>151.5</v>
      </c>
      <c r="DF75" s="31">
        <v>151.5</v>
      </c>
      <c r="DG75" s="31">
        <v>151.9</v>
      </c>
      <c r="DH75" s="31">
        <v>151.6</v>
      </c>
      <c r="DI75" s="31">
        <v>150.30000000000001</v>
      </c>
      <c r="DJ75" s="31">
        <v>151.1</v>
      </c>
      <c r="DK75" s="31">
        <v>150.1</v>
      </c>
      <c r="DL75" s="31">
        <v>151.5</v>
      </c>
      <c r="DM75" s="31">
        <v>161.69999999999999</v>
      </c>
      <c r="DN75" s="31">
        <v>161.6</v>
      </c>
      <c r="DO75" s="31">
        <v>161.69999999999999</v>
      </c>
      <c r="DP75" s="31">
        <v>165.9</v>
      </c>
      <c r="DQ75" s="31">
        <v>168.5</v>
      </c>
      <c r="DR75" s="31">
        <v>170.3</v>
      </c>
      <c r="DS75" s="31">
        <v>172.9</v>
      </c>
      <c r="DT75" s="31">
        <v>173.8</v>
      </c>
      <c r="DU75" s="31">
        <v>177.9</v>
      </c>
      <c r="DV75" s="31">
        <v>177.9</v>
      </c>
      <c r="DW75" s="31">
        <v>182.9</v>
      </c>
      <c r="DX75" s="31">
        <v>187</v>
      </c>
      <c r="DY75" s="31">
        <v>191.2</v>
      </c>
      <c r="DZ75" s="31">
        <v>191.2</v>
      </c>
      <c r="EA75" s="31">
        <v>192.9</v>
      </c>
      <c r="EB75" s="31">
        <v>191.5</v>
      </c>
      <c r="EC75" s="31">
        <v>195.7</v>
      </c>
      <c r="ED75" s="31">
        <v>191.8</v>
      </c>
      <c r="EE75" s="31">
        <v>192.9</v>
      </c>
      <c r="EF75" s="31">
        <v>197.7</v>
      </c>
      <c r="EG75" s="31">
        <v>203.5</v>
      </c>
      <c r="EH75" s="31">
        <v>209.7</v>
      </c>
      <c r="EI75" s="31">
        <v>234.5</v>
      </c>
      <c r="EJ75" s="31">
        <v>251.7</v>
      </c>
      <c r="EK75" s="31">
        <v>254</v>
      </c>
      <c r="EL75" s="31">
        <v>250.7</v>
      </c>
      <c r="EM75" s="31">
        <v>246</v>
      </c>
      <c r="EN75" s="31">
        <v>248.4</v>
      </c>
      <c r="EO75" s="31">
        <v>246.5</v>
      </c>
      <c r="EP75" s="31">
        <v>248.9</v>
      </c>
      <c r="EQ75" s="31">
        <v>233.5</v>
      </c>
      <c r="ER75" s="31">
        <v>228.5</v>
      </c>
      <c r="ES75" s="31">
        <v>236.8</v>
      </c>
      <c r="ET75" s="31">
        <v>237.3</v>
      </c>
    </row>
    <row r="76" spans="1:150">
      <c r="A76" s="25" t="s">
        <v>144</v>
      </c>
      <c r="B76" s="25" t="s">
        <v>145</v>
      </c>
      <c r="C76" s="26">
        <v>2.0979999999999999E-2</v>
      </c>
      <c r="D76" s="31">
        <v>120.8</v>
      </c>
      <c r="E76" s="31">
        <v>122.4</v>
      </c>
      <c r="F76" s="31">
        <v>124.6</v>
      </c>
      <c r="G76" s="31">
        <v>133.30000000000001</v>
      </c>
      <c r="H76" s="31">
        <v>133.19999999999999</v>
      </c>
      <c r="I76" s="31">
        <v>133.30000000000001</v>
      </c>
      <c r="J76" s="31">
        <v>133.30000000000001</v>
      </c>
      <c r="K76" s="31">
        <v>131.9</v>
      </c>
      <c r="L76" s="31">
        <v>130.4</v>
      </c>
      <c r="M76" s="31">
        <v>131.80000000000001</v>
      </c>
      <c r="N76" s="31">
        <v>134.9</v>
      </c>
      <c r="O76" s="31">
        <v>125.5</v>
      </c>
      <c r="P76" s="31">
        <v>124.1</v>
      </c>
      <c r="Q76" s="31">
        <v>122.6</v>
      </c>
      <c r="R76" s="31">
        <v>125.4</v>
      </c>
      <c r="S76" s="31">
        <v>130.4</v>
      </c>
      <c r="T76" s="31">
        <v>133.69999999999999</v>
      </c>
      <c r="U76" s="31">
        <v>134.19999999999999</v>
      </c>
      <c r="V76" s="31">
        <v>139.1</v>
      </c>
      <c r="W76" s="31">
        <v>145.80000000000001</v>
      </c>
      <c r="X76" s="31">
        <v>150.4</v>
      </c>
      <c r="Y76" s="31">
        <v>152.9</v>
      </c>
      <c r="Z76" s="31">
        <v>154.19999999999999</v>
      </c>
      <c r="AA76" s="31">
        <v>156</v>
      </c>
      <c r="AB76" s="31">
        <v>170.3</v>
      </c>
      <c r="AC76" s="31">
        <v>179.4</v>
      </c>
      <c r="AD76" s="31">
        <v>182.7</v>
      </c>
      <c r="AE76" s="31">
        <v>188.9</v>
      </c>
      <c r="AF76" s="31">
        <v>190.3</v>
      </c>
      <c r="AG76" s="31">
        <v>183.1</v>
      </c>
      <c r="AH76" s="31">
        <v>189.4</v>
      </c>
      <c r="AI76" s="31">
        <v>190.9</v>
      </c>
      <c r="AJ76" s="31">
        <v>190.2</v>
      </c>
      <c r="AK76" s="31">
        <v>184.9</v>
      </c>
      <c r="AL76" s="31">
        <v>179.3</v>
      </c>
      <c r="AM76" s="31">
        <v>172.8</v>
      </c>
      <c r="AN76" s="31">
        <v>175.9</v>
      </c>
      <c r="AO76" s="31">
        <v>177.7</v>
      </c>
      <c r="AP76" s="31">
        <v>181.1</v>
      </c>
      <c r="AQ76" s="31">
        <v>185.3</v>
      </c>
      <c r="AR76" s="31">
        <v>185.4</v>
      </c>
      <c r="AS76" s="31">
        <v>184.8</v>
      </c>
      <c r="AT76" s="31">
        <v>186.6</v>
      </c>
      <c r="AU76" s="31">
        <v>191.9</v>
      </c>
      <c r="AV76" s="31">
        <v>187.3</v>
      </c>
      <c r="AW76" s="31">
        <v>181.7</v>
      </c>
      <c r="AX76" s="31">
        <v>179.7</v>
      </c>
      <c r="AY76" s="31">
        <v>185.4</v>
      </c>
      <c r="AZ76" s="31">
        <v>193.8</v>
      </c>
      <c r="BA76" s="31">
        <v>195.5</v>
      </c>
      <c r="BB76" s="31">
        <v>192.3</v>
      </c>
      <c r="BC76" s="31">
        <v>190.3</v>
      </c>
      <c r="BD76" s="31">
        <v>189.7</v>
      </c>
      <c r="BE76" s="31">
        <v>188</v>
      </c>
      <c r="BF76" s="31">
        <v>186.9</v>
      </c>
      <c r="BG76" s="31">
        <v>182.8</v>
      </c>
      <c r="BH76" s="31">
        <v>185.6</v>
      </c>
      <c r="BI76" s="31">
        <v>183.8</v>
      </c>
      <c r="BJ76" s="31">
        <v>176.1</v>
      </c>
      <c r="BK76" s="31">
        <v>175.7</v>
      </c>
      <c r="BL76" s="31">
        <v>171.2</v>
      </c>
      <c r="BM76" s="31">
        <v>167.4</v>
      </c>
      <c r="BN76" s="31">
        <v>165.4</v>
      </c>
      <c r="BO76" s="31">
        <v>159.5</v>
      </c>
      <c r="BP76" s="31">
        <v>162.19999999999999</v>
      </c>
      <c r="BQ76" s="31">
        <v>157.80000000000001</v>
      </c>
      <c r="BR76" s="31">
        <v>154</v>
      </c>
      <c r="BS76" s="31">
        <v>150.9</v>
      </c>
      <c r="BT76" s="31">
        <v>154.4</v>
      </c>
      <c r="BU76" s="31">
        <v>154.6</v>
      </c>
      <c r="BV76" s="31">
        <v>153</v>
      </c>
      <c r="BW76" s="31">
        <v>145.1</v>
      </c>
      <c r="BX76" s="31">
        <v>136.30000000000001</v>
      </c>
      <c r="BY76" s="31">
        <v>136.30000000000001</v>
      </c>
      <c r="BZ76" s="31">
        <v>130.69999999999999</v>
      </c>
      <c r="CA76" s="31">
        <v>124.8</v>
      </c>
      <c r="CB76" s="31">
        <v>135.1</v>
      </c>
      <c r="CC76" s="31">
        <v>142</v>
      </c>
      <c r="CD76" s="31">
        <v>139.5</v>
      </c>
      <c r="CE76" s="31">
        <v>139.80000000000001</v>
      </c>
      <c r="CF76" s="31">
        <v>139.69999999999999</v>
      </c>
      <c r="CG76" s="31">
        <v>136.6</v>
      </c>
      <c r="CH76" s="31">
        <v>136.4</v>
      </c>
      <c r="CI76" s="31">
        <v>130.80000000000001</v>
      </c>
      <c r="CJ76" s="31">
        <v>131.69999999999999</v>
      </c>
      <c r="CK76" s="31">
        <v>136.30000000000001</v>
      </c>
      <c r="CL76" s="31">
        <v>134.30000000000001</v>
      </c>
      <c r="CM76" s="31">
        <v>130.80000000000001</v>
      </c>
      <c r="CN76" s="31">
        <v>131.1</v>
      </c>
      <c r="CO76" s="31">
        <v>129.1</v>
      </c>
      <c r="CP76" s="31">
        <v>123.8</v>
      </c>
      <c r="CQ76" s="31">
        <v>124.8</v>
      </c>
      <c r="CR76" s="31">
        <v>126.5</v>
      </c>
      <c r="CS76" s="31">
        <v>124.8</v>
      </c>
      <c r="CT76" s="31">
        <v>123.8</v>
      </c>
      <c r="CU76" s="31">
        <v>121.9</v>
      </c>
      <c r="CV76" s="31">
        <v>122.3</v>
      </c>
      <c r="CW76" s="31">
        <v>124</v>
      </c>
      <c r="CX76" s="31">
        <v>124.8</v>
      </c>
      <c r="CY76" s="31">
        <v>123.4</v>
      </c>
      <c r="CZ76" s="31">
        <v>123.7</v>
      </c>
      <c r="DA76" s="31">
        <v>123.5</v>
      </c>
      <c r="DB76" s="31">
        <v>123.2</v>
      </c>
      <c r="DC76" s="31">
        <v>124.3</v>
      </c>
      <c r="DD76" s="31">
        <v>125.2</v>
      </c>
      <c r="DE76" s="31">
        <v>122.2</v>
      </c>
      <c r="DF76" s="31">
        <v>121.5</v>
      </c>
      <c r="DG76" s="31">
        <v>126.9</v>
      </c>
      <c r="DH76" s="31">
        <v>130.30000000000001</v>
      </c>
      <c r="DI76" s="31">
        <v>130.6</v>
      </c>
      <c r="DJ76" s="31">
        <v>136.5</v>
      </c>
      <c r="DK76" s="31">
        <v>136</v>
      </c>
      <c r="DL76" s="31">
        <v>135.19999999999999</v>
      </c>
      <c r="DM76" s="31">
        <v>137.9</v>
      </c>
      <c r="DN76" s="31">
        <v>145</v>
      </c>
      <c r="DO76" s="31">
        <v>159.69999999999999</v>
      </c>
      <c r="DP76" s="31">
        <v>163.80000000000001</v>
      </c>
      <c r="DQ76" s="31">
        <v>165</v>
      </c>
      <c r="DR76" s="31">
        <v>166.1</v>
      </c>
      <c r="DS76" s="31">
        <v>167.9</v>
      </c>
      <c r="DT76" s="31">
        <v>168.7</v>
      </c>
      <c r="DU76" s="31">
        <v>166.6</v>
      </c>
      <c r="DV76" s="31">
        <v>165.4</v>
      </c>
      <c r="DW76" s="31">
        <v>164</v>
      </c>
      <c r="DX76" s="31">
        <v>165.6</v>
      </c>
      <c r="DY76" s="31">
        <v>165.7</v>
      </c>
      <c r="DZ76" s="31">
        <v>164.7</v>
      </c>
      <c r="EA76" s="31">
        <v>164.1</v>
      </c>
      <c r="EB76" s="31">
        <v>167</v>
      </c>
      <c r="EC76" s="31">
        <v>168.5</v>
      </c>
      <c r="ED76" s="31">
        <v>167.4</v>
      </c>
      <c r="EE76" s="31">
        <v>165.7</v>
      </c>
      <c r="EF76" s="31">
        <v>161.19999999999999</v>
      </c>
      <c r="EG76" s="31">
        <v>162.69999999999999</v>
      </c>
      <c r="EH76" s="31">
        <v>162.9</v>
      </c>
      <c r="EI76" s="31">
        <v>168.7</v>
      </c>
      <c r="EJ76" s="31">
        <v>194.3</v>
      </c>
      <c r="EK76" s="31">
        <v>199.4</v>
      </c>
      <c r="EL76" s="31">
        <v>201.4</v>
      </c>
      <c r="EM76" s="31">
        <v>200.6</v>
      </c>
      <c r="EN76" s="31">
        <v>201</v>
      </c>
      <c r="EO76" s="31">
        <v>201.2</v>
      </c>
      <c r="EP76" s="31">
        <v>189.3</v>
      </c>
      <c r="EQ76" s="31">
        <v>182.9</v>
      </c>
      <c r="ER76" s="31">
        <v>189.1</v>
      </c>
      <c r="ES76" s="31">
        <v>195.4</v>
      </c>
      <c r="ET76" s="31">
        <v>211.3</v>
      </c>
    </row>
    <row r="77" spans="1:150">
      <c r="A77" s="25" t="s">
        <v>1668</v>
      </c>
      <c r="B77" s="25" t="s">
        <v>147</v>
      </c>
      <c r="C77" s="26">
        <v>0.14055999999999999</v>
      </c>
      <c r="D77" s="31">
        <v>85</v>
      </c>
      <c r="E77" s="31">
        <v>80.2</v>
      </c>
      <c r="F77" s="31">
        <v>79.900000000000006</v>
      </c>
      <c r="G77" s="31">
        <v>82</v>
      </c>
      <c r="H77" s="31">
        <v>84.3</v>
      </c>
      <c r="I77" s="31">
        <v>81.2</v>
      </c>
      <c r="J77" s="31">
        <v>80.599999999999994</v>
      </c>
      <c r="K77" s="31">
        <v>81.900000000000006</v>
      </c>
      <c r="L77" s="31">
        <v>83.8</v>
      </c>
      <c r="M77" s="31">
        <v>85.4</v>
      </c>
      <c r="N77" s="31">
        <v>89.3</v>
      </c>
      <c r="O77" s="31">
        <v>89.7</v>
      </c>
      <c r="P77" s="31">
        <v>89.4</v>
      </c>
      <c r="Q77" s="31">
        <v>87.4</v>
      </c>
      <c r="R77" s="31">
        <v>86</v>
      </c>
      <c r="S77" s="31">
        <v>88</v>
      </c>
      <c r="T77" s="31">
        <v>90.6</v>
      </c>
      <c r="U77" s="31">
        <v>92.3</v>
      </c>
      <c r="V77" s="31">
        <v>93.1</v>
      </c>
      <c r="W77" s="31">
        <v>97.6</v>
      </c>
      <c r="X77" s="31">
        <v>102</v>
      </c>
      <c r="Y77" s="31">
        <v>103.7</v>
      </c>
      <c r="Z77" s="31">
        <v>104.3</v>
      </c>
      <c r="AA77" s="31">
        <v>98.3</v>
      </c>
      <c r="AB77" s="31">
        <v>95.1</v>
      </c>
      <c r="AC77" s="31">
        <v>94.5</v>
      </c>
      <c r="AD77" s="31">
        <v>102.6</v>
      </c>
      <c r="AE77" s="31">
        <v>108.4</v>
      </c>
      <c r="AF77" s="31">
        <v>106.9</v>
      </c>
      <c r="AG77" s="31">
        <v>110</v>
      </c>
      <c r="AH77" s="31">
        <v>111.7</v>
      </c>
      <c r="AI77" s="31">
        <v>113.4</v>
      </c>
      <c r="AJ77" s="31">
        <v>119</v>
      </c>
      <c r="AK77" s="31">
        <v>116.3</v>
      </c>
      <c r="AL77" s="31">
        <v>115.4</v>
      </c>
      <c r="AM77" s="31">
        <v>114.4</v>
      </c>
      <c r="AN77" s="31">
        <v>115.1</v>
      </c>
      <c r="AO77" s="31">
        <v>119.3</v>
      </c>
      <c r="AP77" s="31">
        <v>120.3</v>
      </c>
      <c r="AQ77" s="31">
        <v>123.3</v>
      </c>
      <c r="AR77" s="31">
        <v>120.7</v>
      </c>
      <c r="AS77" s="31">
        <v>127.3</v>
      </c>
      <c r="AT77" s="31">
        <v>132.69999999999999</v>
      </c>
      <c r="AU77" s="31">
        <v>140.5</v>
      </c>
      <c r="AV77" s="31">
        <v>140.6</v>
      </c>
      <c r="AW77" s="31">
        <v>138.69999999999999</v>
      </c>
      <c r="AX77" s="31">
        <v>143.19999999999999</v>
      </c>
      <c r="AY77" s="31">
        <v>142.6</v>
      </c>
      <c r="AZ77" s="31">
        <v>147.1</v>
      </c>
      <c r="BA77" s="31">
        <v>146.5</v>
      </c>
      <c r="BB77" s="31">
        <v>142.9</v>
      </c>
      <c r="BC77" s="31">
        <v>139.4</v>
      </c>
      <c r="BD77" s="31">
        <v>140.5</v>
      </c>
      <c r="BE77" s="31">
        <v>139</v>
      </c>
      <c r="BF77" s="31">
        <v>137.4</v>
      </c>
      <c r="BG77" s="31">
        <v>136.30000000000001</v>
      </c>
      <c r="BH77" s="31">
        <v>133.1</v>
      </c>
      <c r="BI77" s="31">
        <v>132</v>
      </c>
      <c r="BJ77" s="31">
        <v>120.8</v>
      </c>
      <c r="BK77" s="31">
        <v>113.5</v>
      </c>
      <c r="BL77" s="31">
        <v>108.6</v>
      </c>
      <c r="BM77" s="31">
        <v>101.8</v>
      </c>
      <c r="BN77" s="31">
        <v>100.1</v>
      </c>
      <c r="BO77" s="31">
        <v>102.7</v>
      </c>
      <c r="BP77" s="31">
        <v>106.9</v>
      </c>
      <c r="BQ77" s="31">
        <v>107.2</v>
      </c>
      <c r="BR77" s="31">
        <v>109</v>
      </c>
      <c r="BS77" s="31">
        <v>114</v>
      </c>
      <c r="BT77" s="31">
        <v>116.7</v>
      </c>
      <c r="BU77" s="31">
        <v>120.8</v>
      </c>
      <c r="BV77" s="31">
        <v>125.8</v>
      </c>
      <c r="BW77" s="31">
        <v>125.4</v>
      </c>
      <c r="BX77" s="31">
        <v>125.1</v>
      </c>
      <c r="BY77" s="31">
        <v>131.5</v>
      </c>
      <c r="BZ77" s="31">
        <v>135.6</v>
      </c>
      <c r="CA77" s="31">
        <v>135.30000000000001</v>
      </c>
      <c r="CB77" s="31">
        <v>134.69999999999999</v>
      </c>
      <c r="CC77" s="31">
        <v>132.6</v>
      </c>
      <c r="CD77" s="31">
        <v>128.5</v>
      </c>
      <c r="CE77" s="31">
        <v>125</v>
      </c>
      <c r="CF77" s="31">
        <v>120.1</v>
      </c>
      <c r="CG77" s="31">
        <v>119.3</v>
      </c>
      <c r="CH77" s="31">
        <v>117.4</v>
      </c>
      <c r="CI77" s="31">
        <v>115.1</v>
      </c>
      <c r="CJ77" s="31">
        <v>113.9</v>
      </c>
      <c r="CK77" s="31">
        <v>120.6</v>
      </c>
      <c r="CL77" s="31">
        <v>123.3</v>
      </c>
      <c r="CM77" s="31">
        <v>127.2</v>
      </c>
      <c r="CN77" s="31">
        <v>134.4</v>
      </c>
      <c r="CO77" s="31">
        <v>143.69999999999999</v>
      </c>
      <c r="CP77" s="31">
        <v>147.69999999999999</v>
      </c>
      <c r="CQ77" s="31">
        <v>155.4</v>
      </c>
      <c r="CR77" s="31">
        <v>158.9</v>
      </c>
      <c r="CS77" s="31">
        <v>171.9</v>
      </c>
      <c r="CT77" s="31">
        <v>159.4</v>
      </c>
      <c r="CU77" s="31">
        <v>162</v>
      </c>
      <c r="CV77" s="31">
        <v>163.30000000000001</v>
      </c>
      <c r="CW77" s="31">
        <v>164.3</v>
      </c>
      <c r="CX77" s="31">
        <v>158.1</v>
      </c>
      <c r="CY77" s="31">
        <v>147</v>
      </c>
      <c r="CZ77" s="31">
        <v>136.19999999999999</v>
      </c>
      <c r="DA77" s="31">
        <v>149.69999999999999</v>
      </c>
      <c r="DB77" s="31">
        <v>164.3</v>
      </c>
      <c r="DC77" s="31">
        <v>168.6</v>
      </c>
      <c r="DD77" s="31">
        <v>161.19999999999999</v>
      </c>
      <c r="DE77" s="31">
        <v>162.4</v>
      </c>
      <c r="DF77" s="31">
        <v>159.19999999999999</v>
      </c>
      <c r="DG77" s="31">
        <v>160</v>
      </c>
      <c r="DH77" s="31">
        <v>156.80000000000001</v>
      </c>
      <c r="DI77" s="31">
        <v>156.5</v>
      </c>
      <c r="DJ77" s="31">
        <v>153.5</v>
      </c>
      <c r="DK77" s="31">
        <v>153.30000000000001</v>
      </c>
      <c r="DL77" s="31">
        <v>154.69999999999999</v>
      </c>
      <c r="DM77" s="31">
        <v>162.30000000000001</v>
      </c>
      <c r="DN77" s="31">
        <v>158.80000000000001</v>
      </c>
      <c r="DO77" s="31">
        <v>157.6</v>
      </c>
      <c r="DP77" s="31">
        <v>170.5</v>
      </c>
      <c r="DQ77" s="31">
        <v>183.1</v>
      </c>
      <c r="DR77" s="31">
        <v>188.6</v>
      </c>
      <c r="DS77" s="31">
        <v>199.5</v>
      </c>
      <c r="DT77" s="31">
        <v>197.4</v>
      </c>
      <c r="DU77" s="31">
        <v>207.4</v>
      </c>
      <c r="DV77" s="31">
        <v>209.6</v>
      </c>
      <c r="DW77" s="31">
        <v>224.2</v>
      </c>
      <c r="DX77" s="31">
        <v>235</v>
      </c>
      <c r="DY77" s="31">
        <v>249.8</v>
      </c>
      <c r="DZ77" s="31">
        <v>248.5</v>
      </c>
      <c r="EA77" s="31">
        <v>258.2</v>
      </c>
      <c r="EB77" s="31">
        <v>250.2</v>
      </c>
      <c r="EC77" s="31">
        <v>249.4</v>
      </c>
      <c r="ED77" s="31">
        <v>235.5</v>
      </c>
      <c r="EE77" s="31">
        <v>235.7</v>
      </c>
      <c r="EF77" s="31">
        <v>240.5</v>
      </c>
      <c r="EG77" s="31">
        <v>238.7</v>
      </c>
      <c r="EH77" s="31">
        <v>238.8</v>
      </c>
      <c r="EI77" s="31">
        <v>244.4</v>
      </c>
      <c r="EJ77" s="31">
        <v>244.5</v>
      </c>
      <c r="EK77" s="31">
        <v>242.9</v>
      </c>
      <c r="EL77" s="31">
        <v>238.3</v>
      </c>
      <c r="EM77" s="31">
        <v>232.7</v>
      </c>
      <c r="EN77" s="31">
        <v>221</v>
      </c>
      <c r="EO77" s="31">
        <v>208.8</v>
      </c>
      <c r="EP77" s="31">
        <v>203.3</v>
      </c>
      <c r="EQ77" s="31">
        <v>201.2</v>
      </c>
      <c r="ER77" s="31">
        <v>184.8</v>
      </c>
      <c r="ES77" s="31">
        <v>178.3</v>
      </c>
      <c r="ET77" s="31">
        <v>189.2</v>
      </c>
    </row>
    <row r="78" spans="1:150">
      <c r="A78" s="25" t="s">
        <v>148</v>
      </c>
      <c r="B78" s="25" t="s">
        <v>149</v>
      </c>
      <c r="C78" s="26">
        <v>0.10015</v>
      </c>
      <c r="D78" s="31">
        <v>66.8</v>
      </c>
      <c r="E78" s="31">
        <v>67.3</v>
      </c>
      <c r="F78" s="31">
        <v>65.900000000000006</v>
      </c>
      <c r="G78" s="31">
        <v>76</v>
      </c>
      <c r="H78" s="31">
        <v>84</v>
      </c>
      <c r="I78" s="31">
        <v>83.5</v>
      </c>
      <c r="J78" s="31">
        <v>81.2</v>
      </c>
      <c r="K78" s="31">
        <v>80</v>
      </c>
      <c r="L78" s="31">
        <v>82.2</v>
      </c>
      <c r="M78" s="31">
        <v>85.4</v>
      </c>
      <c r="N78" s="31">
        <v>89.3</v>
      </c>
      <c r="O78" s="31">
        <v>96.2</v>
      </c>
      <c r="P78" s="31">
        <v>104.2</v>
      </c>
      <c r="Q78" s="31">
        <v>107.6</v>
      </c>
      <c r="R78" s="31">
        <v>105.1</v>
      </c>
      <c r="S78" s="31">
        <v>104.5</v>
      </c>
      <c r="T78" s="31">
        <v>100.4</v>
      </c>
      <c r="U78" s="31">
        <v>99</v>
      </c>
      <c r="V78" s="31">
        <v>100</v>
      </c>
      <c r="W78" s="31">
        <v>101.4</v>
      </c>
      <c r="X78" s="31">
        <v>101.4</v>
      </c>
      <c r="Y78" s="31">
        <v>103</v>
      </c>
      <c r="Z78" s="31">
        <v>104.6</v>
      </c>
      <c r="AA78" s="31">
        <v>105.3</v>
      </c>
      <c r="AB78" s="31">
        <v>104.2</v>
      </c>
      <c r="AC78" s="31">
        <v>103.1</v>
      </c>
      <c r="AD78" s="31">
        <v>103.3</v>
      </c>
      <c r="AE78" s="31">
        <v>104.1</v>
      </c>
      <c r="AF78" s="31">
        <v>105.7</v>
      </c>
      <c r="AG78" s="31">
        <v>106.3</v>
      </c>
      <c r="AH78" s="31">
        <v>106.6</v>
      </c>
      <c r="AI78" s="31">
        <v>108.6</v>
      </c>
      <c r="AJ78" s="31">
        <v>113.6</v>
      </c>
      <c r="AK78" s="31">
        <v>116.1</v>
      </c>
      <c r="AL78" s="31">
        <v>120.7</v>
      </c>
      <c r="AM78" s="31">
        <v>119.7</v>
      </c>
      <c r="AN78" s="31">
        <v>119.7</v>
      </c>
      <c r="AO78" s="31">
        <v>119.3</v>
      </c>
      <c r="AP78" s="31">
        <v>117.9</v>
      </c>
      <c r="AQ78" s="31">
        <v>117.4</v>
      </c>
      <c r="AR78" s="31">
        <v>115.5</v>
      </c>
      <c r="AS78" s="31">
        <v>117</v>
      </c>
      <c r="AT78" s="31">
        <v>118.8</v>
      </c>
      <c r="AU78" s="31">
        <v>127.2</v>
      </c>
      <c r="AV78" s="31">
        <v>129</v>
      </c>
      <c r="AW78" s="31">
        <v>126.5</v>
      </c>
      <c r="AX78" s="31">
        <v>125.2</v>
      </c>
      <c r="AY78" s="31">
        <v>125</v>
      </c>
      <c r="AZ78" s="31">
        <v>124.5</v>
      </c>
      <c r="BA78" s="31">
        <v>121.8</v>
      </c>
      <c r="BB78" s="31">
        <v>120.5</v>
      </c>
      <c r="BC78" s="31">
        <v>121</v>
      </c>
      <c r="BD78" s="31">
        <v>118.9</v>
      </c>
      <c r="BE78" s="31">
        <v>115.8</v>
      </c>
      <c r="BF78" s="31">
        <v>115</v>
      </c>
      <c r="BG78" s="31">
        <v>116.4</v>
      </c>
      <c r="BH78" s="31">
        <v>115.7</v>
      </c>
      <c r="BI78" s="31">
        <v>113.8</v>
      </c>
      <c r="BJ78" s="31">
        <v>112.3</v>
      </c>
      <c r="BK78" s="31">
        <v>111.5</v>
      </c>
      <c r="BL78" s="31">
        <v>110.1</v>
      </c>
      <c r="BM78" s="31">
        <v>107</v>
      </c>
      <c r="BN78" s="31">
        <v>108</v>
      </c>
      <c r="BO78" s="31">
        <v>110.5</v>
      </c>
      <c r="BP78" s="31">
        <v>116.8</v>
      </c>
      <c r="BQ78" s="31">
        <v>122.6</v>
      </c>
      <c r="BR78" s="31">
        <v>129.30000000000001</v>
      </c>
      <c r="BS78" s="31">
        <v>128.69999999999999</v>
      </c>
      <c r="BT78" s="31">
        <v>128.30000000000001</v>
      </c>
      <c r="BU78" s="31">
        <v>125.5</v>
      </c>
      <c r="BV78" s="31">
        <v>125</v>
      </c>
      <c r="BW78" s="31">
        <v>124.7</v>
      </c>
      <c r="BX78" s="31">
        <v>122.4</v>
      </c>
      <c r="BY78" s="31">
        <v>124.6</v>
      </c>
      <c r="BZ78" s="31">
        <v>124.2</v>
      </c>
      <c r="CA78" s="31">
        <v>124.2</v>
      </c>
      <c r="CB78" s="31">
        <v>122.5</v>
      </c>
      <c r="CC78" s="31">
        <v>119.1</v>
      </c>
      <c r="CD78" s="31">
        <v>115.3</v>
      </c>
      <c r="CE78" s="31">
        <v>117.4</v>
      </c>
      <c r="CF78" s="31">
        <v>117.2</v>
      </c>
      <c r="CG78" s="31">
        <v>115.6</v>
      </c>
      <c r="CH78" s="31">
        <v>111.9</v>
      </c>
      <c r="CI78" s="31">
        <v>110.5</v>
      </c>
      <c r="CJ78" s="31">
        <v>111.5</v>
      </c>
      <c r="CK78" s="31">
        <v>114.7</v>
      </c>
      <c r="CL78" s="31">
        <v>115</v>
      </c>
      <c r="CM78" s="31">
        <v>113.4</v>
      </c>
      <c r="CN78" s="31">
        <v>116.5</v>
      </c>
      <c r="CO78" s="31">
        <v>118.3</v>
      </c>
      <c r="CP78" s="31">
        <v>114.9</v>
      </c>
      <c r="CQ78" s="31">
        <v>114.7</v>
      </c>
      <c r="CR78" s="31">
        <v>112.9</v>
      </c>
      <c r="CS78" s="31">
        <v>109.7</v>
      </c>
      <c r="CT78" s="31">
        <v>109.3</v>
      </c>
      <c r="CU78" s="31">
        <v>117</v>
      </c>
      <c r="CV78" s="31">
        <v>116.7</v>
      </c>
      <c r="CW78" s="31">
        <v>116.5</v>
      </c>
      <c r="CX78" s="31">
        <v>114.9</v>
      </c>
      <c r="CY78" s="31">
        <v>113.2</v>
      </c>
      <c r="CZ78" s="31">
        <v>115.4</v>
      </c>
      <c r="DA78" s="31">
        <v>113.5</v>
      </c>
      <c r="DB78" s="31">
        <v>111.5</v>
      </c>
      <c r="DC78" s="31">
        <v>112.2</v>
      </c>
      <c r="DD78" s="31">
        <v>113</v>
      </c>
      <c r="DE78" s="31">
        <v>113.7</v>
      </c>
      <c r="DF78" s="31">
        <v>118.6</v>
      </c>
      <c r="DG78" s="31">
        <v>126.3</v>
      </c>
      <c r="DH78" s="31">
        <v>132.6</v>
      </c>
      <c r="DI78" s="31">
        <v>128.5</v>
      </c>
      <c r="DJ78" s="31">
        <v>127.4</v>
      </c>
      <c r="DK78" s="31">
        <v>121.4</v>
      </c>
      <c r="DL78" s="31">
        <v>120.8</v>
      </c>
      <c r="DM78" s="31">
        <v>118.5</v>
      </c>
      <c r="DN78" s="31">
        <v>117.2</v>
      </c>
      <c r="DO78" s="31">
        <v>117.3</v>
      </c>
      <c r="DP78" s="31">
        <v>123.1</v>
      </c>
      <c r="DQ78" s="31">
        <v>127.1</v>
      </c>
      <c r="DR78" s="31">
        <v>127.2</v>
      </c>
      <c r="DS78" s="31">
        <v>126.6</v>
      </c>
      <c r="DT78" s="31">
        <v>120.7</v>
      </c>
      <c r="DU78" s="31">
        <v>119.7</v>
      </c>
      <c r="DV78" s="31">
        <v>118.3</v>
      </c>
      <c r="DW78" s="31">
        <v>117.9</v>
      </c>
      <c r="DX78" s="31">
        <v>115.2</v>
      </c>
      <c r="DY78" s="31">
        <v>114.9</v>
      </c>
      <c r="DZ78" s="31">
        <v>110.4</v>
      </c>
      <c r="EA78" s="31">
        <v>114</v>
      </c>
      <c r="EB78" s="31">
        <v>115.7</v>
      </c>
      <c r="EC78" s="31">
        <v>116.6</v>
      </c>
      <c r="ED78" s="31">
        <v>114.2</v>
      </c>
      <c r="EE78" s="31">
        <v>115</v>
      </c>
      <c r="EF78" s="31">
        <v>112.5</v>
      </c>
      <c r="EG78" s="31">
        <v>110.1</v>
      </c>
      <c r="EH78" s="31">
        <v>111</v>
      </c>
      <c r="EI78" s="31">
        <v>127.1</v>
      </c>
      <c r="EJ78" s="31">
        <v>156.6</v>
      </c>
      <c r="EK78" s="31">
        <v>163.1</v>
      </c>
      <c r="EL78" s="31">
        <v>163.80000000000001</v>
      </c>
      <c r="EM78" s="31">
        <v>171.7</v>
      </c>
      <c r="EN78" s="31">
        <v>172.4</v>
      </c>
      <c r="EO78" s="31">
        <v>172.1</v>
      </c>
      <c r="EP78" s="31">
        <v>176</v>
      </c>
      <c r="EQ78" s="31">
        <v>203.6</v>
      </c>
      <c r="ER78" s="31">
        <v>216</v>
      </c>
      <c r="ES78" s="31">
        <v>221.4</v>
      </c>
      <c r="ET78" s="31">
        <v>219</v>
      </c>
    </row>
    <row r="79" spans="1:150">
      <c r="A79" s="25" t="s">
        <v>150</v>
      </c>
      <c r="B79" s="25" t="s">
        <v>151</v>
      </c>
      <c r="C79" s="26">
        <v>1.434E-2</v>
      </c>
      <c r="D79" s="31">
        <v>118.5</v>
      </c>
      <c r="E79" s="31">
        <v>119.3</v>
      </c>
      <c r="F79" s="31">
        <v>113.6</v>
      </c>
      <c r="G79" s="31">
        <v>112.1</v>
      </c>
      <c r="H79" s="31">
        <v>112.7</v>
      </c>
      <c r="I79" s="31">
        <v>105.2</v>
      </c>
      <c r="J79" s="31">
        <v>101.6</v>
      </c>
      <c r="K79" s="31">
        <v>101.8</v>
      </c>
      <c r="L79" s="31">
        <v>108.9</v>
      </c>
      <c r="M79" s="31">
        <v>109.6</v>
      </c>
      <c r="N79" s="31">
        <v>110.2</v>
      </c>
      <c r="O79" s="31">
        <v>102.3</v>
      </c>
      <c r="P79" s="31">
        <v>100.6</v>
      </c>
      <c r="Q79" s="31">
        <v>97.4</v>
      </c>
      <c r="R79" s="31">
        <v>97.2</v>
      </c>
      <c r="S79" s="31">
        <v>96.4</v>
      </c>
      <c r="T79" s="31">
        <v>100.8</v>
      </c>
      <c r="U79" s="31">
        <v>104.7</v>
      </c>
      <c r="V79" s="31">
        <v>104.2</v>
      </c>
      <c r="W79" s="31">
        <v>103</v>
      </c>
      <c r="X79" s="31">
        <v>103.2</v>
      </c>
      <c r="Y79" s="31">
        <v>103.6</v>
      </c>
      <c r="Z79" s="31">
        <v>105.7</v>
      </c>
      <c r="AA79" s="31">
        <v>108.5</v>
      </c>
      <c r="AB79" s="31">
        <v>113.6</v>
      </c>
      <c r="AC79" s="31">
        <v>118.8</v>
      </c>
      <c r="AD79" s="31">
        <v>115</v>
      </c>
      <c r="AE79" s="31">
        <v>113.8</v>
      </c>
      <c r="AF79" s="31">
        <v>113.5</v>
      </c>
      <c r="AG79" s="31">
        <v>121.3</v>
      </c>
      <c r="AH79" s="31">
        <v>119.9</v>
      </c>
      <c r="AI79" s="31">
        <v>119.1</v>
      </c>
      <c r="AJ79" s="31">
        <v>122.2</v>
      </c>
      <c r="AK79" s="31">
        <v>133</v>
      </c>
      <c r="AL79" s="31">
        <v>138.30000000000001</v>
      </c>
      <c r="AM79" s="31">
        <v>132.80000000000001</v>
      </c>
      <c r="AN79" s="31">
        <v>129.5</v>
      </c>
      <c r="AO79" s="31">
        <v>127</v>
      </c>
      <c r="AP79" s="31">
        <v>124.4</v>
      </c>
      <c r="AQ79" s="31">
        <v>124.1</v>
      </c>
      <c r="AR79" s="31">
        <v>122.3</v>
      </c>
      <c r="AS79" s="31">
        <v>121.4</v>
      </c>
      <c r="AT79" s="31">
        <v>120.6</v>
      </c>
      <c r="AU79" s="31">
        <v>119.9</v>
      </c>
      <c r="AV79" s="31">
        <v>120.3</v>
      </c>
      <c r="AW79" s="31">
        <v>122</v>
      </c>
      <c r="AX79" s="31">
        <v>119</v>
      </c>
      <c r="AY79" s="31">
        <v>116.9</v>
      </c>
      <c r="AZ79" s="31">
        <v>119.5</v>
      </c>
      <c r="BA79" s="31">
        <v>126.2</v>
      </c>
      <c r="BB79" s="31">
        <v>128.30000000000001</v>
      </c>
      <c r="BC79" s="31">
        <v>128</v>
      </c>
      <c r="BD79" s="31">
        <v>137.30000000000001</v>
      </c>
      <c r="BE79" s="31">
        <v>140.4</v>
      </c>
      <c r="BF79" s="31">
        <v>138.19999999999999</v>
      </c>
      <c r="BG79" s="31">
        <v>142</v>
      </c>
      <c r="BH79" s="31">
        <v>148.9</v>
      </c>
      <c r="BI79" s="31">
        <v>154.30000000000001</v>
      </c>
      <c r="BJ79" s="31">
        <v>157</v>
      </c>
      <c r="BK79" s="31">
        <v>151</v>
      </c>
      <c r="BL79" s="31">
        <v>143.80000000000001</v>
      </c>
      <c r="BM79" s="31">
        <v>134.4</v>
      </c>
      <c r="BN79" s="31">
        <v>128.4</v>
      </c>
      <c r="BO79" s="31">
        <v>130.80000000000001</v>
      </c>
      <c r="BP79" s="31">
        <v>136.6</v>
      </c>
      <c r="BQ79" s="31">
        <v>141.5</v>
      </c>
      <c r="BR79" s="31">
        <v>125.6</v>
      </c>
      <c r="BS79" s="31">
        <v>114.8</v>
      </c>
      <c r="BT79" s="31">
        <v>114.9</v>
      </c>
      <c r="BU79" s="31">
        <v>125.9</v>
      </c>
      <c r="BV79" s="31">
        <v>128.9</v>
      </c>
      <c r="BW79" s="31">
        <v>126.9</v>
      </c>
      <c r="BX79" s="31">
        <v>125.7</v>
      </c>
      <c r="BY79" s="31">
        <v>122.1</v>
      </c>
      <c r="BZ79" s="31">
        <v>120.8</v>
      </c>
      <c r="CA79" s="31">
        <v>123.4</v>
      </c>
      <c r="CB79" s="31">
        <v>126.5</v>
      </c>
      <c r="CC79" s="31">
        <v>134.69999999999999</v>
      </c>
      <c r="CD79" s="31">
        <v>130.6</v>
      </c>
      <c r="CE79" s="31">
        <v>131.69999999999999</v>
      </c>
      <c r="CF79" s="31">
        <v>132.19999999999999</v>
      </c>
      <c r="CG79" s="31">
        <v>134.30000000000001</v>
      </c>
      <c r="CH79" s="31">
        <v>138.5</v>
      </c>
      <c r="CI79" s="31">
        <v>134.9</v>
      </c>
      <c r="CJ79" s="31">
        <v>145.69999999999999</v>
      </c>
      <c r="CK79" s="31">
        <v>169</v>
      </c>
      <c r="CL79" s="31">
        <v>180.6</v>
      </c>
      <c r="CM79" s="31">
        <v>196.7</v>
      </c>
      <c r="CN79" s="31">
        <v>203.9</v>
      </c>
      <c r="CO79" s="31">
        <v>189.3</v>
      </c>
      <c r="CP79" s="31">
        <v>180.5</v>
      </c>
      <c r="CQ79" s="31">
        <v>178.5</v>
      </c>
      <c r="CR79" s="31">
        <v>185.5</v>
      </c>
      <c r="CS79" s="31">
        <v>207.7</v>
      </c>
      <c r="CT79" s="31">
        <v>197.6</v>
      </c>
      <c r="CU79" s="31">
        <v>179.9</v>
      </c>
      <c r="CV79" s="31">
        <v>178.2</v>
      </c>
      <c r="CW79" s="31">
        <v>174.1</v>
      </c>
      <c r="CX79" s="31">
        <v>158.19999999999999</v>
      </c>
      <c r="CY79" s="31">
        <v>157.19999999999999</v>
      </c>
      <c r="CZ79" s="31">
        <v>157.5</v>
      </c>
      <c r="DA79" s="31">
        <v>155</v>
      </c>
      <c r="DB79" s="31">
        <v>136.69999999999999</v>
      </c>
      <c r="DC79" s="31">
        <v>137.30000000000001</v>
      </c>
      <c r="DD79" s="31">
        <v>148.9</v>
      </c>
      <c r="DE79" s="31">
        <v>146.19999999999999</v>
      </c>
      <c r="DF79" s="31">
        <v>138.4</v>
      </c>
      <c r="DG79" s="31">
        <v>137.5</v>
      </c>
      <c r="DH79" s="31">
        <v>132.30000000000001</v>
      </c>
      <c r="DI79" s="31">
        <v>119.1</v>
      </c>
      <c r="DJ79" s="31">
        <v>120.9</v>
      </c>
      <c r="DK79" s="31">
        <v>120.7</v>
      </c>
      <c r="DL79" s="31">
        <v>125.3</v>
      </c>
      <c r="DM79" s="31">
        <v>127.9</v>
      </c>
      <c r="DN79" s="31">
        <v>128.69999999999999</v>
      </c>
      <c r="DO79" s="31">
        <v>134.6</v>
      </c>
      <c r="DP79" s="31">
        <v>130.4</v>
      </c>
      <c r="DQ79" s="31">
        <v>120.2</v>
      </c>
      <c r="DR79" s="31">
        <v>120</v>
      </c>
      <c r="DS79" s="31">
        <v>119.3</v>
      </c>
      <c r="DT79" s="31">
        <v>120.8</v>
      </c>
      <c r="DU79" s="31">
        <v>115.7</v>
      </c>
      <c r="DV79" s="31">
        <v>108.8</v>
      </c>
      <c r="DW79" s="31">
        <v>109.3</v>
      </c>
      <c r="DX79" s="31">
        <v>115.5</v>
      </c>
      <c r="DY79" s="31">
        <v>114.1</v>
      </c>
      <c r="DZ79" s="31">
        <v>113</v>
      </c>
      <c r="EA79" s="31">
        <v>108.1</v>
      </c>
      <c r="EB79" s="31">
        <v>106.5</v>
      </c>
      <c r="EC79" s="31">
        <v>109.2</v>
      </c>
      <c r="ED79" s="31">
        <v>131.9</v>
      </c>
      <c r="EE79" s="31">
        <v>153.9</v>
      </c>
      <c r="EF79" s="31">
        <v>156.4</v>
      </c>
      <c r="EG79" s="31">
        <v>154.19999999999999</v>
      </c>
      <c r="EH79" s="31">
        <v>144.19999999999999</v>
      </c>
      <c r="EI79" s="31">
        <v>153.80000000000001</v>
      </c>
      <c r="EJ79" s="31">
        <v>213.1</v>
      </c>
      <c r="EK79" s="31">
        <v>226.3</v>
      </c>
      <c r="EL79" s="31">
        <v>211.6</v>
      </c>
      <c r="EM79" s="31">
        <v>202.3</v>
      </c>
      <c r="EN79" s="31">
        <v>207.1</v>
      </c>
      <c r="EO79" s="31">
        <v>223.3</v>
      </c>
      <c r="EP79" s="31">
        <v>208.5</v>
      </c>
      <c r="EQ79" s="31">
        <v>204.3</v>
      </c>
      <c r="ER79" s="31">
        <v>227.8</v>
      </c>
      <c r="ES79" s="31">
        <v>258.89999999999998</v>
      </c>
      <c r="ET79" s="31">
        <v>281.2</v>
      </c>
    </row>
    <row r="80" spans="1:150">
      <c r="A80" s="25" t="s">
        <v>1669</v>
      </c>
      <c r="B80" s="25" t="s">
        <v>153</v>
      </c>
      <c r="C80" s="26">
        <v>2.0979999999999999E-2</v>
      </c>
      <c r="D80" s="31">
        <v>72.400000000000006</v>
      </c>
      <c r="E80" s="31">
        <v>67</v>
      </c>
      <c r="F80" s="31">
        <v>69</v>
      </c>
      <c r="G80" s="31">
        <v>77.3</v>
      </c>
      <c r="H80" s="31">
        <v>82.5</v>
      </c>
      <c r="I80" s="31">
        <v>82.4</v>
      </c>
      <c r="J80" s="31">
        <v>83.1</v>
      </c>
      <c r="K80" s="31">
        <v>95.3</v>
      </c>
      <c r="L80" s="31">
        <v>102.3</v>
      </c>
      <c r="M80" s="31">
        <v>102.4</v>
      </c>
      <c r="N80" s="31">
        <v>102.5</v>
      </c>
      <c r="O80" s="31">
        <v>104.7</v>
      </c>
      <c r="P80" s="31">
        <v>111.8</v>
      </c>
      <c r="Q80" s="31">
        <v>116.1</v>
      </c>
      <c r="R80" s="31">
        <v>120.5</v>
      </c>
      <c r="S80" s="31">
        <v>126.2</v>
      </c>
      <c r="T80" s="31">
        <v>130.19999999999999</v>
      </c>
      <c r="U80" s="31">
        <v>131.9</v>
      </c>
      <c r="V80" s="31">
        <v>132.1</v>
      </c>
      <c r="W80" s="31">
        <v>138.9</v>
      </c>
      <c r="X80" s="31">
        <v>147.6</v>
      </c>
      <c r="Y80" s="31">
        <v>152.5</v>
      </c>
      <c r="Z80" s="31">
        <v>158.80000000000001</v>
      </c>
      <c r="AA80" s="31">
        <v>164.7</v>
      </c>
      <c r="AB80" s="31">
        <v>184</v>
      </c>
      <c r="AC80" s="31">
        <v>197.9</v>
      </c>
      <c r="AD80" s="31">
        <v>186.7</v>
      </c>
      <c r="AE80" s="31">
        <v>181.4</v>
      </c>
      <c r="AF80" s="31">
        <v>175.2</v>
      </c>
      <c r="AG80" s="31">
        <v>162.30000000000001</v>
      </c>
      <c r="AH80" s="31">
        <v>154.4</v>
      </c>
      <c r="AI80" s="31">
        <v>158.4</v>
      </c>
      <c r="AJ80" s="31">
        <v>147.4</v>
      </c>
      <c r="AK80" s="31">
        <v>146</v>
      </c>
      <c r="AL80" s="31">
        <v>152.9</v>
      </c>
      <c r="AM80" s="31">
        <v>164.6</v>
      </c>
      <c r="AN80" s="31">
        <v>167.4</v>
      </c>
      <c r="AO80" s="31">
        <v>163.5</v>
      </c>
      <c r="AP80" s="31">
        <v>167.8</v>
      </c>
      <c r="AQ80" s="31">
        <v>172.1</v>
      </c>
      <c r="AR80" s="31">
        <v>165.9</v>
      </c>
      <c r="AS80" s="31">
        <v>161.30000000000001</v>
      </c>
      <c r="AT80" s="31">
        <v>157.19999999999999</v>
      </c>
      <c r="AU80" s="31">
        <v>158.5</v>
      </c>
      <c r="AV80" s="31">
        <v>159.80000000000001</v>
      </c>
      <c r="AW80" s="31">
        <v>154.19999999999999</v>
      </c>
      <c r="AX80" s="31">
        <v>153</v>
      </c>
      <c r="AY80" s="31">
        <v>151.80000000000001</v>
      </c>
      <c r="AZ80" s="31">
        <v>145.5</v>
      </c>
      <c r="BA80" s="31">
        <v>139.6</v>
      </c>
      <c r="BB80" s="31">
        <v>142.19999999999999</v>
      </c>
      <c r="BC80" s="31">
        <v>141.1</v>
      </c>
      <c r="BD80" s="31">
        <v>135.1</v>
      </c>
      <c r="BE80" s="31">
        <v>131.1</v>
      </c>
      <c r="BF80" s="31">
        <v>129.19999999999999</v>
      </c>
      <c r="BG80" s="31">
        <v>130.4</v>
      </c>
      <c r="BH80" s="31">
        <v>133.1</v>
      </c>
      <c r="BI80" s="31">
        <v>133.4</v>
      </c>
      <c r="BJ80" s="31">
        <v>129.80000000000001</v>
      </c>
      <c r="BK80" s="31">
        <v>126.4</v>
      </c>
      <c r="BL80" s="31">
        <v>121.1</v>
      </c>
      <c r="BM80" s="31">
        <v>114.9</v>
      </c>
      <c r="BN80" s="31">
        <v>111.1</v>
      </c>
      <c r="BO80" s="31">
        <v>109.2</v>
      </c>
      <c r="BP80" s="31">
        <v>114</v>
      </c>
      <c r="BQ80" s="31">
        <v>116.7</v>
      </c>
      <c r="BR80" s="31">
        <v>118.6</v>
      </c>
      <c r="BS80" s="31">
        <v>116.7</v>
      </c>
      <c r="BT80" s="31">
        <v>114.7</v>
      </c>
      <c r="BU80" s="31">
        <v>117.1</v>
      </c>
      <c r="BV80" s="31">
        <v>118.5</v>
      </c>
      <c r="BW80" s="31">
        <v>119.9</v>
      </c>
      <c r="BX80" s="31">
        <v>124.5</v>
      </c>
      <c r="BY80" s="31">
        <v>129.69999999999999</v>
      </c>
      <c r="BZ80" s="31">
        <v>129.19999999999999</v>
      </c>
      <c r="CA80" s="31">
        <v>133.4</v>
      </c>
      <c r="CB80" s="31">
        <v>135.30000000000001</v>
      </c>
      <c r="CC80" s="31">
        <v>151.19999999999999</v>
      </c>
      <c r="CD80" s="31">
        <v>149.30000000000001</v>
      </c>
      <c r="CE80" s="31">
        <v>153.4</v>
      </c>
      <c r="CF80" s="31">
        <v>154</v>
      </c>
      <c r="CG80" s="31">
        <v>164.8</v>
      </c>
      <c r="CH80" s="31">
        <v>174.8</v>
      </c>
      <c r="CI80" s="31">
        <v>174.2</v>
      </c>
      <c r="CJ80" s="31">
        <v>169.4</v>
      </c>
      <c r="CK80" s="31">
        <v>172.3</v>
      </c>
      <c r="CL80" s="31">
        <v>178.2</v>
      </c>
      <c r="CM80" s="31">
        <v>187.9</v>
      </c>
      <c r="CN80" s="31">
        <v>209.2</v>
      </c>
      <c r="CO80" s="31">
        <v>206.9</v>
      </c>
      <c r="CP80" s="31">
        <v>200.6</v>
      </c>
      <c r="CQ80" s="31">
        <v>209.8</v>
      </c>
      <c r="CR80" s="31">
        <v>213.1</v>
      </c>
      <c r="CS80" s="31">
        <v>208.8</v>
      </c>
      <c r="CT80" s="31">
        <v>214</v>
      </c>
      <c r="CU80" s="31">
        <v>209.1</v>
      </c>
      <c r="CV80" s="31">
        <v>212.5</v>
      </c>
      <c r="CW80" s="31">
        <v>213.5</v>
      </c>
      <c r="CX80" s="31">
        <v>212.1</v>
      </c>
      <c r="CY80" s="31">
        <v>213.7</v>
      </c>
      <c r="CZ80" s="31">
        <v>210.2</v>
      </c>
      <c r="DA80" s="31">
        <v>215.1</v>
      </c>
      <c r="DB80" s="31">
        <v>219.3</v>
      </c>
      <c r="DC80" s="31">
        <v>221.1</v>
      </c>
      <c r="DD80" s="31">
        <v>222.8</v>
      </c>
      <c r="DE80" s="31">
        <v>188.8</v>
      </c>
      <c r="DF80" s="31">
        <v>172.1</v>
      </c>
      <c r="DG80" s="31">
        <v>164.6</v>
      </c>
      <c r="DH80" s="31">
        <v>163.6</v>
      </c>
      <c r="DI80" s="31">
        <v>164.1</v>
      </c>
      <c r="DJ80" s="31">
        <v>169.3</v>
      </c>
      <c r="DK80" s="31">
        <v>165.3</v>
      </c>
      <c r="DL80" s="31">
        <v>161.30000000000001</v>
      </c>
      <c r="DM80" s="31">
        <v>299.39999999999998</v>
      </c>
      <c r="DN80" s="31">
        <v>294.60000000000002</v>
      </c>
      <c r="DO80" s="31">
        <v>282.7</v>
      </c>
      <c r="DP80" s="31">
        <v>282.3</v>
      </c>
      <c r="DQ80" s="31">
        <v>281.8</v>
      </c>
      <c r="DR80" s="31">
        <v>260.89999999999998</v>
      </c>
      <c r="DS80" s="31">
        <v>241.8</v>
      </c>
      <c r="DT80" s="31">
        <v>241.8</v>
      </c>
      <c r="DU80" s="31">
        <v>239.5</v>
      </c>
      <c r="DV80" s="31">
        <v>244.6</v>
      </c>
      <c r="DW80" s="31">
        <v>258.2</v>
      </c>
      <c r="DX80" s="31">
        <v>254.5</v>
      </c>
      <c r="DY80" s="31">
        <v>250.8</v>
      </c>
      <c r="DZ80" s="31">
        <v>251.3</v>
      </c>
      <c r="EA80" s="31">
        <v>257.60000000000002</v>
      </c>
      <c r="EB80" s="31">
        <v>272.5</v>
      </c>
      <c r="EC80" s="31">
        <v>277.8</v>
      </c>
      <c r="ED80" s="31">
        <v>282.3</v>
      </c>
      <c r="EE80" s="31">
        <v>291.8</v>
      </c>
      <c r="EF80" s="31">
        <v>301.10000000000002</v>
      </c>
      <c r="EG80" s="31">
        <v>322.39999999999998</v>
      </c>
      <c r="EH80" s="31">
        <v>354.8</v>
      </c>
      <c r="EI80" s="31">
        <v>384.1</v>
      </c>
      <c r="EJ80" s="31">
        <v>429.1</v>
      </c>
      <c r="EK80" s="31">
        <v>474.1</v>
      </c>
      <c r="EL80" s="31">
        <v>475.8</v>
      </c>
      <c r="EM80" s="31">
        <v>470.3</v>
      </c>
      <c r="EN80" s="31">
        <v>466.5</v>
      </c>
      <c r="EO80" s="31">
        <v>472.9</v>
      </c>
      <c r="EP80" s="31">
        <v>481.1</v>
      </c>
      <c r="EQ80" s="31">
        <v>491.2</v>
      </c>
      <c r="ER80" s="31">
        <v>500.2</v>
      </c>
      <c r="ES80" s="31">
        <v>506.8</v>
      </c>
      <c r="ET80" s="31">
        <v>508.5</v>
      </c>
    </row>
    <row r="81" spans="1:150">
      <c r="A81" s="25" t="s">
        <v>154</v>
      </c>
      <c r="B81" s="25" t="s">
        <v>155</v>
      </c>
      <c r="C81" s="26">
        <v>8.4870000000000001E-2</v>
      </c>
      <c r="D81" s="31">
        <v>104.7</v>
      </c>
      <c r="E81" s="31">
        <v>100.2</v>
      </c>
      <c r="F81" s="31">
        <v>98.2</v>
      </c>
      <c r="G81" s="31">
        <v>100.9</v>
      </c>
      <c r="H81" s="31">
        <v>99.4</v>
      </c>
      <c r="I81" s="31">
        <v>104.5</v>
      </c>
      <c r="J81" s="31">
        <v>105.6</v>
      </c>
      <c r="K81" s="31">
        <v>104.1</v>
      </c>
      <c r="L81" s="31">
        <v>106</v>
      </c>
      <c r="M81" s="31">
        <v>112</v>
      </c>
      <c r="N81" s="31">
        <v>107.3</v>
      </c>
      <c r="O81" s="31">
        <v>103.8</v>
      </c>
      <c r="P81" s="31">
        <v>102.7</v>
      </c>
      <c r="Q81" s="31">
        <v>105.6</v>
      </c>
      <c r="R81" s="31">
        <v>102.2</v>
      </c>
      <c r="S81" s="31">
        <v>101.7</v>
      </c>
      <c r="T81" s="31">
        <v>102.7</v>
      </c>
      <c r="U81" s="31">
        <v>107.6</v>
      </c>
      <c r="V81" s="31">
        <v>117.3</v>
      </c>
      <c r="W81" s="31">
        <v>117.1</v>
      </c>
      <c r="X81" s="31">
        <v>118.2</v>
      </c>
      <c r="Y81" s="31">
        <v>118.2</v>
      </c>
      <c r="Z81" s="31">
        <v>118.4</v>
      </c>
      <c r="AA81" s="31">
        <v>120.3</v>
      </c>
      <c r="AB81" s="31">
        <v>122.8</v>
      </c>
      <c r="AC81" s="31">
        <v>129.6</v>
      </c>
      <c r="AD81" s="31">
        <v>136.30000000000001</v>
      </c>
      <c r="AE81" s="31">
        <v>156.6</v>
      </c>
      <c r="AF81" s="31">
        <v>157.19999999999999</v>
      </c>
      <c r="AG81" s="31">
        <v>150.1</v>
      </c>
      <c r="AH81" s="31">
        <v>148.1</v>
      </c>
      <c r="AI81" s="31">
        <v>148.5</v>
      </c>
      <c r="AJ81" s="31">
        <v>146.1</v>
      </c>
      <c r="AK81" s="31">
        <v>156.4</v>
      </c>
      <c r="AL81" s="31">
        <v>169</v>
      </c>
      <c r="AM81" s="31">
        <v>169.1</v>
      </c>
      <c r="AN81" s="31">
        <v>169.8</v>
      </c>
      <c r="AO81" s="31">
        <v>168.4</v>
      </c>
      <c r="AP81" s="31">
        <v>170.8</v>
      </c>
      <c r="AQ81" s="31">
        <v>174.1</v>
      </c>
      <c r="AR81" s="31">
        <v>171.7</v>
      </c>
      <c r="AS81" s="31">
        <v>177.5</v>
      </c>
      <c r="AT81" s="31">
        <v>182.7</v>
      </c>
      <c r="AU81" s="31">
        <v>183.7</v>
      </c>
      <c r="AV81" s="31">
        <v>183.8</v>
      </c>
      <c r="AW81" s="31">
        <v>184.3</v>
      </c>
      <c r="AX81" s="31">
        <v>181.3</v>
      </c>
      <c r="AY81" s="31">
        <v>180.5</v>
      </c>
      <c r="AZ81" s="31">
        <v>176.2</v>
      </c>
      <c r="BA81" s="31">
        <v>175.2</v>
      </c>
      <c r="BB81" s="31">
        <v>173.2</v>
      </c>
      <c r="BC81" s="31">
        <v>171.9</v>
      </c>
      <c r="BD81" s="31">
        <v>169.1</v>
      </c>
      <c r="BE81" s="31">
        <v>167.8</v>
      </c>
      <c r="BF81" s="31">
        <v>160.19999999999999</v>
      </c>
      <c r="BG81" s="31">
        <v>156.1</v>
      </c>
      <c r="BH81" s="31">
        <v>157.30000000000001</v>
      </c>
      <c r="BI81" s="31">
        <v>164.2</v>
      </c>
      <c r="BJ81" s="31">
        <v>163.6</v>
      </c>
      <c r="BK81" s="31">
        <v>165.5</v>
      </c>
      <c r="BL81" s="31">
        <v>173.2</v>
      </c>
      <c r="BM81" s="31">
        <v>166.7</v>
      </c>
      <c r="BN81" s="31">
        <v>156.19999999999999</v>
      </c>
      <c r="BO81" s="31">
        <v>159.1</v>
      </c>
      <c r="BP81" s="31">
        <v>161.69999999999999</v>
      </c>
      <c r="BQ81" s="31">
        <v>166.3</v>
      </c>
      <c r="BR81" s="31">
        <v>165.2</v>
      </c>
      <c r="BS81" s="31">
        <v>167.5</v>
      </c>
      <c r="BT81" s="31">
        <v>171.2</v>
      </c>
      <c r="BU81" s="31">
        <v>184.5</v>
      </c>
      <c r="BV81" s="31">
        <v>183.3</v>
      </c>
      <c r="BW81" s="31">
        <v>178.7</v>
      </c>
      <c r="BX81" s="31">
        <v>179.9</v>
      </c>
      <c r="BY81" s="31">
        <v>178.8</v>
      </c>
      <c r="BZ81" s="31">
        <v>182.9</v>
      </c>
      <c r="CA81" s="31">
        <v>176.6</v>
      </c>
      <c r="CB81" s="31">
        <v>180</v>
      </c>
      <c r="CC81" s="31">
        <v>194.5</v>
      </c>
      <c r="CD81" s="31">
        <v>199.3</v>
      </c>
      <c r="CE81" s="31">
        <v>197.9</v>
      </c>
      <c r="CF81" s="31">
        <v>193</v>
      </c>
      <c r="CG81" s="31">
        <v>194.1</v>
      </c>
      <c r="CH81" s="31">
        <v>190.6</v>
      </c>
      <c r="CI81" s="31">
        <v>185.1</v>
      </c>
      <c r="CJ81" s="31">
        <v>185.2</v>
      </c>
      <c r="CK81" s="31">
        <v>187.1</v>
      </c>
      <c r="CL81" s="31">
        <v>187</v>
      </c>
      <c r="CM81" s="31">
        <v>188.8</v>
      </c>
      <c r="CN81" s="31">
        <v>192.5</v>
      </c>
      <c r="CO81" s="31">
        <v>194.5</v>
      </c>
      <c r="CP81" s="31">
        <v>197.5</v>
      </c>
      <c r="CQ81" s="31">
        <v>198</v>
      </c>
      <c r="CR81" s="31">
        <v>202.1</v>
      </c>
      <c r="CS81" s="31">
        <v>198.9</v>
      </c>
      <c r="CT81" s="31">
        <v>195.2</v>
      </c>
      <c r="CU81" s="31">
        <v>187.8</v>
      </c>
      <c r="CV81" s="31">
        <v>185.4</v>
      </c>
      <c r="CW81" s="31">
        <v>189.6</v>
      </c>
      <c r="CX81" s="31">
        <v>198.5</v>
      </c>
      <c r="CY81" s="31">
        <v>207.7</v>
      </c>
      <c r="CZ81" s="31">
        <v>217.7</v>
      </c>
      <c r="DA81" s="31">
        <v>220.6</v>
      </c>
      <c r="DB81" s="31">
        <v>229</v>
      </c>
      <c r="DC81" s="31">
        <v>241.3</v>
      </c>
      <c r="DD81" s="31">
        <v>230.3</v>
      </c>
      <c r="DE81" s="31">
        <v>226</v>
      </c>
      <c r="DF81" s="31">
        <v>239.4</v>
      </c>
      <c r="DG81" s="31">
        <v>235.2</v>
      </c>
      <c r="DH81" s="31">
        <v>235</v>
      </c>
      <c r="DI81" s="31">
        <v>234.6</v>
      </c>
      <c r="DJ81" s="31">
        <v>239.1</v>
      </c>
      <c r="DK81" s="31">
        <v>242.4</v>
      </c>
      <c r="DL81" s="31">
        <v>253.2</v>
      </c>
      <c r="DM81" s="31">
        <v>269.2</v>
      </c>
      <c r="DN81" s="31">
        <v>279.89999999999998</v>
      </c>
      <c r="DO81" s="31">
        <v>280.5</v>
      </c>
      <c r="DP81" s="31">
        <v>285.60000000000002</v>
      </c>
      <c r="DQ81" s="31">
        <v>279.10000000000002</v>
      </c>
      <c r="DR81" s="31">
        <v>266.5</v>
      </c>
      <c r="DS81" s="31">
        <v>260.8</v>
      </c>
      <c r="DT81" s="31">
        <v>266</v>
      </c>
      <c r="DU81" s="31">
        <v>265.10000000000002</v>
      </c>
      <c r="DV81" s="31">
        <v>264.5</v>
      </c>
      <c r="DW81" s="31">
        <v>265.10000000000002</v>
      </c>
      <c r="DX81" s="31">
        <v>271.10000000000002</v>
      </c>
      <c r="DY81" s="31">
        <v>281.7</v>
      </c>
      <c r="DZ81" s="31">
        <v>287.39999999999998</v>
      </c>
      <c r="EA81" s="31">
        <v>272.3</v>
      </c>
      <c r="EB81" s="31">
        <v>261.5</v>
      </c>
      <c r="EC81" s="31">
        <v>268.10000000000002</v>
      </c>
      <c r="ED81" s="31">
        <v>265.60000000000002</v>
      </c>
      <c r="EE81" s="31">
        <v>261.5</v>
      </c>
      <c r="EF81" s="31">
        <v>261.5</v>
      </c>
      <c r="EG81" s="31">
        <v>267.7</v>
      </c>
      <c r="EH81" s="31">
        <v>272.3</v>
      </c>
      <c r="EI81" s="31">
        <v>277.39999999999998</v>
      </c>
      <c r="EJ81" s="31">
        <v>284.39999999999998</v>
      </c>
      <c r="EK81" s="31">
        <v>278.60000000000002</v>
      </c>
      <c r="EL81" s="31">
        <v>277.60000000000002</v>
      </c>
      <c r="EM81" s="31">
        <v>267.2</v>
      </c>
      <c r="EN81" s="31">
        <v>265.7</v>
      </c>
      <c r="EO81" s="31">
        <v>268.7</v>
      </c>
      <c r="EP81" s="31">
        <v>258.3</v>
      </c>
      <c r="EQ81" s="31">
        <v>255.9</v>
      </c>
      <c r="ER81" s="31">
        <v>261.2</v>
      </c>
      <c r="ES81" s="31">
        <v>266.8</v>
      </c>
      <c r="ET81" s="31">
        <v>265.2</v>
      </c>
    </row>
    <row r="82" spans="1:150">
      <c r="A82" s="25" t="s">
        <v>1670</v>
      </c>
      <c r="B82" s="25" t="s">
        <v>157</v>
      </c>
      <c r="C82" s="26">
        <v>6.2560000000000004E-2</v>
      </c>
      <c r="D82" s="31">
        <v>99.3</v>
      </c>
      <c r="E82" s="31">
        <v>99.2</v>
      </c>
      <c r="F82" s="31">
        <v>99.1</v>
      </c>
      <c r="G82" s="31">
        <v>99.2</v>
      </c>
      <c r="H82" s="31">
        <v>100.9</v>
      </c>
      <c r="I82" s="31">
        <v>102.7</v>
      </c>
      <c r="J82" s="31">
        <v>105.8</v>
      </c>
      <c r="K82" s="31">
        <v>104.7</v>
      </c>
      <c r="L82" s="31">
        <v>108.9</v>
      </c>
      <c r="M82" s="31">
        <v>106.4</v>
      </c>
      <c r="N82" s="31">
        <v>104.4</v>
      </c>
      <c r="O82" s="31">
        <v>99.4</v>
      </c>
      <c r="P82" s="31">
        <v>102.2</v>
      </c>
      <c r="Q82" s="31">
        <v>101.4</v>
      </c>
      <c r="R82" s="31">
        <v>99.1</v>
      </c>
      <c r="S82" s="31">
        <v>101.4</v>
      </c>
      <c r="T82" s="31">
        <v>100.2</v>
      </c>
      <c r="U82" s="31">
        <v>101.8</v>
      </c>
      <c r="V82" s="31">
        <v>101.9</v>
      </c>
      <c r="W82" s="31">
        <v>101.9</v>
      </c>
      <c r="X82" s="31">
        <v>101.7</v>
      </c>
      <c r="Y82" s="31">
        <v>102.6</v>
      </c>
      <c r="Z82" s="31">
        <v>101.2</v>
      </c>
      <c r="AA82" s="31">
        <v>97</v>
      </c>
      <c r="AB82" s="31">
        <v>93.6</v>
      </c>
      <c r="AC82" s="31">
        <v>93.4</v>
      </c>
      <c r="AD82" s="31">
        <v>89.9</v>
      </c>
      <c r="AE82" s="31">
        <v>89.4</v>
      </c>
      <c r="AF82" s="31">
        <v>89.8</v>
      </c>
      <c r="AG82" s="31">
        <v>89.7</v>
      </c>
      <c r="AH82" s="31">
        <v>90.1</v>
      </c>
      <c r="AI82" s="31">
        <v>89.2</v>
      </c>
      <c r="AJ82" s="31">
        <v>89.1</v>
      </c>
      <c r="AK82" s="31">
        <v>90.8</v>
      </c>
      <c r="AL82" s="31">
        <v>94.9</v>
      </c>
      <c r="AM82" s="31">
        <v>99.2</v>
      </c>
      <c r="AN82" s="31">
        <v>104.3</v>
      </c>
      <c r="AO82" s="31">
        <v>108.1</v>
      </c>
      <c r="AP82" s="31">
        <v>111.2</v>
      </c>
      <c r="AQ82" s="31">
        <v>114.7</v>
      </c>
      <c r="AR82" s="31">
        <v>112</v>
      </c>
      <c r="AS82" s="31">
        <v>109.5</v>
      </c>
      <c r="AT82" s="31">
        <v>110</v>
      </c>
      <c r="AU82" s="31">
        <v>107.9</v>
      </c>
      <c r="AV82" s="31">
        <v>107.1</v>
      </c>
      <c r="AW82" s="31">
        <v>105.2</v>
      </c>
      <c r="AX82" s="31">
        <v>104.5</v>
      </c>
      <c r="AY82" s="31">
        <v>102.1</v>
      </c>
      <c r="AZ82" s="31">
        <v>111.1</v>
      </c>
      <c r="BA82" s="31">
        <v>116.5</v>
      </c>
      <c r="BB82" s="31">
        <v>115.9</v>
      </c>
      <c r="BC82" s="31">
        <v>118.7</v>
      </c>
      <c r="BD82" s="31">
        <v>127.4</v>
      </c>
      <c r="BE82" s="31">
        <v>127.3</v>
      </c>
      <c r="BF82" s="31">
        <v>127.7</v>
      </c>
      <c r="BG82" s="31">
        <v>128.69999999999999</v>
      </c>
      <c r="BH82" s="31">
        <v>131.4</v>
      </c>
      <c r="BI82" s="31">
        <v>131.69999999999999</v>
      </c>
      <c r="BJ82" s="31">
        <v>128.19999999999999</v>
      </c>
      <c r="BK82" s="31">
        <v>123.2</v>
      </c>
      <c r="BL82" s="31">
        <v>131.5</v>
      </c>
      <c r="BM82" s="31">
        <v>130.80000000000001</v>
      </c>
      <c r="BN82" s="31">
        <v>129.6</v>
      </c>
      <c r="BO82" s="31">
        <v>132.1</v>
      </c>
      <c r="BP82" s="31">
        <v>133.1</v>
      </c>
      <c r="BQ82" s="31">
        <v>132.19999999999999</v>
      </c>
      <c r="BR82" s="31">
        <v>133.1</v>
      </c>
      <c r="BS82" s="31">
        <v>133.5</v>
      </c>
      <c r="BT82" s="31">
        <v>140.4</v>
      </c>
      <c r="BU82" s="31">
        <v>137.19999999999999</v>
      </c>
      <c r="BV82" s="31">
        <v>133.30000000000001</v>
      </c>
      <c r="BW82" s="31">
        <v>120.7</v>
      </c>
      <c r="BX82" s="31">
        <v>121</v>
      </c>
      <c r="BY82" s="31">
        <v>119.3</v>
      </c>
      <c r="BZ82" s="31">
        <v>120.9</v>
      </c>
      <c r="CA82" s="31">
        <v>130.30000000000001</v>
      </c>
      <c r="CB82" s="31">
        <v>132</v>
      </c>
      <c r="CC82" s="31">
        <v>131.19999999999999</v>
      </c>
      <c r="CD82" s="31">
        <v>131.5</v>
      </c>
      <c r="CE82" s="31">
        <v>134.30000000000001</v>
      </c>
      <c r="CF82" s="31">
        <v>127.9</v>
      </c>
      <c r="CG82" s="31">
        <v>127.5</v>
      </c>
      <c r="CH82" s="31">
        <v>123.5</v>
      </c>
      <c r="CI82" s="31">
        <v>119.4</v>
      </c>
      <c r="CJ82" s="31">
        <v>121</v>
      </c>
      <c r="CK82" s="31">
        <v>123</v>
      </c>
      <c r="CL82" s="31">
        <v>123.2</v>
      </c>
      <c r="CM82" s="31">
        <v>123</v>
      </c>
      <c r="CN82" s="31">
        <v>121.8</v>
      </c>
      <c r="CO82" s="31">
        <v>119.9</v>
      </c>
      <c r="CP82" s="31">
        <v>119.5</v>
      </c>
      <c r="CQ82" s="31">
        <v>119.7</v>
      </c>
      <c r="CR82" s="31">
        <v>119.8</v>
      </c>
      <c r="CS82" s="31">
        <v>119.6</v>
      </c>
      <c r="CT82" s="31">
        <v>116.2</v>
      </c>
      <c r="CU82" s="31">
        <v>113.3</v>
      </c>
      <c r="CV82" s="31">
        <v>111</v>
      </c>
      <c r="CW82" s="31">
        <v>112.8</v>
      </c>
      <c r="CX82" s="31">
        <v>109.9</v>
      </c>
      <c r="CY82" s="31">
        <v>108.1</v>
      </c>
      <c r="CZ82" s="31">
        <v>106.2</v>
      </c>
      <c r="DA82" s="31">
        <v>107.6</v>
      </c>
      <c r="DB82" s="31">
        <v>103.2</v>
      </c>
      <c r="DC82" s="31">
        <v>102</v>
      </c>
      <c r="DD82" s="31">
        <v>104.6</v>
      </c>
      <c r="DE82" s="31">
        <v>103.1</v>
      </c>
      <c r="DF82" s="31">
        <v>101.2</v>
      </c>
      <c r="DG82" s="31">
        <v>105.5</v>
      </c>
      <c r="DH82" s="31">
        <v>103.9</v>
      </c>
      <c r="DI82" s="31">
        <v>100</v>
      </c>
      <c r="DJ82" s="31">
        <v>93.9</v>
      </c>
      <c r="DK82" s="31">
        <v>93.1</v>
      </c>
      <c r="DL82" s="31">
        <v>94.6</v>
      </c>
      <c r="DM82" s="31">
        <v>103.3</v>
      </c>
      <c r="DN82" s="31">
        <v>99.5</v>
      </c>
      <c r="DO82" s="31">
        <v>103.5</v>
      </c>
      <c r="DP82" s="31">
        <v>107.4</v>
      </c>
      <c r="DQ82" s="31">
        <v>113.4</v>
      </c>
      <c r="DR82" s="31">
        <v>123</v>
      </c>
      <c r="DS82" s="31">
        <v>128.5</v>
      </c>
      <c r="DT82" s="31">
        <v>136.80000000000001</v>
      </c>
      <c r="DU82" s="31">
        <v>152.80000000000001</v>
      </c>
      <c r="DV82" s="31">
        <v>148.69999999999999</v>
      </c>
      <c r="DW82" s="31">
        <v>151</v>
      </c>
      <c r="DX82" s="31">
        <v>156.5</v>
      </c>
      <c r="DY82" s="31">
        <v>157.69999999999999</v>
      </c>
      <c r="DZ82" s="31">
        <v>161.5</v>
      </c>
      <c r="EA82" s="31">
        <v>161.80000000000001</v>
      </c>
      <c r="EB82" s="31">
        <v>182.3</v>
      </c>
      <c r="EC82" s="31">
        <v>205.2</v>
      </c>
      <c r="ED82" s="31">
        <v>200.5</v>
      </c>
      <c r="EE82" s="31">
        <v>205.9</v>
      </c>
      <c r="EF82" s="31">
        <v>230.7</v>
      </c>
      <c r="EG82" s="31">
        <v>267.7</v>
      </c>
      <c r="EH82" s="31">
        <v>291</v>
      </c>
      <c r="EI82" s="31">
        <v>402.5</v>
      </c>
      <c r="EJ82" s="31">
        <v>423.9</v>
      </c>
      <c r="EK82" s="31">
        <v>424.1</v>
      </c>
      <c r="EL82" s="31">
        <v>412</v>
      </c>
      <c r="EM82" s="31">
        <v>372.1</v>
      </c>
      <c r="EN82" s="31">
        <v>337.3</v>
      </c>
      <c r="EO82" s="31">
        <v>310.2</v>
      </c>
      <c r="EP82" s="31">
        <v>309.89999999999998</v>
      </c>
      <c r="EQ82" s="31">
        <v>268.8</v>
      </c>
      <c r="ER82" s="31">
        <v>235.6</v>
      </c>
      <c r="ES82" s="31">
        <v>266.5</v>
      </c>
      <c r="ET82" s="31">
        <v>240.3</v>
      </c>
    </row>
    <row r="83" spans="1:150">
      <c r="A83" s="25" t="s">
        <v>158</v>
      </c>
      <c r="B83" s="25" t="s">
        <v>159</v>
      </c>
      <c r="C83" s="26">
        <v>5.323E-2</v>
      </c>
      <c r="D83" s="31">
        <v>44.4</v>
      </c>
      <c r="E83" s="31">
        <v>39.700000000000003</v>
      </c>
      <c r="F83" s="31">
        <v>40.799999999999997</v>
      </c>
      <c r="G83" s="31">
        <v>40.9</v>
      </c>
      <c r="H83" s="31">
        <v>42.3</v>
      </c>
      <c r="I83" s="31">
        <v>40</v>
      </c>
      <c r="J83" s="31">
        <v>37.1</v>
      </c>
      <c r="K83" s="31">
        <v>33.200000000000003</v>
      </c>
      <c r="L83" s="31">
        <v>32</v>
      </c>
      <c r="M83" s="31">
        <v>33.700000000000003</v>
      </c>
      <c r="N83" s="31">
        <v>35.5</v>
      </c>
      <c r="O83" s="31">
        <v>39.9</v>
      </c>
      <c r="P83" s="31">
        <v>54.1</v>
      </c>
      <c r="Q83" s="31">
        <v>64.099999999999994</v>
      </c>
      <c r="R83" s="31">
        <v>64</v>
      </c>
      <c r="S83" s="31">
        <v>63.3</v>
      </c>
      <c r="T83" s="31">
        <v>60.9</v>
      </c>
      <c r="U83" s="31">
        <v>61.7</v>
      </c>
      <c r="V83" s="31">
        <v>63.1</v>
      </c>
      <c r="W83" s="31">
        <v>83.1</v>
      </c>
      <c r="X83" s="31">
        <v>86.9</v>
      </c>
      <c r="Y83" s="31">
        <v>81.599999999999994</v>
      </c>
      <c r="Z83" s="31">
        <v>77.900000000000006</v>
      </c>
      <c r="AA83" s="31">
        <v>82.2</v>
      </c>
      <c r="AB83" s="31">
        <v>78.7</v>
      </c>
      <c r="AC83" s="31">
        <v>86.4</v>
      </c>
      <c r="AD83" s="31">
        <v>85</v>
      </c>
      <c r="AE83" s="31">
        <v>95.2</v>
      </c>
      <c r="AF83" s="31">
        <v>104.8</v>
      </c>
      <c r="AG83" s="31">
        <v>107.3</v>
      </c>
      <c r="AH83" s="31">
        <v>101.3</v>
      </c>
      <c r="AI83" s="31">
        <v>94.5</v>
      </c>
      <c r="AJ83" s="31">
        <v>93.1</v>
      </c>
      <c r="AK83" s="31">
        <v>99.4</v>
      </c>
      <c r="AL83" s="31">
        <v>105.2</v>
      </c>
      <c r="AM83" s="31">
        <v>98.5</v>
      </c>
      <c r="AN83" s="31">
        <v>85.6</v>
      </c>
      <c r="AO83" s="31">
        <v>91</v>
      </c>
      <c r="AP83" s="31">
        <v>112.1</v>
      </c>
      <c r="AQ83" s="31">
        <v>130.4</v>
      </c>
      <c r="AR83" s="31">
        <v>143.9</v>
      </c>
      <c r="AS83" s="31">
        <v>143.19999999999999</v>
      </c>
      <c r="AT83" s="31">
        <v>134.1</v>
      </c>
      <c r="AU83" s="31">
        <v>151</v>
      </c>
      <c r="AV83" s="31">
        <v>176.4</v>
      </c>
      <c r="AW83" s="31">
        <v>167</v>
      </c>
      <c r="AX83" s="31">
        <v>153.6</v>
      </c>
      <c r="AY83" s="31">
        <v>120.7</v>
      </c>
      <c r="AZ83" s="31">
        <v>103.7</v>
      </c>
      <c r="BA83" s="31">
        <v>122.5</v>
      </c>
      <c r="BB83" s="31">
        <v>141.5</v>
      </c>
      <c r="BC83" s="31">
        <v>151.69999999999999</v>
      </c>
      <c r="BD83" s="31">
        <v>178.7</v>
      </c>
      <c r="BE83" s="31">
        <v>180.1</v>
      </c>
      <c r="BF83" s="31">
        <v>174.3</v>
      </c>
      <c r="BG83" s="31">
        <v>171.8</v>
      </c>
      <c r="BH83" s="31">
        <v>171.9</v>
      </c>
      <c r="BI83" s="31">
        <v>181.4</v>
      </c>
      <c r="BJ83" s="31">
        <v>160.9</v>
      </c>
      <c r="BK83" s="31">
        <v>119.7</v>
      </c>
      <c r="BL83" s="31">
        <v>96.1</v>
      </c>
      <c r="BM83" s="31">
        <v>89.8</v>
      </c>
      <c r="BN83" s="31">
        <v>86.6</v>
      </c>
      <c r="BO83" s="31">
        <v>84.7</v>
      </c>
      <c r="BP83" s="31">
        <v>84</v>
      </c>
      <c r="BQ83" s="31">
        <v>74.900000000000006</v>
      </c>
      <c r="BR83" s="31">
        <v>73.099999999999994</v>
      </c>
      <c r="BS83" s="31">
        <v>72.7</v>
      </c>
      <c r="BT83" s="31">
        <v>65.2</v>
      </c>
      <c r="BU83" s="31">
        <v>61.6</v>
      </c>
      <c r="BV83" s="31">
        <v>63.5</v>
      </c>
      <c r="BW83" s="31">
        <v>55</v>
      </c>
      <c r="BX83" s="31">
        <v>53.2</v>
      </c>
      <c r="BY83" s="31">
        <v>47.7</v>
      </c>
      <c r="BZ83" s="31">
        <v>45.9</v>
      </c>
      <c r="CA83" s="31">
        <v>50.7</v>
      </c>
      <c r="CB83" s="31">
        <v>50.4</v>
      </c>
      <c r="CC83" s="31">
        <v>47.1</v>
      </c>
      <c r="CD83" s="31">
        <v>43.9</v>
      </c>
      <c r="CE83" s="31">
        <v>41.9</v>
      </c>
      <c r="CF83" s="31">
        <v>42.5</v>
      </c>
      <c r="CG83" s="31">
        <v>41.9</v>
      </c>
      <c r="CH83" s="31">
        <v>48.4</v>
      </c>
      <c r="CI83" s="31">
        <v>56</v>
      </c>
      <c r="CJ83" s="31">
        <v>67.599999999999994</v>
      </c>
      <c r="CK83" s="31">
        <v>79.8</v>
      </c>
      <c r="CL83" s="31">
        <v>83.5</v>
      </c>
      <c r="CM83" s="31">
        <v>86</v>
      </c>
      <c r="CN83" s="31">
        <v>103</v>
      </c>
      <c r="CO83" s="31">
        <v>115.2</v>
      </c>
      <c r="CP83" s="31">
        <v>150.9</v>
      </c>
      <c r="CQ83" s="31">
        <v>166.8</v>
      </c>
      <c r="CR83" s="31">
        <v>159.30000000000001</v>
      </c>
      <c r="CS83" s="31">
        <v>159.19999999999999</v>
      </c>
      <c r="CT83" s="31">
        <v>139.19999999999999</v>
      </c>
      <c r="CU83" s="31">
        <v>113</v>
      </c>
      <c r="CV83" s="31">
        <v>111.4</v>
      </c>
      <c r="CW83" s="31">
        <v>100.2</v>
      </c>
      <c r="CX83" s="31">
        <v>97</v>
      </c>
      <c r="CY83" s="31">
        <v>93.6</v>
      </c>
      <c r="CZ83" s="31">
        <v>109.7</v>
      </c>
      <c r="DA83" s="31">
        <v>120.8</v>
      </c>
      <c r="DB83" s="31">
        <v>118.4</v>
      </c>
      <c r="DC83" s="31">
        <v>121.6</v>
      </c>
      <c r="DD83" s="31">
        <v>119.5</v>
      </c>
      <c r="DE83" s="31">
        <v>120.9</v>
      </c>
      <c r="DF83" s="31">
        <v>107</v>
      </c>
      <c r="DG83" s="31">
        <v>96.4</v>
      </c>
      <c r="DH83" s="31">
        <v>92.8</v>
      </c>
      <c r="DI83" s="31">
        <v>94.1</v>
      </c>
      <c r="DJ83" s="31">
        <v>106.6</v>
      </c>
      <c r="DK83" s="31">
        <v>108.5</v>
      </c>
      <c r="DL83" s="31">
        <v>102.7</v>
      </c>
      <c r="DM83" s="31">
        <v>97.4</v>
      </c>
      <c r="DN83" s="31">
        <v>95.7</v>
      </c>
      <c r="DO83" s="31">
        <v>84.4</v>
      </c>
      <c r="DP83" s="31">
        <v>67.400000000000006</v>
      </c>
      <c r="DQ83" s="31">
        <v>58.6</v>
      </c>
      <c r="DR83" s="31">
        <v>70.8</v>
      </c>
      <c r="DS83" s="31">
        <v>71.099999999999994</v>
      </c>
      <c r="DT83" s="31">
        <v>67.400000000000006</v>
      </c>
      <c r="DU83" s="31">
        <v>66.400000000000006</v>
      </c>
      <c r="DV83" s="31">
        <v>68.099999999999994</v>
      </c>
      <c r="DW83" s="31">
        <v>64.2</v>
      </c>
      <c r="DX83" s="31">
        <v>63.5</v>
      </c>
      <c r="DY83" s="31">
        <v>52.7</v>
      </c>
      <c r="DZ83" s="31">
        <v>51.4</v>
      </c>
      <c r="EA83" s="31">
        <v>59</v>
      </c>
      <c r="EB83" s="31">
        <v>56.8</v>
      </c>
      <c r="EC83" s="31">
        <v>60.9</v>
      </c>
      <c r="ED83" s="31">
        <v>77.5</v>
      </c>
      <c r="EE83" s="31">
        <v>86.6</v>
      </c>
      <c r="EF83" s="31">
        <v>95.3</v>
      </c>
      <c r="EG83" s="31">
        <v>104.3</v>
      </c>
      <c r="EH83" s="31">
        <v>120.3</v>
      </c>
      <c r="EI83" s="31">
        <v>163.9</v>
      </c>
      <c r="EJ83" s="31">
        <v>199.1</v>
      </c>
      <c r="EK83" s="31">
        <v>199.4</v>
      </c>
      <c r="EL83" s="31">
        <v>194.9</v>
      </c>
      <c r="EM83" s="31">
        <v>217</v>
      </c>
      <c r="EN83" s="31">
        <v>312.10000000000002</v>
      </c>
      <c r="EO83" s="31">
        <v>351</v>
      </c>
      <c r="EP83" s="31">
        <v>400.5</v>
      </c>
      <c r="EQ83" s="31">
        <v>252.2</v>
      </c>
      <c r="ER83" s="31">
        <v>237</v>
      </c>
      <c r="ES83" s="31">
        <v>269.8</v>
      </c>
      <c r="ET83" s="31">
        <v>272.2</v>
      </c>
    </row>
    <row r="84" spans="1:150">
      <c r="A84" s="25" t="s">
        <v>1671</v>
      </c>
      <c r="B84" s="25" t="s">
        <v>161</v>
      </c>
      <c r="C84" s="26">
        <v>2.154E-2</v>
      </c>
      <c r="D84" s="31">
        <v>93.6</v>
      </c>
      <c r="E84" s="31">
        <v>92.8</v>
      </c>
      <c r="F84" s="31">
        <v>93.6</v>
      </c>
      <c r="G84" s="31">
        <v>94.3</v>
      </c>
      <c r="H84" s="31">
        <v>99.1</v>
      </c>
      <c r="I84" s="31">
        <v>95.7</v>
      </c>
      <c r="J84" s="31">
        <v>97</v>
      </c>
      <c r="K84" s="31">
        <v>100.1</v>
      </c>
      <c r="L84" s="31">
        <v>104.6</v>
      </c>
      <c r="M84" s="31">
        <v>114.8</v>
      </c>
      <c r="N84" s="31">
        <v>117</v>
      </c>
      <c r="O84" s="31">
        <v>127.4</v>
      </c>
      <c r="P84" s="31">
        <v>139.4</v>
      </c>
      <c r="Q84" s="31">
        <v>143.69999999999999</v>
      </c>
      <c r="R84" s="31">
        <v>139.4</v>
      </c>
      <c r="S84" s="31">
        <v>138.1</v>
      </c>
      <c r="T84" s="31">
        <v>135.1</v>
      </c>
      <c r="U84" s="31">
        <v>135.9</v>
      </c>
      <c r="V84" s="31">
        <v>140.6</v>
      </c>
      <c r="W84" s="31">
        <v>146.5</v>
      </c>
      <c r="X84" s="31">
        <v>148.4</v>
      </c>
      <c r="Y84" s="31">
        <v>150.1</v>
      </c>
      <c r="Z84" s="31">
        <v>167.3</v>
      </c>
      <c r="AA84" s="31">
        <v>165.7</v>
      </c>
      <c r="AB84" s="31">
        <v>171.2</v>
      </c>
      <c r="AC84" s="31">
        <v>173.1</v>
      </c>
      <c r="AD84" s="31">
        <v>169.2</v>
      </c>
      <c r="AE84" s="31">
        <v>188.4</v>
      </c>
      <c r="AF84" s="31">
        <v>204.8</v>
      </c>
      <c r="AG84" s="31">
        <v>208.8</v>
      </c>
      <c r="AH84" s="31">
        <v>204.3</v>
      </c>
      <c r="AI84" s="31">
        <v>202.6</v>
      </c>
      <c r="AJ84" s="31">
        <v>200.9</v>
      </c>
      <c r="AK84" s="31">
        <v>195.5</v>
      </c>
      <c r="AL84" s="31">
        <v>163.69999999999999</v>
      </c>
      <c r="AM84" s="31">
        <v>147.80000000000001</v>
      </c>
      <c r="AN84" s="31">
        <v>163.80000000000001</v>
      </c>
      <c r="AO84" s="31">
        <v>181.4</v>
      </c>
      <c r="AP84" s="31">
        <v>198.9</v>
      </c>
      <c r="AQ84" s="31">
        <v>200</v>
      </c>
      <c r="AR84" s="31">
        <v>198.4</v>
      </c>
      <c r="AS84" s="31">
        <v>207.6</v>
      </c>
      <c r="AT84" s="31">
        <v>211.6</v>
      </c>
      <c r="AU84" s="31">
        <v>205.5</v>
      </c>
      <c r="AV84" s="31">
        <v>195.4</v>
      </c>
      <c r="AW84" s="31">
        <v>177.2</v>
      </c>
      <c r="AX84" s="31">
        <v>159.1</v>
      </c>
      <c r="AY84" s="31">
        <v>156</v>
      </c>
      <c r="AZ84" s="31">
        <v>163.19999999999999</v>
      </c>
      <c r="BA84" s="31">
        <v>165.4</v>
      </c>
      <c r="BB84" s="31">
        <v>164.4</v>
      </c>
      <c r="BC84" s="31">
        <v>166.9</v>
      </c>
      <c r="BD84" s="31">
        <v>164.7</v>
      </c>
      <c r="BE84" s="31">
        <v>162.80000000000001</v>
      </c>
      <c r="BF84" s="31">
        <v>162.69999999999999</v>
      </c>
      <c r="BG84" s="31">
        <v>156.80000000000001</v>
      </c>
      <c r="BH84" s="31">
        <v>154.69999999999999</v>
      </c>
      <c r="BI84" s="31">
        <v>147.9</v>
      </c>
      <c r="BJ84" s="31">
        <v>143</v>
      </c>
      <c r="BK84" s="31">
        <v>137.30000000000001</v>
      </c>
      <c r="BL84" s="31">
        <v>146</v>
      </c>
      <c r="BM84" s="31">
        <v>140</v>
      </c>
      <c r="BN84" s="31">
        <v>130.1</v>
      </c>
      <c r="BO84" s="31">
        <v>125.6</v>
      </c>
      <c r="BP84" s="31">
        <v>124.2</v>
      </c>
      <c r="BQ84" s="31">
        <v>125.1</v>
      </c>
      <c r="BR84" s="31">
        <v>121.4</v>
      </c>
      <c r="BS84" s="31">
        <v>120.5</v>
      </c>
      <c r="BT84" s="31">
        <v>128.4</v>
      </c>
      <c r="BU84" s="31">
        <v>131.6</v>
      </c>
      <c r="BV84" s="31">
        <v>125.8</v>
      </c>
      <c r="BW84" s="31">
        <v>124</v>
      </c>
      <c r="BX84" s="31">
        <v>124.5</v>
      </c>
      <c r="BY84" s="31">
        <v>123.1</v>
      </c>
      <c r="BZ84" s="31">
        <v>120.3</v>
      </c>
      <c r="CA84" s="31">
        <v>125</v>
      </c>
      <c r="CB84" s="31">
        <v>127.9</v>
      </c>
      <c r="CC84" s="31">
        <v>131.19999999999999</v>
      </c>
      <c r="CD84" s="31">
        <v>133.5</v>
      </c>
      <c r="CE84" s="31">
        <v>141.80000000000001</v>
      </c>
      <c r="CF84" s="31">
        <v>148.69999999999999</v>
      </c>
      <c r="CG84" s="31">
        <v>151.69999999999999</v>
      </c>
      <c r="CH84" s="31">
        <v>149.30000000000001</v>
      </c>
      <c r="CI84" s="31">
        <v>145.30000000000001</v>
      </c>
      <c r="CJ84" s="31">
        <v>155.1</v>
      </c>
      <c r="CK84" s="31">
        <v>155.9</v>
      </c>
      <c r="CL84" s="31">
        <v>156.9</v>
      </c>
      <c r="CM84" s="31">
        <v>156.4</v>
      </c>
      <c r="CN84" s="31">
        <v>151.69999999999999</v>
      </c>
      <c r="CO84" s="31">
        <v>148.19999999999999</v>
      </c>
      <c r="CP84" s="31">
        <v>149.5</v>
      </c>
      <c r="CQ84" s="31">
        <v>154.19999999999999</v>
      </c>
      <c r="CR84" s="31">
        <v>158.80000000000001</v>
      </c>
      <c r="CS84" s="31">
        <v>159.69999999999999</v>
      </c>
      <c r="CT84" s="31">
        <v>152</v>
      </c>
      <c r="CU84" s="31">
        <v>145.80000000000001</v>
      </c>
      <c r="CV84" s="31">
        <v>145.1</v>
      </c>
      <c r="CW84" s="31">
        <v>156.1</v>
      </c>
      <c r="CX84" s="31">
        <v>163.69999999999999</v>
      </c>
      <c r="CY84" s="31">
        <v>161.80000000000001</v>
      </c>
      <c r="CZ84" s="31">
        <v>162.69999999999999</v>
      </c>
      <c r="DA84" s="31">
        <v>166.6</v>
      </c>
      <c r="DB84" s="31">
        <v>172</v>
      </c>
      <c r="DC84" s="31">
        <v>174.2</v>
      </c>
      <c r="DD84" s="31">
        <v>167.4</v>
      </c>
      <c r="DE84" s="31">
        <v>166.7</v>
      </c>
      <c r="DF84" s="31">
        <v>167.6</v>
      </c>
      <c r="DG84" s="31">
        <v>174.9</v>
      </c>
      <c r="DH84" s="31">
        <v>180.9</v>
      </c>
      <c r="DI84" s="31">
        <v>191.8</v>
      </c>
      <c r="DJ84" s="31">
        <v>193.6</v>
      </c>
      <c r="DK84" s="31">
        <v>186.7</v>
      </c>
      <c r="DL84" s="31">
        <v>183.2</v>
      </c>
      <c r="DM84" s="31">
        <v>181.7</v>
      </c>
      <c r="DN84" s="31">
        <v>179.5</v>
      </c>
      <c r="DO84" s="31">
        <v>197.1</v>
      </c>
      <c r="DP84" s="31">
        <v>199.7</v>
      </c>
      <c r="DQ84" s="31">
        <v>202.8</v>
      </c>
      <c r="DR84" s="31">
        <v>218.1</v>
      </c>
      <c r="DS84" s="31">
        <v>234.9</v>
      </c>
      <c r="DT84" s="31">
        <v>267.8</v>
      </c>
      <c r="DU84" s="31">
        <v>276.60000000000002</v>
      </c>
      <c r="DV84" s="31">
        <v>277</v>
      </c>
      <c r="DW84" s="31">
        <v>285.5</v>
      </c>
      <c r="DX84" s="31">
        <v>290.39999999999998</v>
      </c>
      <c r="DY84" s="31">
        <v>285.10000000000002</v>
      </c>
      <c r="DZ84" s="31">
        <v>286.3</v>
      </c>
      <c r="EA84" s="31">
        <v>286.39999999999998</v>
      </c>
      <c r="EB84" s="31">
        <v>269.7</v>
      </c>
      <c r="EC84" s="31">
        <v>264.89999999999998</v>
      </c>
      <c r="ED84" s="31">
        <v>242.5</v>
      </c>
      <c r="EE84" s="31">
        <v>222.8</v>
      </c>
      <c r="EF84" s="31">
        <v>218.1</v>
      </c>
      <c r="EG84" s="31">
        <v>207.1</v>
      </c>
      <c r="EH84" s="31">
        <v>204.9</v>
      </c>
      <c r="EI84" s="31">
        <v>209.8</v>
      </c>
      <c r="EJ84" s="31">
        <v>207.7</v>
      </c>
      <c r="EK84" s="31">
        <v>206.6</v>
      </c>
      <c r="EL84" s="31">
        <v>205.5</v>
      </c>
      <c r="EM84" s="31">
        <v>206.2</v>
      </c>
      <c r="EN84" s="31">
        <v>204.2</v>
      </c>
      <c r="EO84" s="31">
        <v>193.1</v>
      </c>
      <c r="EP84" s="31">
        <v>198.5</v>
      </c>
      <c r="EQ84" s="31">
        <v>205.3</v>
      </c>
      <c r="ER84" s="31">
        <v>212.5</v>
      </c>
      <c r="ES84" s="31">
        <v>212.6</v>
      </c>
      <c r="ET84" s="31">
        <v>210.6</v>
      </c>
    </row>
    <row r="85" spans="1:150">
      <c r="A85" s="25" t="s">
        <v>1672</v>
      </c>
      <c r="B85" s="25" t="s">
        <v>1673</v>
      </c>
      <c r="C85" s="26">
        <v>9.6399999999999993E-3</v>
      </c>
      <c r="D85" s="31">
        <v>80.599999999999994</v>
      </c>
      <c r="E85" s="31">
        <v>78.7</v>
      </c>
      <c r="F85" s="31">
        <v>72</v>
      </c>
      <c r="G85" s="31">
        <v>72.400000000000006</v>
      </c>
      <c r="H85" s="31">
        <v>73.7</v>
      </c>
      <c r="I85" s="31">
        <v>73.7</v>
      </c>
      <c r="J85" s="31">
        <v>74.099999999999994</v>
      </c>
      <c r="K85" s="31">
        <v>71.3</v>
      </c>
      <c r="L85" s="31">
        <v>71.599999999999994</v>
      </c>
      <c r="M85" s="31">
        <v>76.8</v>
      </c>
      <c r="N85" s="31">
        <v>76.7</v>
      </c>
      <c r="O85" s="31">
        <v>81.599999999999994</v>
      </c>
      <c r="P85" s="31">
        <v>84.6</v>
      </c>
      <c r="Q85" s="31">
        <v>86.5</v>
      </c>
      <c r="R85" s="31">
        <v>90.7</v>
      </c>
      <c r="S85" s="31">
        <v>93.6</v>
      </c>
      <c r="T85" s="31">
        <v>94.9</v>
      </c>
      <c r="U85" s="31">
        <v>93.1</v>
      </c>
      <c r="V85" s="31">
        <v>93.2</v>
      </c>
      <c r="W85" s="31">
        <v>92</v>
      </c>
      <c r="X85" s="31">
        <v>94.8</v>
      </c>
      <c r="Y85" s="31">
        <v>96.6</v>
      </c>
      <c r="Z85" s="31">
        <v>97.8</v>
      </c>
      <c r="AA85" s="31">
        <v>92.4</v>
      </c>
      <c r="AB85" s="31">
        <v>95.3</v>
      </c>
      <c r="AC85" s="31">
        <v>100.3</v>
      </c>
      <c r="AD85" s="31">
        <v>92.5</v>
      </c>
      <c r="AE85" s="31">
        <v>106.2</v>
      </c>
      <c r="AF85" s="31">
        <v>107</v>
      </c>
      <c r="AG85" s="31">
        <v>105.6</v>
      </c>
      <c r="AH85" s="31">
        <v>105.6</v>
      </c>
      <c r="AI85" s="31">
        <v>99.5</v>
      </c>
      <c r="AJ85" s="31">
        <v>107.6</v>
      </c>
      <c r="AK85" s="31">
        <v>115.8</v>
      </c>
      <c r="AL85" s="31">
        <v>114.1</v>
      </c>
      <c r="AM85" s="31">
        <v>111.8</v>
      </c>
      <c r="AN85" s="31">
        <v>108</v>
      </c>
      <c r="AO85" s="31">
        <v>119.2</v>
      </c>
      <c r="AP85" s="31">
        <v>99.6</v>
      </c>
      <c r="AQ85" s="31">
        <v>98</v>
      </c>
      <c r="AR85" s="31">
        <v>98</v>
      </c>
      <c r="AS85" s="31">
        <v>98</v>
      </c>
      <c r="AT85" s="31">
        <v>98</v>
      </c>
      <c r="AU85" s="31">
        <v>98</v>
      </c>
      <c r="AV85" s="31">
        <v>98</v>
      </c>
      <c r="AW85" s="31">
        <v>98</v>
      </c>
      <c r="AX85" s="31">
        <v>98</v>
      </c>
      <c r="AY85" s="31">
        <v>98</v>
      </c>
      <c r="AZ85" s="31">
        <v>123.5</v>
      </c>
      <c r="BA85" s="31">
        <v>128.30000000000001</v>
      </c>
      <c r="BB85" s="31">
        <v>120.9</v>
      </c>
      <c r="BC85" s="31">
        <v>118.5</v>
      </c>
      <c r="BD85" s="31">
        <v>139.9</v>
      </c>
      <c r="BE85" s="31">
        <v>139.1</v>
      </c>
      <c r="BF85" s="31">
        <v>135.4</v>
      </c>
      <c r="BG85" s="31">
        <v>125.1</v>
      </c>
      <c r="BH85" s="31">
        <v>123.3</v>
      </c>
      <c r="BI85" s="31">
        <v>119.7</v>
      </c>
      <c r="BJ85" s="31">
        <v>112.8</v>
      </c>
      <c r="BK85" s="31">
        <v>120.4</v>
      </c>
      <c r="BL85" s="31">
        <v>133.69999999999999</v>
      </c>
      <c r="BM85" s="31">
        <v>135</v>
      </c>
      <c r="BN85" s="31">
        <v>129.30000000000001</v>
      </c>
      <c r="BO85" s="31">
        <v>132.30000000000001</v>
      </c>
      <c r="BP85" s="31">
        <v>137.9</v>
      </c>
      <c r="BQ85" s="31">
        <v>140.30000000000001</v>
      </c>
      <c r="BR85" s="31">
        <v>147.9</v>
      </c>
      <c r="BS85" s="31">
        <v>154</v>
      </c>
      <c r="BT85" s="31">
        <v>175.7</v>
      </c>
      <c r="BU85" s="31">
        <v>180.1</v>
      </c>
      <c r="BV85" s="31">
        <v>199.3</v>
      </c>
      <c r="BW85" s="31">
        <v>192.8</v>
      </c>
      <c r="BX85" s="31">
        <v>187.6</v>
      </c>
      <c r="BY85" s="31">
        <v>186.2</v>
      </c>
      <c r="BZ85" s="31">
        <v>178</v>
      </c>
      <c r="CA85" s="31">
        <v>190.3</v>
      </c>
      <c r="CB85" s="31">
        <v>184.2</v>
      </c>
      <c r="CC85" s="31">
        <v>189.9</v>
      </c>
      <c r="CD85" s="31">
        <v>184.8</v>
      </c>
      <c r="CE85" s="31">
        <v>183.7</v>
      </c>
      <c r="CF85" s="31">
        <v>182</v>
      </c>
      <c r="CG85" s="31">
        <v>177.5</v>
      </c>
      <c r="CH85" s="31">
        <v>168</v>
      </c>
      <c r="CI85" s="31">
        <v>166.1</v>
      </c>
      <c r="CJ85" s="31">
        <v>161</v>
      </c>
      <c r="CK85" s="31">
        <v>149.69999999999999</v>
      </c>
      <c r="CL85" s="31">
        <v>149.30000000000001</v>
      </c>
      <c r="CM85" s="31">
        <v>158.19999999999999</v>
      </c>
      <c r="CN85" s="31">
        <v>159.9</v>
      </c>
      <c r="CO85" s="31">
        <v>164.4</v>
      </c>
      <c r="CP85" s="31">
        <v>160.5</v>
      </c>
      <c r="CQ85" s="31">
        <v>156.4</v>
      </c>
      <c r="CR85" s="31">
        <v>156.4</v>
      </c>
      <c r="CS85" s="31">
        <v>161.69999999999999</v>
      </c>
      <c r="CT85" s="31">
        <v>161.6</v>
      </c>
      <c r="CU85" s="31">
        <v>195.7</v>
      </c>
      <c r="CV85" s="31">
        <v>192.7</v>
      </c>
      <c r="CW85" s="31">
        <v>191.1</v>
      </c>
      <c r="CX85" s="31">
        <v>159.9</v>
      </c>
      <c r="CY85" s="31">
        <v>151.6</v>
      </c>
      <c r="CZ85" s="31">
        <v>169.9</v>
      </c>
      <c r="DA85" s="31">
        <v>171.9</v>
      </c>
      <c r="DB85" s="31">
        <v>163.30000000000001</v>
      </c>
      <c r="DC85" s="31">
        <v>161.1</v>
      </c>
      <c r="DD85" s="31">
        <v>159.80000000000001</v>
      </c>
      <c r="DE85" s="31">
        <v>170.2</v>
      </c>
      <c r="DF85" s="31">
        <v>184.7</v>
      </c>
      <c r="DG85" s="31">
        <v>170.3</v>
      </c>
      <c r="DH85" s="31">
        <v>155.69999999999999</v>
      </c>
      <c r="DI85" s="31">
        <v>149.1</v>
      </c>
      <c r="DJ85" s="31">
        <v>146.1</v>
      </c>
      <c r="DK85" s="31">
        <v>149.69999999999999</v>
      </c>
      <c r="DL85" s="31">
        <v>148.5</v>
      </c>
      <c r="DM85" s="31">
        <v>146.9</v>
      </c>
      <c r="DN85" s="31">
        <v>144.4</v>
      </c>
      <c r="DO85" s="31">
        <v>141</v>
      </c>
      <c r="DP85" s="31">
        <v>139.30000000000001</v>
      </c>
      <c r="DQ85" s="31">
        <v>135</v>
      </c>
      <c r="DR85" s="31">
        <v>143</v>
      </c>
      <c r="DS85" s="31">
        <v>145.6</v>
      </c>
      <c r="DT85" s="31">
        <v>127.8</v>
      </c>
      <c r="DU85" s="31">
        <v>126.6</v>
      </c>
      <c r="DV85" s="31">
        <v>129.5</v>
      </c>
      <c r="DW85" s="31">
        <v>149.1</v>
      </c>
      <c r="DX85" s="31">
        <v>145.5</v>
      </c>
      <c r="DY85" s="31">
        <v>144.30000000000001</v>
      </c>
      <c r="DZ85" s="31">
        <v>144.80000000000001</v>
      </c>
      <c r="EA85" s="31">
        <v>143.80000000000001</v>
      </c>
      <c r="EB85" s="31">
        <v>142</v>
      </c>
      <c r="EC85" s="31">
        <v>135.9</v>
      </c>
      <c r="ED85" s="31">
        <v>119.2</v>
      </c>
      <c r="EE85" s="31">
        <v>111.9</v>
      </c>
      <c r="EF85" s="31">
        <v>118.4</v>
      </c>
      <c r="EG85" s="31">
        <v>122.3</v>
      </c>
      <c r="EH85" s="31">
        <v>118.8</v>
      </c>
      <c r="EI85" s="31">
        <v>118.4</v>
      </c>
      <c r="EJ85" s="31">
        <v>123.9</v>
      </c>
      <c r="EK85" s="31">
        <v>126.2</v>
      </c>
      <c r="EL85" s="31">
        <v>132.5</v>
      </c>
      <c r="EM85" s="31">
        <v>134.30000000000001</v>
      </c>
      <c r="EN85" s="31">
        <v>142</v>
      </c>
      <c r="EO85" s="31">
        <v>145.6</v>
      </c>
      <c r="EP85" s="31">
        <v>151.1</v>
      </c>
      <c r="EQ85" s="31">
        <v>141.9</v>
      </c>
      <c r="ER85" s="31">
        <v>144.6</v>
      </c>
      <c r="ES85" s="31">
        <v>132</v>
      </c>
      <c r="ET85" s="31">
        <v>129.1</v>
      </c>
    </row>
    <row r="86" spans="1:150">
      <c r="A86" s="25" t="s">
        <v>162</v>
      </c>
      <c r="B86" s="25" t="s">
        <v>163</v>
      </c>
      <c r="C86" s="26">
        <v>0.94799</v>
      </c>
      <c r="D86" s="31">
        <v>98.5</v>
      </c>
      <c r="E86" s="31">
        <v>98.5</v>
      </c>
      <c r="F86" s="31">
        <v>100.5</v>
      </c>
      <c r="G86" s="31">
        <v>99.2</v>
      </c>
      <c r="H86" s="31">
        <v>100.8</v>
      </c>
      <c r="I86" s="31">
        <v>101.8</v>
      </c>
      <c r="J86" s="31">
        <v>101.5</v>
      </c>
      <c r="K86" s="31">
        <v>101.7</v>
      </c>
      <c r="L86" s="31">
        <v>104.9</v>
      </c>
      <c r="M86" s="31">
        <v>107.8</v>
      </c>
      <c r="N86" s="31">
        <v>109.7</v>
      </c>
      <c r="O86" s="31">
        <v>109.9</v>
      </c>
      <c r="P86" s="31">
        <v>111.8</v>
      </c>
      <c r="Q86" s="31">
        <v>111.3</v>
      </c>
      <c r="R86" s="31">
        <v>110.3</v>
      </c>
      <c r="S86" s="31">
        <v>108</v>
      </c>
      <c r="T86" s="31">
        <v>106.9</v>
      </c>
      <c r="U86" s="31">
        <v>108.1</v>
      </c>
      <c r="V86" s="31">
        <v>110.3</v>
      </c>
      <c r="W86" s="31">
        <v>119.3</v>
      </c>
      <c r="X86" s="31">
        <v>119.2</v>
      </c>
      <c r="Y86" s="31">
        <v>125</v>
      </c>
      <c r="Z86" s="31">
        <v>122.2</v>
      </c>
      <c r="AA86" s="31">
        <v>118.7</v>
      </c>
      <c r="AB86" s="31">
        <v>120.4</v>
      </c>
      <c r="AC86" s="31">
        <v>123.4</v>
      </c>
      <c r="AD86" s="31">
        <v>122.9</v>
      </c>
      <c r="AE86" s="31">
        <v>120.3</v>
      </c>
      <c r="AF86" s="31">
        <v>119</v>
      </c>
      <c r="AG86" s="31">
        <v>118</v>
      </c>
      <c r="AH86" s="31">
        <v>118</v>
      </c>
      <c r="AI86" s="31">
        <v>118.2</v>
      </c>
      <c r="AJ86" s="31">
        <v>118</v>
      </c>
      <c r="AK86" s="31">
        <v>123.9</v>
      </c>
      <c r="AL86" s="31">
        <v>124.5</v>
      </c>
      <c r="AM86" s="31">
        <v>119.9</v>
      </c>
      <c r="AN86" s="31">
        <v>138.5</v>
      </c>
      <c r="AO86" s="31">
        <v>136.5</v>
      </c>
      <c r="AP86" s="31">
        <v>136.1</v>
      </c>
      <c r="AQ86" s="31">
        <v>133.6</v>
      </c>
      <c r="AR86" s="31">
        <v>133.1</v>
      </c>
      <c r="AS86" s="31">
        <v>132.9</v>
      </c>
      <c r="AT86" s="31">
        <v>133.19999999999999</v>
      </c>
      <c r="AU86" s="31">
        <v>133.5</v>
      </c>
      <c r="AV86" s="31">
        <v>133.80000000000001</v>
      </c>
      <c r="AW86" s="31">
        <v>139.9</v>
      </c>
      <c r="AX86" s="31">
        <v>139.80000000000001</v>
      </c>
      <c r="AY86" s="31">
        <v>138.5</v>
      </c>
      <c r="AZ86" s="31">
        <v>150.9</v>
      </c>
      <c r="BA86" s="31">
        <v>153.4</v>
      </c>
      <c r="BB86" s="31">
        <v>145.80000000000001</v>
      </c>
      <c r="BC86" s="31">
        <v>145.69999999999999</v>
      </c>
      <c r="BD86" s="31">
        <v>144.80000000000001</v>
      </c>
      <c r="BE86" s="31">
        <v>144.69999999999999</v>
      </c>
      <c r="BF86" s="31">
        <v>147.9</v>
      </c>
      <c r="BG86" s="31">
        <v>152.30000000000001</v>
      </c>
      <c r="BH86" s="31">
        <v>153.1</v>
      </c>
      <c r="BI86" s="31">
        <v>154.30000000000001</v>
      </c>
      <c r="BJ86" s="31">
        <v>155.80000000000001</v>
      </c>
      <c r="BK86" s="31">
        <v>157</v>
      </c>
      <c r="BL86" s="31">
        <v>157</v>
      </c>
      <c r="BM86" s="31">
        <v>154.6</v>
      </c>
      <c r="BN86" s="31">
        <v>143.69999999999999</v>
      </c>
      <c r="BO86" s="31">
        <v>140</v>
      </c>
      <c r="BP86" s="31">
        <v>140.30000000000001</v>
      </c>
      <c r="BQ86" s="31">
        <v>139.4</v>
      </c>
      <c r="BR86" s="31">
        <v>139</v>
      </c>
      <c r="BS86" s="31">
        <v>141.19999999999999</v>
      </c>
      <c r="BT86" s="31">
        <v>142.6</v>
      </c>
      <c r="BU86" s="31">
        <v>143.1</v>
      </c>
      <c r="BV86" s="31">
        <v>144</v>
      </c>
      <c r="BW86" s="31">
        <v>143.4</v>
      </c>
      <c r="BX86" s="31">
        <v>145.69999999999999</v>
      </c>
      <c r="BY86" s="31">
        <v>144.19999999999999</v>
      </c>
      <c r="BZ86" s="31">
        <v>142.19999999999999</v>
      </c>
      <c r="CA86" s="31">
        <v>140.9</v>
      </c>
      <c r="CB86" s="31">
        <v>141.30000000000001</v>
      </c>
      <c r="CC86" s="31">
        <v>143.69999999999999</v>
      </c>
      <c r="CD86" s="31">
        <v>143.1</v>
      </c>
      <c r="CE86" s="31">
        <v>144.1</v>
      </c>
      <c r="CF86" s="31">
        <v>145.9</v>
      </c>
      <c r="CG86" s="31">
        <v>146.1</v>
      </c>
      <c r="CH86" s="31">
        <v>147.69999999999999</v>
      </c>
      <c r="CI86" s="31">
        <v>147.69999999999999</v>
      </c>
      <c r="CJ86" s="31">
        <v>149.6</v>
      </c>
      <c r="CK86" s="31">
        <v>148.5</v>
      </c>
      <c r="CL86" s="31">
        <v>144.19999999999999</v>
      </c>
      <c r="CM86" s="31">
        <v>142.6</v>
      </c>
      <c r="CN86" s="31">
        <v>142.80000000000001</v>
      </c>
      <c r="CO86" s="31">
        <v>143</v>
      </c>
      <c r="CP86" s="31">
        <v>142.9</v>
      </c>
      <c r="CQ86" s="31">
        <v>142.19999999999999</v>
      </c>
      <c r="CR86" s="31">
        <v>143.5</v>
      </c>
      <c r="CS86" s="31">
        <v>143.5</v>
      </c>
      <c r="CT86" s="31">
        <v>142.69999999999999</v>
      </c>
      <c r="CU86" s="31">
        <v>142.4</v>
      </c>
      <c r="CV86" s="31">
        <v>141.80000000000001</v>
      </c>
      <c r="CW86" s="31">
        <v>146.80000000000001</v>
      </c>
      <c r="CX86" s="31">
        <v>147.9</v>
      </c>
      <c r="CY86" s="31">
        <v>164.7</v>
      </c>
      <c r="CZ86" s="31">
        <v>169.9</v>
      </c>
      <c r="DA86" s="31">
        <v>172.1</v>
      </c>
      <c r="DB86" s="31">
        <v>167.5</v>
      </c>
      <c r="DC86" s="31">
        <v>165.7</v>
      </c>
      <c r="DD86" s="31">
        <v>164.4</v>
      </c>
      <c r="DE86" s="31">
        <v>166</v>
      </c>
      <c r="DF86" s="31">
        <v>169.3</v>
      </c>
      <c r="DG86" s="31">
        <v>168.4</v>
      </c>
      <c r="DH86" s="31">
        <v>169.7</v>
      </c>
      <c r="DI86" s="31">
        <v>169.4</v>
      </c>
      <c r="DJ86" s="31">
        <v>167.2</v>
      </c>
      <c r="DK86" s="31">
        <v>162.80000000000001</v>
      </c>
      <c r="DL86" s="31">
        <v>163.4</v>
      </c>
      <c r="DM86" s="31">
        <v>163.9</v>
      </c>
      <c r="DN86" s="31">
        <v>164.5</v>
      </c>
      <c r="DO86" s="31">
        <v>168.6</v>
      </c>
      <c r="DP86" s="31">
        <v>170.3</v>
      </c>
      <c r="DQ86" s="31">
        <v>172.6</v>
      </c>
      <c r="DR86" s="31">
        <v>173.8</v>
      </c>
      <c r="DS86" s="31">
        <v>173.4</v>
      </c>
      <c r="DT86" s="31">
        <v>178.4</v>
      </c>
      <c r="DU86" s="31">
        <v>173.5</v>
      </c>
      <c r="DV86" s="31">
        <v>172.4</v>
      </c>
      <c r="DW86" s="31">
        <v>172.5</v>
      </c>
      <c r="DX86" s="31">
        <v>174.9</v>
      </c>
      <c r="DY86" s="31">
        <v>174.7</v>
      </c>
      <c r="DZ86" s="31">
        <v>180</v>
      </c>
      <c r="EA86" s="31">
        <v>182.5</v>
      </c>
      <c r="EB86" s="31">
        <v>181.3</v>
      </c>
      <c r="EC86" s="31">
        <v>180.8</v>
      </c>
      <c r="ED86" s="31">
        <v>182.3</v>
      </c>
      <c r="EE86" s="31">
        <v>183.3</v>
      </c>
      <c r="EF86" s="31">
        <v>184.2</v>
      </c>
      <c r="EG86" s="31">
        <v>180.8</v>
      </c>
      <c r="EH86" s="31">
        <v>180.5</v>
      </c>
      <c r="EI86" s="31">
        <v>180.4</v>
      </c>
      <c r="EJ86" s="31">
        <v>179.8</v>
      </c>
      <c r="EK86" s="31">
        <v>180.7</v>
      </c>
      <c r="EL86" s="31">
        <v>199</v>
      </c>
      <c r="EM86" s="31">
        <v>199.3</v>
      </c>
      <c r="EN86" s="31">
        <v>198.3</v>
      </c>
      <c r="EO86" s="31">
        <v>194.9</v>
      </c>
      <c r="EP86" s="31">
        <v>194.5</v>
      </c>
      <c r="EQ86" s="31">
        <v>197.5</v>
      </c>
      <c r="ER86" s="31">
        <v>207.6</v>
      </c>
      <c r="ES86" s="31">
        <v>205.9</v>
      </c>
      <c r="ET86" s="31">
        <v>208.5</v>
      </c>
    </row>
    <row r="87" spans="1:150">
      <c r="A87" s="25" t="s">
        <v>164</v>
      </c>
      <c r="B87" s="25" t="s">
        <v>165</v>
      </c>
      <c r="C87" s="26">
        <v>0.12359000000000001</v>
      </c>
      <c r="D87" s="31">
        <v>120.7</v>
      </c>
      <c r="E87" s="31">
        <v>134.69999999999999</v>
      </c>
      <c r="F87" s="31">
        <v>136</v>
      </c>
      <c r="G87" s="31">
        <v>128</v>
      </c>
      <c r="H87" s="31">
        <v>132</v>
      </c>
      <c r="I87" s="31">
        <v>132.5</v>
      </c>
      <c r="J87" s="31">
        <v>130.80000000000001</v>
      </c>
      <c r="K87" s="31">
        <v>130.5</v>
      </c>
      <c r="L87" s="31">
        <v>136.69999999999999</v>
      </c>
      <c r="M87" s="31">
        <v>133.69999999999999</v>
      </c>
      <c r="N87" s="31">
        <v>130.4</v>
      </c>
      <c r="O87" s="31">
        <v>141.30000000000001</v>
      </c>
      <c r="P87" s="31">
        <v>148.5</v>
      </c>
      <c r="Q87" s="31">
        <v>140</v>
      </c>
      <c r="R87" s="31">
        <v>140.9</v>
      </c>
      <c r="S87" s="31">
        <v>139.9</v>
      </c>
      <c r="T87" s="31">
        <v>135.69999999999999</v>
      </c>
      <c r="U87" s="31">
        <v>137.4</v>
      </c>
      <c r="V87" s="31">
        <v>131.5</v>
      </c>
      <c r="W87" s="31">
        <v>124.8</v>
      </c>
      <c r="X87" s="31">
        <v>120.4</v>
      </c>
      <c r="Y87" s="31">
        <v>120.7</v>
      </c>
      <c r="Z87" s="31">
        <v>117.5</v>
      </c>
      <c r="AA87" s="31">
        <v>112.7</v>
      </c>
      <c r="AB87" s="31">
        <v>127.4</v>
      </c>
      <c r="AC87" s="31">
        <v>132.19999999999999</v>
      </c>
      <c r="AD87" s="31">
        <v>129.6</v>
      </c>
      <c r="AE87" s="31">
        <v>126.5</v>
      </c>
      <c r="AF87" s="31">
        <v>115.8</v>
      </c>
      <c r="AG87" s="31">
        <v>115.3</v>
      </c>
      <c r="AH87" s="31">
        <v>116.4</v>
      </c>
      <c r="AI87" s="31">
        <v>112.1</v>
      </c>
      <c r="AJ87" s="31">
        <v>113.3</v>
      </c>
      <c r="AK87" s="31">
        <v>112.7</v>
      </c>
      <c r="AL87" s="31">
        <v>107</v>
      </c>
      <c r="AM87" s="31">
        <v>103.2</v>
      </c>
      <c r="AN87" s="31">
        <v>115.4</v>
      </c>
      <c r="AO87" s="31">
        <v>118.6</v>
      </c>
      <c r="AP87" s="31">
        <v>117.2</v>
      </c>
      <c r="AQ87" s="31">
        <v>119.9</v>
      </c>
      <c r="AR87" s="31">
        <v>117.5</v>
      </c>
      <c r="AS87" s="31">
        <v>116.1</v>
      </c>
      <c r="AT87" s="31">
        <v>118.6</v>
      </c>
      <c r="AU87" s="31">
        <v>122.5</v>
      </c>
      <c r="AV87" s="31">
        <v>126</v>
      </c>
      <c r="AW87" s="31">
        <v>129.9</v>
      </c>
      <c r="AX87" s="31">
        <v>128.6</v>
      </c>
      <c r="AY87" s="31">
        <v>120.8</v>
      </c>
      <c r="AZ87" s="31">
        <v>141.19999999999999</v>
      </c>
      <c r="BA87" s="31">
        <v>141.19999999999999</v>
      </c>
      <c r="BB87" s="31">
        <v>145.9</v>
      </c>
      <c r="BC87" s="31">
        <v>141.9</v>
      </c>
      <c r="BD87" s="31">
        <v>137.4</v>
      </c>
      <c r="BE87" s="31">
        <v>140.69999999999999</v>
      </c>
      <c r="BF87" s="31">
        <v>140.5</v>
      </c>
      <c r="BG87" s="31">
        <v>142.19999999999999</v>
      </c>
      <c r="BH87" s="31">
        <v>142.80000000000001</v>
      </c>
      <c r="BI87" s="31">
        <v>139.80000000000001</v>
      </c>
      <c r="BJ87" s="31">
        <v>134.4</v>
      </c>
      <c r="BK87" s="31">
        <v>133</v>
      </c>
      <c r="BL87" s="31">
        <v>147</v>
      </c>
      <c r="BM87" s="31">
        <v>140.1</v>
      </c>
      <c r="BN87" s="31">
        <v>136.5</v>
      </c>
      <c r="BO87" s="31">
        <v>130.4</v>
      </c>
      <c r="BP87" s="31">
        <v>126.7</v>
      </c>
      <c r="BQ87" s="31">
        <v>124.5</v>
      </c>
      <c r="BR87" s="31">
        <v>130.4</v>
      </c>
      <c r="BS87" s="31">
        <v>130.80000000000001</v>
      </c>
      <c r="BT87" s="31">
        <v>128.80000000000001</v>
      </c>
      <c r="BU87" s="31">
        <v>127.5</v>
      </c>
      <c r="BV87" s="31">
        <v>123.6</v>
      </c>
      <c r="BW87" s="31">
        <v>119.7</v>
      </c>
      <c r="BX87" s="31">
        <v>140.6</v>
      </c>
      <c r="BY87" s="31">
        <v>137.1</v>
      </c>
      <c r="BZ87" s="31">
        <v>136.6</v>
      </c>
      <c r="CA87" s="31">
        <v>138.30000000000001</v>
      </c>
      <c r="CB87" s="31">
        <v>141.69999999999999</v>
      </c>
      <c r="CC87" s="31">
        <v>147.9</v>
      </c>
      <c r="CD87" s="31">
        <v>145.1</v>
      </c>
      <c r="CE87" s="31">
        <v>148.6</v>
      </c>
      <c r="CF87" s="31">
        <v>149.30000000000001</v>
      </c>
      <c r="CG87" s="31">
        <v>139.19999999999999</v>
      </c>
      <c r="CH87" s="31">
        <v>132.9</v>
      </c>
      <c r="CI87" s="31">
        <v>133.30000000000001</v>
      </c>
      <c r="CJ87" s="31">
        <v>153</v>
      </c>
      <c r="CK87" s="31">
        <v>150.80000000000001</v>
      </c>
      <c r="CL87" s="31">
        <v>147.9</v>
      </c>
      <c r="CM87" s="31">
        <v>139.5</v>
      </c>
      <c r="CN87" s="31">
        <v>137.1</v>
      </c>
      <c r="CO87" s="31">
        <v>136.1</v>
      </c>
      <c r="CP87" s="31">
        <v>138.19999999999999</v>
      </c>
      <c r="CQ87" s="31">
        <v>134</v>
      </c>
      <c r="CR87" s="31">
        <v>131.80000000000001</v>
      </c>
      <c r="CS87" s="31">
        <v>123.1</v>
      </c>
      <c r="CT87" s="31">
        <v>112.6</v>
      </c>
      <c r="CU87" s="31">
        <v>105.6</v>
      </c>
      <c r="CV87" s="31">
        <v>111.2</v>
      </c>
      <c r="CW87" s="31">
        <v>148.1</v>
      </c>
      <c r="CX87" s="31">
        <v>161</v>
      </c>
      <c r="CY87" s="31">
        <v>203.4</v>
      </c>
      <c r="CZ87" s="31">
        <v>245.4</v>
      </c>
      <c r="DA87" s="31">
        <v>262.8</v>
      </c>
      <c r="DB87" s="31">
        <v>221.8</v>
      </c>
      <c r="DC87" s="31">
        <v>203.4</v>
      </c>
      <c r="DD87" s="31">
        <v>174.2</v>
      </c>
      <c r="DE87" s="31">
        <v>183.2</v>
      </c>
      <c r="DF87" s="31">
        <v>175.8</v>
      </c>
      <c r="DG87" s="31">
        <v>168.3</v>
      </c>
      <c r="DH87" s="31">
        <v>183.2</v>
      </c>
      <c r="DI87" s="31">
        <v>189.7</v>
      </c>
      <c r="DJ87" s="31">
        <v>187.1</v>
      </c>
      <c r="DK87" s="31">
        <v>164.9</v>
      </c>
      <c r="DL87" s="31">
        <v>156.19999999999999</v>
      </c>
      <c r="DM87" s="31">
        <v>155.19999999999999</v>
      </c>
      <c r="DN87" s="31">
        <v>151.19999999999999</v>
      </c>
      <c r="DO87" s="31">
        <v>157.9</v>
      </c>
      <c r="DP87" s="31">
        <v>160</v>
      </c>
      <c r="DQ87" s="31">
        <v>154.9</v>
      </c>
      <c r="DR87" s="31">
        <v>146.80000000000001</v>
      </c>
      <c r="DS87" s="31">
        <v>137.4</v>
      </c>
      <c r="DT87" s="31">
        <v>169.1</v>
      </c>
      <c r="DU87" s="31">
        <v>159.30000000000001</v>
      </c>
      <c r="DV87" s="31">
        <v>163.80000000000001</v>
      </c>
      <c r="DW87" s="31">
        <v>165</v>
      </c>
      <c r="DX87" s="31">
        <v>172.9</v>
      </c>
      <c r="DY87" s="31">
        <v>177.2</v>
      </c>
      <c r="DZ87" s="31">
        <v>173</v>
      </c>
      <c r="EA87" s="31">
        <v>180.3</v>
      </c>
      <c r="EB87" s="31">
        <v>168.6</v>
      </c>
      <c r="EC87" s="31">
        <v>161.80000000000001</v>
      </c>
      <c r="ED87" s="31">
        <v>161.6</v>
      </c>
      <c r="EE87" s="31">
        <v>159.1</v>
      </c>
      <c r="EF87" s="31">
        <v>179.9</v>
      </c>
      <c r="EG87" s="31">
        <v>171.7</v>
      </c>
      <c r="EH87" s="31">
        <v>170.2</v>
      </c>
      <c r="EI87" s="31">
        <v>166.8</v>
      </c>
      <c r="EJ87" s="31">
        <v>159.30000000000001</v>
      </c>
      <c r="EK87" s="31">
        <v>159.30000000000001</v>
      </c>
      <c r="EL87" s="31">
        <v>162.9</v>
      </c>
      <c r="EM87" s="31">
        <v>164</v>
      </c>
      <c r="EN87" s="31">
        <v>159.9</v>
      </c>
      <c r="EO87" s="31">
        <v>151.69999999999999</v>
      </c>
      <c r="EP87" s="31">
        <v>136.6</v>
      </c>
      <c r="EQ87" s="31">
        <v>136.80000000000001</v>
      </c>
      <c r="ER87" s="31">
        <v>180.3</v>
      </c>
      <c r="ES87" s="31">
        <v>183</v>
      </c>
      <c r="ET87" s="31">
        <v>196.7</v>
      </c>
    </row>
    <row r="88" spans="1:150">
      <c r="A88" s="25" t="s">
        <v>166</v>
      </c>
      <c r="B88" s="25" t="s">
        <v>167</v>
      </c>
      <c r="C88" s="26">
        <v>9.8790000000000003E-2</v>
      </c>
      <c r="D88" s="31">
        <v>92.6</v>
      </c>
      <c r="E88" s="31">
        <v>93.6</v>
      </c>
      <c r="F88" s="31">
        <v>95.8</v>
      </c>
      <c r="G88" s="31">
        <v>97.6</v>
      </c>
      <c r="H88" s="31">
        <v>107.1</v>
      </c>
      <c r="I88" s="31">
        <v>109.2</v>
      </c>
      <c r="J88" s="31">
        <v>100.9</v>
      </c>
      <c r="K88" s="31">
        <v>98.1</v>
      </c>
      <c r="L88" s="31">
        <v>97</v>
      </c>
      <c r="M88" s="31">
        <v>90.5</v>
      </c>
      <c r="N88" s="31">
        <v>91.5</v>
      </c>
      <c r="O88" s="31">
        <v>90</v>
      </c>
      <c r="P88" s="31">
        <v>91.5</v>
      </c>
      <c r="Q88" s="31">
        <v>89.9</v>
      </c>
      <c r="R88" s="31">
        <v>88.3</v>
      </c>
      <c r="S88" s="31">
        <v>88.3</v>
      </c>
      <c r="T88" s="31">
        <v>88.3</v>
      </c>
      <c r="U88" s="31">
        <v>90.6</v>
      </c>
      <c r="V88" s="31">
        <v>88.1</v>
      </c>
      <c r="W88" s="31">
        <v>83.7</v>
      </c>
      <c r="X88" s="31">
        <v>84.4</v>
      </c>
      <c r="Y88" s="31">
        <v>84.9</v>
      </c>
      <c r="Z88" s="31">
        <v>84.9</v>
      </c>
      <c r="AA88" s="31">
        <v>97.1</v>
      </c>
      <c r="AB88" s="31">
        <v>107.8</v>
      </c>
      <c r="AC88" s="31">
        <v>107.8</v>
      </c>
      <c r="AD88" s="31">
        <v>111</v>
      </c>
      <c r="AE88" s="31">
        <v>112.4</v>
      </c>
      <c r="AF88" s="31">
        <v>114.2</v>
      </c>
      <c r="AG88" s="31">
        <v>115.5</v>
      </c>
      <c r="AH88" s="31">
        <v>118.1</v>
      </c>
      <c r="AI88" s="31">
        <v>116.1</v>
      </c>
      <c r="AJ88" s="31">
        <v>112.4</v>
      </c>
      <c r="AK88" s="31">
        <v>111.9</v>
      </c>
      <c r="AL88" s="31">
        <v>108.9</v>
      </c>
      <c r="AM88" s="31">
        <v>108.4</v>
      </c>
      <c r="AN88" s="31">
        <v>110.5</v>
      </c>
      <c r="AO88" s="31">
        <v>109.5</v>
      </c>
      <c r="AP88" s="31">
        <v>109.9</v>
      </c>
      <c r="AQ88" s="31">
        <v>109.9</v>
      </c>
      <c r="AR88" s="31">
        <v>108.3</v>
      </c>
      <c r="AS88" s="31">
        <v>107.8</v>
      </c>
      <c r="AT88" s="31">
        <v>107.8</v>
      </c>
      <c r="AU88" s="31">
        <v>105.4</v>
      </c>
      <c r="AV88" s="31">
        <v>104</v>
      </c>
      <c r="AW88" s="31">
        <v>102.8</v>
      </c>
      <c r="AX88" s="31">
        <v>102.8</v>
      </c>
      <c r="AY88" s="31">
        <v>100.4</v>
      </c>
      <c r="AZ88" s="31">
        <v>95.9</v>
      </c>
      <c r="BA88" s="31">
        <v>93.1</v>
      </c>
      <c r="BB88" s="31">
        <v>94.8</v>
      </c>
      <c r="BC88" s="31">
        <v>94.6</v>
      </c>
      <c r="BD88" s="31">
        <v>96.2</v>
      </c>
      <c r="BE88" s="31">
        <v>97.2</v>
      </c>
      <c r="BF88" s="31">
        <v>102.1</v>
      </c>
      <c r="BG88" s="31">
        <v>104.6</v>
      </c>
      <c r="BH88" s="31">
        <v>102.7</v>
      </c>
      <c r="BI88" s="31">
        <v>103.9</v>
      </c>
      <c r="BJ88" s="31">
        <v>104.3</v>
      </c>
      <c r="BK88" s="31">
        <v>104</v>
      </c>
      <c r="BL88" s="31">
        <v>103.7</v>
      </c>
      <c r="BM88" s="31">
        <v>102.5</v>
      </c>
      <c r="BN88" s="31">
        <v>102.3</v>
      </c>
      <c r="BO88" s="31">
        <v>99.3</v>
      </c>
      <c r="BP88" s="31">
        <v>99.1</v>
      </c>
      <c r="BQ88" s="31">
        <v>98.8</v>
      </c>
      <c r="BR88" s="31">
        <v>96.1</v>
      </c>
      <c r="BS88" s="31">
        <v>95.2</v>
      </c>
      <c r="BT88" s="31">
        <v>95.5</v>
      </c>
      <c r="BU88" s="31">
        <v>97</v>
      </c>
      <c r="BV88" s="31">
        <v>96.1</v>
      </c>
      <c r="BW88" s="31">
        <v>93.3</v>
      </c>
      <c r="BX88" s="31">
        <v>92</v>
      </c>
      <c r="BY88" s="31">
        <v>89.9</v>
      </c>
      <c r="BZ88" s="31">
        <v>90.8</v>
      </c>
      <c r="CA88" s="31">
        <v>91.7</v>
      </c>
      <c r="CB88" s="31">
        <v>92.6</v>
      </c>
      <c r="CC88" s="31">
        <v>92.6</v>
      </c>
      <c r="CD88" s="31">
        <v>94.1</v>
      </c>
      <c r="CE88" s="31">
        <v>95.6</v>
      </c>
      <c r="CF88" s="31">
        <v>97.3</v>
      </c>
      <c r="CG88" s="31">
        <v>97.3</v>
      </c>
      <c r="CH88" s="31">
        <v>97.3</v>
      </c>
      <c r="CI88" s="31">
        <v>97.3</v>
      </c>
      <c r="CJ88" s="31">
        <v>97.3</v>
      </c>
      <c r="CK88" s="31">
        <v>97.3</v>
      </c>
      <c r="CL88" s="31">
        <v>97.3</v>
      </c>
      <c r="CM88" s="31">
        <v>97.3</v>
      </c>
      <c r="CN88" s="31">
        <v>97.3</v>
      </c>
      <c r="CO88" s="31">
        <v>97.3</v>
      </c>
      <c r="CP88" s="31">
        <v>94.6</v>
      </c>
      <c r="CQ88" s="31">
        <v>93.6</v>
      </c>
      <c r="CR88" s="31">
        <v>95.1</v>
      </c>
      <c r="CS88" s="31">
        <v>95.1</v>
      </c>
      <c r="CT88" s="31">
        <v>95.1</v>
      </c>
      <c r="CU88" s="31">
        <v>103.5</v>
      </c>
      <c r="CV88" s="31">
        <v>105</v>
      </c>
      <c r="CW88" s="31">
        <v>105</v>
      </c>
      <c r="CX88" s="31">
        <v>105.6</v>
      </c>
      <c r="CY88" s="31">
        <v>103.9</v>
      </c>
      <c r="CZ88" s="31">
        <v>103.6</v>
      </c>
      <c r="DA88" s="31">
        <v>103.3</v>
      </c>
      <c r="DB88" s="31">
        <v>108</v>
      </c>
      <c r="DC88" s="31">
        <v>104.5</v>
      </c>
      <c r="DD88" s="31">
        <v>102.6</v>
      </c>
      <c r="DE88" s="31">
        <v>98.7</v>
      </c>
      <c r="DF88" s="31">
        <v>95</v>
      </c>
      <c r="DG88" s="31">
        <v>94.7</v>
      </c>
      <c r="DH88" s="31">
        <v>94.7</v>
      </c>
      <c r="DI88" s="31">
        <v>101.5</v>
      </c>
      <c r="DJ88" s="31">
        <v>103.8</v>
      </c>
      <c r="DK88" s="31">
        <v>103.8</v>
      </c>
      <c r="DL88" s="31">
        <v>118.2</v>
      </c>
      <c r="DM88" s="31">
        <v>118.2</v>
      </c>
      <c r="DN88" s="31">
        <v>120.2</v>
      </c>
      <c r="DO88" s="31">
        <v>124.6</v>
      </c>
      <c r="DP88" s="31">
        <v>128.6</v>
      </c>
      <c r="DQ88" s="31">
        <v>134.6</v>
      </c>
      <c r="DR88" s="31">
        <v>138.30000000000001</v>
      </c>
      <c r="DS88" s="31">
        <v>141.9</v>
      </c>
      <c r="DT88" s="31">
        <v>148.80000000000001</v>
      </c>
      <c r="DU88" s="31">
        <v>151.80000000000001</v>
      </c>
      <c r="DV88" s="31">
        <v>154.1</v>
      </c>
      <c r="DW88" s="31">
        <v>156.19999999999999</v>
      </c>
      <c r="DX88" s="31">
        <v>155.6</v>
      </c>
      <c r="DY88" s="31">
        <v>156.69999999999999</v>
      </c>
      <c r="DZ88" s="31">
        <v>152.80000000000001</v>
      </c>
      <c r="EA88" s="31">
        <v>155.30000000000001</v>
      </c>
      <c r="EB88" s="31">
        <v>154.1</v>
      </c>
      <c r="EC88" s="31">
        <v>143.6</v>
      </c>
      <c r="ED88" s="31">
        <v>143.19999999999999</v>
      </c>
      <c r="EE88" s="31">
        <v>145.69999999999999</v>
      </c>
      <c r="EF88" s="31">
        <v>145.69999999999999</v>
      </c>
      <c r="EG88" s="31">
        <v>145.69999999999999</v>
      </c>
      <c r="EH88" s="31">
        <v>155.80000000000001</v>
      </c>
      <c r="EI88" s="31">
        <v>154.5</v>
      </c>
      <c r="EJ88" s="31">
        <v>149.80000000000001</v>
      </c>
      <c r="EK88" s="31">
        <v>154.4</v>
      </c>
      <c r="EL88" s="31">
        <v>148.9</v>
      </c>
      <c r="EM88" s="31">
        <v>137.19999999999999</v>
      </c>
      <c r="EN88" s="31">
        <v>148.9</v>
      </c>
      <c r="EO88" s="31">
        <v>133.6</v>
      </c>
      <c r="EP88" s="31">
        <v>133.6</v>
      </c>
      <c r="EQ88" s="31">
        <v>162.80000000000001</v>
      </c>
      <c r="ER88" s="31">
        <v>194.3</v>
      </c>
      <c r="ES88" s="31">
        <v>194.3</v>
      </c>
      <c r="ET88" s="31">
        <v>194.3</v>
      </c>
    </row>
    <row r="89" spans="1:150">
      <c r="A89" s="25" t="s">
        <v>1674</v>
      </c>
      <c r="B89" s="25" t="s">
        <v>1675</v>
      </c>
      <c r="C89" s="26">
        <v>0.14419000000000001</v>
      </c>
      <c r="D89" s="31">
        <v>77.7</v>
      </c>
      <c r="E89" s="31">
        <v>65</v>
      </c>
      <c r="F89" s="31">
        <v>59.9</v>
      </c>
      <c r="G89" s="31">
        <v>67.599999999999994</v>
      </c>
      <c r="H89" s="31">
        <v>53.2</v>
      </c>
      <c r="I89" s="31">
        <v>58</v>
      </c>
      <c r="J89" s="31">
        <v>63.3</v>
      </c>
      <c r="K89" s="31">
        <v>66.8</v>
      </c>
      <c r="L89" s="31">
        <v>83.3</v>
      </c>
      <c r="M89" s="31">
        <v>109.1</v>
      </c>
      <c r="N89" s="31">
        <v>123.7</v>
      </c>
      <c r="O89" s="31">
        <v>117</v>
      </c>
      <c r="P89" s="31">
        <v>122.4</v>
      </c>
      <c r="Q89" s="31">
        <v>127.6</v>
      </c>
      <c r="R89" s="31">
        <v>121.3</v>
      </c>
      <c r="S89" s="31">
        <v>107</v>
      </c>
      <c r="T89" s="31">
        <v>103</v>
      </c>
      <c r="U89" s="31">
        <v>108.3</v>
      </c>
      <c r="V89" s="31">
        <v>111.3</v>
      </c>
      <c r="W89" s="31">
        <v>118.7</v>
      </c>
      <c r="X89" s="31">
        <v>121.5</v>
      </c>
      <c r="Y89" s="31">
        <v>159.4</v>
      </c>
      <c r="Z89" s="31">
        <v>143.5</v>
      </c>
      <c r="AA89" s="31">
        <v>115.9</v>
      </c>
      <c r="AB89" s="31">
        <v>107.1</v>
      </c>
      <c r="AC89" s="31">
        <v>123</v>
      </c>
      <c r="AD89" s="31">
        <v>120.1</v>
      </c>
      <c r="AE89" s="31">
        <v>104</v>
      </c>
      <c r="AF89" s="31">
        <v>103.6</v>
      </c>
      <c r="AG89" s="31">
        <v>96.5</v>
      </c>
      <c r="AH89" s="31">
        <v>93.9</v>
      </c>
      <c r="AI89" s="31">
        <v>100.4</v>
      </c>
      <c r="AJ89" s="31">
        <v>100.4</v>
      </c>
      <c r="AK89" s="31">
        <v>140.4</v>
      </c>
      <c r="AL89" s="31">
        <v>150.9</v>
      </c>
      <c r="AM89" s="31">
        <v>124.4</v>
      </c>
      <c r="AN89" s="31">
        <v>129.6</v>
      </c>
      <c r="AO89" s="31">
        <v>114.3</v>
      </c>
      <c r="AP89" s="31">
        <v>112.9</v>
      </c>
      <c r="AQ89" s="31">
        <v>94.3</v>
      </c>
      <c r="AR89" s="31">
        <v>94.3</v>
      </c>
      <c r="AS89" s="31">
        <v>94.3</v>
      </c>
      <c r="AT89" s="31">
        <v>94.3</v>
      </c>
      <c r="AU89" s="31">
        <v>94.3</v>
      </c>
      <c r="AV89" s="31">
        <v>94.3</v>
      </c>
      <c r="AW89" s="31">
        <v>94.3</v>
      </c>
      <c r="AX89" s="31">
        <v>94.3</v>
      </c>
      <c r="AY89" s="31">
        <v>94.3</v>
      </c>
      <c r="AZ89" s="31">
        <v>161.19999999999999</v>
      </c>
      <c r="BA89" s="31">
        <v>179.9</v>
      </c>
      <c r="BB89" s="31">
        <v>124.5</v>
      </c>
      <c r="BC89" s="31">
        <v>127.6</v>
      </c>
      <c r="BD89" s="31">
        <v>124.6</v>
      </c>
      <c r="BE89" s="31">
        <v>120.2</v>
      </c>
      <c r="BF89" s="31">
        <v>119</v>
      </c>
      <c r="BG89" s="31">
        <v>131.69999999999999</v>
      </c>
      <c r="BH89" s="31">
        <v>137.9</v>
      </c>
      <c r="BI89" s="31">
        <v>147.9</v>
      </c>
      <c r="BJ89" s="31">
        <v>161.9</v>
      </c>
      <c r="BK89" s="31">
        <v>171.4</v>
      </c>
      <c r="BL89" s="31">
        <v>159.4</v>
      </c>
      <c r="BM89" s="31">
        <v>150.1</v>
      </c>
      <c r="BN89" s="31">
        <v>81.7</v>
      </c>
      <c r="BO89" s="31">
        <v>64.7</v>
      </c>
      <c r="BP89" s="31">
        <v>70.400000000000006</v>
      </c>
      <c r="BQ89" s="31">
        <v>66.400000000000006</v>
      </c>
      <c r="BR89" s="31">
        <v>60.3</v>
      </c>
      <c r="BS89" s="31">
        <v>67.7</v>
      </c>
      <c r="BT89" s="31">
        <v>78.400000000000006</v>
      </c>
      <c r="BU89" s="31">
        <v>81.5</v>
      </c>
      <c r="BV89" s="31">
        <v>91.8</v>
      </c>
      <c r="BW89" s="31">
        <v>92.7</v>
      </c>
      <c r="BX89" s="31">
        <v>90.9</v>
      </c>
      <c r="BY89" s="31">
        <v>85.4</v>
      </c>
      <c r="BZ89" s="31">
        <v>72.099999999999994</v>
      </c>
      <c r="CA89" s="31">
        <v>61.8</v>
      </c>
      <c r="CB89" s="31">
        <v>60.4</v>
      </c>
      <c r="CC89" s="31">
        <v>71</v>
      </c>
      <c r="CD89" s="31">
        <v>68.7</v>
      </c>
      <c r="CE89" s="31">
        <v>71.3</v>
      </c>
      <c r="CF89" s="31">
        <v>81.2</v>
      </c>
      <c r="CG89" s="31">
        <v>91.4</v>
      </c>
      <c r="CH89" s="31">
        <v>106.9</v>
      </c>
      <c r="CI89" s="31">
        <v>107</v>
      </c>
      <c r="CJ89" s="31">
        <v>102.4</v>
      </c>
      <c r="CK89" s="31">
        <v>97</v>
      </c>
      <c r="CL89" s="31">
        <v>71.5</v>
      </c>
      <c r="CM89" s="31">
        <v>68.2</v>
      </c>
      <c r="CN89" s="31">
        <v>71.099999999999994</v>
      </c>
      <c r="CO89" s="31">
        <v>73.5</v>
      </c>
      <c r="CP89" s="31">
        <v>73.2</v>
      </c>
      <c r="CQ89" s="31">
        <v>72.7</v>
      </c>
      <c r="CR89" s="31">
        <v>82.2</v>
      </c>
      <c r="CS89" s="31">
        <v>89.6</v>
      </c>
      <c r="CT89" s="31">
        <v>92.8</v>
      </c>
      <c r="CU89" s="31">
        <v>91.3</v>
      </c>
      <c r="CV89" s="31">
        <v>81.5</v>
      </c>
      <c r="CW89" s="31">
        <v>83.2</v>
      </c>
      <c r="CX89" s="31">
        <v>78.7</v>
      </c>
      <c r="CY89" s="31">
        <v>73.7</v>
      </c>
      <c r="CZ89" s="31">
        <v>71.599999999999994</v>
      </c>
      <c r="DA89" s="31">
        <v>71.3</v>
      </c>
      <c r="DB89" s="31">
        <v>73.400000000000006</v>
      </c>
      <c r="DC89" s="31">
        <v>79.5</v>
      </c>
      <c r="DD89" s="31">
        <v>97.2</v>
      </c>
      <c r="DE89" s="31">
        <v>103</v>
      </c>
      <c r="DF89" s="31">
        <v>105.4</v>
      </c>
      <c r="DG89" s="31">
        <v>106.6</v>
      </c>
      <c r="DH89" s="31">
        <v>101.9</v>
      </c>
      <c r="DI89" s="31">
        <v>89.8</v>
      </c>
      <c r="DJ89" s="31">
        <v>75.900000000000006</v>
      </c>
      <c r="DK89" s="31">
        <v>65.900000000000006</v>
      </c>
      <c r="DL89" s="31">
        <v>67.7</v>
      </c>
      <c r="DM89" s="31">
        <v>71.8</v>
      </c>
      <c r="DN89" s="31">
        <v>78.099999999999994</v>
      </c>
      <c r="DO89" s="31">
        <v>81.900000000000006</v>
      </c>
      <c r="DP89" s="31">
        <v>89.1</v>
      </c>
      <c r="DQ89" s="31">
        <v>103.9</v>
      </c>
      <c r="DR89" s="31">
        <v>116.4</v>
      </c>
      <c r="DS89" s="31">
        <v>119.2</v>
      </c>
      <c r="DT89" s="31">
        <v>120.4</v>
      </c>
      <c r="DU89" s="31">
        <v>94.4</v>
      </c>
      <c r="DV89" s="31">
        <v>81.900000000000006</v>
      </c>
      <c r="DW89" s="31">
        <v>80</v>
      </c>
      <c r="DX89" s="31">
        <v>89.6</v>
      </c>
      <c r="DY89" s="31">
        <v>83.7</v>
      </c>
      <c r="DZ89" s="31">
        <v>83.5</v>
      </c>
      <c r="EA89" s="31">
        <v>91.9</v>
      </c>
      <c r="EB89" s="31">
        <v>94.3</v>
      </c>
      <c r="EC89" s="31">
        <v>104.4</v>
      </c>
      <c r="ED89" s="31">
        <v>114.7</v>
      </c>
      <c r="EE89" s="31">
        <v>121.4</v>
      </c>
      <c r="EF89" s="31">
        <v>110.1</v>
      </c>
      <c r="EG89" s="31">
        <v>94.7</v>
      </c>
      <c r="EH89" s="31">
        <v>86.7</v>
      </c>
      <c r="EI89" s="31">
        <v>90</v>
      </c>
      <c r="EJ89" s="31">
        <v>96</v>
      </c>
      <c r="EK89" s="31">
        <v>98.5</v>
      </c>
      <c r="EL89" s="31">
        <v>191.5</v>
      </c>
      <c r="EM89" s="31">
        <v>201</v>
      </c>
      <c r="EN89" s="31">
        <v>189.8</v>
      </c>
      <c r="EO89" s="31">
        <v>184.5</v>
      </c>
      <c r="EP89" s="31">
        <v>195.2</v>
      </c>
      <c r="EQ89" s="31">
        <v>194.6</v>
      </c>
      <c r="ER89" s="31">
        <v>202.4</v>
      </c>
      <c r="ES89" s="31">
        <v>189</v>
      </c>
      <c r="ET89" s="31">
        <v>194.1</v>
      </c>
    </row>
    <row r="90" spans="1:150">
      <c r="A90" s="25" t="s">
        <v>216</v>
      </c>
      <c r="B90" s="25" t="s">
        <v>1676</v>
      </c>
      <c r="C90" s="26">
        <v>0.58142000000000005</v>
      </c>
      <c r="D90" s="31">
        <v>100</v>
      </c>
      <c r="E90" s="31">
        <v>100</v>
      </c>
      <c r="F90" s="31">
        <v>103.9</v>
      </c>
      <c r="G90" s="31">
        <v>101.2</v>
      </c>
      <c r="H90" s="31">
        <v>104.9</v>
      </c>
      <c r="I90" s="31">
        <v>104.9</v>
      </c>
      <c r="J90" s="31">
        <v>104.9</v>
      </c>
      <c r="K90" s="31">
        <v>104.9</v>
      </c>
      <c r="L90" s="31">
        <v>104.9</v>
      </c>
      <c r="M90" s="31">
        <v>104.9</v>
      </c>
      <c r="N90" s="31">
        <v>104.9</v>
      </c>
      <c r="O90" s="31">
        <v>104.9</v>
      </c>
      <c r="P90" s="31">
        <v>104.9</v>
      </c>
      <c r="Q90" s="31">
        <v>104.9</v>
      </c>
      <c r="R90" s="31">
        <v>104.9</v>
      </c>
      <c r="S90" s="31">
        <v>104.9</v>
      </c>
      <c r="T90" s="31">
        <v>104.9</v>
      </c>
      <c r="U90" s="31">
        <v>104.9</v>
      </c>
      <c r="V90" s="31">
        <v>109.4</v>
      </c>
      <c r="W90" s="31">
        <v>124.3</v>
      </c>
      <c r="X90" s="31">
        <v>124.3</v>
      </c>
      <c r="Y90" s="31">
        <v>124.3</v>
      </c>
      <c r="Z90" s="31">
        <v>124.3</v>
      </c>
      <c r="AA90" s="31">
        <v>124.3</v>
      </c>
      <c r="AB90" s="31">
        <v>124.3</v>
      </c>
      <c r="AC90" s="31">
        <v>124.3</v>
      </c>
      <c r="AD90" s="31">
        <v>124.3</v>
      </c>
      <c r="AE90" s="31">
        <v>124.3</v>
      </c>
      <c r="AF90" s="31">
        <v>124.3</v>
      </c>
      <c r="AG90" s="31">
        <v>124.3</v>
      </c>
      <c r="AH90" s="31">
        <v>124.3</v>
      </c>
      <c r="AI90" s="31">
        <v>124.3</v>
      </c>
      <c r="AJ90" s="31">
        <v>124.3</v>
      </c>
      <c r="AK90" s="31">
        <v>124.3</v>
      </c>
      <c r="AL90" s="31">
        <v>124.3</v>
      </c>
      <c r="AM90" s="31">
        <v>124.3</v>
      </c>
      <c r="AN90" s="31">
        <v>150.30000000000001</v>
      </c>
      <c r="AO90" s="31">
        <v>150.30000000000001</v>
      </c>
      <c r="AP90" s="31">
        <v>150.30000000000001</v>
      </c>
      <c r="AQ90" s="31">
        <v>150.30000000000001</v>
      </c>
      <c r="AR90" s="31">
        <v>150.30000000000001</v>
      </c>
      <c r="AS90" s="31">
        <v>150.30000000000001</v>
      </c>
      <c r="AT90" s="31">
        <v>150.30000000000001</v>
      </c>
      <c r="AU90" s="31">
        <v>150.30000000000001</v>
      </c>
      <c r="AV90" s="31">
        <v>150.30000000000001</v>
      </c>
      <c r="AW90" s="31">
        <v>159.69999999999999</v>
      </c>
      <c r="AX90" s="31">
        <v>159.69999999999999</v>
      </c>
      <c r="AY90" s="31">
        <v>159.69999999999999</v>
      </c>
      <c r="AZ90" s="31">
        <v>159.69999999999999</v>
      </c>
      <c r="BA90" s="31">
        <v>159.69999999999999</v>
      </c>
      <c r="BB90" s="31">
        <v>159.69999999999999</v>
      </c>
      <c r="BC90" s="31">
        <v>159.69999999999999</v>
      </c>
      <c r="BD90" s="31">
        <v>159.69999999999999</v>
      </c>
      <c r="BE90" s="31">
        <v>159.69999999999999</v>
      </c>
      <c r="BF90" s="31">
        <v>164.4</v>
      </c>
      <c r="BG90" s="31">
        <v>167.6</v>
      </c>
      <c r="BH90" s="31">
        <v>167.6</v>
      </c>
      <c r="BI90" s="31">
        <v>167.6</v>
      </c>
      <c r="BJ90" s="31">
        <v>167.6</v>
      </c>
      <c r="BK90" s="31">
        <v>167.6</v>
      </c>
      <c r="BL90" s="31">
        <v>167.6</v>
      </c>
      <c r="BM90" s="31">
        <v>167.6</v>
      </c>
      <c r="BN90" s="31">
        <v>167.6</v>
      </c>
      <c r="BO90" s="31">
        <v>167.6</v>
      </c>
      <c r="BP90" s="31">
        <v>167.6</v>
      </c>
      <c r="BQ90" s="31">
        <v>167.6</v>
      </c>
      <c r="BR90" s="31">
        <v>167.6</v>
      </c>
      <c r="BS90" s="31">
        <v>169.5</v>
      </c>
      <c r="BT90" s="31">
        <v>169.5</v>
      </c>
      <c r="BU90" s="31">
        <v>169.5</v>
      </c>
      <c r="BV90" s="31">
        <v>169.5</v>
      </c>
      <c r="BW90" s="31">
        <v>169.5</v>
      </c>
      <c r="BX90" s="31">
        <v>169.5</v>
      </c>
      <c r="BY90" s="31">
        <v>169.5</v>
      </c>
      <c r="BZ90" s="31">
        <v>169.5</v>
      </c>
      <c r="CA90" s="31">
        <v>169.5</v>
      </c>
      <c r="CB90" s="31">
        <v>169.5</v>
      </c>
      <c r="CC90" s="31">
        <v>169.5</v>
      </c>
      <c r="CD90" s="31">
        <v>169.5</v>
      </c>
      <c r="CE90" s="31">
        <v>169.5</v>
      </c>
      <c r="CF90" s="31">
        <v>169.5</v>
      </c>
      <c r="CG90" s="31">
        <v>169.5</v>
      </c>
      <c r="CH90" s="31">
        <v>169.5</v>
      </c>
      <c r="CI90" s="31">
        <v>169.5</v>
      </c>
      <c r="CJ90" s="31">
        <v>169.5</v>
      </c>
      <c r="CK90" s="31">
        <v>169.5</v>
      </c>
      <c r="CL90" s="31">
        <v>169.5</v>
      </c>
      <c r="CM90" s="31">
        <v>169.5</v>
      </c>
      <c r="CN90" s="31">
        <v>169.5</v>
      </c>
      <c r="CO90" s="31">
        <v>169.5</v>
      </c>
      <c r="CP90" s="31">
        <v>169.5</v>
      </c>
      <c r="CQ90" s="31">
        <v>169.5</v>
      </c>
      <c r="CR90" s="31">
        <v>169.5</v>
      </c>
      <c r="CS90" s="31">
        <v>169.5</v>
      </c>
      <c r="CT90" s="31">
        <v>169.5</v>
      </c>
      <c r="CU90" s="31">
        <v>169.5</v>
      </c>
      <c r="CV90" s="31">
        <v>169.5</v>
      </c>
      <c r="CW90" s="31">
        <v>169.5</v>
      </c>
      <c r="CX90" s="31">
        <v>169.5</v>
      </c>
      <c r="CY90" s="31">
        <v>189.4</v>
      </c>
      <c r="CZ90" s="31">
        <v>189.4</v>
      </c>
      <c r="DA90" s="31">
        <v>189.4</v>
      </c>
      <c r="DB90" s="31">
        <v>189.4</v>
      </c>
      <c r="DC90" s="31">
        <v>189.4</v>
      </c>
      <c r="DD90" s="31">
        <v>189.4</v>
      </c>
      <c r="DE90" s="31">
        <v>189.4</v>
      </c>
      <c r="DF90" s="31">
        <v>196.3</v>
      </c>
      <c r="DG90" s="31">
        <v>196.3</v>
      </c>
      <c r="DH90" s="31">
        <v>196.3</v>
      </c>
      <c r="DI90" s="31">
        <v>196.3</v>
      </c>
      <c r="DJ90" s="31">
        <v>196.3</v>
      </c>
      <c r="DK90" s="31">
        <v>196.3</v>
      </c>
      <c r="DL90" s="31">
        <v>196.3</v>
      </c>
      <c r="DM90" s="31">
        <v>196.3</v>
      </c>
      <c r="DN90" s="31">
        <v>196.3</v>
      </c>
      <c r="DO90" s="31">
        <v>199.8</v>
      </c>
      <c r="DP90" s="31">
        <v>199.8</v>
      </c>
      <c r="DQ90" s="31">
        <v>199.8</v>
      </c>
      <c r="DR90" s="31">
        <v>199.8</v>
      </c>
      <c r="DS90" s="31">
        <v>199.8</v>
      </c>
      <c r="DT90" s="31">
        <v>199.8</v>
      </c>
      <c r="DU90" s="31">
        <v>199.8</v>
      </c>
      <c r="DV90" s="31">
        <v>199.8</v>
      </c>
      <c r="DW90" s="31">
        <v>199.8</v>
      </c>
      <c r="DX90" s="31">
        <v>199.8</v>
      </c>
      <c r="DY90" s="31">
        <v>199.8</v>
      </c>
      <c r="DZ90" s="31">
        <v>210.1</v>
      </c>
      <c r="EA90" s="31">
        <v>210.1</v>
      </c>
      <c r="EB90" s="31">
        <v>210.1</v>
      </c>
      <c r="EC90" s="31">
        <v>210.1</v>
      </c>
      <c r="ED90" s="31">
        <v>210.1</v>
      </c>
      <c r="EE90" s="31">
        <v>210.1</v>
      </c>
      <c r="EF90" s="31">
        <v>210.1</v>
      </c>
      <c r="EG90" s="31">
        <v>210.1</v>
      </c>
      <c r="EH90" s="31">
        <v>210.1</v>
      </c>
      <c r="EI90" s="31">
        <v>210.1</v>
      </c>
      <c r="EJ90" s="31">
        <v>210.1</v>
      </c>
      <c r="EK90" s="31">
        <v>210.1</v>
      </c>
      <c r="EL90" s="31">
        <v>217</v>
      </c>
      <c r="EM90" s="31">
        <v>217</v>
      </c>
      <c r="EN90" s="31">
        <v>217</v>
      </c>
      <c r="EO90" s="31">
        <v>217</v>
      </c>
      <c r="EP90" s="31">
        <v>217</v>
      </c>
      <c r="EQ90" s="31">
        <v>217</v>
      </c>
      <c r="ER90" s="31">
        <v>217</v>
      </c>
      <c r="ES90" s="31">
        <v>217</v>
      </c>
      <c r="ET90" s="31">
        <v>217</v>
      </c>
    </row>
    <row r="91" spans="1:150">
      <c r="A91" s="25" t="s">
        <v>1677</v>
      </c>
      <c r="B91" s="25" t="s">
        <v>169</v>
      </c>
      <c r="C91" s="26">
        <v>4.1189400000000003</v>
      </c>
      <c r="D91" s="31">
        <v>107.6</v>
      </c>
      <c r="E91" s="31">
        <v>107.8</v>
      </c>
      <c r="F91" s="31">
        <v>106.9</v>
      </c>
      <c r="G91" s="31">
        <v>113.9</v>
      </c>
      <c r="H91" s="31">
        <v>115.7</v>
      </c>
      <c r="I91" s="31">
        <v>113.3</v>
      </c>
      <c r="J91" s="31">
        <v>111.7</v>
      </c>
      <c r="K91" s="31">
        <v>113.4</v>
      </c>
      <c r="L91" s="31">
        <v>115</v>
      </c>
      <c r="M91" s="31">
        <v>115.5</v>
      </c>
      <c r="N91" s="31">
        <v>119.5</v>
      </c>
      <c r="O91" s="31">
        <v>119.7</v>
      </c>
      <c r="P91" s="31">
        <v>120.5</v>
      </c>
      <c r="Q91" s="31">
        <v>120.7</v>
      </c>
      <c r="R91" s="31">
        <v>121.2</v>
      </c>
      <c r="S91" s="31">
        <v>120.3</v>
      </c>
      <c r="T91" s="31">
        <v>117.4</v>
      </c>
      <c r="U91" s="31">
        <v>119.2</v>
      </c>
      <c r="V91" s="31">
        <v>117.8</v>
      </c>
      <c r="W91" s="31">
        <v>115.1</v>
      </c>
      <c r="X91" s="31">
        <v>115.4</v>
      </c>
      <c r="Y91" s="31">
        <v>116.7</v>
      </c>
      <c r="Z91" s="31">
        <v>118.1</v>
      </c>
      <c r="AA91" s="31">
        <v>118.2</v>
      </c>
      <c r="AB91" s="31">
        <v>117.3</v>
      </c>
      <c r="AC91" s="31">
        <v>117.6</v>
      </c>
      <c r="AD91" s="31">
        <v>116.9</v>
      </c>
      <c r="AE91" s="31">
        <v>117.3</v>
      </c>
      <c r="AF91" s="31">
        <v>117.1</v>
      </c>
      <c r="AG91" s="31">
        <v>114.8</v>
      </c>
      <c r="AH91" s="31">
        <v>113.7</v>
      </c>
      <c r="AI91" s="31">
        <v>113.1</v>
      </c>
      <c r="AJ91" s="31">
        <v>114.1</v>
      </c>
      <c r="AK91" s="31">
        <v>113.9</v>
      </c>
      <c r="AL91" s="31">
        <v>113.1</v>
      </c>
      <c r="AM91" s="31">
        <v>111.7</v>
      </c>
      <c r="AN91" s="31">
        <v>112.2</v>
      </c>
      <c r="AO91" s="31">
        <v>116.2</v>
      </c>
      <c r="AP91" s="31">
        <v>117</v>
      </c>
      <c r="AQ91" s="31">
        <v>116.1</v>
      </c>
      <c r="AR91" s="31">
        <v>118.2</v>
      </c>
      <c r="AS91" s="31">
        <v>118.6</v>
      </c>
      <c r="AT91" s="31">
        <v>120.2</v>
      </c>
      <c r="AU91" s="31">
        <v>121.1</v>
      </c>
      <c r="AV91" s="31">
        <v>122.2</v>
      </c>
      <c r="AW91" s="31">
        <v>121.3</v>
      </c>
      <c r="AX91" s="31">
        <v>118.4</v>
      </c>
      <c r="AY91" s="31">
        <v>117.4</v>
      </c>
      <c r="AZ91" s="31">
        <v>121.4</v>
      </c>
      <c r="BA91" s="31">
        <v>120.9</v>
      </c>
      <c r="BB91" s="31">
        <v>124.2</v>
      </c>
      <c r="BC91" s="31">
        <v>126.5</v>
      </c>
      <c r="BD91" s="31">
        <v>125.1</v>
      </c>
      <c r="BE91" s="31">
        <v>123</v>
      </c>
      <c r="BF91" s="31">
        <v>120</v>
      </c>
      <c r="BG91" s="31">
        <v>117.7</v>
      </c>
      <c r="BH91" s="31">
        <v>119.4</v>
      </c>
      <c r="BI91" s="31">
        <v>122.2</v>
      </c>
      <c r="BJ91" s="31">
        <v>123.9</v>
      </c>
      <c r="BK91" s="31">
        <v>121.9</v>
      </c>
      <c r="BL91" s="31">
        <v>121.3</v>
      </c>
      <c r="BM91" s="31">
        <v>119.8</v>
      </c>
      <c r="BN91" s="31">
        <v>118</v>
      </c>
      <c r="BO91" s="31">
        <v>118.8</v>
      </c>
      <c r="BP91" s="31">
        <v>120.8</v>
      </c>
      <c r="BQ91" s="31">
        <v>119.8</v>
      </c>
      <c r="BR91" s="31">
        <v>118.5</v>
      </c>
      <c r="BS91" s="31">
        <v>117.1</v>
      </c>
      <c r="BT91" s="31">
        <v>119.2</v>
      </c>
      <c r="BU91" s="31">
        <v>120.6</v>
      </c>
      <c r="BV91" s="31">
        <v>120.7</v>
      </c>
      <c r="BW91" s="31">
        <v>120.1</v>
      </c>
      <c r="BX91" s="31">
        <v>120.4</v>
      </c>
      <c r="BY91" s="31">
        <v>120.3</v>
      </c>
      <c r="BZ91" s="31">
        <v>122.5</v>
      </c>
      <c r="CA91" s="31">
        <v>123.5</v>
      </c>
      <c r="CB91" s="31">
        <v>124</v>
      </c>
      <c r="CC91" s="31">
        <v>124</v>
      </c>
      <c r="CD91" s="31">
        <v>123.4</v>
      </c>
      <c r="CE91" s="31">
        <v>124.6</v>
      </c>
      <c r="CF91" s="31">
        <v>124.4</v>
      </c>
      <c r="CG91" s="31">
        <v>123.4</v>
      </c>
      <c r="CH91" s="31">
        <v>123.2</v>
      </c>
      <c r="CI91" s="31">
        <v>123.7</v>
      </c>
      <c r="CJ91" s="31">
        <v>127.7</v>
      </c>
      <c r="CK91" s="31">
        <v>127.5</v>
      </c>
      <c r="CL91" s="31">
        <v>128.69999999999999</v>
      </c>
      <c r="CM91" s="31">
        <v>128.69999999999999</v>
      </c>
      <c r="CN91" s="31">
        <v>129.80000000000001</v>
      </c>
      <c r="CO91" s="31">
        <v>126.8</v>
      </c>
      <c r="CP91" s="31">
        <v>126.1</v>
      </c>
      <c r="CQ91" s="31">
        <v>127</v>
      </c>
      <c r="CR91" s="31">
        <v>134</v>
      </c>
      <c r="CS91" s="31">
        <v>132.1</v>
      </c>
      <c r="CT91" s="31">
        <v>131.69999999999999</v>
      </c>
      <c r="CU91" s="31">
        <v>124.8</v>
      </c>
      <c r="CV91" s="31">
        <v>123.9</v>
      </c>
      <c r="CW91" s="31">
        <v>122.5</v>
      </c>
      <c r="CX91" s="31">
        <v>125.1</v>
      </c>
      <c r="CY91" s="31">
        <v>123.8</v>
      </c>
      <c r="CZ91" s="31">
        <v>125.5</v>
      </c>
      <c r="DA91" s="31">
        <v>124.5</v>
      </c>
      <c r="DB91" s="31">
        <v>129.80000000000001</v>
      </c>
      <c r="DC91" s="31">
        <v>138</v>
      </c>
      <c r="DD91" s="31">
        <v>138</v>
      </c>
      <c r="DE91" s="31">
        <v>137.69999999999999</v>
      </c>
      <c r="DF91" s="31">
        <v>137</v>
      </c>
      <c r="DG91" s="31">
        <v>139.69999999999999</v>
      </c>
      <c r="DH91" s="31">
        <v>143.19999999999999</v>
      </c>
      <c r="DI91" s="31">
        <v>145</v>
      </c>
      <c r="DJ91" s="31">
        <v>148.4</v>
      </c>
      <c r="DK91" s="31">
        <v>152.19999999999999</v>
      </c>
      <c r="DL91" s="31">
        <v>161.5</v>
      </c>
      <c r="DM91" s="31">
        <v>161.19999999999999</v>
      </c>
      <c r="DN91" s="31">
        <v>153.69999999999999</v>
      </c>
      <c r="DO91" s="31">
        <v>156.5</v>
      </c>
      <c r="DP91" s="31">
        <v>164.6</v>
      </c>
      <c r="DQ91" s="31">
        <v>165.9</v>
      </c>
      <c r="DR91" s="31">
        <v>170.2</v>
      </c>
      <c r="DS91" s="31">
        <v>175</v>
      </c>
      <c r="DT91" s="31">
        <v>177.5</v>
      </c>
      <c r="DU91" s="31">
        <v>179.9</v>
      </c>
      <c r="DV91" s="31">
        <v>175.9</v>
      </c>
      <c r="DW91" s="31">
        <v>171.8</v>
      </c>
      <c r="DX91" s="31">
        <v>175.1</v>
      </c>
      <c r="DY91" s="31">
        <v>168.2</v>
      </c>
      <c r="DZ91" s="31">
        <v>166</v>
      </c>
      <c r="EA91" s="31">
        <v>168.8</v>
      </c>
      <c r="EB91" s="31">
        <v>171.2</v>
      </c>
      <c r="EC91" s="31">
        <v>173.7</v>
      </c>
      <c r="ED91" s="31">
        <v>170.2</v>
      </c>
      <c r="EE91" s="31">
        <v>167.1</v>
      </c>
      <c r="EF91" s="31">
        <v>165.6</v>
      </c>
      <c r="EG91" s="31">
        <v>162.80000000000001</v>
      </c>
      <c r="EH91" s="31">
        <v>158.9</v>
      </c>
      <c r="EI91" s="31">
        <v>161.9</v>
      </c>
      <c r="EJ91" s="31">
        <v>163.19999999999999</v>
      </c>
      <c r="EK91" s="31">
        <v>164.6</v>
      </c>
      <c r="EL91" s="31">
        <v>164.1</v>
      </c>
      <c r="EM91" s="31">
        <v>163.80000000000001</v>
      </c>
      <c r="EN91" s="31">
        <v>163.1</v>
      </c>
      <c r="EO91" s="31">
        <v>162.30000000000001</v>
      </c>
      <c r="EP91" s="31">
        <v>159.5</v>
      </c>
      <c r="EQ91" s="31">
        <v>160.19999999999999</v>
      </c>
      <c r="ER91" s="31">
        <v>157.69999999999999</v>
      </c>
      <c r="ES91" s="31">
        <v>156.30000000000001</v>
      </c>
      <c r="ET91" s="31">
        <v>155.80000000000001</v>
      </c>
    </row>
    <row r="92" spans="1:150">
      <c r="A92" s="25" t="s">
        <v>170</v>
      </c>
      <c r="B92" s="25" t="s">
        <v>171</v>
      </c>
      <c r="C92" s="26">
        <v>0.83931</v>
      </c>
      <c r="D92" s="31">
        <v>92.3</v>
      </c>
      <c r="E92" s="31">
        <v>94.3</v>
      </c>
      <c r="F92" s="31">
        <v>95.4</v>
      </c>
      <c r="G92" s="31">
        <v>103.7</v>
      </c>
      <c r="H92" s="31">
        <v>106.8</v>
      </c>
      <c r="I92" s="31">
        <v>101.9</v>
      </c>
      <c r="J92" s="31">
        <v>97</v>
      </c>
      <c r="K92" s="31">
        <v>97.2</v>
      </c>
      <c r="L92" s="31">
        <v>97.6</v>
      </c>
      <c r="M92" s="31">
        <v>97.5</v>
      </c>
      <c r="N92" s="31">
        <v>99.4</v>
      </c>
      <c r="O92" s="31">
        <v>105</v>
      </c>
      <c r="P92" s="31">
        <v>104.4</v>
      </c>
      <c r="Q92" s="31">
        <v>105.7</v>
      </c>
      <c r="R92" s="31">
        <v>110.1</v>
      </c>
      <c r="S92" s="31">
        <v>114.9</v>
      </c>
      <c r="T92" s="31">
        <v>118.8</v>
      </c>
      <c r="U92" s="31">
        <v>120.1</v>
      </c>
      <c r="V92" s="31">
        <v>117.7</v>
      </c>
      <c r="W92" s="31">
        <v>113.7</v>
      </c>
      <c r="X92" s="31">
        <v>112</v>
      </c>
      <c r="Y92" s="31">
        <v>116.2</v>
      </c>
      <c r="Z92" s="31">
        <v>117.4</v>
      </c>
      <c r="AA92" s="31">
        <v>113.3</v>
      </c>
      <c r="AB92" s="31">
        <v>112.7</v>
      </c>
      <c r="AC92" s="31">
        <v>112.5</v>
      </c>
      <c r="AD92" s="31">
        <v>114</v>
      </c>
      <c r="AE92" s="31">
        <v>111.4</v>
      </c>
      <c r="AF92" s="31">
        <v>109.3</v>
      </c>
      <c r="AG92" s="31">
        <v>103</v>
      </c>
      <c r="AH92" s="31">
        <v>98.1</v>
      </c>
      <c r="AI92" s="31">
        <v>96.8</v>
      </c>
      <c r="AJ92" s="31">
        <v>97.3</v>
      </c>
      <c r="AK92" s="31">
        <v>95.1</v>
      </c>
      <c r="AL92" s="31">
        <v>92.5</v>
      </c>
      <c r="AM92" s="31">
        <v>93.1</v>
      </c>
      <c r="AN92" s="31">
        <v>97.7</v>
      </c>
      <c r="AO92" s="31">
        <v>99.5</v>
      </c>
      <c r="AP92" s="31">
        <v>99.1</v>
      </c>
      <c r="AQ92" s="31">
        <v>98.5</v>
      </c>
      <c r="AR92" s="31">
        <v>97.9</v>
      </c>
      <c r="AS92" s="31">
        <v>98.8</v>
      </c>
      <c r="AT92" s="31">
        <v>95.8</v>
      </c>
      <c r="AU92" s="31">
        <v>96.8</v>
      </c>
      <c r="AV92" s="31">
        <v>100.5</v>
      </c>
      <c r="AW92" s="31">
        <v>102.6</v>
      </c>
      <c r="AX92" s="31">
        <v>101.3</v>
      </c>
      <c r="AY92" s="31">
        <v>100.6</v>
      </c>
      <c r="AZ92" s="31">
        <v>103.7</v>
      </c>
      <c r="BA92" s="31">
        <v>106.9</v>
      </c>
      <c r="BB92" s="31">
        <v>116.8</v>
      </c>
      <c r="BC92" s="31">
        <v>126.1</v>
      </c>
      <c r="BD92" s="31">
        <v>122.9</v>
      </c>
      <c r="BE92" s="31">
        <v>119.3</v>
      </c>
      <c r="BF92" s="31">
        <v>115</v>
      </c>
      <c r="BG92" s="31">
        <v>112.3</v>
      </c>
      <c r="BH92" s="31">
        <v>113.4</v>
      </c>
      <c r="BI92" s="31">
        <v>121.3</v>
      </c>
      <c r="BJ92" s="31">
        <v>123</v>
      </c>
      <c r="BK92" s="31">
        <v>124.9</v>
      </c>
      <c r="BL92" s="31">
        <v>122.1</v>
      </c>
      <c r="BM92" s="31">
        <v>119.5</v>
      </c>
      <c r="BN92" s="31">
        <v>120.3</v>
      </c>
      <c r="BO92" s="31">
        <v>119.6</v>
      </c>
      <c r="BP92" s="31">
        <v>119</v>
      </c>
      <c r="BQ92" s="31">
        <v>117.5</v>
      </c>
      <c r="BR92" s="31">
        <v>112.8</v>
      </c>
      <c r="BS92" s="31">
        <v>113.7</v>
      </c>
      <c r="BT92" s="31">
        <v>119.4</v>
      </c>
      <c r="BU92" s="31">
        <v>123.2</v>
      </c>
      <c r="BV92" s="31">
        <v>121.4</v>
      </c>
      <c r="BW92" s="31">
        <v>119.1</v>
      </c>
      <c r="BX92" s="31">
        <v>117.8</v>
      </c>
      <c r="BY92" s="31">
        <v>118.5</v>
      </c>
      <c r="BZ92" s="31">
        <v>127.3</v>
      </c>
      <c r="CA92" s="31">
        <v>129.9</v>
      </c>
      <c r="CB92" s="31">
        <v>130.80000000000001</v>
      </c>
      <c r="CC92" s="31">
        <v>130.19999999999999</v>
      </c>
      <c r="CD92" s="31">
        <v>130.1</v>
      </c>
      <c r="CE92" s="31">
        <v>130.9</v>
      </c>
      <c r="CF92" s="31">
        <v>128.6</v>
      </c>
      <c r="CG92" s="31">
        <v>127.2</v>
      </c>
      <c r="CH92" s="31">
        <v>125</v>
      </c>
      <c r="CI92" s="31">
        <v>127.6</v>
      </c>
      <c r="CJ92" s="31">
        <v>133.4</v>
      </c>
      <c r="CK92" s="31">
        <v>134.19999999999999</v>
      </c>
      <c r="CL92" s="31">
        <v>133.9</v>
      </c>
      <c r="CM92" s="31">
        <v>131.9</v>
      </c>
      <c r="CN92" s="31">
        <v>130.1</v>
      </c>
      <c r="CO92" s="31">
        <v>129.4</v>
      </c>
      <c r="CP92" s="31">
        <v>126.4</v>
      </c>
      <c r="CQ92" s="31">
        <v>123.5</v>
      </c>
      <c r="CR92" s="31">
        <v>123.7</v>
      </c>
      <c r="CS92" s="31">
        <v>124.1</v>
      </c>
      <c r="CT92" s="31">
        <v>124.4</v>
      </c>
      <c r="CU92" s="31">
        <v>122.9</v>
      </c>
      <c r="CV92" s="31">
        <v>121.4</v>
      </c>
      <c r="CW92" s="31">
        <v>118</v>
      </c>
      <c r="CX92" s="31">
        <v>116.9</v>
      </c>
      <c r="CY92" s="31">
        <v>116</v>
      </c>
      <c r="CZ92" s="31">
        <v>106.9</v>
      </c>
      <c r="DA92" s="31">
        <v>110.6</v>
      </c>
      <c r="DB92" s="31">
        <v>114.5</v>
      </c>
      <c r="DC92" s="31">
        <v>120.3</v>
      </c>
      <c r="DD92" s="31">
        <v>123.5</v>
      </c>
      <c r="DE92" s="31">
        <v>126.1</v>
      </c>
      <c r="DF92" s="31">
        <v>130.6</v>
      </c>
      <c r="DG92" s="31">
        <v>133.19999999999999</v>
      </c>
      <c r="DH92" s="31">
        <v>133.1</v>
      </c>
      <c r="DI92" s="31">
        <v>134.6</v>
      </c>
      <c r="DJ92" s="31">
        <v>142.5</v>
      </c>
      <c r="DK92" s="31">
        <v>146.30000000000001</v>
      </c>
      <c r="DL92" s="31">
        <v>147.1</v>
      </c>
      <c r="DM92" s="31">
        <v>147.6</v>
      </c>
      <c r="DN92" s="31">
        <v>156.1</v>
      </c>
      <c r="DO92" s="31">
        <v>161.1</v>
      </c>
      <c r="DP92" s="31">
        <v>164.6</v>
      </c>
      <c r="DQ92" s="31">
        <v>177.4</v>
      </c>
      <c r="DR92" s="31">
        <v>190.4</v>
      </c>
      <c r="DS92" s="31">
        <v>200.1</v>
      </c>
      <c r="DT92" s="31">
        <v>216.1</v>
      </c>
      <c r="DU92" s="31">
        <v>234.6</v>
      </c>
      <c r="DV92" s="31">
        <v>226.3</v>
      </c>
      <c r="DW92" s="31">
        <v>208.6</v>
      </c>
      <c r="DX92" s="31">
        <v>220.6</v>
      </c>
      <c r="DY92" s="31">
        <v>208.3</v>
      </c>
      <c r="DZ92" s="31">
        <v>193.1</v>
      </c>
      <c r="EA92" s="31">
        <v>192.7</v>
      </c>
      <c r="EB92" s="31">
        <v>188.6</v>
      </c>
      <c r="EC92" s="31">
        <v>185</v>
      </c>
      <c r="ED92" s="31">
        <v>182.6</v>
      </c>
      <c r="EE92" s="31">
        <v>179.9</v>
      </c>
      <c r="EF92" s="31">
        <v>180</v>
      </c>
      <c r="EG92" s="31">
        <v>175.3</v>
      </c>
      <c r="EH92" s="31">
        <v>170.1</v>
      </c>
      <c r="EI92" s="31">
        <v>166</v>
      </c>
      <c r="EJ92" s="31">
        <v>170.6</v>
      </c>
      <c r="EK92" s="31">
        <v>171.4</v>
      </c>
      <c r="EL92" s="31">
        <v>167.1</v>
      </c>
      <c r="EM92" s="31">
        <v>166.6</v>
      </c>
      <c r="EN92" s="31">
        <v>162.1</v>
      </c>
      <c r="EO92" s="31">
        <v>161.1</v>
      </c>
      <c r="EP92" s="31">
        <v>161.1</v>
      </c>
      <c r="EQ92" s="31">
        <v>166.5</v>
      </c>
      <c r="ER92" s="31">
        <v>161.5</v>
      </c>
      <c r="ES92" s="31">
        <v>159.9</v>
      </c>
      <c r="ET92" s="31">
        <v>159.80000000000001</v>
      </c>
    </row>
    <row r="93" spans="1:150">
      <c r="A93" s="25" t="s">
        <v>172</v>
      </c>
      <c r="B93" s="25" t="s">
        <v>173</v>
      </c>
      <c r="C93" s="26">
        <v>0.66334000000000004</v>
      </c>
      <c r="D93" s="31">
        <v>89.9</v>
      </c>
      <c r="E93" s="31">
        <v>92.1</v>
      </c>
      <c r="F93" s="31">
        <v>92.7</v>
      </c>
      <c r="G93" s="31">
        <v>102</v>
      </c>
      <c r="H93" s="31">
        <v>103.6</v>
      </c>
      <c r="I93" s="31">
        <v>97.5</v>
      </c>
      <c r="J93" s="31">
        <v>91.8</v>
      </c>
      <c r="K93" s="31">
        <v>92.4</v>
      </c>
      <c r="L93" s="31">
        <v>92.5</v>
      </c>
      <c r="M93" s="31">
        <v>91.8</v>
      </c>
      <c r="N93" s="31">
        <v>93.9</v>
      </c>
      <c r="O93" s="31">
        <v>100.2</v>
      </c>
      <c r="P93" s="31">
        <v>98.8</v>
      </c>
      <c r="Q93" s="31">
        <v>100.2</v>
      </c>
      <c r="R93" s="31">
        <v>105.7</v>
      </c>
      <c r="S93" s="31">
        <v>111.6</v>
      </c>
      <c r="T93" s="31">
        <v>116.3</v>
      </c>
      <c r="U93" s="31">
        <v>115.5</v>
      </c>
      <c r="V93" s="31">
        <v>111.9</v>
      </c>
      <c r="W93" s="31">
        <v>107.5</v>
      </c>
      <c r="X93" s="31">
        <v>105</v>
      </c>
      <c r="Y93" s="31">
        <v>111.7</v>
      </c>
      <c r="Z93" s="31">
        <v>111.8</v>
      </c>
      <c r="AA93" s="31">
        <v>107.4</v>
      </c>
      <c r="AB93" s="31">
        <v>106.3</v>
      </c>
      <c r="AC93" s="31">
        <v>106.1</v>
      </c>
      <c r="AD93" s="31">
        <v>108.2</v>
      </c>
      <c r="AE93" s="31">
        <v>106.4</v>
      </c>
      <c r="AF93" s="31">
        <v>104.8</v>
      </c>
      <c r="AG93" s="31">
        <v>95.9</v>
      </c>
      <c r="AH93" s="31">
        <v>90.6</v>
      </c>
      <c r="AI93" s="31">
        <v>88.3</v>
      </c>
      <c r="AJ93" s="31">
        <v>89.5</v>
      </c>
      <c r="AK93" s="31">
        <v>86.5</v>
      </c>
      <c r="AL93" s="31">
        <v>83.4</v>
      </c>
      <c r="AM93" s="31">
        <v>83.6</v>
      </c>
      <c r="AN93" s="31">
        <v>89.5</v>
      </c>
      <c r="AO93" s="31">
        <v>93</v>
      </c>
      <c r="AP93" s="31">
        <v>91.8</v>
      </c>
      <c r="AQ93" s="31">
        <v>91.5</v>
      </c>
      <c r="AR93" s="31">
        <v>90.8</v>
      </c>
      <c r="AS93" s="31">
        <v>91.3</v>
      </c>
      <c r="AT93" s="31">
        <v>86.7</v>
      </c>
      <c r="AU93" s="31">
        <v>86.2</v>
      </c>
      <c r="AV93" s="31">
        <v>89.4</v>
      </c>
      <c r="AW93" s="31">
        <v>90.4</v>
      </c>
      <c r="AX93" s="31">
        <v>87.7</v>
      </c>
      <c r="AY93" s="31">
        <v>85.7</v>
      </c>
      <c r="AZ93" s="31">
        <v>89.9</v>
      </c>
      <c r="BA93" s="31">
        <v>93.5</v>
      </c>
      <c r="BB93" s="31">
        <v>104.5</v>
      </c>
      <c r="BC93" s="31">
        <v>116.4</v>
      </c>
      <c r="BD93" s="31">
        <v>115.6</v>
      </c>
      <c r="BE93" s="31">
        <v>111</v>
      </c>
      <c r="BF93" s="31">
        <v>105.9</v>
      </c>
      <c r="BG93" s="31">
        <v>102.1</v>
      </c>
      <c r="BH93" s="31">
        <v>103.6</v>
      </c>
      <c r="BI93" s="31">
        <v>111.4</v>
      </c>
      <c r="BJ93" s="31">
        <v>113.9</v>
      </c>
      <c r="BK93" s="31">
        <v>114.3</v>
      </c>
      <c r="BL93" s="31">
        <v>111.5</v>
      </c>
      <c r="BM93" s="31">
        <v>109.4</v>
      </c>
      <c r="BN93" s="31">
        <v>110.7</v>
      </c>
      <c r="BO93" s="31">
        <v>110.7</v>
      </c>
      <c r="BP93" s="31">
        <v>110.1</v>
      </c>
      <c r="BQ93" s="31">
        <v>106.5</v>
      </c>
      <c r="BR93" s="31">
        <v>100.8</v>
      </c>
      <c r="BS93" s="31">
        <v>101.7</v>
      </c>
      <c r="BT93" s="31">
        <v>107.6</v>
      </c>
      <c r="BU93" s="31">
        <v>110.6</v>
      </c>
      <c r="BV93" s="31">
        <v>106.9</v>
      </c>
      <c r="BW93" s="31">
        <v>103.3</v>
      </c>
      <c r="BX93" s="31">
        <v>102.9</v>
      </c>
      <c r="BY93" s="31">
        <v>105</v>
      </c>
      <c r="BZ93" s="31">
        <v>116.7</v>
      </c>
      <c r="CA93" s="31">
        <v>121.9</v>
      </c>
      <c r="CB93" s="31">
        <v>122.6</v>
      </c>
      <c r="CC93" s="31">
        <v>120.9</v>
      </c>
      <c r="CD93" s="31">
        <v>121.1</v>
      </c>
      <c r="CE93" s="31">
        <v>122.6</v>
      </c>
      <c r="CF93" s="31">
        <v>119.3</v>
      </c>
      <c r="CG93" s="31">
        <v>115.5</v>
      </c>
      <c r="CH93" s="31">
        <v>113.1</v>
      </c>
      <c r="CI93" s="31">
        <v>117.1</v>
      </c>
      <c r="CJ93" s="31">
        <v>125</v>
      </c>
      <c r="CK93" s="31">
        <v>125.2</v>
      </c>
      <c r="CL93" s="31">
        <v>124.9</v>
      </c>
      <c r="CM93" s="31">
        <v>123.2</v>
      </c>
      <c r="CN93" s="31">
        <v>120.7</v>
      </c>
      <c r="CO93" s="31">
        <v>117.7</v>
      </c>
      <c r="CP93" s="31">
        <v>113.6</v>
      </c>
      <c r="CQ93" s="31">
        <v>109.6</v>
      </c>
      <c r="CR93" s="31">
        <v>108.9</v>
      </c>
      <c r="CS93" s="31">
        <v>109</v>
      </c>
      <c r="CT93" s="31">
        <v>107.5</v>
      </c>
      <c r="CU93" s="31">
        <v>107</v>
      </c>
      <c r="CV93" s="31">
        <v>106.8</v>
      </c>
      <c r="CW93" s="31">
        <v>104.4</v>
      </c>
      <c r="CX93" s="31">
        <v>106.1</v>
      </c>
      <c r="CY93" s="31">
        <v>106.4</v>
      </c>
      <c r="CZ93" s="31">
        <v>92</v>
      </c>
      <c r="DA93" s="31">
        <v>94.8</v>
      </c>
      <c r="DB93" s="31">
        <v>99.6</v>
      </c>
      <c r="DC93" s="31">
        <v>105.4</v>
      </c>
      <c r="DD93" s="31">
        <v>107.9</v>
      </c>
      <c r="DE93" s="31">
        <v>109.9</v>
      </c>
      <c r="DF93" s="31">
        <v>113.9</v>
      </c>
      <c r="DG93" s="31">
        <v>116.1</v>
      </c>
      <c r="DH93" s="31">
        <v>114.9</v>
      </c>
      <c r="DI93" s="31">
        <v>116.6</v>
      </c>
      <c r="DJ93" s="31">
        <v>125.6</v>
      </c>
      <c r="DK93" s="31">
        <v>131.19999999999999</v>
      </c>
      <c r="DL93" s="31">
        <v>134</v>
      </c>
      <c r="DM93" s="31">
        <v>132.6</v>
      </c>
      <c r="DN93" s="31">
        <v>141.5</v>
      </c>
      <c r="DO93" s="31">
        <v>147.9</v>
      </c>
      <c r="DP93" s="31">
        <v>146.6</v>
      </c>
      <c r="DQ93" s="31">
        <v>159.1</v>
      </c>
      <c r="DR93" s="31">
        <v>173.3</v>
      </c>
      <c r="DS93" s="31">
        <v>185</v>
      </c>
      <c r="DT93" s="31">
        <v>209.8</v>
      </c>
      <c r="DU93" s="31">
        <v>235.1</v>
      </c>
      <c r="DV93" s="31">
        <v>226.2</v>
      </c>
      <c r="DW93" s="31">
        <v>203.6</v>
      </c>
      <c r="DX93" s="31">
        <v>219.6</v>
      </c>
      <c r="DY93" s="31">
        <v>201.5</v>
      </c>
      <c r="DZ93" s="31">
        <v>179.4</v>
      </c>
      <c r="EA93" s="31">
        <v>183</v>
      </c>
      <c r="EB93" s="31">
        <v>178.9</v>
      </c>
      <c r="EC93" s="31">
        <v>172.7</v>
      </c>
      <c r="ED93" s="31">
        <v>171.1</v>
      </c>
      <c r="EE93" s="31">
        <v>169.3</v>
      </c>
      <c r="EF93" s="31">
        <v>172.2</v>
      </c>
      <c r="EG93" s="31">
        <v>165.9</v>
      </c>
      <c r="EH93" s="31">
        <v>161.69999999999999</v>
      </c>
      <c r="EI93" s="31">
        <v>157.69999999999999</v>
      </c>
      <c r="EJ93" s="31">
        <v>162.19999999999999</v>
      </c>
      <c r="EK93" s="31">
        <v>164</v>
      </c>
      <c r="EL93" s="31">
        <v>159.4</v>
      </c>
      <c r="EM93" s="31">
        <v>158.1</v>
      </c>
      <c r="EN93" s="31">
        <v>152.80000000000001</v>
      </c>
      <c r="EO93" s="31">
        <v>152.80000000000001</v>
      </c>
      <c r="EP93" s="31">
        <v>151</v>
      </c>
      <c r="EQ93" s="31">
        <v>157.69999999999999</v>
      </c>
      <c r="ER93" s="31">
        <v>152.69999999999999</v>
      </c>
      <c r="ES93" s="31">
        <v>149.9</v>
      </c>
      <c r="ET93" s="31">
        <v>150.6</v>
      </c>
    </row>
    <row r="94" spans="1:150">
      <c r="A94" s="25" t="s">
        <v>174</v>
      </c>
      <c r="B94" s="25" t="s">
        <v>175</v>
      </c>
      <c r="C94" s="26">
        <v>5.4530000000000002E-2</v>
      </c>
      <c r="D94" s="31">
        <v>101.6</v>
      </c>
      <c r="E94" s="31">
        <v>99.3</v>
      </c>
      <c r="F94" s="31">
        <v>104</v>
      </c>
      <c r="G94" s="31">
        <v>111.6</v>
      </c>
      <c r="H94" s="31">
        <v>114.2</v>
      </c>
      <c r="I94" s="31">
        <v>116.1</v>
      </c>
      <c r="J94" s="31">
        <v>110.8</v>
      </c>
      <c r="K94" s="31">
        <v>108.1</v>
      </c>
      <c r="L94" s="31">
        <v>106.5</v>
      </c>
      <c r="M94" s="31">
        <v>111.5</v>
      </c>
      <c r="N94" s="31">
        <v>116.3</v>
      </c>
      <c r="O94" s="31">
        <v>123.8</v>
      </c>
      <c r="P94" s="31">
        <v>124</v>
      </c>
      <c r="Q94" s="31">
        <v>122.7</v>
      </c>
      <c r="R94" s="31">
        <v>119.3</v>
      </c>
      <c r="S94" s="31">
        <v>117.7</v>
      </c>
      <c r="T94" s="31">
        <v>113.5</v>
      </c>
      <c r="U94" s="31">
        <v>113.7</v>
      </c>
      <c r="V94" s="31">
        <v>119.9</v>
      </c>
      <c r="W94" s="31">
        <v>117.8</v>
      </c>
      <c r="X94" s="31">
        <v>124.9</v>
      </c>
      <c r="Y94" s="31">
        <v>126.3</v>
      </c>
      <c r="Z94" s="31">
        <v>126.2</v>
      </c>
      <c r="AA94" s="31">
        <v>124.8</v>
      </c>
      <c r="AB94" s="31">
        <v>127.6</v>
      </c>
      <c r="AC94" s="31">
        <v>133</v>
      </c>
      <c r="AD94" s="31">
        <v>134.1</v>
      </c>
      <c r="AE94" s="31">
        <v>128.6</v>
      </c>
      <c r="AF94" s="31">
        <v>123.7</v>
      </c>
      <c r="AG94" s="31">
        <v>124.3</v>
      </c>
      <c r="AH94" s="31">
        <v>128</v>
      </c>
      <c r="AI94" s="31">
        <v>133.80000000000001</v>
      </c>
      <c r="AJ94" s="31">
        <v>137.1</v>
      </c>
      <c r="AK94" s="31">
        <v>136.80000000000001</v>
      </c>
      <c r="AL94" s="31">
        <v>140.80000000000001</v>
      </c>
      <c r="AM94" s="31">
        <v>141.6</v>
      </c>
      <c r="AN94" s="31">
        <v>141.1</v>
      </c>
      <c r="AO94" s="31">
        <v>142</v>
      </c>
      <c r="AP94" s="31">
        <v>159.69999999999999</v>
      </c>
      <c r="AQ94" s="31">
        <v>161.9</v>
      </c>
      <c r="AR94" s="31">
        <v>160.1</v>
      </c>
      <c r="AS94" s="31">
        <v>167.2</v>
      </c>
      <c r="AT94" s="31">
        <v>181</v>
      </c>
      <c r="AU94" s="31">
        <v>195.9</v>
      </c>
      <c r="AV94" s="31">
        <v>204.5</v>
      </c>
      <c r="AW94" s="31">
        <v>217.3</v>
      </c>
      <c r="AX94" s="31">
        <v>221.7</v>
      </c>
      <c r="AY94" s="31">
        <v>225.8</v>
      </c>
      <c r="AZ94" s="31">
        <v>229.4</v>
      </c>
      <c r="BA94" s="31">
        <v>231.5</v>
      </c>
      <c r="BB94" s="31">
        <v>251</v>
      </c>
      <c r="BC94" s="31">
        <v>242.9</v>
      </c>
      <c r="BD94" s="31">
        <v>196.8</v>
      </c>
      <c r="BE94" s="31">
        <v>194</v>
      </c>
      <c r="BF94" s="31">
        <v>194.2</v>
      </c>
      <c r="BG94" s="31">
        <v>196.7</v>
      </c>
      <c r="BH94" s="31">
        <v>190.2</v>
      </c>
      <c r="BI94" s="31">
        <v>190.2</v>
      </c>
      <c r="BJ94" s="31">
        <v>190.6</v>
      </c>
      <c r="BK94" s="31">
        <v>188.3</v>
      </c>
      <c r="BL94" s="31">
        <v>168.9</v>
      </c>
      <c r="BM94" s="31">
        <v>163.5</v>
      </c>
      <c r="BN94" s="31">
        <v>163.30000000000001</v>
      </c>
      <c r="BO94" s="31">
        <v>158.1</v>
      </c>
      <c r="BP94" s="31">
        <v>154.6</v>
      </c>
      <c r="BQ94" s="31">
        <v>159.9</v>
      </c>
      <c r="BR94" s="31">
        <v>158</v>
      </c>
      <c r="BS94" s="31">
        <v>152.4</v>
      </c>
      <c r="BT94" s="31">
        <v>154.4</v>
      </c>
      <c r="BU94" s="31">
        <v>159.5</v>
      </c>
      <c r="BV94" s="31">
        <v>166.8</v>
      </c>
      <c r="BW94" s="31">
        <v>165.8</v>
      </c>
      <c r="BX94" s="31">
        <v>166.1</v>
      </c>
      <c r="BY94" s="31">
        <v>166.3</v>
      </c>
      <c r="BZ94" s="31">
        <v>166.9</v>
      </c>
      <c r="CA94" s="31">
        <v>170.2</v>
      </c>
      <c r="CB94" s="31">
        <v>172.7</v>
      </c>
      <c r="CC94" s="31">
        <v>181.7</v>
      </c>
      <c r="CD94" s="31">
        <v>182.8</v>
      </c>
      <c r="CE94" s="31">
        <v>184.8</v>
      </c>
      <c r="CF94" s="31">
        <v>189.3</v>
      </c>
      <c r="CG94" s="31">
        <v>198.5</v>
      </c>
      <c r="CH94" s="31">
        <v>201.3</v>
      </c>
      <c r="CI94" s="31">
        <v>202.6</v>
      </c>
      <c r="CJ94" s="31">
        <v>197.3</v>
      </c>
      <c r="CK94" s="31">
        <v>199.8</v>
      </c>
      <c r="CL94" s="31">
        <v>197.2</v>
      </c>
      <c r="CM94" s="31">
        <v>191.4</v>
      </c>
      <c r="CN94" s="31">
        <v>191</v>
      </c>
      <c r="CO94" s="31">
        <v>194.6</v>
      </c>
      <c r="CP94" s="31">
        <v>199.3</v>
      </c>
      <c r="CQ94" s="31">
        <v>204.1</v>
      </c>
      <c r="CR94" s="31">
        <v>203.4</v>
      </c>
      <c r="CS94" s="31">
        <v>207.1</v>
      </c>
      <c r="CT94" s="31">
        <v>212.4</v>
      </c>
      <c r="CU94" s="31">
        <v>210.2</v>
      </c>
      <c r="CV94" s="31">
        <v>209.1</v>
      </c>
      <c r="CW94" s="31">
        <v>210.9</v>
      </c>
      <c r="CX94" s="31">
        <v>206.6</v>
      </c>
      <c r="CY94" s="31">
        <v>208.4</v>
      </c>
      <c r="CZ94" s="31">
        <v>213.9</v>
      </c>
      <c r="DA94" s="31">
        <v>230.6</v>
      </c>
      <c r="DB94" s="31">
        <v>238.5</v>
      </c>
      <c r="DC94" s="31">
        <v>252.5</v>
      </c>
      <c r="DD94" s="31">
        <v>253.1</v>
      </c>
      <c r="DE94" s="31">
        <v>253.8</v>
      </c>
      <c r="DF94" s="31">
        <v>263</v>
      </c>
      <c r="DG94" s="31">
        <v>282.60000000000002</v>
      </c>
      <c r="DH94" s="31">
        <v>289.89999999999998</v>
      </c>
      <c r="DI94" s="31">
        <v>298.60000000000002</v>
      </c>
      <c r="DJ94" s="31">
        <v>309.3</v>
      </c>
      <c r="DK94" s="31">
        <v>295.8</v>
      </c>
      <c r="DL94" s="31">
        <v>262.39999999999998</v>
      </c>
      <c r="DM94" s="31">
        <v>270.39999999999998</v>
      </c>
      <c r="DN94" s="31">
        <v>279.3</v>
      </c>
      <c r="DO94" s="31">
        <v>284</v>
      </c>
      <c r="DP94" s="31">
        <v>282.7</v>
      </c>
      <c r="DQ94" s="31">
        <v>289.39999999999998</v>
      </c>
      <c r="DR94" s="31">
        <v>291.2</v>
      </c>
      <c r="DS94" s="31">
        <v>291.60000000000002</v>
      </c>
      <c r="DT94" s="31">
        <v>291.39999999999998</v>
      </c>
      <c r="DU94" s="31">
        <v>289</v>
      </c>
      <c r="DV94" s="31">
        <v>283.8</v>
      </c>
      <c r="DW94" s="31">
        <v>277.10000000000002</v>
      </c>
      <c r="DX94" s="31">
        <v>269.2</v>
      </c>
      <c r="DY94" s="31">
        <v>276.60000000000002</v>
      </c>
      <c r="DZ94" s="31">
        <v>274.10000000000002</v>
      </c>
      <c r="EA94" s="31">
        <v>259.5</v>
      </c>
      <c r="EB94" s="31">
        <v>257.5</v>
      </c>
      <c r="EC94" s="31">
        <v>257.39999999999998</v>
      </c>
      <c r="ED94" s="31">
        <v>257</v>
      </c>
      <c r="EE94" s="31">
        <v>255.6</v>
      </c>
      <c r="EF94" s="31">
        <v>257.10000000000002</v>
      </c>
      <c r="EG94" s="31">
        <v>254.9</v>
      </c>
      <c r="EH94" s="31">
        <v>245.5</v>
      </c>
      <c r="EI94" s="31">
        <v>249.6</v>
      </c>
      <c r="EJ94" s="31">
        <v>248.4</v>
      </c>
      <c r="EK94" s="31">
        <v>235.9</v>
      </c>
      <c r="EL94" s="31">
        <v>225.3</v>
      </c>
      <c r="EM94" s="31">
        <v>229.9</v>
      </c>
      <c r="EN94" s="31">
        <v>229.6</v>
      </c>
      <c r="EO94" s="31">
        <v>229.2</v>
      </c>
      <c r="EP94" s="31">
        <v>231.4</v>
      </c>
      <c r="EQ94" s="31">
        <v>232.1</v>
      </c>
      <c r="ER94" s="31">
        <v>232.4</v>
      </c>
      <c r="ES94" s="31">
        <v>235.7</v>
      </c>
      <c r="ET94" s="31">
        <v>238</v>
      </c>
    </row>
    <row r="95" spans="1:150">
      <c r="A95" s="25" t="s">
        <v>176</v>
      </c>
      <c r="B95" s="25" t="s">
        <v>177</v>
      </c>
      <c r="C95" s="26">
        <v>2.2499999999999998E-3</v>
      </c>
      <c r="D95" s="31">
        <v>97.7</v>
      </c>
      <c r="E95" s="31">
        <v>96.9</v>
      </c>
      <c r="F95" s="31">
        <v>97.9</v>
      </c>
      <c r="G95" s="31">
        <v>104.8</v>
      </c>
      <c r="H95" s="31">
        <v>102.7</v>
      </c>
      <c r="I95" s="31">
        <v>104.8</v>
      </c>
      <c r="J95" s="31">
        <v>105.2</v>
      </c>
      <c r="K95" s="31">
        <v>110.5</v>
      </c>
      <c r="L95" s="31">
        <v>108.9</v>
      </c>
      <c r="M95" s="31">
        <v>109</v>
      </c>
      <c r="N95" s="31">
        <v>111.5</v>
      </c>
      <c r="O95" s="31">
        <v>119.3</v>
      </c>
      <c r="P95" s="31">
        <v>120</v>
      </c>
      <c r="Q95" s="31">
        <v>120</v>
      </c>
      <c r="R95" s="31">
        <v>117.4</v>
      </c>
      <c r="S95" s="31">
        <v>118.1</v>
      </c>
      <c r="T95" s="31">
        <v>117.4</v>
      </c>
      <c r="U95" s="31">
        <v>117.4</v>
      </c>
      <c r="V95" s="31">
        <v>117.4</v>
      </c>
      <c r="W95" s="31">
        <v>117.8</v>
      </c>
      <c r="X95" s="31">
        <v>119.5</v>
      </c>
      <c r="Y95" s="31">
        <v>122</v>
      </c>
      <c r="Z95" s="31">
        <v>121.3</v>
      </c>
      <c r="AA95" s="31">
        <v>120.7</v>
      </c>
      <c r="AB95" s="31">
        <v>120.5</v>
      </c>
      <c r="AC95" s="31">
        <v>122.5</v>
      </c>
      <c r="AD95" s="31">
        <v>122.9</v>
      </c>
      <c r="AE95" s="31">
        <v>124.2</v>
      </c>
      <c r="AF95" s="31">
        <v>123.4</v>
      </c>
      <c r="AG95" s="31">
        <v>119.3</v>
      </c>
      <c r="AH95" s="31">
        <v>121</v>
      </c>
      <c r="AI95" s="31">
        <v>122.5</v>
      </c>
      <c r="AJ95" s="31">
        <v>128.1</v>
      </c>
      <c r="AK95" s="31">
        <v>129.80000000000001</v>
      </c>
      <c r="AL95" s="31">
        <v>130</v>
      </c>
      <c r="AM95" s="31">
        <v>133.1</v>
      </c>
      <c r="AN95" s="31">
        <v>135.6</v>
      </c>
      <c r="AO95" s="31">
        <v>136.80000000000001</v>
      </c>
      <c r="AP95" s="31">
        <v>138.19999999999999</v>
      </c>
      <c r="AQ95" s="31">
        <v>138.6</v>
      </c>
      <c r="AR95" s="31">
        <v>139.9</v>
      </c>
      <c r="AS95" s="31">
        <v>139.9</v>
      </c>
      <c r="AT95" s="31">
        <v>140.5</v>
      </c>
      <c r="AU95" s="31">
        <v>144.69999999999999</v>
      </c>
      <c r="AV95" s="31">
        <v>158</v>
      </c>
      <c r="AW95" s="31">
        <v>173.2</v>
      </c>
      <c r="AX95" s="31">
        <v>173.9</v>
      </c>
      <c r="AY95" s="31">
        <v>170.7</v>
      </c>
      <c r="AZ95" s="31">
        <v>170.7</v>
      </c>
      <c r="BA95" s="31">
        <v>172.3</v>
      </c>
      <c r="BB95" s="31">
        <v>170.7</v>
      </c>
      <c r="BC95" s="31">
        <v>168.1</v>
      </c>
      <c r="BD95" s="31">
        <v>159.30000000000001</v>
      </c>
      <c r="BE95" s="31">
        <v>153.6</v>
      </c>
      <c r="BF95" s="31">
        <v>153.1</v>
      </c>
      <c r="BG95" s="31">
        <v>147.6</v>
      </c>
      <c r="BH95" s="31">
        <v>147.4</v>
      </c>
      <c r="BI95" s="31">
        <v>127.9</v>
      </c>
      <c r="BJ95" s="31">
        <v>126</v>
      </c>
      <c r="BK95" s="31">
        <v>129.1</v>
      </c>
      <c r="BL95" s="31">
        <v>130.6</v>
      </c>
      <c r="BM95" s="31">
        <v>128.1</v>
      </c>
      <c r="BN95" s="31">
        <v>128.6</v>
      </c>
      <c r="BO95" s="31">
        <v>129.9</v>
      </c>
      <c r="BP95" s="31">
        <v>129.1</v>
      </c>
      <c r="BQ95" s="31">
        <v>130.19999999999999</v>
      </c>
      <c r="BR95" s="31">
        <v>126.6</v>
      </c>
      <c r="BS95" s="31">
        <v>124</v>
      </c>
      <c r="BT95" s="31">
        <v>113.6</v>
      </c>
      <c r="BU95" s="31">
        <v>107.9</v>
      </c>
      <c r="BV95" s="31">
        <v>116.9</v>
      </c>
      <c r="BW95" s="31">
        <v>122.9</v>
      </c>
      <c r="BX95" s="31">
        <v>123.2</v>
      </c>
      <c r="BY95" s="31">
        <v>118.3</v>
      </c>
      <c r="BZ95" s="31">
        <v>120.1</v>
      </c>
      <c r="CA95" s="31">
        <v>122.1</v>
      </c>
      <c r="CB95" s="31">
        <v>124</v>
      </c>
      <c r="CC95" s="31">
        <v>121.4</v>
      </c>
      <c r="CD95" s="31">
        <v>122.6</v>
      </c>
      <c r="CE95" s="31">
        <v>122.6</v>
      </c>
      <c r="CF95" s="31">
        <v>128.1</v>
      </c>
      <c r="CG95" s="31">
        <v>128.5</v>
      </c>
      <c r="CH95" s="31">
        <v>132.80000000000001</v>
      </c>
      <c r="CI95" s="31">
        <v>133.9</v>
      </c>
      <c r="CJ95" s="31">
        <v>130.6</v>
      </c>
      <c r="CK95" s="31">
        <v>132.30000000000001</v>
      </c>
      <c r="CL95" s="31">
        <v>135.30000000000001</v>
      </c>
      <c r="CM95" s="31">
        <v>131.5</v>
      </c>
      <c r="CN95" s="31">
        <v>132.9</v>
      </c>
      <c r="CO95" s="31">
        <v>133.30000000000001</v>
      </c>
      <c r="CP95" s="31">
        <v>133.30000000000001</v>
      </c>
      <c r="CQ95" s="31">
        <v>133.30000000000001</v>
      </c>
      <c r="CR95" s="31">
        <v>136.6</v>
      </c>
      <c r="CS95" s="31">
        <v>138.6</v>
      </c>
      <c r="CT95" s="31">
        <v>137.19999999999999</v>
      </c>
      <c r="CU95" s="31">
        <v>136.6</v>
      </c>
      <c r="CV95" s="31">
        <v>136.6</v>
      </c>
      <c r="CW95" s="31">
        <v>136.6</v>
      </c>
      <c r="CX95" s="31">
        <v>136.19999999999999</v>
      </c>
      <c r="CY95" s="31">
        <v>135</v>
      </c>
      <c r="CZ95" s="31">
        <v>133.30000000000001</v>
      </c>
      <c r="DA95" s="31">
        <v>132.6</v>
      </c>
      <c r="DB95" s="31">
        <v>133.5</v>
      </c>
      <c r="DC95" s="31">
        <v>133.9</v>
      </c>
      <c r="DD95" s="31">
        <v>157.19999999999999</v>
      </c>
      <c r="DE95" s="31">
        <v>183.2</v>
      </c>
      <c r="DF95" s="31">
        <v>181.5</v>
      </c>
      <c r="DG95" s="31">
        <v>186.8</v>
      </c>
      <c r="DH95" s="31">
        <v>189.7</v>
      </c>
      <c r="DI95" s="31">
        <v>188.9</v>
      </c>
      <c r="DJ95" s="31">
        <v>185.9</v>
      </c>
      <c r="DK95" s="31">
        <v>179.4</v>
      </c>
      <c r="DL95" s="31">
        <v>181.2</v>
      </c>
      <c r="DM95" s="31">
        <v>182</v>
      </c>
      <c r="DN95" s="31">
        <v>183.4</v>
      </c>
      <c r="DO95" s="31">
        <v>181.1</v>
      </c>
      <c r="DP95" s="31">
        <v>183.2</v>
      </c>
      <c r="DQ95" s="31">
        <v>187.9</v>
      </c>
      <c r="DR95" s="31">
        <v>192</v>
      </c>
      <c r="DS95" s="31">
        <v>187.6</v>
      </c>
      <c r="DT95" s="31">
        <v>195.4</v>
      </c>
      <c r="DU95" s="31">
        <v>205.1</v>
      </c>
      <c r="DV95" s="31">
        <v>206.9</v>
      </c>
      <c r="DW95" s="31">
        <v>208.2</v>
      </c>
      <c r="DX95" s="31">
        <v>209.5</v>
      </c>
      <c r="DY95" s="31">
        <v>211.9</v>
      </c>
      <c r="DZ95" s="31">
        <v>212.6</v>
      </c>
      <c r="EA95" s="31">
        <v>212.8</v>
      </c>
      <c r="EB95" s="31">
        <v>211.1</v>
      </c>
      <c r="EC95" s="31">
        <v>201.5</v>
      </c>
      <c r="ED95" s="31">
        <v>192.8</v>
      </c>
      <c r="EE95" s="31">
        <v>175.2</v>
      </c>
      <c r="EF95" s="31">
        <v>156.9</v>
      </c>
      <c r="EG95" s="31">
        <v>155.4</v>
      </c>
      <c r="EH95" s="31">
        <v>158</v>
      </c>
      <c r="EI95" s="31">
        <v>161.6</v>
      </c>
      <c r="EJ95" s="31">
        <v>164.1</v>
      </c>
      <c r="EK95" s="31">
        <v>170.9</v>
      </c>
      <c r="EL95" s="31">
        <v>175</v>
      </c>
      <c r="EM95" s="31">
        <v>175.9</v>
      </c>
      <c r="EN95" s="31">
        <v>179.4</v>
      </c>
      <c r="EO95" s="31">
        <v>172.5</v>
      </c>
      <c r="EP95" s="31">
        <v>169.5</v>
      </c>
      <c r="EQ95" s="31">
        <v>169.7</v>
      </c>
      <c r="ER95" s="31">
        <v>171.7</v>
      </c>
      <c r="ES95" s="31">
        <v>170.8</v>
      </c>
      <c r="ET95" s="31">
        <v>172.1</v>
      </c>
    </row>
    <row r="96" spans="1:150">
      <c r="A96" s="25" t="s">
        <v>178</v>
      </c>
      <c r="B96" s="25" t="s">
        <v>179</v>
      </c>
      <c r="C96" s="26">
        <v>2.6290000000000001E-2</v>
      </c>
      <c r="D96" s="31">
        <v>100</v>
      </c>
      <c r="E96" s="31">
        <v>100</v>
      </c>
      <c r="F96" s="31">
        <v>100</v>
      </c>
      <c r="G96" s="31">
        <v>100</v>
      </c>
      <c r="H96" s="31">
        <v>100</v>
      </c>
      <c r="I96" s="31">
        <v>100</v>
      </c>
      <c r="J96" s="31">
        <v>100</v>
      </c>
      <c r="K96" s="31">
        <v>100</v>
      </c>
      <c r="L96" s="31">
        <v>100</v>
      </c>
      <c r="M96" s="31">
        <v>100</v>
      </c>
      <c r="N96" s="31">
        <v>100</v>
      </c>
      <c r="O96" s="31">
        <v>100</v>
      </c>
      <c r="P96" s="31">
        <v>100</v>
      </c>
      <c r="Q96" s="31">
        <v>100</v>
      </c>
      <c r="R96" s="31">
        <v>100</v>
      </c>
      <c r="S96" s="31">
        <v>100</v>
      </c>
      <c r="T96" s="31">
        <v>100</v>
      </c>
      <c r="U96" s="31">
        <v>100</v>
      </c>
      <c r="V96" s="31">
        <v>100</v>
      </c>
      <c r="W96" s="31">
        <v>100</v>
      </c>
      <c r="X96" s="31">
        <v>100</v>
      </c>
      <c r="Y96" s="31">
        <v>100</v>
      </c>
      <c r="Z96" s="31">
        <v>100</v>
      </c>
      <c r="AA96" s="31">
        <v>100</v>
      </c>
      <c r="AB96" s="31">
        <v>100</v>
      </c>
      <c r="AC96" s="31">
        <v>100</v>
      </c>
      <c r="AD96" s="31">
        <v>100</v>
      </c>
      <c r="AE96" s="31">
        <v>100</v>
      </c>
      <c r="AF96" s="31">
        <v>100</v>
      </c>
      <c r="AG96" s="31">
        <v>100</v>
      </c>
      <c r="AH96" s="31">
        <v>100</v>
      </c>
      <c r="AI96" s="31">
        <v>99.5</v>
      </c>
      <c r="AJ96" s="31">
        <v>97.5</v>
      </c>
      <c r="AK96" s="31">
        <v>97.5</v>
      </c>
      <c r="AL96" s="31">
        <v>97.5</v>
      </c>
      <c r="AM96" s="31">
        <v>97.5</v>
      </c>
      <c r="AN96" s="31">
        <v>97.5</v>
      </c>
      <c r="AO96" s="31">
        <v>103.9</v>
      </c>
      <c r="AP96" s="31">
        <v>108.4</v>
      </c>
      <c r="AQ96" s="31">
        <v>108.8</v>
      </c>
      <c r="AR96" s="31">
        <v>108.6</v>
      </c>
      <c r="AS96" s="31">
        <v>108.8</v>
      </c>
      <c r="AT96" s="31">
        <v>109.5</v>
      </c>
      <c r="AU96" s="31">
        <v>117.8</v>
      </c>
      <c r="AV96" s="31">
        <v>125</v>
      </c>
      <c r="AW96" s="31">
        <v>125.5</v>
      </c>
      <c r="AX96" s="31">
        <v>125.5</v>
      </c>
      <c r="AY96" s="31">
        <v>125.2</v>
      </c>
      <c r="AZ96" s="31">
        <v>125.4</v>
      </c>
      <c r="BA96" s="31">
        <v>131.80000000000001</v>
      </c>
      <c r="BB96" s="31">
        <v>132.6</v>
      </c>
      <c r="BC96" s="31">
        <v>136.4</v>
      </c>
      <c r="BD96" s="31">
        <v>137.5</v>
      </c>
      <c r="BE96" s="31">
        <v>137.9</v>
      </c>
      <c r="BF96" s="31">
        <v>135.5</v>
      </c>
      <c r="BG96" s="31">
        <v>134.30000000000001</v>
      </c>
      <c r="BH96" s="31">
        <v>133.30000000000001</v>
      </c>
      <c r="BI96" s="31">
        <v>131.5</v>
      </c>
      <c r="BJ96" s="31">
        <v>130.4</v>
      </c>
      <c r="BK96" s="31">
        <v>130.1</v>
      </c>
      <c r="BL96" s="31">
        <v>130</v>
      </c>
      <c r="BM96" s="31">
        <v>129.80000000000001</v>
      </c>
      <c r="BN96" s="31">
        <v>129.5</v>
      </c>
      <c r="BO96" s="31">
        <v>129.5</v>
      </c>
      <c r="BP96" s="31">
        <v>131.6</v>
      </c>
      <c r="BQ96" s="31">
        <v>133.9</v>
      </c>
      <c r="BR96" s="31">
        <v>136.69999999999999</v>
      </c>
      <c r="BS96" s="31">
        <v>139.69999999999999</v>
      </c>
      <c r="BT96" s="31">
        <v>146.30000000000001</v>
      </c>
      <c r="BU96" s="31">
        <v>166.9</v>
      </c>
      <c r="BV96" s="31">
        <v>170.8</v>
      </c>
      <c r="BW96" s="31">
        <v>172.8</v>
      </c>
      <c r="BX96" s="31">
        <v>175.1</v>
      </c>
      <c r="BY96" s="31">
        <v>179.8</v>
      </c>
      <c r="BZ96" s="31">
        <v>182</v>
      </c>
      <c r="CA96" s="31">
        <v>183.8</v>
      </c>
      <c r="CB96" s="31">
        <v>185.8</v>
      </c>
      <c r="CC96" s="31">
        <v>187.6</v>
      </c>
      <c r="CD96" s="31">
        <v>198.7</v>
      </c>
      <c r="CE96" s="31">
        <v>200.7</v>
      </c>
      <c r="CF96" s="31">
        <v>202.8</v>
      </c>
      <c r="CG96" s="31">
        <v>204.4</v>
      </c>
      <c r="CH96" s="31">
        <v>206.4</v>
      </c>
      <c r="CI96" s="31">
        <v>207.3</v>
      </c>
      <c r="CJ96" s="31">
        <v>207.3</v>
      </c>
      <c r="CK96" s="31">
        <v>207.3</v>
      </c>
      <c r="CL96" s="31">
        <v>207.3</v>
      </c>
      <c r="CM96" s="31">
        <v>207.3</v>
      </c>
      <c r="CN96" s="31">
        <v>207.3</v>
      </c>
      <c r="CO96" s="31">
        <v>207.3</v>
      </c>
      <c r="CP96" s="31">
        <v>207.3</v>
      </c>
      <c r="CQ96" s="31">
        <v>207.3</v>
      </c>
      <c r="CR96" s="31">
        <v>207.3</v>
      </c>
      <c r="CS96" s="31">
        <v>207.3</v>
      </c>
      <c r="CT96" s="31">
        <v>207.3</v>
      </c>
      <c r="CU96" s="31">
        <v>207.3</v>
      </c>
      <c r="CV96" s="31">
        <v>207.3</v>
      </c>
      <c r="CW96" s="31">
        <v>207.3</v>
      </c>
      <c r="CX96" s="31">
        <v>207.3</v>
      </c>
      <c r="CY96" s="31">
        <v>207.3</v>
      </c>
      <c r="CZ96" s="31">
        <v>207.3</v>
      </c>
      <c r="DA96" s="31">
        <v>207.3</v>
      </c>
      <c r="DB96" s="31">
        <v>207.3</v>
      </c>
      <c r="DC96" s="31">
        <v>207.3</v>
      </c>
      <c r="DD96" s="31">
        <v>207.3</v>
      </c>
      <c r="DE96" s="31">
        <v>207.3</v>
      </c>
      <c r="DF96" s="31">
        <v>207.3</v>
      </c>
      <c r="DG96" s="31">
        <v>207.3</v>
      </c>
      <c r="DH96" s="31">
        <v>207.3</v>
      </c>
      <c r="DI96" s="31">
        <v>207.3</v>
      </c>
      <c r="DJ96" s="31">
        <v>207.3</v>
      </c>
      <c r="DK96" s="31">
        <v>207.3</v>
      </c>
      <c r="DL96" s="31">
        <v>207.3</v>
      </c>
      <c r="DM96" s="31">
        <v>207.3</v>
      </c>
      <c r="DN96" s="31">
        <v>207.3</v>
      </c>
      <c r="DO96" s="31">
        <v>207.3</v>
      </c>
      <c r="DP96" s="31">
        <v>207.3</v>
      </c>
      <c r="DQ96" s="31">
        <v>207.3</v>
      </c>
      <c r="DR96" s="31">
        <v>207.3</v>
      </c>
      <c r="DS96" s="31">
        <v>207.3</v>
      </c>
      <c r="DT96" s="31">
        <v>207.3</v>
      </c>
      <c r="DU96" s="31">
        <v>207.3</v>
      </c>
      <c r="DV96" s="31">
        <v>207.3</v>
      </c>
      <c r="DW96" s="31">
        <v>207.3</v>
      </c>
      <c r="DX96" s="31">
        <v>207.3</v>
      </c>
      <c r="DY96" s="31">
        <v>207.3</v>
      </c>
      <c r="DZ96" s="31">
        <v>207.3</v>
      </c>
      <c r="EA96" s="31">
        <v>207.3</v>
      </c>
      <c r="EB96" s="31">
        <v>207.3</v>
      </c>
      <c r="EC96" s="31">
        <v>207.3</v>
      </c>
      <c r="ED96" s="31">
        <v>207.3</v>
      </c>
      <c r="EE96" s="31">
        <v>207.3</v>
      </c>
      <c r="EF96" s="31">
        <v>207.3</v>
      </c>
      <c r="EG96" s="31">
        <v>207.3</v>
      </c>
      <c r="EH96" s="31">
        <v>207.3</v>
      </c>
      <c r="EI96" s="31">
        <v>207.3</v>
      </c>
      <c r="EJ96" s="31">
        <v>207.3</v>
      </c>
      <c r="EK96" s="31">
        <v>207.3</v>
      </c>
      <c r="EL96" s="31">
        <v>207.3</v>
      </c>
      <c r="EM96" s="31">
        <v>207.3</v>
      </c>
      <c r="EN96" s="31">
        <v>207.3</v>
      </c>
      <c r="EO96" s="31">
        <v>207.3</v>
      </c>
      <c r="EP96" s="31">
        <v>207.3</v>
      </c>
      <c r="EQ96" s="31">
        <v>207.3</v>
      </c>
      <c r="ER96" s="31">
        <v>207.3</v>
      </c>
      <c r="ES96" s="31">
        <v>207.3</v>
      </c>
      <c r="ET96" s="31">
        <v>207.3</v>
      </c>
    </row>
    <row r="97" spans="1:150">
      <c r="A97" s="25" t="s">
        <v>180</v>
      </c>
      <c r="B97" s="25" t="s">
        <v>181</v>
      </c>
      <c r="C97" s="26">
        <v>7.7350000000000002E-2</v>
      </c>
      <c r="D97" s="31">
        <v>103</v>
      </c>
      <c r="E97" s="31">
        <v>107.4</v>
      </c>
      <c r="F97" s="31">
        <v>111.3</v>
      </c>
      <c r="G97" s="31">
        <v>115.8</v>
      </c>
      <c r="H97" s="31">
        <v>131.19999999999999</v>
      </c>
      <c r="I97" s="31">
        <v>129</v>
      </c>
      <c r="J97" s="31">
        <v>127</v>
      </c>
      <c r="K97" s="31">
        <v>124.8</v>
      </c>
      <c r="L97" s="31">
        <v>129.5</v>
      </c>
      <c r="M97" s="31">
        <v>132.19999999999999</v>
      </c>
      <c r="N97" s="31">
        <v>131.1</v>
      </c>
      <c r="O97" s="31">
        <v>131.80000000000001</v>
      </c>
      <c r="P97" s="31">
        <v>137.6</v>
      </c>
      <c r="Q97" s="31">
        <v>139.80000000000001</v>
      </c>
      <c r="R97" s="31">
        <v>142.4</v>
      </c>
      <c r="S97" s="31">
        <v>145.5</v>
      </c>
      <c r="T97" s="31">
        <v>149.6</v>
      </c>
      <c r="U97" s="31">
        <v>170.3</v>
      </c>
      <c r="V97" s="31">
        <v>169.9</v>
      </c>
      <c r="W97" s="31">
        <v>165.5</v>
      </c>
      <c r="X97" s="31">
        <v>162.9</v>
      </c>
      <c r="Y97" s="31">
        <v>150.69999999999999</v>
      </c>
      <c r="Z97" s="31">
        <v>162.80000000000001</v>
      </c>
      <c r="AA97" s="31">
        <v>156.5</v>
      </c>
      <c r="AB97" s="31">
        <v>157.80000000000001</v>
      </c>
      <c r="AC97" s="31">
        <v>153.6</v>
      </c>
      <c r="AD97" s="31">
        <v>150.19999999999999</v>
      </c>
      <c r="AE97" s="31">
        <v>142.4</v>
      </c>
      <c r="AF97" s="31">
        <v>136.19999999999999</v>
      </c>
      <c r="AG97" s="31">
        <v>144.6</v>
      </c>
      <c r="AH97" s="31">
        <v>134.4</v>
      </c>
      <c r="AI97" s="31">
        <v>135.9</v>
      </c>
      <c r="AJ97" s="31">
        <v>129.19999999999999</v>
      </c>
      <c r="AK97" s="31">
        <v>131.1</v>
      </c>
      <c r="AL97" s="31">
        <v>126.6</v>
      </c>
      <c r="AM97" s="31">
        <v>131.19999999999999</v>
      </c>
      <c r="AN97" s="31">
        <v>130.69999999999999</v>
      </c>
      <c r="AO97" s="31">
        <v>117.4</v>
      </c>
      <c r="AP97" s="31">
        <v>109.8</v>
      </c>
      <c r="AQ97" s="31">
        <v>103.2</v>
      </c>
      <c r="AR97" s="31">
        <v>105.3</v>
      </c>
      <c r="AS97" s="31">
        <v>105</v>
      </c>
      <c r="AT97" s="31">
        <v>101.5</v>
      </c>
      <c r="AU97" s="31">
        <v>103.4</v>
      </c>
      <c r="AV97" s="31">
        <v>108.4</v>
      </c>
      <c r="AW97" s="31">
        <v>113.4</v>
      </c>
      <c r="AX97" s="31">
        <v>119.9</v>
      </c>
      <c r="AY97" s="31">
        <v>126.6</v>
      </c>
      <c r="AZ97" s="31">
        <v>122.1</v>
      </c>
      <c r="BA97" s="31">
        <v>121.1</v>
      </c>
      <c r="BB97" s="31">
        <v>120.1</v>
      </c>
      <c r="BC97" s="31">
        <v>124.2</v>
      </c>
      <c r="BD97" s="31">
        <v>128.69999999999999</v>
      </c>
      <c r="BE97" s="31">
        <v>130.4</v>
      </c>
      <c r="BF97" s="31">
        <v>127.8</v>
      </c>
      <c r="BG97" s="31">
        <v>130.30000000000001</v>
      </c>
      <c r="BH97" s="31">
        <v>135.5</v>
      </c>
      <c r="BI97" s="31">
        <v>155.9</v>
      </c>
      <c r="BJ97" s="31">
        <v>152.6</v>
      </c>
      <c r="BK97" s="31">
        <v>170.7</v>
      </c>
      <c r="BL97" s="31">
        <v>177.9</v>
      </c>
      <c r="BM97" s="31">
        <v>171.3</v>
      </c>
      <c r="BN97" s="31">
        <v>170.7</v>
      </c>
      <c r="BO97" s="31">
        <v>166.3</v>
      </c>
      <c r="BP97" s="31">
        <v>167</v>
      </c>
      <c r="BQ97" s="31">
        <v>176</v>
      </c>
      <c r="BR97" s="31">
        <v>174.1</v>
      </c>
      <c r="BS97" s="31">
        <v>180.4</v>
      </c>
      <c r="BT97" s="31">
        <v>188.4</v>
      </c>
      <c r="BU97" s="31">
        <v>192</v>
      </c>
      <c r="BV97" s="31">
        <v>198.9</v>
      </c>
      <c r="BW97" s="31">
        <v>203.8</v>
      </c>
      <c r="BX97" s="31">
        <v>191.8</v>
      </c>
      <c r="BY97" s="31">
        <v>180</v>
      </c>
      <c r="BZ97" s="31">
        <v>173.2</v>
      </c>
      <c r="CA97" s="31">
        <v>153.9</v>
      </c>
      <c r="CB97" s="31">
        <v>154.19999999999999</v>
      </c>
      <c r="CC97" s="31">
        <v>155.5</v>
      </c>
      <c r="CD97" s="31">
        <v>148.6</v>
      </c>
      <c r="CE97" s="31">
        <v>142.1</v>
      </c>
      <c r="CF97" s="31">
        <v>141.4</v>
      </c>
      <c r="CG97" s="31">
        <v>151.30000000000001</v>
      </c>
      <c r="CH97" s="31">
        <v>146</v>
      </c>
      <c r="CI97" s="31">
        <v>138.4</v>
      </c>
      <c r="CJ97" s="31">
        <v>137.69999999999999</v>
      </c>
      <c r="CK97" s="31">
        <v>142.30000000000001</v>
      </c>
      <c r="CL97" s="31">
        <v>144</v>
      </c>
      <c r="CM97" s="31">
        <v>141.4</v>
      </c>
      <c r="CN97" s="31">
        <v>143.6</v>
      </c>
      <c r="CO97" s="31">
        <v>158.5</v>
      </c>
      <c r="CP97" s="31">
        <v>157.9</v>
      </c>
      <c r="CQ97" s="31">
        <v>158.69999999999999</v>
      </c>
      <c r="CR97" s="31">
        <v>167.6</v>
      </c>
      <c r="CS97" s="31">
        <v>167.2</v>
      </c>
      <c r="CT97" s="31">
        <v>180.3</v>
      </c>
      <c r="CU97" s="31">
        <v>169.4</v>
      </c>
      <c r="CV97" s="31">
        <v>156.1</v>
      </c>
      <c r="CW97" s="31">
        <v>138.80000000000001</v>
      </c>
      <c r="CX97" s="31">
        <v>115.4</v>
      </c>
      <c r="CY97" s="31">
        <v>101.4</v>
      </c>
      <c r="CZ97" s="31">
        <v>122.4</v>
      </c>
      <c r="DA97" s="31">
        <v>125.7</v>
      </c>
      <c r="DB97" s="31">
        <v>120.6</v>
      </c>
      <c r="DC97" s="31">
        <v>124.7</v>
      </c>
      <c r="DD97" s="31">
        <v>136.6</v>
      </c>
      <c r="DE97" s="31">
        <v>145.69999999999999</v>
      </c>
      <c r="DF97" s="31">
        <v>153.9</v>
      </c>
      <c r="DG97" s="31">
        <v>149.30000000000001</v>
      </c>
      <c r="DH97" s="31">
        <v>153.1</v>
      </c>
      <c r="DI97" s="31">
        <v>149.19999999999999</v>
      </c>
      <c r="DJ97" s="31">
        <v>149</v>
      </c>
      <c r="DK97" s="31">
        <v>153</v>
      </c>
      <c r="DL97" s="31">
        <v>161.5</v>
      </c>
      <c r="DM97" s="31">
        <v>173.3</v>
      </c>
      <c r="DN97" s="31">
        <v>183.4</v>
      </c>
      <c r="DO97" s="31">
        <v>179.5</v>
      </c>
      <c r="DP97" s="31">
        <v>229.8</v>
      </c>
      <c r="DQ97" s="31">
        <v>257.39999999999998</v>
      </c>
      <c r="DR97" s="31">
        <v>275.2</v>
      </c>
      <c r="DS97" s="31">
        <v>280.3</v>
      </c>
      <c r="DT97" s="31">
        <v>239.8</v>
      </c>
      <c r="DU97" s="31">
        <v>225.8</v>
      </c>
      <c r="DV97" s="31">
        <v>215.9</v>
      </c>
      <c r="DW97" s="31">
        <v>222.7</v>
      </c>
      <c r="DX97" s="31">
        <v>220.6</v>
      </c>
      <c r="DY97" s="31">
        <v>237.6</v>
      </c>
      <c r="DZ97" s="31">
        <v>263.39999999999998</v>
      </c>
      <c r="EA97" s="31">
        <v>239.2</v>
      </c>
      <c r="EB97" s="31">
        <v>231.5</v>
      </c>
      <c r="EC97" s="31">
        <v>245.8</v>
      </c>
      <c r="ED97" s="31">
        <v>233.9</v>
      </c>
      <c r="EE97" s="31">
        <v>222.1</v>
      </c>
      <c r="EF97" s="31">
        <v>198.1</v>
      </c>
      <c r="EG97" s="31">
        <v>201.8</v>
      </c>
      <c r="EH97" s="31">
        <v>188</v>
      </c>
      <c r="EI97" s="31">
        <v>174.7</v>
      </c>
      <c r="EJ97" s="31">
        <v>186.2</v>
      </c>
      <c r="EK97" s="31">
        <v>187.8</v>
      </c>
      <c r="EL97" s="31">
        <v>188.1</v>
      </c>
      <c r="EM97" s="31">
        <v>189.8</v>
      </c>
      <c r="EN97" s="31">
        <v>187.7</v>
      </c>
      <c r="EO97" s="31">
        <v>176.8</v>
      </c>
      <c r="EP97" s="31">
        <v>190.8</v>
      </c>
      <c r="EQ97" s="31">
        <v>190.8</v>
      </c>
      <c r="ER97" s="31">
        <v>179.2</v>
      </c>
      <c r="ES97" s="31">
        <v>183.9</v>
      </c>
      <c r="ET97" s="31">
        <v>175.1</v>
      </c>
    </row>
    <row r="98" spans="1:150">
      <c r="A98" s="25" t="s">
        <v>182</v>
      </c>
      <c r="B98" s="25" t="s">
        <v>183</v>
      </c>
      <c r="C98" s="26">
        <v>1.555E-2</v>
      </c>
      <c r="D98" s="31">
        <v>96.9</v>
      </c>
      <c r="E98" s="31">
        <v>94.6</v>
      </c>
      <c r="F98" s="31">
        <v>94.2</v>
      </c>
      <c r="G98" s="31">
        <v>96.6</v>
      </c>
      <c r="H98" s="31">
        <v>107.4</v>
      </c>
      <c r="I98" s="31">
        <v>111</v>
      </c>
      <c r="J98" s="31">
        <v>115.5</v>
      </c>
      <c r="K98" s="31">
        <v>116.7</v>
      </c>
      <c r="L98" s="31">
        <v>117.1</v>
      </c>
      <c r="M98" s="31">
        <v>116.8</v>
      </c>
      <c r="N98" s="31">
        <v>116.3</v>
      </c>
      <c r="O98" s="31">
        <v>116.4</v>
      </c>
      <c r="P98" s="31">
        <v>116.6</v>
      </c>
      <c r="Q98" s="31">
        <v>116.8</v>
      </c>
      <c r="R98" s="31">
        <v>117.5</v>
      </c>
      <c r="S98" s="31">
        <v>118.1</v>
      </c>
      <c r="T98" s="31">
        <v>121</v>
      </c>
      <c r="U98" s="31">
        <v>125.4</v>
      </c>
      <c r="V98" s="31">
        <v>127.7</v>
      </c>
      <c r="W98" s="31">
        <v>130.1</v>
      </c>
      <c r="X98" s="31">
        <v>130</v>
      </c>
      <c r="Y98" s="31">
        <v>130.19999999999999</v>
      </c>
      <c r="Z98" s="31">
        <v>129.19999999999999</v>
      </c>
      <c r="AA98" s="31">
        <v>130.19999999999999</v>
      </c>
      <c r="AB98" s="31">
        <v>130.6</v>
      </c>
      <c r="AC98" s="31">
        <v>131.1</v>
      </c>
      <c r="AD98" s="31">
        <v>131.5</v>
      </c>
      <c r="AE98" s="31">
        <v>131.30000000000001</v>
      </c>
      <c r="AF98" s="31">
        <v>131</v>
      </c>
      <c r="AG98" s="31">
        <v>129.5</v>
      </c>
      <c r="AH98" s="31">
        <v>128</v>
      </c>
      <c r="AI98" s="31">
        <v>127.4</v>
      </c>
      <c r="AJ98" s="31">
        <v>127.6</v>
      </c>
      <c r="AK98" s="31">
        <v>128.30000000000001</v>
      </c>
      <c r="AL98" s="31">
        <v>128</v>
      </c>
      <c r="AM98" s="31">
        <v>125.5</v>
      </c>
      <c r="AN98" s="31">
        <v>126.1</v>
      </c>
      <c r="AO98" s="31">
        <v>125.7</v>
      </c>
      <c r="AP98" s="31">
        <v>125.6</v>
      </c>
      <c r="AQ98" s="31">
        <v>126.1</v>
      </c>
      <c r="AR98" s="31">
        <v>125.4</v>
      </c>
      <c r="AS98" s="31">
        <v>125.6</v>
      </c>
      <c r="AT98" s="31">
        <v>125.5</v>
      </c>
      <c r="AU98" s="31">
        <v>123.4</v>
      </c>
      <c r="AV98" s="31">
        <v>120</v>
      </c>
      <c r="AW98" s="31">
        <v>115.6</v>
      </c>
      <c r="AX98" s="31">
        <v>114.8</v>
      </c>
      <c r="AY98" s="31">
        <v>115.9</v>
      </c>
      <c r="AZ98" s="31">
        <v>116.7</v>
      </c>
      <c r="BA98" s="31">
        <v>117.5</v>
      </c>
      <c r="BB98" s="31">
        <v>118.3</v>
      </c>
      <c r="BC98" s="31">
        <v>118</v>
      </c>
      <c r="BD98" s="31">
        <v>116.7</v>
      </c>
      <c r="BE98" s="31">
        <v>118.6</v>
      </c>
      <c r="BF98" s="31">
        <v>117.4</v>
      </c>
      <c r="BG98" s="31">
        <v>115.1</v>
      </c>
      <c r="BH98" s="31">
        <v>113.8</v>
      </c>
      <c r="BI98" s="31">
        <v>111.3</v>
      </c>
      <c r="BJ98" s="31">
        <v>113.4</v>
      </c>
      <c r="BK98" s="31">
        <v>116.4</v>
      </c>
      <c r="BL98" s="31">
        <v>115.8</v>
      </c>
      <c r="BM98" s="31">
        <v>115.7</v>
      </c>
      <c r="BN98" s="31">
        <v>113.7</v>
      </c>
      <c r="BO98" s="31">
        <v>113.5</v>
      </c>
      <c r="BP98" s="31">
        <v>114</v>
      </c>
      <c r="BQ98" s="31">
        <v>114.9</v>
      </c>
      <c r="BR98" s="31">
        <v>115.5</v>
      </c>
      <c r="BS98" s="31">
        <v>113.4</v>
      </c>
      <c r="BT98" s="31">
        <v>114.4</v>
      </c>
      <c r="BU98" s="31">
        <v>115.8</v>
      </c>
      <c r="BV98" s="31">
        <v>115.4</v>
      </c>
      <c r="BW98" s="31">
        <v>116.8</v>
      </c>
      <c r="BX98" s="31">
        <v>118.4</v>
      </c>
      <c r="BY98" s="31">
        <v>119.6</v>
      </c>
      <c r="BZ98" s="31">
        <v>120.9</v>
      </c>
      <c r="CA98" s="31">
        <v>123.5</v>
      </c>
      <c r="CB98" s="31">
        <v>123.8</v>
      </c>
      <c r="CC98" s="31">
        <v>123.2</v>
      </c>
      <c r="CD98" s="31">
        <v>123.4</v>
      </c>
      <c r="CE98" s="31">
        <v>123.4</v>
      </c>
      <c r="CF98" s="31">
        <v>124.8</v>
      </c>
      <c r="CG98" s="31">
        <v>125.2</v>
      </c>
      <c r="CH98" s="31">
        <v>124.1</v>
      </c>
      <c r="CI98" s="31">
        <v>123.4</v>
      </c>
      <c r="CJ98" s="31">
        <v>122.5</v>
      </c>
      <c r="CK98" s="31">
        <v>120.7</v>
      </c>
      <c r="CL98" s="31">
        <v>121.2</v>
      </c>
      <c r="CM98" s="31">
        <v>121.4</v>
      </c>
      <c r="CN98" s="31">
        <v>121</v>
      </c>
      <c r="CO98" s="31">
        <v>119.8</v>
      </c>
      <c r="CP98" s="31">
        <v>119.2</v>
      </c>
      <c r="CQ98" s="31">
        <v>115.7</v>
      </c>
      <c r="CR98" s="31">
        <v>115.4</v>
      </c>
      <c r="CS98" s="31">
        <v>116.9</v>
      </c>
      <c r="CT98" s="31">
        <v>117.8</v>
      </c>
      <c r="CU98" s="31">
        <v>115.5</v>
      </c>
      <c r="CV98" s="31">
        <v>115.4</v>
      </c>
      <c r="CW98" s="31">
        <v>116.2</v>
      </c>
      <c r="CX98" s="31">
        <v>116.9</v>
      </c>
      <c r="CY98" s="31">
        <v>118.8</v>
      </c>
      <c r="CZ98" s="31">
        <v>119.6</v>
      </c>
      <c r="DA98" s="31">
        <v>120.6</v>
      </c>
      <c r="DB98" s="31">
        <v>124.3</v>
      </c>
      <c r="DC98" s="31">
        <v>124.5</v>
      </c>
      <c r="DD98" s="31">
        <v>125.3</v>
      </c>
      <c r="DE98" s="31">
        <v>126</v>
      </c>
      <c r="DF98" s="31">
        <v>127.2</v>
      </c>
      <c r="DG98" s="31">
        <v>127.7</v>
      </c>
      <c r="DH98" s="31">
        <v>128.9</v>
      </c>
      <c r="DI98" s="31">
        <v>128.30000000000001</v>
      </c>
      <c r="DJ98" s="31">
        <v>127.2</v>
      </c>
      <c r="DK98" s="31">
        <v>125.7</v>
      </c>
      <c r="DL98" s="31">
        <v>125.3</v>
      </c>
      <c r="DM98" s="31">
        <v>123.6</v>
      </c>
      <c r="DN98" s="31">
        <v>120.6</v>
      </c>
      <c r="DO98" s="31">
        <v>117.2</v>
      </c>
      <c r="DP98" s="31">
        <v>117.2</v>
      </c>
      <c r="DQ98" s="31">
        <v>115.2</v>
      </c>
      <c r="DR98" s="31">
        <v>113.6</v>
      </c>
      <c r="DS98" s="31">
        <v>115.6</v>
      </c>
      <c r="DT98" s="31">
        <v>118.4</v>
      </c>
      <c r="DU98" s="31">
        <v>116</v>
      </c>
      <c r="DV98" s="31">
        <v>115.7</v>
      </c>
      <c r="DW98" s="31">
        <v>116.1</v>
      </c>
      <c r="DX98" s="31">
        <v>117.1</v>
      </c>
      <c r="DY98" s="31">
        <v>116.8</v>
      </c>
      <c r="DZ98" s="31">
        <v>114.3</v>
      </c>
      <c r="EA98" s="31">
        <v>113.1</v>
      </c>
      <c r="EB98" s="31">
        <v>111.6</v>
      </c>
      <c r="EC98" s="31">
        <v>111</v>
      </c>
      <c r="ED98" s="31">
        <v>113</v>
      </c>
      <c r="EE98" s="31">
        <v>111.7</v>
      </c>
      <c r="EF98" s="31">
        <v>111.3</v>
      </c>
      <c r="EG98" s="31">
        <v>112.4</v>
      </c>
      <c r="EH98" s="31">
        <v>113</v>
      </c>
      <c r="EI98" s="31">
        <v>115</v>
      </c>
      <c r="EJ98" s="31">
        <v>116.5</v>
      </c>
      <c r="EK98" s="31">
        <v>117</v>
      </c>
      <c r="EL98" s="31">
        <v>116</v>
      </c>
      <c r="EM98" s="31">
        <v>118.4</v>
      </c>
      <c r="EN98" s="31">
        <v>117.7</v>
      </c>
      <c r="EO98" s="31">
        <v>118.2</v>
      </c>
      <c r="EP98" s="31">
        <v>119.6</v>
      </c>
      <c r="EQ98" s="31">
        <v>119.5</v>
      </c>
      <c r="ER98" s="31">
        <v>118.5</v>
      </c>
      <c r="ES98" s="31">
        <v>119.1</v>
      </c>
      <c r="ET98" s="31">
        <v>118.6</v>
      </c>
    </row>
    <row r="99" spans="1:150">
      <c r="A99" s="25" t="s">
        <v>184</v>
      </c>
      <c r="B99" s="25" t="s">
        <v>185</v>
      </c>
      <c r="C99" s="26">
        <v>1.1153</v>
      </c>
      <c r="D99" s="31">
        <v>115.3</v>
      </c>
      <c r="E99" s="31">
        <v>118.1</v>
      </c>
      <c r="F99" s="31">
        <v>120.2</v>
      </c>
      <c r="G99" s="31">
        <v>136.69999999999999</v>
      </c>
      <c r="H99" s="31">
        <v>140.69999999999999</v>
      </c>
      <c r="I99" s="31">
        <v>134.4</v>
      </c>
      <c r="J99" s="31">
        <v>124.2</v>
      </c>
      <c r="K99" s="31">
        <v>126.6</v>
      </c>
      <c r="L99" s="31">
        <v>128.6</v>
      </c>
      <c r="M99" s="31">
        <v>127.3</v>
      </c>
      <c r="N99" s="31">
        <v>124.6</v>
      </c>
      <c r="O99" s="31">
        <v>125.4</v>
      </c>
      <c r="P99" s="31">
        <v>129.4</v>
      </c>
      <c r="Q99" s="31">
        <v>128.9</v>
      </c>
      <c r="R99" s="31">
        <v>125.2</v>
      </c>
      <c r="S99" s="31">
        <v>122.7</v>
      </c>
      <c r="T99" s="31">
        <v>120.8</v>
      </c>
      <c r="U99" s="31">
        <v>121.6</v>
      </c>
      <c r="V99" s="31">
        <v>122.3</v>
      </c>
      <c r="W99" s="31">
        <v>127.2</v>
      </c>
      <c r="X99" s="31">
        <v>127.2</v>
      </c>
      <c r="Y99" s="31">
        <v>125.7</v>
      </c>
      <c r="Z99" s="31">
        <v>126.7</v>
      </c>
      <c r="AA99" s="31">
        <v>129.4</v>
      </c>
      <c r="AB99" s="31">
        <v>132.19999999999999</v>
      </c>
      <c r="AC99" s="31">
        <v>137.5</v>
      </c>
      <c r="AD99" s="31">
        <v>133.5</v>
      </c>
      <c r="AE99" s="31">
        <v>135</v>
      </c>
      <c r="AF99" s="31">
        <v>132.80000000000001</v>
      </c>
      <c r="AG99" s="31">
        <v>126.5</v>
      </c>
      <c r="AH99" s="31">
        <v>122.6</v>
      </c>
      <c r="AI99" s="31">
        <v>123.1</v>
      </c>
      <c r="AJ99" s="31">
        <v>125.4</v>
      </c>
      <c r="AK99" s="31">
        <v>127.9</v>
      </c>
      <c r="AL99" s="31">
        <v>126.9</v>
      </c>
      <c r="AM99" s="31">
        <v>127.1</v>
      </c>
      <c r="AN99" s="31">
        <v>129.9</v>
      </c>
      <c r="AO99" s="31">
        <v>141.30000000000001</v>
      </c>
      <c r="AP99" s="31">
        <v>140.4</v>
      </c>
      <c r="AQ99" s="31">
        <v>136.4</v>
      </c>
      <c r="AR99" s="31">
        <v>135.19999999999999</v>
      </c>
      <c r="AS99" s="31">
        <v>136.19999999999999</v>
      </c>
      <c r="AT99" s="31">
        <v>141</v>
      </c>
      <c r="AU99" s="31">
        <v>141.9</v>
      </c>
      <c r="AV99" s="31">
        <v>139.1</v>
      </c>
      <c r="AW99" s="31">
        <v>135.4</v>
      </c>
      <c r="AX99" s="31">
        <v>130.80000000000001</v>
      </c>
      <c r="AY99" s="31">
        <v>131.19999999999999</v>
      </c>
      <c r="AZ99" s="31">
        <v>142</v>
      </c>
      <c r="BA99" s="31">
        <v>141.9</v>
      </c>
      <c r="BB99" s="31">
        <v>144.19999999999999</v>
      </c>
      <c r="BC99" s="31">
        <v>144.4</v>
      </c>
      <c r="BD99" s="31">
        <v>143.1</v>
      </c>
      <c r="BE99" s="31">
        <v>139.69999999999999</v>
      </c>
      <c r="BF99" s="31">
        <v>131.4</v>
      </c>
      <c r="BG99" s="31">
        <v>128</v>
      </c>
      <c r="BH99" s="31">
        <v>130</v>
      </c>
      <c r="BI99" s="31">
        <v>130.1</v>
      </c>
      <c r="BJ99" s="31">
        <v>128.80000000000001</v>
      </c>
      <c r="BK99" s="31">
        <v>128.69999999999999</v>
      </c>
      <c r="BL99" s="31">
        <v>129.9</v>
      </c>
      <c r="BM99" s="31">
        <v>127.4</v>
      </c>
      <c r="BN99" s="31">
        <v>126.2</v>
      </c>
      <c r="BO99" s="31">
        <v>125.7</v>
      </c>
      <c r="BP99" s="31">
        <v>127.1</v>
      </c>
      <c r="BQ99" s="31">
        <v>128</v>
      </c>
      <c r="BR99" s="31">
        <v>128</v>
      </c>
      <c r="BS99" s="31">
        <v>127.1</v>
      </c>
      <c r="BT99" s="31">
        <v>129.30000000000001</v>
      </c>
      <c r="BU99" s="31">
        <v>132.69999999999999</v>
      </c>
      <c r="BV99" s="31">
        <v>138.19999999999999</v>
      </c>
      <c r="BW99" s="31">
        <v>138.69999999999999</v>
      </c>
      <c r="BX99" s="31">
        <v>138.4</v>
      </c>
      <c r="BY99" s="31">
        <v>137.80000000000001</v>
      </c>
      <c r="BZ99" s="31">
        <v>137.30000000000001</v>
      </c>
      <c r="CA99" s="31">
        <v>138.1</v>
      </c>
      <c r="CB99" s="31">
        <v>140.1</v>
      </c>
      <c r="CC99" s="31">
        <v>138.5</v>
      </c>
      <c r="CD99" s="31">
        <v>137.6</v>
      </c>
      <c r="CE99" s="31">
        <v>140.69999999999999</v>
      </c>
      <c r="CF99" s="31">
        <v>140.9</v>
      </c>
      <c r="CG99" s="31">
        <v>144.1</v>
      </c>
      <c r="CH99" s="31">
        <v>146.9</v>
      </c>
      <c r="CI99" s="31">
        <v>145.5</v>
      </c>
      <c r="CJ99" s="31">
        <v>147.80000000000001</v>
      </c>
      <c r="CK99" s="31">
        <v>147.80000000000001</v>
      </c>
      <c r="CL99" s="31">
        <v>150</v>
      </c>
      <c r="CM99" s="31">
        <v>150.1</v>
      </c>
      <c r="CN99" s="31">
        <v>151.69999999999999</v>
      </c>
      <c r="CO99" s="31">
        <v>154.5</v>
      </c>
      <c r="CP99" s="31">
        <v>151.4</v>
      </c>
      <c r="CQ99" s="31">
        <v>149.6</v>
      </c>
      <c r="CR99" s="31">
        <v>152.9</v>
      </c>
      <c r="CS99" s="31">
        <v>157.1</v>
      </c>
      <c r="CT99" s="31">
        <v>153.69999999999999</v>
      </c>
      <c r="CU99" s="31">
        <v>149.69999999999999</v>
      </c>
      <c r="CV99" s="31">
        <v>150.6</v>
      </c>
      <c r="CW99" s="31">
        <v>153.6</v>
      </c>
      <c r="CX99" s="31">
        <v>154.80000000000001</v>
      </c>
      <c r="CY99" s="31">
        <v>154.1</v>
      </c>
      <c r="CZ99" s="31">
        <v>155.80000000000001</v>
      </c>
      <c r="DA99" s="31">
        <v>155.5</v>
      </c>
      <c r="DB99" s="31">
        <v>158</v>
      </c>
      <c r="DC99" s="31">
        <v>162</v>
      </c>
      <c r="DD99" s="31">
        <v>164.4</v>
      </c>
      <c r="DE99" s="31">
        <v>171</v>
      </c>
      <c r="DF99" s="31">
        <v>175.3</v>
      </c>
      <c r="DG99" s="31">
        <v>185</v>
      </c>
      <c r="DH99" s="31">
        <v>195.7</v>
      </c>
      <c r="DI99" s="31">
        <v>208.9</v>
      </c>
      <c r="DJ99" s="31">
        <v>211.7</v>
      </c>
      <c r="DK99" s="31">
        <v>216.9</v>
      </c>
      <c r="DL99" s="31">
        <v>239.6</v>
      </c>
      <c r="DM99" s="31">
        <v>235</v>
      </c>
      <c r="DN99" s="31">
        <v>199.7</v>
      </c>
      <c r="DO99" s="31">
        <v>202.3</v>
      </c>
      <c r="DP99" s="31">
        <v>210.1</v>
      </c>
      <c r="DQ99" s="31">
        <v>210.8</v>
      </c>
      <c r="DR99" s="31">
        <v>215.4</v>
      </c>
      <c r="DS99" s="31">
        <v>226.6</v>
      </c>
      <c r="DT99" s="31">
        <v>227.2</v>
      </c>
      <c r="DU99" s="31">
        <v>223.7</v>
      </c>
      <c r="DV99" s="31">
        <v>217.5</v>
      </c>
      <c r="DW99" s="31">
        <v>208.1</v>
      </c>
      <c r="DX99" s="31">
        <v>207.3</v>
      </c>
      <c r="DY99" s="31">
        <v>196.1</v>
      </c>
      <c r="DZ99" s="31">
        <v>189</v>
      </c>
      <c r="EA99" s="31">
        <v>199.7</v>
      </c>
      <c r="EB99" s="31">
        <v>199.7</v>
      </c>
      <c r="EC99" s="31">
        <v>201.6</v>
      </c>
      <c r="ED99" s="31">
        <v>199.5</v>
      </c>
      <c r="EE99" s="31">
        <v>192.5</v>
      </c>
      <c r="EF99" s="31">
        <v>191.8</v>
      </c>
      <c r="EG99" s="31">
        <v>188.8</v>
      </c>
      <c r="EH99" s="31">
        <v>186.2</v>
      </c>
      <c r="EI99" s="31">
        <v>187.8</v>
      </c>
      <c r="EJ99" s="31">
        <v>187.8</v>
      </c>
      <c r="EK99" s="31">
        <v>185.5</v>
      </c>
      <c r="EL99" s="31">
        <v>181.8</v>
      </c>
      <c r="EM99" s="31">
        <v>185</v>
      </c>
      <c r="EN99" s="31">
        <v>185.1</v>
      </c>
      <c r="EO99" s="31">
        <v>182.7</v>
      </c>
      <c r="EP99" s="31">
        <v>178.7</v>
      </c>
      <c r="EQ99" s="31">
        <v>178.7</v>
      </c>
      <c r="ER99" s="31">
        <v>179.5</v>
      </c>
      <c r="ES99" s="31">
        <v>179.4</v>
      </c>
      <c r="ET99" s="31">
        <v>180</v>
      </c>
    </row>
    <row r="100" spans="1:150">
      <c r="A100" s="25" t="s">
        <v>186</v>
      </c>
      <c r="B100" s="25" t="s">
        <v>187</v>
      </c>
      <c r="C100" s="26">
        <v>0.26876</v>
      </c>
      <c r="D100" s="31">
        <v>112.5</v>
      </c>
      <c r="E100" s="31">
        <v>114</v>
      </c>
      <c r="F100" s="31">
        <v>113.9</v>
      </c>
      <c r="G100" s="31">
        <v>116.7</v>
      </c>
      <c r="H100" s="31">
        <v>122.9</v>
      </c>
      <c r="I100" s="31">
        <v>122</v>
      </c>
      <c r="J100" s="31">
        <v>121.5</v>
      </c>
      <c r="K100" s="31">
        <v>121.9</v>
      </c>
      <c r="L100" s="31">
        <v>125.8</v>
      </c>
      <c r="M100" s="31">
        <v>128.69999999999999</v>
      </c>
      <c r="N100" s="31">
        <v>125.3</v>
      </c>
      <c r="O100" s="31">
        <v>121.1</v>
      </c>
      <c r="P100" s="31">
        <v>124.7</v>
      </c>
      <c r="Q100" s="31">
        <v>122.2</v>
      </c>
      <c r="R100" s="31">
        <v>115.8</v>
      </c>
      <c r="S100" s="31">
        <v>110.3</v>
      </c>
      <c r="T100" s="31">
        <v>106.2</v>
      </c>
      <c r="U100" s="31">
        <v>107.1</v>
      </c>
      <c r="V100" s="31">
        <v>107.6</v>
      </c>
      <c r="W100" s="31">
        <v>104.7</v>
      </c>
      <c r="X100" s="31">
        <v>100.4</v>
      </c>
      <c r="Y100" s="31">
        <v>100.7</v>
      </c>
      <c r="Z100" s="31">
        <v>99.4</v>
      </c>
      <c r="AA100" s="31">
        <v>99.3</v>
      </c>
      <c r="AB100" s="31">
        <v>100.4</v>
      </c>
      <c r="AC100" s="31">
        <v>103.9</v>
      </c>
      <c r="AD100" s="31">
        <v>102.5</v>
      </c>
      <c r="AE100" s="31">
        <v>103.5</v>
      </c>
      <c r="AF100" s="31">
        <v>106.3</v>
      </c>
      <c r="AG100" s="31">
        <v>109.8</v>
      </c>
      <c r="AH100" s="31">
        <v>109</v>
      </c>
      <c r="AI100" s="31">
        <v>106.5</v>
      </c>
      <c r="AJ100" s="31">
        <v>105</v>
      </c>
      <c r="AK100" s="31">
        <v>110</v>
      </c>
      <c r="AL100" s="31">
        <v>111.1</v>
      </c>
      <c r="AM100" s="31">
        <v>115</v>
      </c>
      <c r="AN100" s="31">
        <v>119.7</v>
      </c>
      <c r="AO100" s="31">
        <v>127.3</v>
      </c>
      <c r="AP100" s="31">
        <v>135.69999999999999</v>
      </c>
      <c r="AQ100" s="31">
        <v>133.1</v>
      </c>
      <c r="AR100" s="31">
        <v>134.80000000000001</v>
      </c>
      <c r="AS100" s="31">
        <v>136.1</v>
      </c>
      <c r="AT100" s="31">
        <v>122.3</v>
      </c>
      <c r="AU100" s="31">
        <v>122.4</v>
      </c>
      <c r="AV100" s="31">
        <v>126</v>
      </c>
      <c r="AW100" s="31">
        <v>123.3</v>
      </c>
      <c r="AX100" s="31">
        <v>124.6</v>
      </c>
      <c r="AY100" s="31">
        <v>128.9</v>
      </c>
      <c r="AZ100" s="31">
        <v>139.1</v>
      </c>
      <c r="BA100" s="31">
        <v>143.4</v>
      </c>
      <c r="BB100" s="31">
        <v>146.1</v>
      </c>
      <c r="BC100" s="31">
        <v>150</v>
      </c>
      <c r="BD100" s="31">
        <v>145.5</v>
      </c>
      <c r="BE100" s="31">
        <v>140.30000000000001</v>
      </c>
      <c r="BF100" s="31">
        <v>132.30000000000001</v>
      </c>
      <c r="BG100" s="31">
        <v>126.4</v>
      </c>
      <c r="BH100" s="31">
        <v>131.5</v>
      </c>
      <c r="BI100" s="31">
        <v>134.1</v>
      </c>
      <c r="BJ100" s="31">
        <v>132.4</v>
      </c>
      <c r="BK100" s="31">
        <v>137.69999999999999</v>
      </c>
      <c r="BL100" s="31">
        <v>139.80000000000001</v>
      </c>
      <c r="BM100" s="31">
        <v>136.19999999999999</v>
      </c>
      <c r="BN100" s="31">
        <v>133.19999999999999</v>
      </c>
      <c r="BO100" s="31">
        <v>127.6</v>
      </c>
      <c r="BP100" s="31">
        <v>124.3</v>
      </c>
      <c r="BQ100" s="31">
        <v>118</v>
      </c>
      <c r="BR100" s="31">
        <v>116.9</v>
      </c>
      <c r="BS100" s="31">
        <v>117</v>
      </c>
      <c r="BT100" s="31">
        <v>113.9</v>
      </c>
      <c r="BU100" s="31">
        <v>113.4</v>
      </c>
      <c r="BV100" s="31">
        <v>114.9</v>
      </c>
      <c r="BW100" s="31">
        <v>114.3</v>
      </c>
      <c r="BX100" s="31">
        <v>109.6</v>
      </c>
      <c r="BY100" s="31">
        <v>107.5</v>
      </c>
      <c r="BZ100" s="31">
        <v>109.7</v>
      </c>
      <c r="CA100" s="31">
        <v>112.4</v>
      </c>
      <c r="CB100" s="31">
        <v>119.9</v>
      </c>
      <c r="CC100" s="31">
        <v>118.2</v>
      </c>
      <c r="CD100" s="31">
        <v>118.8</v>
      </c>
      <c r="CE100" s="31">
        <v>125.3</v>
      </c>
      <c r="CF100" s="31">
        <v>122.6</v>
      </c>
      <c r="CG100" s="31">
        <v>123.8</v>
      </c>
      <c r="CH100" s="31">
        <v>125.2</v>
      </c>
      <c r="CI100" s="31">
        <v>126.8</v>
      </c>
      <c r="CJ100" s="31">
        <v>129.5</v>
      </c>
      <c r="CK100" s="31">
        <v>134.5</v>
      </c>
      <c r="CL100" s="31">
        <v>140.30000000000001</v>
      </c>
      <c r="CM100" s="31">
        <v>147.1</v>
      </c>
      <c r="CN100" s="31">
        <v>149.6</v>
      </c>
      <c r="CO100" s="31">
        <v>150.19999999999999</v>
      </c>
      <c r="CP100" s="31">
        <v>148.80000000000001</v>
      </c>
      <c r="CQ100" s="31">
        <v>140.6</v>
      </c>
      <c r="CR100" s="31">
        <v>137.30000000000001</v>
      </c>
      <c r="CS100" s="31">
        <v>139</v>
      </c>
      <c r="CT100" s="31">
        <v>142.69999999999999</v>
      </c>
      <c r="CU100" s="31">
        <v>149.80000000000001</v>
      </c>
      <c r="CV100" s="31">
        <v>155.80000000000001</v>
      </c>
      <c r="CW100" s="31">
        <v>157.69999999999999</v>
      </c>
      <c r="CX100" s="31">
        <v>158.80000000000001</v>
      </c>
      <c r="CY100" s="31">
        <v>156.5</v>
      </c>
      <c r="CZ100" s="31">
        <v>154.19999999999999</v>
      </c>
      <c r="DA100" s="31">
        <v>145.5</v>
      </c>
      <c r="DB100" s="31">
        <v>145.1</v>
      </c>
      <c r="DC100" s="31">
        <v>146.30000000000001</v>
      </c>
      <c r="DD100" s="31">
        <v>149.1</v>
      </c>
      <c r="DE100" s="31">
        <v>156.4</v>
      </c>
      <c r="DF100" s="31">
        <v>162.1</v>
      </c>
      <c r="DG100" s="31">
        <v>170.4</v>
      </c>
      <c r="DH100" s="31">
        <v>167.7</v>
      </c>
      <c r="DI100" s="31">
        <v>163.4</v>
      </c>
      <c r="DJ100" s="31">
        <v>163.30000000000001</v>
      </c>
      <c r="DK100" s="31">
        <v>160</v>
      </c>
      <c r="DL100" s="31">
        <v>161.9</v>
      </c>
      <c r="DM100" s="31">
        <v>162.9</v>
      </c>
      <c r="DN100" s="31">
        <v>160.4</v>
      </c>
      <c r="DO100" s="31">
        <v>163.6</v>
      </c>
      <c r="DP100" s="31">
        <v>165.3</v>
      </c>
      <c r="DQ100" s="31">
        <v>167.3</v>
      </c>
      <c r="DR100" s="31">
        <v>165.7</v>
      </c>
      <c r="DS100" s="31">
        <v>169.1</v>
      </c>
      <c r="DT100" s="31">
        <v>171.2</v>
      </c>
      <c r="DU100" s="31">
        <v>174.3</v>
      </c>
      <c r="DV100" s="31">
        <v>171</v>
      </c>
      <c r="DW100" s="31">
        <v>172</v>
      </c>
      <c r="DX100" s="31">
        <v>175.3</v>
      </c>
      <c r="DY100" s="31">
        <v>175.2</v>
      </c>
      <c r="DZ100" s="31">
        <v>175.2</v>
      </c>
      <c r="EA100" s="31">
        <v>176.6</v>
      </c>
      <c r="EB100" s="31">
        <v>181.6</v>
      </c>
      <c r="EC100" s="31">
        <v>189.7</v>
      </c>
      <c r="ED100" s="31">
        <v>198.3</v>
      </c>
      <c r="EE100" s="31">
        <v>197.4</v>
      </c>
      <c r="EF100" s="31">
        <v>197.8</v>
      </c>
      <c r="EG100" s="31">
        <v>196.8</v>
      </c>
      <c r="EH100" s="31">
        <v>200.1</v>
      </c>
      <c r="EI100" s="31">
        <v>203.9</v>
      </c>
      <c r="EJ100" s="31">
        <v>203</v>
      </c>
      <c r="EK100" s="31">
        <v>201</v>
      </c>
      <c r="EL100" s="31">
        <v>201.1</v>
      </c>
      <c r="EM100" s="31">
        <v>197.7</v>
      </c>
      <c r="EN100" s="31">
        <v>200.7</v>
      </c>
      <c r="EO100" s="31">
        <v>195.9</v>
      </c>
      <c r="EP100" s="31">
        <v>190.4</v>
      </c>
      <c r="EQ100" s="31">
        <v>189.7</v>
      </c>
      <c r="ER100" s="31">
        <v>187.7</v>
      </c>
      <c r="ES100" s="31">
        <v>189.9</v>
      </c>
      <c r="ET100" s="31">
        <v>185.5</v>
      </c>
    </row>
    <row r="101" spans="1:150">
      <c r="A101" s="25" t="s">
        <v>188</v>
      </c>
      <c r="B101" s="25" t="s">
        <v>189</v>
      </c>
      <c r="C101" s="26">
        <v>0.24914</v>
      </c>
      <c r="D101" s="31">
        <v>117.9</v>
      </c>
      <c r="E101" s="31">
        <v>118.4</v>
      </c>
      <c r="F101" s="31">
        <v>119.3</v>
      </c>
      <c r="G101" s="31">
        <v>129.5</v>
      </c>
      <c r="H101" s="31">
        <v>134.6</v>
      </c>
      <c r="I101" s="31">
        <v>136.69999999999999</v>
      </c>
      <c r="J101" s="31">
        <v>141</v>
      </c>
      <c r="K101" s="31">
        <v>142.19999999999999</v>
      </c>
      <c r="L101" s="31">
        <v>141.19999999999999</v>
      </c>
      <c r="M101" s="31">
        <v>138</v>
      </c>
      <c r="N101" s="31">
        <v>132.6</v>
      </c>
      <c r="O101" s="31">
        <v>121.6</v>
      </c>
      <c r="P101" s="31">
        <v>117.7</v>
      </c>
      <c r="Q101" s="31">
        <v>117.4</v>
      </c>
      <c r="R101" s="31">
        <v>117.4</v>
      </c>
      <c r="S101" s="31">
        <v>116.5</v>
      </c>
      <c r="T101" s="31">
        <v>116.9</v>
      </c>
      <c r="U101" s="31">
        <v>119</v>
      </c>
      <c r="V101" s="31">
        <v>120.1</v>
      </c>
      <c r="W101" s="31">
        <v>122.9</v>
      </c>
      <c r="X101" s="31">
        <v>122.7</v>
      </c>
      <c r="Y101" s="31">
        <v>120.4</v>
      </c>
      <c r="Z101" s="31">
        <v>119.3</v>
      </c>
      <c r="AA101" s="31">
        <v>118.5</v>
      </c>
      <c r="AB101" s="31">
        <v>116.9</v>
      </c>
      <c r="AC101" s="31">
        <v>115.9</v>
      </c>
      <c r="AD101" s="31">
        <v>117.7</v>
      </c>
      <c r="AE101" s="31">
        <v>121.1</v>
      </c>
      <c r="AF101" s="31">
        <v>121</v>
      </c>
      <c r="AG101" s="31">
        <v>122</v>
      </c>
      <c r="AH101" s="31">
        <v>122.3</v>
      </c>
      <c r="AI101" s="31">
        <v>124.3</v>
      </c>
      <c r="AJ101" s="31">
        <v>129.1</v>
      </c>
      <c r="AK101" s="31">
        <v>127.1</v>
      </c>
      <c r="AL101" s="31">
        <v>128</v>
      </c>
      <c r="AM101" s="31">
        <v>126.7</v>
      </c>
      <c r="AN101" s="31">
        <v>127.5</v>
      </c>
      <c r="AO101" s="31">
        <v>138.6</v>
      </c>
      <c r="AP101" s="31">
        <v>143</v>
      </c>
      <c r="AQ101" s="31">
        <v>143.80000000000001</v>
      </c>
      <c r="AR101" s="31">
        <v>145.1</v>
      </c>
      <c r="AS101" s="31">
        <v>148</v>
      </c>
      <c r="AT101" s="31">
        <v>158.80000000000001</v>
      </c>
      <c r="AU101" s="31">
        <v>163.19999999999999</v>
      </c>
      <c r="AV101" s="31">
        <v>161.30000000000001</v>
      </c>
      <c r="AW101" s="31">
        <v>154.30000000000001</v>
      </c>
      <c r="AX101" s="31">
        <v>135.30000000000001</v>
      </c>
      <c r="AY101" s="31">
        <v>132.30000000000001</v>
      </c>
      <c r="AZ101" s="31">
        <v>144.19999999999999</v>
      </c>
      <c r="BA101" s="31">
        <v>147.4</v>
      </c>
      <c r="BB101" s="31">
        <v>150.80000000000001</v>
      </c>
      <c r="BC101" s="31">
        <v>155</v>
      </c>
      <c r="BD101" s="31">
        <v>155.9</v>
      </c>
      <c r="BE101" s="31">
        <v>155.5</v>
      </c>
      <c r="BF101" s="31">
        <v>152.80000000000001</v>
      </c>
      <c r="BG101" s="31">
        <v>153.5</v>
      </c>
      <c r="BH101" s="31">
        <v>151.19999999999999</v>
      </c>
      <c r="BI101" s="31">
        <v>147.69999999999999</v>
      </c>
      <c r="BJ101" s="31">
        <v>143.4</v>
      </c>
      <c r="BK101" s="31">
        <v>135.30000000000001</v>
      </c>
      <c r="BL101" s="31">
        <v>130.6</v>
      </c>
      <c r="BM101" s="31">
        <v>130.69999999999999</v>
      </c>
      <c r="BN101" s="31">
        <v>129.9</v>
      </c>
      <c r="BO101" s="31">
        <v>131</v>
      </c>
      <c r="BP101" s="31">
        <v>133.30000000000001</v>
      </c>
      <c r="BQ101" s="31">
        <v>134.6</v>
      </c>
      <c r="BR101" s="31">
        <v>134.19999999999999</v>
      </c>
      <c r="BS101" s="31">
        <v>135.6</v>
      </c>
      <c r="BT101" s="31">
        <v>138.19999999999999</v>
      </c>
      <c r="BU101" s="31">
        <v>137.6</v>
      </c>
      <c r="BV101" s="31">
        <v>136.80000000000001</v>
      </c>
      <c r="BW101" s="31">
        <v>136.1</v>
      </c>
      <c r="BX101" s="31">
        <v>136.80000000000001</v>
      </c>
      <c r="BY101" s="31">
        <v>136.9</v>
      </c>
      <c r="BZ101" s="31">
        <v>137.4</v>
      </c>
      <c r="CA101" s="31">
        <v>140.80000000000001</v>
      </c>
      <c r="CB101" s="31">
        <v>143.80000000000001</v>
      </c>
      <c r="CC101" s="31">
        <v>145.6</v>
      </c>
      <c r="CD101" s="31">
        <v>145.80000000000001</v>
      </c>
      <c r="CE101" s="31">
        <v>146.6</v>
      </c>
      <c r="CF101" s="31">
        <v>145.69999999999999</v>
      </c>
      <c r="CG101" s="31">
        <v>144.5</v>
      </c>
      <c r="CH101" s="31">
        <v>143.30000000000001</v>
      </c>
      <c r="CI101" s="31">
        <v>139.4</v>
      </c>
      <c r="CJ101" s="31">
        <v>138.19999999999999</v>
      </c>
      <c r="CK101" s="31">
        <v>139.19999999999999</v>
      </c>
      <c r="CL101" s="31">
        <v>141.5</v>
      </c>
      <c r="CM101" s="31">
        <v>141.9</v>
      </c>
      <c r="CN101" s="31">
        <v>143.19999999999999</v>
      </c>
      <c r="CO101" s="31">
        <v>144</v>
      </c>
      <c r="CP101" s="31">
        <v>144.9</v>
      </c>
      <c r="CQ101" s="31">
        <v>146.5</v>
      </c>
      <c r="CR101" s="31">
        <v>150.1</v>
      </c>
      <c r="CS101" s="31">
        <v>152.9</v>
      </c>
      <c r="CT101" s="31">
        <v>150.5</v>
      </c>
      <c r="CU101" s="31">
        <v>148.19999999999999</v>
      </c>
      <c r="CV101" s="31">
        <v>147.30000000000001</v>
      </c>
      <c r="CW101" s="31">
        <v>148.6</v>
      </c>
      <c r="CX101" s="31">
        <v>151.9</v>
      </c>
      <c r="CY101" s="31">
        <v>154.6</v>
      </c>
      <c r="CZ101" s="31">
        <v>159.30000000000001</v>
      </c>
      <c r="DA101" s="31">
        <v>164</v>
      </c>
      <c r="DB101" s="31">
        <v>166.4</v>
      </c>
      <c r="DC101" s="31">
        <v>171.9</v>
      </c>
      <c r="DD101" s="31">
        <v>171.3</v>
      </c>
      <c r="DE101" s="31">
        <v>177.5</v>
      </c>
      <c r="DF101" s="31">
        <v>178.9</v>
      </c>
      <c r="DG101" s="31">
        <v>172.9</v>
      </c>
      <c r="DH101" s="31">
        <v>181.1</v>
      </c>
      <c r="DI101" s="31">
        <v>196</v>
      </c>
      <c r="DJ101" s="31">
        <v>200.2</v>
      </c>
      <c r="DK101" s="31">
        <v>202.3</v>
      </c>
      <c r="DL101" s="31">
        <v>210.9</v>
      </c>
      <c r="DM101" s="31">
        <v>219.1</v>
      </c>
      <c r="DN101" s="31">
        <v>224</v>
      </c>
      <c r="DO101" s="31">
        <v>225.1</v>
      </c>
      <c r="DP101" s="31">
        <v>222.8</v>
      </c>
      <c r="DQ101" s="31">
        <v>216.8</v>
      </c>
      <c r="DR101" s="31">
        <v>216.6</v>
      </c>
      <c r="DS101" s="31">
        <v>210.9</v>
      </c>
      <c r="DT101" s="31">
        <v>208.3</v>
      </c>
      <c r="DU101" s="31">
        <v>210.8</v>
      </c>
      <c r="DV101" s="31">
        <v>206</v>
      </c>
      <c r="DW101" s="31">
        <v>204</v>
      </c>
      <c r="DX101" s="31">
        <v>201.6</v>
      </c>
      <c r="DY101" s="31">
        <v>198.2</v>
      </c>
      <c r="DZ101" s="31">
        <v>197.4</v>
      </c>
      <c r="EA101" s="31">
        <v>201.9</v>
      </c>
      <c r="EB101" s="31">
        <v>199.3</v>
      </c>
      <c r="EC101" s="31">
        <v>196.2</v>
      </c>
      <c r="ED101" s="31">
        <v>185.9</v>
      </c>
      <c r="EE101" s="31">
        <v>176.2</v>
      </c>
      <c r="EF101" s="31">
        <v>171.7</v>
      </c>
      <c r="EG101" s="31">
        <v>167.5</v>
      </c>
      <c r="EH101" s="31">
        <v>162</v>
      </c>
      <c r="EI101" s="31">
        <v>163.80000000000001</v>
      </c>
      <c r="EJ101" s="31">
        <v>166.2</v>
      </c>
      <c r="EK101" s="31">
        <v>165.5</v>
      </c>
      <c r="EL101" s="31">
        <v>166</v>
      </c>
      <c r="EM101" s="31">
        <v>167.1</v>
      </c>
      <c r="EN101" s="31">
        <v>165.3</v>
      </c>
      <c r="EO101" s="31">
        <v>163.6</v>
      </c>
      <c r="EP101" s="31">
        <v>162.80000000000001</v>
      </c>
      <c r="EQ101" s="31">
        <v>162.19999999999999</v>
      </c>
      <c r="ER101" s="31">
        <v>163</v>
      </c>
      <c r="ES101" s="31">
        <v>164.3</v>
      </c>
      <c r="ET101" s="31">
        <v>172</v>
      </c>
    </row>
    <row r="102" spans="1:150">
      <c r="A102" s="25" t="s">
        <v>190</v>
      </c>
      <c r="B102" s="25" t="s">
        <v>191</v>
      </c>
      <c r="C102" s="26">
        <v>1.106E-2</v>
      </c>
      <c r="D102" s="31">
        <v>101.2</v>
      </c>
      <c r="E102" s="31">
        <v>101.5</v>
      </c>
      <c r="F102" s="31">
        <v>102.5</v>
      </c>
      <c r="G102" s="31">
        <v>110.7</v>
      </c>
      <c r="H102" s="31">
        <v>115</v>
      </c>
      <c r="I102" s="31">
        <v>112.5</v>
      </c>
      <c r="J102" s="31">
        <v>114</v>
      </c>
      <c r="K102" s="31">
        <v>111.9</v>
      </c>
      <c r="L102" s="31">
        <v>110.8</v>
      </c>
      <c r="M102" s="31">
        <v>106.5</v>
      </c>
      <c r="N102" s="31">
        <v>106.1</v>
      </c>
      <c r="O102" s="31">
        <v>112</v>
      </c>
      <c r="P102" s="31">
        <v>112</v>
      </c>
      <c r="Q102" s="31">
        <v>114.4</v>
      </c>
      <c r="R102" s="31">
        <v>115.9</v>
      </c>
      <c r="S102" s="31">
        <v>119.1</v>
      </c>
      <c r="T102" s="31">
        <v>123.6</v>
      </c>
      <c r="U102" s="31">
        <v>120.4</v>
      </c>
      <c r="V102" s="31">
        <v>118.7</v>
      </c>
      <c r="W102" s="31">
        <v>115.7</v>
      </c>
      <c r="X102" s="31">
        <v>112.9</v>
      </c>
      <c r="Y102" s="31">
        <v>115.7</v>
      </c>
      <c r="Z102" s="31">
        <v>114.2</v>
      </c>
      <c r="AA102" s="31">
        <v>111.7</v>
      </c>
      <c r="AB102" s="31">
        <v>114.9</v>
      </c>
      <c r="AC102" s="31">
        <v>115.5</v>
      </c>
      <c r="AD102" s="31">
        <v>120.9</v>
      </c>
      <c r="AE102" s="31">
        <v>122.8</v>
      </c>
      <c r="AF102" s="31">
        <v>132.6</v>
      </c>
      <c r="AG102" s="31">
        <v>125.2</v>
      </c>
      <c r="AH102" s="31">
        <v>120.7</v>
      </c>
      <c r="AI102" s="31">
        <v>114.5</v>
      </c>
      <c r="AJ102" s="31">
        <v>111.2</v>
      </c>
      <c r="AK102" s="31">
        <v>107.7</v>
      </c>
      <c r="AL102" s="31">
        <v>108.5</v>
      </c>
      <c r="AM102" s="31">
        <v>113.8</v>
      </c>
      <c r="AN102" s="31">
        <v>119.4</v>
      </c>
      <c r="AO102" s="31">
        <v>122.6</v>
      </c>
      <c r="AP102" s="31">
        <v>125</v>
      </c>
      <c r="AQ102" s="31">
        <v>129.80000000000001</v>
      </c>
      <c r="AR102" s="31">
        <v>131.1</v>
      </c>
      <c r="AS102" s="31">
        <v>141.4</v>
      </c>
      <c r="AT102" s="31">
        <v>146.19999999999999</v>
      </c>
      <c r="AU102" s="31">
        <v>136.80000000000001</v>
      </c>
      <c r="AV102" s="31">
        <v>140.69999999999999</v>
      </c>
      <c r="AW102" s="31">
        <v>145.30000000000001</v>
      </c>
      <c r="AX102" s="31">
        <v>148.19999999999999</v>
      </c>
      <c r="AY102" s="31">
        <v>150.30000000000001</v>
      </c>
      <c r="AZ102" s="31">
        <v>157.19999999999999</v>
      </c>
      <c r="BA102" s="31">
        <v>156.80000000000001</v>
      </c>
      <c r="BB102" s="31">
        <v>164</v>
      </c>
      <c r="BC102" s="31">
        <v>167.8</v>
      </c>
      <c r="BD102" s="31">
        <v>166.6</v>
      </c>
      <c r="BE102" s="31">
        <v>164.4</v>
      </c>
      <c r="BF102" s="31">
        <v>161.80000000000001</v>
      </c>
      <c r="BG102" s="31">
        <v>154</v>
      </c>
      <c r="BH102" s="31">
        <v>156.30000000000001</v>
      </c>
      <c r="BI102" s="31">
        <v>159</v>
      </c>
      <c r="BJ102" s="31">
        <v>157.9</v>
      </c>
      <c r="BK102" s="31">
        <v>156.5</v>
      </c>
      <c r="BL102" s="31">
        <v>154.5</v>
      </c>
      <c r="BM102" s="31">
        <v>148.1</v>
      </c>
      <c r="BN102" s="31">
        <v>145.4</v>
      </c>
      <c r="BO102" s="31">
        <v>143.5</v>
      </c>
      <c r="BP102" s="31">
        <v>142.6</v>
      </c>
      <c r="BQ102" s="31">
        <v>142.9</v>
      </c>
      <c r="BR102" s="31">
        <v>138.9</v>
      </c>
      <c r="BS102" s="31">
        <v>141.4</v>
      </c>
      <c r="BT102" s="31">
        <v>144.80000000000001</v>
      </c>
      <c r="BU102" s="31">
        <v>143.4</v>
      </c>
      <c r="BV102" s="31">
        <v>141.9</v>
      </c>
      <c r="BW102" s="31">
        <v>137.69999999999999</v>
      </c>
      <c r="BX102" s="31">
        <v>134.4</v>
      </c>
      <c r="BY102" s="31">
        <v>133.9</v>
      </c>
      <c r="BZ102" s="31">
        <v>136.6</v>
      </c>
      <c r="CA102" s="31">
        <v>138.5</v>
      </c>
      <c r="CB102" s="31">
        <v>140.30000000000001</v>
      </c>
      <c r="CC102" s="31">
        <v>141.1</v>
      </c>
      <c r="CD102" s="31">
        <v>141.80000000000001</v>
      </c>
      <c r="CE102" s="31">
        <v>139.5</v>
      </c>
      <c r="CF102" s="31">
        <v>140.19999999999999</v>
      </c>
      <c r="CG102" s="31">
        <v>140.80000000000001</v>
      </c>
      <c r="CH102" s="31">
        <v>143.4</v>
      </c>
      <c r="CI102" s="31">
        <v>142.80000000000001</v>
      </c>
      <c r="CJ102" s="31">
        <v>146.5</v>
      </c>
      <c r="CK102" s="31">
        <v>148</v>
      </c>
      <c r="CL102" s="31">
        <v>149.19999999999999</v>
      </c>
      <c r="CM102" s="31">
        <v>153.1</v>
      </c>
      <c r="CN102" s="31">
        <v>153</v>
      </c>
      <c r="CO102" s="31">
        <v>152.4</v>
      </c>
      <c r="CP102" s="31">
        <v>152.69999999999999</v>
      </c>
      <c r="CQ102" s="31">
        <v>147</v>
      </c>
      <c r="CR102" s="31">
        <v>149.4</v>
      </c>
      <c r="CS102" s="31">
        <v>149</v>
      </c>
      <c r="CT102" s="31">
        <v>143.5</v>
      </c>
      <c r="CU102" s="31">
        <v>152.6</v>
      </c>
      <c r="CV102" s="31">
        <v>152.9</v>
      </c>
      <c r="CW102" s="31">
        <v>154.30000000000001</v>
      </c>
      <c r="CX102" s="31">
        <v>160.19999999999999</v>
      </c>
      <c r="CY102" s="31">
        <v>158.69999999999999</v>
      </c>
      <c r="CZ102" s="31">
        <v>159.19999999999999</v>
      </c>
      <c r="DA102" s="31">
        <v>159.69999999999999</v>
      </c>
      <c r="DB102" s="31">
        <v>159.5</v>
      </c>
      <c r="DC102" s="31">
        <v>159.5</v>
      </c>
      <c r="DD102" s="31">
        <v>159.30000000000001</v>
      </c>
      <c r="DE102" s="31">
        <v>159.5</v>
      </c>
      <c r="DF102" s="31">
        <v>159.69999999999999</v>
      </c>
      <c r="DG102" s="31">
        <v>162.69999999999999</v>
      </c>
      <c r="DH102" s="31">
        <v>163.19999999999999</v>
      </c>
      <c r="DI102" s="31">
        <v>162.80000000000001</v>
      </c>
      <c r="DJ102" s="31">
        <v>164.5</v>
      </c>
      <c r="DK102" s="31">
        <v>172</v>
      </c>
      <c r="DL102" s="31">
        <v>177.3</v>
      </c>
      <c r="DM102" s="31">
        <v>182.3</v>
      </c>
      <c r="DN102" s="31">
        <v>182.3</v>
      </c>
      <c r="DO102" s="31">
        <v>181.1</v>
      </c>
      <c r="DP102" s="31">
        <v>182.9</v>
      </c>
      <c r="DQ102" s="31">
        <v>187.5</v>
      </c>
      <c r="DR102" s="31">
        <v>193.8</v>
      </c>
      <c r="DS102" s="31">
        <v>192.9</v>
      </c>
      <c r="DT102" s="31">
        <v>194</v>
      </c>
      <c r="DU102" s="31">
        <v>192.5</v>
      </c>
      <c r="DV102" s="31">
        <v>186.6</v>
      </c>
      <c r="DW102" s="31">
        <v>180.9</v>
      </c>
      <c r="DX102" s="31">
        <v>181.9</v>
      </c>
      <c r="DY102" s="31">
        <v>180.3</v>
      </c>
      <c r="DZ102" s="31">
        <v>178</v>
      </c>
      <c r="EA102" s="31">
        <v>178.3</v>
      </c>
      <c r="EB102" s="31">
        <v>181.9</v>
      </c>
      <c r="EC102" s="31">
        <v>182.3</v>
      </c>
      <c r="ED102" s="31">
        <v>183.9</v>
      </c>
      <c r="EE102" s="31">
        <v>176.9</v>
      </c>
      <c r="EF102" s="31">
        <v>180</v>
      </c>
      <c r="EG102" s="31">
        <v>175.6</v>
      </c>
      <c r="EH102" s="31">
        <v>170.7</v>
      </c>
      <c r="EI102" s="31">
        <v>164.1</v>
      </c>
      <c r="EJ102" s="31">
        <v>165.3</v>
      </c>
      <c r="EK102" s="31">
        <v>167</v>
      </c>
      <c r="EL102" s="31">
        <v>169.1</v>
      </c>
      <c r="EM102" s="31">
        <v>173</v>
      </c>
      <c r="EN102" s="31">
        <v>173.5</v>
      </c>
      <c r="EO102" s="31">
        <v>172.6</v>
      </c>
      <c r="EP102" s="31">
        <v>171.3</v>
      </c>
      <c r="EQ102" s="31">
        <v>166.7</v>
      </c>
      <c r="ER102" s="31">
        <v>170.6</v>
      </c>
      <c r="ES102" s="31">
        <v>172.7</v>
      </c>
      <c r="ET102" s="31">
        <v>176.6</v>
      </c>
    </row>
    <row r="103" spans="1:150">
      <c r="A103" s="25" t="s">
        <v>192</v>
      </c>
      <c r="B103" s="25" t="s">
        <v>193</v>
      </c>
      <c r="C103" s="26">
        <v>7.3099999999999998E-2</v>
      </c>
      <c r="D103" s="31">
        <v>84.3</v>
      </c>
      <c r="E103" s="31">
        <v>79.5</v>
      </c>
      <c r="F103" s="31">
        <v>80.2</v>
      </c>
      <c r="G103" s="31">
        <v>78.8</v>
      </c>
      <c r="H103" s="31">
        <v>78.099999999999994</v>
      </c>
      <c r="I103" s="31">
        <v>79.3</v>
      </c>
      <c r="J103" s="31">
        <v>78.3</v>
      </c>
      <c r="K103" s="31">
        <v>79.3</v>
      </c>
      <c r="L103" s="31">
        <v>82.1</v>
      </c>
      <c r="M103" s="31">
        <v>85.5</v>
      </c>
      <c r="N103" s="31">
        <v>82.5</v>
      </c>
      <c r="O103" s="31">
        <v>81.5</v>
      </c>
      <c r="P103" s="31">
        <v>81</v>
      </c>
      <c r="Q103" s="31">
        <v>79.7</v>
      </c>
      <c r="R103" s="31">
        <v>83.5</v>
      </c>
      <c r="S103" s="31">
        <v>85.3</v>
      </c>
      <c r="T103" s="31">
        <v>91.7</v>
      </c>
      <c r="U103" s="31">
        <v>94.8</v>
      </c>
      <c r="V103" s="31">
        <v>109.6</v>
      </c>
      <c r="W103" s="31">
        <v>112.4</v>
      </c>
      <c r="X103" s="31">
        <v>112.8</v>
      </c>
      <c r="Y103" s="31">
        <v>116.8</v>
      </c>
      <c r="Z103" s="31">
        <v>121.6</v>
      </c>
      <c r="AA103" s="31">
        <v>127.6</v>
      </c>
      <c r="AB103" s="31">
        <v>141.80000000000001</v>
      </c>
      <c r="AC103" s="31">
        <v>150</v>
      </c>
      <c r="AD103" s="31">
        <v>147.9</v>
      </c>
      <c r="AE103" s="31">
        <v>152</v>
      </c>
      <c r="AF103" s="31">
        <v>172.1</v>
      </c>
      <c r="AG103" s="31">
        <v>170</v>
      </c>
      <c r="AH103" s="31">
        <v>160.9</v>
      </c>
      <c r="AI103" s="31">
        <v>153.19999999999999</v>
      </c>
      <c r="AJ103" s="31">
        <v>148.5</v>
      </c>
      <c r="AK103" s="31">
        <v>162.69999999999999</v>
      </c>
      <c r="AL103" s="31">
        <v>161.9</v>
      </c>
      <c r="AM103" s="31">
        <v>162</v>
      </c>
      <c r="AN103" s="31">
        <v>161.9</v>
      </c>
      <c r="AO103" s="31">
        <v>154.4</v>
      </c>
      <c r="AP103" s="31">
        <v>145.5</v>
      </c>
      <c r="AQ103" s="31">
        <v>134.4</v>
      </c>
      <c r="AR103" s="31">
        <v>143.80000000000001</v>
      </c>
      <c r="AS103" s="31">
        <v>139.6</v>
      </c>
      <c r="AT103" s="31">
        <v>135.1</v>
      </c>
      <c r="AU103" s="31">
        <v>130.19999999999999</v>
      </c>
      <c r="AV103" s="31">
        <v>118.7</v>
      </c>
      <c r="AW103" s="31">
        <v>112.3</v>
      </c>
      <c r="AX103" s="31">
        <v>109.7</v>
      </c>
      <c r="AY103" s="31">
        <v>103.9</v>
      </c>
      <c r="AZ103" s="31">
        <v>103.9</v>
      </c>
      <c r="BA103" s="31">
        <v>102.3</v>
      </c>
      <c r="BB103" s="31">
        <v>100.6</v>
      </c>
      <c r="BC103" s="31">
        <v>99.5</v>
      </c>
      <c r="BD103" s="31">
        <v>105.2</v>
      </c>
      <c r="BE103" s="31">
        <v>107.6</v>
      </c>
      <c r="BF103" s="31">
        <v>109.1</v>
      </c>
      <c r="BG103" s="31">
        <v>110</v>
      </c>
      <c r="BH103" s="31">
        <v>114.6</v>
      </c>
      <c r="BI103" s="31">
        <v>121.6</v>
      </c>
      <c r="BJ103" s="31">
        <v>130.30000000000001</v>
      </c>
      <c r="BK103" s="31">
        <v>128.30000000000001</v>
      </c>
      <c r="BL103" s="31">
        <v>134.6</v>
      </c>
      <c r="BM103" s="31">
        <v>132.1</v>
      </c>
      <c r="BN103" s="31">
        <v>145.80000000000001</v>
      </c>
      <c r="BO103" s="31">
        <v>152</v>
      </c>
      <c r="BP103" s="31">
        <v>168.5</v>
      </c>
      <c r="BQ103" s="31">
        <v>188.6</v>
      </c>
      <c r="BR103" s="31">
        <v>189.8</v>
      </c>
      <c r="BS103" s="31">
        <v>195.4</v>
      </c>
      <c r="BT103" s="31">
        <v>210.1</v>
      </c>
      <c r="BU103" s="31">
        <v>215.5</v>
      </c>
      <c r="BV103" s="31">
        <v>214.4</v>
      </c>
      <c r="BW103" s="31">
        <v>209.4</v>
      </c>
      <c r="BX103" s="31">
        <v>215.3</v>
      </c>
      <c r="BY103" s="31">
        <v>226.1</v>
      </c>
      <c r="BZ103" s="31">
        <v>222.2</v>
      </c>
      <c r="CA103" s="31">
        <v>218.1</v>
      </c>
      <c r="CB103" s="31">
        <v>218.7</v>
      </c>
      <c r="CC103" s="31">
        <v>212.2</v>
      </c>
      <c r="CD103" s="31">
        <v>199</v>
      </c>
      <c r="CE103" s="31">
        <v>191.2</v>
      </c>
      <c r="CF103" s="31">
        <v>198.3</v>
      </c>
      <c r="CG103" s="31">
        <v>209.6</v>
      </c>
      <c r="CH103" s="31">
        <v>206.7</v>
      </c>
      <c r="CI103" s="31">
        <v>204.2</v>
      </c>
      <c r="CJ103" s="31">
        <v>198.6</v>
      </c>
      <c r="CK103" s="31">
        <v>192.3</v>
      </c>
      <c r="CL103" s="31">
        <v>187.3</v>
      </c>
      <c r="CM103" s="31">
        <v>186.6</v>
      </c>
      <c r="CN103" s="31">
        <v>190.8</v>
      </c>
      <c r="CO103" s="31">
        <v>191.2</v>
      </c>
      <c r="CP103" s="31">
        <v>191.2</v>
      </c>
      <c r="CQ103" s="31">
        <v>189.1</v>
      </c>
      <c r="CR103" s="31">
        <v>186.4</v>
      </c>
      <c r="CS103" s="31">
        <v>186</v>
      </c>
      <c r="CT103" s="31">
        <v>186.3</v>
      </c>
      <c r="CU103" s="31">
        <v>184.1</v>
      </c>
      <c r="CV103" s="31">
        <v>184.2</v>
      </c>
      <c r="CW103" s="31">
        <v>181.4</v>
      </c>
      <c r="CX103" s="31">
        <v>179.1</v>
      </c>
      <c r="CY103" s="31">
        <v>180.7</v>
      </c>
      <c r="CZ103" s="31">
        <v>184.7</v>
      </c>
      <c r="DA103" s="31">
        <v>187.8</v>
      </c>
      <c r="DB103" s="31">
        <v>192.4</v>
      </c>
      <c r="DC103" s="31">
        <v>195.9</v>
      </c>
      <c r="DD103" s="31">
        <v>205.9</v>
      </c>
      <c r="DE103" s="31">
        <v>206.4</v>
      </c>
      <c r="DF103" s="31">
        <v>210.2</v>
      </c>
      <c r="DG103" s="31">
        <v>219.6</v>
      </c>
      <c r="DH103" s="31">
        <v>218.5</v>
      </c>
      <c r="DI103" s="31">
        <v>215.2</v>
      </c>
      <c r="DJ103" s="31">
        <v>217.2</v>
      </c>
      <c r="DK103" s="31">
        <v>211.5</v>
      </c>
      <c r="DL103" s="31">
        <v>209</v>
      </c>
      <c r="DM103" s="31">
        <v>208.4</v>
      </c>
      <c r="DN103" s="31">
        <v>207.3</v>
      </c>
      <c r="DO103" s="31">
        <v>206.5</v>
      </c>
      <c r="DP103" s="31">
        <v>206.9</v>
      </c>
      <c r="DQ103" s="31">
        <v>205.7</v>
      </c>
      <c r="DR103" s="31">
        <v>204.9</v>
      </c>
      <c r="DS103" s="31">
        <v>202.6</v>
      </c>
      <c r="DT103" s="31">
        <v>200</v>
      </c>
      <c r="DU103" s="31">
        <v>195.8</v>
      </c>
      <c r="DV103" s="31">
        <v>185.8</v>
      </c>
      <c r="DW103" s="31">
        <v>184.1</v>
      </c>
      <c r="DX103" s="31">
        <v>183.5</v>
      </c>
      <c r="DY103" s="31">
        <v>185.2</v>
      </c>
      <c r="DZ103" s="31">
        <v>183.2</v>
      </c>
      <c r="EA103" s="31">
        <v>182.2</v>
      </c>
      <c r="EB103" s="31">
        <v>180.6</v>
      </c>
      <c r="EC103" s="31">
        <v>173.5</v>
      </c>
      <c r="ED103" s="31">
        <v>167.9</v>
      </c>
      <c r="EE103" s="31">
        <v>160.80000000000001</v>
      </c>
      <c r="EF103" s="31">
        <v>159.80000000000001</v>
      </c>
      <c r="EG103" s="31">
        <v>159.30000000000001</v>
      </c>
      <c r="EH103" s="31">
        <v>148.19999999999999</v>
      </c>
      <c r="EI103" s="31">
        <v>149.19999999999999</v>
      </c>
      <c r="EJ103" s="31">
        <v>154.30000000000001</v>
      </c>
      <c r="EK103" s="31">
        <v>147.9</v>
      </c>
      <c r="EL103" s="31">
        <v>150.1</v>
      </c>
      <c r="EM103" s="31">
        <v>148.6</v>
      </c>
      <c r="EN103" s="31">
        <v>149.9</v>
      </c>
      <c r="EO103" s="31">
        <v>151.9</v>
      </c>
      <c r="EP103" s="31">
        <v>159.5</v>
      </c>
      <c r="EQ103" s="31">
        <v>155.6</v>
      </c>
      <c r="ER103" s="31">
        <v>155.30000000000001</v>
      </c>
      <c r="ES103" s="31">
        <v>156.69999999999999</v>
      </c>
      <c r="ET103" s="31">
        <v>156.1</v>
      </c>
    </row>
    <row r="104" spans="1:150">
      <c r="A104" s="25" t="s">
        <v>194</v>
      </c>
      <c r="B104" s="25" t="s">
        <v>195</v>
      </c>
      <c r="C104" s="26">
        <v>1.201E-2</v>
      </c>
      <c r="D104" s="31">
        <v>123.7</v>
      </c>
      <c r="E104" s="31">
        <v>122.1</v>
      </c>
      <c r="F104" s="31">
        <v>120.4</v>
      </c>
      <c r="G104" s="31">
        <v>125.6</v>
      </c>
      <c r="H104" s="31">
        <v>134.80000000000001</v>
      </c>
      <c r="I104" s="31">
        <v>137.9</v>
      </c>
      <c r="J104" s="31">
        <v>138.1</v>
      </c>
      <c r="K104" s="31">
        <v>143.30000000000001</v>
      </c>
      <c r="L104" s="31">
        <v>149.69999999999999</v>
      </c>
      <c r="M104" s="31">
        <v>159.30000000000001</v>
      </c>
      <c r="N104" s="31">
        <v>161.19999999999999</v>
      </c>
      <c r="O104" s="31">
        <v>161.6</v>
      </c>
      <c r="P104" s="31">
        <v>160.5</v>
      </c>
      <c r="Q104" s="31">
        <v>155.19999999999999</v>
      </c>
      <c r="R104" s="31">
        <v>155</v>
      </c>
      <c r="S104" s="31">
        <v>157.19999999999999</v>
      </c>
      <c r="T104" s="31">
        <v>157.19999999999999</v>
      </c>
      <c r="U104" s="31">
        <v>159.6</v>
      </c>
      <c r="V104" s="31">
        <v>149.69999999999999</v>
      </c>
      <c r="W104" s="31">
        <v>159.69999999999999</v>
      </c>
      <c r="X104" s="31">
        <v>164.5</v>
      </c>
      <c r="Y104" s="31">
        <v>147.80000000000001</v>
      </c>
      <c r="Z104" s="31">
        <v>142.5</v>
      </c>
      <c r="AA104" s="31">
        <v>145.4</v>
      </c>
      <c r="AB104" s="31">
        <v>147.1</v>
      </c>
      <c r="AC104" s="31">
        <v>140.80000000000001</v>
      </c>
      <c r="AD104" s="31">
        <v>138.69999999999999</v>
      </c>
      <c r="AE104" s="31">
        <v>138.5</v>
      </c>
      <c r="AF104" s="31">
        <v>141.9</v>
      </c>
      <c r="AG104" s="31">
        <v>136.80000000000001</v>
      </c>
      <c r="AH104" s="31">
        <v>136</v>
      </c>
      <c r="AI104" s="31">
        <v>130.19999999999999</v>
      </c>
      <c r="AJ104" s="31">
        <v>127.6</v>
      </c>
      <c r="AK104" s="31">
        <v>125.5</v>
      </c>
      <c r="AL104" s="31">
        <v>121.9</v>
      </c>
      <c r="AM104" s="31">
        <v>119.8</v>
      </c>
      <c r="AN104" s="31">
        <v>116.3</v>
      </c>
      <c r="AO104" s="31">
        <v>112.9</v>
      </c>
      <c r="AP104" s="31">
        <v>116.1</v>
      </c>
      <c r="AQ104" s="31">
        <v>116.1</v>
      </c>
      <c r="AR104" s="31">
        <v>114.6</v>
      </c>
      <c r="AS104" s="31">
        <v>110.5</v>
      </c>
      <c r="AT104" s="31">
        <v>110.1</v>
      </c>
      <c r="AU104" s="31">
        <v>109.5</v>
      </c>
      <c r="AV104" s="31">
        <v>108</v>
      </c>
      <c r="AW104" s="31">
        <v>108.5</v>
      </c>
      <c r="AX104" s="31">
        <v>105.7</v>
      </c>
      <c r="AY104" s="31">
        <v>104.7</v>
      </c>
      <c r="AZ104" s="31">
        <v>119.2</v>
      </c>
      <c r="BA104" s="31">
        <v>119.6</v>
      </c>
      <c r="BB104" s="31">
        <v>117.2</v>
      </c>
      <c r="BC104" s="31">
        <v>116</v>
      </c>
      <c r="BD104" s="31">
        <v>123.7</v>
      </c>
      <c r="BE104" s="31">
        <v>122.6</v>
      </c>
      <c r="BF104" s="31">
        <v>118.5</v>
      </c>
      <c r="BG104" s="31">
        <v>118.8</v>
      </c>
      <c r="BH104" s="31">
        <v>117.3</v>
      </c>
      <c r="BI104" s="31">
        <v>116.4</v>
      </c>
      <c r="BJ104" s="31">
        <v>117.8</v>
      </c>
      <c r="BK104" s="31">
        <v>115.6</v>
      </c>
      <c r="BL104" s="31">
        <v>116.4</v>
      </c>
      <c r="BM104" s="31">
        <v>116.3</v>
      </c>
      <c r="BN104" s="31">
        <v>114.3</v>
      </c>
      <c r="BO104" s="31">
        <v>113.2</v>
      </c>
      <c r="BP104" s="31">
        <v>115.9</v>
      </c>
      <c r="BQ104" s="31">
        <v>119.7</v>
      </c>
      <c r="BR104" s="31">
        <v>118.5</v>
      </c>
      <c r="BS104" s="31">
        <v>120.4</v>
      </c>
      <c r="BT104" s="31">
        <v>128.30000000000001</v>
      </c>
      <c r="BU104" s="31">
        <v>132.19999999999999</v>
      </c>
      <c r="BV104" s="31">
        <v>133.4</v>
      </c>
      <c r="BW104" s="31">
        <v>130.1</v>
      </c>
      <c r="BX104" s="31">
        <v>128.1</v>
      </c>
      <c r="BY104" s="31">
        <v>126.8</v>
      </c>
      <c r="BZ104" s="31">
        <v>128.1</v>
      </c>
      <c r="CA104" s="31">
        <v>130</v>
      </c>
      <c r="CB104" s="31">
        <v>133.9</v>
      </c>
      <c r="CC104" s="31">
        <v>141.30000000000001</v>
      </c>
      <c r="CD104" s="31">
        <v>150.1</v>
      </c>
      <c r="CE104" s="31">
        <v>160.80000000000001</v>
      </c>
      <c r="CF104" s="31">
        <v>168.8</v>
      </c>
      <c r="CG104" s="31">
        <v>171</v>
      </c>
      <c r="CH104" s="31">
        <v>174.4</v>
      </c>
      <c r="CI104" s="31">
        <v>170.3</v>
      </c>
      <c r="CJ104" s="31">
        <v>167.3</v>
      </c>
      <c r="CK104" s="31">
        <v>165.6</v>
      </c>
      <c r="CL104" s="31">
        <v>160.69999999999999</v>
      </c>
      <c r="CM104" s="31">
        <v>165</v>
      </c>
      <c r="CN104" s="31">
        <v>169</v>
      </c>
      <c r="CO104" s="31">
        <v>173.2</v>
      </c>
      <c r="CP104" s="31">
        <v>177.8</v>
      </c>
      <c r="CQ104" s="31">
        <v>178.8</v>
      </c>
      <c r="CR104" s="31">
        <v>182</v>
      </c>
      <c r="CS104" s="31">
        <v>184.7</v>
      </c>
      <c r="CT104" s="31">
        <v>188.7</v>
      </c>
      <c r="CU104" s="31">
        <v>189.8</v>
      </c>
      <c r="CV104" s="31">
        <v>191.6</v>
      </c>
      <c r="CW104" s="31">
        <v>193.8</v>
      </c>
      <c r="CX104" s="31">
        <v>194</v>
      </c>
      <c r="CY104" s="31">
        <v>191.7</v>
      </c>
      <c r="CZ104" s="31">
        <v>188.6</v>
      </c>
      <c r="DA104" s="31">
        <v>182.3</v>
      </c>
      <c r="DB104" s="31">
        <v>176.2</v>
      </c>
      <c r="DC104" s="31">
        <v>171.3</v>
      </c>
      <c r="DD104" s="31">
        <v>175</v>
      </c>
      <c r="DE104" s="31">
        <v>173</v>
      </c>
      <c r="DF104" s="31">
        <v>174.1</v>
      </c>
      <c r="DG104" s="31">
        <v>176</v>
      </c>
      <c r="DH104" s="31">
        <v>178.6</v>
      </c>
      <c r="DI104" s="31">
        <v>175.9</v>
      </c>
      <c r="DJ104" s="31">
        <v>179</v>
      </c>
      <c r="DK104" s="31">
        <v>177.4</v>
      </c>
      <c r="DL104" s="31">
        <v>182.1</v>
      </c>
      <c r="DM104" s="31">
        <v>183</v>
      </c>
      <c r="DN104" s="31">
        <v>184.9</v>
      </c>
      <c r="DO104" s="31">
        <v>187.4</v>
      </c>
      <c r="DP104" s="31">
        <v>187.4</v>
      </c>
      <c r="DQ104" s="31">
        <v>184.5</v>
      </c>
      <c r="DR104" s="31">
        <v>184.4</v>
      </c>
      <c r="DS104" s="31">
        <v>186.3</v>
      </c>
      <c r="DT104" s="31">
        <v>187.2</v>
      </c>
      <c r="DU104" s="31">
        <v>189.1</v>
      </c>
      <c r="DV104" s="31">
        <v>184.6</v>
      </c>
      <c r="DW104" s="31">
        <v>177.4</v>
      </c>
      <c r="DX104" s="31">
        <v>181.6</v>
      </c>
      <c r="DY104" s="31">
        <v>181.9</v>
      </c>
      <c r="DZ104" s="31">
        <v>184.9</v>
      </c>
      <c r="EA104" s="31">
        <v>189.1</v>
      </c>
      <c r="EB104" s="31">
        <v>191.8</v>
      </c>
      <c r="EC104" s="31">
        <v>206.6</v>
      </c>
      <c r="ED104" s="31">
        <v>211.3</v>
      </c>
      <c r="EE104" s="31">
        <v>208.6</v>
      </c>
      <c r="EF104" s="31">
        <v>210.3</v>
      </c>
      <c r="EG104" s="31">
        <v>208.4</v>
      </c>
      <c r="EH104" s="31">
        <v>219</v>
      </c>
      <c r="EI104" s="31">
        <v>224.5</v>
      </c>
      <c r="EJ104" s="31">
        <v>226.4</v>
      </c>
      <c r="EK104" s="31">
        <v>228.5</v>
      </c>
      <c r="EL104" s="31">
        <v>226.2</v>
      </c>
      <c r="EM104" s="31">
        <v>233.7</v>
      </c>
      <c r="EN104" s="31">
        <v>234.4</v>
      </c>
      <c r="EO104" s="31">
        <v>239.2</v>
      </c>
      <c r="EP104" s="31">
        <v>232.5</v>
      </c>
      <c r="EQ104" s="31">
        <v>236.1</v>
      </c>
      <c r="ER104" s="31">
        <v>233.6</v>
      </c>
      <c r="ES104" s="31">
        <v>232.3</v>
      </c>
      <c r="ET104" s="31">
        <v>232.5</v>
      </c>
    </row>
    <row r="105" spans="1:150">
      <c r="A105" s="25" t="s">
        <v>196</v>
      </c>
      <c r="B105" s="25" t="s">
        <v>197</v>
      </c>
      <c r="C105" s="26">
        <v>6.4000000000000003E-3</v>
      </c>
      <c r="D105" s="31">
        <v>114.7</v>
      </c>
      <c r="E105" s="31">
        <v>115.1</v>
      </c>
      <c r="F105" s="31">
        <v>114.8</v>
      </c>
      <c r="G105" s="31">
        <v>117.7</v>
      </c>
      <c r="H105" s="31">
        <v>122.9</v>
      </c>
      <c r="I105" s="31">
        <v>126.6</v>
      </c>
      <c r="J105" s="31">
        <v>128.80000000000001</v>
      </c>
      <c r="K105" s="31">
        <v>131.9</v>
      </c>
      <c r="L105" s="31">
        <v>133.69999999999999</v>
      </c>
      <c r="M105" s="31">
        <v>133.6</v>
      </c>
      <c r="N105" s="31">
        <v>134</v>
      </c>
      <c r="O105" s="31">
        <v>130.6</v>
      </c>
      <c r="P105" s="31">
        <v>126.5</v>
      </c>
      <c r="Q105" s="31">
        <v>125.9</v>
      </c>
      <c r="R105" s="31">
        <v>125.6</v>
      </c>
      <c r="S105" s="31">
        <v>127.7</v>
      </c>
      <c r="T105" s="31">
        <v>126.5</v>
      </c>
      <c r="U105" s="31">
        <v>126.7</v>
      </c>
      <c r="V105" s="31">
        <v>126.1</v>
      </c>
      <c r="W105" s="31">
        <v>126</v>
      </c>
      <c r="X105" s="31">
        <v>126.2</v>
      </c>
      <c r="Y105" s="31">
        <v>127</v>
      </c>
      <c r="Z105" s="31">
        <v>126.4</v>
      </c>
      <c r="AA105" s="31">
        <v>126.7</v>
      </c>
      <c r="AB105" s="31">
        <v>127</v>
      </c>
      <c r="AC105" s="31">
        <v>126.4</v>
      </c>
      <c r="AD105" s="31">
        <v>125.2</v>
      </c>
      <c r="AE105" s="31">
        <v>124.9</v>
      </c>
      <c r="AF105" s="31">
        <v>126.4</v>
      </c>
      <c r="AG105" s="31">
        <v>125.6</v>
      </c>
      <c r="AH105" s="31">
        <v>127.5</v>
      </c>
      <c r="AI105" s="31">
        <v>127.7</v>
      </c>
      <c r="AJ105" s="31">
        <v>128.19999999999999</v>
      </c>
      <c r="AK105" s="31">
        <v>129</v>
      </c>
      <c r="AL105" s="31">
        <v>129.9</v>
      </c>
      <c r="AM105" s="31">
        <v>129.69999999999999</v>
      </c>
      <c r="AN105" s="31">
        <v>129</v>
      </c>
      <c r="AO105" s="31">
        <v>129.1</v>
      </c>
      <c r="AP105" s="31">
        <v>129.69999999999999</v>
      </c>
      <c r="AQ105" s="31">
        <v>130.69999999999999</v>
      </c>
      <c r="AR105" s="31">
        <v>129.5</v>
      </c>
      <c r="AS105" s="31">
        <v>132.6</v>
      </c>
      <c r="AT105" s="31">
        <v>133.30000000000001</v>
      </c>
      <c r="AU105" s="31">
        <v>133.1</v>
      </c>
      <c r="AV105" s="31">
        <v>137.5</v>
      </c>
      <c r="AW105" s="31">
        <v>136.1</v>
      </c>
      <c r="AX105" s="31">
        <v>133.80000000000001</v>
      </c>
      <c r="AY105" s="31">
        <v>135</v>
      </c>
      <c r="AZ105" s="31">
        <v>140.1</v>
      </c>
      <c r="BA105" s="31">
        <v>155.19999999999999</v>
      </c>
      <c r="BB105" s="31">
        <v>166.1</v>
      </c>
      <c r="BC105" s="31">
        <v>171.5</v>
      </c>
      <c r="BD105" s="31">
        <v>174.8</v>
      </c>
      <c r="BE105" s="31">
        <v>175.6</v>
      </c>
      <c r="BF105" s="31">
        <v>177.4</v>
      </c>
      <c r="BG105" s="31">
        <v>173.2</v>
      </c>
      <c r="BH105" s="31">
        <v>174.1</v>
      </c>
      <c r="BI105" s="31">
        <v>171.5</v>
      </c>
      <c r="BJ105" s="31">
        <v>169.7</v>
      </c>
      <c r="BK105" s="31">
        <v>162.30000000000001</v>
      </c>
      <c r="BL105" s="31">
        <v>162</v>
      </c>
      <c r="BM105" s="31">
        <v>161</v>
      </c>
      <c r="BN105" s="31">
        <v>159.6</v>
      </c>
      <c r="BO105" s="31">
        <v>160</v>
      </c>
      <c r="BP105" s="31">
        <v>155.9</v>
      </c>
      <c r="BQ105" s="31">
        <v>154.80000000000001</v>
      </c>
      <c r="BR105" s="31">
        <v>155.4</v>
      </c>
      <c r="BS105" s="31">
        <v>155.4</v>
      </c>
      <c r="BT105" s="31">
        <v>154.5</v>
      </c>
      <c r="BU105" s="31">
        <v>152.5</v>
      </c>
      <c r="BV105" s="31">
        <v>148.6</v>
      </c>
      <c r="BW105" s="31">
        <v>146.5</v>
      </c>
      <c r="BX105" s="31">
        <v>141.1</v>
      </c>
      <c r="BY105" s="31">
        <v>138.80000000000001</v>
      </c>
      <c r="BZ105" s="31">
        <v>141</v>
      </c>
      <c r="CA105" s="31">
        <v>143.4</v>
      </c>
      <c r="CB105" s="31">
        <v>145.6</v>
      </c>
      <c r="CC105" s="31">
        <v>146.5</v>
      </c>
      <c r="CD105" s="31">
        <v>147</v>
      </c>
      <c r="CE105" s="31">
        <v>146.5</v>
      </c>
      <c r="CF105" s="31">
        <v>150.30000000000001</v>
      </c>
      <c r="CG105" s="31">
        <v>151.9</v>
      </c>
      <c r="CH105" s="31">
        <v>150.80000000000001</v>
      </c>
      <c r="CI105" s="31">
        <v>151.5</v>
      </c>
      <c r="CJ105" s="31">
        <v>153</v>
      </c>
      <c r="CK105" s="31">
        <v>157.30000000000001</v>
      </c>
      <c r="CL105" s="31">
        <v>155.4</v>
      </c>
      <c r="CM105" s="31">
        <v>154</v>
      </c>
      <c r="CN105" s="31">
        <v>159.9</v>
      </c>
      <c r="CO105" s="31">
        <v>161.69999999999999</v>
      </c>
      <c r="CP105" s="31">
        <v>161.5</v>
      </c>
      <c r="CQ105" s="31">
        <v>163.5</v>
      </c>
      <c r="CR105" s="31">
        <v>167.2</v>
      </c>
      <c r="CS105" s="31">
        <v>172</v>
      </c>
      <c r="CT105" s="31">
        <v>167.7</v>
      </c>
      <c r="CU105" s="31">
        <v>164.4</v>
      </c>
      <c r="CV105" s="31">
        <v>165.6</v>
      </c>
      <c r="CW105" s="31">
        <v>169.4</v>
      </c>
      <c r="CX105" s="31">
        <v>168.1</v>
      </c>
      <c r="CY105" s="31">
        <v>162</v>
      </c>
      <c r="CZ105" s="31">
        <v>162.6</v>
      </c>
      <c r="DA105" s="31">
        <v>166.4</v>
      </c>
      <c r="DB105" s="31">
        <v>172.5</v>
      </c>
      <c r="DC105" s="31">
        <v>175</v>
      </c>
      <c r="DD105" s="31">
        <v>178.8</v>
      </c>
      <c r="DE105" s="31">
        <v>176.9</v>
      </c>
      <c r="DF105" s="31">
        <v>179.9</v>
      </c>
      <c r="DG105" s="31">
        <v>181.9</v>
      </c>
      <c r="DH105" s="31">
        <v>186.3</v>
      </c>
      <c r="DI105" s="31">
        <v>195.2</v>
      </c>
      <c r="DJ105" s="31">
        <v>189.5</v>
      </c>
      <c r="DK105" s="31">
        <v>183.2</v>
      </c>
      <c r="DL105" s="31">
        <v>189</v>
      </c>
      <c r="DM105" s="31">
        <v>209.8</v>
      </c>
      <c r="DN105" s="31">
        <v>230.7</v>
      </c>
      <c r="DO105" s="31">
        <v>246.4</v>
      </c>
      <c r="DP105" s="31">
        <v>257</v>
      </c>
      <c r="DQ105" s="31">
        <v>251.4</v>
      </c>
      <c r="DR105" s="31">
        <v>248</v>
      </c>
      <c r="DS105" s="31">
        <v>259.3</v>
      </c>
      <c r="DT105" s="31">
        <v>254.8</v>
      </c>
      <c r="DU105" s="31">
        <v>254.2</v>
      </c>
      <c r="DV105" s="31">
        <v>239.6</v>
      </c>
      <c r="DW105" s="31">
        <v>234.8</v>
      </c>
      <c r="DX105" s="31">
        <v>236.2</v>
      </c>
      <c r="DY105" s="31">
        <v>244.9</v>
      </c>
      <c r="DZ105" s="31">
        <v>239.1</v>
      </c>
      <c r="EA105" s="31">
        <v>239.8</v>
      </c>
      <c r="EB105" s="31">
        <v>228.1</v>
      </c>
      <c r="EC105" s="31">
        <v>220</v>
      </c>
      <c r="ED105" s="31">
        <v>219.9</v>
      </c>
      <c r="EE105" s="31">
        <v>201.6</v>
      </c>
      <c r="EF105" s="31">
        <v>179.6</v>
      </c>
      <c r="EG105" s="31">
        <v>175.4</v>
      </c>
      <c r="EH105" s="31">
        <v>177</v>
      </c>
      <c r="EI105" s="31">
        <v>176.4</v>
      </c>
      <c r="EJ105" s="31">
        <v>183.9</v>
      </c>
      <c r="EK105" s="31">
        <v>179.1</v>
      </c>
      <c r="EL105" s="31">
        <v>179.7</v>
      </c>
      <c r="EM105" s="31">
        <v>179</v>
      </c>
      <c r="EN105" s="31">
        <v>182.2</v>
      </c>
      <c r="EO105" s="31">
        <v>182.2</v>
      </c>
      <c r="EP105" s="31">
        <v>185.4</v>
      </c>
      <c r="EQ105" s="31">
        <v>175.5</v>
      </c>
      <c r="ER105" s="31">
        <v>177.6</v>
      </c>
      <c r="ES105" s="31">
        <v>181.2</v>
      </c>
      <c r="ET105" s="31">
        <v>187.7</v>
      </c>
    </row>
    <row r="106" spans="1:150">
      <c r="A106" s="25" t="s">
        <v>198</v>
      </c>
      <c r="B106" s="25" t="s">
        <v>199</v>
      </c>
      <c r="C106" s="26">
        <v>9.7629999999999995E-2</v>
      </c>
      <c r="D106" s="31">
        <v>81.900000000000006</v>
      </c>
      <c r="E106" s="31">
        <v>78.900000000000006</v>
      </c>
      <c r="F106" s="31">
        <v>79.7</v>
      </c>
      <c r="G106" s="31">
        <v>87.6</v>
      </c>
      <c r="H106" s="31">
        <v>96.1</v>
      </c>
      <c r="I106" s="31">
        <v>88.7</v>
      </c>
      <c r="J106" s="31">
        <v>85.7</v>
      </c>
      <c r="K106" s="31">
        <v>85.1</v>
      </c>
      <c r="L106" s="31">
        <v>87.1</v>
      </c>
      <c r="M106" s="31">
        <v>83.7</v>
      </c>
      <c r="N106" s="31">
        <v>81.599999999999994</v>
      </c>
      <c r="O106" s="31">
        <v>80.7</v>
      </c>
      <c r="P106" s="31">
        <v>80.8</v>
      </c>
      <c r="Q106" s="31">
        <v>79.3</v>
      </c>
      <c r="R106" s="31">
        <v>80.099999999999994</v>
      </c>
      <c r="S106" s="31">
        <v>80.3</v>
      </c>
      <c r="T106" s="31">
        <v>83</v>
      </c>
      <c r="U106" s="31">
        <v>81.900000000000006</v>
      </c>
      <c r="V106" s="31">
        <v>80.7</v>
      </c>
      <c r="W106" s="31">
        <v>84.2</v>
      </c>
      <c r="X106" s="31">
        <v>96.6</v>
      </c>
      <c r="Y106" s="31">
        <v>93</v>
      </c>
      <c r="Z106" s="31">
        <v>90.9</v>
      </c>
      <c r="AA106" s="31">
        <v>90.7</v>
      </c>
      <c r="AB106" s="31">
        <v>88.9</v>
      </c>
      <c r="AC106" s="31">
        <v>87.7</v>
      </c>
      <c r="AD106" s="31">
        <v>93</v>
      </c>
      <c r="AE106" s="31">
        <v>94.2</v>
      </c>
      <c r="AF106" s="31">
        <v>96.7</v>
      </c>
      <c r="AG106" s="31">
        <v>95.8</v>
      </c>
      <c r="AH106" s="31">
        <v>98.6</v>
      </c>
      <c r="AI106" s="31">
        <v>100.5</v>
      </c>
      <c r="AJ106" s="31">
        <v>100.6</v>
      </c>
      <c r="AK106" s="31">
        <v>94.9</v>
      </c>
      <c r="AL106" s="31">
        <v>88.6</v>
      </c>
      <c r="AM106" s="31">
        <v>86.5</v>
      </c>
      <c r="AN106" s="31">
        <v>87.1</v>
      </c>
      <c r="AO106" s="31">
        <v>92.7</v>
      </c>
      <c r="AP106" s="31">
        <v>94.4</v>
      </c>
      <c r="AQ106" s="31">
        <v>94.1</v>
      </c>
      <c r="AR106" s="31">
        <v>94.9</v>
      </c>
      <c r="AS106" s="31">
        <v>97</v>
      </c>
      <c r="AT106" s="31">
        <v>96.2</v>
      </c>
      <c r="AU106" s="31">
        <v>93.2</v>
      </c>
      <c r="AV106" s="31">
        <v>89</v>
      </c>
      <c r="AW106" s="31">
        <v>79.900000000000006</v>
      </c>
      <c r="AX106" s="31">
        <v>78.2</v>
      </c>
      <c r="AY106" s="31">
        <v>77.8</v>
      </c>
      <c r="AZ106" s="31">
        <v>78.900000000000006</v>
      </c>
      <c r="BA106" s="31">
        <v>78.400000000000006</v>
      </c>
      <c r="BB106" s="31">
        <v>78.400000000000006</v>
      </c>
      <c r="BC106" s="31">
        <v>83.6</v>
      </c>
      <c r="BD106" s="31">
        <v>83.7</v>
      </c>
      <c r="BE106" s="31">
        <v>85.4</v>
      </c>
      <c r="BF106" s="31">
        <v>84.6</v>
      </c>
      <c r="BG106" s="31">
        <v>84.7</v>
      </c>
      <c r="BH106" s="31">
        <v>85.7</v>
      </c>
      <c r="BI106" s="31">
        <v>87.9</v>
      </c>
      <c r="BJ106" s="31">
        <v>88.6</v>
      </c>
      <c r="BK106" s="31">
        <v>100.5</v>
      </c>
      <c r="BL106" s="31">
        <v>109.3</v>
      </c>
      <c r="BM106" s="31">
        <v>105.6</v>
      </c>
      <c r="BN106" s="31">
        <v>102</v>
      </c>
      <c r="BO106" s="31">
        <v>102.6</v>
      </c>
      <c r="BP106" s="31">
        <v>105.4</v>
      </c>
      <c r="BQ106" s="31">
        <v>106.6</v>
      </c>
      <c r="BR106" s="31">
        <v>104.9</v>
      </c>
      <c r="BS106" s="31">
        <v>101.6</v>
      </c>
      <c r="BT106" s="31">
        <v>103.4</v>
      </c>
      <c r="BU106" s="31">
        <v>97.9</v>
      </c>
      <c r="BV106" s="31">
        <v>99.2</v>
      </c>
      <c r="BW106" s="31">
        <v>98.4</v>
      </c>
      <c r="BX106" s="31">
        <v>96.7</v>
      </c>
      <c r="BY106" s="31">
        <v>95.2</v>
      </c>
      <c r="BZ106" s="31">
        <v>96.2</v>
      </c>
      <c r="CA106" s="31">
        <v>102.5</v>
      </c>
      <c r="CB106" s="31">
        <v>106.8</v>
      </c>
      <c r="CC106" s="31">
        <v>107</v>
      </c>
      <c r="CD106" s="31">
        <v>112.5</v>
      </c>
      <c r="CE106" s="31">
        <v>127.1</v>
      </c>
      <c r="CF106" s="31">
        <v>123.8</v>
      </c>
      <c r="CG106" s="31">
        <v>121.8</v>
      </c>
      <c r="CH106" s="31">
        <v>121.4</v>
      </c>
      <c r="CI106" s="31">
        <v>122.8</v>
      </c>
      <c r="CJ106" s="31">
        <v>129.6</v>
      </c>
      <c r="CK106" s="31">
        <v>129.9</v>
      </c>
      <c r="CL106" s="31">
        <v>127.4</v>
      </c>
      <c r="CM106" s="31">
        <v>128</v>
      </c>
      <c r="CN106" s="31">
        <v>128.1</v>
      </c>
      <c r="CO106" s="31">
        <v>128.1</v>
      </c>
      <c r="CP106" s="31">
        <v>108.9</v>
      </c>
      <c r="CQ106" s="31">
        <v>104.2</v>
      </c>
      <c r="CR106" s="31">
        <v>102.1</v>
      </c>
      <c r="CS106" s="31">
        <v>101.5</v>
      </c>
      <c r="CT106" s="31">
        <v>98.7</v>
      </c>
      <c r="CU106" s="31">
        <v>97.7</v>
      </c>
      <c r="CV106" s="31">
        <v>96.8</v>
      </c>
      <c r="CW106" s="31">
        <v>95.4</v>
      </c>
      <c r="CX106" s="31">
        <v>98</v>
      </c>
      <c r="CY106" s="31">
        <v>100.6</v>
      </c>
      <c r="CZ106" s="31">
        <v>100.6</v>
      </c>
      <c r="DA106" s="31">
        <v>101.3</v>
      </c>
      <c r="DB106" s="31">
        <v>104.6</v>
      </c>
      <c r="DC106" s="31">
        <v>109.6</v>
      </c>
      <c r="DD106" s="31">
        <v>107.4</v>
      </c>
      <c r="DE106" s="31">
        <v>107.5</v>
      </c>
      <c r="DF106" s="31">
        <v>106.6</v>
      </c>
      <c r="DG106" s="31">
        <v>109.8</v>
      </c>
      <c r="DH106" s="31">
        <v>114.9</v>
      </c>
      <c r="DI106" s="31">
        <v>116.9</v>
      </c>
      <c r="DJ106" s="31">
        <v>116.5</v>
      </c>
      <c r="DK106" s="31">
        <v>118.4</v>
      </c>
      <c r="DL106" s="31">
        <v>120.3</v>
      </c>
      <c r="DM106" s="31">
        <v>126</v>
      </c>
      <c r="DN106" s="31">
        <v>126.2</v>
      </c>
      <c r="DO106" s="31">
        <v>129.4</v>
      </c>
      <c r="DP106" s="31">
        <v>126.7</v>
      </c>
      <c r="DQ106" s="31">
        <v>124.6</v>
      </c>
      <c r="DR106" s="31">
        <v>133.80000000000001</v>
      </c>
      <c r="DS106" s="31">
        <v>138.80000000000001</v>
      </c>
      <c r="DT106" s="31">
        <v>137.1</v>
      </c>
      <c r="DU106" s="31">
        <v>139.69999999999999</v>
      </c>
      <c r="DV106" s="31">
        <v>140.9</v>
      </c>
      <c r="DW106" s="31">
        <v>139.6</v>
      </c>
      <c r="DX106" s="31">
        <v>139</v>
      </c>
      <c r="DY106" s="31">
        <v>138.80000000000001</v>
      </c>
      <c r="DZ106" s="31">
        <v>137.1</v>
      </c>
      <c r="EA106" s="31">
        <v>138.80000000000001</v>
      </c>
      <c r="EB106" s="31">
        <v>136.5</v>
      </c>
      <c r="EC106" s="31">
        <v>134.80000000000001</v>
      </c>
      <c r="ED106" s="31">
        <v>129.4</v>
      </c>
      <c r="EE106" s="31">
        <v>120.3</v>
      </c>
      <c r="EF106" s="31">
        <v>115.9</v>
      </c>
      <c r="EG106" s="31">
        <v>110.8</v>
      </c>
      <c r="EH106" s="31">
        <v>106.5</v>
      </c>
      <c r="EI106" s="31">
        <v>115.3</v>
      </c>
      <c r="EJ106" s="31">
        <v>118.5</v>
      </c>
      <c r="EK106" s="31">
        <v>116.3</v>
      </c>
      <c r="EL106" s="31">
        <v>112.4</v>
      </c>
      <c r="EM106" s="31">
        <v>110.1</v>
      </c>
      <c r="EN106" s="31">
        <v>111.1</v>
      </c>
      <c r="EO106" s="31">
        <v>110</v>
      </c>
      <c r="EP106" s="31">
        <v>108.8</v>
      </c>
      <c r="EQ106" s="31">
        <v>110.5</v>
      </c>
      <c r="ER106" s="31">
        <v>108.6</v>
      </c>
      <c r="ES106" s="31">
        <v>106.8</v>
      </c>
      <c r="ET106" s="31">
        <v>107.2</v>
      </c>
    </row>
    <row r="107" spans="1:150">
      <c r="A107" s="25" t="s">
        <v>200</v>
      </c>
      <c r="B107" s="25" t="s">
        <v>201</v>
      </c>
      <c r="C107" s="26">
        <v>2.3400000000000001E-3</v>
      </c>
      <c r="D107" s="31">
        <v>116.4</v>
      </c>
      <c r="E107" s="31">
        <v>120.2</v>
      </c>
      <c r="F107" s="31">
        <v>124.4</v>
      </c>
      <c r="G107" s="31">
        <v>114</v>
      </c>
      <c r="H107" s="31">
        <v>125.2</v>
      </c>
      <c r="I107" s="31">
        <v>124.7</v>
      </c>
      <c r="J107" s="31">
        <v>119</v>
      </c>
      <c r="K107" s="31">
        <v>114.7</v>
      </c>
      <c r="L107" s="31">
        <v>112.5</v>
      </c>
      <c r="M107" s="31">
        <v>116.1</v>
      </c>
      <c r="N107" s="31">
        <v>116.1</v>
      </c>
      <c r="O107" s="31">
        <v>117.9</v>
      </c>
      <c r="P107" s="31">
        <v>117.9</v>
      </c>
      <c r="Q107" s="31">
        <v>119.6</v>
      </c>
      <c r="R107" s="31">
        <v>117.4</v>
      </c>
      <c r="S107" s="31">
        <v>117.1</v>
      </c>
      <c r="T107" s="31">
        <v>116.5</v>
      </c>
      <c r="U107" s="31">
        <v>114.6</v>
      </c>
      <c r="V107" s="31">
        <v>115.5</v>
      </c>
      <c r="W107" s="31">
        <v>116.1</v>
      </c>
      <c r="X107" s="31">
        <v>116.6</v>
      </c>
      <c r="Y107" s="31">
        <v>114.6</v>
      </c>
      <c r="Z107" s="31">
        <v>112.6</v>
      </c>
      <c r="AA107" s="31">
        <v>112.6</v>
      </c>
      <c r="AB107" s="31">
        <v>114.3</v>
      </c>
      <c r="AC107" s="31">
        <v>116.1</v>
      </c>
      <c r="AD107" s="31">
        <v>119.2</v>
      </c>
      <c r="AE107" s="31">
        <v>120.9</v>
      </c>
      <c r="AF107" s="31">
        <v>123.8</v>
      </c>
      <c r="AG107" s="31">
        <v>128.30000000000001</v>
      </c>
      <c r="AH107" s="31">
        <v>128.30000000000001</v>
      </c>
      <c r="AI107" s="31">
        <v>122.7</v>
      </c>
      <c r="AJ107" s="31">
        <v>125.7</v>
      </c>
      <c r="AK107" s="31">
        <v>138.80000000000001</v>
      </c>
      <c r="AL107" s="31">
        <v>143.30000000000001</v>
      </c>
      <c r="AM107" s="31">
        <v>146.69999999999999</v>
      </c>
      <c r="AN107" s="31">
        <v>165.2</v>
      </c>
      <c r="AO107" s="31">
        <v>154.5</v>
      </c>
      <c r="AP107" s="31">
        <v>192.6</v>
      </c>
      <c r="AQ107" s="31">
        <v>220.3</v>
      </c>
      <c r="AR107" s="31">
        <v>227.6</v>
      </c>
      <c r="AS107" s="31">
        <v>234</v>
      </c>
      <c r="AT107" s="31">
        <v>244.2</v>
      </c>
      <c r="AU107" s="31">
        <v>260.39999999999998</v>
      </c>
      <c r="AV107" s="31">
        <v>251.3</v>
      </c>
      <c r="AW107" s="31">
        <v>238.3</v>
      </c>
      <c r="AX107" s="31">
        <v>243.5</v>
      </c>
      <c r="AY107" s="31">
        <v>241.2</v>
      </c>
      <c r="AZ107" s="31">
        <v>221.2</v>
      </c>
      <c r="BA107" s="31">
        <v>215.9</v>
      </c>
      <c r="BB107" s="31">
        <v>210.6</v>
      </c>
      <c r="BC107" s="31">
        <v>212.8</v>
      </c>
      <c r="BD107" s="31">
        <v>208</v>
      </c>
      <c r="BE107" s="31">
        <v>207.6</v>
      </c>
      <c r="BF107" s="31">
        <v>207.6</v>
      </c>
      <c r="BG107" s="31">
        <v>207.6</v>
      </c>
      <c r="BH107" s="31">
        <v>199.7</v>
      </c>
      <c r="BI107" s="31">
        <v>198</v>
      </c>
      <c r="BJ107" s="31">
        <v>200.4</v>
      </c>
      <c r="BK107" s="31">
        <v>202.3</v>
      </c>
      <c r="BL107" s="31">
        <v>201.6</v>
      </c>
      <c r="BM107" s="31">
        <v>204.7</v>
      </c>
      <c r="BN107" s="31">
        <v>206.7</v>
      </c>
      <c r="BO107" s="31">
        <v>207.2</v>
      </c>
      <c r="BP107" s="31">
        <v>205.4</v>
      </c>
      <c r="BQ107" s="31">
        <v>204.8</v>
      </c>
      <c r="BR107" s="31">
        <v>205.9</v>
      </c>
      <c r="BS107" s="31">
        <v>205.5</v>
      </c>
      <c r="BT107" s="31">
        <v>203</v>
      </c>
      <c r="BU107" s="31">
        <v>200.8</v>
      </c>
      <c r="BV107" s="31">
        <v>190.2</v>
      </c>
      <c r="BW107" s="31">
        <v>179.4</v>
      </c>
      <c r="BX107" s="31">
        <v>169.5</v>
      </c>
      <c r="BY107" s="31">
        <v>153.69999999999999</v>
      </c>
      <c r="BZ107" s="31">
        <v>141.69999999999999</v>
      </c>
      <c r="CA107" s="31">
        <v>132.80000000000001</v>
      </c>
      <c r="CB107" s="31">
        <v>130.9</v>
      </c>
      <c r="CC107" s="31">
        <v>139.69999999999999</v>
      </c>
      <c r="CD107" s="31">
        <v>140.80000000000001</v>
      </c>
      <c r="CE107" s="31">
        <v>141.1</v>
      </c>
      <c r="CF107" s="31">
        <v>141.1</v>
      </c>
      <c r="CG107" s="31">
        <v>140.80000000000001</v>
      </c>
      <c r="CH107" s="31">
        <v>143.5</v>
      </c>
      <c r="CI107" s="31">
        <v>165.3</v>
      </c>
      <c r="CJ107" s="31">
        <v>174.7</v>
      </c>
      <c r="CK107" s="31">
        <v>173.1</v>
      </c>
      <c r="CL107" s="31">
        <v>170.7</v>
      </c>
      <c r="CM107" s="31">
        <v>168</v>
      </c>
      <c r="CN107" s="31">
        <v>163.80000000000001</v>
      </c>
      <c r="CO107" s="31">
        <v>166.1</v>
      </c>
      <c r="CP107" s="31">
        <v>174.6</v>
      </c>
      <c r="CQ107" s="31">
        <v>175.4</v>
      </c>
      <c r="CR107" s="31">
        <v>169.4</v>
      </c>
      <c r="CS107" s="31">
        <v>171.5</v>
      </c>
      <c r="CT107" s="31">
        <v>166.9</v>
      </c>
      <c r="CU107" s="31">
        <v>164.5</v>
      </c>
      <c r="CV107" s="31">
        <v>163.6</v>
      </c>
      <c r="CW107" s="31">
        <v>160.4</v>
      </c>
      <c r="CX107" s="31">
        <v>153.1</v>
      </c>
      <c r="CY107" s="31">
        <v>152.5</v>
      </c>
      <c r="CZ107" s="31">
        <v>187.9</v>
      </c>
      <c r="DA107" s="31">
        <v>214.5</v>
      </c>
      <c r="DB107" s="31">
        <v>215.2</v>
      </c>
      <c r="DC107" s="31">
        <v>216.6</v>
      </c>
      <c r="DD107" s="31">
        <v>205.2</v>
      </c>
      <c r="DE107" s="31">
        <v>206.7</v>
      </c>
      <c r="DF107" s="31">
        <v>204.4</v>
      </c>
      <c r="DG107" s="31">
        <v>211.5</v>
      </c>
      <c r="DH107" s="31">
        <v>233.1</v>
      </c>
      <c r="DI107" s="31">
        <v>247.1</v>
      </c>
      <c r="DJ107" s="31">
        <v>249</v>
      </c>
      <c r="DK107" s="31">
        <v>247.5</v>
      </c>
      <c r="DL107" s="31">
        <v>241.8</v>
      </c>
      <c r="DM107" s="31">
        <v>241</v>
      </c>
      <c r="DN107" s="31">
        <v>251.9</v>
      </c>
      <c r="DO107" s="31">
        <v>252.9</v>
      </c>
      <c r="DP107" s="31">
        <v>253.9</v>
      </c>
      <c r="DQ107" s="31">
        <v>254.5</v>
      </c>
      <c r="DR107" s="31">
        <v>256.89999999999998</v>
      </c>
      <c r="DS107" s="31">
        <v>259.89999999999998</v>
      </c>
      <c r="DT107" s="31">
        <v>239.8</v>
      </c>
      <c r="DU107" s="31">
        <v>235.4</v>
      </c>
      <c r="DV107" s="31">
        <v>234.2</v>
      </c>
      <c r="DW107" s="31">
        <v>237.8</v>
      </c>
      <c r="DX107" s="31">
        <v>240.1</v>
      </c>
      <c r="DY107" s="31">
        <v>240.8</v>
      </c>
      <c r="DZ107" s="31">
        <v>243</v>
      </c>
      <c r="EA107" s="31">
        <v>244.8</v>
      </c>
      <c r="EB107" s="31">
        <v>248.2</v>
      </c>
      <c r="EC107" s="31">
        <v>248.3</v>
      </c>
      <c r="ED107" s="31">
        <v>246.4</v>
      </c>
      <c r="EE107" s="31">
        <v>263.39999999999998</v>
      </c>
      <c r="EF107" s="31">
        <v>271.8</v>
      </c>
      <c r="EG107" s="31">
        <v>276</v>
      </c>
      <c r="EH107" s="31">
        <v>280.39999999999998</v>
      </c>
      <c r="EI107" s="31">
        <v>278.10000000000002</v>
      </c>
      <c r="EJ107" s="31">
        <v>284.39999999999998</v>
      </c>
      <c r="EK107" s="31">
        <v>296.8</v>
      </c>
      <c r="EL107" s="31">
        <v>291.7</v>
      </c>
      <c r="EM107" s="31">
        <v>282.5</v>
      </c>
      <c r="EN107" s="31">
        <v>281.2</v>
      </c>
      <c r="EO107" s="31">
        <v>277.39999999999998</v>
      </c>
      <c r="EP107" s="31">
        <v>292.3</v>
      </c>
      <c r="EQ107" s="31">
        <v>295.3</v>
      </c>
      <c r="ER107" s="31">
        <v>295.3</v>
      </c>
      <c r="ES107" s="31">
        <v>290.3</v>
      </c>
      <c r="ET107" s="31">
        <v>288.5</v>
      </c>
    </row>
    <row r="108" spans="1:150">
      <c r="A108" s="25" t="s">
        <v>202</v>
      </c>
      <c r="B108" s="25" t="s">
        <v>203</v>
      </c>
      <c r="C108" s="26">
        <v>2.2100000000000002E-3</v>
      </c>
      <c r="D108" s="31">
        <v>103.9</v>
      </c>
      <c r="E108" s="31">
        <v>110.9</v>
      </c>
      <c r="F108" s="31">
        <v>112.7</v>
      </c>
      <c r="G108" s="31">
        <v>116.1</v>
      </c>
      <c r="H108" s="31">
        <v>118.1</v>
      </c>
      <c r="I108" s="31">
        <v>120.3</v>
      </c>
      <c r="J108" s="31">
        <v>117.8</v>
      </c>
      <c r="K108" s="31">
        <v>114.8</v>
      </c>
      <c r="L108" s="31">
        <v>114.8</v>
      </c>
      <c r="M108" s="31">
        <v>112.8</v>
      </c>
      <c r="N108" s="31">
        <v>115.7</v>
      </c>
      <c r="O108" s="31">
        <v>115.2</v>
      </c>
      <c r="P108" s="31">
        <v>119.4</v>
      </c>
      <c r="Q108" s="31">
        <v>115.9</v>
      </c>
      <c r="R108" s="31">
        <v>118.9</v>
      </c>
      <c r="S108" s="31">
        <v>118.9</v>
      </c>
      <c r="T108" s="31">
        <v>114.6</v>
      </c>
      <c r="U108" s="31">
        <v>112.8</v>
      </c>
      <c r="V108" s="31">
        <v>112.3</v>
      </c>
      <c r="W108" s="31">
        <v>112.7</v>
      </c>
      <c r="X108" s="31">
        <v>112.1</v>
      </c>
      <c r="Y108" s="31">
        <v>108.2</v>
      </c>
      <c r="Z108" s="31">
        <v>107.1</v>
      </c>
      <c r="AA108" s="31">
        <v>112</v>
      </c>
      <c r="AB108" s="31">
        <v>125.4</v>
      </c>
      <c r="AC108" s="31">
        <v>124.5</v>
      </c>
      <c r="AD108" s="31">
        <v>93.2</v>
      </c>
      <c r="AE108" s="31">
        <v>94.8</v>
      </c>
      <c r="AF108" s="31">
        <v>94.1</v>
      </c>
      <c r="AG108" s="31">
        <v>94.3</v>
      </c>
      <c r="AH108" s="31">
        <v>93</v>
      </c>
      <c r="AI108" s="31">
        <v>92.3</v>
      </c>
      <c r="AJ108" s="31">
        <v>93.4</v>
      </c>
      <c r="AK108" s="31">
        <v>93.7</v>
      </c>
      <c r="AL108" s="31">
        <v>94.8</v>
      </c>
      <c r="AM108" s="31">
        <v>94.5</v>
      </c>
      <c r="AN108" s="31">
        <v>104.2</v>
      </c>
      <c r="AO108" s="31">
        <v>110.1</v>
      </c>
      <c r="AP108" s="31">
        <v>108.1</v>
      </c>
      <c r="AQ108" s="31">
        <v>105.8</v>
      </c>
      <c r="AR108" s="31">
        <v>107.4</v>
      </c>
      <c r="AS108" s="31">
        <v>105.3</v>
      </c>
      <c r="AT108" s="31">
        <v>105</v>
      </c>
      <c r="AU108" s="31">
        <v>105.9</v>
      </c>
      <c r="AV108" s="31">
        <v>106.4</v>
      </c>
      <c r="AW108" s="31">
        <v>109</v>
      </c>
      <c r="AX108" s="31">
        <v>111.1</v>
      </c>
      <c r="AY108" s="31">
        <v>110.1</v>
      </c>
      <c r="AZ108" s="31">
        <v>108.9</v>
      </c>
      <c r="BA108" s="31">
        <v>115.5</v>
      </c>
      <c r="BB108" s="31">
        <v>111.8</v>
      </c>
      <c r="BC108" s="31">
        <v>111.4</v>
      </c>
      <c r="BD108" s="31">
        <v>112</v>
      </c>
      <c r="BE108" s="31">
        <v>112.9</v>
      </c>
      <c r="BF108" s="31">
        <v>113.5</v>
      </c>
      <c r="BG108" s="31">
        <v>112.3</v>
      </c>
      <c r="BH108" s="31">
        <v>113.9</v>
      </c>
      <c r="BI108" s="31">
        <v>114.1</v>
      </c>
      <c r="BJ108" s="31">
        <v>117</v>
      </c>
      <c r="BK108" s="31">
        <v>124.8</v>
      </c>
      <c r="BL108" s="31">
        <v>126</v>
      </c>
      <c r="BM108" s="31">
        <v>127.8</v>
      </c>
      <c r="BN108" s="31">
        <v>129.30000000000001</v>
      </c>
      <c r="BO108" s="31">
        <v>134.1</v>
      </c>
      <c r="BP108" s="31">
        <v>139.30000000000001</v>
      </c>
      <c r="BQ108" s="31">
        <v>140.19999999999999</v>
      </c>
      <c r="BR108" s="31">
        <v>137.19999999999999</v>
      </c>
      <c r="BS108" s="31">
        <v>135.6</v>
      </c>
      <c r="BT108" s="31">
        <v>133.19999999999999</v>
      </c>
      <c r="BU108" s="31">
        <v>138.80000000000001</v>
      </c>
      <c r="BV108" s="31">
        <v>139.19999999999999</v>
      </c>
      <c r="BW108" s="31">
        <v>139</v>
      </c>
      <c r="BX108" s="31">
        <v>137.80000000000001</v>
      </c>
      <c r="BY108" s="31">
        <v>134.6</v>
      </c>
      <c r="BZ108" s="31">
        <v>137.80000000000001</v>
      </c>
      <c r="CA108" s="31">
        <v>134.80000000000001</v>
      </c>
      <c r="CB108" s="31">
        <v>136</v>
      </c>
      <c r="CC108" s="31">
        <v>139.30000000000001</v>
      </c>
      <c r="CD108" s="31">
        <v>143.5</v>
      </c>
      <c r="CE108" s="31">
        <v>150.5</v>
      </c>
      <c r="CF108" s="31">
        <v>155.5</v>
      </c>
      <c r="CG108" s="31">
        <v>155.30000000000001</v>
      </c>
      <c r="CH108" s="31">
        <v>157.5</v>
      </c>
      <c r="CI108" s="31">
        <v>156.80000000000001</v>
      </c>
      <c r="CJ108" s="31">
        <v>167.6</v>
      </c>
      <c r="CK108" s="31">
        <v>178.1</v>
      </c>
      <c r="CL108" s="31">
        <v>183</v>
      </c>
      <c r="CM108" s="31">
        <v>181.2</v>
      </c>
      <c r="CN108" s="31">
        <v>187.2</v>
      </c>
      <c r="CO108" s="31">
        <v>187.9</v>
      </c>
      <c r="CP108" s="31">
        <v>194.8</v>
      </c>
      <c r="CQ108" s="31">
        <v>196</v>
      </c>
      <c r="CR108" s="31">
        <v>196.3</v>
      </c>
      <c r="CS108" s="31">
        <v>200.3</v>
      </c>
      <c r="CT108" s="31">
        <v>186.7</v>
      </c>
      <c r="CU108" s="31">
        <v>164.5</v>
      </c>
      <c r="CV108" s="31">
        <v>155.6</v>
      </c>
      <c r="CW108" s="31">
        <v>157.19999999999999</v>
      </c>
      <c r="CX108" s="31">
        <v>160.19999999999999</v>
      </c>
      <c r="CY108" s="31">
        <v>162.4</v>
      </c>
      <c r="CZ108" s="31">
        <v>162.69999999999999</v>
      </c>
      <c r="DA108" s="31">
        <v>157.4</v>
      </c>
      <c r="DB108" s="31">
        <v>161.6</v>
      </c>
      <c r="DC108" s="31">
        <v>163.4</v>
      </c>
      <c r="DD108" s="31">
        <v>164.9</v>
      </c>
      <c r="DE108" s="31">
        <v>167.2</v>
      </c>
      <c r="DF108" s="31">
        <v>169.4</v>
      </c>
      <c r="DG108" s="31">
        <v>164.9</v>
      </c>
      <c r="DH108" s="31">
        <v>177</v>
      </c>
      <c r="DI108" s="31">
        <v>179.8</v>
      </c>
      <c r="DJ108" s="31">
        <v>181.8</v>
      </c>
      <c r="DK108" s="31">
        <v>183.8</v>
      </c>
      <c r="DL108" s="31">
        <v>188.4</v>
      </c>
      <c r="DM108" s="31">
        <v>193.8</v>
      </c>
      <c r="DN108" s="31">
        <v>193.9</v>
      </c>
      <c r="DO108" s="31">
        <v>203.9</v>
      </c>
      <c r="DP108" s="31">
        <v>206.4</v>
      </c>
      <c r="DQ108" s="31">
        <v>217.6</v>
      </c>
      <c r="DR108" s="31">
        <v>209.9</v>
      </c>
      <c r="DS108" s="31">
        <v>225.4</v>
      </c>
      <c r="DT108" s="31">
        <v>229.6</v>
      </c>
      <c r="DU108" s="31">
        <v>212.3</v>
      </c>
      <c r="DV108" s="31">
        <v>195.1</v>
      </c>
      <c r="DW108" s="31">
        <v>199.3</v>
      </c>
      <c r="DX108" s="31">
        <v>203.5</v>
      </c>
      <c r="DY108" s="31">
        <v>208.2</v>
      </c>
      <c r="DZ108" s="31">
        <v>204</v>
      </c>
      <c r="EA108" s="31">
        <v>208.5</v>
      </c>
      <c r="EB108" s="31">
        <v>212.9</v>
      </c>
      <c r="EC108" s="31">
        <v>208.2</v>
      </c>
      <c r="ED108" s="31">
        <v>197.8</v>
      </c>
      <c r="EE108" s="31">
        <v>194</v>
      </c>
      <c r="EF108" s="31">
        <v>181.4</v>
      </c>
      <c r="EG108" s="31">
        <v>175.6</v>
      </c>
      <c r="EH108" s="31">
        <v>176.8</v>
      </c>
      <c r="EI108" s="31">
        <v>168.6</v>
      </c>
      <c r="EJ108" s="31">
        <v>167.8</v>
      </c>
      <c r="EK108" s="31">
        <v>172.8</v>
      </c>
      <c r="EL108" s="31">
        <v>165.1</v>
      </c>
      <c r="EM108" s="31">
        <v>174.7</v>
      </c>
      <c r="EN108" s="31">
        <v>186</v>
      </c>
      <c r="EO108" s="31">
        <v>183.4</v>
      </c>
      <c r="EP108" s="31">
        <v>178.8</v>
      </c>
      <c r="EQ108" s="31">
        <v>188.8</v>
      </c>
      <c r="ER108" s="31">
        <v>182.3</v>
      </c>
      <c r="ES108" s="31">
        <v>169.9</v>
      </c>
      <c r="ET108" s="31">
        <v>175</v>
      </c>
    </row>
    <row r="109" spans="1:150">
      <c r="A109" s="25" t="s">
        <v>204</v>
      </c>
      <c r="B109" s="25" t="s">
        <v>205</v>
      </c>
      <c r="C109" s="26">
        <v>1.6590000000000001E-2</v>
      </c>
      <c r="D109" s="31">
        <v>101.9</v>
      </c>
      <c r="E109" s="31">
        <v>101.7</v>
      </c>
      <c r="F109" s="31">
        <v>104.8</v>
      </c>
      <c r="G109" s="31">
        <v>112.8</v>
      </c>
      <c r="H109" s="31">
        <v>118.4</v>
      </c>
      <c r="I109" s="31">
        <v>113.7</v>
      </c>
      <c r="J109" s="31">
        <v>115.3</v>
      </c>
      <c r="K109" s="31">
        <v>117.4</v>
      </c>
      <c r="L109" s="31">
        <v>116</v>
      </c>
      <c r="M109" s="31">
        <v>115</v>
      </c>
      <c r="N109" s="31">
        <v>116.1</v>
      </c>
      <c r="O109" s="31">
        <v>111.1</v>
      </c>
      <c r="P109" s="31">
        <v>111.9</v>
      </c>
      <c r="Q109" s="31">
        <v>111.8</v>
      </c>
      <c r="R109" s="31">
        <v>118</v>
      </c>
      <c r="S109" s="31">
        <v>112.3</v>
      </c>
      <c r="T109" s="31">
        <v>121.9</v>
      </c>
      <c r="U109" s="31">
        <v>117.6</v>
      </c>
      <c r="V109" s="31">
        <v>114.4</v>
      </c>
      <c r="W109" s="31">
        <v>112.1</v>
      </c>
      <c r="X109" s="31">
        <v>114.5</v>
      </c>
      <c r="Y109" s="31">
        <v>110.4</v>
      </c>
      <c r="Z109" s="31">
        <v>112.2</v>
      </c>
      <c r="AA109" s="31">
        <v>114.5</v>
      </c>
      <c r="AB109" s="31">
        <v>109.9</v>
      </c>
      <c r="AC109" s="31">
        <v>108.8</v>
      </c>
      <c r="AD109" s="31">
        <v>111.1</v>
      </c>
      <c r="AE109" s="31">
        <v>106.6</v>
      </c>
      <c r="AF109" s="31">
        <v>110.4</v>
      </c>
      <c r="AG109" s="31">
        <v>108.2</v>
      </c>
      <c r="AH109" s="31">
        <v>110.1</v>
      </c>
      <c r="AI109" s="31">
        <v>107.3</v>
      </c>
      <c r="AJ109" s="31">
        <v>107.2</v>
      </c>
      <c r="AK109" s="31">
        <v>108</v>
      </c>
      <c r="AL109" s="31">
        <v>109.8</v>
      </c>
      <c r="AM109" s="31">
        <v>106.9</v>
      </c>
      <c r="AN109" s="31">
        <v>105.8</v>
      </c>
      <c r="AO109" s="31">
        <v>110.2</v>
      </c>
      <c r="AP109" s="31">
        <v>109.4</v>
      </c>
      <c r="AQ109" s="31">
        <v>109</v>
      </c>
      <c r="AR109" s="31">
        <v>112.6</v>
      </c>
      <c r="AS109" s="31">
        <v>116.4</v>
      </c>
      <c r="AT109" s="31">
        <v>117.1</v>
      </c>
      <c r="AU109" s="31">
        <v>119.1</v>
      </c>
      <c r="AV109" s="31">
        <v>119.7</v>
      </c>
      <c r="AW109" s="31">
        <v>118.5</v>
      </c>
      <c r="AX109" s="31">
        <v>118.1</v>
      </c>
      <c r="AY109" s="31">
        <v>118.1</v>
      </c>
      <c r="AZ109" s="31">
        <v>115.5</v>
      </c>
      <c r="BA109" s="31">
        <v>114.3</v>
      </c>
      <c r="BB109" s="31">
        <v>112.7</v>
      </c>
      <c r="BC109" s="31">
        <v>112.5</v>
      </c>
      <c r="BD109" s="31">
        <v>112</v>
      </c>
      <c r="BE109" s="31">
        <v>113.5</v>
      </c>
      <c r="BF109" s="31">
        <v>113</v>
      </c>
      <c r="BG109" s="31">
        <v>110.1</v>
      </c>
      <c r="BH109" s="31">
        <v>109.4</v>
      </c>
      <c r="BI109" s="31">
        <v>110</v>
      </c>
      <c r="BJ109" s="31">
        <v>108.5</v>
      </c>
      <c r="BK109" s="31">
        <v>106.8</v>
      </c>
      <c r="BL109" s="31">
        <v>104.2</v>
      </c>
      <c r="BM109" s="31">
        <v>102.6</v>
      </c>
      <c r="BN109" s="31">
        <v>98.3</v>
      </c>
      <c r="BO109" s="31">
        <v>96.8</v>
      </c>
      <c r="BP109" s="31">
        <v>94.5</v>
      </c>
      <c r="BQ109" s="31">
        <v>98.4</v>
      </c>
      <c r="BR109" s="31">
        <v>99.1</v>
      </c>
      <c r="BS109" s="31">
        <v>99.2</v>
      </c>
      <c r="BT109" s="31">
        <v>100.2</v>
      </c>
      <c r="BU109" s="31">
        <v>99.8</v>
      </c>
      <c r="BV109" s="31">
        <v>100.6</v>
      </c>
      <c r="BW109" s="31">
        <v>104.4</v>
      </c>
      <c r="BX109" s="31">
        <v>107.2</v>
      </c>
      <c r="BY109" s="31">
        <v>98.9</v>
      </c>
      <c r="BZ109" s="31">
        <v>101.3</v>
      </c>
      <c r="CA109" s="31">
        <v>104.8</v>
      </c>
      <c r="CB109" s="31">
        <v>105.9</v>
      </c>
      <c r="CC109" s="31">
        <v>111.4</v>
      </c>
      <c r="CD109" s="31">
        <v>116.6</v>
      </c>
      <c r="CE109" s="31">
        <v>117.5</v>
      </c>
      <c r="CF109" s="31">
        <v>118.2</v>
      </c>
      <c r="CG109" s="31">
        <v>119.7</v>
      </c>
      <c r="CH109" s="31">
        <v>127.4</v>
      </c>
      <c r="CI109" s="31">
        <v>122.9</v>
      </c>
      <c r="CJ109" s="31">
        <v>120.8</v>
      </c>
      <c r="CK109" s="31">
        <v>121.9</v>
      </c>
      <c r="CL109" s="31">
        <v>120.9</v>
      </c>
      <c r="CM109" s="31">
        <v>117.5</v>
      </c>
      <c r="CN109" s="31">
        <v>121.5</v>
      </c>
      <c r="CO109" s="31">
        <v>120.5</v>
      </c>
      <c r="CP109" s="31">
        <v>121.6</v>
      </c>
      <c r="CQ109" s="31">
        <v>121.5</v>
      </c>
      <c r="CR109" s="31">
        <v>124.3</v>
      </c>
      <c r="CS109" s="31">
        <v>124.2</v>
      </c>
      <c r="CT109" s="31">
        <v>123.6</v>
      </c>
      <c r="CU109" s="31">
        <v>114.8</v>
      </c>
      <c r="CV109" s="31">
        <v>109.8</v>
      </c>
      <c r="CW109" s="31">
        <v>107.6</v>
      </c>
      <c r="CX109" s="31">
        <v>115.1</v>
      </c>
      <c r="CY109" s="31">
        <v>116</v>
      </c>
      <c r="CZ109" s="31">
        <v>120.1</v>
      </c>
      <c r="DA109" s="31">
        <v>126</v>
      </c>
      <c r="DB109" s="31">
        <v>129.30000000000001</v>
      </c>
      <c r="DC109" s="31">
        <v>125.7</v>
      </c>
      <c r="DD109" s="31">
        <v>127</v>
      </c>
      <c r="DE109" s="31">
        <v>142.5</v>
      </c>
      <c r="DF109" s="31">
        <v>161.5</v>
      </c>
      <c r="DG109" s="31">
        <v>174</v>
      </c>
      <c r="DH109" s="31">
        <v>169.8</v>
      </c>
      <c r="DI109" s="31">
        <v>176.4</v>
      </c>
      <c r="DJ109" s="31">
        <v>160.19999999999999</v>
      </c>
      <c r="DK109" s="31">
        <v>169.5</v>
      </c>
      <c r="DL109" s="31">
        <v>184.1</v>
      </c>
      <c r="DM109" s="31">
        <v>174.9</v>
      </c>
      <c r="DN109" s="31">
        <v>171.5</v>
      </c>
      <c r="DO109" s="31">
        <v>163.80000000000001</v>
      </c>
      <c r="DP109" s="31">
        <v>169.4</v>
      </c>
      <c r="DQ109" s="31">
        <v>169.5</v>
      </c>
      <c r="DR109" s="31">
        <v>182.6</v>
      </c>
      <c r="DS109" s="31">
        <v>202.6</v>
      </c>
      <c r="DT109" s="31">
        <v>198.9</v>
      </c>
      <c r="DU109" s="31">
        <v>190.2</v>
      </c>
      <c r="DV109" s="31">
        <v>187.7</v>
      </c>
      <c r="DW109" s="31">
        <v>180</v>
      </c>
      <c r="DX109" s="31">
        <v>184.4</v>
      </c>
      <c r="DY109" s="31">
        <v>180</v>
      </c>
      <c r="DZ109" s="31">
        <v>166.5</v>
      </c>
      <c r="EA109" s="31">
        <v>171.4</v>
      </c>
      <c r="EB109" s="31">
        <v>165.1</v>
      </c>
      <c r="EC109" s="31">
        <v>163.9</v>
      </c>
      <c r="ED109" s="31">
        <v>165.9</v>
      </c>
      <c r="EE109" s="31">
        <v>153</v>
      </c>
      <c r="EF109" s="31">
        <v>149.9</v>
      </c>
      <c r="EG109" s="31">
        <v>141.80000000000001</v>
      </c>
      <c r="EH109" s="31">
        <v>137.1</v>
      </c>
      <c r="EI109" s="31">
        <v>141.4</v>
      </c>
      <c r="EJ109" s="31">
        <v>152.5</v>
      </c>
      <c r="EK109" s="31">
        <v>152.1</v>
      </c>
      <c r="EL109" s="31">
        <v>145</v>
      </c>
      <c r="EM109" s="31">
        <v>141.30000000000001</v>
      </c>
      <c r="EN109" s="31">
        <v>138.5</v>
      </c>
      <c r="EO109" s="31">
        <v>132.9</v>
      </c>
      <c r="EP109" s="31">
        <v>125.7</v>
      </c>
      <c r="EQ109" s="31">
        <v>126.1</v>
      </c>
      <c r="ER109" s="31">
        <v>123.6</v>
      </c>
      <c r="ES109" s="31">
        <v>120.4</v>
      </c>
      <c r="ET109" s="31">
        <v>121.5</v>
      </c>
    </row>
    <row r="110" spans="1:150">
      <c r="A110" s="25" t="s">
        <v>206</v>
      </c>
      <c r="B110" s="25" t="s">
        <v>207</v>
      </c>
      <c r="C110" s="26">
        <v>0.37606000000000001</v>
      </c>
      <c r="D110" s="31">
        <v>131</v>
      </c>
      <c r="E110" s="31">
        <v>139.6</v>
      </c>
      <c r="F110" s="31">
        <v>144.80000000000001</v>
      </c>
      <c r="G110" s="31">
        <v>182.7</v>
      </c>
      <c r="H110" s="31">
        <v>183.8</v>
      </c>
      <c r="I110" s="31">
        <v>166.2</v>
      </c>
      <c r="J110" s="31">
        <v>134.19999999999999</v>
      </c>
      <c r="K110" s="31">
        <v>140.1</v>
      </c>
      <c r="L110" s="31">
        <v>142.6</v>
      </c>
      <c r="M110" s="31">
        <v>139</v>
      </c>
      <c r="N110" s="31">
        <v>137.69999999999999</v>
      </c>
      <c r="O110" s="31">
        <v>150.9</v>
      </c>
      <c r="P110" s="31">
        <v>163</v>
      </c>
      <c r="Q110" s="31">
        <v>164.4</v>
      </c>
      <c r="R110" s="31">
        <v>156.69999999999999</v>
      </c>
      <c r="S110" s="31">
        <v>153.5</v>
      </c>
      <c r="T110" s="31">
        <v>148</v>
      </c>
      <c r="U110" s="31">
        <v>148.1</v>
      </c>
      <c r="V110" s="31">
        <v>147</v>
      </c>
      <c r="W110" s="31">
        <v>160.30000000000001</v>
      </c>
      <c r="X110" s="31">
        <v>160.1</v>
      </c>
      <c r="Y110" s="31">
        <v>157.80000000000001</v>
      </c>
      <c r="Z110" s="31">
        <v>162</v>
      </c>
      <c r="AA110" s="31">
        <v>169.5</v>
      </c>
      <c r="AB110" s="31">
        <v>175.6</v>
      </c>
      <c r="AC110" s="31">
        <v>188.5</v>
      </c>
      <c r="AD110" s="31">
        <v>175.5</v>
      </c>
      <c r="AE110" s="31">
        <v>175.9</v>
      </c>
      <c r="AF110" s="31">
        <v>162.4</v>
      </c>
      <c r="AG110" s="31">
        <v>141.80000000000001</v>
      </c>
      <c r="AH110" s="31">
        <v>131.6</v>
      </c>
      <c r="AI110" s="31">
        <v>135</v>
      </c>
      <c r="AJ110" s="31">
        <v>140.80000000000001</v>
      </c>
      <c r="AK110" s="31">
        <v>144.6</v>
      </c>
      <c r="AL110" s="31">
        <v>142.19999999999999</v>
      </c>
      <c r="AM110" s="31">
        <v>141.30000000000001</v>
      </c>
      <c r="AN110" s="31">
        <v>145.5</v>
      </c>
      <c r="AO110" s="31">
        <v>166.2</v>
      </c>
      <c r="AP110" s="31">
        <v>155.6</v>
      </c>
      <c r="AQ110" s="31">
        <v>147.1</v>
      </c>
      <c r="AR110" s="31">
        <v>139.19999999999999</v>
      </c>
      <c r="AS110" s="31">
        <v>139.19999999999999</v>
      </c>
      <c r="AT110" s="31">
        <v>156.9</v>
      </c>
      <c r="AU110" s="31">
        <v>158.30000000000001</v>
      </c>
      <c r="AV110" s="31">
        <v>152.19999999999999</v>
      </c>
      <c r="AW110" s="31">
        <v>151.30000000000001</v>
      </c>
      <c r="AX110" s="31">
        <v>150.19999999999999</v>
      </c>
      <c r="AY110" s="31">
        <v>151.4</v>
      </c>
      <c r="AZ110" s="31">
        <v>167.5</v>
      </c>
      <c r="BA110" s="31">
        <v>162.4</v>
      </c>
      <c r="BB110" s="31">
        <v>165.1</v>
      </c>
      <c r="BC110" s="31">
        <v>158.69999999999999</v>
      </c>
      <c r="BD110" s="31">
        <v>156.30000000000001</v>
      </c>
      <c r="BE110" s="31">
        <v>149.30000000000001</v>
      </c>
      <c r="BF110" s="31">
        <v>132.30000000000001</v>
      </c>
      <c r="BG110" s="31">
        <v>126.2</v>
      </c>
      <c r="BH110" s="31">
        <v>128.9</v>
      </c>
      <c r="BI110" s="31">
        <v>127.8</v>
      </c>
      <c r="BJ110" s="31">
        <v>126</v>
      </c>
      <c r="BK110" s="31">
        <v>124.9</v>
      </c>
      <c r="BL110" s="31">
        <v>126.8</v>
      </c>
      <c r="BM110" s="31">
        <v>123.4</v>
      </c>
      <c r="BN110" s="31">
        <v>121.2</v>
      </c>
      <c r="BO110" s="31">
        <v>121.6</v>
      </c>
      <c r="BP110" s="31">
        <v>122.8</v>
      </c>
      <c r="BQ110" s="31">
        <v>124.8</v>
      </c>
      <c r="BR110" s="31">
        <v>126</v>
      </c>
      <c r="BS110" s="31">
        <v>122.2</v>
      </c>
      <c r="BT110" s="31">
        <v>125.3</v>
      </c>
      <c r="BU110" s="31">
        <v>136.6</v>
      </c>
      <c r="BV110" s="31">
        <v>152.19999999999999</v>
      </c>
      <c r="BW110" s="31">
        <v>156</v>
      </c>
      <c r="BX110" s="31">
        <v>157.5</v>
      </c>
      <c r="BY110" s="31">
        <v>155.9</v>
      </c>
      <c r="BZ110" s="31">
        <v>153.1</v>
      </c>
      <c r="CA110" s="31">
        <v>150.1</v>
      </c>
      <c r="CB110" s="31">
        <v>147.1</v>
      </c>
      <c r="CC110" s="31">
        <v>142.9</v>
      </c>
      <c r="CD110" s="31">
        <v>140.19999999999999</v>
      </c>
      <c r="CE110" s="31">
        <v>141.6</v>
      </c>
      <c r="CF110" s="31">
        <v>143.9</v>
      </c>
      <c r="CG110" s="31">
        <v>151.5</v>
      </c>
      <c r="CH110" s="31">
        <v>159.80000000000001</v>
      </c>
      <c r="CI110" s="31">
        <v>157.5</v>
      </c>
      <c r="CJ110" s="31">
        <v>162.30000000000001</v>
      </c>
      <c r="CK110" s="31">
        <v>159.1</v>
      </c>
      <c r="CL110" s="31">
        <v>161.80000000000001</v>
      </c>
      <c r="CM110" s="31">
        <v>156.9</v>
      </c>
      <c r="CN110" s="31">
        <v>157.80000000000001</v>
      </c>
      <c r="CO110" s="31">
        <v>164.9</v>
      </c>
      <c r="CP110" s="31">
        <v>160.80000000000001</v>
      </c>
      <c r="CQ110" s="31">
        <v>161.80000000000001</v>
      </c>
      <c r="CR110" s="31">
        <v>172.5</v>
      </c>
      <c r="CS110" s="31">
        <v>181.8</v>
      </c>
      <c r="CT110" s="31">
        <v>171.6</v>
      </c>
      <c r="CU110" s="31">
        <v>157.19999999999999</v>
      </c>
      <c r="CV110" s="31">
        <v>156.5</v>
      </c>
      <c r="CW110" s="31">
        <v>164.1</v>
      </c>
      <c r="CX110" s="31">
        <v>164.1</v>
      </c>
      <c r="CY110" s="31">
        <v>160.9</v>
      </c>
      <c r="CZ110" s="31">
        <v>163.5</v>
      </c>
      <c r="DA110" s="31">
        <v>164.5</v>
      </c>
      <c r="DB110" s="31">
        <v>168.7</v>
      </c>
      <c r="DC110" s="31">
        <v>174.6</v>
      </c>
      <c r="DD110" s="31">
        <v>178.3</v>
      </c>
      <c r="DE110" s="31">
        <v>188</v>
      </c>
      <c r="DF110" s="31">
        <v>194.4</v>
      </c>
      <c r="DG110" s="31">
        <v>217.7</v>
      </c>
      <c r="DH110" s="31">
        <v>244.6</v>
      </c>
      <c r="DI110" s="31">
        <v>276.5</v>
      </c>
      <c r="DJ110" s="31">
        <v>282.60000000000002</v>
      </c>
      <c r="DK110" s="31">
        <v>299</v>
      </c>
      <c r="DL110" s="31">
        <v>358.4</v>
      </c>
      <c r="DM110" s="31">
        <v>337.1</v>
      </c>
      <c r="DN110" s="31">
        <v>230.6</v>
      </c>
      <c r="DO110" s="31">
        <v>234.6</v>
      </c>
      <c r="DP110" s="31">
        <v>258.10000000000002</v>
      </c>
      <c r="DQ110" s="31">
        <v>263.7</v>
      </c>
      <c r="DR110" s="31">
        <v>275.7</v>
      </c>
      <c r="DS110" s="31">
        <v>308.2</v>
      </c>
      <c r="DT110" s="31">
        <v>311.3</v>
      </c>
      <c r="DU110" s="31">
        <v>297.7</v>
      </c>
      <c r="DV110" s="31">
        <v>287.5</v>
      </c>
      <c r="DW110" s="31">
        <v>261.5</v>
      </c>
      <c r="DX110" s="31">
        <v>258.3</v>
      </c>
      <c r="DY110" s="31">
        <v>226.9</v>
      </c>
      <c r="DZ110" s="31">
        <v>208</v>
      </c>
      <c r="EA110" s="31">
        <v>235.2</v>
      </c>
      <c r="EB110" s="31">
        <v>234.6</v>
      </c>
      <c r="EC110" s="31">
        <v>237.9</v>
      </c>
      <c r="ED110" s="31">
        <v>234.6</v>
      </c>
      <c r="EE110" s="31">
        <v>225.8</v>
      </c>
      <c r="EF110" s="31">
        <v>228.2</v>
      </c>
      <c r="EG110" s="31">
        <v>224.8</v>
      </c>
      <c r="EH110" s="31">
        <v>221.5</v>
      </c>
      <c r="EI110" s="31">
        <v>219.8</v>
      </c>
      <c r="EJ110" s="31">
        <v>216.2</v>
      </c>
      <c r="EK110" s="31">
        <v>213.1</v>
      </c>
      <c r="EL110" s="31">
        <v>202.6</v>
      </c>
      <c r="EM110" s="31">
        <v>214.5</v>
      </c>
      <c r="EN110" s="31">
        <v>213.3</v>
      </c>
      <c r="EO110" s="31">
        <v>210.8</v>
      </c>
      <c r="EP110" s="31">
        <v>202.9</v>
      </c>
      <c r="EQ110" s="31">
        <v>204.1</v>
      </c>
      <c r="ER110" s="31">
        <v>208</v>
      </c>
      <c r="ES110" s="31">
        <v>205.6</v>
      </c>
      <c r="ET110" s="31">
        <v>205.2</v>
      </c>
    </row>
    <row r="111" spans="1:150">
      <c r="A111" s="25" t="s">
        <v>208</v>
      </c>
      <c r="B111" s="25" t="s">
        <v>209</v>
      </c>
      <c r="C111" s="26">
        <v>1.9604299999999999</v>
      </c>
      <c r="D111" s="31">
        <v>110.9</v>
      </c>
      <c r="E111" s="31">
        <v>108.7</v>
      </c>
      <c r="F111" s="31">
        <v>105.2</v>
      </c>
      <c r="G111" s="31">
        <v>107.1</v>
      </c>
      <c r="H111" s="31">
        <v>106.3</v>
      </c>
      <c r="I111" s="31">
        <v>107.6</v>
      </c>
      <c r="J111" s="31">
        <v>111.1</v>
      </c>
      <c r="K111" s="31">
        <v>111.3</v>
      </c>
      <c r="L111" s="31">
        <v>113.3</v>
      </c>
      <c r="M111" s="31">
        <v>116.3</v>
      </c>
      <c r="N111" s="31">
        <v>122.5</v>
      </c>
      <c r="O111" s="31">
        <v>123.8</v>
      </c>
      <c r="P111" s="31">
        <v>122.6</v>
      </c>
      <c r="Q111" s="31">
        <v>122.1</v>
      </c>
      <c r="R111" s="31">
        <v>123.7</v>
      </c>
      <c r="S111" s="31">
        <v>121.8</v>
      </c>
      <c r="T111" s="31">
        <v>113.5</v>
      </c>
      <c r="U111" s="31">
        <v>115.4</v>
      </c>
      <c r="V111" s="31">
        <v>112.5</v>
      </c>
      <c r="W111" s="31">
        <v>105.7</v>
      </c>
      <c r="X111" s="31">
        <v>105</v>
      </c>
      <c r="Y111" s="31">
        <v>108</v>
      </c>
      <c r="Z111" s="31">
        <v>109.7</v>
      </c>
      <c r="AA111" s="31">
        <v>111.3</v>
      </c>
      <c r="AB111" s="31">
        <v>108.5</v>
      </c>
      <c r="AC111" s="31">
        <v>107.4</v>
      </c>
      <c r="AD111" s="31">
        <v>108.1</v>
      </c>
      <c r="AE111" s="31">
        <v>108.1</v>
      </c>
      <c r="AF111" s="31">
        <v>108.4</v>
      </c>
      <c r="AG111" s="31">
        <v>110.9</v>
      </c>
      <c r="AH111" s="31">
        <v>110.7</v>
      </c>
      <c r="AI111" s="31">
        <v>110.4</v>
      </c>
      <c r="AJ111" s="31">
        <v>110</v>
      </c>
      <c r="AK111" s="31">
        <v>110.1</v>
      </c>
      <c r="AL111" s="31">
        <v>108.3</v>
      </c>
      <c r="AM111" s="31">
        <v>109.5</v>
      </c>
      <c r="AN111" s="31">
        <v>108.1</v>
      </c>
      <c r="AO111" s="31">
        <v>108.7</v>
      </c>
      <c r="AP111" s="31">
        <v>110.3</v>
      </c>
      <c r="AQ111" s="31">
        <v>111.6</v>
      </c>
      <c r="AR111" s="31">
        <v>114.6</v>
      </c>
      <c r="AS111" s="31">
        <v>114.6</v>
      </c>
      <c r="AT111" s="31">
        <v>115.3</v>
      </c>
      <c r="AU111" s="31">
        <v>115.8</v>
      </c>
      <c r="AV111" s="31">
        <v>115.8</v>
      </c>
      <c r="AW111" s="31">
        <v>114.6</v>
      </c>
      <c r="AX111" s="31">
        <v>113.3</v>
      </c>
      <c r="AY111" s="31">
        <v>114.6</v>
      </c>
      <c r="AZ111" s="31">
        <v>115.2</v>
      </c>
      <c r="BA111" s="31">
        <v>113.6</v>
      </c>
      <c r="BB111" s="31">
        <v>116.1</v>
      </c>
      <c r="BC111" s="31">
        <v>117.1</v>
      </c>
      <c r="BD111" s="31">
        <v>114.8</v>
      </c>
      <c r="BE111" s="31">
        <v>113.5</v>
      </c>
      <c r="BF111" s="31">
        <v>113.8</v>
      </c>
      <c r="BG111" s="31">
        <v>113.5</v>
      </c>
      <c r="BH111" s="31">
        <v>114.2</v>
      </c>
      <c r="BI111" s="31">
        <v>115</v>
      </c>
      <c r="BJ111" s="31">
        <v>116.5</v>
      </c>
      <c r="BK111" s="31">
        <v>115</v>
      </c>
      <c r="BL111" s="31">
        <v>114.7</v>
      </c>
      <c r="BM111" s="31">
        <v>112.9</v>
      </c>
      <c r="BN111" s="31">
        <v>112</v>
      </c>
      <c r="BO111" s="31">
        <v>114</v>
      </c>
      <c r="BP111" s="31">
        <v>114.3</v>
      </c>
      <c r="BQ111" s="31">
        <v>113.9</v>
      </c>
      <c r="BR111" s="31">
        <v>112.1</v>
      </c>
      <c r="BS111" s="31">
        <v>108.8</v>
      </c>
      <c r="BT111" s="31">
        <v>106.6</v>
      </c>
      <c r="BU111" s="31">
        <v>106.6</v>
      </c>
      <c r="BV111" s="31">
        <v>107.3</v>
      </c>
      <c r="BW111" s="31">
        <v>107.6</v>
      </c>
      <c r="BX111" s="31">
        <v>109.8</v>
      </c>
      <c r="BY111" s="31">
        <v>109.4</v>
      </c>
      <c r="BZ111" s="31">
        <v>110.6</v>
      </c>
      <c r="CA111" s="31">
        <v>109.6</v>
      </c>
      <c r="CB111" s="31">
        <v>108.7</v>
      </c>
      <c r="CC111" s="31">
        <v>108.7</v>
      </c>
      <c r="CD111" s="31">
        <v>108.1</v>
      </c>
      <c r="CE111" s="31">
        <v>108.1</v>
      </c>
      <c r="CF111" s="31">
        <v>107.8</v>
      </c>
      <c r="CG111" s="31">
        <v>102.9</v>
      </c>
      <c r="CH111" s="31">
        <v>102</v>
      </c>
      <c r="CI111" s="31">
        <v>102.3</v>
      </c>
      <c r="CJ111" s="31">
        <v>102.8</v>
      </c>
      <c r="CK111" s="31">
        <v>103</v>
      </c>
      <c r="CL111" s="31">
        <v>106.1</v>
      </c>
      <c r="CM111" s="31">
        <v>106.6</v>
      </c>
      <c r="CN111" s="31">
        <v>105.8</v>
      </c>
      <c r="CO111" s="31">
        <v>104.2</v>
      </c>
      <c r="CP111" s="31">
        <v>103.1</v>
      </c>
      <c r="CQ111" s="31">
        <v>104.1</v>
      </c>
      <c r="CR111" s="31">
        <v>105.4</v>
      </c>
      <c r="CS111" s="31">
        <v>105.8</v>
      </c>
      <c r="CT111" s="31">
        <v>105.4</v>
      </c>
      <c r="CU111" s="31">
        <v>105</v>
      </c>
      <c r="CV111" s="31">
        <v>105</v>
      </c>
      <c r="CW111" s="31">
        <v>103.8</v>
      </c>
      <c r="CX111" s="31">
        <v>103.8</v>
      </c>
      <c r="CY111" s="31">
        <v>104.8</v>
      </c>
      <c r="CZ111" s="31">
        <v>104.8</v>
      </c>
      <c r="DA111" s="31">
        <v>104.6</v>
      </c>
      <c r="DB111" s="31">
        <v>109.8</v>
      </c>
      <c r="DC111" s="31">
        <v>114</v>
      </c>
      <c r="DD111" s="31">
        <v>113.8</v>
      </c>
      <c r="DE111" s="31">
        <v>114.2</v>
      </c>
      <c r="DF111" s="31">
        <v>113.9</v>
      </c>
      <c r="DG111" s="31">
        <v>115.2</v>
      </c>
      <c r="DH111" s="31">
        <v>115.5</v>
      </c>
      <c r="DI111" s="31">
        <v>115.8</v>
      </c>
      <c r="DJ111" s="31">
        <v>115.9</v>
      </c>
      <c r="DK111" s="31">
        <v>116.3</v>
      </c>
      <c r="DL111" s="31">
        <v>118.2</v>
      </c>
      <c r="DM111" s="31">
        <v>119.8</v>
      </c>
      <c r="DN111" s="31">
        <v>119.9</v>
      </c>
      <c r="DO111" s="31">
        <v>121</v>
      </c>
      <c r="DP111" s="31">
        <v>123.8</v>
      </c>
      <c r="DQ111" s="31">
        <v>122.3</v>
      </c>
      <c r="DR111" s="31">
        <v>123.3</v>
      </c>
      <c r="DS111" s="31">
        <v>126.7</v>
      </c>
      <c r="DT111" s="31">
        <v>127.3</v>
      </c>
      <c r="DU111" s="31">
        <v>127.7</v>
      </c>
      <c r="DV111" s="31">
        <v>128.6</v>
      </c>
      <c r="DW111" s="31">
        <v>129.80000000000001</v>
      </c>
      <c r="DX111" s="31">
        <v>129.80000000000001</v>
      </c>
      <c r="DY111" s="31">
        <v>128</v>
      </c>
      <c r="DZ111" s="31">
        <v>127.5</v>
      </c>
      <c r="EA111" s="31">
        <v>132.80000000000001</v>
      </c>
      <c r="EB111" s="31">
        <v>135.4</v>
      </c>
      <c r="EC111" s="31">
        <v>137.6</v>
      </c>
      <c r="ED111" s="31">
        <v>135</v>
      </c>
      <c r="EE111" s="31">
        <v>135.19999999999999</v>
      </c>
      <c r="EF111" s="31">
        <v>135.6</v>
      </c>
      <c r="EG111" s="31">
        <v>133.5</v>
      </c>
      <c r="EH111" s="31">
        <v>132.4</v>
      </c>
      <c r="EI111" s="31">
        <v>135</v>
      </c>
      <c r="EJ111" s="31">
        <v>135.4</v>
      </c>
      <c r="EK111" s="31">
        <v>137.9</v>
      </c>
      <c r="EL111" s="31">
        <v>138.80000000000001</v>
      </c>
      <c r="EM111" s="31">
        <v>136</v>
      </c>
      <c r="EN111" s="31">
        <v>134.30000000000001</v>
      </c>
      <c r="EO111" s="31">
        <v>133.80000000000001</v>
      </c>
      <c r="EP111" s="31">
        <v>133.19999999999999</v>
      </c>
      <c r="EQ111" s="31">
        <v>133.4</v>
      </c>
      <c r="ER111" s="31">
        <v>131.1</v>
      </c>
      <c r="ES111" s="31">
        <v>130.9</v>
      </c>
      <c r="ET111" s="31">
        <v>132.6</v>
      </c>
    </row>
    <row r="112" spans="1:150">
      <c r="A112" s="25" t="s">
        <v>1678</v>
      </c>
      <c r="B112" s="25" t="s">
        <v>211</v>
      </c>
      <c r="C112" s="26">
        <v>3.0620000000000001E-2</v>
      </c>
      <c r="D112" s="31">
        <v>102.8</v>
      </c>
      <c r="E112" s="31">
        <v>99.8</v>
      </c>
      <c r="F112" s="31">
        <v>101.2</v>
      </c>
      <c r="G112" s="31">
        <v>103.3</v>
      </c>
      <c r="H112" s="31">
        <v>103.6</v>
      </c>
      <c r="I112" s="31">
        <v>103.5</v>
      </c>
      <c r="J112" s="31">
        <v>103.7</v>
      </c>
      <c r="K112" s="31">
        <v>103.7</v>
      </c>
      <c r="L112" s="31">
        <v>103.6</v>
      </c>
      <c r="M112" s="31">
        <v>103.5</v>
      </c>
      <c r="N112" s="31">
        <v>104</v>
      </c>
      <c r="O112" s="31">
        <v>104.3</v>
      </c>
      <c r="P112" s="31">
        <v>104.1</v>
      </c>
      <c r="Q112" s="31">
        <v>104.1</v>
      </c>
      <c r="R112" s="31">
        <v>105</v>
      </c>
      <c r="S112" s="31">
        <v>105.5</v>
      </c>
      <c r="T112" s="31">
        <v>105.5</v>
      </c>
      <c r="U112" s="31">
        <v>111.1</v>
      </c>
      <c r="V112" s="31">
        <v>111.1</v>
      </c>
      <c r="W112" s="31">
        <v>117</v>
      </c>
      <c r="X112" s="31">
        <v>109.1</v>
      </c>
      <c r="Y112" s="31">
        <v>108.8</v>
      </c>
      <c r="Z112" s="31">
        <v>108.4</v>
      </c>
      <c r="AA112" s="31">
        <v>108.4</v>
      </c>
      <c r="AB112" s="31">
        <v>108.4</v>
      </c>
      <c r="AC112" s="31">
        <v>108.4</v>
      </c>
      <c r="AD112" s="31">
        <v>108.8</v>
      </c>
      <c r="AE112" s="31">
        <v>108.8</v>
      </c>
      <c r="AF112" s="31">
        <v>107.7</v>
      </c>
      <c r="AG112" s="31">
        <v>108.4</v>
      </c>
      <c r="AH112" s="31">
        <v>108.6</v>
      </c>
      <c r="AI112" s="31">
        <v>108.4</v>
      </c>
      <c r="AJ112" s="31">
        <v>108.4</v>
      </c>
      <c r="AK112" s="31">
        <v>108.6</v>
      </c>
      <c r="AL112" s="31">
        <v>108.5</v>
      </c>
      <c r="AM112" s="31">
        <v>108.5</v>
      </c>
      <c r="AN112" s="31">
        <v>108.5</v>
      </c>
      <c r="AO112" s="31">
        <v>108.5</v>
      </c>
      <c r="AP112" s="31">
        <v>108.5</v>
      </c>
      <c r="AQ112" s="31">
        <v>108.5</v>
      </c>
      <c r="AR112" s="31">
        <v>108.5</v>
      </c>
      <c r="AS112" s="31">
        <v>108.5</v>
      </c>
      <c r="AT112" s="31">
        <v>108.5</v>
      </c>
      <c r="AU112" s="31">
        <v>108.5</v>
      </c>
      <c r="AV112" s="31">
        <v>108.5</v>
      </c>
      <c r="AW112" s="31">
        <v>108.5</v>
      </c>
      <c r="AX112" s="31">
        <v>108.5</v>
      </c>
      <c r="AY112" s="31">
        <v>108.5</v>
      </c>
      <c r="AZ112" s="31">
        <v>109.1</v>
      </c>
      <c r="BA112" s="31">
        <v>110.4</v>
      </c>
      <c r="BB112" s="31">
        <v>110.4</v>
      </c>
      <c r="BC112" s="31">
        <v>105.6</v>
      </c>
      <c r="BD112" s="31">
        <v>97.5</v>
      </c>
      <c r="BE112" s="31">
        <v>96.9</v>
      </c>
      <c r="BF112" s="31">
        <v>96</v>
      </c>
      <c r="BG112" s="31">
        <v>96.7</v>
      </c>
      <c r="BH112" s="31">
        <v>96.8</v>
      </c>
      <c r="BI112" s="31">
        <v>95.9</v>
      </c>
      <c r="BJ112" s="31">
        <v>95.7</v>
      </c>
      <c r="BK112" s="31">
        <v>96.1</v>
      </c>
      <c r="BL112" s="31">
        <v>96.4</v>
      </c>
      <c r="BM112" s="31">
        <v>96.3</v>
      </c>
      <c r="BN112" s="31">
        <v>96.1</v>
      </c>
      <c r="BO112" s="31">
        <v>96.4</v>
      </c>
      <c r="BP112" s="31">
        <v>95.1</v>
      </c>
      <c r="BQ112" s="31">
        <v>95.3</v>
      </c>
      <c r="BR112" s="31">
        <v>94</v>
      </c>
      <c r="BS112" s="31">
        <v>94.5</v>
      </c>
      <c r="BT112" s="31">
        <v>101.2</v>
      </c>
      <c r="BU112" s="31">
        <v>102</v>
      </c>
      <c r="BV112" s="31">
        <v>112.3</v>
      </c>
      <c r="BW112" s="31">
        <v>118</v>
      </c>
      <c r="BX112" s="31">
        <v>116.4</v>
      </c>
      <c r="BY112" s="31">
        <v>114.9</v>
      </c>
      <c r="BZ112" s="31">
        <v>116.6</v>
      </c>
      <c r="CA112" s="31">
        <v>116.6</v>
      </c>
      <c r="CB112" s="31">
        <v>115.2</v>
      </c>
      <c r="CC112" s="31">
        <v>110.1</v>
      </c>
      <c r="CD112" s="31">
        <v>106.9</v>
      </c>
      <c r="CE112" s="31">
        <v>108.6</v>
      </c>
      <c r="CF112" s="31">
        <v>109.2</v>
      </c>
      <c r="CG112" s="31">
        <v>110.4</v>
      </c>
      <c r="CH112" s="31">
        <v>110.5</v>
      </c>
      <c r="CI112" s="31">
        <v>111.3</v>
      </c>
      <c r="CJ112" s="31">
        <v>111.5</v>
      </c>
      <c r="CK112" s="31">
        <v>115.2</v>
      </c>
      <c r="CL112" s="31">
        <v>117.3</v>
      </c>
      <c r="CM112" s="31">
        <v>120</v>
      </c>
      <c r="CN112" s="31">
        <v>114.7</v>
      </c>
      <c r="CO112" s="31">
        <v>110.4</v>
      </c>
      <c r="CP112" s="31">
        <v>108.6</v>
      </c>
      <c r="CQ112" s="31">
        <v>111.2</v>
      </c>
      <c r="CR112" s="31">
        <v>110.2</v>
      </c>
      <c r="CS112" s="31">
        <v>111.5</v>
      </c>
      <c r="CT112" s="31">
        <v>111.5</v>
      </c>
      <c r="CU112" s="31">
        <v>109.8</v>
      </c>
      <c r="CV112" s="31">
        <v>110.6</v>
      </c>
      <c r="CW112" s="31">
        <v>110</v>
      </c>
      <c r="CX112" s="31">
        <v>111.9</v>
      </c>
      <c r="CY112" s="31">
        <v>113.5</v>
      </c>
      <c r="CZ112" s="31">
        <v>114.8</v>
      </c>
      <c r="DA112" s="31">
        <v>113.2</v>
      </c>
      <c r="DB112" s="31">
        <v>104.2</v>
      </c>
      <c r="DC112" s="31">
        <v>103.8</v>
      </c>
      <c r="DD112" s="31">
        <v>106.1</v>
      </c>
      <c r="DE112" s="31">
        <v>105</v>
      </c>
      <c r="DF112" s="31">
        <v>103.5</v>
      </c>
      <c r="DG112" s="31">
        <v>104.4</v>
      </c>
      <c r="DH112" s="31">
        <v>99.6</v>
      </c>
      <c r="DI112" s="31">
        <v>98.7</v>
      </c>
      <c r="DJ112" s="31">
        <v>96.4</v>
      </c>
      <c r="DK112" s="31">
        <v>99.5</v>
      </c>
      <c r="DL112" s="31">
        <v>105.6</v>
      </c>
      <c r="DM112" s="31">
        <v>105.8</v>
      </c>
      <c r="DN112" s="31">
        <v>102.1</v>
      </c>
      <c r="DO112" s="31">
        <v>99.7</v>
      </c>
      <c r="DP112" s="31">
        <v>101.2</v>
      </c>
      <c r="DQ112" s="31">
        <v>102.3</v>
      </c>
      <c r="DR112" s="31">
        <v>103.8</v>
      </c>
      <c r="DS112" s="31">
        <v>105</v>
      </c>
      <c r="DT112" s="31">
        <v>104.3</v>
      </c>
      <c r="DU112" s="31">
        <v>104.3</v>
      </c>
      <c r="DV112" s="31">
        <v>105</v>
      </c>
      <c r="DW112" s="31">
        <v>106.2</v>
      </c>
      <c r="DX112" s="31">
        <v>104.5</v>
      </c>
      <c r="DY112" s="31">
        <v>100.6</v>
      </c>
      <c r="DZ112" s="31">
        <v>101.2</v>
      </c>
      <c r="EA112" s="31">
        <v>103</v>
      </c>
      <c r="EB112" s="31">
        <v>103.3</v>
      </c>
      <c r="EC112" s="31">
        <v>101.2</v>
      </c>
      <c r="ED112" s="31">
        <v>99.9</v>
      </c>
      <c r="EE112" s="31">
        <v>99.7</v>
      </c>
      <c r="EF112" s="31">
        <v>99.1</v>
      </c>
      <c r="EG112" s="31">
        <v>99.4</v>
      </c>
      <c r="EH112" s="31">
        <v>99.8</v>
      </c>
      <c r="EI112" s="31">
        <v>101.2</v>
      </c>
      <c r="EJ112" s="31">
        <v>102.1</v>
      </c>
      <c r="EK112" s="31">
        <v>103.8</v>
      </c>
      <c r="EL112" s="31">
        <v>104.5</v>
      </c>
      <c r="EM112" s="31">
        <v>104.8</v>
      </c>
      <c r="EN112" s="31">
        <v>103</v>
      </c>
      <c r="EO112" s="31">
        <v>102.6</v>
      </c>
      <c r="EP112" s="31">
        <v>101.8</v>
      </c>
      <c r="EQ112" s="31">
        <v>100.7</v>
      </c>
      <c r="ER112" s="31">
        <v>101.4</v>
      </c>
      <c r="ES112" s="31">
        <v>102.2</v>
      </c>
      <c r="ET112" s="31">
        <v>102.8</v>
      </c>
    </row>
    <row r="113" spans="1:150">
      <c r="A113" s="25" t="s">
        <v>1679</v>
      </c>
      <c r="B113" s="25" t="s">
        <v>213</v>
      </c>
      <c r="C113" s="26">
        <v>2.29E-2</v>
      </c>
      <c r="D113" s="31">
        <v>96</v>
      </c>
      <c r="E113" s="31">
        <v>96</v>
      </c>
      <c r="F113" s="31">
        <v>96</v>
      </c>
      <c r="G113" s="31">
        <v>96</v>
      </c>
      <c r="H113" s="31">
        <v>96</v>
      </c>
      <c r="I113" s="31">
        <v>96</v>
      </c>
      <c r="J113" s="31">
        <v>96</v>
      </c>
      <c r="K113" s="31">
        <v>96</v>
      </c>
      <c r="L113" s="31">
        <v>96</v>
      </c>
      <c r="M113" s="31">
        <v>96</v>
      </c>
      <c r="N113" s="31">
        <v>96</v>
      </c>
      <c r="O113" s="31">
        <v>96</v>
      </c>
      <c r="P113" s="31">
        <v>96</v>
      </c>
      <c r="Q113" s="31">
        <v>96</v>
      </c>
      <c r="R113" s="31">
        <v>94.7</v>
      </c>
      <c r="S113" s="31">
        <v>96</v>
      </c>
      <c r="T113" s="31">
        <v>100.7</v>
      </c>
      <c r="U113" s="31">
        <v>105.2</v>
      </c>
      <c r="V113" s="31">
        <v>106</v>
      </c>
      <c r="W113" s="31">
        <v>106.9</v>
      </c>
      <c r="X113" s="31">
        <v>106.9</v>
      </c>
      <c r="Y113" s="31">
        <v>106.9</v>
      </c>
      <c r="Z113" s="31">
        <v>106.9</v>
      </c>
      <c r="AA113" s="31">
        <v>106.9</v>
      </c>
      <c r="AB113" s="31">
        <v>106.9</v>
      </c>
      <c r="AC113" s="31">
        <v>110</v>
      </c>
      <c r="AD113" s="31">
        <v>110</v>
      </c>
      <c r="AE113" s="31">
        <v>110</v>
      </c>
      <c r="AF113" s="31">
        <v>110</v>
      </c>
      <c r="AG113" s="31">
        <v>110</v>
      </c>
      <c r="AH113" s="31">
        <v>111.7</v>
      </c>
      <c r="AI113" s="31">
        <v>111.7</v>
      </c>
      <c r="AJ113" s="31">
        <v>111.7</v>
      </c>
      <c r="AK113" s="31">
        <v>110.1</v>
      </c>
      <c r="AL113" s="31">
        <v>110.1</v>
      </c>
      <c r="AM113" s="31">
        <v>110.1</v>
      </c>
      <c r="AN113" s="31">
        <v>110.2</v>
      </c>
      <c r="AO113" s="31">
        <v>111.6</v>
      </c>
      <c r="AP113" s="31">
        <v>110.2</v>
      </c>
      <c r="AQ113" s="31">
        <v>110.2</v>
      </c>
      <c r="AR113" s="31">
        <v>112.5</v>
      </c>
      <c r="AS113" s="31">
        <v>112.5</v>
      </c>
      <c r="AT113" s="31">
        <v>112.5</v>
      </c>
      <c r="AU113" s="31">
        <v>112.5</v>
      </c>
      <c r="AV113" s="31">
        <v>112.5</v>
      </c>
      <c r="AW113" s="31">
        <v>112.5</v>
      </c>
      <c r="AX113" s="31">
        <v>112.5</v>
      </c>
      <c r="AY113" s="31">
        <v>112.5</v>
      </c>
      <c r="AZ113" s="31">
        <v>114.8</v>
      </c>
      <c r="BA113" s="31">
        <v>114.8</v>
      </c>
      <c r="BB113" s="31">
        <v>114.8</v>
      </c>
      <c r="BC113" s="31">
        <v>114.4</v>
      </c>
      <c r="BD113" s="31">
        <v>113.9</v>
      </c>
      <c r="BE113" s="31">
        <v>113.6</v>
      </c>
      <c r="BF113" s="31">
        <v>113.5</v>
      </c>
      <c r="BG113" s="31">
        <v>115.2</v>
      </c>
      <c r="BH113" s="31">
        <v>115.2</v>
      </c>
      <c r="BI113" s="31">
        <v>115</v>
      </c>
      <c r="BJ113" s="31">
        <v>114.9</v>
      </c>
      <c r="BK113" s="31">
        <v>113.6</v>
      </c>
      <c r="BL113" s="31">
        <v>113.9</v>
      </c>
      <c r="BM113" s="31">
        <v>113.9</v>
      </c>
      <c r="BN113" s="31">
        <v>113.9</v>
      </c>
      <c r="BO113" s="31">
        <v>113.9</v>
      </c>
      <c r="BP113" s="31">
        <v>114.9</v>
      </c>
      <c r="BQ113" s="31">
        <v>111.3</v>
      </c>
      <c r="BR113" s="31">
        <v>111.3</v>
      </c>
      <c r="BS113" s="31">
        <v>112.3</v>
      </c>
      <c r="BT113" s="31">
        <v>113.5</v>
      </c>
      <c r="BU113" s="31">
        <v>110.8</v>
      </c>
      <c r="BV113" s="31">
        <v>108.6</v>
      </c>
      <c r="BW113" s="31">
        <v>108.5</v>
      </c>
      <c r="BX113" s="31">
        <v>109.4</v>
      </c>
      <c r="BY113" s="31">
        <v>109.9</v>
      </c>
      <c r="BZ113" s="31">
        <v>110.3</v>
      </c>
      <c r="CA113" s="31">
        <v>110.3</v>
      </c>
      <c r="CB113" s="31">
        <v>112.1</v>
      </c>
      <c r="CC113" s="31">
        <v>106.5</v>
      </c>
      <c r="CD113" s="31">
        <v>97.6</v>
      </c>
      <c r="CE113" s="31">
        <v>99.4</v>
      </c>
      <c r="CF113" s="31">
        <v>101.3</v>
      </c>
      <c r="CG113" s="31">
        <v>102.5</v>
      </c>
      <c r="CH113" s="31">
        <v>100.4</v>
      </c>
      <c r="CI113" s="31">
        <v>102.1</v>
      </c>
      <c r="CJ113" s="31">
        <v>103.1</v>
      </c>
      <c r="CK113" s="31">
        <v>100</v>
      </c>
      <c r="CL113" s="31">
        <v>99.8</v>
      </c>
      <c r="CM113" s="31">
        <v>101.7</v>
      </c>
      <c r="CN113" s="31">
        <v>101.9</v>
      </c>
      <c r="CO113" s="31">
        <v>98.8</v>
      </c>
      <c r="CP113" s="31">
        <v>96</v>
      </c>
      <c r="CQ113" s="31">
        <v>96</v>
      </c>
      <c r="CR113" s="31">
        <v>96.5</v>
      </c>
      <c r="CS113" s="31">
        <v>96</v>
      </c>
      <c r="CT113" s="31">
        <v>96.9</v>
      </c>
      <c r="CU113" s="31">
        <v>100.2</v>
      </c>
      <c r="CV113" s="31">
        <v>99.3</v>
      </c>
      <c r="CW113" s="31">
        <v>98.4</v>
      </c>
      <c r="CX113" s="31">
        <v>100</v>
      </c>
      <c r="CY113" s="31">
        <v>102</v>
      </c>
      <c r="CZ113" s="31">
        <v>102.2</v>
      </c>
      <c r="DA113" s="31">
        <v>99.8</v>
      </c>
      <c r="DB113" s="31">
        <v>97.2</v>
      </c>
      <c r="DC113" s="31">
        <v>94.9</v>
      </c>
      <c r="DD113" s="31">
        <v>96.7</v>
      </c>
      <c r="DE113" s="31">
        <v>96.6</v>
      </c>
      <c r="DF113" s="31">
        <v>98</v>
      </c>
      <c r="DG113" s="31">
        <v>97.9</v>
      </c>
      <c r="DH113" s="31">
        <v>92.5</v>
      </c>
      <c r="DI113" s="31">
        <v>90.5</v>
      </c>
      <c r="DJ113" s="31">
        <v>89</v>
      </c>
      <c r="DK113" s="31">
        <v>90.7</v>
      </c>
      <c r="DL113" s="31">
        <v>91.2</v>
      </c>
      <c r="DM113" s="31">
        <v>90.4</v>
      </c>
      <c r="DN113" s="31">
        <v>88.5</v>
      </c>
      <c r="DO113" s="31">
        <v>87.7</v>
      </c>
      <c r="DP113" s="31">
        <v>90.1</v>
      </c>
      <c r="DQ113" s="31">
        <v>91.8</v>
      </c>
      <c r="DR113" s="31">
        <v>91.8</v>
      </c>
      <c r="DS113" s="31">
        <v>91.6</v>
      </c>
      <c r="DT113" s="31">
        <v>91.6</v>
      </c>
      <c r="DU113" s="31">
        <v>91.1</v>
      </c>
      <c r="DV113" s="31">
        <v>90.9</v>
      </c>
      <c r="DW113" s="31">
        <v>91.4</v>
      </c>
      <c r="DX113" s="31">
        <v>91.7</v>
      </c>
      <c r="DY113" s="31">
        <v>91.4</v>
      </c>
      <c r="DZ113" s="31">
        <v>92.8</v>
      </c>
      <c r="EA113" s="31">
        <v>93.2</v>
      </c>
      <c r="EB113" s="31">
        <v>92.3</v>
      </c>
      <c r="EC113" s="31">
        <v>92.2</v>
      </c>
      <c r="ED113" s="31">
        <v>91.4</v>
      </c>
      <c r="EE113" s="31">
        <v>91.7</v>
      </c>
      <c r="EF113" s="31">
        <v>91.6</v>
      </c>
      <c r="EG113" s="31">
        <v>89.7</v>
      </c>
      <c r="EH113" s="31">
        <v>88.8</v>
      </c>
      <c r="EI113" s="31">
        <v>90.7</v>
      </c>
      <c r="EJ113" s="31">
        <v>91.9</v>
      </c>
      <c r="EK113" s="31">
        <v>93.9</v>
      </c>
      <c r="EL113" s="31">
        <v>94.6</v>
      </c>
      <c r="EM113" s="31">
        <v>95.1</v>
      </c>
      <c r="EN113" s="31">
        <v>93.4</v>
      </c>
      <c r="EO113" s="31">
        <v>92.7</v>
      </c>
      <c r="EP113" s="31">
        <v>91.5</v>
      </c>
      <c r="EQ113" s="31">
        <v>89.8</v>
      </c>
      <c r="ER113" s="31">
        <v>91.4</v>
      </c>
      <c r="ES113" s="31">
        <v>92.9</v>
      </c>
      <c r="ET113" s="31">
        <v>93.2</v>
      </c>
    </row>
    <row r="114" spans="1:150">
      <c r="A114" s="25" t="s">
        <v>214</v>
      </c>
      <c r="B114" s="25" t="s">
        <v>215</v>
      </c>
      <c r="C114" s="26">
        <v>4.1799999999999997E-3</v>
      </c>
      <c r="D114" s="31">
        <v>100</v>
      </c>
      <c r="E114" s="31">
        <v>100</v>
      </c>
      <c r="F114" s="31">
        <v>100</v>
      </c>
      <c r="G114" s="31">
        <v>100</v>
      </c>
      <c r="H114" s="31">
        <v>100</v>
      </c>
      <c r="I114" s="31">
        <v>100</v>
      </c>
      <c r="J114" s="31">
        <v>100</v>
      </c>
      <c r="K114" s="31">
        <v>100</v>
      </c>
      <c r="L114" s="31">
        <v>100</v>
      </c>
      <c r="M114" s="31">
        <v>100</v>
      </c>
      <c r="N114" s="31">
        <v>100</v>
      </c>
      <c r="O114" s="31">
        <v>100</v>
      </c>
      <c r="P114" s="31">
        <v>100</v>
      </c>
      <c r="Q114" s="31">
        <v>100</v>
      </c>
      <c r="R114" s="31">
        <v>100</v>
      </c>
      <c r="S114" s="31">
        <v>100</v>
      </c>
      <c r="T114" s="31">
        <v>100</v>
      </c>
      <c r="U114" s="31">
        <v>100</v>
      </c>
      <c r="V114" s="31">
        <v>100</v>
      </c>
      <c r="W114" s="31">
        <v>100</v>
      </c>
      <c r="X114" s="31">
        <v>100</v>
      </c>
      <c r="Y114" s="31">
        <v>100</v>
      </c>
      <c r="Z114" s="31">
        <v>100</v>
      </c>
      <c r="AA114" s="31">
        <v>100</v>
      </c>
      <c r="AB114" s="31">
        <v>100</v>
      </c>
      <c r="AC114" s="31">
        <v>100</v>
      </c>
      <c r="AD114" s="31">
        <v>100</v>
      </c>
      <c r="AE114" s="31">
        <v>100</v>
      </c>
      <c r="AF114" s="31">
        <v>100</v>
      </c>
      <c r="AG114" s="31">
        <v>100</v>
      </c>
      <c r="AH114" s="31">
        <v>100</v>
      </c>
      <c r="AI114" s="31">
        <v>100</v>
      </c>
      <c r="AJ114" s="31">
        <v>100</v>
      </c>
      <c r="AK114" s="31">
        <v>100</v>
      </c>
      <c r="AL114" s="31">
        <v>100</v>
      </c>
      <c r="AM114" s="31">
        <v>100</v>
      </c>
      <c r="AN114" s="31">
        <v>100</v>
      </c>
      <c r="AO114" s="31">
        <v>100</v>
      </c>
      <c r="AP114" s="31">
        <v>100</v>
      </c>
      <c r="AQ114" s="31">
        <v>100</v>
      </c>
      <c r="AR114" s="31">
        <v>100</v>
      </c>
      <c r="AS114" s="31">
        <v>100</v>
      </c>
      <c r="AT114" s="31">
        <v>100</v>
      </c>
      <c r="AU114" s="31">
        <v>100</v>
      </c>
      <c r="AV114" s="31">
        <v>100</v>
      </c>
      <c r="AW114" s="31">
        <v>100</v>
      </c>
      <c r="AX114" s="31">
        <v>100</v>
      </c>
      <c r="AY114" s="31">
        <v>100</v>
      </c>
      <c r="AZ114" s="31">
        <v>100</v>
      </c>
      <c r="BA114" s="31">
        <v>100</v>
      </c>
      <c r="BB114" s="31">
        <v>100</v>
      </c>
      <c r="BC114" s="31">
        <v>100</v>
      </c>
      <c r="BD114" s="31">
        <v>100</v>
      </c>
      <c r="BE114" s="31">
        <v>100</v>
      </c>
      <c r="BF114" s="31">
        <v>100</v>
      </c>
      <c r="BG114" s="31">
        <v>100</v>
      </c>
      <c r="BH114" s="31">
        <v>100</v>
      </c>
      <c r="BI114" s="31">
        <v>100</v>
      </c>
      <c r="BJ114" s="31">
        <v>100</v>
      </c>
      <c r="BK114" s="31">
        <v>100</v>
      </c>
      <c r="BL114" s="31">
        <v>100</v>
      </c>
      <c r="BM114" s="31">
        <v>100</v>
      </c>
      <c r="BN114" s="31">
        <v>100</v>
      </c>
      <c r="BO114" s="31">
        <v>100</v>
      </c>
      <c r="BP114" s="31">
        <v>100</v>
      </c>
      <c r="BQ114" s="31">
        <v>65.5</v>
      </c>
      <c r="BR114" s="31">
        <v>65.5</v>
      </c>
      <c r="BS114" s="31">
        <v>65.5</v>
      </c>
      <c r="BT114" s="31">
        <v>65.5</v>
      </c>
      <c r="BU114" s="31">
        <v>65.5</v>
      </c>
      <c r="BV114" s="31">
        <v>65.5</v>
      </c>
      <c r="BW114" s="31">
        <v>65.5</v>
      </c>
      <c r="BX114" s="31">
        <v>65.5</v>
      </c>
      <c r="BY114" s="31">
        <v>65.5</v>
      </c>
      <c r="BZ114" s="31">
        <v>65.5</v>
      </c>
      <c r="CA114" s="31">
        <v>65.5</v>
      </c>
      <c r="CB114" s="31">
        <v>65.5</v>
      </c>
      <c r="CC114" s="31">
        <v>65.5</v>
      </c>
      <c r="CD114" s="31">
        <v>65.5</v>
      </c>
      <c r="CE114" s="31">
        <v>65.5</v>
      </c>
      <c r="CF114" s="31">
        <v>65.5</v>
      </c>
      <c r="CG114" s="31">
        <v>65.5</v>
      </c>
      <c r="CH114" s="31">
        <v>73.3</v>
      </c>
      <c r="CI114" s="31">
        <v>73.3</v>
      </c>
      <c r="CJ114" s="31">
        <v>73.3</v>
      </c>
      <c r="CK114" s="31">
        <v>73.3</v>
      </c>
      <c r="CL114" s="31">
        <v>73.3</v>
      </c>
      <c r="CM114" s="31">
        <v>73.3</v>
      </c>
      <c r="CN114" s="31">
        <v>73.3</v>
      </c>
      <c r="CO114" s="31">
        <v>73.3</v>
      </c>
      <c r="CP114" s="31">
        <v>73.3</v>
      </c>
      <c r="CQ114" s="31">
        <v>73.3</v>
      </c>
      <c r="CR114" s="31">
        <v>73.3</v>
      </c>
      <c r="CS114" s="31">
        <v>73.3</v>
      </c>
      <c r="CT114" s="31">
        <v>73.3</v>
      </c>
      <c r="CU114" s="31">
        <v>73.3</v>
      </c>
      <c r="CV114" s="31">
        <v>73.3</v>
      </c>
      <c r="CW114" s="31">
        <v>73.3</v>
      </c>
      <c r="CX114" s="31">
        <v>73.3</v>
      </c>
      <c r="CY114" s="31">
        <v>73.3</v>
      </c>
      <c r="CZ114" s="31">
        <v>73.3</v>
      </c>
      <c r="DA114" s="31">
        <v>73.3</v>
      </c>
      <c r="DB114" s="31">
        <v>73.3</v>
      </c>
      <c r="DC114" s="31">
        <v>73.3</v>
      </c>
      <c r="DD114" s="31">
        <v>73.3</v>
      </c>
      <c r="DE114" s="31">
        <v>73.3</v>
      </c>
      <c r="DF114" s="31">
        <v>73.3</v>
      </c>
      <c r="DG114" s="31">
        <v>73.3</v>
      </c>
      <c r="DH114" s="31">
        <v>73.3</v>
      </c>
      <c r="DI114" s="31">
        <v>73.3</v>
      </c>
      <c r="DJ114" s="31">
        <v>73.3</v>
      </c>
      <c r="DK114" s="31">
        <v>73.3</v>
      </c>
      <c r="DL114" s="31">
        <v>73.3</v>
      </c>
      <c r="DM114" s="31">
        <v>73.3</v>
      </c>
      <c r="DN114" s="31">
        <v>73.3</v>
      </c>
      <c r="DO114" s="31">
        <v>73.3</v>
      </c>
      <c r="DP114" s="31">
        <v>73.3</v>
      </c>
      <c r="DQ114" s="31">
        <v>73.3</v>
      </c>
      <c r="DR114" s="31">
        <v>73.3</v>
      </c>
      <c r="DS114" s="31">
        <v>73.3</v>
      </c>
      <c r="DT114" s="31">
        <v>73.3</v>
      </c>
      <c r="DU114" s="31">
        <v>73.3</v>
      </c>
      <c r="DV114" s="31">
        <v>73.3</v>
      </c>
      <c r="DW114" s="31">
        <v>73.3</v>
      </c>
      <c r="DX114" s="31">
        <v>73.3</v>
      </c>
      <c r="DY114" s="31">
        <v>73.3</v>
      </c>
      <c r="DZ114" s="31">
        <v>73.3</v>
      </c>
      <c r="EA114" s="31">
        <v>73.3</v>
      </c>
      <c r="EB114" s="31">
        <v>73.3</v>
      </c>
      <c r="EC114" s="31">
        <v>73.3</v>
      </c>
      <c r="ED114" s="31">
        <v>73.3</v>
      </c>
      <c r="EE114" s="31">
        <v>73.3</v>
      </c>
      <c r="EF114" s="31">
        <v>73.3</v>
      </c>
      <c r="EG114" s="31">
        <v>73.3</v>
      </c>
      <c r="EH114" s="31">
        <v>73.3</v>
      </c>
      <c r="EI114" s="31">
        <v>73.3</v>
      </c>
      <c r="EJ114" s="31">
        <v>73.3</v>
      </c>
      <c r="EK114" s="31">
        <v>73.3</v>
      </c>
      <c r="EL114" s="31">
        <v>73.3</v>
      </c>
      <c r="EM114" s="31">
        <v>73.3</v>
      </c>
      <c r="EN114" s="31">
        <v>73.3</v>
      </c>
      <c r="EO114" s="31">
        <v>73.3</v>
      </c>
      <c r="EP114" s="31">
        <v>73.3</v>
      </c>
      <c r="EQ114" s="31">
        <v>73.3</v>
      </c>
      <c r="ER114" s="31">
        <v>73.3</v>
      </c>
      <c r="ES114" s="31">
        <v>73.3</v>
      </c>
      <c r="ET114" s="31">
        <v>73.3</v>
      </c>
    </row>
    <row r="115" spans="1:150">
      <c r="A115" s="25" t="s">
        <v>218</v>
      </c>
      <c r="B115" s="25" t="s">
        <v>217</v>
      </c>
      <c r="C115" s="26">
        <v>9.3740000000000004E-2</v>
      </c>
      <c r="D115" s="31">
        <v>100</v>
      </c>
      <c r="E115" s="31">
        <v>100</v>
      </c>
      <c r="F115" s="31">
        <v>100</v>
      </c>
      <c r="G115" s="31">
        <v>100</v>
      </c>
      <c r="H115" s="31">
        <v>100</v>
      </c>
      <c r="I115" s="31">
        <v>100</v>
      </c>
      <c r="J115" s="31">
        <v>100</v>
      </c>
      <c r="K115" s="31">
        <v>102</v>
      </c>
      <c r="L115" s="31">
        <v>104</v>
      </c>
      <c r="M115" s="31">
        <v>104</v>
      </c>
      <c r="N115" s="31">
        <v>104</v>
      </c>
      <c r="O115" s="31">
        <v>104</v>
      </c>
      <c r="P115" s="31">
        <v>104</v>
      </c>
      <c r="Q115" s="31">
        <v>104</v>
      </c>
      <c r="R115" s="31">
        <v>105.8</v>
      </c>
      <c r="S115" s="31">
        <v>104</v>
      </c>
      <c r="T115" s="31">
        <v>104</v>
      </c>
      <c r="U115" s="31">
        <v>104</v>
      </c>
      <c r="V115" s="31">
        <v>104</v>
      </c>
      <c r="W115" s="31">
        <v>110.9</v>
      </c>
      <c r="X115" s="31">
        <v>108.5</v>
      </c>
      <c r="Y115" s="31">
        <v>108.5</v>
      </c>
      <c r="Z115" s="31">
        <v>109.4</v>
      </c>
      <c r="AA115" s="31">
        <v>110</v>
      </c>
      <c r="AB115" s="31">
        <v>110</v>
      </c>
      <c r="AC115" s="31">
        <v>117.1</v>
      </c>
      <c r="AD115" s="31">
        <v>112.2</v>
      </c>
      <c r="AE115" s="31">
        <v>112.9</v>
      </c>
      <c r="AF115" s="31">
        <v>112.9</v>
      </c>
      <c r="AG115" s="31">
        <v>113.6</v>
      </c>
      <c r="AH115" s="31">
        <v>113.6</v>
      </c>
      <c r="AI115" s="31">
        <v>113.6</v>
      </c>
      <c r="AJ115" s="31">
        <v>113.6</v>
      </c>
      <c r="AK115" s="31">
        <v>113.6</v>
      </c>
      <c r="AL115" s="31">
        <v>113.6</v>
      </c>
      <c r="AM115" s="31">
        <v>112.7</v>
      </c>
      <c r="AN115" s="31">
        <v>113.6</v>
      </c>
      <c r="AO115" s="31">
        <v>113.6</v>
      </c>
      <c r="AP115" s="31">
        <v>113.6</v>
      </c>
      <c r="AQ115" s="31">
        <v>113.6</v>
      </c>
      <c r="AR115" s="31">
        <v>113.6</v>
      </c>
      <c r="AS115" s="31">
        <v>113.6</v>
      </c>
      <c r="AT115" s="31">
        <v>113.6</v>
      </c>
      <c r="AU115" s="31">
        <v>113.6</v>
      </c>
      <c r="AV115" s="31">
        <v>113.6</v>
      </c>
      <c r="AW115" s="31">
        <v>113.6</v>
      </c>
      <c r="AX115" s="31">
        <v>113.6</v>
      </c>
      <c r="AY115" s="31">
        <v>113.6</v>
      </c>
      <c r="AZ115" s="31">
        <v>113.6</v>
      </c>
      <c r="BA115" s="31">
        <v>113.6</v>
      </c>
      <c r="BB115" s="31">
        <v>113.6</v>
      </c>
      <c r="BC115" s="31">
        <v>113.6</v>
      </c>
      <c r="BD115" s="31">
        <v>113.6</v>
      </c>
      <c r="BE115" s="31">
        <v>113.6</v>
      </c>
      <c r="BF115" s="31">
        <v>113.6</v>
      </c>
      <c r="BG115" s="31">
        <v>113.6</v>
      </c>
      <c r="BH115" s="31">
        <v>113.6</v>
      </c>
      <c r="BI115" s="31">
        <v>113.6</v>
      </c>
      <c r="BJ115" s="31">
        <v>113.6</v>
      </c>
      <c r="BK115" s="31">
        <v>113.6</v>
      </c>
      <c r="BL115" s="31">
        <v>113.6</v>
      </c>
      <c r="BM115" s="31">
        <v>113.6</v>
      </c>
      <c r="BN115" s="31">
        <v>113.6</v>
      </c>
      <c r="BO115" s="31">
        <v>113.6</v>
      </c>
      <c r="BP115" s="31">
        <v>113.6</v>
      </c>
      <c r="BQ115" s="31">
        <v>113.6</v>
      </c>
      <c r="BR115" s="31">
        <v>113.6</v>
      </c>
      <c r="BS115" s="31">
        <v>113.6</v>
      </c>
      <c r="BT115" s="31">
        <v>113.6</v>
      </c>
      <c r="BU115" s="31">
        <v>113.6</v>
      </c>
      <c r="BV115" s="31">
        <v>113.6</v>
      </c>
      <c r="BW115" s="31">
        <v>113.6</v>
      </c>
      <c r="BX115" s="31">
        <v>113.6</v>
      </c>
      <c r="BY115" s="31">
        <v>113.6</v>
      </c>
      <c r="BZ115" s="31">
        <v>113.6</v>
      </c>
      <c r="CA115" s="31">
        <v>113.6</v>
      </c>
      <c r="CB115" s="31">
        <v>113.6</v>
      </c>
      <c r="CC115" s="31">
        <v>117.2</v>
      </c>
      <c r="CD115" s="31">
        <v>113.6</v>
      </c>
      <c r="CE115" s="31">
        <v>113.6</v>
      </c>
      <c r="CF115" s="31">
        <v>113.6</v>
      </c>
      <c r="CG115" s="31">
        <v>113.6</v>
      </c>
      <c r="CH115" s="31">
        <v>113.6</v>
      </c>
      <c r="CI115" s="31">
        <v>113.6</v>
      </c>
      <c r="CJ115" s="31">
        <v>113.6</v>
      </c>
      <c r="CK115" s="31">
        <v>113.6</v>
      </c>
      <c r="CL115" s="31">
        <v>113.6</v>
      </c>
      <c r="CM115" s="31">
        <v>113.6</v>
      </c>
      <c r="CN115" s="31">
        <v>113.6</v>
      </c>
      <c r="CO115" s="31">
        <v>113.6</v>
      </c>
      <c r="CP115" s="31">
        <v>113.6</v>
      </c>
      <c r="CQ115" s="31">
        <v>113.6</v>
      </c>
      <c r="CR115" s="31">
        <v>113.6</v>
      </c>
      <c r="CS115" s="31">
        <v>113.6</v>
      </c>
      <c r="CT115" s="31">
        <v>113.6</v>
      </c>
      <c r="CU115" s="31">
        <v>113.6</v>
      </c>
      <c r="CV115" s="31">
        <v>113.6</v>
      </c>
      <c r="CW115" s="31">
        <v>113.6</v>
      </c>
      <c r="CX115" s="31">
        <v>113.6</v>
      </c>
      <c r="CY115" s="31">
        <v>113.6</v>
      </c>
      <c r="CZ115" s="31">
        <v>113.6</v>
      </c>
      <c r="DA115" s="31">
        <v>113.6</v>
      </c>
      <c r="DB115" s="31">
        <v>113.6</v>
      </c>
      <c r="DC115" s="31">
        <v>113.6</v>
      </c>
      <c r="DD115" s="31">
        <v>113.6</v>
      </c>
      <c r="DE115" s="31">
        <v>113.6</v>
      </c>
      <c r="DF115" s="31">
        <v>113.6</v>
      </c>
      <c r="DG115" s="31">
        <v>113.6</v>
      </c>
      <c r="DH115" s="31">
        <v>113.6</v>
      </c>
      <c r="DI115" s="31">
        <v>113.6</v>
      </c>
      <c r="DJ115" s="31">
        <v>113.6</v>
      </c>
      <c r="DK115" s="31">
        <v>113.6</v>
      </c>
      <c r="DL115" s="31">
        <v>113.6</v>
      </c>
      <c r="DM115" s="31">
        <v>113.6</v>
      </c>
      <c r="DN115" s="31">
        <v>113.6</v>
      </c>
      <c r="DO115" s="31">
        <v>113.6</v>
      </c>
      <c r="DP115" s="31">
        <v>113.6</v>
      </c>
      <c r="DQ115" s="31">
        <v>113.6</v>
      </c>
      <c r="DR115" s="31">
        <v>113.6</v>
      </c>
      <c r="DS115" s="31">
        <v>113.6</v>
      </c>
      <c r="DT115" s="31">
        <v>113.6</v>
      </c>
      <c r="DU115" s="31">
        <v>113.6</v>
      </c>
      <c r="DV115" s="31">
        <v>113.6</v>
      </c>
      <c r="DW115" s="31">
        <v>113.6</v>
      </c>
      <c r="DX115" s="31">
        <v>113.6</v>
      </c>
      <c r="DY115" s="31">
        <v>113.6</v>
      </c>
      <c r="DZ115" s="31">
        <v>113.6</v>
      </c>
      <c r="EA115" s="31">
        <v>113.6</v>
      </c>
      <c r="EB115" s="31">
        <v>113.6</v>
      </c>
      <c r="EC115" s="31">
        <v>113.6</v>
      </c>
      <c r="ED115" s="31">
        <v>113.6</v>
      </c>
      <c r="EE115" s="31">
        <v>113.6</v>
      </c>
      <c r="EF115" s="31">
        <v>113.6</v>
      </c>
      <c r="EG115" s="31">
        <v>113.6</v>
      </c>
      <c r="EH115" s="31">
        <v>113.6</v>
      </c>
      <c r="EI115" s="31">
        <v>113.6</v>
      </c>
      <c r="EJ115" s="31">
        <v>113.6</v>
      </c>
      <c r="EK115" s="31">
        <v>113.6</v>
      </c>
      <c r="EL115" s="31">
        <v>113.6</v>
      </c>
      <c r="EM115" s="31">
        <v>113.6</v>
      </c>
      <c r="EN115" s="31">
        <v>113.6</v>
      </c>
      <c r="EO115" s="31">
        <v>113.6</v>
      </c>
      <c r="EP115" s="31">
        <v>113.6</v>
      </c>
      <c r="EQ115" s="31">
        <v>113.6</v>
      </c>
      <c r="ER115" s="31">
        <v>113.6</v>
      </c>
      <c r="ES115" s="31">
        <v>113.6</v>
      </c>
      <c r="ET115" s="31">
        <v>113.6</v>
      </c>
    </row>
    <row r="116" spans="1:150">
      <c r="A116" s="25" t="s">
        <v>1680</v>
      </c>
      <c r="B116" s="25" t="s">
        <v>219</v>
      </c>
      <c r="C116" s="26">
        <v>0.10347000000000001</v>
      </c>
      <c r="D116" s="31">
        <v>245.2</v>
      </c>
      <c r="E116" s="31">
        <v>253.4</v>
      </c>
      <c r="F116" s="31">
        <v>206.8</v>
      </c>
      <c r="G116" s="31">
        <v>173.2</v>
      </c>
      <c r="H116" s="31">
        <v>175.9</v>
      </c>
      <c r="I116" s="31">
        <v>127.4</v>
      </c>
      <c r="J116" s="31">
        <v>139</v>
      </c>
      <c r="K116" s="31">
        <v>134.80000000000001</v>
      </c>
      <c r="L116" s="31">
        <v>171.5</v>
      </c>
      <c r="M116" s="31">
        <v>225.2</v>
      </c>
      <c r="N116" s="31">
        <v>195.9</v>
      </c>
      <c r="O116" s="31">
        <v>192.7</v>
      </c>
      <c r="P116" s="31">
        <v>185.9</v>
      </c>
      <c r="Q116" s="31">
        <v>175.2</v>
      </c>
      <c r="R116" s="31">
        <v>158.80000000000001</v>
      </c>
      <c r="S116" s="31">
        <v>138.19999999999999</v>
      </c>
      <c r="T116" s="31">
        <v>121.1</v>
      </c>
      <c r="U116" s="31">
        <v>162</v>
      </c>
      <c r="V116" s="31">
        <v>129.5</v>
      </c>
      <c r="W116" s="31">
        <v>116.8</v>
      </c>
      <c r="X116" s="31">
        <v>101.7</v>
      </c>
      <c r="Y116" s="31">
        <v>110</v>
      </c>
      <c r="Z116" s="31">
        <v>108.9</v>
      </c>
      <c r="AA116" s="31">
        <v>102.5</v>
      </c>
      <c r="AB116" s="31">
        <v>101.1</v>
      </c>
      <c r="AC116" s="31">
        <v>113.7</v>
      </c>
      <c r="AD116" s="31">
        <v>114.5</v>
      </c>
      <c r="AE116" s="31">
        <v>122.8</v>
      </c>
      <c r="AF116" s="31">
        <v>122</v>
      </c>
      <c r="AG116" s="31">
        <v>128.30000000000001</v>
      </c>
      <c r="AH116" s="31">
        <v>121.1</v>
      </c>
      <c r="AI116" s="31">
        <v>113.9</v>
      </c>
      <c r="AJ116" s="31">
        <v>103.9</v>
      </c>
      <c r="AK116" s="31">
        <v>103.8</v>
      </c>
      <c r="AL116" s="31">
        <v>91.1</v>
      </c>
      <c r="AM116" s="31">
        <v>91.4</v>
      </c>
      <c r="AN116" s="31">
        <v>98.2</v>
      </c>
      <c r="AO116" s="31">
        <v>105.4</v>
      </c>
      <c r="AP116" s="31">
        <v>105.9</v>
      </c>
      <c r="AQ116" s="31">
        <v>98.1</v>
      </c>
      <c r="AR116" s="31">
        <v>87.7</v>
      </c>
      <c r="AS116" s="31">
        <v>90.8</v>
      </c>
      <c r="AT116" s="31">
        <v>89.8</v>
      </c>
      <c r="AU116" s="31">
        <v>84.1</v>
      </c>
      <c r="AV116" s="31">
        <v>75.3</v>
      </c>
      <c r="AW116" s="31">
        <v>75.599999999999994</v>
      </c>
      <c r="AX116" s="31">
        <v>71.5</v>
      </c>
      <c r="AY116" s="31">
        <v>69.400000000000006</v>
      </c>
      <c r="AZ116" s="31">
        <v>73.8</v>
      </c>
      <c r="BA116" s="31">
        <v>73.3</v>
      </c>
      <c r="BB116" s="31">
        <v>72.099999999999994</v>
      </c>
      <c r="BC116" s="31">
        <v>79.3</v>
      </c>
      <c r="BD116" s="31">
        <v>82.6</v>
      </c>
      <c r="BE116" s="31">
        <v>81.5</v>
      </c>
      <c r="BF116" s="31">
        <v>78.7</v>
      </c>
      <c r="BG116" s="31">
        <v>74.5</v>
      </c>
      <c r="BH116" s="31">
        <v>74.2</v>
      </c>
      <c r="BI116" s="31">
        <v>75</v>
      </c>
      <c r="BJ116" s="31">
        <v>74.8</v>
      </c>
      <c r="BK116" s="31">
        <v>86.6</v>
      </c>
      <c r="BL116" s="31">
        <v>90.1</v>
      </c>
      <c r="BM116" s="31">
        <v>84.9</v>
      </c>
      <c r="BN116" s="31">
        <v>78.8</v>
      </c>
      <c r="BO116" s="31">
        <v>76.8</v>
      </c>
      <c r="BP116" s="31">
        <v>82.7</v>
      </c>
      <c r="BQ116" s="31">
        <v>85.7</v>
      </c>
      <c r="BR116" s="31">
        <v>85.1</v>
      </c>
      <c r="BS116" s="31">
        <v>84.7</v>
      </c>
      <c r="BT116" s="31">
        <v>90</v>
      </c>
      <c r="BU116" s="31">
        <v>99</v>
      </c>
      <c r="BV116" s="31">
        <v>102.7</v>
      </c>
      <c r="BW116" s="31">
        <v>95.7</v>
      </c>
      <c r="BX116" s="31">
        <v>91.3</v>
      </c>
      <c r="BY116" s="31">
        <v>88.6</v>
      </c>
      <c r="BZ116" s="31">
        <v>85.1</v>
      </c>
      <c r="CA116" s="31">
        <v>92.6</v>
      </c>
      <c r="CB116" s="31">
        <v>98.6</v>
      </c>
      <c r="CC116" s="31">
        <v>97</v>
      </c>
      <c r="CD116" s="31">
        <v>100.3</v>
      </c>
      <c r="CE116" s="31">
        <v>108.4</v>
      </c>
      <c r="CF116" s="31">
        <v>101.7</v>
      </c>
      <c r="CG116" s="31">
        <v>100.1</v>
      </c>
      <c r="CH116" s="31">
        <v>97.3</v>
      </c>
      <c r="CI116" s="31">
        <v>97.3</v>
      </c>
      <c r="CJ116" s="31">
        <v>100.6</v>
      </c>
      <c r="CK116" s="31">
        <v>100</v>
      </c>
      <c r="CL116" s="31">
        <v>98.5</v>
      </c>
      <c r="CM116" s="31">
        <v>97.3</v>
      </c>
      <c r="CN116" s="31">
        <v>97.4</v>
      </c>
      <c r="CO116" s="31">
        <v>93.7</v>
      </c>
      <c r="CP116" s="31">
        <v>89.5</v>
      </c>
      <c r="CQ116" s="31">
        <v>93.6</v>
      </c>
      <c r="CR116" s="31">
        <v>89.7</v>
      </c>
      <c r="CS116" s="31">
        <v>91.2</v>
      </c>
      <c r="CT116" s="31">
        <v>89.2</v>
      </c>
      <c r="CU116" s="31">
        <v>82</v>
      </c>
      <c r="CV116" s="31">
        <v>79.3</v>
      </c>
      <c r="CW116" s="31">
        <v>79.400000000000006</v>
      </c>
      <c r="CX116" s="31">
        <v>82.4</v>
      </c>
      <c r="CY116" s="31">
        <v>84</v>
      </c>
      <c r="CZ116" s="31">
        <v>86.8</v>
      </c>
      <c r="DA116" s="31">
        <v>91.3</v>
      </c>
      <c r="DB116" s="31">
        <v>91.1</v>
      </c>
      <c r="DC116" s="31">
        <v>92.3</v>
      </c>
      <c r="DD116" s="31">
        <v>90.3</v>
      </c>
      <c r="DE116" s="31">
        <v>90.5</v>
      </c>
      <c r="DF116" s="31">
        <v>89.1</v>
      </c>
      <c r="DG116" s="31">
        <v>88</v>
      </c>
      <c r="DH116" s="31">
        <v>90.7</v>
      </c>
      <c r="DI116" s="31">
        <v>94.5</v>
      </c>
      <c r="DJ116" s="31">
        <v>93.4</v>
      </c>
      <c r="DK116" s="31">
        <v>95</v>
      </c>
      <c r="DL116" s="31">
        <v>112.3</v>
      </c>
      <c r="DM116" s="31">
        <v>138.1</v>
      </c>
      <c r="DN116" s="31">
        <v>136.1</v>
      </c>
      <c r="DO116" s="31">
        <v>145.6</v>
      </c>
      <c r="DP116" s="31">
        <v>134.1</v>
      </c>
      <c r="DQ116" s="31">
        <v>138.80000000000001</v>
      </c>
      <c r="DR116" s="31">
        <v>139.19999999999999</v>
      </c>
      <c r="DS116" s="31">
        <v>137.80000000000001</v>
      </c>
      <c r="DT116" s="31">
        <v>146.30000000000001</v>
      </c>
      <c r="DU116" s="31">
        <v>134.9</v>
      </c>
      <c r="DV116" s="31">
        <v>127.5</v>
      </c>
      <c r="DW116" s="31">
        <v>119</v>
      </c>
      <c r="DX116" s="31">
        <v>108.8</v>
      </c>
      <c r="DY116" s="31">
        <v>112.5</v>
      </c>
      <c r="DZ116" s="31">
        <v>110.6</v>
      </c>
      <c r="EA116" s="31">
        <v>123</v>
      </c>
      <c r="EB116" s="31">
        <v>138.4</v>
      </c>
      <c r="EC116" s="31">
        <v>141.6</v>
      </c>
      <c r="ED116" s="31">
        <v>137.19999999999999</v>
      </c>
      <c r="EE116" s="31">
        <v>126.5</v>
      </c>
      <c r="EF116" s="31">
        <v>127.8</v>
      </c>
      <c r="EG116" s="31">
        <v>129.9</v>
      </c>
      <c r="EH116" s="31">
        <v>128.69999999999999</v>
      </c>
      <c r="EI116" s="31">
        <v>132.69999999999999</v>
      </c>
      <c r="EJ116" s="31">
        <v>137.80000000000001</v>
      </c>
      <c r="EK116" s="31">
        <v>142.1</v>
      </c>
      <c r="EL116" s="31">
        <v>129.30000000000001</v>
      </c>
      <c r="EM116" s="31">
        <v>130</v>
      </c>
      <c r="EN116" s="31">
        <v>125</v>
      </c>
      <c r="EO116" s="31">
        <v>122.6</v>
      </c>
      <c r="EP116" s="31">
        <v>119.8</v>
      </c>
      <c r="EQ116" s="31">
        <v>119.5</v>
      </c>
      <c r="ER116" s="31">
        <v>121.5</v>
      </c>
      <c r="ES116" s="31">
        <v>126.5</v>
      </c>
      <c r="ET116" s="31">
        <v>124.4</v>
      </c>
    </row>
    <row r="117" spans="1:150">
      <c r="A117" s="25" t="s">
        <v>222</v>
      </c>
      <c r="B117" s="25" t="s">
        <v>221</v>
      </c>
      <c r="C117" s="26">
        <v>0.28850999999999999</v>
      </c>
      <c r="D117" s="31">
        <v>95.6</v>
      </c>
      <c r="E117" s="31">
        <v>94.4</v>
      </c>
      <c r="F117" s="31">
        <v>91.6</v>
      </c>
      <c r="G117" s="31">
        <v>88.7</v>
      </c>
      <c r="H117" s="31">
        <v>83.1</v>
      </c>
      <c r="I117" s="31">
        <v>87.1</v>
      </c>
      <c r="J117" s="31">
        <v>88.9</v>
      </c>
      <c r="K117" s="31">
        <v>83.3</v>
      </c>
      <c r="L117" s="31">
        <v>77.5</v>
      </c>
      <c r="M117" s="31">
        <v>77.3</v>
      </c>
      <c r="N117" s="31">
        <v>75.3</v>
      </c>
      <c r="O117" s="31">
        <v>78.7</v>
      </c>
      <c r="P117" s="31">
        <v>77.900000000000006</v>
      </c>
      <c r="Q117" s="31">
        <v>81</v>
      </c>
      <c r="R117" s="31">
        <v>84</v>
      </c>
      <c r="S117" s="31">
        <v>92.3</v>
      </c>
      <c r="T117" s="31">
        <v>91.6</v>
      </c>
      <c r="U117" s="31">
        <v>86.8</v>
      </c>
      <c r="V117" s="31">
        <v>77.8</v>
      </c>
      <c r="W117" s="31">
        <v>73.900000000000006</v>
      </c>
      <c r="X117" s="31">
        <v>73.5</v>
      </c>
      <c r="Y117" s="31">
        <v>73</v>
      </c>
      <c r="Z117" s="31">
        <v>70.8</v>
      </c>
      <c r="AA117" s="31">
        <v>71.599999999999994</v>
      </c>
      <c r="AB117" s="31">
        <v>69</v>
      </c>
      <c r="AC117" s="31">
        <v>69.2</v>
      </c>
      <c r="AD117" s="31">
        <v>69.599999999999994</v>
      </c>
      <c r="AE117" s="31">
        <v>67.3</v>
      </c>
      <c r="AF117" s="31">
        <v>63.5</v>
      </c>
      <c r="AG117" s="31">
        <v>58.5</v>
      </c>
      <c r="AH117" s="31">
        <v>58.5</v>
      </c>
      <c r="AI117" s="31">
        <v>56.9</v>
      </c>
      <c r="AJ117" s="31">
        <v>56.2</v>
      </c>
      <c r="AK117" s="31">
        <v>59.1</v>
      </c>
      <c r="AL117" s="31">
        <v>60.2</v>
      </c>
      <c r="AM117" s="31">
        <v>62.3</v>
      </c>
      <c r="AN117" s="31">
        <v>56.8</v>
      </c>
      <c r="AO117" s="31">
        <v>60</v>
      </c>
      <c r="AP117" s="31">
        <v>62.9</v>
      </c>
      <c r="AQ117" s="31">
        <v>60.8</v>
      </c>
      <c r="AR117" s="31">
        <v>56</v>
      </c>
      <c r="AS117" s="31">
        <v>53.6</v>
      </c>
      <c r="AT117" s="31">
        <v>55</v>
      </c>
      <c r="AU117" s="31">
        <v>52.7</v>
      </c>
      <c r="AV117" s="31">
        <v>49.3</v>
      </c>
      <c r="AW117" s="31">
        <v>46.7</v>
      </c>
      <c r="AX117" s="31">
        <v>44.7</v>
      </c>
      <c r="AY117" s="31">
        <v>52.1</v>
      </c>
      <c r="AZ117" s="31">
        <v>62.6</v>
      </c>
      <c r="BA117" s="31">
        <v>62.5</v>
      </c>
      <c r="BB117" s="31">
        <v>63.8</v>
      </c>
      <c r="BC117" s="31">
        <v>68.2</v>
      </c>
      <c r="BD117" s="31">
        <v>66.2</v>
      </c>
      <c r="BE117" s="31">
        <v>57.7</v>
      </c>
      <c r="BF117" s="31">
        <v>55.7</v>
      </c>
      <c r="BG117" s="31">
        <v>58.5</v>
      </c>
      <c r="BH117" s="31">
        <v>63.7</v>
      </c>
      <c r="BI117" s="31">
        <v>69.8</v>
      </c>
      <c r="BJ117" s="31">
        <v>75.099999999999994</v>
      </c>
      <c r="BK117" s="31">
        <v>71.3</v>
      </c>
      <c r="BL117" s="31">
        <v>69</v>
      </c>
      <c r="BM117" s="31">
        <v>62.4</v>
      </c>
      <c r="BN117" s="31">
        <v>59</v>
      </c>
      <c r="BO117" s="31">
        <v>63.4</v>
      </c>
      <c r="BP117" s="31">
        <v>62.4</v>
      </c>
      <c r="BQ117" s="31">
        <v>64.400000000000006</v>
      </c>
      <c r="BR117" s="31">
        <v>63</v>
      </c>
      <c r="BS117" s="31">
        <v>60.5</v>
      </c>
      <c r="BT117" s="31">
        <v>62.9</v>
      </c>
      <c r="BU117" s="31">
        <v>60.8</v>
      </c>
      <c r="BV117" s="31">
        <v>59.4</v>
      </c>
      <c r="BW117" s="31">
        <v>59.8</v>
      </c>
      <c r="BX117" s="31">
        <v>58.1</v>
      </c>
      <c r="BY117" s="31">
        <v>59.6</v>
      </c>
      <c r="BZ117" s="31">
        <v>60.8</v>
      </c>
      <c r="CA117" s="31">
        <v>62.3</v>
      </c>
      <c r="CB117" s="31">
        <v>64</v>
      </c>
      <c r="CC117" s="31">
        <v>63.1</v>
      </c>
      <c r="CD117" s="31">
        <v>61.3</v>
      </c>
      <c r="CE117" s="31">
        <v>58.6</v>
      </c>
      <c r="CF117" s="31">
        <v>58.2</v>
      </c>
      <c r="CG117" s="31">
        <v>59.8</v>
      </c>
      <c r="CH117" s="31">
        <v>58.8</v>
      </c>
      <c r="CI117" s="31">
        <v>61.4</v>
      </c>
      <c r="CJ117" s="31">
        <v>61.9</v>
      </c>
      <c r="CK117" s="31">
        <v>64.5</v>
      </c>
      <c r="CL117" s="31">
        <v>71.900000000000006</v>
      </c>
      <c r="CM117" s="31">
        <v>72.400000000000006</v>
      </c>
      <c r="CN117" s="31">
        <v>69.3</v>
      </c>
      <c r="CO117" s="31">
        <v>64.099999999999994</v>
      </c>
      <c r="CP117" s="31">
        <v>58.5</v>
      </c>
      <c r="CQ117" s="31">
        <v>61.6</v>
      </c>
      <c r="CR117" s="31">
        <v>63.1</v>
      </c>
      <c r="CS117" s="31">
        <v>64.3</v>
      </c>
      <c r="CT117" s="31">
        <v>64.7</v>
      </c>
      <c r="CU117" s="31">
        <v>61.8</v>
      </c>
      <c r="CV117" s="31">
        <v>59.7</v>
      </c>
      <c r="CW117" s="31">
        <v>56.8</v>
      </c>
      <c r="CX117" s="31">
        <v>57.6</v>
      </c>
      <c r="CY117" s="31">
        <v>60.2</v>
      </c>
      <c r="CZ117" s="31">
        <v>63.4</v>
      </c>
      <c r="DA117" s="31">
        <v>64.3</v>
      </c>
      <c r="DB117" s="31">
        <v>67.5</v>
      </c>
      <c r="DC117" s="31">
        <v>74.2</v>
      </c>
      <c r="DD117" s="31">
        <v>75.2</v>
      </c>
      <c r="DE117" s="31">
        <v>71.900000000000006</v>
      </c>
      <c r="DF117" s="31">
        <v>74.8</v>
      </c>
      <c r="DG117" s="31">
        <v>80</v>
      </c>
      <c r="DH117" s="31">
        <v>80.900000000000006</v>
      </c>
      <c r="DI117" s="31">
        <v>81.7</v>
      </c>
      <c r="DJ117" s="31">
        <v>82.1</v>
      </c>
      <c r="DK117" s="31">
        <v>81.400000000000006</v>
      </c>
      <c r="DL117" s="31">
        <v>85.8</v>
      </c>
      <c r="DM117" s="31">
        <v>84.8</v>
      </c>
      <c r="DN117" s="31">
        <v>82.6</v>
      </c>
      <c r="DO117" s="31">
        <v>88.2</v>
      </c>
      <c r="DP117" s="31">
        <v>86.7</v>
      </c>
      <c r="DQ117" s="31">
        <v>78.099999999999994</v>
      </c>
      <c r="DR117" s="31">
        <v>79.3</v>
      </c>
      <c r="DS117" s="31">
        <v>82.3</v>
      </c>
      <c r="DT117" s="31">
        <v>82.8</v>
      </c>
      <c r="DU117" s="31">
        <v>83.5</v>
      </c>
      <c r="DV117" s="31">
        <v>85.1</v>
      </c>
      <c r="DW117" s="31">
        <v>84.5</v>
      </c>
      <c r="DX117" s="31">
        <v>79.099999999999994</v>
      </c>
      <c r="DY117" s="31">
        <v>72.3</v>
      </c>
      <c r="DZ117" s="31">
        <v>73.2</v>
      </c>
      <c r="EA117" s="31">
        <v>71.7</v>
      </c>
      <c r="EB117" s="31">
        <v>67.8</v>
      </c>
      <c r="EC117" s="31">
        <v>67.3</v>
      </c>
      <c r="ED117" s="31">
        <v>69</v>
      </c>
      <c r="EE117" s="31">
        <v>69.5</v>
      </c>
      <c r="EF117" s="31">
        <v>72.8</v>
      </c>
      <c r="EG117" s="31">
        <v>76.2</v>
      </c>
      <c r="EH117" s="31">
        <v>75.099999999999994</v>
      </c>
      <c r="EI117" s="31">
        <v>74.2</v>
      </c>
      <c r="EJ117" s="31">
        <v>70.900000000000006</v>
      </c>
      <c r="EK117" s="31">
        <v>70.5</v>
      </c>
      <c r="EL117" s="31">
        <v>72.099999999999994</v>
      </c>
      <c r="EM117" s="31">
        <v>74.2</v>
      </c>
      <c r="EN117" s="31">
        <v>73.099999999999994</v>
      </c>
      <c r="EO117" s="31">
        <v>76.099999999999994</v>
      </c>
      <c r="EP117" s="31">
        <v>79.3</v>
      </c>
      <c r="EQ117" s="31">
        <v>83.4</v>
      </c>
      <c r="ER117" s="31">
        <v>88.2</v>
      </c>
      <c r="ES117" s="31">
        <v>87.3</v>
      </c>
      <c r="ET117" s="31">
        <v>96</v>
      </c>
    </row>
    <row r="118" spans="1:150">
      <c r="A118" s="25" t="s">
        <v>1681</v>
      </c>
      <c r="B118" s="25" t="s">
        <v>223</v>
      </c>
      <c r="C118" s="26">
        <v>0.88561000000000001</v>
      </c>
      <c r="D118" s="31">
        <v>104</v>
      </c>
      <c r="E118" s="31">
        <v>100</v>
      </c>
      <c r="F118" s="31">
        <v>100.8</v>
      </c>
      <c r="G118" s="31">
        <v>106.6</v>
      </c>
      <c r="H118" s="31">
        <v>103.9</v>
      </c>
      <c r="I118" s="31">
        <v>106.6</v>
      </c>
      <c r="J118" s="31">
        <v>109.9</v>
      </c>
      <c r="K118" s="31">
        <v>111.1</v>
      </c>
      <c r="L118" s="31">
        <v>113.1</v>
      </c>
      <c r="M118" s="31">
        <v>115.3</v>
      </c>
      <c r="N118" s="31">
        <v>129.69999999999999</v>
      </c>
      <c r="O118" s="31">
        <v>131</v>
      </c>
      <c r="P118" s="31">
        <v>131</v>
      </c>
      <c r="Q118" s="31">
        <v>131</v>
      </c>
      <c r="R118" s="31">
        <v>131</v>
      </c>
      <c r="S118" s="31">
        <v>124.1</v>
      </c>
      <c r="T118" s="31">
        <v>107.3</v>
      </c>
      <c r="U118" s="31">
        <v>107.3</v>
      </c>
      <c r="V118" s="31">
        <v>107.3</v>
      </c>
      <c r="W118" s="31">
        <v>93.1</v>
      </c>
      <c r="X118" s="31">
        <v>93.1</v>
      </c>
      <c r="Y118" s="31">
        <v>97.4</v>
      </c>
      <c r="Z118" s="31">
        <v>98.8</v>
      </c>
      <c r="AA118" s="31">
        <v>98.8</v>
      </c>
      <c r="AB118" s="31">
        <v>98.8</v>
      </c>
      <c r="AC118" s="31">
        <v>98.8</v>
      </c>
      <c r="AD118" s="31">
        <v>98.8</v>
      </c>
      <c r="AE118" s="31">
        <v>98.8</v>
      </c>
      <c r="AF118" s="31">
        <v>98.8</v>
      </c>
      <c r="AG118" s="31">
        <v>99.8</v>
      </c>
      <c r="AH118" s="31">
        <v>99.8</v>
      </c>
      <c r="AI118" s="31">
        <v>99.8</v>
      </c>
      <c r="AJ118" s="31">
        <v>99.8</v>
      </c>
      <c r="AK118" s="31">
        <v>99.8</v>
      </c>
      <c r="AL118" s="31">
        <v>99.8</v>
      </c>
      <c r="AM118" s="31">
        <v>106.5</v>
      </c>
      <c r="AN118" s="31">
        <v>106.5</v>
      </c>
      <c r="AO118" s="31">
        <v>106.5</v>
      </c>
      <c r="AP118" s="31">
        <v>106.5</v>
      </c>
      <c r="AQ118" s="31">
        <v>106.5</v>
      </c>
      <c r="AR118" s="31">
        <v>106.5</v>
      </c>
      <c r="AS118" s="31">
        <v>106.5</v>
      </c>
      <c r="AT118" s="31">
        <v>106.5</v>
      </c>
      <c r="AU118" s="31">
        <v>106.5</v>
      </c>
      <c r="AV118" s="31">
        <v>106.5</v>
      </c>
      <c r="AW118" s="31">
        <v>106.5</v>
      </c>
      <c r="AX118" s="31">
        <v>106.5</v>
      </c>
      <c r="AY118" s="31">
        <v>106.5</v>
      </c>
      <c r="AZ118" s="31">
        <v>106.5</v>
      </c>
      <c r="BA118" s="31">
        <v>106.5</v>
      </c>
      <c r="BB118" s="31">
        <v>106.5</v>
      </c>
      <c r="BC118" s="31">
        <v>106.5</v>
      </c>
      <c r="BD118" s="31">
        <v>106.5</v>
      </c>
      <c r="BE118" s="31">
        <v>106.5</v>
      </c>
      <c r="BF118" s="31">
        <v>106.5</v>
      </c>
      <c r="BG118" s="31">
        <v>106.5</v>
      </c>
      <c r="BH118" s="31">
        <v>106.5</v>
      </c>
      <c r="BI118" s="31">
        <v>106.5</v>
      </c>
      <c r="BJ118" s="31">
        <v>106.5</v>
      </c>
      <c r="BK118" s="31">
        <v>106.5</v>
      </c>
      <c r="BL118" s="31">
        <v>106.5</v>
      </c>
      <c r="BM118" s="31">
        <v>106.5</v>
      </c>
      <c r="BN118" s="31">
        <v>106.5</v>
      </c>
      <c r="BO118" s="31">
        <v>106.5</v>
      </c>
      <c r="BP118" s="31">
        <v>106.5</v>
      </c>
      <c r="BQ118" s="31">
        <v>106.5</v>
      </c>
      <c r="BR118" s="31">
        <v>106.5</v>
      </c>
      <c r="BS118" s="31">
        <v>106.5</v>
      </c>
      <c r="BT118" s="31">
        <v>106.5</v>
      </c>
      <c r="BU118" s="31">
        <v>106.5</v>
      </c>
      <c r="BV118" s="31">
        <v>106.5</v>
      </c>
      <c r="BW118" s="31">
        <v>106.4</v>
      </c>
      <c r="BX118" s="31">
        <v>112</v>
      </c>
      <c r="BY118" s="31">
        <v>112</v>
      </c>
      <c r="BZ118" s="31">
        <v>115.1</v>
      </c>
      <c r="CA118" s="31">
        <v>115.1</v>
      </c>
      <c r="CB118" s="31">
        <v>110.5</v>
      </c>
      <c r="CC118" s="31">
        <v>110.5</v>
      </c>
      <c r="CD118" s="31">
        <v>110.5</v>
      </c>
      <c r="CE118" s="31">
        <v>110.5</v>
      </c>
      <c r="CF118" s="31">
        <v>110.5</v>
      </c>
      <c r="CG118" s="31">
        <v>98.2</v>
      </c>
      <c r="CH118" s="31">
        <v>94.7</v>
      </c>
      <c r="CI118" s="31">
        <v>93.3</v>
      </c>
      <c r="CJ118" s="31">
        <v>93.3</v>
      </c>
      <c r="CK118" s="31">
        <v>91.9</v>
      </c>
      <c r="CL118" s="31">
        <v>92.3</v>
      </c>
      <c r="CM118" s="31">
        <v>92.3</v>
      </c>
      <c r="CN118" s="31">
        <v>92.3</v>
      </c>
      <c r="CO118" s="31">
        <v>92.3</v>
      </c>
      <c r="CP118" s="31">
        <v>92.3</v>
      </c>
      <c r="CQ118" s="31">
        <v>92.3</v>
      </c>
      <c r="CR118" s="31">
        <v>92.3</v>
      </c>
      <c r="CS118" s="31">
        <v>92.3</v>
      </c>
      <c r="CT118" s="31">
        <v>92.9</v>
      </c>
      <c r="CU118" s="31">
        <v>93.3</v>
      </c>
      <c r="CV118" s="31">
        <v>93.3</v>
      </c>
      <c r="CW118" s="31">
        <v>93.3</v>
      </c>
      <c r="CX118" s="31">
        <v>93.3</v>
      </c>
      <c r="CY118" s="31">
        <v>93.3</v>
      </c>
      <c r="CZ118" s="31">
        <v>93.3</v>
      </c>
      <c r="DA118" s="31">
        <v>93.3</v>
      </c>
      <c r="DB118" s="31">
        <v>93.6</v>
      </c>
      <c r="DC118" s="31">
        <v>93.6</v>
      </c>
      <c r="DD118" s="31">
        <v>92.5</v>
      </c>
      <c r="DE118" s="31">
        <v>94.5</v>
      </c>
      <c r="DF118" s="31">
        <v>95.5</v>
      </c>
      <c r="DG118" s="31">
        <v>96.5</v>
      </c>
      <c r="DH118" s="31">
        <v>96.5</v>
      </c>
      <c r="DI118" s="31">
        <v>97.2</v>
      </c>
      <c r="DJ118" s="31">
        <v>97.3</v>
      </c>
      <c r="DK118" s="31">
        <v>97.3</v>
      </c>
      <c r="DL118" s="31">
        <v>97.3</v>
      </c>
      <c r="DM118" s="31">
        <v>97.3</v>
      </c>
      <c r="DN118" s="31">
        <v>97.3</v>
      </c>
      <c r="DO118" s="31">
        <v>98</v>
      </c>
      <c r="DP118" s="31">
        <v>101.5</v>
      </c>
      <c r="DQ118" s="31">
        <v>97.3</v>
      </c>
      <c r="DR118" s="31">
        <v>97.3</v>
      </c>
      <c r="DS118" s="31">
        <v>97.3</v>
      </c>
      <c r="DT118" s="31">
        <v>97.3</v>
      </c>
      <c r="DU118" s="31">
        <v>97.3</v>
      </c>
      <c r="DV118" s="31">
        <v>97.3</v>
      </c>
      <c r="DW118" s="31">
        <v>98</v>
      </c>
      <c r="DX118" s="31">
        <v>99</v>
      </c>
      <c r="DY118" s="31">
        <v>99</v>
      </c>
      <c r="DZ118" s="31">
        <v>99</v>
      </c>
      <c r="EA118" s="31">
        <v>99</v>
      </c>
      <c r="EB118" s="31">
        <v>99</v>
      </c>
      <c r="EC118" s="31">
        <v>99</v>
      </c>
      <c r="ED118" s="31">
        <v>99</v>
      </c>
      <c r="EE118" s="31">
        <v>100.9</v>
      </c>
      <c r="EF118" s="31">
        <v>100.9</v>
      </c>
      <c r="EG118" s="31">
        <v>100.8</v>
      </c>
      <c r="EH118" s="31">
        <v>101.8</v>
      </c>
      <c r="EI118" s="31">
        <v>101.8</v>
      </c>
      <c r="EJ118" s="31">
        <v>103.4</v>
      </c>
      <c r="EK118" s="31">
        <v>104.6</v>
      </c>
      <c r="EL118" s="31">
        <v>104.6</v>
      </c>
      <c r="EM118" s="31">
        <v>104.6</v>
      </c>
      <c r="EN118" s="31">
        <v>104.6</v>
      </c>
      <c r="EO118" s="31">
        <v>104.6</v>
      </c>
      <c r="EP118" s="31">
        <v>104.6</v>
      </c>
      <c r="EQ118" s="31">
        <v>104.6</v>
      </c>
      <c r="ER118" s="31">
        <v>104.6</v>
      </c>
      <c r="ES118" s="31">
        <v>106.5</v>
      </c>
      <c r="ET118" s="31">
        <v>106.5</v>
      </c>
    </row>
    <row r="119" spans="1:150">
      <c r="A119" s="25" t="s">
        <v>226</v>
      </c>
      <c r="B119" s="25" t="s">
        <v>225</v>
      </c>
      <c r="C119" s="26">
        <v>0.53139999999999998</v>
      </c>
      <c r="D119" s="31">
        <v>107.9</v>
      </c>
      <c r="E119" s="31">
        <v>105.3</v>
      </c>
      <c r="F119" s="31">
        <v>101.7</v>
      </c>
      <c r="G119" s="31">
        <v>107</v>
      </c>
      <c r="H119" s="31">
        <v>111.3</v>
      </c>
      <c r="I119" s="31">
        <v>118.6</v>
      </c>
      <c r="J119" s="31">
        <v>122.8</v>
      </c>
      <c r="K119" s="31">
        <v>125</v>
      </c>
      <c r="L119" s="31">
        <v>124.9</v>
      </c>
      <c r="M119" s="31">
        <v>121.9</v>
      </c>
      <c r="N119" s="31">
        <v>127.4</v>
      </c>
      <c r="O119" s="31">
        <v>128.9</v>
      </c>
      <c r="P119" s="31">
        <v>126.3</v>
      </c>
      <c r="Q119" s="31">
        <v>124.7</v>
      </c>
      <c r="R119" s="31">
        <v>131.9</v>
      </c>
      <c r="S119" s="31">
        <v>136.19999999999999</v>
      </c>
      <c r="T119" s="31">
        <v>137.1</v>
      </c>
      <c r="U119" s="31">
        <v>138.19999999999999</v>
      </c>
      <c r="V119" s="31">
        <v>138.6</v>
      </c>
      <c r="W119" s="31">
        <v>140.19999999999999</v>
      </c>
      <c r="X119" s="31">
        <v>141.6</v>
      </c>
      <c r="Y119" s="31">
        <v>144.30000000000001</v>
      </c>
      <c r="Z119" s="31">
        <v>149.5</v>
      </c>
      <c r="AA119" s="31">
        <v>156</v>
      </c>
      <c r="AB119" s="31">
        <v>147.5</v>
      </c>
      <c r="AC119" s="31">
        <v>139.30000000000001</v>
      </c>
      <c r="AD119" s="31">
        <v>142.30000000000001</v>
      </c>
      <c r="AE119" s="31">
        <v>142</v>
      </c>
      <c r="AF119" s="31">
        <v>145.5</v>
      </c>
      <c r="AG119" s="31">
        <v>154.1</v>
      </c>
      <c r="AH119" s="31">
        <v>155</v>
      </c>
      <c r="AI119" s="31">
        <v>156.1</v>
      </c>
      <c r="AJ119" s="31">
        <v>156.9</v>
      </c>
      <c r="AK119" s="31">
        <v>155.80000000000001</v>
      </c>
      <c r="AL119" s="31">
        <v>150.80000000000001</v>
      </c>
      <c r="AM119" s="31">
        <v>143.1</v>
      </c>
      <c r="AN119" s="31">
        <v>139.5</v>
      </c>
      <c r="AO119" s="31">
        <v>138.4</v>
      </c>
      <c r="AP119" s="31">
        <v>142.80000000000001</v>
      </c>
      <c r="AQ119" s="31">
        <v>150.5</v>
      </c>
      <c r="AR119" s="31">
        <v>165.9</v>
      </c>
      <c r="AS119" s="31">
        <v>166.6</v>
      </c>
      <c r="AT119" s="31">
        <v>168.7</v>
      </c>
      <c r="AU119" s="31">
        <v>172.9</v>
      </c>
      <c r="AV119" s="31">
        <v>176.2</v>
      </c>
      <c r="AW119" s="31">
        <v>173.3</v>
      </c>
      <c r="AX119" s="31">
        <v>170.3</v>
      </c>
      <c r="AY119" s="31">
        <v>171.6</v>
      </c>
      <c r="AZ119" s="31">
        <v>167.1</v>
      </c>
      <c r="BA119" s="31">
        <v>161.4</v>
      </c>
      <c r="BB119" s="31">
        <v>170.2</v>
      </c>
      <c r="BC119" s="31">
        <v>170.1</v>
      </c>
      <c r="BD119" s="31">
        <v>162.69999999999999</v>
      </c>
      <c r="BE119" s="31">
        <v>162.9</v>
      </c>
      <c r="BF119" s="31">
        <v>165.4</v>
      </c>
      <c r="BG119" s="31">
        <v>163.5</v>
      </c>
      <c r="BH119" s="31">
        <v>163.5</v>
      </c>
      <c r="BI119" s="31">
        <v>163</v>
      </c>
      <c r="BJ119" s="31">
        <v>165.9</v>
      </c>
      <c r="BK119" s="31">
        <v>159.80000000000001</v>
      </c>
      <c r="BL119" s="31">
        <v>159.5</v>
      </c>
      <c r="BM119" s="31">
        <v>157.4</v>
      </c>
      <c r="BN119" s="31">
        <v>157.19999999999999</v>
      </c>
      <c r="BO119" s="31">
        <v>162.4</v>
      </c>
      <c r="BP119" s="31">
        <v>163.1</v>
      </c>
      <c r="BQ119" s="31">
        <v>160.19999999999999</v>
      </c>
      <c r="BR119" s="31">
        <v>154.69999999999999</v>
      </c>
      <c r="BS119" s="31">
        <v>143.9</v>
      </c>
      <c r="BT119" s="31">
        <v>132.69999999999999</v>
      </c>
      <c r="BU119" s="31">
        <v>132.30000000000001</v>
      </c>
      <c r="BV119" s="31">
        <v>134.30000000000001</v>
      </c>
      <c r="BW119" s="31">
        <v>136.30000000000001</v>
      </c>
      <c r="BX119" s="31">
        <v>137</v>
      </c>
      <c r="BY119" s="31">
        <v>135.19999999999999</v>
      </c>
      <c r="BZ119" s="31">
        <v>134.6</v>
      </c>
      <c r="CA119" s="31">
        <v>128.80000000000001</v>
      </c>
      <c r="CB119" s="31">
        <v>131</v>
      </c>
      <c r="CC119" s="31">
        <v>131.69999999999999</v>
      </c>
      <c r="CD119" s="31">
        <v>130.80000000000001</v>
      </c>
      <c r="CE119" s="31">
        <v>130.5</v>
      </c>
      <c r="CF119" s="31">
        <v>131</v>
      </c>
      <c r="CG119" s="31">
        <v>132.69999999999999</v>
      </c>
      <c r="CH119" s="31">
        <v>136.30000000000001</v>
      </c>
      <c r="CI119" s="31">
        <v>138.1</v>
      </c>
      <c r="CJ119" s="31">
        <v>139</v>
      </c>
      <c r="CK119" s="31">
        <v>140.69999999999999</v>
      </c>
      <c r="CL119" s="31">
        <v>147.5</v>
      </c>
      <c r="CM119" s="31">
        <v>149.19999999999999</v>
      </c>
      <c r="CN119" s="31">
        <v>148.4</v>
      </c>
      <c r="CO119" s="31">
        <v>146.1</v>
      </c>
      <c r="CP119" s="31">
        <v>146.30000000000001</v>
      </c>
      <c r="CQ119" s="31">
        <v>147.5</v>
      </c>
      <c r="CR119" s="31">
        <v>152.1</v>
      </c>
      <c r="CS119" s="31">
        <v>152.5</v>
      </c>
      <c r="CT119" s="31">
        <v>150.19999999999999</v>
      </c>
      <c r="CU119" s="31">
        <v>151.1</v>
      </c>
      <c r="CV119" s="31">
        <v>152.80000000000001</v>
      </c>
      <c r="CW119" s="31">
        <v>150</v>
      </c>
      <c r="CX119" s="31">
        <v>148.6</v>
      </c>
      <c r="CY119" s="31">
        <v>150.4</v>
      </c>
      <c r="CZ119" s="31">
        <v>148.1</v>
      </c>
      <c r="DA119" s="31">
        <v>146.30000000000001</v>
      </c>
      <c r="DB119" s="31">
        <v>163.80000000000001</v>
      </c>
      <c r="DC119" s="31">
        <v>175.6</v>
      </c>
      <c r="DD119" s="31">
        <v>176.4</v>
      </c>
      <c r="DE119" s="31">
        <v>176.5</v>
      </c>
      <c r="DF119" s="31">
        <v>172.2</v>
      </c>
      <c r="DG119" s="31">
        <v>172.6</v>
      </c>
      <c r="DH119" s="31">
        <v>173.2</v>
      </c>
      <c r="DI119" s="31">
        <v>172.3</v>
      </c>
      <c r="DJ119" s="31">
        <v>172.8</v>
      </c>
      <c r="DK119" s="31">
        <v>173.8</v>
      </c>
      <c r="DL119" s="31">
        <v>174.6</v>
      </c>
      <c r="DM119" s="31">
        <v>176.4</v>
      </c>
      <c r="DN119" s="31">
        <v>178.3</v>
      </c>
      <c r="DO119" s="31">
        <v>176.8</v>
      </c>
      <c r="DP119" s="31">
        <v>183.9</v>
      </c>
      <c r="DQ119" s="31">
        <v>189.1</v>
      </c>
      <c r="DR119" s="31">
        <v>192.1</v>
      </c>
      <c r="DS119" s="31">
        <v>203.1</v>
      </c>
      <c r="DT119" s="31">
        <v>203.4</v>
      </c>
      <c r="DU119" s="31">
        <v>206.8</v>
      </c>
      <c r="DV119" s="31">
        <v>210.5</v>
      </c>
      <c r="DW119" s="31">
        <v>215.7</v>
      </c>
      <c r="DX119" s="31">
        <v>219.2</v>
      </c>
      <c r="DY119" s="31">
        <v>215.6</v>
      </c>
      <c r="DZ119" s="31">
        <v>213.6</v>
      </c>
      <c r="EA119" s="31">
        <v>231.5</v>
      </c>
      <c r="EB119" s="31">
        <v>240.1</v>
      </c>
      <c r="EC119" s="31">
        <v>248</v>
      </c>
      <c r="ED119" s="31">
        <v>238.8</v>
      </c>
      <c r="EE119" s="31">
        <v>237.9</v>
      </c>
      <c r="EF119" s="31">
        <v>237.4</v>
      </c>
      <c r="EG119" s="31">
        <v>227.5</v>
      </c>
      <c r="EH119" s="31">
        <v>222.8</v>
      </c>
      <c r="EI119" s="31">
        <v>232.1</v>
      </c>
      <c r="EJ119" s="31">
        <v>231.5</v>
      </c>
      <c r="EK119" s="31">
        <v>237.9</v>
      </c>
      <c r="EL119" s="31">
        <v>242.5</v>
      </c>
      <c r="EM119" s="31">
        <v>230.9</v>
      </c>
      <c r="EN119" s="31">
        <v>226.6</v>
      </c>
      <c r="EO119" s="31">
        <v>223.6</v>
      </c>
      <c r="EP119" s="31">
        <v>220.4</v>
      </c>
      <c r="EQ119" s="31">
        <v>219.1</v>
      </c>
      <c r="ER119" s="31">
        <v>207.2</v>
      </c>
      <c r="ES119" s="31">
        <v>202.8</v>
      </c>
      <c r="ET119" s="31">
        <v>204.9</v>
      </c>
    </row>
    <row r="120" spans="1:150">
      <c r="A120" s="25" t="s">
        <v>1682</v>
      </c>
      <c r="B120" s="25" t="s">
        <v>229</v>
      </c>
      <c r="C120" s="26">
        <v>0.2039</v>
      </c>
      <c r="D120" s="31">
        <v>96.3</v>
      </c>
      <c r="E120" s="31">
        <v>99</v>
      </c>
      <c r="F120" s="31">
        <v>98.7</v>
      </c>
      <c r="G120" s="31">
        <v>96.9</v>
      </c>
      <c r="H120" s="31">
        <v>104.7</v>
      </c>
      <c r="I120" s="31">
        <v>100.3</v>
      </c>
      <c r="J120" s="31">
        <v>110.2</v>
      </c>
      <c r="K120" s="31">
        <v>127.5</v>
      </c>
      <c r="L120" s="31">
        <v>127.3</v>
      </c>
      <c r="M120" s="31">
        <v>116.5</v>
      </c>
      <c r="N120" s="31">
        <v>147</v>
      </c>
      <c r="O120" s="31">
        <v>110.4</v>
      </c>
      <c r="P120" s="31">
        <v>116.9</v>
      </c>
      <c r="Q120" s="31">
        <v>124.4</v>
      </c>
      <c r="R120" s="31">
        <v>120.8</v>
      </c>
      <c r="S120" s="31">
        <v>115.1</v>
      </c>
      <c r="T120" s="31">
        <v>130.19999999999999</v>
      </c>
      <c r="U120" s="31">
        <v>138.6</v>
      </c>
      <c r="V120" s="31">
        <v>145</v>
      </c>
      <c r="W120" s="31">
        <v>144.6</v>
      </c>
      <c r="X120" s="31">
        <v>166.1</v>
      </c>
      <c r="Y120" s="31">
        <v>152</v>
      </c>
      <c r="Z120" s="31">
        <v>155.19999999999999</v>
      </c>
      <c r="AA120" s="31">
        <v>144.19999999999999</v>
      </c>
      <c r="AB120" s="31">
        <v>138.1</v>
      </c>
      <c r="AC120" s="31">
        <v>128.1</v>
      </c>
      <c r="AD120" s="31">
        <v>123.3</v>
      </c>
      <c r="AE120" s="31">
        <v>134.30000000000001</v>
      </c>
      <c r="AF120" s="31">
        <v>146.4</v>
      </c>
      <c r="AG120" s="31">
        <v>135.80000000000001</v>
      </c>
      <c r="AH120" s="31">
        <v>157.80000000000001</v>
      </c>
      <c r="AI120" s="31">
        <v>151.9</v>
      </c>
      <c r="AJ120" s="31">
        <v>160.4</v>
      </c>
      <c r="AK120" s="31">
        <v>150.4</v>
      </c>
      <c r="AL120" s="31">
        <v>167.7</v>
      </c>
      <c r="AM120" s="31">
        <v>125.4</v>
      </c>
      <c r="AN120" s="31">
        <v>114.6</v>
      </c>
      <c r="AO120" s="31">
        <v>119.5</v>
      </c>
      <c r="AP120" s="31">
        <v>127.1</v>
      </c>
      <c r="AQ120" s="31">
        <v>120.9</v>
      </c>
      <c r="AR120" s="31">
        <v>144.30000000000001</v>
      </c>
      <c r="AS120" s="31">
        <v>143.19999999999999</v>
      </c>
      <c r="AT120" s="31">
        <v>154.80000000000001</v>
      </c>
      <c r="AU120" s="31">
        <v>157.69999999999999</v>
      </c>
      <c r="AV120" s="31">
        <v>181.4</v>
      </c>
      <c r="AW120" s="31">
        <v>185.3</v>
      </c>
      <c r="AX120" s="31">
        <v>169.5</v>
      </c>
      <c r="AY120" s="31">
        <v>139</v>
      </c>
      <c r="AZ120" s="31">
        <v>140.1</v>
      </c>
      <c r="BA120" s="31">
        <v>133.1</v>
      </c>
      <c r="BB120" s="31">
        <v>121.7</v>
      </c>
      <c r="BC120" s="31">
        <v>120.9</v>
      </c>
      <c r="BD120" s="31">
        <v>134.30000000000001</v>
      </c>
      <c r="BE120" s="31">
        <v>138.5</v>
      </c>
      <c r="BF120" s="31">
        <v>137.6</v>
      </c>
      <c r="BG120" s="31">
        <v>125.1</v>
      </c>
      <c r="BH120" s="31">
        <v>135.1</v>
      </c>
      <c r="BI120" s="31">
        <v>152.19999999999999</v>
      </c>
      <c r="BJ120" s="31">
        <v>171</v>
      </c>
      <c r="BK120" s="31">
        <v>139</v>
      </c>
      <c r="BL120" s="31">
        <v>134.4</v>
      </c>
      <c r="BM120" s="31">
        <v>145.4</v>
      </c>
      <c r="BN120" s="31">
        <v>120.3</v>
      </c>
      <c r="BO120" s="31">
        <v>124.3</v>
      </c>
      <c r="BP120" s="31">
        <v>155.19999999999999</v>
      </c>
      <c r="BQ120" s="31">
        <v>140.4</v>
      </c>
      <c r="BR120" s="31">
        <v>151.80000000000001</v>
      </c>
      <c r="BS120" s="31">
        <v>154.80000000000001</v>
      </c>
      <c r="BT120" s="31">
        <v>184</v>
      </c>
      <c r="BU120" s="31">
        <v>178.6</v>
      </c>
      <c r="BV120" s="31">
        <v>151.30000000000001</v>
      </c>
      <c r="BW120" s="31">
        <v>143.69999999999999</v>
      </c>
      <c r="BX120" s="31">
        <v>134</v>
      </c>
      <c r="BY120" s="31">
        <v>137.6</v>
      </c>
      <c r="BZ120" s="31">
        <v>136.1</v>
      </c>
      <c r="CA120" s="31">
        <v>151.4</v>
      </c>
      <c r="CB120" s="31">
        <v>155.30000000000001</v>
      </c>
      <c r="CC120" s="31">
        <v>166.9</v>
      </c>
      <c r="CD120" s="31">
        <v>166.7</v>
      </c>
      <c r="CE120" s="31">
        <v>169.3</v>
      </c>
      <c r="CF120" s="31">
        <v>176.4</v>
      </c>
      <c r="CG120" s="31">
        <v>191.4</v>
      </c>
      <c r="CH120" s="31">
        <v>189.3</v>
      </c>
      <c r="CI120" s="31">
        <v>194.9</v>
      </c>
      <c r="CJ120" s="31">
        <v>234.2</v>
      </c>
      <c r="CK120" s="31">
        <v>225.1</v>
      </c>
      <c r="CL120" s="31">
        <v>208.3</v>
      </c>
      <c r="CM120" s="31">
        <v>211.8</v>
      </c>
      <c r="CN120" s="31">
        <v>239.2</v>
      </c>
      <c r="CO120" s="31">
        <v>181.7</v>
      </c>
      <c r="CP120" s="31">
        <v>207.4</v>
      </c>
      <c r="CQ120" s="31">
        <v>238.5</v>
      </c>
      <c r="CR120" s="31">
        <v>348.3</v>
      </c>
      <c r="CS120" s="31">
        <v>280.7</v>
      </c>
      <c r="CT120" s="31">
        <v>294.60000000000002</v>
      </c>
      <c r="CU120" s="31">
        <v>186.6</v>
      </c>
      <c r="CV120" s="31">
        <v>169.9</v>
      </c>
      <c r="CW120" s="31">
        <v>150.69999999999999</v>
      </c>
      <c r="CX120" s="31">
        <v>200.5</v>
      </c>
      <c r="CY120" s="31">
        <v>173.3</v>
      </c>
      <c r="CZ120" s="31">
        <v>235.2</v>
      </c>
      <c r="DA120" s="31">
        <v>203.4</v>
      </c>
      <c r="DB120" s="31">
        <v>231.7</v>
      </c>
      <c r="DC120" s="31">
        <v>310.39999999999998</v>
      </c>
      <c r="DD120" s="31">
        <v>285</v>
      </c>
      <c r="DE120" s="31">
        <v>228.7</v>
      </c>
      <c r="DF120" s="31">
        <v>176.7</v>
      </c>
      <c r="DG120" s="31">
        <v>154.19999999999999</v>
      </c>
      <c r="DH120" s="31">
        <v>163</v>
      </c>
      <c r="DI120" s="31">
        <v>119.5</v>
      </c>
      <c r="DJ120" s="31">
        <v>138.69999999999999</v>
      </c>
      <c r="DK120" s="31">
        <v>168.2</v>
      </c>
      <c r="DL120" s="31">
        <v>210.5</v>
      </c>
      <c r="DM120" s="31">
        <v>211.2</v>
      </c>
      <c r="DN120" s="31">
        <v>217.9</v>
      </c>
      <c r="DO120" s="31">
        <v>228.7</v>
      </c>
      <c r="DP120" s="31">
        <v>309.8</v>
      </c>
      <c r="DQ120" s="31">
        <v>292.2</v>
      </c>
      <c r="DR120" s="31">
        <v>290.2</v>
      </c>
      <c r="DS120" s="31">
        <v>253.9</v>
      </c>
      <c r="DT120" s="31">
        <v>230.8</v>
      </c>
      <c r="DU120" s="31">
        <v>217.1</v>
      </c>
      <c r="DV120" s="31">
        <v>196.3</v>
      </c>
      <c r="DW120" s="31">
        <v>225.5</v>
      </c>
      <c r="DX120" s="31">
        <v>246.4</v>
      </c>
      <c r="DY120" s="31">
        <v>237.2</v>
      </c>
      <c r="DZ120" s="31">
        <v>298.5</v>
      </c>
      <c r="EA120" s="31">
        <v>247.6</v>
      </c>
      <c r="EB120" s="31">
        <v>288.60000000000002</v>
      </c>
      <c r="EC120" s="31">
        <v>321.8</v>
      </c>
      <c r="ED120" s="31">
        <v>297.7</v>
      </c>
      <c r="EE120" s="31">
        <v>281.7</v>
      </c>
      <c r="EF120" s="31">
        <v>252.1</v>
      </c>
      <c r="EG120" s="31">
        <v>250.3</v>
      </c>
      <c r="EH120" s="31">
        <v>217.6</v>
      </c>
      <c r="EI120" s="31">
        <v>262.39999999999998</v>
      </c>
      <c r="EJ120" s="31">
        <v>265.3</v>
      </c>
      <c r="EK120" s="31">
        <v>277.60000000000002</v>
      </c>
      <c r="EL120" s="31">
        <v>298.89999999999998</v>
      </c>
      <c r="EM120" s="31">
        <v>304.7</v>
      </c>
      <c r="EN120" s="31">
        <v>323.7</v>
      </c>
      <c r="EO120" s="31">
        <v>328.6</v>
      </c>
      <c r="EP120" s="31">
        <v>299.7</v>
      </c>
      <c r="EQ120" s="31">
        <v>291</v>
      </c>
      <c r="ER120" s="31">
        <v>279.3</v>
      </c>
      <c r="ES120" s="31">
        <v>260.7</v>
      </c>
      <c r="ET120" s="31">
        <v>228.8</v>
      </c>
    </row>
    <row r="121" spans="1:150">
      <c r="A121" s="25" t="s">
        <v>230</v>
      </c>
      <c r="B121" s="25" t="s">
        <v>231</v>
      </c>
      <c r="C121" s="26">
        <v>0.14263999999999999</v>
      </c>
      <c r="D121" s="31">
        <v>99.8</v>
      </c>
      <c r="E121" s="31">
        <v>105.3</v>
      </c>
      <c r="F121" s="31">
        <v>103.9</v>
      </c>
      <c r="G121" s="31">
        <v>97.7</v>
      </c>
      <c r="H121" s="31">
        <v>105.6</v>
      </c>
      <c r="I121" s="31">
        <v>108.6</v>
      </c>
      <c r="J121" s="31">
        <v>122.9</v>
      </c>
      <c r="K121" s="31">
        <v>133.9</v>
      </c>
      <c r="L121" s="31">
        <v>127.4</v>
      </c>
      <c r="M121" s="31">
        <v>117</v>
      </c>
      <c r="N121" s="31">
        <v>147</v>
      </c>
      <c r="O121" s="31">
        <v>112.1</v>
      </c>
      <c r="P121" s="31">
        <v>120.3</v>
      </c>
      <c r="Q121" s="31">
        <v>136.1</v>
      </c>
      <c r="R121" s="31">
        <v>121.3</v>
      </c>
      <c r="S121" s="31">
        <v>119.6</v>
      </c>
      <c r="T121" s="31">
        <v>132.19999999999999</v>
      </c>
      <c r="U121" s="31">
        <v>145.6</v>
      </c>
      <c r="V121" s="31">
        <v>155.1</v>
      </c>
      <c r="W121" s="31">
        <v>151.69999999999999</v>
      </c>
      <c r="X121" s="31">
        <v>168.4</v>
      </c>
      <c r="Y121" s="31">
        <v>148.80000000000001</v>
      </c>
      <c r="Z121" s="31">
        <v>156.30000000000001</v>
      </c>
      <c r="AA121" s="31">
        <v>153</v>
      </c>
      <c r="AB121" s="31">
        <v>147.6</v>
      </c>
      <c r="AC121" s="31">
        <v>136.6</v>
      </c>
      <c r="AD121" s="31">
        <v>125.4</v>
      </c>
      <c r="AE121" s="31">
        <v>130.6</v>
      </c>
      <c r="AF121" s="31">
        <v>144.6</v>
      </c>
      <c r="AG121" s="31">
        <v>146.19999999999999</v>
      </c>
      <c r="AH121" s="31">
        <v>173.4</v>
      </c>
      <c r="AI121" s="31">
        <v>154.19999999999999</v>
      </c>
      <c r="AJ121" s="31">
        <v>158.9</v>
      </c>
      <c r="AK121" s="31">
        <v>143.9</v>
      </c>
      <c r="AL121" s="31">
        <v>180.3</v>
      </c>
      <c r="AM121" s="31">
        <v>128.30000000000001</v>
      </c>
      <c r="AN121" s="31">
        <v>126.5</v>
      </c>
      <c r="AO121" s="31">
        <v>134.80000000000001</v>
      </c>
      <c r="AP121" s="31">
        <v>139.4</v>
      </c>
      <c r="AQ121" s="31">
        <v>124.3</v>
      </c>
      <c r="AR121" s="31">
        <v>152.4</v>
      </c>
      <c r="AS121" s="31">
        <v>148.6</v>
      </c>
      <c r="AT121" s="31">
        <v>167.7</v>
      </c>
      <c r="AU121" s="31">
        <v>161.80000000000001</v>
      </c>
      <c r="AV121" s="31">
        <v>187.9</v>
      </c>
      <c r="AW121" s="31">
        <v>184</v>
      </c>
      <c r="AX121" s="31">
        <v>169.6</v>
      </c>
      <c r="AY121" s="31">
        <v>148.1</v>
      </c>
      <c r="AZ121" s="31">
        <v>148.6</v>
      </c>
      <c r="BA121" s="31">
        <v>141.6</v>
      </c>
      <c r="BB121" s="31">
        <v>123.2</v>
      </c>
      <c r="BC121" s="31">
        <v>121.9</v>
      </c>
      <c r="BD121" s="31">
        <v>135.80000000000001</v>
      </c>
      <c r="BE121" s="31">
        <v>139.1</v>
      </c>
      <c r="BF121" s="31">
        <v>141.4</v>
      </c>
      <c r="BG121" s="31">
        <v>125.1</v>
      </c>
      <c r="BH121" s="31">
        <v>133</v>
      </c>
      <c r="BI121" s="31">
        <v>141.4</v>
      </c>
      <c r="BJ121" s="31">
        <v>164.3</v>
      </c>
      <c r="BK121" s="31">
        <v>133.30000000000001</v>
      </c>
      <c r="BL121" s="31">
        <v>131.9</v>
      </c>
      <c r="BM121" s="31">
        <v>157.1</v>
      </c>
      <c r="BN121" s="31">
        <v>121.9</v>
      </c>
      <c r="BO121" s="31">
        <v>123.5</v>
      </c>
      <c r="BP121" s="31">
        <v>151.6</v>
      </c>
      <c r="BQ121" s="31">
        <v>144</v>
      </c>
      <c r="BR121" s="31">
        <v>155.19999999999999</v>
      </c>
      <c r="BS121" s="31">
        <v>153.30000000000001</v>
      </c>
      <c r="BT121" s="31">
        <v>177.1</v>
      </c>
      <c r="BU121" s="31">
        <v>175</v>
      </c>
      <c r="BV121" s="31">
        <v>145.80000000000001</v>
      </c>
      <c r="BW121" s="31">
        <v>148.4</v>
      </c>
      <c r="BX121" s="31">
        <v>138.5</v>
      </c>
      <c r="BY121" s="31">
        <v>146.80000000000001</v>
      </c>
      <c r="BZ121" s="31">
        <v>144.4</v>
      </c>
      <c r="CA121" s="31">
        <v>164.3</v>
      </c>
      <c r="CB121" s="31">
        <v>164.4</v>
      </c>
      <c r="CC121" s="31">
        <v>180.7</v>
      </c>
      <c r="CD121" s="31">
        <v>180.6</v>
      </c>
      <c r="CE121" s="31">
        <v>169.4</v>
      </c>
      <c r="CF121" s="31">
        <v>170.2</v>
      </c>
      <c r="CG121" s="31">
        <v>190.3</v>
      </c>
      <c r="CH121" s="31">
        <v>202.6</v>
      </c>
      <c r="CI121" s="31">
        <v>210.6</v>
      </c>
      <c r="CJ121" s="31">
        <v>258.8</v>
      </c>
      <c r="CK121" s="31">
        <v>251.5</v>
      </c>
      <c r="CL121" s="31">
        <v>225.5</v>
      </c>
      <c r="CM121" s="31">
        <v>221.2</v>
      </c>
      <c r="CN121" s="31">
        <v>249.1</v>
      </c>
      <c r="CO121" s="31">
        <v>192.6</v>
      </c>
      <c r="CP121" s="31">
        <v>198.4</v>
      </c>
      <c r="CQ121" s="31">
        <v>214.6</v>
      </c>
      <c r="CR121" s="31">
        <v>334.6</v>
      </c>
      <c r="CS121" s="31">
        <v>243.1</v>
      </c>
      <c r="CT121" s="31">
        <v>290.39999999999998</v>
      </c>
      <c r="CU121" s="31">
        <v>164.9</v>
      </c>
      <c r="CV121" s="31">
        <v>141.19999999999999</v>
      </c>
      <c r="CW121" s="31">
        <v>126.9</v>
      </c>
      <c r="CX121" s="31">
        <v>177.3</v>
      </c>
      <c r="CY121" s="31">
        <v>146.1</v>
      </c>
      <c r="CZ121" s="31">
        <v>219.2</v>
      </c>
      <c r="DA121" s="31">
        <v>199.1</v>
      </c>
      <c r="DB121" s="31">
        <v>240.3</v>
      </c>
      <c r="DC121" s="31">
        <v>335.2</v>
      </c>
      <c r="DD121" s="31">
        <v>290.39999999999998</v>
      </c>
      <c r="DE121" s="31">
        <v>195.4</v>
      </c>
      <c r="DF121" s="31">
        <v>147.69999999999999</v>
      </c>
      <c r="DG121" s="31">
        <v>142.5</v>
      </c>
      <c r="DH121" s="31">
        <v>163.19999999999999</v>
      </c>
      <c r="DI121" s="31">
        <v>122.4</v>
      </c>
      <c r="DJ121" s="31">
        <v>138.19999999999999</v>
      </c>
      <c r="DK121" s="31">
        <v>159.69999999999999</v>
      </c>
      <c r="DL121" s="31">
        <v>203.1</v>
      </c>
      <c r="DM121" s="31">
        <v>213.5</v>
      </c>
      <c r="DN121" s="31">
        <v>218.7</v>
      </c>
      <c r="DO121" s="31">
        <v>219</v>
      </c>
      <c r="DP121" s="31">
        <v>271</v>
      </c>
      <c r="DQ121" s="31">
        <v>245.5</v>
      </c>
      <c r="DR121" s="31">
        <v>267.7</v>
      </c>
      <c r="DS121" s="31">
        <v>236.9</v>
      </c>
      <c r="DT121" s="31">
        <v>227.6</v>
      </c>
      <c r="DU121" s="31">
        <v>227.2</v>
      </c>
      <c r="DV121" s="31">
        <v>198.4</v>
      </c>
      <c r="DW121" s="31">
        <v>231.3</v>
      </c>
      <c r="DX121" s="31">
        <v>250.9</v>
      </c>
      <c r="DY121" s="31">
        <v>244.1</v>
      </c>
      <c r="DZ121" s="31">
        <v>304.3</v>
      </c>
      <c r="EA121" s="31">
        <v>238.3</v>
      </c>
      <c r="EB121" s="31">
        <v>262</v>
      </c>
      <c r="EC121" s="31">
        <v>294.2</v>
      </c>
      <c r="ED121" s="31">
        <v>278.2</v>
      </c>
      <c r="EE121" s="31">
        <v>274.8</v>
      </c>
      <c r="EF121" s="31">
        <v>253.9</v>
      </c>
      <c r="EG121" s="31">
        <v>257.8</v>
      </c>
      <c r="EH121" s="31">
        <v>232.5</v>
      </c>
      <c r="EI121" s="31">
        <v>276.89999999999998</v>
      </c>
      <c r="EJ121" s="31">
        <v>268.7</v>
      </c>
      <c r="EK121" s="31">
        <v>277</v>
      </c>
      <c r="EL121" s="31">
        <v>287.8</v>
      </c>
      <c r="EM121" s="31">
        <v>295.10000000000002</v>
      </c>
      <c r="EN121" s="31">
        <v>263.7</v>
      </c>
      <c r="EO121" s="31">
        <v>246.4</v>
      </c>
      <c r="EP121" s="31">
        <v>230</v>
      </c>
      <c r="EQ121" s="31">
        <v>243.5</v>
      </c>
      <c r="ER121" s="31">
        <v>278.89999999999998</v>
      </c>
      <c r="ES121" s="31">
        <v>275.60000000000002</v>
      </c>
      <c r="ET121" s="31">
        <v>220.7</v>
      </c>
    </row>
    <row r="122" spans="1:150">
      <c r="A122" s="25" t="s">
        <v>232</v>
      </c>
      <c r="B122" s="25" t="s">
        <v>233</v>
      </c>
      <c r="C122" s="26">
        <v>3.0630000000000001E-2</v>
      </c>
      <c r="D122" s="31">
        <v>71.400000000000006</v>
      </c>
      <c r="E122" s="31">
        <v>75.7</v>
      </c>
      <c r="F122" s="31">
        <v>64.400000000000006</v>
      </c>
      <c r="G122" s="31">
        <v>76.7</v>
      </c>
      <c r="H122" s="31">
        <v>72.2</v>
      </c>
      <c r="I122" s="31">
        <v>75.2</v>
      </c>
      <c r="J122" s="31">
        <v>75.099999999999994</v>
      </c>
      <c r="K122" s="31">
        <v>109.7</v>
      </c>
      <c r="L122" s="31">
        <v>164.6</v>
      </c>
      <c r="M122" s="31">
        <v>128.19999999999999</v>
      </c>
      <c r="N122" s="31">
        <v>182.8</v>
      </c>
      <c r="O122" s="31">
        <v>110.6</v>
      </c>
      <c r="P122" s="31">
        <v>90.5</v>
      </c>
      <c r="Q122" s="31">
        <v>73.7</v>
      </c>
      <c r="R122" s="31">
        <v>84.6</v>
      </c>
      <c r="S122" s="31">
        <v>87.7</v>
      </c>
      <c r="T122" s="31">
        <v>116.8</v>
      </c>
      <c r="U122" s="31">
        <v>115.6</v>
      </c>
      <c r="V122" s="31">
        <v>119.2</v>
      </c>
      <c r="W122" s="31">
        <v>132.69999999999999</v>
      </c>
      <c r="X122" s="31">
        <v>199.2</v>
      </c>
      <c r="Y122" s="31">
        <v>203.5</v>
      </c>
      <c r="Z122" s="31">
        <v>183.6</v>
      </c>
      <c r="AA122" s="31">
        <v>135.1</v>
      </c>
      <c r="AB122" s="31">
        <v>103.8</v>
      </c>
      <c r="AC122" s="31">
        <v>82</v>
      </c>
      <c r="AD122" s="31">
        <v>80.900000000000006</v>
      </c>
      <c r="AE122" s="31">
        <v>100.8</v>
      </c>
      <c r="AF122" s="31">
        <v>131.6</v>
      </c>
      <c r="AG122" s="31">
        <v>110.3</v>
      </c>
      <c r="AH122" s="31">
        <v>126.9</v>
      </c>
      <c r="AI122" s="31">
        <v>150.4</v>
      </c>
      <c r="AJ122" s="31">
        <v>185.3</v>
      </c>
      <c r="AK122" s="31">
        <v>190.3</v>
      </c>
      <c r="AL122" s="31">
        <v>158.30000000000001</v>
      </c>
      <c r="AM122" s="31">
        <v>113.1</v>
      </c>
      <c r="AN122" s="31">
        <v>75.900000000000006</v>
      </c>
      <c r="AO122" s="31">
        <v>67.2</v>
      </c>
      <c r="AP122" s="31">
        <v>75</v>
      </c>
      <c r="AQ122" s="31">
        <v>86.7</v>
      </c>
      <c r="AR122" s="31">
        <v>102.4</v>
      </c>
      <c r="AS122" s="31">
        <v>119.8</v>
      </c>
      <c r="AT122" s="31">
        <v>124.3</v>
      </c>
      <c r="AU122" s="31">
        <v>182.4</v>
      </c>
      <c r="AV122" s="31">
        <v>205.8</v>
      </c>
      <c r="AW122" s="31">
        <v>204.8</v>
      </c>
      <c r="AX122" s="31">
        <v>207</v>
      </c>
      <c r="AY122" s="31">
        <v>116</v>
      </c>
      <c r="AZ122" s="31">
        <v>109.1</v>
      </c>
      <c r="BA122" s="31">
        <v>86.1</v>
      </c>
      <c r="BB122" s="31">
        <v>90.6</v>
      </c>
      <c r="BC122" s="31">
        <v>98</v>
      </c>
      <c r="BD122" s="31">
        <v>123</v>
      </c>
      <c r="BE122" s="31">
        <v>135.69999999999999</v>
      </c>
      <c r="BF122" s="31">
        <v>129.19999999999999</v>
      </c>
      <c r="BG122" s="31">
        <v>137.5</v>
      </c>
      <c r="BH122" s="31">
        <v>182.1</v>
      </c>
      <c r="BI122" s="31">
        <v>233.8</v>
      </c>
      <c r="BJ122" s="31">
        <v>228.2</v>
      </c>
      <c r="BK122" s="31">
        <v>159.6</v>
      </c>
      <c r="BL122" s="31">
        <v>153</v>
      </c>
      <c r="BM122" s="31">
        <v>102.8</v>
      </c>
      <c r="BN122" s="31">
        <v>93.2</v>
      </c>
      <c r="BO122" s="31">
        <v>100.5</v>
      </c>
      <c r="BP122" s="31">
        <v>125.7</v>
      </c>
      <c r="BQ122" s="31">
        <v>134.6</v>
      </c>
      <c r="BR122" s="31">
        <v>138.9</v>
      </c>
      <c r="BS122" s="31">
        <v>180.1</v>
      </c>
      <c r="BT122" s="31">
        <v>249.5</v>
      </c>
      <c r="BU122" s="31">
        <v>238.9</v>
      </c>
      <c r="BV122" s="31">
        <v>221.6</v>
      </c>
      <c r="BW122" s="31">
        <v>146</v>
      </c>
      <c r="BX122" s="31">
        <v>129.6</v>
      </c>
      <c r="BY122" s="31">
        <v>104.1</v>
      </c>
      <c r="BZ122" s="31">
        <v>98.6</v>
      </c>
      <c r="CA122" s="31">
        <v>106.7</v>
      </c>
      <c r="CB122" s="31">
        <v>127.1</v>
      </c>
      <c r="CC122" s="31">
        <v>139.69999999999999</v>
      </c>
      <c r="CD122" s="31">
        <v>145.6</v>
      </c>
      <c r="CE122" s="31">
        <v>197.6</v>
      </c>
      <c r="CF122" s="31">
        <v>243.6</v>
      </c>
      <c r="CG122" s="31">
        <v>240.2</v>
      </c>
      <c r="CH122" s="31">
        <v>178.7</v>
      </c>
      <c r="CI122" s="31">
        <v>178.7</v>
      </c>
      <c r="CJ122" s="31">
        <v>210.1</v>
      </c>
      <c r="CK122" s="31">
        <v>198.8</v>
      </c>
      <c r="CL122" s="31">
        <v>175.4</v>
      </c>
      <c r="CM122" s="31">
        <v>190.6</v>
      </c>
      <c r="CN122" s="31">
        <v>259.89999999999998</v>
      </c>
      <c r="CO122" s="31">
        <v>211.2</v>
      </c>
      <c r="CP122" s="31">
        <v>324.8</v>
      </c>
      <c r="CQ122" s="31">
        <v>473.9</v>
      </c>
      <c r="CR122" s="31">
        <v>652.29999999999995</v>
      </c>
      <c r="CS122" s="31">
        <v>632.5</v>
      </c>
      <c r="CT122" s="31">
        <v>502.2</v>
      </c>
      <c r="CU122" s="31">
        <v>378.2</v>
      </c>
      <c r="CV122" s="31">
        <v>382.2</v>
      </c>
      <c r="CW122" s="31">
        <v>317</v>
      </c>
      <c r="CX122" s="31">
        <v>388.6</v>
      </c>
      <c r="CY122" s="31">
        <v>372.5</v>
      </c>
      <c r="CZ122" s="31">
        <v>388.9</v>
      </c>
      <c r="DA122" s="31">
        <v>324.39999999999998</v>
      </c>
      <c r="DB122" s="31">
        <v>318.89999999999998</v>
      </c>
      <c r="DC122" s="31">
        <v>375.2</v>
      </c>
      <c r="DD122" s="31">
        <v>426</v>
      </c>
      <c r="DE122" s="31">
        <v>507.8</v>
      </c>
      <c r="DF122" s="31">
        <v>385.3</v>
      </c>
      <c r="DG122" s="31">
        <v>272.89999999999998</v>
      </c>
      <c r="DH122" s="31">
        <v>228.8</v>
      </c>
      <c r="DI122" s="31">
        <v>137.5</v>
      </c>
      <c r="DJ122" s="31">
        <v>185.1</v>
      </c>
      <c r="DK122" s="31">
        <v>252.1</v>
      </c>
      <c r="DL122" s="31">
        <v>319.2</v>
      </c>
      <c r="DM122" s="31">
        <v>308.3</v>
      </c>
      <c r="DN122" s="31">
        <v>313.2</v>
      </c>
      <c r="DO122" s="31">
        <v>384.8</v>
      </c>
      <c r="DP122" s="31">
        <v>628.5</v>
      </c>
      <c r="DQ122" s="31">
        <v>668.2</v>
      </c>
      <c r="DR122" s="31">
        <v>559.20000000000005</v>
      </c>
      <c r="DS122" s="31">
        <v>481.7</v>
      </c>
      <c r="DT122" s="31">
        <v>330.3</v>
      </c>
      <c r="DU122" s="31">
        <v>250.5</v>
      </c>
      <c r="DV122" s="31">
        <v>267.89999999999998</v>
      </c>
      <c r="DW122" s="31">
        <v>312.3</v>
      </c>
      <c r="DX122" s="31">
        <v>340.9</v>
      </c>
      <c r="DY122" s="31">
        <v>317.89999999999998</v>
      </c>
      <c r="DZ122" s="31">
        <v>415.3</v>
      </c>
      <c r="EA122" s="31">
        <v>429.7</v>
      </c>
      <c r="EB122" s="31">
        <v>588.1</v>
      </c>
      <c r="EC122" s="31">
        <v>640.5</v>
      </c>
      <c r="ED122" s="31">
        <v>558</v>
      </c>
      <c r="EE122" s="31">
        <v>472.7</v>
      </c>
      <c r="EF122" s="31">
        <v>368.3</v>
      </c>
      <c r="EG122" s="31">
        <v>335.1</v>
      </c>
      <c r="EH122" s="31">
        <v>253.6</v>
      </c>
      <c r="EI122" s="31">
        <v>306.2</v>
      </c>
      <c r="EJ122" s="31">
        <v>362.7</v>
      </c>
      <c r="EK122" s="31">
        <v>410.9</v>
      </c>
      <c r="EL122" s="31">
        <v>497.4</v>
      </c>
      <c r="EM122" s="31">
        <v>510.8</v>
      </c>
      <c r="EN122" s="31">
        <v>778.9</v>
      </c>
      <c r="EO122" s="31">
        <v>925.7</v>
      </c>
      <c r="EP122" s="31">
        <v>803.9</v>
      </c>
      <c r="EQ122" s="31">
        <v>673.2</v>
      </c>
      <c r="ER122" s="31">
        <v>422</v>
      </c>
      <c r="ES122" s="31">
        <v>294.2</v>
      </c>
      <c r="ET122" s="31">
        <v>321.8</v>
      </c>
    </row>
    <row r="123" spans="1:150">
      <c r="A123" s="25" t="s">
        <v>234</v>
      </c>
      <c r="B123" s="25" t="s">
        <v>235</v>
      </c>
      <c r="C123" s="26">
        <v>3.0630000000000001E-2</v>
      </c>
      <c r="D123" s="31">
        <v>104.7</v>
      </c>
      <c r="E123" s="31">
        <v>92.7</v>
      </c>
      <c r="F123" s="31">
        <v>108.9</v>
      </c>
      <c r="G123" s="31">
        <v>113.3</v>
      </c>
      <c r="H123" s="31">
        <v>133.1</v>
      </c>
      <c r="I123" s="31">
        <v>86.9</v>
      </c>
      <c r="J123" s="31">
        <v>85.9</v>
      </c>
      <c r="K123" s="31">
        <v>115.5</v>
      </c>
      <c r="L123" s="31">
        <v>90</v>
      </c>
      <c r="M123" s="31">
        <v>102.3</v>
      </c>
      <c r="N123" s="31">
        <v>111.2</v>
      </c>
      <c r="O123" s="31">
        <v>102.2</v>
      </c>
      <c r="P123" s="31">
        <v>127.3</v>
      </c>
      <c r="Q123" s="31">
        <v>120.3</v>
      </c>
      <c r="R123" s="31">
        <v>154.19999999999999</v>
      </c>
      <c r="S123" s="31">
        <v>121.4</v>
      </c>
      <c r="T123" s="31">
        <v>134.5</v>
      </c>
      <c r="U123" s="31">
        <v>128.9</v>
      </c>
      <c r="V123" s="31">
        <v>123.7</v>
      </c>
      <c r="W123" s="31">
        <v>123.6</v>
      </c>
      <c r="X123" s="31">
        <v>122</v>
      </c>
      <c r="Y123" s="31">
        <v>115.6</v>
      </c>
      <c r="Z123" s="31">
        <v>121.6</v>
      </c>
      <c r="AA123" s="31">
        <v>112.2</v>
      </c>
      <c r="AB123" s="31">
        <v>128.5</v>
      </c>
      <c r="AC123" s="31">
        <v>134.19999999999999</v>
      </c>
      <c r="AD123" s="31">
        <v>155.5</v>
      </c>
      <c r="AE123" s="31">
        <v>184.8</v>
      </c>
      <c r="AF123" s="31">
        <v>169.5</v>
      </c>
      <c r="AG123" s="31">
        <v>112.8</v>
      </c>
      <c r="AH123" s="31">
        <v>115.9</v>
      </c>
      <c r="AI123" s="31">
        <v>142.4</v>
      </c>
      <c r="AJ123" s="31">
        <v>142.30000000000001</v>
      </c>
      <c r="AK123" s="31">
        <v>140.4</v>
      </c>
      <c r="AL123" s="31">
        <v>118.8</v>
      </c>
      <c r="AM123" s="31">
        <v>124.1</v>
      </c>
      <c r="AN123" s="31">
        <v>97.7</v>
      </c>
      <c r="AO123" s="31">
        <v>101</v>
      </c>
      <c r="AP123" s="31">
        <v>122.2</v>
      </c>
      <c r="AQ123" s="31">
        <v>139.30000000000001</v>
      </c>
      <c r="AR123" s="31">
        <v>148.5</v>
      </c>
      <c r="AS123" s="31">
        <v>141.6</v>
      </c>
      <c r="AT123" s="31">
        <v>125</v>
      </c>
      <c r="AU123" s="31">
        <v>113.6</v>
      </c>
      <c r="AV123" s="31">
        <v>127.1</v>
      </c>
      <c r="AW123" s="31">
        <v>172.3</v>
      </c>
      <c r="AX123" s="31">
        <v>131.19999999999999</v>
      </c>
      <c r="AY123" s="31">
        <v>120</v>
      </c>
      <c r="AZ123" s="31">
        <v>131.6</v>
      </c>
      <c r="BA123" s="31">
        <v>140.80000000000001</v>
      </c>
      <c r="BB123" s="31">
        <v>146.30000000000001</v>
      </c>
      <c r="BC123" s="31">
        <v>139.4</v>
      </c>
      <c r="BD123" s="31">
        <v>138.5</v>
      </c>
      <c r="BE123" s="31">
        <v>138.5</v>
      </c>
      <c r="BF123" s="31">
        <v>128.19999999999999</v>
      </c>
      <c r="BG123" s="31">
        <v>112.9</v>
      </c>
      <c r="BH123" s="31">
        <v>97.9</v>
      </c>
      <c r="BI123" s="31">
        <v>120.9</v>
      </c>
      <c r="BJ123" s="31">
        <v>145.30000000000001</v>
      </c>
      <c r="BK123" s="31">
        <v>144.69999999999999</v>
      </c>
      <c r="BL123" s="31">
        <v>127.6</v>
      </c>
      <c r="BM123" s="31">
        <v>133.5</v>
      </c>
      <c r="BN123" s="31">
        <v>140.19999999999999</v>
      </c>
      <c r="BO123" s="31">
        <v>152</v>
      </c>
      <c r="BP123" s="31">
        <v>201.1</v>
      </c>
      <c r="BQ123" s="31">
        <v>129.4</v>
      </c>
      <c r="BR123" s="31">
        <v>149</v>
      </c>
      <c r="BS123" s="31">
        <v>136.1</v>
      </c>
      <c r="BT123" s="31">
        <v>150.5</v>
      </c>
      <c r="BU123" s="31">
        <v>135.19999999999999</v>
      </c>
      <c r="BV123" s="31">
        <v>106.7</v>
      </c>
      <c r="BW123" s="31">
        <v>119.2</v>
      </c>
      <c r="BX123" s="31">
        <v>117.1</v>
      </c>
      <c r="BY123" s="31">
        <v>128.5</v>
      </c>
      <c r="BZ123" s="31">
        <v>135.30000000000001</v>
      </c>
      <c r="CA123" s="31">
        <v>135.9</v>
      </c>
      <c r="CB123" s="31">
        <v>140.9</v>
      </c>
      <c r="CC123" s="31">
        <v>130.19999999999999</v>
      </c>
      <c r="CD123" s="31">
        <v>123.4</v>
      </c>
      <c r="CE123" s="31">
        <v>140.6</v>
      </c>
      <c r="CF123" s="31">
        <v>138</v>
      </c>
      <c r="CG123" s="31">
        <v>147.80000000000001</v>
      </c>
      <c r="CH123" s="31">
        <v>138.5</v>
      </c>
      <c r="CI123" s="31">
        <v>138.5</v>
      </c>
      <c r="CJ123" s="31">
        <v>143.30000000000001</v>
      </c>
      <c r="CK123" s="31">
        <v>128.30000000000001</v>
      </c>
      <c r="CL123" s="31">
        <v>160.69999999999999</v>
      </c>
      <c r="CM123" s="31">
        <v>189.5</v>
      </c>
      <c r="CN123" s="31">
        <v>172.2</v>
      </c>
      <c r="CO123" s="31">
        <v>101.6</v>
      </c>
      <c r="CP123" s="31">
        <v>131.9</v>
      </c>
      <c r="CQ123" s="31">
        <v>114.4</v>
      </c>
      <c r="CR123" s="31">
        <v>108.3</v>
      </c>
      <c r="CS123" s="31">
        <v>104.1</v>
      </c>
      <c r="CT123" s="31">
        <v>106.5</v>
      </c>
      <c r="CU123" s="31">
        <v>95.8</v>
      </c>
      <c r="CV123" s="31">
        <v>91.1</v>
      </c>
      <c r="CW123" s="31">
        <v>95.5</v>
      </c>
      <c r="CX123" s="31">
        <v>120.4</v>
      </c>
      <c r="CY123" s="31">
        <v>100.9</v>
      </c>
      <c r="CZ123" s="31">
        <v>156.19999999999999</v>
      </c>
      <c r="DA123" s="31">
        <v>102.3</v>
      </c>
      <c r="DB123" s="31">
        <v>104.4</v>
      </c>
      <c r="DC123" s="31">
        <v>129.80000000000001</v>
      </c>
      <c r="DD123" s="31">
        <v>119</v>
      </c>
      <c r="DE123" s="31">
        <v>104.7</v>
      </c>
      <c r="DF123" s="31">
        <v>103.2</v>
      </c>
      <c r="DG123" s="31">
        <v>89.7</v>
      </c>
      <c r="DH123" s="31">
        <v>96.7</v>
      </c>
      <c r="DI123" s="31">
        <v>87.9</v>
      </c>
      <c r="DJ123" s="31">
        <v>94.2</v>
      </c>
      <c r="DK123" s="31">
        <v>123.8</v>
      </c>
      <c r="DL123" s="31">
        <v>136.5</v>
      </c>
      <c r="DM123" s="31">
        <v>103.3</v>
      </c>
      <c r="DN123" s="31">
        <v>118.6</v>
      </c>
      <c r="DO123" s="31">
        <v>117.6</v>
      </c>
      <c r="DP123" s="31">
        <v>171.4</v>
      </c>
      <c r="DQ123" s="31">
        <v>133.9</v>
      </c>
      <c r="DR123" s="31">
        <v>125.7</v>
      </c>
      <c r="DS123" s="31">
        <v>105.4</v>
      </c>
      <c r="DT123" s="31">
        <v>146.6</v>
      </c>
      <c r="DU123" s="31">
        <v>136.5</v>
      </c>
      <c r="DV123" s="31">
        <v>115.5</v>
      </c>
      <c r="DW123" s="31">
        <v>111.7</v>
      </c>
      <c r="DX123" s="31">
        <v>130.4</v>
      </c>
      <c r="DY123" s="31">
        <v>124.3</v>
      </c>
      <c r="DZ123" s="31">
        <v>155</v>
      </c>
      <c r="EA123" s="31">
        <v>109.1</v>
      </c>
      <c r="EB123" s="31">
        <v>112.8</v>
      </c>
      <c r="EC123" s="31">
        <v>131.4</v>
      </c>
      <c r="ED123" s="31">
        <v>128.30000000000001</v>
      </c>
      <c r="EE123" s="31">
        <v>122.8</v>
      </c>
      <c r="EF123" s="31">
        <v>127.6</v>
      </c>
      <c r="EG123" s="31">
        <v>130.19999999999999</v>
      </c>
      <c r="EH123" s="31">
        <v>112.2</v>
      </c>
      <c r="EI123" s="31">
        <v>151.1</v>
      </c>
      <c r="EJ123" s="31">
        <v>152.1</v>
      </c>
      <c r="EK123" s="31">
        <v>147.30000000000001</v>
      </c>
      <c r="EL123" s="31">
        <v>152.1</v>
      </c>
      <c r="EM123" s="31">
        <v>143.6</v>
      </c>
      <c r="EN123" s="31">
        <v>148</v>
      </c>
      <c r="EO123" s="31">
        <v>114.5</v>
      </c>
      <c r="EP123" s="31">
        <v>120.3</v>
      </c>
      <c r="EQ123" s="31">
        <v>129.80000000000001</v>
      </c>
      <c r="ER123" s="31">
        <v>138.6</v>
      </c>
      <c r="ES123" s="31">
        <v>157.69999999999999</v>
      </c>
      <c r="ET123" s="31">
        <v>173.5</v>
      </c>
    </row>
    <row r="124" spans="1:150">
      <c r="A124" s="25" t="s">
        <v>1683</v>
      </c>
      <c r="B124" s="25" t="s">
        <v>237</v>
      </c>
      <c r="C124" s="26">
        <v>0.83316999999999997</v>
      </c>
      <c r="D124" s="31">
        <v>103.3</v>
      </c>
      <c r="E124" s="31">
        <v>114.3</v>
      </c>
      <c r="F124" s="31">
        <v>108.9</v>
      </c>
      <c r="G124" s="31">
        <v>119.7</v>
      </c>
      <c r="H124" s="31">
        <v>123.4</v>
      </c>
      <c r="I124" s="31">
        <v>118.3</v>
      </c>
      <c r="J124" s="31">
        <v>118.5</v>
      </c>
      <c r="K124" s="31">
        <v>118.2</v>
      </c>
      <c r="L124" s="31">
        <v>124</v>
      </c>
      <c r="M124" s="31">
        <v>123.1</v>
      </c>
      <c r="N124" s="31">
        <v>124.6</v>
      </c>
      <c r="O124" s="31">
        <v>121.9</v>
      </c>
      <c r="P124" s="31">
        <v>111.9</v>
      </c>
      <c r="Q124" s="31">
        <v>111.2</v>
      </c>
      <c r="R124" s="31">
        <v>111.2</v>
      </c>
      <c r="S124" s="31">
        <v>114.9</v>
      </c>
      <c r="T124" s="31">
        <v>113.4</v>
      </c>
      <c r="U124" s="31">
        <v>109.8</v>
      </c>
      <c r="V124" s="31">
        <v>114.6</v>
      </c>
      <c r="W124" s="31">
        <v>118.4</v>
      </c>
      <c r="X124" s="31">
        <v>119.8</v>
      </c>
      <c r="Y124" s="31">
        <v>118</v>
      </c>
      <c r="Z124" s="31">
        <v>114.7</v>
      </c>
      <c r="AA124" s="31">
        <v>115.4</v>
      </c>
      <c r="AB124" s="31">
        <v>116.2</v>
      </c>
      <c r="AC124" s="31">
        <v>126</v>
      </c>
      <c r="AD124" s="31">
        <v>111</v>
      </c>
      <c r="AE124" s="31">
        <v>108.7</v>
      </c>
      <c r="AF124" s="31">
        <v>121.7</v>
      </c>
      <c r="AG124" s="31">
        <v>131.6</v>
      </c>
      <c r="AH124" s="31">
        <v>124.4</v>
      </c>
      <c r="AI124" s="31">
        <v>118.6</v>
      </c>
      <c r="AJ124" s="31">
        <v>125.7</v>
      </c>
      <c r="AK124" s="31">
        <v>114.5</v>
      </c>
      <c r="AL124" s="31">
        <v>112.6</v>
      </c>
      <c r="AM124" s="31">
        <v>111.8</v>
      </c>
      <c r="AN124" s="31">
        <v>107.1</v>
      </c>
      <c r="AO124" s="31">
        <v>102.5</v>
      </c>
      <c r="AP124" s="31">
        <v>108.4</v>
      </c>
      <c r="AQ124" s="31">
        <v>105</v>
      </c>
      <c r="AR124" s="31">
        <v>104.8</v>
      </c>
      <c r="AS124" s="31">
        <v>108.2</v>
      </c>
      <c r="AT124" s="31">
        <v>95</v>
      </c>
      <c r="AU124" s="31">
        <v>99.8</v>
      </c>
      <c r="AV124" s="31">
        <v>119.9</v>
      </c>
      <c r="AW124" s="31">
        <v>98.8</v>
      </c>
      <c r="AX124" s="31">
        <v>101.5</v>
      </c>
      <c r="AY124" s="31">
        <v>115.6</v>
      </c>
      <c r="AZ124" s="31">
        <v>104.3</v>
      </c>
      <c r="BA124" s="31">
        <v>110.7</v>
      </c>
      <c r="BB124" s="31">
        <v>118.7</v>
      </c>
      <c r="BC124" s="31">
        <v>95.8</v>
      </c>
      <c r="BD124" s="31">
        <v>128.1</v>
      </c>
      <c r="BE124" s="31">
        <v>128.6</v>
      </c>
      <c r="BF124" s="31">
        <v>105.2</v>
      </c>
      <c r="BG124" s="31">
        <v>110.8</v>
      </c>
      <c r="BH124" s="31">
        <v>113.8</v>
      </c>
      <c r="BI124" s="31">
        <v>113.1</v>
      </c>
      <c r="BJ124" s="31">
        <v>112.7</v>
      </c>
      <c r="BK124" s="31">
        <v>114.8</v>
      </c>
      <c r="BL124" s="31">
        <v>116.3</v>
      </c>
      <c r="BM124" s="31">
        <v>119.6</v>
      </c>
      <c r="BN124" s="31">
        <v>118.2</v>
      </c>
      <c r="BO124" s="31">
        <v>119.5</v>
      </c>
      <c r="BP124" s="31">
        <v>120.8</v>
      </c>
      <c r="BQ124" s="31">
        <v>129.30000000000001</v>
      </c>
      <c r="BR124" s="31">
        <v>122.3</v>
      </c>
      <c r="BS124" s="31">
        <v>121.9</v>
      </c>
      <c r="BT124" s="31">
        <v>122.2</v>
      </c>
      <c r="BU124" s="31">
        <v>119.7</v>
      </c>
      <c r="BV124" s="31">
        <v>121.6</v>
      </c>
      <c r="BW124" s="31">
        <v>138.30000000000001</v>
      </c>
      <c r="BX124" s="31">
        <v>140.19999999999999</v>
      </c>
      <c r="BY124" s="31">
        <v>129.6</v>
      </c>
      <c r="BZ124" s="31">
        <v>123.2</v>
      </c>
      <c r="CA124" s="31">
        <v>135.19999999999999</v>
      </c>
      <c r="CB124" s="31">
        <v>129.4</v>
      </c>
      <c r="CC124" s="31">
        <v>130.4</v>
      </c>
      <c r="CD124" s="31">
        <v>140.4</v>
      </c>
      <c r="CE124" s="31">
        <v>151.4</v>
      </c>
      <c r="CF124" s="31">
        <v>139.30000000000001</v>
      </c>
      <c r="CG124" s="31">
        <v>136.69999999999999</v>
      </c>
      <c r="CH124" s="31">
        <v>144</v>
      </c>
      <c r="CI124" s="31">
        <v>138</v>
      </c>
      <c r="CJ124" s="31">
        <v>158</v>
      </c>
      <c r="CK124" s="31">
        <v>153.4</v>
      </c>
      <c r="CL124" s="31">
        <v>153.4</v>
      </c>
      <c r="CM124" s="31">
        <v>163.6</v>
      </c>
      <c r="CN124" s="31">
        <v>158.4</v>
      </c>
      <c r="CO124" s="31">
        <v>154.80000000000001</v>
      </c>
      <c r="CP124" s="31">
        <v>153.6</v>
      </c>
      <c r="CQ124" s="31">
        <v>142.6</v>
      </c>
      <c r="CR124" s="31">
        <v>147.6</v>
      </c>
      <c r="CS124" s="31">
        <v>153.80000000000001</v>
      </c>
      <c r="CT124" s="31">
        <v>157.4</v>
      </c>
      <c r="CU124" s="31">
        <v>156.80000000000001</v>
      </c>
      <c r="CV124" s="31">
        <v>154.1</v>
      </c>
      <c r="CW124" s="31">
        <v>150.9</v>
      </c>
      <c r="CX124" s="31">
        <v>166.3</v>
      </c>
      <c r="CY124" s="31">
        <v>166.5</v>
      </c>
      <c r="CZ124" s="31">
        <v>167.6</v>
      </c>
      <c r="DA124" s="31">
        <v>145.5</v>
      </c>
      <c r="DB124" s="31">
        <v>153.30000000000001</v>
      </c>
      <c r="DC124" s="31">
        <v>157.4</v>
      </c>
      <c r="DD124" s="31">
        <v>172.2</v>
      </c>
      <c r="DE124" s="31">
        <v>172.8</v>
      </c>
      <c r="DF124" s="31">
        <v>184.3</v>
      </c>
      <c r="DG124" s="31">
        <v>188.1</v>
      </c>
      <c r="DH124" s="31">
        <v>185.9</v>
      </c>
      <c r="DI124" s="31">
        <v>170.9</v>
      </c>
      <c r="DJ124" s="31">
        <v>191.8</v>
      </c>
      <c r="DK124" s="31">
        <v>187.4</v>
      </c>
      <c r="DL124" s="31">
        <v>179.6</v>
      </c>
      <c r="DM124" s="31">
        <v>190.3</v>
      </c>
      <c r="DN124" s="31">
        <v>178.7</v>
      </c>
      <c r="DO124" s="31">
        <v>198.6</v>
      </c>
      <c r="DP124" s="31">
        <v>204.7</v>
      </c>
      <c r="DQ124" s="31">
        <v>224.7</v>
      </c>
      <c r="DR124" s="31">
        <v>225</v>
      </c>
      <c r="DS124" s="31">
        <v>228.9</v>
      </c>
      <c r="DT124" s="31">
        <v>208.2</v>
      </c>
      <c r="DU124" s="31">
        <v>210.2</v>
      </c>
      <c r="DV124" s="31">
        <v>206.3</v>
      </c>
      <c r="DW124" s="31">
        <v>197.7</v>
      </c>
      <c r="DX124" s="31">
        <v>192.9</v>
      </c>
      <c r="DY124" s="31">
        <v>185.7</v>
      </c>
      <c r="DZ124" s="31">
        <v>196.8</v>
      </c>
      <c r="EA124" s="31">
        <v>198.5</v>
      </c>
      <c r="EB124" s="31">
        <v>203.9</v>
      </c>
      <c r="EC124" s="31">
        <v>202.3</v>
      </c>
      <c r="ED124" s="31">
        <v>217.5</v>
      </c>
      <c r="EE124" s="31">
        <v>222.4</v>
      </c>
      <c r="EF124" s="31">
        <v>224.6</v>
      </c>
      <c r="EG124" s="31">
        <v>214.8</v>
      </c>
      <c r="EH124" s="31">
        <v>207.4</v>
      </c>
      <c r="EI124" s="31">
        <v>215.4</v>
      </c>
      <c r="EJ124" s="31">
        <v>205.5</v>
      </c>
      <c r="EK124" s="31">
        <v>220.9</v>
      </c>
      <c r="EL124" s="31">
        <v>219.7</v>
      </c>
      <c r="EM124" s="31">
        <v>215.8</v>
      </c>
      <c r="EN124" s="31">
        <v>215.7</v>
      </c>
      <c r="EO124" s="31">
        <v>217.7</v>
      </c>
      <c r="EP124" s="31">
        <v>223.8</v>
      </c>
      <c r="EQ124" s="31">
        <v>225.1</v>
      </c>
      <c r="ER124" s="31">
        <v>224</v>
      </c>
      <c r="ES124" s="31">
        <v>224</v>
      </c>
      <c r="ET124" s="31">
        <v>227.3</v>
      </c>
    </row>
    <row r="125" spans="1:150">
      <c r="A125" s="25" t="s">
        <v>238</v>
      </c>
      <c r="B125" s="25" t="s">
        <v>239</v>
      </c>
      <c r="C125" s="26">
        <v>0.64817999999999998</v>
      </c>
      <c r="D125" s="31">
        <v>100.2</v>
      </c>
      <c r="E125" s="31">
        <v>109.6</v>
      </c>
      <c r="F125" s="31">
        <v>101</v>
      </c>
      <c r="G125" s="31">
        <v>113.3</v>
      </c>
      <c r="H125" s="31">
        <v>118</v>
      </c>
      <c r="I125" s="31">
        <v>111.6</v>
      </c>
      <c r="J125" s="31">
        <v>111.3</v>
      </c>
      <c r="K125" s="31">
        <v>111</v>
      </c>
      <c r="L125" s="31">
        <v>117.9</v>
      </c>
      <c r="M125" s="31">
        <v>116.8</v>
      </c>
      <c r="N125" s="31">
        <v>118.6</v>
      </c>
      <c r="O125" s="31">
        <v>115.8</v>
      </c>
      <c r="P125" s="31">
        <v>102.3</v>
      </c>
      <c r="Q125" s="31">
        <v>100.7</v>
      </c>
      <c r="R125" s="31">
        <v>100.5</v>
      </c>
      <c r="S125" s="31">
        <v>105.1</v>
      </c>
      <c r="T125" s="31">
        <v>103.5</v>
      </c>
      <c r="U125" s="31">
        <v>99.5</v>
      </c>
      <c r="V125" s="31">
        <v>105.1</v>
      </c>
      <c r="W125" s="31">
        <v>110.6</v>
      </c>
      <c r="X125" s="31">
        <v>113</v>
      </c>
      <c r="Y125" s="31">
        <v>109.8</v>
      </c>
      <c r="Z125" s="31">
        <v>104.8</v>
      </c>
      <c r="AA125" s="31">
        <v>107.6</v>
      </c>
      <c r="AB125" s="31">
        <v>108.3</v>
      </c>
      <c r="AC125" s="31">
        <v>124</v>
      </c>
      <c r="AD125" s="31">
        <v>104.8</v>
      </c>
      <c r="AE125" s="31">
        <v>101.5</v>
      </c>
      <c r="AF125" s="31">
        <v>117.6</v>
      </c>
      <c r="AG125" s="31">
        <v>130.9</v>
      </c>
      <c r="AH125" s="31">
        <v>122.8</v>
      </c>
      <c r="AI125" s="31">
        <v>114.9</v>
      </c>
      <c r="AJ125" s="31">
        <v>117.6</v>
      </c>
      <c r="AK125" s="31">
        <v>103.9</v>
      </c>
      <c r="AL125" s="31">
        <v>100.1</v>
      </c>
      <c r="AM125" s="31">
        <v>100.2</v>
      </c>
      <c r="AN125" s="31">
        <v>95.4</v>
      </c>
      <c r="AO125" s="31">
        <v>89.2</v>
      </c>
      <c r="AP125" s="31">
        <v>96.6</v>
      </c>
      <c r="AQ125" s="31">
        <v>92.7</v>
      </c>
      <c r="AR125" s="31">
        <v>91.8</v>
      </c>
      <c r="AS125" s="31">
        <v>95.6</v>
      </c>
      <c r="AT125" s="31">
        <v>79</v>
      </c>
      <c r="AU125" s="31">
        <v>85.1</v>
      </c>
      <c r="AV125" s="31">
        <v>107.6</v>
      </c>
      <c r="AW125" s="31">
        <v>81.099999999999994</v>
      </c>
      <c r="AX125" s="31">
        <v>84.1</v>
      </c>
      <c r="AY125" s="31">
        <v>102.3</v>
      </c>
      <c r="AZ125" s="31">
        <v>88.2</v>
      </c>
      <c r="BA125" s="31">
        <v>96.2</v>
      </c>
      <c r="BB125" s="31">
        <v>105.2</v>
      </c>
      <c r="BC125" s="31">
        <v>76.099999999999994</v>
      </c>
      <c r="BD125" s="31">
        <v>118.4</v>
      </c>
      <c r="BE125" s="31">
        <v>119.1</v>
      </c>
      <c r="BF125" s="31">
        <v>88</v>
      </c>
      <c r="BG125" s="31">
        <v>93.6</v>
      </c>
      <c r="BH125" s="31">
        <v>97</v>
      </c>
      <c r="BI125" s="31">
        <v>99</v>
      </c>
      <c r="BJ125" s="31">
        <v>98.7</v>
      </c>
      <c r="BK125" s="31">
        <v>101.3</v>
      </c>
      <c r="BL125" s="31">
        <v>103.2</v>
      </c>
      <c r="BM125" s="31">
        <v>107</v>
      </c>
      <c r="BN125" s="31">
        <v>103.3</v>
      </c>
      <c r="BO125" s="31">
        <v>105.1</v>
      </c>
      <c r="BP125" s="31">
        <v>107.6</v>
      </c>
      <c r="BQ125" s="31">
        <v>118.3</v>
      </c>
      <c r="BR125" s="31">
        <v>109.1</v>
      </c>
      <c r="BS125" s="31">
        <v>108.4</v>
      </c>
      <c r="BT125" s="31">
        <v>109.3</v>
      </c>
      <c r="BU125" s="31">
        <v>105</v>
      </c>
      <c r="BV125" s="31">
        <v>106.7</v>
      </c>
      <c r="BW125" s="31">
        <v>126.1</v>
      </c>
      <c r="BX125" s="31">
        <v>128</v>
      </c>
      <c r="BY125" s="31">
        <v>114.9</v>
      </c>
      <c r="BZ125" s="31">
        <v>105.6</v>
      </c>
      <c r="CA125" s="31">
        <v>120.7</v>
      </c>
      <c r="CB125" s="31">
        <v>114.1</v>
      </c>
      <c r="CC125" s="31">
        <v>116.1</v>
      </c>
      <c r="CD125" s="31">
        <v>128.1</v>
      </c>
      <c r="CE125" s="31">
        <v>141.4</v>
      </c>
      <c r="CF125" s="31">
        <v>126.2</v>
      </c>
      <c r="CG125" s="31">
        <v>123.4</v>
      </c>
      <c r="CH125" s="31">
        <v>133</v>
      </c>
      <c r="CI125" s="31">
        <v>124.9</v>
      </c>
      <c r="CJ125" s="31">
        <v>153.69999999999999</v>
      </c>
      <c r="CK125" s="31">
        <v>147.5</v>
      </c>
      <c r="CL125" s="31">
        <v>146.80000000000001</v>
      </c>
      <c r="CM125" s="31">
        <v>159.5</v>
      </c>
      <c r="CN125" s="31">
        <v>153.69999999999999</v>
      </c>
      <c r="CO125" s="31">
        <v>149.80000000000001</v>
      </c>
      <c r="CP125" s="31">
        <v>147.30000000000001</v>
      </c>
      <c r="CQ125" s="31">
        <v>133</v>
      </c>
      <c r="CR125" s="31">
        <v>137.5</v>
      </c>
      <c r="CS125" s="31">
        <v>144.4</v>
      </c>
      <c r="CT125" s="31">
        <v>148</v>
      </c>
      <c r="CU125" s="31">
        <v>148</v>
      </c>
      <c r="CV125" s="31">
        <v>145.1</v>
      </c>
      <c r="CW125" s="31">
        <v>144.4</v>
      </c>
      <c r="CX125" s="31">
        <v>162.5</v>
      </c>
      <c r="CY125" s="31">
        <v>160.6</v>
      </c>
      <c r="CZ125" s="31">
        <v>162.6</v>
      </c>
      <c r="DA125" s="31">
        <v>136.80000000000001</v>
      </c>
      <c r="DB125" s="31">
        <v>146.80000000000001</v>
      </c>
      <c r="DC125" s="31">
        <v>150.1</v>
      </c>
      <c r="DD125" s="31">
        <v>168.2</v>
      </c>
      <c r="DE125" s="31">
        <v>168.3</v>
      </c>
      <c r="DF125" s="31">
        <v>183.7</v>
      </c>
      <c r="DG125" s="31">
        <v>187.9</v>
      </c>
      <c r="DH125" s="31">
        <v>182.9</v>
      </c>
      <c r="DI125" s="31">
        <v>163.19999999999999</v>
      </c>
      <c r="DJ125" s="31">
        <v>188.6</v>
      </c>
      <c r="DK125" s="31">
        <v>182</v>
      </c>
      <c r="DL125" s="31">
        <v>170.5</v>
      </c>
      <c r="DM125" s="31">
        <v>183.8</v>
      </c>
      <c r="DN125" s="31">
        <v>169.4</v>
      </c>
      <c r="DO125" s="31">
        <v>194.7</v>
      </c>
      <c r="DP125" s="31">
        <v>200.9</v>
      </c>
      <c r="DQ125" s="31">
        <v>226.6</v>
      </c>
      <c r="DR125" s="31">
        <v>226.9</v>
      </c>
      <c r="DS125" s="31">
        <v>229.9</v>
      </c>
      <c r="DT125" s="31">
        <v>204</v>
      </c>
      <c r="DU125" s="31">
        <v>206</v>
      </c>
      <c r="DV125" s="31">
        <v>198.7</v>
      </c>
      <c r="DW125" s="31">
        <v>184.4</v>
      </c>
      <c r="DX125" s="31">
        <v>177.5</v>
      </c>
      <c r="DY125" s="31">
        <v>168.2</v>
      </c>
      <c r="DZ125" s="31">
        <v>182.6</v>
      </c>
      <c r="EA125" s="31">
        <v>183.4</v>
      </c>
      <c r="EB125" s="31">
        <v>190.2</v>
      </c>
      <c r="EC125" s="31">
        <v>185.9</v>
      </c>
      <c r="ED125" s="31">
        <v>206.1</v>
      </c>
      <c r="EE125" s="31">
        <v>212.8</v>
      </c>
      <c r="EF125" s="31">
        <v>214.3</v>
      </c>
      <c r="EG125" s="31">
        <v>203.9</v>
      </c>
      <c r="EH125" s="31">
        <v>193.3</v>
      </c>
      <c r="EI125" s="31">
        <v>202.7</v>
      </c>
      <c r="EJ125" s="31">
        <v>189</v>
      </c>
      <c r="EK125" s="31">
        <v>200.6</v>
      </c>
      <c r="EL125" s="31">
        <v>202.7</v>
      </c>
      <c r="EM125" s="31">
        <v>205.8</v>
      </c>
      <c r="EN125" s="31">
        <v>205.8</v>
      </c>
      <c r="EO125" s="31">
        <v>208.3</v>
      </c>
      <c r="EP125" s="31">
        <v>207.3</v>
      </c>
      <c r="EQ125" s="31">
        <v>209.7</v>
      </c>
      <c r="ER125" s="31">
        <v>214.4</v>
      </c>
      <c r="ES125" s="31">
        <v>214.4</v>
      </c>
      <c r="ET125" s="31">
        <v>219.7</v>
      </c>
    </row>
    <row r="126" spans="1:150">
      <c r="A126" s="25" t="s">
        <v>240</v>
      </c>
      <c r="B126" s="25" t="s">
        <v>241</v>
      </c>
      <c r="C126" s="26">
        <v>8.4200000000000004E-3</v>
      </c>
      <c r="D126" s="31">
        <v>103.7</v>
      </c>
      <c r="E126" s="31">
        <v>105</v>
      </c>
      <c r="F126" s="31">
        <v>103</v>
      </c>
      <c r="G126" s="31">
        <v>103.4</v>
      </c>
      <c r="H126" s="31">
        <v>103.9</v>
      </c>
      <c r="I126" s="31">
        <v>103.6</v>
      </c>
      <c r="J126" s="31">
        <v>105.9</v>
      </c>
      <c r="K126" s="31">
        <v>105.9</v>
      </c>
      <c r="L126" s="31">
        <v>105.9</v>
      </c>
      <c r="M126" s="31">
        <v>117.1</v>
      </c>
      <c r="N126" s="31">
        <v>117.1</v>
      </c>
      <c r="O126" s="31">
        <v>142.69999999999999</v>
      </c>
      <c r="P126" s="31">
        <v>145.4</v>
      </c>
      <c r="Q126" s="31">
        <v>146.1</v>
      </c>
      <c r="R126" s="31">
        <v>145.6</v>
      </c>
      <c r="S126" s="31">
        <v>150</v>
      </c>
      <c r="T126" s="31">
        <v>150</v>
      </c>
      <c r="U126" s="31">
        <v>142.69999999999999</v>
      </c>
      <c r="V126" s="31">
        <v>151.19999999999999</v>
      </c>
      <c r="W126" s="31">
        <v>146.6</v>
      </c>
      <c r="X126" s="31">
        <v>143</v>
      </c>
      <c r="Y126" s="31">
        <v>153</v>
      </c>
      <c r="Z126" s="31">
        <v>128.1</v>
      </c>
      <c r="AA126" s="31">
        <v>125</v>
      </c>
      <c r="AB126" s="31">
        <v>129.69999999999999</v>
      </c>
      <c r="AC126" s="31">
        <v>154.5</v>
      </c>
      <c r="AD126" s="31">
        <v>152.1</v>
      </c>
      <c r="AE126" s="31">
        <v>154.19999999999999</v>
      </c>
      <c r="AF126" s="31">
        <v>154.1</v>
      </c>
      <c r="AG126" s="31">
        <v>154.1</v>
      </c>
      <c r="AH126" s="31">
        <v>150.1</v>
      </c>
      <c r="AI126" s="31">
        <v>153.9</v>
      </c>
      <c r="AJ126" s="31">
        <v>157.9</v>
      </c>
      <c r="AK126" s="31">
        <v>157.30000000000001</v>
      </c>
      <c r="AL126" s="31">
        <v>158.6</v>
      </c>
      <c r="AM126" s="31">
        <v>158.80000000000001</v>
      </c>
      <c r="AN126" s="31">
        <v>171.2</v>
      </c>
      <c r="AO126" s="31">
        <v>161.9</v>
      </c>
      <c r="AP126" s="31">
        <v>164.5</v>
      </c>
      <c r="AQ126" s="31">
        <v>161.1</v>
      </c>
      <c r="AR126" s="31">
        <v>152.69999999999999</v>
      </c>
      <c r="AS126" s="31">
        <v>161.1</v>
      </c>
      <c r="AT126" s="31">
        <v>217</v>
      </c>
      <c r="AU126" s="31">
        <v>178</v>
      </c>
      <c r="AV126" s="31">
        <v>178</v>
      </c>
      <c r="AW126" s="31">
        <v>177.8</v>
      </c>
      <c r="AX126" s="31">
        <v>177.9</v>
      </c>
      <c r="AY126" s="31">
        <v>178.9</v>
      </c>
      <c r="AZ126" s="31">
        <v>178.9</v>
      </c>
      <c r="BA126" s="31">
        <v>180.3</v>
      </c>
      <c r="BB126" s="31">
        <v>186.1</v>
      </c>
      <c r="BC126" s="31">
        <v>186.1</v>
      </c>
      <c r="BD126" s="31">
        <v>186.1</v>
      </c>
      <c r="BE126" s="31">
        <v>186.1</v>
      </c>
      <c r="BF126" s="31">
        <v>189.3</v>
      </c>
      <c r="BG126" s="31">
        <v>189.3</v>
      </c>
      <c r="BH126" s="31">
        <v>189.4</v>
      </c>
      <c r="BI126" s="31">
        <v>189.4</v>
      </c>
      <c r="BJ126" s="31">
        <v>187</v>
      </c>
      <c r="BK126" s="31">
        <v>187.3</v>
      </c>
      <c r="BL126" s="31">
        <v>187.3</v>
      </c>
      <c r="BM126" s="31">
        <v>227.6</v>
      </c>
      <c r="BN126" s="31">
        <v>240.1</v>
      </c>
      <c r="BO126" s="31">
        <v>240.1</v>
      </c>
      <c r="BP126" s="31">
        <v>243.8</v>
      </c>
      <c r="BQ126" s="31">
        <v>237</v>
      </c>
      <c r="BR126" s="31">
        <v>243.8</v>
      </c>
      <c r="BS126" s="31">
        <v>243.8</v>
      </c>
      <c r="BT126" s="31">
        <v>243.6</v>
      </c>
      <c r="BU126" s="31">
        <v>243.6</v>
      </c>
      <c r="BV126" s="31">
        <v>243.6</v>
      </c>
      <c r="BW126" s="31">
        <v>243.7</v>
      </c>
      <c r="BX126" s="31">
        <v>243.5</v>
      </c>
      <c r="BY126" s="31">
        <v>238.8</v>
      </c>
      <c r="BZ126" s="31">
        <v>252.4</v>
      </c>
      <c r="CA126" s="31">
        <v>252.4</v>
      </c>
      <c r="CB126" s="31">
        <v>252.4</v>
      </c>
      <c r="CC126" s="31">
        <v>252.4</v>
      </c>
      <c r="CD126" s="31">
        <v>255</v>
      </c>
      <c r="CE126" s="31">
        <v>255.1</v>
      </c>
      <c r="CF126" s="31">
        <v>263.10000000000002</v>
      </c>
      <c r="CG126" s="31">
        <v>263.10000000000002</v>
      </c>
      <c r="CH126" s="31">
        <v>263.10000000000002</v>
      </c>
      <c r="CI126" s="31">
        <v>236.9</v>
      </c>
      <c r="CJ126" s="31">
        <v>250.1</v>
      </c>
      <c r="CK126" s="31">
        <v>257.39999999999998</v>
      </c>
      <c r="CL126" s="31">
        <v>261.89999999999998</v>
      </c>
      <c r="CM126" s="31">
        <v>261.89999999999998</v>
      </c>
      <c r="CN126" s="31">
        <v>261.89999999999998</v>
      </c>
      <c r="CO126" s="31">
        <v>261.89999999999998</v>
      </c>
      <c r="CP126" s="31">
        <v>261.89999999999998</v>
      </c>
      <c r="CQ126" s="31">
        <v>261.2</v>
      </c>
      <c r="CR126" s="31">
        <v>253.7</v>
      </c>
      <c r="CS126" s="31">
        <v>251.5</v>
      </c>
      <c r="CT126" s="31">
        <v>254.7</v>
      </c>
      <c r="CU126" s="31">
        <v>249.5</v>
      </c>
      <c r="CV126" s="31">
        <v>249.5</v>
      </c>
      <c r="CW126" s="31">
        <v>255.4</v>
      </c>
      <c r="CX126" s="31">
        <v>253.3</v>
      </c>
      <c r="CY126" s="31">
        <v>228.4</v>
      </c>
      <c r="CZ126" s="31">
        <v>228.4</v>
      </c>
      <c r="DA126" s="31">
        <v>228.4</v>
      </c>
      <c r="DB126" s="31">
        <v>237.9</v>
      </c>
      <c r="DC126" s="31">
        <v>241.8</v>
      </c>
      <c r="DD126" s="31">
        <v>242</v>
      </c>
      <c r="DE126" s="31">
        <v>242.3</v>
      </c>
      <c r="DF126" s="31">
        <v>231.8</v>
      </c>
      <c r="DG126" s="31">
        <v>216.5</v>
      </c>
      <c r="DH126" s="31">
        <v>215.9</v>
      </c>
      <c r="DI126" s="31">
        <v>230</v>
      </c>
      <c r="DJ126" s="31">
        <v>219</v>
      </c>
      <c r="DK126" s="31">
        <v>221.9</v>
      </c>
      <c r="DL126" s="31">
        <v>221.9</v>
      </c>
      <c r="DM126" s="31">
        <v>221.9</v>
      </c>
      <c r="DN126" s="31">
        <v>216.5</v>
      </c>
      <c r="DO126" s="31">
        <v>216.2</v>
      </c>
      <c r="DP126" s="31">
        <v>212.7</v>
      </c>
      <c r="DQ126" s="31">
        <v>209.2</v>
      </c>
      <c r="DR126" s="31">
        <v>209.2</v>
      </c>
      <c r="DS126" s="31">
        <v>209.3</v>
      </c>
      <c r="DT126" s="31">
        <v>200.8</v>
      </c>
      <c r="DU126" s="31">
        <v>211.3</v>
      </c>
      <c r="DV126" s="31">
        <v>185.8</v>
      </c>
      <c r="DW126" s="31">
        <v>186.3</v>
      </c>
      <c r="DX126" s="31">
        <v>186.3</v>
      </c>
      <c r="DY126" s="31">
        <v>186.3</v>
      </c>
      <c r="DZ126" s="31">
        <v>186.3</v>
      </c>
      <c r="EA126" s="31">
        <v>189.5</v>
      </c>
      <c r="EB126" s="31">
        <v>238.8</v>
      </c>
      <c r="EC126" s="31">
        <v>210.7</v>
      </c>
      <c r="ED126" s="31">
        <v>218.9</v>
      </c>
      <c r="EE126" s="31">
        <v>212.3</v>
      </c>
      <c r="EF126" s="31">
        <v>212.3</v>
      </c>
      <c r="EG126" s="31">
        <v>213.5</v>
      </c>
      <c r="EH126" s="31">
        <v>218.8</v>
      </c>
      <c r="EI126" s="31">
        <v>219.9</v>
      </c>
      <c r="EJ126" s="31">
        <v>223.5</v>
      </c>
      <c r="EK126" s="31">
        <v>223.5</v>
      </c>
      <c r="EL126" s="31">
        <v>221.3</v>
      </c>
      <c r="EM126" s="31">
        <v>218.1</v>
      </c>
      <c r="EN126" s="31">
        <v>218.1</v>
      </c>
      <c r="EO126" s="31">
        <v>218.2</v>
      </c>
      <c r="EP126" s="31">
        <v>219.5</v>
      </c>
      <c r="EQ126" s="31">
        <v>223.7</v>
      </c>
      <c r="ER126" s="31">
        <v>218.6</v>
      </c>
      <c r="ES126" s="31">
        <v>218.6</v>
      </c>
      <c r="ET126" s="31">
        <v>221.8</v>
      </c>
    </row>
    <row r="127" spans="1:150">
      <c r="A127" s="25" t="s">
        <v>242</v>
      </c>
      <c r="B127" s="25" t="s">
        <v>243</v>
      </c>
      <c r="C127" s="26">
        <v>2.6450000000000001E-2</v>
      </c>
      <c r="D127" s="31">
        <v>93.9</v>
      </c>
      <c r="E127" s="31">
        <v>97.8</v>
      </c>
      <c r="F127" s="31">
        <v>97.8</v>
      </c>
      <c r="G127" s="31">
        <v>97.2</v>
      </c>
      <c r="H127" s="31">
        <v>96.1</v>
      </c>
      <c r="I127" s="31">
        <v>83.4</v>
      </c>
      <c r="J127" s="31">
        <v>85</v>
      </c>
      <c r="K127" s="31">
        <v>85</v>
      </c>
      <c r="L127" s="31">
        <v>84.2</v>
      </c>
      <c r="M127" s="31">
        <v>82.5</v>
      </c>
      <c r="N127" s="31">
        <v>82.3</v>
      </c>
      <c r="O127" s="31">
        <v>94.2</v>
      </c>
      <c r="P127" s="31">
        <v>94.9</v>
      </c>
      <c r="Q127" s="31">
        <v>90.2</v>
      </c>
      <c r="R127" s="31">
        <v>88.8</v>
      </c>
      <c r="S127" s="31">
        <v>88.2</v>
      </c>
      <c r="T127" s="31">
        <v>69.599999999999994</v>
      </c>
      <c r="U127" s="31">
        <v>70</v>
      </c>
      <c r="V127" s="31">
        <v>72.5</v>
      </c>
      <c r="W127" s="31">
        <v>74.5</v>
      </c>
      <c r="X127" s="31">
        <v>74</v>
      </c>
      <c r="Y127" s="31">
        <v>71.099999999999994</v>
      </c>
      <c r="Z127" s="31">
        <v>70.7</v>
      </c>
      <c r="AA127" s="31">
        <v>70.5</v>
      </c>
      <c r="AB127" s="31">
        <v>71.900000000000006</v>
      </c>
      <c r="AC127" s="31">
        <v>71.099999999999994</v>
      </c>
      <c r="AD127" s="31">
        <v>72.599999999999994</v>
      </c>
      <c r="AE127" s="31">
        <v>77.400000000000006</v>
      </c>
      <c r="AF127" s="31">
        <v>72.7</v>
      </c>
      <c r="AG127" s="31">
        <v>71.599999999999994</v>
      </c>
      <c r="AH127" s="31">
        <v>73.099999999999994</v>
      </c>
      <c r="AI127" s="31">
        <v>72.5</v>
      </c>
      <c r="AJ127" s="31">
        <v>71.400000000000006</v>
      </c>
      <c r="AK127" s="31">
        <v>77.2</v>
      </c>
      <c r="AL127" s="31">
        <v>74.400000000000006</v>
      </c>
      <c r="AM127" s="31">
        <v>69.599999999999994</v>
      </c>
      <c r="AN127" s="31">
        <v>69.099999999999994</v>
      </c>
      <c r="AO127" s="31">
        <v>72.400000000000006</v>
      </c>
      <c r="AP127" s="31">
        <v>78.7</v>
      </c>
      <c r="AQ127" s="31">
        <v>86.7</v>
      </c>
      <c r="AR127" s="31">
        <v>81.599999999999994</v>
      </c>
      <c r="AS127" s="31">
        <v>80.599999999999994</v>
      </c>
      <c r="AT127" s="31">
        <v>79.7</v>
      </c>
      <c r="AU127" s="31">
        <v>79.5</v>
      </c>
      <c r="AV127" s="31">
        <v>74.599999999999994</v>
      </c>
      <c r="AW127" s="31">
        <v>73.099999999999994</v>
      </c>
      <c r="AX127" s="31">
        <v>65.2</v>
      </c>
      <c r="AY127" s="31">
        <v>66.2</v>
      </c>
      <c r="AZ127" s="31">
        <v>66.599999999999994</v>
      </c>
      <c r="BA127" s="31">
        <v>63.5</v>
      </c>
      <c r="BB127" s="31">
        <v>65.7</v>
      </c>
      <c r="BC127" s="31">
        <v>66.2</v>
      </c>
      <c r="BD127" s="31">
        <v>65.5</v>
      </c>
      <c r="BE127" s="31">
        <v>62.5</v>
      </c>
      <c r="BF127" s="31">
        <v>67</v>
      </c>
      <c r="BG127" s="31">
        <v>83.3</v>
      </c>
      <c r="BH127" s="31">
        <v>105</v>
      </c>
      <c r="BI127" s="31">
        <v>103.4</v>
      </c>
      <c r="BJ127" s="31">
        <v>98.3</v>
      </c>
      <c r="BK127" s="31">
        <v>97.2</v>
      </c>
      <c r="BL127" s="31">
        <v>97.9</v>
      </c>
      <c r="BM127" s="31">
        <v>107.7</v>
      </c>
      <c r="BN127" s="31">
        <v>90.3</v>
      </c>
      <c r="BO127" s="31">
        <v>68.599999999999994</v>
      </c>
      <c r="BP127" s="31">
        <v>67</v>
      </c>
      <c r="BQ127" s="31">
        <v>66.7</v>
      </c>
      <c r="BR127" s="31">
        <v>72.7</v>
      </c>
      <c r="BS127" s="31">
        <v>67.5</v>
      </c>
      <c r="BT127" s="31">
        <v>66</v>
      </c>
      <c r="BU127" s="31">
        <v>74.400000000000006</v>
      </c>
      <c r="BV127" s="31">
        <v>72</v>
      </c>
      <c r="BW127" s="31">
        <v>82</v>
      </c>
      <c r="BX127" s="31">
        <v>77.8</v>
      </c>
      <c r="BY127" s="31">
        <v>75.8</v>
      </c>
      <c r="BZ127" s="31">
        <v>76.400000000000006</v>
      </c>
      <c r="CA127" s="31">
        <v>78.3</v>
      </c>
      <c r="CB127" s="31">
        <v>75.5</v>
      </c>
      <c r="CC127" s="31">
        <v>77.5</v>
      </c>
      <c r="CD127" s="31">
        <v>79.8</v>
      </c>
      <c r="CE127" s="31">
        <v>79.7</v>
      </c>
      <c r="CF127" s="31">
        <v>74.7</v>
      </c>
      <c r="CG127" s="31">
        <v>73.599999999999994</v>
      </c>
      <c r="CH127" s="31">
        <v>75.8</v>
      </c>
      <c r="CI127" s="31">
        <v>74.5</v>
      </c>
      <c r="CJ127" s="31">
        <v>74.2</v>
      </c>
      <c r="CK127" s="31">
        <v>72.900000000000006</v>
      </c>
      <c r="CL127" s="31">
        <v>72.8</v>
      </c>
      <c r="CM127" s="31">
        <v>72.8</v>
      </c>
      <c r="CN127" s="31">
        <v>72.400000000000006</v>
      </c>
      <c r="CO127" s="31">
        <v>71.7</v>
      </c>
      <c r="CP127" s="31">
        <v>76.099999999999994</v>
      </c>
      <c r="CQ127" s="31">
        <v>75.8</v>
      </c>
      <c r="CR127" s="31">
        <v>73.5</v>
      </c>
      <c r="CS127" s="31">
        <v>71.400000000000006</v>
      </c>
      <c r="CT127" s="31">
        <v>72.7</v>
      </c>
      <c r="CU127" s="31">
        <v>68.400000000000006</v>
      </c>
      <c r="CV127" s="31">
        <v>67.7</v>
      </c>
      <c r="CW127" s="31">
        <v>65.400000000000006</v>
      </c>
      <c r="CX127" s="31">
        <v>67.7</v>
      </c>
      <c r="CY127" s="31">
        <v>67.5</v>
      </c>
      <c r="CZ127" s="31">
        <v>73.5</v>
      </c>
      <c r="DA127" s="31">
        <v>80.3</v>
      </c>
      <c r="DB127" s="31">
        <v>82.8</v>
      </c>
      <c r="DC127" s="31">
        <v>79.599999999999994</v>
      </c>
      <c r="DD127" s="31">
        <v>87.1</v>
      </c>
      <c r="DE127" s="31">
        <v>87.1</v>
      </c>
      <c r="DF127" s="31">
        <v>94.2</v>
      </c>
      <c r="DG127" s="31">
        <v>105.5</v>
      </c>
      <c r="DH127" s="31">
        <v>109.5</v>
      </c>
      <c r="DI127" s="31">
        <v>103.2</v>
      </c>
      <c r="DJ127" s="31">
        <v>117.8</v>
      </c>
      <c r="DK127" s="31">
        <v>122.4</v>
      </c>
      <c r="DL127" s="31">
        <v>125</v>
      </c>
      <c r="DM127" s="31">
        <v>124.8</v>
      </c>
      <c r="DN127" s="31">
        <v>122.4</v>
      </c>
      <c r="DO127" s="31">
        <v>125.5</v>
      </c>
      <c r="DP127" s="31">
        <v>125.4</v>
      </c>
      <c r="DQ127" s="31">
        <v>118.2</v>
      </c>
      <c r="DR127" s="31">
        <v>113.2</v>
      </c>
      <c r="DS127" s="31">
        <v>122.1</v>
      </c>
      <c r="DT127" s="31">
        <v>131.6</v>
      </c>
      <c r="DU127" s="31">
        <v>126.5</v>
      </c>
      <c r="DV127" s="31">
        <v>124.4</v>
      </c>
      <c r="DW127" s="31">
        <v>113.1</v>
      </c>
      <c r="DX127" s="31">
        <v>109.5</v>
      </c>
      <c r="DY127" s="31">
        <v>110.5</v>
      </c>
      <c r="DZ127" s="31">
        <v>108.2</v>
      </c>
      <c r="EA127" s="31">
        <v>110.3</v>
      </c>
      <c r="EB127" s="31">
        <v>110.9</v>
      </c>
      <c r="EC127" s="31">
        <v>101.7</v>
      </c>
      <c r="ED127" s="31">
        <v>102.4</v>
      </c>
      <c r="EE127" s="31">
        <v>104.1</v>
      </c>
      <c r="EF127" s="31">
        <v>109.3</v>
      </c>
      <c r="EG127" s="31">
        <v>98.3</v>
      </c>
      <c r="EH127" s="31">
        <v>102.7</v>
      </c>
      <c r="EI127" s="31">
        <v>105.2</v>
      </c>
      <c r="EJ127" s="31">
        <v>113.3</v>
      </c>
      <c r="EK127" s="31">
        <v>142.19999999999999</v>
      </c>
      <c r="EL127" s="31">
        <v>158.6</v>
      </c>
      <c r="EM127" s="31">
        <v>128</v>
      </c>
      <c r="EN127" s="31">
        <v>128</v>
      </c>
      <c r="EO127" s="31">
        <v>122.2</v>
      </c>
      <c r="EP127" s="31">
        <v>143.4</v>
      </c>
      <c r="EQ127" s="31">
        <v>145.9</v>
      </c>
      <c r="ER127" s="31">
        <v>127.6</v>
      </c>
      <c r="ES127" s="31">
        <v>127.6</v>
      </c>
      <c r="ET127" s="31">
        <v>133.4</v>
      </c>
    </row>
    <row r="128" spans="1:150">
      <c r="A128" s="25" t="s">
        <v>246</v>
      </c>
      <c r="B128" s="25" t="s">
        <v>245</v>
      </c>
      <c r="C128" s="26">
        <v>2.7519999999999999E-2</v>
      </c>
      <c r="D128" s="31">
        <v>97</v>
      </c>
      <c r="E128" s="31">
        <v>97.1</v>
      </c>
      <c r="F128" s="31">
        <v>92.8</v>
      </c>
      <c r="G128" s="31">
        <v>109.8</v>
      </c>
      <c r="H128" s="31">
        <v>103.1</v>
      </c>
      <c r="I128" s="31">
        <v>116.6</v>
      </c>
      <c r="J128" s="31">
        <v>118.3</v>
      </c>
      <c r="K128" s="31">
        <v>106</v>
      </c>
      <c r="L128" s="31">
        <v>114.7</v>
      </c>
      <c r="M128" s="31">
        <v>120.5</v>
      </c>
      <c r="N128" s="31">
        <v>120.6</v>
      </c>
      <c r="O128" s="31">
        <v>114.9</v>
      </c>
      <c r="P128" s="31">
        <v>112.7</v>
      </c>
      <c r="Q128" s="31">
        <v>114.5</v>
      </c>
      <c r="R128" s="31">
        <v>104</v>
      </c>
      <c r="S128" s="31">
        <v>110.7</v>
      </c>
      <c r="T128" s="31">
        <v>120.5</v>
      </c>
      <c r="U128" s="31">
        <v>130.30000000000001</v>
      </c>
      <c r="V128" s="31">
        <v>128.19999999999999</v>
      </c>
      <c r="W128" s="31">
        <v>135.69999999999999</v>
      </c>
      <c r="X128" s="31">
        <v>125.4</v>
      </c>
      <c r="Y128" s="31">
        <v>123.1</v>
      </c>
      <c r="Z128" s="31">
        <v>147</v>
      </c>
      <c r="AA128" s="31">
        <v>129</v>
      </c>
      <c r="AB128" s="31">
        <v>138.6</v>
      </c>
      <c r="AC128" s="31">
        <v>128.4</v>
      </c>
      <c r="AD128" s="31">
        <v>129.19999999999999</v>
      </c>
      <c r="AE128" s="31">
        <v>127.9</v>
      </c>
      <c r="AF128" s="31">
        <v>123.9</v>
      </c>
      <c r="AG128" s="31">
        <v>198.8</v>
      </c>
      <c r="AH128" s="31">
        <v>216.1</v>
      </c>
      <c r="AI128" s="31">
        <v>254.2</v>
      </c>
      <c r="AJ128" s="31">
        <v>146.9</v>
      </c>
      <c r="AK128" s="31">
        <v>157.19999999999999</v>
      </c>
      <c r="AL128" s="31">
        <v>176.8</v>
      </c>
      <c r="AM128" s="31">
        <v>176.8</v>
      </c>
      <c r="AN128" s="31">
        <v>170.4</v>
      </c>
      <c r="AO128" s="31">
        <v>177.7</v>
      </c>
      <c r="AP128" s="31">
        <v>172.5</v>
      </c>
      <c r="AQ128" s="31">
        <v>170.9</v>
      </c>
      <c r="AR128" s="31">
        <v>168.1</v>
      </c>
      <c r="AS128" s="31">
        <v>160.30000000000001</v>
      </c>
      <c r="AT128" s="31">
        <v>138.5</v>
      </c>
      <c r="AU128" s="31">
        <v>157.9</v>
      </c>
      <c r="AV128" s="31">
        <v>189.4</v>
      </c>
      <c r="AW128" s="31">
        <v>174.8</v>
      </c>
      <c r="AX128" s="31">
        <v>157.5</v>
      </c>
      <c r="AY128" s="31">
        <v>157.5</v>
      </c>
      <c r="AZ128" s="31">
        <v>156.4</v>
      </c>
      <c r="BA128" s="31">
        <v>146.9</v>
      </c>
      <c r="BB128" s="31">
        <v>150.6</v>
      </c>
      <c r="BC128" s="31">
        <v>157.1</v>
      </c>
      <c r="BD128" s="31">
        <v>157.69999999999999</v>
      </c>
      <c r="BE128" s="31">
        <v>158.69999999999999</v>
      </c>
      <c r="BF128" s="31">
        <v>157.69999999999999</v>
      </c>
      <c r="BG128" s="31">
        <v>158</v>
      </c>
      <c r="BH128" s="31">
        <v>163</v>
      </c>
      <c r="BI128" s="31">
        <v>162.5</v>
      </c>
      <c r="BJ128" s="31">
        <v>164</v>
      </c>
      <c r="BK128" s="31">
        <v>165.1</v>
      </c>
      <c r="BL128" s="31">
        <v>184.1</v>
      </c>
      <c r="BM128" s="31">
        <v>167.2</v>
      </c>
      <c r="BN128" s="31">
        <v>183.9</v>
      </c>
      <c r="BO128" s="31">
        <v>180.7</v>
      </c>
      <c r="BP128" s="31">
        <v>185.9</v>
      </c>
      <c r="BQ128" s="31">
        <v>192.3</v>
      </c>
      <c r="BR128" s="31">
        <v>179.2</v>
      </c>
      <c r="BS128" s="31">
        <v>181.9</v>
      </c>
      <c r="BT128" s="31">
        <v>181.1</v>
      </c>
      <c r="BU128" s="31">
        <v>183.6</v>
      </c>
      <c r="BV128" s="31">
        <v>185.8</v>
      </c>
      <c r="BW128" s="31">
        <v>188.6</v>
      </c>
      <c r="BX128" s="31">
        <v>195.7</v>
      </c>
      <c r="BY128" s="31">
        <v>193.5</v>
      </c>
      <c r="BZ128" s="31">
        <v>206.4</v>
      </c>
      <c r="CA128" s="31">
        <v>204.2</v>
      </c>
      <c r="CB128" s="31">
        <v>204.4</v>
      </c>
      <c r="CC128" s="31">
        <v>205</v>
      </c>
      <c r="CD128" s="31">
        <v>142.6</v>
      </c>
      <c r="CE128" s="31">
        <v>205.5</v>
      </c>
      <c r="CF128" s="31">
        <v>202.4</v>
      </c>
      <c r="CG128" s="31">
        <v>200.4</v>
      </c>
      <c r="CH128" s="31">
        <v>199.7</v>
      </c>
      <c r="CI128" s="31">
        <v>195</v>
      </c>
      <c r="CJ128" s="31">
        <v>189.3</v>
      </c>
      <c r="CK128" s="31">
        <v>189.2</v>
      </c>
      <c r="CL128" s="31">
        <v>215.4</v>
      </c>
      <c r="CM128" s="31">
        <v>217.6</v>
      </c>
      <c r="CN128" s="31">
        <v>216.9</v>
      </c>
      <c r="CO128" s="31">
        <v>224.9</v>
      </c>
      <c r="CP128" s="31">
        <v>225.9</v>
      </c>
      <c r="CQ128" s="31">
        <v>226.5</v>
      </c>
      <c r="CR128" s="31">
        <v>221.9</v>
      </c>
      <c r="CS128" s="31">
        <v>220.1</v>
      </c>
      <c r="CT128" s="31">
        <v>217.8</v>
      </c>
      <c r="CU128" s="31">
        <v>217.7</v>
      </c>
      <c r="CV128" s="31">
        <v>183.9</v>
      </c>
      <c r="CW128" s="31">
        <v>144.9</v>
      </c>
      <c r="CX128" s="31">
        <v>162.1</v>
      </c>
      <c r="CY128" s="31">
        <v>181.5</v>
      </c>
      <c r="CZ128" s="31">
        <v>187.8</v>
      </c>
      <c r="DA128" s="31">
        <v>202.3</v>
      </c>
      <c r="DB128" s="31">
        <v>201</v>
      </c>
      <c r="DC128" s="31">
        <v>201</v>
      </c>
      <c r="DD128" s="31">
        <v>201.3</v>
      </c>
      <c r="DE128" s="31">
        <v>201</v>
      </c>
      <c r="DF128" s="31">
        <v>200.7</v>
      </c>
      <c r="DG128" s="31">
        <v>202.4</v>
      </c>
      <c r="DH128" s="31">
        <v>245.7</v>
      </c>
      <c r="DI128" s="31">
        <v>258.10000000000002</v>
      </c>
      <c r="DJ128" s="31">
        <v>260.5</v>
      </c>
      <c r="DK128" s="31">
        <v>256.8</v>
      </c>
      <c r="DL128" s="31">
        <v>254.2</v>
      </c>
      <c r="DM128" s="31">
        <v>253.4</v>
      </c>
      <c r="DN128" s="31">
        <v>259.7</v>
      </c>
      <c r="DO128" s="31">
        <v>270.5</v>
      </c>
      <c r="DP128" s="31">
        <v>269.2</v>
      </c>
      <c r="DQ128" s="31">
        <v>268.60000000000002</v>
      </c>
      <c r="DR128" s="31">
        <v>270.3</v>
      </c>
      <c r="DS128" s="31">
        <v>270.2</v>
      </c>
      <c r="DT128" s="31">
        <v>321.39999999999998</v>
      </c>
      <c r="DU128" s="31">
        <v>312.60000000000002</v>
      </c>
      <c r="DV128" s="31">
        <v>304.39999999999998</v>
      </c>
      <c r="DW128" s="31">
        <v>298.10000000000002</v>
      </c>
      <c r="DX128" s="31">
        <v>297</v>
      </c>
      <c r="DY128" s="31">
        <v>295.39999999999998</v>
      </c>
      <c r="DZ128" s="31">
        <v>291.3</v>
      </c>
      <c r="EA128" s="31">
        <v>288.7</v>
      </c>
      <c r="EB128" s="31">
        <v>286.7</v>
      </c>
      <c r="EC128" s="31">
        <v>284.8</v>
      </c>
      <c r="ED128" s="31">
        <v>282</v>
      </c>
      <c r="EE128" s="31">
        <v>257.39999999999998</v>
      </c>
      <c r="EF128" s="31">
        <v>269.60000000000002</v>
      </c>
      <c r="EG128" s="31">
        <v>271.89999999999998</v>
      </c>
      <c r="EH128" s="31">
        <v>273.3</v>
      </c>
      <c r="EI128" s="31">
        <v>269.8</v>
      </c>
      <c r="EJ128" s="31">
        <v>272.7</v>
      </c>
      <c r="EK128" s="31">
        <v>285.39999999999998</v>
      </c>
      <c r="EL128" s="31">
        <v>294.10000000000002</v>
      </c>
      <c r="EM128" s="31">
        <v>301.7</v>
      </c>
      <c r="EN128" s="31">
        <v>301.7</v>
      </c>
      <c r="EO128" s="31">
        <v>302.3</v>
      </c>
      <c r="EP128" s="31">
        <v>299.8</v>
      </c>
      <c r="EQ128" s="31">
        <v>302.10000000000002</v>
      </c>
      <c r="ER128" s="31">
        <v>358</v>
      </c>
      <c r="ES128" s="31">
        <v>358</v>
      </c>
      <c r="ET128" s="31">
        <v>363.4</v>
      </c>
    </row>
    <row r="129" spans="1:150">
      <c r="A129" s="25" t="s">
        <v>248</v>
      </c>
      <c r="B129" s="25" t="s">
        <v>247</v>
      </c>
      <c r="C129" s="26">
        <v>3.9550000000000002E-2</v>
      </c>
      <c r="D129" s="31">
        <v>106</v>
      </c>
      <c r="E129" s="31">
        <v>83.5</v>
      </c>
      <c r="F129" s="31">
        <v>107.2</v>
      </c>
      <c r="G129" s="31">
        <v>135.30000000000001</v>
      </c>
      <c r="H129" s="31">
        <v>124.9</v>
      </c>
      <c r="I129" s="31">
        <v>130.4</v>
      </c>
      <c r="J129" s="31">
        <v>129.30000000000001</v>
      </c>
      <c r="K129" s="31">
        <v>135.9</v>
      </c>
      <c r="L129" s="31">
        <v>122.9</v>
      </c>
      <c r="M129" s="31">
        <v>124.4</v>
      </c>
      <c r="N129" s="31">
        <v>124.8</v>
      </c>
      <c r="O129" s="31">
        <v>116.1</v>
      </c>
      <c r="P129" s="31">
        <v>112.5</v>
      </c>
      <c r="Q129" s="31">
        <v>134.30000000000001</v>
      </c>
      <c r="R129" s="31">
        <v>138.5</v>
      </c>
      <c r="S129" s="31">
        <v>120.5</v>
      </c>
      <c r="T129" s="31">
        <v>117.8</v>
      </c>
      <c r="U129" s="31">
        <v>113.9</v>
      </c>
      <c r="V129" s="31">
        <v>120.7</v>
      </c>
      <c r="W129" s="31">
        <v>119.2</v>
      </c>
      <c r="X129" s="31">
        <v>122.5</v>
      </c>
      <c r="Y129" s="31">
        <v>129.4</v>
      </c>
      <c r="Z129" s="31">
        <v>127.2</v>
      </c>
      <c r="AA129" s="31">
        <v>127.7</v>
      </c>
      <c r="AB129" s="31">
        <v>126.8</v>
      </c>
      <c r="AC129" s="31">
        <v>126.9</v>
      </c>
      <c r="AD129" s="31">
        <v>122.6</v>
      </c>
      <c r="AE129" s="31">
        <v>118.9</v>
      </c>
      <c r="AF129" s="31">
        <v>139.5</v>
      </c>
      <c r="AG129" s="31">
        <v>124.6</v>
      </c>
      <c r="AH129" s="31">
        <v>116</v>
      </c>
      <c r="AI129" s="31">
        <v>119.8</v>
      </c>
      <c r="AJ129" s="31">
        <v>115.5</v>
      </c>
      <c r="AK129" s="31">
        <v>117.7</v>
      </c>
      <c r="AL129" s="31">
        <v>117.7</v>
      </c>
      <c r="AM129" s="31">
        <v>112</v>
      </c>
      <c r="AN129" s="31">
        <v>94.4</v>
      </c>
      <c r="AO129" s="31">
        <v>85.6</v>
      </c>
      <c r="AP129" s="31">
        <v>89.2</v>
      </c>
      <c r="AQ129" s="31">
        <v>81.8</v>
      </c>
      <c r="AR129" s="31">
        <v>87.5</v>
      </c>
      <c r="AS129" s="31">
        <v>99.5</v>
      </c>
      <c r="AT129" s="31">
        <v>93.3</v>
      </c>
      <c r="AU129" s="31">
        <v>83.5</v>
      </c>
      <c r="AV129" s="31">
        <v>79.2</v>
      </c>
      <c r="AW129" s="31">
        <v>66.8</v>
      </c>
      <c r="AX129" s="31">
        <v>69.400000000000006</v>
      </c>
      <c r="AY129" s="31">
        <v>71.099999999999994</v>
      </c>
      <c r="AZ129" s="31">
        <v>98.2</v>
      </c>
      <c r="BA129" s="31">
        <v>99.1</v>
      </c>
      <c r="BB129" s="31">
        <v>93.8</v>
      </c>
      <c r="BC129" s="31">
        <v>81.7</v>
      </c>
      <c r="BD129" s="31">
        <v>78.5</v>
      </c>
      <c r="BE129" s="31">
        <v>91.5</v>
      </c>
      <c r="BF129" s="31">
        <v>108.6</v>
      </c>
      <c r="BG129" s="31">
        <v>140.80000000000001</v>
      </c>
      <c r="BH129" s="31">
        <v>174.7</v>
      </c>
      <c r="BI129" s="31">
        <v>190</v>
      </c>
      <c r="BJ129" s="31">
        <v>175.7</v>
      </c>
      <c r="BK129" s="31">
        <v>147.30000000000001</v>
      </c>
      <c r="BL129" s="31">
        <v>116.9</v>
      </c>
      <c r="BM129" s="31">
        <v>143.5</v>
      </c>
      <c r="BN129" s="31">
        <v>143.30000000000001</v>
      </c>
      <c r="BO129" s="31">
        <v>146</v>
      </c>
      <c r="BP129" s="31">
        <v>149.4</v>
      </c>
      <c r="BQ129" s="31">
        <v>152.19999999999999</v>
      </c>
      <c r="BR129" s="31">
        <v>160.6</v>
      </c>
      <c r="BS129" s="31">
        <v>137.30000000000001</v>
      </c>
      <c r="BT129" s="31">
        <v>133.30000000000001</v>
      </c>
      <c r="BU129" s="31">
        <v>141.80000000000001</v>
      </c>
      <c r="BV129" s="31">
        <v>147.5</v>
      </c>
      <c r="BW129" s="31">
        <v>163.9</v>
      </c>
      <c r="BX129" s="31">
        <v>174</v>
      </c>
      <c r="BY129" s="31">
        <v>161.1</v>
      </c>
      <c r="BZ129" s="31">
        <v>144</v>
      </c>
      <c r="CA129" s="31">
        <v>148.4</v>
      </c>
      <c r="CB129" s="31">
        <v>151.80000000000001</v>
      </c>
      <c r="CC129" s="31">
        <v>150.6</v>
      </c>
      <c r="CD129" s="31">
        <v>164.8</v>
      </c>
      <c r="CE129" s="31">
        <v>159.6</v>
      </c>
      <c r="CF129" s="31">
        <v>169.9</v>
      </c>
      <c r="CG129" s="31">
        <v>156.5</v>
      </c>
      <c r="CH129" s="31">
        <v>152.19999999999999</v>
      </c>
      <c r="CI129" s="31">
        <v>149.19999999999999</v>
      </c>
      <c r="CJ129" s="31">
        <v>155</v>
      </c>
      <c r="CK129" s="31">
        <v>154</v>
      </c>
      <c r="CL129" s="31">
        <v>139.69999999999999</v>
      </c>
      <c r="CM129" s="31">
        <v>139.69999999999999</v>
      </c>
      <c r="CN129" s="31">
        <v>138.9</v>
      </c>
      <c r="CO129" s="31">
        <v>129.1</v>
      </c>
      <c r="CP129" s="31">
        <v>128.9</v>
      </c>
      <c r="CQ129" s="31">
        <v>103.1</v>
      </c>
      <c r="CR129" s="31">
        <v>101.9</v>
      </c>
      <c r="CS129" s="31">
        <v>117.6</v>
      </c>
      <c r="CT129" s="31">
        <v>117.2</v>
      </c>
      <c r="CU129" s="31">
        <v>118.2</v>
      </c>
      <c r="CV129" s="31">
        <v>117.3</v>
      </c>
      <c r="CW129" s="31">
        <v>153.6</v>
      </c>
      <c r="CX129" s="31">
        <v>159.6</v>
      </c>
      <c r="CY129" s="31">
        <v>135.6</v>
      </c>
      <c r="CZ129" s="31">
        <v>128.9</v>
      </c>
      <c r="DA129" s="31">
        <v>123.2</v>
      </c>
      <c r="DB129" s="31">
        <v>132.5</v>
      </c>
      <c r="DC129" s="31">
        <v>122.2</v>
      </c>
      <c r="DD129" s="31">
        <v>125.7</v>
      </c>
      <c r="DE129" s="31">
        <v>131.4</v>
      </c>
      <c r="DF129" s="31">
        <v>142</v>
      </c>
      <c r="DG129" s="31">
        <v>130</v>
      </c>
      <c r="DH129" s="31">
        <v>130.4</v>
      </c>
      <c r="DI129" s="31">
        <v>137.9</v>
      </c>
      <c r="DJ129" s="31">
        <v>136.19999999999999</v>
      </c>
      <c r="DK129" s="31">
        <v>142.19999999999999</v>
      </c>
      <c r="DL129" s="31">
        <v>143.69999999999999</v>
      </c>
      <c r="DM129" s="31">
        <v>150.9</v>
      </c>
      <c r="DN129" s="31">
        <v>160.9</v>
      </c>
      <c r="DO129" s="31">
        <v>159.30000000000001</v>
      </c>
      <c r="DP129" s="31">
        <v>148.69999999999999</v>
      </c>
      <c r="DQ129" s="31">
        <v>155.1</v>
      </c>
      <c r="DR129" s="31">
        <v>151.6</v>
      </c>
      <c r="DS129" s="31">
        <v>157.6</v>
      </c>
      <c r="DT129" s="31">
        <v>166.4</v>
      </c>
      <c r="DU129" s="31">
        <v>173.3</v>
      </c>
      <c r="DV129" s="31">
        <v>173.6</v>
      </c>
      <c r="DW129" s="31">
        <v>172.6</v>
      </c>
      <c r="DX129" s="31">
        <v>163.4</v>
      </c>
      <c r="DY129" s="31">
        <v>141</v>
      </c>
      <c r="DZ129" s="31">
        <v>143</v>
      </c>
      <c r="EA129" s="31">
        <v>135.4</v>
      </c>
      <c r="EB129" s="31">
        <v>133.1</v>
      </c>
      <c r="EC129" s="31">
        <v>144.6</v>
      </c>
      <c r="ED129" s="31">
        <v>145.80000000000001</v>
      </c>
      <c r="EE129" s="31">
        <v>146.9</v>
      </c>
      <c r="EF129" s="31">
        <v>142.5</v>
      </c>
      <c r="EG129" s="31">
        <v>126.5</v>
      </c>
      <c r="EH129" s="31">
        <v>133.5</v>
      </c>
      <c r="EI129" s="31">
        <v>125.1</v>
      </c>
      <c r="EJ129" s="31">
        <v>123.2</v>
      </c>
      <c r="EK129" s="31">
        <v>123.3</v>
      </c>
      <c r="EL129" s="31">
        <v>124.1</v>
      </c>
      <c r="EM129" s="31">
        <v>133.80000000000001</v>
      </c>
      <c r="EN129" s="31">
        <v>133.80000000000001</v>
      </c>
      <c r="EO129" s="31">
        <v>125.3</v>
      </c>
      <c r="EP129" s="31">
        <v>128.19999999999999</v>
      </c>
      <c r="EQ129" s="31">
        <v>127.3</v>
      </c>
      <c r="ER129" s="31">
        <v>137.1</v>
      </c>
      <c r="ES129" s="31">
        <v>137.1</v>
      </c>
      <c r="ET129" s="31">
        <v>161.1</v>
      </c>
    </row>
    <row r="130" spans="1:150">
      <c r="A130" s="25" t="s">
        <v>250</v>
      </c>
      <c r="B130" s="25" t="s">
        <v>249</v>
      </c>
      <c r="C130" s="26">
        <v>0.20862</v>
      </c>
      <c r="D130" s="31">
        <v>100.7</v>
      </c>
      <c r="E130" s="31">
        <v>104.2</v>
      </c>
      <c r="F130" s="31">
        <v>106.1</v>
      </c>
      <c r="G130" s="31">
        <v>110.8</v>
      </c>
      <c r="H130" s="31">
        <v>108.6</v>
      </c>
      <c r="I130" s="31">
        <v>106.7</v>
      </c>
      <c r="J130" s="31">
        <v>105.6</v>
      </c>
      <c r="K130" s="31">
        <v>107.7</v>
      </c>
      <c r="L130" s="31">
        <v>105.2</v>
      </c>
      <c r="M130" s="31">
        <v>98.8</v>
      </c>
      <c r="N130" s="31">
        <v>100.2</v>
      </c>
      <c r="O130" s="31">
        <v>91.6</v>
      </c>
      <c r="P130" s="31">
        <v>91.3</v>
      </c>
      <c r="Q130" s="31">
        <v>90.2</v>
      </c>
      <c r="R130" s="31">
        <v>90.7</v>
      </c>
      <c r="S130" s="31">
        <v>87.4</v>
      </c>
      <c r="T130" s="31">
        <v>83.6</v>
      </c>
      <c r="U130" s="31">
        <v>82.5</v>
      </c>
      <c r="V130" s="31">
        <v>86.7</v>
      </c>
      <c r="W130" s="31">
        <v>85.8</v>
      </c>
      <c r="X130" s="31">
        <v>94.1</v>
      </c>
      <c r="Y130" s="31">
        <v>94.6</v>
      </c>
      <c r="Z130" s="31">
        <v>93</v>
      </c>
      <c r="AA130" s="31">
        <v>90</v>
      </c>
      <c r="AB130" s="31">
        <v>88.1</v>
      </c>
      <c r="AC130" s="31">
        <v>88.9</v>
      </c>
      <c r="AD130" s="31">
        <v>95.4</v>
      </c>
      <c r="AE130" s="31">
        <v>96.5</v>
      </c>
      <c r="AF130" s="31">
        <v>97.3</v>
      </c>
      <c r="AG130" s="31">
        <v>98.8</v>
      </c>
      <c r="AH130" s="31">
        <v>97.9</v>
      </c>
      <c r="AI130" s="31">
        <v>97.5</v>
      </c>
      <c r="AJ130" s="31">
        <v>95</v>
      </c>
      <c r="AK130" s="31">
        <v>93.2</v>
      </c>
      <c r="AL130" s="31">
        <v>83.9</v>
      </c>
      <c r="AM130" s="31">
        <v>79.5</v>
      </c>
      <c r="AN130" s="31">
        <v>68.3</v>
      </c>
      <c r="AO130" s="31">
        <v>65</v>
      </c>
      <c r="AP130" s="31">
        <v>63.2</v>
      </c>
      <c r="AQ130" s="31">
        <v>56.9</v>
      </c>
      <c r="AR130" s="31">
        <v>54.2</v>
      </c>
      <c r="AS130" s="31">
        <v>58.8</v>
      </c>
      <c r="AT130" s="31">
        <v>50.1</v>
      </c>
      <c r="AU130" s="31">
        <v>50.6</v>
      </c>
      <c r="AV130" s="31">
        <v>47.7</v>
      </c>
      <c r="AW130" s="31">
        <v>53.8</v>
      </c>
      <c r="AX130" s="31">
        <v>46.3</v>
      </c>
      <c r="AY130" s="31">
        <v>48.7</v>
      </c>
      <c r="AZ130" s="31">
        <v>47.5</v>
      </c>
      <c r="BA130" s="31">
        <v>47.4</v>
      </c>
      <c r="BB130" s="31">
        <v>43.8</v>
      </c>
      <c r="BC130" s="31">
        <v>44.3</v>
      </c>
      <c r="BD130" s="31">
        <v>44.6</v>
      </c>
      <c r="BE130" s="31">
        <v>44.7</v>
      </c>
      <c r="BF130" s="31">
        <v>52.6</v>
      </c>
      <c r="BG130" s="31">
        <v>53.5</v>
      </c>
      <c r="BH130" s="31">
        <v>54.2</v>
      </c>
      <c r="BI130" s="31">
        <v>57.6</v>
      </c>
      <c r="BJ130" s="31">
        <v>60</v>
      </c>
      <c r="BK130" s="31">
        <v>62.2</v>
      </c>
      <c r="BL130" s="31">
        <v>68</v>
      </c>
      <c r="BM130" s="31">
        <v>67.3</v>
      </c>
      <c r="BN130" s="31">
        <v>66</v>
      </c>
      <c r="BO130" s="31">
        <v>63.7</v>
      </c>
      <c r="BP130" s="31">
        <v>63.9</v>
      </c>
      <c r="BQ130" s="31">
        <v>73.099999999999994</v>
      </c>
      <c r="BR130" s="31">
        <v>73.3</v>
      </c>
      <c r="BS130" s="31">
        <v>75.099999999999994</v>
      </c>
      <c r="BT130" s="31">
        <v>77</v>
      </c>
      <c r="BU130" s="31">
        <v>88.4</v>
      </c>
      <c r="BV130" s="31">
        <v>87.3</v>
      </c>
      <c r="BW130" s="31">
        <v>86.8</v>
      </c>
      <c r="BX130" s="31">
        <v>90.2</v>
      </c>
      <c r="BY130" s="31">
        <v>88.1</v>
      </c>
      <c r="BZ130" s="31">
        <v>88.7</v>
      </c>
      <c r="CA130" s="31">
        <v>92</v>
      </c>
      <c r="CB130" s="31">
        <v>87.6</v>
      </c>
      <c r="CC130" s="31">
        <v>93.7</v>
      </c>
      <c r="CD130" s="31">
        <v>96.8</v>
      </c>
      <c r="CE130" s="31">
        <v>95.3</v>
      </c>
      <c r="CF130" s="31">
        <v>91.7</v>
      </c>
      <c r="CG130" s="31">
        <v>84.8</v>
      </c>
      <c r="CH130" s="31">
        <v>80.2</v>
      </c>
      <c r="CI130" s="31">
        <v>91.7</v>
      </c>
      <c r="CJ130" s="31">
        <v>91</v>
      </c>
      <c r="CK130" s="31">
        <v>89.2</v>
      </c>
      <c r="CL130" s="31">
        <v>93.7</v>
      </c>
      <c r="CM130" s="31">
        <v>93.9</v>
      </c>
      <c r="CN130" s="31">
        <v>92.8</v>
      </c>
      <c r="CO130" s="31">
        <v>85.1</v>
      </c>
      <c r="CP130" s="31">
        <v>87.6</v>
      </c>
      <c r="CQ130" s="31">
        <v>82.8</v>
      </c>
      <c r="CR130" s="31">
        <v>89</v>
      </c>
      <c r="CS130" s="31">
        <v>88.8</v>
      </c>
      <c r="CT130" s="31">
        <v>92.6</v>
      </c>
      <c r="CU130" s="31">
        <v>93.1</v>
      </c>
      <c r="CV130" s="31">
        <v>89.5</v>
      </c>
      <c r="CW130" s="31">
        <v>86.1</v>
      </c>
      <c r="CX130" s="31">
        <v>79</v>
      </c>
      <c r="CY130" s="31">
        <v>80</v>
      </c>
      <c r="CZ130" s="31">
        <v>85.8</v>
      </c>
      <c r="DA130" s="31">
        <v>94.9</v>
      </c>
      <c r="DB130" s="31">
        <v>95.8</v>
      </c>
      <c r="DC130" s="31">
        <v>105.9</v>
      </c>
      <c r="DD130" s="31">
        <v>114</v>
      </c>
      <c r="DE130" s="31">
        <v>122.6</v>
      </c>
      <c r="DF130" s="31">
        <v>128.9</v>
      </c>
      <c r="DG130" s="31">
        <v>141.6</v>
      </c>
      <c r="DH130" s="31">
        <v>149</v>
      </c>
      <c r="DI130" s="31">
        <v>165.2</v>
      </c>
      <c r="DJ130" s="31">
        <v>182.1</v>
      </c>
      <c r="DK130" s="31">
        <v>184.4</v>
      </c>
      <c r="DL130" s="31">
        <v>182.1</v>
      </c>
      <c r="DM130" s="31">
        <v>165.6</v>
      </c>
      <c r="DN130" s="31">
        <v>153.9</v>
      </c>
      <c r="DO130" s="31">
        <v>150.69999999999999</v>
      </c>
      <c r="DP130" s="31">
        <v>139.30000000000001</v>
      </c>
      <c r="DQ130" s="31">
        <v>130.69999999999999</v>
      </c>
      <c r="DR130" s="31">
        <v>132</v>
      </c>
      <c r="DS130" s="31">
        <v>139.1</v>
      </c>
      <c r="DT130" s="31">
        <v>140.5</v>
      </c>
      <c r="DU130" s="31">
        <v>147</v>
      </c>
      <c r="DV130" s="31">
        <v>130.19999999999999</v>
      </c>
      <c r="DW130" s="31">
        <v>112.4</v>
      </c>
      <c r="DX130" s="31">
        <v>107.5</v>
      </c>
      <c r="DY130" s="31">
        <v>106.1</v>
      </c>
      <c r="DZ130" s="31">
        <v>101</v>
      </c>
      <c r="EA130" s="31">
        <v>97.4</v>
      </c>
      <c r="EB130" s="31">
        <v>97.9</v>
      </c>
      <c r="EC130" s="31">
        <v>107</v>
      </c>
      <c r="ED130" s="31">
        <v>115.1</v>
      </c>
      <c r="EE130" s="31">
        <v>120.1</v>
      </c>
      <c r="EF130" s="31">
        <v>123</v>
      </c>
      <c r="EG130" s="31">
        <v>121.8</v>
      </c>
      <c r="EH130" s="31">
        <v>116.3</v>
      </c>
      <c r="EI130" s="31">
        <v>112.5</v>
      </c>
      <c r="EJ130" s="31">
        <v>108.8</v>
      </c>
      <c r="EK130" s="31">
        <v>106.9</v>
      </c>
      <c r="EL130" s="31">
        <v>112</v>
      </c>
      <c r="EM130" s="31">
        <v>113.7</v>
      </c>
      <c r="EN130" s="31">
        <v>113.7</v>
      </c>
      <c r="EO130" s="31">
        <v>118.5</v>
      </c>
      <c r="EP130" s="31">
        <v>124.5</v>
      </c>
      <c r="EQ130" s="31">
        <v>129.9</v>
      </c>
      <c r="ER130" s="31">
        <v>132.5</v>
      </c>
      <c r="ES130" s="31">
        <v>132.5</v>
      </c>
      <c r="ET130" s="31">
        <v>137</v>
      </c>
    </row>
    <row r="131" spans="1:150">
      <c r="A131" s="25" t="s">
        <v>1684</v>
      </c>
      <c r="B131" s="25" t="s">
        <v>251</v>
      </c>
      <c r="C131" s="26">
        <v>0.33393</v>
      </c>
      <c r="D131" s="31">
        <v>100</v>
      </c>
      <c r="E131" s="31">
        <v>118.4</v>
      </c>
      <c r="F131" s="31">
        <v>98.1</v>
      </c>
      <c r="G131" s="31">
        <v>114.2</v>
      </c>
      <c r="H131" s="31">
        <v>126.5</v>
      </c>
      <c r="I131" s="31">
        <v>114.4</v>
      </c>
      <c r="J131" s="31">
        <v>114.4</v>
      </c>
      <c r="K131" s="31">
        <v>112.8</v>
      </c>
      <c r="L131" s="31">
        <v>128.6</v>
      </c>
      <c r="M131" s="31">
        <v>129.5</v>
      </c>
      <c r="N131" s="31">
        <v>132.1</v>
      </c>
      <c r="O131" s="31">
        <v>132.1</v>
      </c>
      <c r="P131" s="31">
        <v>106.4</v>
      </c>
      <c r="Q131" s="31">
        <v>101.7</v>
      </c>
      <c r="R131" s="31">
        <v>101.7</v>
      </c>
      <c r="S131" s="31">
        <v>114.1</v>
      </c>
      <c r="T131" s="31">
        <v>114.1</v>
      </c>
      <c r="U131" s="31">
        <v>106.8</v>
      </c>
      <c r="V131" s="31">
        <v>114.1</v>
      </c>
      <c r="W131" s="31">
        <v>124.8</v>
      </c>
      <c r="X131" s="31">
        <v>124.8</v>
      </c>
      <c r="Y131" s="31">
        <v>117.8</v>
      </c>
      <c r="Z131" s="31">
        <v>107.8</v>
      </c>
      <c r="AA131" s="31">
        <v>116.8</v>
      </c>
      <c r="AB131" s="31">
        <v>118.3</v>
      </c>
      <c r="AC131" s="31">
        <v>148.6</v>
      </c>
      <c r="AD131" s="31">
        <v>107.7</v>
      </c>
      <c r="AE131" s="31">
        <v>100.8</v>
      </c>
      <c r="AF131" s="31">
        <v>129.9</v>
      </c>
      <c r="AG131" s="31">
        <v>149.69999999999999</v>
      </c>
      <c r="AH131" s="31">
        <v>133.80000000000001</v>
      </c>
      <c r="AI131" s="31">
        <v>115.5</v>
      </c>
      <c r="AJ131" s="31">
        <v>132</v>
      </c>
      <c r="AK131" s="31">
        <v>104.7</v>
      </c>
      <c r="AL131" s="31">
        <v>101.7</v>
      </c>
      <c r="AM131" s="31">
        <v>105.6</v>
      </c>
      <c r="AN131" s="31">
        <v>105.6</v>
      </c>
      <c r="AO131" s="31">
        <v>96.1</v>
      </c>
      <c r="AP131" s="31">
        <v>110.9</v>
      </c>
      <c r="AQ131" s="31">
        <v>107.9</v>
      </c>
      <c r="AR131" s="31">
        <v>108</v>
      </c>
      <c r="AS131" s="31">
        <v>111.6</v>
      </c>
      <c r="AT131" s="31">
        <v>86.6</v>
      </c>
      <c r="AU131" s="31">
        <v>98.1</v>
      </c>
      <c r="AV131" s="31">
        <v>141.4</v>
      </c>
      <c r="AW131" s="31">
        <v>89.4</v>
      </c>
      <c r="AX131" s="31">
        <v>101.8</v>
      </c>
      <c r="AY131" s="31">
        <v>135.19999999999999</v>
      </c>
      <c r="AZ131" s="31">
        <v>105.6</v>
      </c>
      <c r="BA131" s="31">
        <v>122.1</v>
      </c>
      <c r="BB131" s="31">
        <v>141.80000000000001</v>
      </c>
      <c r="BC131" s="31">
        <v>85.9</v>
      </c>
      <c r="BD131" s="31">
        <v>168.1</v>
      </c>
      <c r="BE131" s="31">
        <v>168.1</v>
      </c>
      <c r="BF131" s="31">
        <v>100.4</v>
      </c>
      <c r="BG131" s="31">
        <v>105.6</v>
      </c>
      <c r="BH131" s="31">
        <v>105.6</v>
      </c>
      <c r="BI131" s="31">
        <v>105.6</v>
      </c>
      <c r="BJ131" s="31">
        <v>105.6</v>
      </c>
      <c r="BK131" s="31">
        <v>112.5</v>
      </c>
      <c r="BL131" s="31">
        <v>114.3</v>
      </c>
      <c r="BM131" s="31">
        <v>119.2</v>
      </c>
      <c r="BN131" s="31">
        <v>112.1</v>
      </c>
      <c r="BO131" s="31">
        <v>118.6</v>
      </c>
      <c r="BP131" s="31">
        <v>122.6</v>
      </c>
      <c r="BQ131" s="31">
        <v>136.69999999999999</v>
      </c>
      <c r="BR131" s="31">
        <v>118.3</v>
      </c>
      <c r="BS131" s="31">
        <v>118.8</v>
      </c>
      <c r="BT131" s="31">
        <v>120</v>
      </c>
      <c r="BU131" s="31">
        <v>102.8</v>
      </c>
      <c r="BV131" s="31">
        <v>106.1</v>
      </c>
      <c r="BW131" s="31">
        <v>141.1</v>
      </c>
      <c r="BX131" s="31">
        <v>141.1</v>
      </c>
      <c r="BY131" s="31">
        <v>118.9</v>
      </c>
      <c r="BZ131" s="31">
        <v>101</v>
      </c>
      <c r="CA131" s="31">
        <v>127.7</v>
      </c>
      <c r="CB131" s="31">
        <v>117.5</v>
      </c>
      <c r="CC131" s="31">
        <v>117.5</v>
      </c>
      <c r="CD131" s="31">
        <v>142</v>
      </c>
      <c r="CE131" s="31">
        <v>164.3</v>
      </c>
      <c r="CF131" s="31">
        <v>136.30000000000001</v>
      </c>
      <c r="CG131" s="31">
        <v>137</v>
      </c>
      <c r="CH131" s="31">
        <v>159</v>
      </c>
      <c r="CI131" s="31">
        <v>137.5</v>
      </c>
      <c r="CJ131" s="31">
        <v>193.5</v>
      </c>
      <c r="CK131" s="31">
        <v>182.7</v>
      </c>
      <c r="CL131" s="31">
        <v>177.6</v>
      </c>
      <c r="CM131" s="31">
        <v>201.8</v>
      </c>
      <c r="CN131" s="31">
        <v>191.4</v>
      </c>
      <c r="CO131" s="31">
        <v>189.1</v>
      </c>
      <c r="CP131" s="31">
        <v>182.2</v>
      </c>
      <c r="CQ131" s="31">
        <v>160.5</v>
      </c>
      <c r="CR131" s="31">
        <v>166.5</v>
      </c>
      <c r="CS131" s="31">
        <v>178.5</v>
      </c>
      <c r="CT131" s="31">
        <v>183.2</v>
      </c>
      <c r="CU131" s="31">
        <v>183.2</v>
      </c>
      <c r="CV131" s="31">
        <v>183.2</v>
      </c>
      <c r="CW131" s="31">
        <v>183.2</v>
      </c>
      <c r="CX131" s="31">
        <v>220.4</v>
      </c>
      <c r="CY131" s="31">
        <v>217.7</v>
      </c>
      <c r="CZ131" s="31">
        <v>217.7</v>
      </c>
      <c r="DA131" s="31">
        <v>160.69999999999999</v>
      </c>
      <c r="DB131" s="31">
        <v>178.2</v>
      </c>
      <c r="DC131" s="31">
        <v>179.6</v>
      </c>
      <c r="DD131" s="31">
        <v>208.7</v>
      </c>
      <c r="DE131" s="31">
        <v>202.8</v>
      </c>
      <c r="DF131" s="31">
        <v>227.3</v>
      </c>
      <c r="DG131" s="31">
        <v>228.2</v>
      </c>
      <c r="DH131" s="31">
        <v>209.6</v>
      </c>
      <c r="DI131" s="31">
        <v>159.4</v>
      </c>
      <c r="DJ131" s="31">
        <v>197.2</v>
      </c>
      <c r="DK131" s="31">
        <v>182</v>
      </c>
      <c r="DL131" s="31">
        <v>161</v>
      </c>
      <c r="DM131" s="31">
        <v>196.4</v>
      </c>
      <c r="DN131" s="31">
        <v>174.4</v>
      </c>
      <c r="DO131" s="31">
        <v>224.4</v>
      </c>
      <c r="DP131" s="31">
        <v>245</v>
      </c>
      <c r="DQ131" s="31">
        <v>300.3</v>
      </c>
      <c r="DR131" s="31">
        <v>300.7</v>
      </c>
      <c r="DS131" s="31">
        <v>300.7</v>
      </c>
      <c r="DT131" s="31">
        <v>243.5</v>
      </c>
      <c r="DU131" s="31">
        <v>243.5</v>
      </c>
      <c r="DV131" s="31">
        <v>241.2</v>
      </c>
      <c r="DW131" s="31">
        <v>226.2</v>
      </c>
      <c r="DX131" s="31">
        <v>217.4</v>
      </c>
      <c r="DY131" s="31">
        <v>203</v>
      </c>
      <c r="DZ131" s="31">
        <v>234.4</v>
      </c>
      <c r="EA131" s="31">
        <v>239</v>
      </c>
      <c r="EB131" s="31">
        <v>251.1</v>
      </c>
      <c r="EC131" s="31">
        <v>237.3</v>
      </c>
      <c r="ED131" s="31">
        <v>271.3</v>
      </c>
      <c r="EE131" s="31">
        <v>283.3</v>
      </c>
      <c r="EF131" s="31">
        <v>283.3</v>
      </c>
      <c r="EG131" s="31">
        <v>266.39999999999998</v>
      </c>
      <c r="EH131" s="31">
        <v>247.8</v>
      </c>
      <c r="EI131" s="31">
        <v>269.39999999999998</v>
      </c>
      <c r="EJ131" s="31">
        <v>244.5</v>
      </c>
      <c r="EK131" s="31">
        <v>264.7</v>
      </c>
      <c r="EL131" s="31">
        <v>263.5</v>
      </c>
      <c r="EM131" s="31">
        <v>269.10000000000002</v>
      </c>
      <c r="EN131" s="31">
        <v>269.10000000000002</v>
      </c>
      <c r="EO131" s="31">
        <v>272.3</v>
      </c>
      <c r="EP131" s="31">
        <v>264.8</v>
      </c>
      <c r="EQ131" s="31">
        <v>265.7</v>
      </c>
      <c r="ER131" s="31">
        <v>268.39999999999998</v>
      </c>
      <c r="ES131" s="31">
        <v>268.39999999999998</v>
      </c>
      <c r="ET131" s="31">
        <v>271.89999999999998</v>
      </c>
    </row>
    <row r="132" spans="1:150">
      <c r="A132" s="25" t="s">
        <v>1685</v>
      </c>
      <c r="B132" s="25" t="s">
        <v>1686</v>
      </c>
      <c r="C132" s="26">
        <v>3.6900000000000001E-3</v>
      </c>
      <c r="D132" s="31">
        <v>94.3</v>
      </c>
      <c r="E132" s="31">
        <v>94.5</v>
      </c>
      <c r="F132" s="31">
        <v>90.3</v>
      </c>
      <c r="G132" s="31">
        <v>106.8</v>
      </c>
      <c r="H132" s="31">
        <v>100.3</v>
      </c>
      <c r="I132" s="31">
        <v>113.4</v>
      </c>
      <c r="J132" s="31">
        <v>115.2</v>
      </c>
      <c r="K132" s="31">
        <v>103.2</v>
      </c>
      <c r="L132" s="31">
        <v>110.7</v>
      </c>
      <c r="M132" s="31">
        <v>117.1</v>
      </c>
      <c r="N132" s="31">
        <v>117.1</v>
      </c>
      <c r="O132" s="31">
        <v>111.6</v>
      </c>
      <c r="P132" s="31">
        <v>109.7</v>
      </c>
      <c r="Q132" s="31">
        <v>111.4</v>
      </c>
      <c r="R132" s="31">
        <v>100.8</v>
      </c>
      <c r="S132" s="31">
        <v>107.7</v>
      </c>
      <c r="T132" s="31">
        <v>117.8</v>
      </c>
      <c r="U132" s="31">
        <v>126.5</v>
      </c>
      <c r="V132" s="31">
        <v>122.4</v>
      </c>
      <c r="W132" s="31">
        <v>127.9</v>
      </c>
      <c r="X132" s="31">
        <v>122.3</v>
      </c>
      <c r="Y132" s="31">
        <v>119.8</v>
      </c>
      <c r="Z132" s="31">
        <v>142.1</v>
      </c>
      <c r="AA132" s="31">
        <v>125.3</v>
      </c>
      <c r="AB132" s="31">
        <v>134.9</v>
      </c>
      <c r="AC132" s="31">
        <v>124.2</v>
      </c>
      <c r="AD132" s="31">
        <v>125.7</v>
      </c>
      <c r="AE132" s="31">
        <v>124.6</v>
      </c>
      <c r="AF132" s="31">
        <v>121.1</v>
      </c>
      <c r="AG132" s="31">
        <v>184.6</v>
      </c>
      <c r="AH132" s="31">
        <v>210.2</v>
      </c>
      <c r="AI132" s="31">
        <v>169.5</v>
      </c>
      <c r="AJ132" s="31">
        <v>142.80000000000001</v>
      </c>
      <c r="AK132" s="31">
        <v>153.1</v>
      </c>
      <c r="AL132" s="31">
        <v>173.6</v>
      </c>
      <c r="AM132" s="31">
        <v>173.6</v>
      </c>
      <c r="AN132" s="31">
        <v>165.7</v>
      </c>
      <c r="AO132" s="31">
        <v>172.9</v>
      </c>
      <c r="AP132" s="31">
        <v>167.8</v>
      </c>
      <c r="AQ132" s="31">
        <v>166.3</v>
      </c>
      <c r="AR132" s="31">
        <v>163.5</v>
      </c>
      <c r="AS132" s="31">
        <v>155.9</v>
      </c>
      <c r="AT132" s="31">
        <v>119.4</v>
      </c>
      <c r="AU132" s="31">
        <v>153.6</v>
      </c>
      <c r="AV132" s="31">
        <v>203.2</v>
      </c>
      <c r="AW132" s="31">
        <v>167.6</v>
      </c>
      <c r="AX132" s="31">
        <v>153.30000000000001</v>
      </c>
      <c r="AY132" s="31">
        <v>153.30000000000001</v>
      </c>
      <c r="AZ132" s="31">
        <v>152.19999999999999</v>
      </c>
      <c r="BA132" s="31">
        <v>137.69999999999999</v>
      </c>
      <c r="BB132" s="31">
        <v>139.30000000000001</v>
      </c>
      <c r="BC132" s="31">
        <v>143.5</v>
      </c>
      <c r="BD132" s="31">
        <v>145.80000000000001</v>
      </c>
      <c r="BE132" s="31">
        <v>150.69999999999999</v>
      </c>
      <c r="BF132" s="31">
        <v>150.5</v>
      </c>
      <c r="BG132" s="31">
        <v>146.80000000000001</v>
      </c>
      <c r="BH132" s="31">
        <v>146.80000000000001</v>
      </c>
      <c r="BI132" s="31">
        <v>146.80000000000001</v>
      </c>
      <c r="BJ132" s="31">
        <v>146.80000000000001</v>
      </c>
      <c r="BK132" s="31">
        <v>162.4</v>
      </c>
      <c r="BL132" s="31">
        <v>176.6</v>
      </c>
      <c r="BM132" s="31">
        <v>140.6</v>
      </c>
      <c r="BN132" s="31">
        <v>171.8</v>
      </c>
      <c r="BO132" s="31">
        <v>170</v>
      </c>
      <c r="BP132" s="31">
        <v>180.8</v>
      </c>
      <c r="BQ132" s="31">
        <v>187.1</v>
      </c>
      <c r="BR132" s="31">
        <v>174.3</v>
      </c>
      <c r="BS132" s="31">
        <v>176.9</v>
      </c>
      <c r="BT132" s="31">
        <v>169.5</v>
      </c>
      <c r="BU132" s="31">
        <v>171.8</v>
      </c>
      <c r="BV132" s="31">
        <v>173.6</v>
      </c>
      <c r="BW132" s="31">
        <v>176.1</v>
      </c>
      <c r="BX132" s="31">
        <v>180</v>
      </c>
      <c r="BY132" s="31">
        <v>179.2</v>
      </c>
      <c r="BZ132" s="31">
        <v>190.8</v>
      </c>
      <c r="CA132" s="31">
        <v>189.7</v>
      </c>
      <c r="CB132" s="31">
        <v>190.8</v>
      </c>
      <c r="CC132" s="31">
        <v>192</v>
      </c>
      <c r="CD132" s="31">
        <v>192</v>
      </c>
      <c r="CE132" s="31">
        <v>193</v>
      </c>
      <c r="CF132" s="31">
        <v>190.4</v>
      </c>
      <c r="CG132" s="31">
        <v>188.2</v>
      </c>
      <c r="CH132" s="31">
        <v>179.3</v>
      </c>
      <c r="CI132" s="31">
        <v>183</v>
      </c>
      <c r="CJ132" s="31">
        <v>175.8</v>
      </c>
      <c r="CK132" s="31">
        <v>173.9</v>
      </c>
      <c r="CL132" s="31">
        <v>198.7</v>
      </c>
      <c r="CM132" s="31">
        <v>203.5</v>
      </c>
      <c r="CN132" s="31">
        <v>204.8</v>
      </c>
      <c r="CO132" s="31">
        <v>213.9</v>
      </c>
      <c r="CP132" s="31">
        <v>216.2</v>
      </c>
      <c r="CQ132" s="31">
        <v>217.4</v>
      </c>
      <c r="CR132" s="31">
        <v>212.6</v>
      </c>
      <c r="CS132" s="31">
        <v>211.5</v>
      </c>
      <c r="CT132" s="31">
        <v>209.7</v>
      </c>
      <c r="CU132" s="31">
        <v>210</v>
      </c>
      <c r="CV132" s="31">
        <v>166.1</v>
      </c>
      <c r="CW132" s="31">
        <v>141.1</v>
      </c>
      <c r="CX132" s="31">
        <v>158.4</v>
      </c>
      <c r="CY132" s="31">
        <v>176.5</v>
      </c>
      <c r="CZ132" s="31">
        <v>181.1</v>
      </c>
      <c r="DA132" s="31">
        <v>193.5</v>
      </c>
      <c r="DB132" s="31">
        <v>191.7</v>
      </c>
      <c r="DC132" s="31">
        <v>191.7</v>
      </c>
      <c r="DD132" s="31">
        <v>192.1</v>
      </c>
      <c r="DE132" s="31">
        <v>192</v>
      </c>
      <c r="DF132" s="31">
        <v>191.4</v>
      </c>
      <c r="DG132" s="31">
        <v>193.1</v>
      </c>
      <c r="DH132" s="31">
        <v>231.9</v>
      </c>
      <c r="DI132" s="31">
        <v>242.6</v>
      </c>
      <c r="DJ132" s="31">
        <v>243.7</v>
      </c>
      <c r="DK132" s="31">
        <v>241</v>
      </c>
      <c r="DL132" s="31">
        <v>238.8</v>
      </c>
      <c r="DM132" s="31">
        <v>237.3</v>
      </c>
      <c r="DN132" s="31">
        <v>242.2</v>
      </c>
      <c r="DO132" s="31">
        <v>251.8</v>
      </c>
      <c r="DP132" s="31">
        <v>249.9</v>
      </c>
      <c r="DQ132" s="31">
        <v>248.6</v>
      </c>
      <c r="DR132" s="31">
        <v>249.2</v>
      </c>
      <c r="DS132" s="31">
        <v>247.2</v>
      </c>
      <c r="DT132" s="31">
        <v>268.39999999999998</v>
      </c>
      <c r="DU132" s="31">
        <v>266</v>
      </c>
      <c r="DV132" s="31">
        <v>258.60000000000002</v>
      </c>
      <c r="DW132" s="31">
        <v>251.2</v>
      </c>
      <c r="DX132" s="31">
        <v>250.2</v>
      </c>
      <c r="DY132" s="31">
        <v>252.5</v>
      </c>
      <c r="DZ132" s="31">
        <v>252.6</v>
      </c>
      <c r="EA132" s="31">
        <v>253.2</v>
      </c>
      <c r="EB132" s="31">
        <v>252.5</v>
      </c>
      <c r="EC132" s="31">
        <v>251.8</v>
      </c>
      <c r="ED132" s="31">
        <v>249.6</v>
      </c>
      <c r="EE132" s="31">
        <v>227.5</v>
      </c>
      <c r="EF132" s="31">
        <v>241.6</v>
      </c>
      <c r="EG132" s="31">
        <v>245.3</v>
      </c>
      <c r="EH132" s="31">
        <v>249.7</v>
      </c>
      <c r="EI132" s="31">
        <v>245.3</v>
      </c>
      <c r="EJ132" s="31">
        <v>247.4</v>
      </c>
      <c r="EK132" s="31">
        <v>259.8</v>
      </c>
      <c r="EL132" s="31">
        <v>270.10000000000002</v>
      </c>
      <c r="EM132" s="31">
        <v>279.3</v>
      </c>
      <c r="EN132" s="31">
        <v>279.3</v>
      </c>
      <c r="EO132" s="31">
        <v>281.7</v>
      </c>
      <c r="EP132" s="31">
        <v>280.7</v>
      </c>
      <c r="EQ132" s="31">
        <v>284.39999999999998</v>
      </c>
      <c r="ER132" s="31">
        <v>327.7</v>
      </c>
      <c r="ES132" s="31">
        <v>327.7</v>
      </c>
      <c r="ET132" s="31">
        <v>336.5</v>
      </c>
    </row>
    <row r="133" spans="1:150">
      <c r="A133" s="25" t="s">
        <v>252</v>
      </c>
      <c r="B133" s="25" t="s">
        <v>253</v>
      </c>
      <c r="C133" s="26">
        <v>0.18498999999999999</v>
      </c>
      <c r="D133" s="31">
        <v>114.2</v>
      </c>
      <c r="E133" s="31">
        <v>130.6</v>
      </c>
      <c r="F133" s="31">
        <v>136.80000000000001</v>
      </c>
      <c r="G133" s="31">
        <v>141.80000000000001</v>
      </c>
      <c r="H133" s="31">
        <v>142.30000000000001</v>
      </c>
      <c r="I133" s="31">
        <v>141.69999999999999</v>
      </c>
      <c r="J133" s="31">
        <v>143.5</v>
      </c>
      <c r="K133" s="31">
        <v>143.69999999999999</v>
      </c>
      <c r="L133" s="31">
        <v>145.1</v>
      </c>
      <c r="M133" s="31">
        <v>145.4</v>
      </c>
      <c r="N133" s="31">
        <v>145.69999999999999</v>
      </c>
      <c r="O133" s="31">
        <v>143</v>
      </c>
      <c r="P133" s="31">
        <v>145.5</v>
      </c>
      <c r="Q133" s="31">
        <v>148</v>
      </c>
      <c r="R133" s="31">
        <v>148.80000000000001</v>
      </c>
      <c r="S133" s="31">
        <v>149.19999999999999</v>
      </c>
      <c r="T133" s="31">
        <v>148</v>
      </c>
      <c r="U133" s="31">
        <v>146.1</v>
      </c>
      <c r="V133" s="31">
        <v>148</v>
      </c>
      <c r="W133" s="31">
        <v>145.5</v>
      </c>
      <c r="X133" s="31">
        <v>143.6</v>
      </c>
      <c r="Y133" s="31">
        <v>146.9</v>
      </c>
      <c r="Z133" s="31">
        <v>149.19999999999999</v>
      </c>
      <c r="AA133" s="31">
        <v>142.69999999999999</v>
      </c>
      <c r="AB133" s="31">
        <v>143.6</v>
      </c>
      <c r="AC133" s="31">
        <v>133.1</v>
      </c>
      <c r="AD133" s="31">
        <v>132.69999999999999</v>
      </c>
      <c r="AE133" s="31">
        <v>133.80000000000001</v>
      </c>
      <c r="AF133" s="31">
        <v>136.1</v>
      </c>
      <c r="AG133" s="31">
        <v>133.80000000000001</v>
      </c>
      <c r="AH133" s="31">
        <v>130</v>
      </c>
      <c r="AI133" s="31">
        <v>131.4</v>
      </c>
      <c r="AJ133" s="31">
        <v>153.9</v>
      </c>
      <c r="AK133" s="31">
        <v>151.80000000000001</v>
      </c>
      <c r="AL133" s="31">
        <v>156.1</v>
      </c>
      <c r="AM133" s="31">
        <v>152.5</v>
      </c>
      <c r="AN133" s="31">
        <v>148.30000000000001</v>
      </c>
      <c r="AO133" s="31">
        <v>149.19999999999999</v>
      </c>
      <c r="AP133" s="31">
        <v>150</v>
      </c>
      <c r="AQ133" s="31">
        <v>148.19999999999999</v>
      </c>
      <c r="AR133" s="31">
        <v>150.30000000000001</v>
      </c>
      <c r="AS133" s="31">
        <v>152.5</v>
      </c>
      <c r="AT133" s="31">
        <v>150.9</v>
      </c>
      <c r="AU133" s="31">
        <v>151.4</v>
      </c>
      <c r="AV133" s="31">
        <v>162.80000000000001</v>
      </c>
      <c r="AW133" s="31">
        <v>160.80000000000001</v>
      </c>
      <c r="AX133" s="31">
        <v>162.4</v>
      </c>
      <c r="AY133" s="31">
        <v>162.19999999999999</v>
      </c>
      <c r="AZ133" s="31">
        <v>160.6</v>
      </c>
      <c r="BA133" s="31">
        <v>161.6</v>
      </c>
      <c r="BB133" s="31">
        <v>166</v>
      </c>
      <c r="BC133" s="31">
        <v>165.1</v>
      </c>
      <c r="BD133" s="31">
        <v>162.1</v>
      </c>
      <c r="BE133" s="31">
        <v>161.9</v>
      </c>
      <c r="BF133" s="31">
        <v>165.3</v>
      </c>
      <c r="BG133" s="31">
        <v>170.9</v>
      </c>
      <c r="BH133" s="31">
        <v>172.4</v>
      </c>
      <c r="BI133" s="31">
        <v>162.6</v>
      </c>
      <c r="BJ133" s="31">
        <v>161.69999999999999</v>
      </c>
      <c r="BK133" s="31">
        <v>162.1</v>
      </c>
      <c r="BL133" s="31">
        <v>162.4</v>
      </c>
      <c r="BM133" s="31">
        <v>163.80000000000001</v>
      </c>
      <c r="BN133" s="31">
        <v>170.2</v>
      </c>
      <c r="BO133" s="31">
        <v>169.9</v>
      </c>
      <c r="BP133" s="31">
        <v>166.9</v>
      </c>
      <c r="BQ133" s="31">
        <v>168</v>
      </c>
      <c r="BR133" s="31">
        <v>168.5</v>
      </c>
      <c r="BS133" s="31">
        <v>169</v>
      </c>
      <c r="BT133" s="31">
        <v>167.7</v>
      </c>
      <c r="BU133" s="31">
        <v>171.1</v>
      </c>
      <c r="BV133" s="31">
        <v>173.6</v>
      </c>
      <c r="BW133" s="31">
        <v>180.8</v>
      </c>
      <c r="BX133" s="31">
        <v>182.8</v>
      </c>
      <c r="BY133" s="31">
        <v>181.2</v>
      </c>
      <c r="BZ133" s="31">
        <v>184.6</v>
      </c>
      <c r="CA133" s="31">
        <v>186</v>
      </c>
      <c r="CB133" s="31">
        <v>183.2</v>
      </c>
      <c r="CC133" s="31">
        <v>180.5</v>
      </c>
      <c r="CD133" s="31">
        <v>183.6</v>
      </c>
      <c r="CE133" s="31">
        <v>186.2</v>
      </c>
      <c r="CF133" s="31">
        <v>185</v>
      </c>
      <c r="CG133" s="31">
        <v>183.3</v>
      </c>
      <c r="CH133" s="31">
        <v>182.4</v>
      </c>
      <c r="CI133" s="31">
        <v>183.7</v>
      </c>
      <c r="CJ133" s="31">
        <v>173</v>
      </c>
      <c r="CK133" s="31">
        <v>174</v>
      </c>
      <c r="CL133" s="31">
        <v>176.6</v>
      </c>
      <c r="CM133" s="31">
        <v>177.8</v>
      </c>
      <c r="CN133" s="31">
        <v>175</v>
      </c>
      <c r="CO133" s="31">
        <v>172.3</v>
      </c>
      <c r="CP133" s="31">
        <v>176</v>
      </c>
      <c r="CQ133" s="31">
        <v>176.4</v>
      </c>
      <c r="CR133" s="31">
        <v>182.6</v>
      </c>
      <c r="CS133" s="31">
        <v>186.6</v>
      </c>
      <c r="CT133" s="31">
        <v>190.1</v>
      </c>
      <c r="CU133" s="31">
        <v>187.7</v>
      </c>
      <c r="CV133" s="31">
        <v>185.7</v>
      </c>
      <c r="CW133" s="31">
        <v>174</v>
      </c>
      <c r="CX133" s="31">
        <v>179.7</v>
      </c>
      <c r="CY133" s="31">
        <v>187</v>
      </c>
      <c r="CZ133" s="31">
        <v>185.1</v>
      </c>
      <c r="DA133" s="31">
        <v>176.1</v>
      </c>
      <c r="DB133" s="31">
        <v>176.1</v>
      </c>
      <c r="DC133" s="31">
        <v>183</v>
      </c>
      <c r="DD133" s="31">
        <v>186.3</v>
      </c>
      <c r="DE133" s="31">
        <v>188.5</v>
      </c>
      <c r="DF133" s="31">
        <v>186.2</v>
      </c>
      <c r="DG133" s="31">
        <v>189</v>
      </c>
      <c r="DH133" s="31">
        <v>196.5</v>
      </c>
      <c r="DI133" s="31">
        <v>197.7</v>
      </c>
      <c r="DJ133" s="31">
        <v>203</v>
      </c>
      <c r="DK133" s="31">
        <v>206.5</v>
      </c>
      <c r="DL133" s="31">
        <v>211.7</v>
      </c>
      <c r="DM133" s="31">
        <v>213.2</v>
      </c>
      <c r="DN133" s="31">
        <v>211.2</v>
      </c>
      <c r="DO133" s="31">
        <v>212.1</v>
      </c>
      <c r="DP133" s="31">
        <v>218.2</v>
      </c>
      <c r="DQ133" s="31">
        <v>218</v>
      </c>
      <c r="DR133" s="31">
        <v>218.6</v>
      </c>
      <c r="DS133" s="31">
        <v>225.4</v>
      </c>
      <c r="DT133" s="31">
        <v>222.9</v>
      </c>
      <c r="DU133" s="31">
        <v>224.7</v>
      </c>
      <c r="DV133" s="31">
        <v>233.2</v>
      </c>
      <c r="DW133" s="31">
        <v>244.4</v>
      </c>
      <c r="DX133" s="31">
        <v>247</v>
      </c>
      <c r="DY133" s="31">
        <v>247</v>
      </c>
      <c r="DZ133" s="31">
        <v>246.6</v>
      </c>
      <c r="EA133" s="31">
        <v>251.5</v>
      </c>
      <c r="EB133" s="31">
        <v>252</v>
      </c>
      <c r="EC133" s="31">
        <v>259.7</v>
      </c>
      <c r="ED133" s="31">
        <v>257.2</v>
      </c>
      <c r="EE133" s="31">
        <v>256.2</v>
      </c>
      <c r="EF133" s="31">
        <v>260.8</v>
      </c>
      <c r="EG133" s="31">
        <v>252.9</v>
      </c>
      <c r="EH133" s="31">
        <v>257</v>
      </c>
      <c r="EI133" s="31">
        <v>260.10000000000002</v>
      </c>
      <c r="EJ133" s="31">
        <v>263.39999999999998</v>
      </c>
      <c r="EK133" s="31">
        <v>292.10000000000002</v>
      </c>
      <c r="EL133" s="31">
        <v>279.3</v>
      </c>
      <c r="EM133" s="31">
        <v>250.6</v>
      </c>
      <c r="EN133" s="31">
        <v>250.4</v>
      </c>
      <c r="EO133" s="31">
        <v>250.7</v>
      </c>
      <c r="EP133" s="31">
        <v>281.3</v>
      </c>
      <c r="EQ133" s="31">
        <v>278.8</v>
      </c>
      <c r="ER133" s="31">
        <v>257.89999999999998</v>
      </c>
      <c r="ES133" s="31">
        <v>257.89999999999998</v>
      </c>
      <c r="ET133" s="31">
        <v>254.2</v>
      </c>
    </row>
    <row r="134" spans="1:150">
      <c r="A134" s="25" t="s">
        <v>254</v>
      </c>
      <c r="B134" s="25" t="s">
        <v>255</v>
      </c>
      <c r="C134" s="26">
        <v>0.11352</v>
      </c>
      <c r="D134" s="31">
        <v>111.9</v>
      </c>
      <c r="E134" s="31">
        <v>138.69999999999999</v>
      </c>
      <c r="F134" s="31">
        <v>149.69999999999999</v>
      </c>
      <c r="G134" s="31">
        <v>149.69999999999999</v>
      </c>
      <c r="H134" s="31">
        <v>149.69999999999999</v>
      </c>
      <c r="I134" s="31">
        <v>149.69999999999999</v>
      </c>
      <c r="J134" s="31">
        <v>149.69999999999999</v>
      </c>
      <c r="K134" s="31">
        <v>149.80000000000001</v>
      </c>
      <c r="L134" s="31">
        <v>149.69999999999999</v>
      </c>
      <c r="M134" s="31">
        <v>149.69999999999999</v>
      </c>
      <c r="N134" s="31">
        <v>149.69999999999999</v>
      </c>
      <c r="O134" s="31">
        <v>149.69999999999999</v>
      </c>
      <c r="P134" s="31">
        <v>149.69999999999999</v>
      </c>
      <c r="Q134" s="31">
        <v>149.69999999999999</v>
      </c>
      <c r="R134" s="31">
        <v>149.69999999999999</v>
      </c>
      <c r="S134" s="31">
        <v>149.69999999999999</v>
      </c>
      <c r="T134" s="31">
        <v>148</v>
      </c>
      <c r="U134" s="31">
        <v>145.19999999999999</v>
      </c>
      <c r="V134" s="31">
        <v>145.19999999999999</v>
      </c>
      <c r="W134" s="31">
        <v>145.19999999999999</v>
      </c>
      <c r="X134" s="31">
        <v>145.19999999999999</v>
      </c>
      <c r="Y134" s="31">
        <v>145.19999999999999</v>
      </c>
      <c r="Z134" s="31">
        <v>145.19999999999999</v>
      </c>
      <c r="AA134" s="31">
        <v>137.19999999999999</v>
      </c>
      <c r="AB134" s="31">
        <v>135.80000000000001</v>
      </c>
      <c r="AC134" s="31">
        <v>123.1</v>
      </c>
      <c r="AD134" s="31">
        <v>123.1</v>
      </c>
      <c r="AE134" s="31">
        <v>123.1</v>
      </c>
      <c r="AF134" s="31">
        <v>123.1</v>
      </c>
      <c r="AG134" s="31">
        <v>123.1</v>
      </c>
      <c r="AH134" s="31">
        <v>117.4</v>
      </c>
      <c r="AI134" s="31">
        <v>119.9</v>
      </c>
      <c r="AJ134" s="31">
        <v>151.6</v>
      </c>
      <c r="AK134" s="31">
        <v>151.80000000000001</v>
      </c>
      <c r="AL134" s="31">
        <v>155.69999999999999</v>
      </c>
      <c r="AM134" s="31">
        <v>153</v>
      </c>
      <c r="AN134" s="31">
        <v>142.6</v>
      </c>
      <c r="AO134" s="31">
        <v>142.6</v>
      </c>
      <c r="AP134" s="31">
        <v>144.6</v>
      </c>
      <c r="AQ134" s="31">
        <v>143.4</v>
      </c>
      <c r="AR134" s="31">
        <v>142.19999999999999</v>
      </c>
      <c r="AS134" s="31">
        <v>143.4</v>
      </c>
      <c r="AT134" s="31">
        <v>144.4</v>
      </c>
      <c r="AU134" s="31">
        <v>145.19999999999999</v>
      </c>
      <c r="AV134" s="31">
        <v>158.30000000000001</v>
      </c>
      <c r="AW134" s="31">
        <v>157.5</v>
      </c>
      <c r="AX134" s="31">
        <v>158.80000000000001</v>
      </c>
      <c r="AY134" s="31">
        <v>157.5</v>
      </c>
      <c r="AZ134" s="31">
        <v>154.6</v>
      </c>
      <c r="BA134" s="31">
        <v>155.9</v>
      </c>
      <c r="BB134" s="31">
        <v>156.30000000000001</v>
      </c>
      <c r="BC134" s="31">
        <v>152.6</v>
      </c>
      <c r="BD134" s="31">
        <v>150.4</v>
      </c>
      <c r="BE134" s="31">
        <v>150.1</v>
      </c>
      <c r="BF134" s="31">
        <v>155.4</v>
      </c>
      <c r="BG134" s="31">
        <v>153.80000000000001</v>
      </c>
      <c r="BH134" s="31">
        <v>156.1</v>
      </c>
      <c r="BI134" s="31">
        <v>140.5</v>
      </c>
      <c r="BJ134" s="31">
        <v>139</v>
      </c>
      <c r="BK134" s="31">
        <v>139</v>
      </c>
      <c r="BL134" s="31">
        <v>139.4</v>
      </c>
      <c r="BM134" s="31">
        <v>136.9</v>
      </c>
      <c r="BN134" s="31">
        <v>133.5</v>
      </c>
      <c r="BO134" s="31">
        <v>131.5</v>
      </c>
      <c r="BP134" s="31">
        <v>133.19999999999999</v>
      </c>
      <c r="BQ134" s="31">
        <v>135</v>
      </c>
      <c r="BR134" s="31">
        <v>135.80000000000001</v>
      </c>
      <c r="BS134" s="31">
        <v>136.6</v>
      </c>
      <c r="BT134" s="31">
        <v>134.5</v>
      </c>
      <c r="BU134" s="31">
        <v>133.69999999999999</v>
      </c>
      <c r="BV134" s="31">
        <v>133.6</v>
      </c>
      <c r="BW134" s="31">
        <v>142.19999999999999</v>
      </c>
      <c r="BX134" s="31">
        <v>142.19999999999999</v>
      </c>
      <c r="BY134" s="31">
        <v>142.19999999999999</v>
      </c>
      <c r="BZ134" s="31">
        <v>142.19999999999999</v>
      </c>
      <c r="CA134" s="31">
        <v>142.19999999999999</v>
      </c>
      <c r="CB134" s="31">
        <v>142.19999999999999</v>
      </c>
      <c r="CC134" s="31">
        <v>142.19999999999999</v>
      </c>
      <c r="CD134" s="31">
        <v>146.69999999999999</v>
      </c>
      <c r="CE134" s="31">
        <v>146.69999999999999</v>
      </c>
      <c r="CF134" s="31">
        <v>146.69999999999999</v>
      </c>
      <c r="CG134" s="31">
        <v>146.69999999999999</v>
      </c>
      <c r="CH134" s="31">
        <v>146.69999999999999</v>
      </c>
      <c r="CI134" s="31">
        <v>146.69999999999999</v>
      </c>
      <c r="CJ134" s="31">
        <v>146.69999999999999</v>
      </c>
      <c r="CK134" s="31">
        <v>146.69999999999999</v>
      </c>
      <c r="CL134" s="31">
        <v>146.69999999999999</v>
      </c>
      <c r="CM134" s="31">
        <v>146.69999999999999</v>
      </c>
      <c r="CN134" s="31">
        <v>146.69999999999999</v>
      </c>
      <c r="CO134" s="31">
        <v>146.69999999999999</v>
      </c>
      <c r="CP134" s="31">
        <v>146.69999999999999</v>
      </c>
      <c r="CQ134" s="31">
        <v>146.69999999999999</v>
      </c>
      <c r="CR134" s="31">
        <v>152.6</v>
      </c>
      <c r="CS134" s="31">
        <v>162</v>
      </c>
      <c r="CT134" s="31">
        <v>163</v>
      </c>
      <c r="CU134" s="31">
        <v>163</v>
      </c>
      <c r="CV134" s="31">
        <v>163</v>
      </c>
      <c r="CW134" s="31">
        <v>151</v>
      </c>
      <c r="CX134" s="31">
        <v>163</v>
      </c>
      <c r="CY134" s="31">
        <v>163</v>
      </c>
      <c r="CZ134" s="31">
        <v>163</v>
      </c>
      <c r="DA134" s="31">
        <v>163</v>
      </c>
      <c r="DB134" s="31">
        <v>163</v>
      </c>
      <c r="DC134" s="31">
        <v>163</v>
      </c>
      <c r="DD134" s="31">
        <v>163</v>
      </c>
      <c r="DE134" s="31">
        <v>163</v>
      </c>
      <c r="DF134" s="31">
        <v>163</v>
      </c>
      <c r="DG134" s="31">
        <v>163</v>
      </c>
      <c r="DH134" s="31">
        <v>176.3</v>
      </c>
      <c r="DI134" s="31">
        <v>176.3</v>
      </c>
      <c r="DJ134" s="31">
        <v>187.9</v>
      </c>
      <c r="DK134" s="31">
        <v>193.1</v>
      </c>
      <c r="DL134" s="31">
        <v>201.5</v>
      </c>
      <c r="DM134" s="31">
        <v>204</v>
      </c>
      <c r="DN134" s="31">
        <v>204</v>
      </c>
      <c r="DO134" s="31">
        <v>205.4</v>
      </c>
      <c r="DP134" s="31">
        <v>212.4</v>
      </c>
      <c r="DQ134" s="31">
        <v>212.4</v>
      </c>
      <c r="DR134" s="31">
        <v>212.4</v>
      </c>
      <c r="DS134" s="31">
        <v>221.4</v>
      </c>
      <c r="DT134" s="31">
        <v>222.8</v>
      </c>
      <c r="DU134" s="31">
        <v>222.8</v>
      </c>
      <c r="DV134" s="31">
        <v>236.1</v>
      </c>
      <c r="DW134" s="31">
        <v>254.3</v>
      </c>
      <c r="DX134" s="31">
        <v>254.3</v>
      </c>
      <c r="DY134" s="31">
        <v>254.3</v>
      </c>
      <c r="DZ134" s="31">
        <v>254.3</v>
      </c>
      <c r="EA134" s="31">
        <v>264.89999999999998</v>
      </c>
      <c r="EB134" s="31">
        <v>264.89999999999998</v>
      </c>
      <c r="EC134" s="31">
        <v>273.60000000000002</v>
      </c>
      <c r="ED134" s="31">
        <v>273.60000000000002</v>
      </c>
      <c r="EE134" s="31">
        <v>273.60000000000002</v>
      </c>
      <c r="EF134" s="31">
        <v>273.60000000000002</v>
      </c>
      <c r="EG134" s="31">
        <v>262.5</v>
      </c>
      <c r="EH134" s="31">
        <v>273.60000000000002</v>
      </c>
      <c r="EI134" s="31">
        <v>273.60000000000002</v>
      </c>
      <c r="EJ134" s="31">
        <v>276.7</v>
      </c>
      <c r="EK134" s="31">
        <v>320.8</v>
      </c>
      <c r="EL134" s="31">
        <v>302.89999999999998</v>
      </c>
      <c r="EM134" s="31">
        <v>257.2</v>
      </c>
      <c r="EN134" s="31">
        <v>257.2</v>
      </c>
      <c r="EO134" s="31">
        <v>257.2</v>
      </c>
      <c r="EP134" s="31">
        <v>303.2</v>
      </c>
      <c r="EQ134" s="31">
        <v>297.5</v>
      </c>
      <c r="ER134" s="31">
        <v>257.2</v>
      </c>
      <c r="ES134" s="31">
        <v>257.2</v>
      </c>
      <c r="ET134" s="31">
        <v>263.39999999999998</v>
      </c>
    </row>
    <row r="135" spans="1:150">
      <c r="A135" s="25" t="s">
        <v>268</v>
      </c>
      <c r="B135" s="25" t="s">
        <v>257</v>
      </c>
      <c r="C135" s="26">
        <v>6.9470000000000004E-2</v>
      </c>
      <c r="D135" s="31">
        <v>118.2</v>
      </c>
      <c r="E135" s="31">
        <v>118.2</v>
      </c>
      <c r="F135" s="31">
        <v>116.7</v>
      </c>
      <c r="G135" s="31">
        <v>130.30000000000001</v>
      </c>
      <c r="H135" s="31">
        <v>131.6</v>
      </c>
      <c r="I135" s="31">
        <v>130</v>
      </c>
      <c r="J135" s="31">
        <v>134.9</v>
      </c>
      <c r="K135" s="31">
        <v>135.1</v>
      </c>
      <c r="L135" s="31">
        <v>139.19999999999999</v>
      </c>
      <c r="M135" s="31">
        <v>139.80000000000001</v>
      </c>
      <c r="N135" s="31">
        <v>140.5</v>
      </c>
      <c r="O135" s="31">
        <v>133.6</v>
      </c>
      <c r="P135" s="31">
        <v>140.4</v>
      </c>
      <c r="Q135" s="31">
        <v>146.69999999999999</v>
      </c>
      <c r="R135" s="31">
        <v>148.80000000000001</v>
      </c>
      <c r="S135" s="31">
        <v>150</v>
      </c>
      <c r="T135" s="31">
        <v>149.5</v>
      </c>
      <c r="U135" s="31">
        <v>148.80000000000001</v>
      </c>
      <c r="V135" s="31">
        <v>153.80000000000001</v>
      </c>
      <c r="W135" s="31">
        <v>147.6</v>
      </c>
      <c r="X135" s="31">
        <v>142.19999999999999</v>
      </c>
      <c r="Y135" s="31">
        <v>151.1</v>
      </c>
      <c r="Z135" s="31">
        <v>157.69999999999999</v>
      </c>
      <c r="AA135" s="31">
        <v>152.6</v>
      </c>
      <c r="AB135" s="31">
        <v>157.5</v>
      </c>
      <c r="AC135" s="31">
        <v>150</v>
      </c>
      <c r="AD135" s="31">
        <v>149.30000000000001</v>
      </c>
      <c r="AE135" s="31">
        <v>151.80000000000001</v>
      </c>
      <c r="AF135" s="31">
        <v>158.30000000000001</v>
      </c>
      <c r="AG135" s="31">
        <v>151.69999999999999</v>
      </c>
      <c r="AH135" s="31">
        <v>151.30000000000001</v>
      </c>
      <c r="AI135" s="31">
        <v>150.80000000000001</v>
      </c>
      <c r="AJ135" s="31">
        <v>158.9</v>
      </c>
      <c r="AK135" s="31">
        <v>153</v>
      </c>
      <c r="AL135" s="31">
        <v>158.1</v>
      </c>
      <c r="AM135" s="31">
        <v>152.30000000000001</v>
      </c>
      <c r="AN135" s="31">
        <v>158.1</v>
      </c>
      <c r="AO135" s="31">
        <v>161.30000000000001</v>
      </c>
      <c r="AP135" s="31">
        <v>159.5</v>
      </c>
      <c r="AQ135" s="31">
        <v>157.19999999999999</v>
      </c>
      <c r="AR135" s="31">
        <v>164.7</v>
      </c>
      <c r="AS135" s="31">
        <v>168</v>
      </c>
      <c r="AT135" s="31">
        <v>162.6</v>
      </c>
      <c r="AU135" s="31">
        <v>162.6</v>
      </c>
      <c r="AV135" s="31">
        <v>170.6</v>
      </c>
      <c r="AW135" s="31">
        <v>167.7</v>
      </c>
      <c r="AX135" s="31">
        <v>169.3</v>
      </c>
      <c r="AY135" s="31">
        <v>170.6</v>
      </c>
      <c r="AZ135" s="31">
        <v>172.2</v>
      </c>
      <c r="BA135" s="31">
        <v>172.5</v>
      </c>
      <c r="BB135" s="31">
        <v>182.6</v>
      </c>
      <c r="BC135" s="31">
        <v>187.1</v>
      </c>
      <c r="BD135" s="31">
        <v>181.4</v>
      </c>
      <c r="BE135" s="31">
        <v>182</v>
      </c>
      <c r="BF135" s="31">
        <v>182</v>
      </c>
      <c r="BG135" s="31">
        <v>200</v>
      </c>
      <c r="BH135" s="31">
        <v>200.1</v>
      </c>
      <c r="BI135" s="31">
        <v>199.6</v>
      </c>
      <c r="BJ135" s="31">
        <v>199.6</v>
      </c>
      <c r="BK135" s="31">
        <v>199.6</v>
      </c>
      <c r="BL135" s="31">
        <v>199.6</v>
      </c>
      <c r="BM135" s="31">
        <v>207.2</v>
      </c>
      <c r="BN135" s="31">
        <v>230.1</v>
      </c>
      <c r="BO135" s="31">
        <v>232.6</v>
      </c>
      <c r="BP135" s="31">
        <v>221.7</v>
      </c>
      <c r="BQ135" s="31">
        <v>221.7</v>
      </c>
      <c r="BR135" s="31">
        <v>221.7</v>
      </c>
      <c r="BS135" s="31">
        <v>221.7</v>
      </c>
      <c r="BT135" s="31">
        <v>221.7</v>
      </c>
      <c r="BU135" s="31">
        <v>232</v>
      </c>
      <c r="BV135" s="31">
        <v>238.9</v>
      </c>
      <c r="BW135" s="31">
        <v>243.9</v>
      </c>
      <c r="BX135" s="31">
        <v>249.7</v>
      </c>
      <c r="BY135" s="31">
        <v>245.2</v>
      </c>
      <c r="BZ135" s="31">
        <v>254.1</v>
      </c>
      <c r="CA135" s="31">
        <v>255</v>
      </c>
      <c r="CB135" s="31">
        <v>249.2</v>
      </c>
      <c r="CC135" s="31">
        <v>241.8</v>
      </c>
      <c r="CD135" s="31">
        <v>241.1</v>
      </c>
      <c r="CE135" s="31">
        <v>248.8</v>
      </c>
      <c r="CF135" s="31">
        <v>246.7</v>
      </c>
      <c r="CG135" s="31">
        <v>241.5</v>
      </c>
      <c r="CH135" s="31">
        <v>239.3</v>
      </c>
      <c r="CI135" s="31">
        <v>242.7</v>
      </c>
      <c r="CJ135" s="31">
        <v>214</v>
      </c>
      <c r="CK135" s="31">
        <v>216.7</v>
      </c>
      <c r="CL135" s="31">
        <v>223.8</v>
      </c>
      <c r="CM135" s="31">
        <v>227</v>
      </c>
      <c r="CN135" s="31">
        <v>219.5</v>
      </c>
      <c r="CO135" s="31">
        <v>212.3</v>
      </c>
      <c r="CP135" s="31">
        <v>222</v>
      </c>
      <c r="CQ135" s="31">
        <v>223.2</v>
      </c>
      <c r="CR135" s="31">
        <v>230.1</v>
      </c>
      <c r="CS135" s="31">
        <v>225.2</v>
      </c>
      <c r="CT135" s="31">
        <v>233.1</v>
      </c>
      <c r="CU135" s="31">
        <v>226.7</v>
      </c>
      <c r="CV135" s="31">
        <v>221.2</v>
      </c>
      <c r="CW135" s="31">
        <v>209.6</v>
      </c>
      <c r="CX135" s="31">
        <v>205.4</v>
      </c>
      <c r="CY135" s="31">
        <v>224.6</v>
      </c>
      <c r="CZ135" s="31">
        <v>219.6</v>
      </c>
      <c r="DA135" s="31">
        <v>195.6</v>
      </c>
      <c r="DB135" s="31">
        <v>195.6</v>
      </c>
      <c r="DC135" s="31">
        <v>214.2</v>
      </c>
      <c r="DD135" s="31">
        <v>222.9</v>
      </c>
      <c r="DE135" s="31">
        <v>228.7</v>
      </c>
      <c r="DF135" s="31">
        <v>222.5</v>
      </c>
      <c r="DG135" s="31">
        <v>230</v>
      </c>
      <c r="DH135" s="31">
        <v>228.2</v>
      </c>
      <c r="DI135" s="31">
        <v>231.4</v>
      </c>
      <c r="DJ135" s="31">
        <v>226.1</v>
      </c>
      <c r="DK135" s="31">
        <v>226.1</v>
      </c>
      <c r="DL135" s="31">
        <v>226.1</v>
      </c>
      <c r="DM135" s="31">
        <v>226.1</v>
      </c>
      <c r="DN135" s="31">
        <v>221.2</v>
      </c>
      <c r="DO135" s="31">
        <v>221.2</v>
      </c>
      <c r="DP135" s="31">
        <v>226.1</v>
      </c>
      <c r="DQ135" s="31">
        <v>226.1</v>
      </c>
      <c r="DR135" s="31">
        <v>226.1</v>
      </c>
      <c r="DS135" s="31">
        <v>230.6</v>
      </c>
      <c r="DT135" s="31">
        <v>221.2</v>
      </c>
      <c r="DU135" s="31">
        <v>226.1</v>
      </c>
      <c r="DV135" s="31">
        <v>226.1</v>
      </c>
      <c r="DW135" s="31">
        <v>226.1</v>
      </c>
      <c r="DX135" s="31">
        <v>234.3</v>
      </c>
      <c r="DY135" s="31">
        <v>234.3</v>
      </c>
      <c r="DZ135" s="31">
        <v>233.8</v>
      </c>
      <c r="EA135" s="31">
        <v>230.5</v>
      </c>
      <c r="EB135" s="31">
        <v>230.5</v>
      </c>
      <c r="EC135" s="31">
        <v>237.2</v>
      </c>
      <c r="ED135" s="31">
        <v>230.2</v>
      </c>
      <c r="EE135" s="31">
        <v>227.3</v>
      </c>
      <c r="EF135" s="31">
        <v>238.2</v>
      </c>
      <c r="EG135" s="31">
        <v>236.7</v>
      </c>
      <c r="EH135" s="31">
        <v>229.4</v>
      </c>
      <c r="EI135" s="31">
        <v>236.8</v>
      </c>
      <c r="EJ135" s="31">
        <v>240.3</v>
      </c>
      <c r="EK135" s="31">
        <v>245.4</v>
      </c>
      <c r="EL135" s="31">
        <v>240.9</v>
      </c>
      <c r="EM135" s="31">
        <v>237.7</v>
      </c>
      <c r="EN135" s="31">
        <v>237.7</v>
      </c>
      <c r="EO135" s="31">
        <v>238.5</v>
      </c>
      <c r="EP135" s="31">
        <v>244.2</v>
      </c>
      <c r="EQ135" s="31">
        <v>247.1</v>
      </c>
      <c r="ER135" s="31">
        <v>257.10000000000002</v>
      </c>
      <c r="ES135" s="31">
        <v>257.10000000000002</v>
      </c>
      <c r="ET135" s="31">
        <v>238.1</v>
      </c>
    </row>
    <row r="136" spans="1:150">
      <c r="A136" s="25" t="s">
        <v>1687</v>
      </c>
      <c r="B136" s="25" t="s">
        <v>259</v>
      </c>
      <c r="C136" s="26">
        <v>1.39E-3</v>
      </c>
      <c r="D136" s="31">
        <v>99.6</v>
      </c>
      <c r="E136" s="31">
        <v>105.4</v>
      </c>
      <c r="F136" s="31">
        <v>101.5</v>
      </c>
      <c r="G136" s="31">
        <v>102.2</v>
      </c>
      <c r="H136" s="31">
        <v>99.6</v>
      </c>
      <c r="I136" s="31">
        <v>99.6</v>
      </c>
      <c r="J136" s="31">
        <v>100.4</v>
      </c>
      <c r="K136" s="31">
        <v>99.9</v>
      </c>
      <c r="L136" s="31">
        <v>93.7</v>
      </c>
      <c r="M136" s="31">
        <v>101.4</v>
      </c>
      <c r="N136" s="31">
        <v>103.8</v>
      </c>
      <c r="O136" s="31">
        <v>99.4</v>
      </c>
      <c r="P136" s="31">
        <v>89.3</v>
      </c>
      <c r="Q136" s="31">
        <v>104.2</v>
      </c>
      <c r="R136" s="31">
        <v>101.8</v>
      </c>
      <c r="S136" s="31">
        <v>98.8</v>
      </c>
      <c r="T136" s="31">
        <v>102.6</v>
      </c>
      <c r="U136" s="31">
        <v>114.5</v>
      </c>
      <c r="V136" s="31">
        <v>107.7</v>
      </c>
      <c r="W136" s="31">
        <v>93.7</v>
      </c>
      <c r="X136" s="31">
        <v>109.6</v>
      </c>
      <c r="Y136" s="31">
        <v>104.9</v>
      </c>
      <c r="Z136" s="31">
        <v>84.2</v>
      </c>
      <c r="AA136" s="31">
        <v>119.6</v>
      </c>
      <c r="AB136" s="31">
        <v>104.9</v>
      </c>
      <c r="AC136" s="31">
        <v>122.5</v>
      </c>
      <c r="AD136" s="31">
        <v>106.5</v>
      </c>
      <c r="AE136" s="31">
        <v>123.6</v>
      </c>
      <c r="AF136" s="31">
        <v>115.9</v>
      </c>
      <c r="AG136" s="31">
        <v>142.4</v>
      </c>
      <c r="AH136" s="31">
        <v>123</v>
      </c>
      <c r="AI136" s="31">
        <v>126.7</v>
      </c>
      <c r="AJ136" s="31">
        <v>131.80000000000001</v>
      </c>
      <c r="AK136" s="31">
        <v>116.3</v>
      </c>
      <c r="AL136" s="31">
        <v>124.2</v>
      </c>
      <c r="AM136" s="31">
        <v>143.30000000000001</v>
      </c>
      <c r="AN136" s="31">
        <v>146.19999999999999</v>
      </c>
      <c r="AO136" s="31">
        <v>111</v>
      </c>
      <c r="AP136" s="31">
        <v>151.30000000000001</v>
      </c>
      <c r="AQ136" s="31">
        <v>121.8</v>
      </c>
      <c r="AR136" s="31">
        <v>115.3</v>
      </c>
      <c r="AS136" s="31">
        <v>158.5</v>
      </c>
      <c r="AT136" s="31">
        <v>134.5</v>
      </c>
      <c r="AU136" s="31">
        <v>128.30000000000001</v>
      </c>
      <c r="AV136" s="31">
        <v>172.4</v>
      </c>
      <c r="AW136" s="31">
        <v>120.6</v>
      </c>
      <c r="AX136" s="31">
        <v>137.4</v>
      </c>
      <c r="AY136" s="31">
        <v>164.7</v>
      </c>
      <c r="AZ136" s="31">
        <v>105.5</v>
      </c>
      <c r="BA136" s="31">
        <v>110.9</v>
      </c>
      <c r="BB136" s="31">
        <v>163.6</v>
      </c>
      <c r="BC136" s="31">
        <v>120.5</v>
      </c>
      <c r="BD136" s="31">
        <v>191.6</v>
      </c>
      <c r="BE136" s="31">
        <v>148.30000000000001</v>
      </c>
      <c r="BF136" s="31">
        <v>168.2</v>
      </c>
      <c r="BG136" s="31">
        <v>152.5</v>
      </c>
      <c r="BH136" s="31">
        <v>152.5</v>
      </c>
      <c r="BI136" s="31">
        <v>152.5</v>
      </c>
      <c r="BJ136" s="31">
        <v>152.5</v>
      </c>
      <c r="BK136" s="31">
        <v>217.9</v>
      </c>
      <c r="BL136" s="31">
        <v>217.9</v>
      </c>
      <c r="BM136" s="31">
        <v>217.9</v>
      </c>
      <c r="BN136" s="31">
        <v>217.9</v>
      </c>
      <c r="BO136" s="31">
        <v>217.9</v>
      </c>
      <c r="BP136" s="31">
        <v>217.9</v>
      </c>
      <c r="BQ136" s="31">
        <v>217.9</v>
      </c>
      <c r="BR136" s="31">
        <v>217.9</v>
      </c>
      <c r="BS136" s="31">
        <v>217.9</v>
      </c>
      <c r="BT136" s="31">
        <v>217.9</v>
      </c>
      <c r="BU136" s="31">
        <v>217.9</v>
      </c>
      <c r="BV136" s="31">
        <v>217.9</v>
      </c>
      <c r="BW136" s="31">
        <v>217.9</v>
      </c>
      <c r="BX136" s="31">
        <v>195.4</v>
      </c>
      <c r="BY136" s="31">
        <v>202.2</v>
      </c>
      <c r="BZ136" s="31">
        <v>221.7</v>
      </c>
      <c r="CA136" s="31">
        <v>355.3</v>
      </c>
      <c r="CB136" s="31">
        <v>280.60000000000002</v>
      </c>
      <c r="CC136" s="31">
        <v>285.89999999999998</v>
      </c>
      <c r="CD136" s="31">
        <v>366.4</v>
      </c>
      <c r="CE136" s="31">
        <v>312.89999999999998</v>
      </c>
      <c r="CF136" s="31">
        <v>266.8</v>
      </c>
      <c r="CG136" s="31">
        <v>297.8</v>
      </c>
      <c r="CH136" s="31">
        <v>287.7</v>
      </c>
      <c r="CI136" s="31">
        <v>287.7</v>
      </c>
      <c r="CJ136" s="31">
        <v>287.7</v>
      </c>
      <c r="CK136" s="31">
        <v>287.7</v>
      </c>
      <c r="CL136" s="31">
        <v>287.7</v>
      </c>
      <c r="CM136" s="31">
        <v>287.7</v>
      </c>
      <c r="CN136" s="31">
        <v>287.7</v>
      </c>
      <c r="CO136" s="31">
        <v>287.7</v>
      </c>
      <c r="CP136" s="31">
        <v>287.7</v>
      </c>
      <c r="CQ136" s="31">
        <v>287.7</v>
      </c>
      <c r="CR136" s="31">
        <v>287.7</v>
      </c>
      <c r="CS136" s="31">
        <v>287.7</v>
      </c>
      <c r="CT136" s="31">
        <v>287.7</v>
      </c>
      <c r="CU136" s="31">
        <v>287.7</v>
      </c>
      <c r="CV136" s="31">
        <v>287.7</v>
      </c>
      <c r="CW136" s="31">
        <v>287.7</v>
      </c>
      <c r="CX136" s="31">
        <v>287.7</v>
      </c>
      <c r="CY136" s="31">
        <v>287.7</v>
      </c>
      <c r="CZ136" s="31">
        <v>287.7</v>
      </c>
      <c r="DA136" s="31">
        <v>287.7</v>
      </c>
      <c r="DB136" s="31">
        <v>287.7</v>
      </c>
      <c r="DC136" s="31">
        <v>287.7</v>
      </c>
      <c r="DD136" s="31">
        <v>287.7</v>
      </c>
      <c r="DE136" s="31">
        <v>287.7</v>
      </c>
      <c r="DF136" s="31">
        <v>287.7</v>
      </c>
      <c r="DG136" s="31">
        <v>287.7</v>
      </c>
      <c r="DH136" s="31">
        <v>287.7</v>
      </c>
      <c r="DI136" s="31">
        <v>287.7</v>
      </c>
      <c r="DJ136" s="31">
        <v>305.8</v>
      </c>
      <c r="DK136" s="31">
        <v>347.5</v>
      </c>
      <c r="DL136" s="31">
        <v>358.5</v>
      </c>
      <c r="DM136" s="31">
        <v>360.6</v>
      </c>
      <c r="DN136" s="31">
        <v>338.7</v>
      </c>
      <c r="DO136" s="31">
        <v>336.3</v>
      </c>
      <c r="DP136" s="31">
        <v>336.3</v>
      </c>
      <c r="DQ136" s="31">
        <v>309.39999999999998</v>
      </c>
      <c r="DR136" s="31">
        <v>384</v>
      </c>
      <c r="DS136" s="31">
        <v>341.3</v>
      </c>
      <c r="DT136" s="31">
        <v>356.8</v>
      </c>
      <c r="DU136" s="31">
        <v>356.8</v>
      </c>
      <c r="DV136" s="31">
        <v>403.4</v>
      </c>
      <c r="DW136" s="31">
        <v>403.4</v>
      </c>
      <c r="DX136" s="31">
        <v>344.1</v>
      </c>
      <c r="DY136" s="31">
        <v>344.3</v>
      </c>
      <c r="DZ136" s="31">
        <v>304.8</v>
      </c>
      <c r="EA136" s="31">
        <v>259.8</v>
      </c>
      <c r="EB136" s="31">
        <v>325</v>
      </c>
      <c r="EC136" s="31">
        <v>301.5</v>
      </c>
      <c r="ED136" s="31">
        <v>318.10000000000002</v>
      </c>
      <c r="EE136" s="31">
        <v>329.1</v>
      </c>
      <c r="EF136" s="31">
        <v>400.5</v>
      </c>
      <c r="EG136" s="31">
        <v>333.6</v>
      </c>
      <c r="EH136" s="31">
        <v>328.3</v>
      </c>
      <c r="EI136" s="31">
        <v>381.5</v>
      </c>
      <c r="EJ136" s="31">
        <v>396.1</v>
      </c>
      <c r="EK136" s="31">
        <v>358.4</v>
      </c>
      <c r="EL136" s="31">
        <v>343.6</v>
      </c>
      <c r="EM136" s="31">
        <v>406.4</v>
      </c>
      <c r="EN136" s="31">
        <v>384</v>
      </c>
      <c r="EO136" s="31">
        <v>374.5</v>
      </c>
      <c r="EP136" s="31">
        <v>394.6</v>
      </c>
      <c r="EQ136" s="31">
        <v>372.1</v>
      </c>
      <c r="ER136" s="31">
        <v>374.8</v>
      </c>
      <c r="ES136" s="31">
        <v>374.4</v>
      </c>
      <c r="ET136" s="31">
        <v>348</v>
      </c>
    </row>
    <row r="137" spans="1:150">
      <c r="A137" s="25" t="s">
        <v>274</v>
      </c>
      <c r="B137" s="25" t="s">
        <v>261</v>
      </c>
      <c r="C137" s="26">
        <v>6.0999999999999997E-4</v>
      </c>
      <c r="D137" s="31">
        <v>100.3</v>
      </c>
      <c r="E137" s="31">
        <v>100.3</v>
      </c>
      <c r="F137" s="31">
        <v>100.3</v>
      </c>
      <c r="G137" s="31">
        <v>82.1</v>
      </c>
      <c r="H137" s="31">
        <v>82.1</v>
      </c>
      <c r="I137" s="31">
        <v>82.1</v>
      </c>
      <c r="J137" s="31">
        <v>82.1</v>
      </c>
      <c r="K137" s="31">
        <v>82.1</v>
      </c>
      <c r="L137" s="31">
        <v>82.1</v>
      </c>
      <c r="M137" s="31">
        <v>82.1</v>
      </c>
      <c r="N137" s="31">
        <v>82.1</v>
      </c>
      <c r="O137" s="31">
        <v>82.1</v>
      </c>
      <c r="P137" s="31">
        <v>82.1</v>
      </c>
      <c r="Q137" s="31">
        <v>82.1</v>
      </c>
      <c r="R137" s="31">
        <v>82.1</v>
      </c>
      <c r="S137" s="31">
        <v>82.1</v>
      </c>
      <c r="T137" s="31">
        <v>82.1</v>
      </c>
      <c r="U137" s="31">
        <v>82.1</v>
      </c>
      <c r="V137" s="31">
        <v>82.1</v>
      </c>
      <c r="W137" s="31">
        <v>82.1</v>
      </c>
      <c r="X137" s="31">
        <v>82.1</v>
      </c>
      <c r="Y137" s="31">
        <v>82.1</v>
      </c>
      <c r="Z137" s="31">
        <v>82.1</v>
      </c>
      <c r="AA137" s="31">
        <v>82.1</v>
      </c>
      <c r="AB137" s="31">
        <v>82.1</v>
      </c>
      <c r="AC137" s="31">
        <v>82.1</v>
      </c>
      <c r="AD137" s="31">
        <v>82.1</v>
      </c>
      <c r="AE137" s="31">
        <v>82.1</v>
      </c>
      <c r="AF137" s="31">
        <v>82.1</v>
      </c>
      <c r="AG137" s="31">
        <v>82.1</v>
      </c>
      <c r="AH137" s="31">
        <v>82.1</v>
      </c>
      <c r="AI137" s="31">
        <v>82.1</v>
      </c>
      <c r="AJ137" s="31">
        <v>82.1</v>
      </c>
      <c r="AK137" s="31">
        <v>82.1</v>
      </c>
      <c r="AL137" s="31">
        <v>82.1</v>
      </c>
      <c r="AM137" s="31">
        <v>82.1</v>
      </c>
      <c r="AN137" s="31">
        <v>82.1</v>
      </c>
      <c r="AO137" s="31">
        <v>82.1</v>
      </c>
      <c r="AP137" s="31">
        <v>82.1</v>
      </c>
      <c r="AQ137" s="31">
        <v>82.1</v>
      </c>
      <c r="AR137" s="31">
        <v>82.1</v>
      </c>
      <c r="AS137" s="31">
        <v>82.1</v>
      </c>
      <c r="AT137" s="31">
        <v>82.1</v>
      </c>
      <c r="AU137" s="31">
        <v>82.1</v>
      </c>
      <c r="AV137" s="31">
        <v>82.1</v>
      </c>
      <c r="AW137" s="31">
        <v>82.1</v>
      </c>
      <c r="AX137" s="31">
        <v>82.1</v>
      </c>
      <c r="AY137" s="31">
        <v>82.1</v>
      </c>
      <c r="AZ137" s="31">
        <v>82.1</v>
      </c>
      <c r="BA137" s="31">
        <v>91</v>
      </c>
      <c r="BB137" s="31">
        <v>82.1</v>
      </c>
      <c r="BC137" s="31">
        <v>82.1</v>
      </c>
      <c r="BD137" s="31">
        <v>82.1</v>
      </c>
      <c r="BE137" s="31">
        <v>106.4</v>
      </c>
      <c r="BF137" s="31">
        <v>82.1</v>
      </c>
      <c r="BG137" s="31">
        <v>82.1</v>
      </c>
      <c r="BH137" s="31">
        <v>82.1</v>
      </c>
      <c r="BI137" s="31">
        <v>91.5</v>
      </c>
      <c r="BJ137" s="31">
        <v>82.1</v>
      </c>
      <c r="BK137" s="31">
        <v>82.1</v>
      </c>
      <c r="BL137" s="31">
        <v>82.1</v>
      </c>
      <c r="BM137" s="31">
        <v>100</v>
      </c>
      <c r="BN137" s="31">
        <v>82.1</v>
      </c>
      <c r="BO137" s="31">
        <v>82.1</v>
      </c>
      <c r="BP137" s="31">
        <v>93.4</v>
      </c>
      <c r="BQ137" s="31">
        <v>82.1</v>
      </c>
      <c r="BR137" s="31">
        <v>82.1</v>
      </c>
      <c r="BS137" s="31">
        <v>90.2</v>
      </c>
      <c r="BT137" s="31">
        <v>82.1</v>
      </c>
      <c r="BU137" s="31">
        <v>82.1</v>
      </c>
      <c r="BV137" s="31">
        <v>82.1</v>
      </c>
      <c r="BW137" s="31">
        <v>88.8</v>
      </c>
      <c r="BX137" s="31">
        <v>82.1</v>
      </c>
      <c r="BY137" s="31">
        <v>95.7</v>
      </c>
      <c r="BZ137" s="31">
        <v>82.1</v>
      </c>
      <c r="CA137" s="31">
        <v>101.1</v>
      </c>
      <c r="CB137" s="31">
        <v>82.1</v>
      </c>
      <c r="CC137" s="31">
        <v>100.2</v>
      </c>
      <c r="CD137" s="31">
        <v>95.9</v>
      </c>
      <c r="CE137" s="31">
        <v>114.3</v>
      </c>
      <c r="CF137" s="31">
        <v>107.4</v>
      </c>
      <c r="CG137" s="31">
        <v>100.3</v>
      </c>
      <c r="CH137" s="31">
        <v>127.6</v>
      </c>
      <c r="CI137" s="31">
        <v>127.6</v>
      </c>
      <c r="CJ137" s="31">
        <v>127.6</v>
      </c>
      <c r="CK137" s="31">
        <v>127.6</v>
      </c>
      <c r="CL137" s="31">
        <v>127.6</v>
      </c>
      <c r="CM137" s="31">
        <v>127.6</v>
      </c>
      <c r="CN137" s="31">
        <v>127.6</v>
      </c>
      <c r="CO137" s="31">
        <v>127.6</v>
      </c>
      <c r="CP137" s="31">
        <v>127.6</v>
      </c>
      <c r="CQ137" s="31">
        <v>127.6</v>
      </c>
      <c r="CR137" s="31">
        <v>127.6</v>
      </c>
      <c r="CS137" s="31">
        <v>127.6</v>
      </c>
      <c r="CT137" s="31">
        <v>127.6</v>
      </c>
      <c r="CU137" s="31">
        <v>127.6</v>
      </c>
      <c r="CV137" s="31">
        <v>127.6</v>
      </c>
      <c r="CW137" s="31">
        <v>127.6</v>
      </c>
      <c r="CX137" s="31">
        <v>127.6</v>
      </c>
      <c r="CY137" s="31">
        <v>127.6</v>
      </c>
      <c r="CZ137" s="31">
        <v>127.6</v>
      </c>
      <c r="DA137" s="31">
        <v>127.6</v>
      </c>
      <c r="DB137" s="31">
        <v>127.6</v>
      </c>
      <c r="DC137" s="31">
        <v>127.6</v>
      </c>
      <c r="DD137" s="31">
        <v>127.6</v>
      </c>
      <c r="DE137" s="31">
        <v>127.6</v>
      </c>
      <c r="DF137" s="31">
        <v>127.6</v>
      </c>
      <c r="DG137" s="31">
        <v>127.6</v>
      </c>
      <c r="DH137" s="31">
        <v>127.6</v>
      </c>
      <c r="DI137" s="31">
        <v>127.6</v>
      </c>
      <c r="DJ137" s="31">
        <v>127.4</v>
      </c>
      <c r="DK137" s="31">
        <v>127</v>
      </c>
      <c r="DL137" s="31">
        <v>126.9</v>
      </c>
      <c r="DM137" s="31">
        <v>127</v>
      </c>
      <c r="DN137" s="31">
        <v>127</v>
      </c>
      <c r="DO137" s="31">
        <v>127.1</v>
      </c>
      <c r="DP137" s="31">
        <v>127.1</v>
      </c>
      <c r="DQ137" s="31">
        <v>127.3</v>
      </c>
      <c r="DR137" s="31">
        <v>127.1</v>
      </c>
      <c r="DS137" s="31">
        <v>127.2</v>
      </c>
      <c r="DT137" s="31">
        <v>127.8</v>
      </c>
      <c r="DU137" s="31">
        <v>127.8</v>
      </c>
      <c r="DV137" s="31">
        <v>127.2</v>
      </c>
      <c r="DW137" s="31">
        <v>127</v>
      </c>
      <c r="DX137" s="31">
        <v>127.1</v>
      </c>
      <c r="DY137" s="31">
        <v>126.9</v>
      </c>
      <c r="DZ137" s="31">
        <v>127.6</v>
      </c>
      <c r="EA137" s="31">
        <v>127.6</v>
      </c>
      <c r="EB137" s="31">
        <v>127.1</v>
      </c>
      <c r="EC137" s="31">
        <v>127.1</v>
      </c>
      <c r="ED137" s="31">
        <v>127.1</v>
      </c>
      <c r="EE137" s="31">
        <v>127.7</v>
      </c>
      <c r="EF137" s="31">
        <v>127</v>
      </c>
      <c r="EG137" s="31">
        <v>127.4</v>
      </c>
      <c r="EH137" s="31">
        <v>127.3</v>
      </c>
      <c r="EI137" s="31">
        <v>127.2</v>
      </c>
      <c r="EJ137" s="31">
        <v>127.5</v>
      </c>
      <c r="EK137" s="31">
        <v>127.4</v>
      </c>
      <c r="EL137" s="31">
        <v>127.4</v>
      </c>
      <c r="EM137" s="31">
        <v>127.2</v>
      </c>
      <c r="EN137" s="31">
        <v>127.2</v>
      </c>
      <c r="EO137" s="31">
        <v>127.1</v>
      </c>
      <c r="EP137" s="31">
        <v>182</v>
      </c>
      <c r="EQ137" s="31">
        <v>195.1</v>
      </c>
      <c r="ER137" s="31">
        <v>194.5</v>
      </c>
      <c r="ES137" s="31">
        <v>189.6</v>
      </c>
      <c r="ET137" s="31">
        <v>175.7</v>
      </c>
    </row>
    <row r="138" spans="1:150">
      <c r="A138" s="25" t="s">
        <v>1688</v>
      </c>
      <c r="B138" s="25" t="s">
        <v>1689</v>
      </c>
      <c r="C138" s="26">
        <v>2.4096000000000002</v>
      </c>
      <c r="D138" s="31">
        <v>113.2</v>
      </c>
      <c r="E138" s="31">
        <v>109.7</v>
      </c>
      <c r="F138" s="31">
        <v>100.4</v>
      </c>
      <c r="G138" s="31">
        <v>104.6</v>
      </c>
      <c r="H138" s="31">
        <v>113</v>
      </c>
      <c r="I138" s="31">
        <v>111.7</v>
      </c>
      <c r="J138" s="31">
        <v>107.3</v>
      </c>
      <c r="K138" s="31">
        <v>109.5</v>
      </c>
      <c r="L138" s="31">
        <v>109.8</v>
      </c>
      <c r="M138" s="31">
        <v>111.1</v>
      </c>
      <c r="N138" s="31">
        <v>112.6</v>
      </c>
      <c r="O138" s="31">
        <v>110.1</v>
      </c>
      <c r="P138" s="31">
        <v>105.3</v>
      </c>
      <c r="Q138" s="31">
        <v>105.8</v>
      </c>
      <c r="R138" s="31">
        <v>112.2</v>
      </c>
      <c r="S138" s="31">
        <v>114</v>
      </c>
      <c r="T138" s="31">
        <v>127.6</v>
      </c>
      <c r="U138" s="31">
        <v>127.8</v>
      </c>
      <c r="V138" s="31">
        <v>125.3</v>
      </c>
      <c r="W138" s="31">
        <v>124.1</v>
      </c>
      <c r="X138" s="31">
        <v>123.4</v>
      </c>
      <c r="Y138" s="31">
        <v>121</v>
      </c>
      <c r="Z138" s="31">
        <v>121.3</v>
      </c>
      <c r="AA138" s="31">
        <v>119.7</v>
      </c>
      <c r="AB138" s="31">
        <v>120.3</v>
      </c>
      <c r="AC138" s="31">
        <v>119.9</v>
      </c>
      <c r="AD138" s="31">
        <v>120.1</v>
      </c>
      <c r="AE138" s="31">
        <v>120.2</v>
      </c>
      <c r="AF138" s="31">
        <v>115.8</v>
      </c>
      <c r="AG138" s="31">
        <v>111.7</v>
      </c>
      <c r="AH138" s="31">
        <v>103.8</v>
      </c>
      <c r="AI138" s="31">
        <v>101.3</v>
      </c>
      <c r="AJ138" s="31">
        <v>87.3</v>
      </c>
      <c r="AK138" s="31">
        <v>75.5</v>
      </c>
      <c r="AL138" s="31">
        <v>83.4</v>
      </c>
      <c r="AM138" s="31">
        <v>82.8</v>
      </c>
      <c r="AN138" s="31">
        <v>83.9</v>
      </c>
      <c r="AO138" s="31">
        <v>88.9</v>
      </c>
      <c r="AP138" s="31">
        <v>88.6</v>
      </c>
      <c r="AQ138" s="31">
        <v>84.9</v>
      </c>
      <c r="AR138" s="31">
        <v>78.3</v>
      </c>
      <c r="AS138" s="31">
        <v>79.8</v>
      </c>
      <c r="AT138" s="31">
        <v>75.3</v>
      </c>
      <c r="AU138" s="31">
        <v>73.900000000000006</v>
      </c>
      <c r="AV138" s="31">
        <v>68.2</v>
      </c>
      <c r="AW138" s="31">
        <v>63.2</v>
      </c>
      <c r="AX138" s="31">
        <v>65.099999999999994</v>
      </c>
      <c r="AY138" s="31">
        <v>69.3</v>
      </c>
      <c r="AZ138" s="31">
        <v>68.099999999999994</v>
      </c>
      <c r="BA138" s="31">
        <v>72.099999999999994</v>
      </c>
      <c r="BB138" s="31">
        <v>73.900000000000006</v>
      </c>
      <c r="BC138" s="31">
        <v>72.3</v>
      </c>
      <c r="BD138" s="31">
        <v>72.7</v>
      </c>
      <c r="BE138" s="31">
        <v>72.7</v>
      </c>
      <c r="BF138" s="31">
        <v>71.3</v>
      </c>
      <c r="BG138" s="31">
        <v>70.5</v>
      </c>
      <c r="BH138" s="31">
        <v>75.7</v>
      </c>
      <c r="BI138" s="31">
        <v>77.3</v>
      </c>
      <c r="BJ138" s="31">
        <v>77</v>
      </c>
      <c r="BK138" s="31">
        <v>74.099999999999994</v>
      </c>
      <c r="BL138" s="31">
        <v>71.099999999999994</v>
      </c>
      <c r="BM138" s="31">
        <v>69.400000000000006</v>
      </c>
      <c r="BN138" s="31">
        <v>64</v>
      </c>
      <c r="BO138" s="31">
        <v>64.5</v>
      </c>
      <c r="BP138" s="31">
        <v>66</v>
      </c>
      <c r="BQ138" s="31">
        <v>67.8</v>
      </c>
      <c r="BR138" s="31">
        <v>74.599999999999994</v>
      </c>
      <c r="BS138" s="31">
        <v>78.3</v>
      </c>
      <c r="BT138" s="31">
        <v>78.5</v>
      </c>
      <c r="BU138" s="31">
        <v>80.2</v>
      </c>
      <c r="BV138" s="31">
        <v>80.099999999999994</v>
      </c>
      <c r="BW138" s="31">
        <v>81.2</v>
      </c>
      <c r="BX138" s="31">
        <v>87.5</v>
      </c>
      <c r="BY138" s="31">
        <v>95.1</v>
      </c>
      <c r="BZ138" s="31">
        <v>94.1</v>
      </c>
      <c r="CA138" s="31">
        <v>94.9</v>
      </c>
      <c r="CB138" s="31">
        <v>95.4</v>
      </c>
      <c r="CC138" s="31">
        <v>99.8</v>
      </c>
      <c r="CD138" s="31">
        <v>104.1</v>
      </c>
      <c r="CE138" s="31">
        <v>92.9</v>
      </c>
      <c r="CF138" s="31">
        <v>83.3</v>
      </c>
      <c r="CG138" s="31">
        <v>84.7</v>
      </c>
      <c r="CH138" s="31">
        <v>88.2</v>
      </c>
      <c r="CI138" s="31">
        <v>88.2</v>
      </c>
      <c r="CJ138" s="31">
        <v>92.7</v>
      </c>
      <c r="CK138" s="31">
        <v>92.4</v>
      </c>
      <c r="CL138" s="31">
        <v>87.2</v>
      </c>
      <c r="CM138" s="31">
        <v>87.2</v>
      </c>
      <c r="CN138" s="31">
        <v>86.4</v>
      </c>
      <c r="CO138" s="31">
        <v>88</v>
      </c>
      <c r="CP138" s="31">
        <v>82.8</v>
      </c>
      <c r="CQ138" s="31">
        <v>86</v>
      </c>
      <c r="CR138" s="31">
        <v>88.2</v>
      </c>
      <c r="CS138" s="31">
        <v>86.9</v>
      </c>
      <c r="CT138" s="31">
        <v>81.3</v>
      </c>
      <c r="CU138" s="31">
        <v>64.7</v>
      </c>
      <c r="CV138" s="31">
        <v>49.9</v>
      </c>
      <c r="CW138" s="31">
        <v>57.8</v>
      </c>
      <c r="CX138" s="31">
        <v>67.7</v>
      </c>
      <c r="CY138" s="31">
        <v>71</v>
      </c>
      <c r="CZ138" s="31">
        <v>72.2</v>
      </c>
      <c r="DA138" s="31">
        <v>67.400000000000006</v>
      </c>
      <c r="DB138" s="31">
        <v>63.8</v>
      </c>
      <c r="DC138" s="31">
        <v>67.5</v>
      </c>
      <c r="DD138" s="31">
        <v>74.099999999999994</v>
      </c>
      <c r="DE138" s="31">
        <v>78.7</v>
      </c>
      <c r="DF138" s="31">
        <v>85.6</v>
      </c>
      <c r="DG138" s="31">
        <v>89.6</v>
      </c>
      <c r="DH138" s="31">
        <v>90.2</v>
      </c>
      <c r="DI138" s="31">
        <v>92.2</v>
      </c>
      <c r="DJ138" s="31">
        <v>99.5</v>
      </c>
      <c r="DK138" s="31">
        <v>101</v>
      </c>
      <c r="DL138" s="31">
        <v>97.1</v>
      </c>
      <c r="DM138" s="31">
        <v>100.4</v>
      </c>
      <c r="DN138" s="31">
        <v>118.9</v>
      </c>
      <c r="DO138" s="31">
        <v>115.5</v>
      </c>
      <c r="DP138" s="31">
        <v>109.3</v>
      </c>
      <c r="DQ138" s="31">
        <v>122.3</v>
      </c>
      <c r="DR138" s="31">
        <v>125.1</v>
      </c>
      <c r="DS138" s="31">
        <v>151.6</v>
      </c>
      <c r="DT138" s="31">
        <v>152.5</v>
      </c>
      <c r="DU138" s="31">
        <v>165.5</v>
      </c>
      <c r="DV138" s="31">
        <v>176.4</v>
      </c>
      <c r="DW138" s="31">
        <v>167.6</v>
      </c>
      <c r="DX138" s="31">
        <v>155.30000000000001</v>
      </c>
      <c r="DY138" s="31">
        <v>145.30000000000001</v>
      </c>
      <c r="DZ138" s="31">
        <v>170.7</v>
      </c>
      <c r="EA138" s="31">
        <v>171.2</v>
      </c>
      <c r="EB138" s="31">
        <v>152.4</v>
      </c>
      <c r="EC138" s="31">
        <v>151.4</v>
      </c>
      <c r="ED138" s="31">
        <v>143.19999999999999</v>
      </c>
      <c r="EE138" s="31">
        <v>149.80000000000001</v>
      </c>
      <c r="EF138" s="31">
        <v>155</v>
      </c>
      <c r="EG138" s="31">
        <v>142.9</v>
      </c>
      <c r="EH138" s="31">
        <v>138.6</v>
      </c>
      <c r="EI138" s="31">
        <v>144.69999999999999</v>
      </c>
      <c r="EJ138" s="31">
        <v>152.30000000000001</v>
      </c>
      <c r="EK138" s="31">
        <v>168</v>
      </c>
      <c r="EL138" s="31">
        <v>167</v>
      </c>
      <c r="EM138" s="31">
        <v>159</v>
      </c>
      <c r="EN138" s="31">
        <v>152.19999999999999</v>
      </c>
      <c r="EO138" s="31">
        <v>151.69999999999999</v>
      </c>
      <c r="EP138" s="31">
        <v>155</v>
      </c>
      <c r="EQ138" s="31">
        <v>157.1</v>
      </c>
      <c r="ER138" s="31">
        <v>162.69999999999999</v>
      </c>
      <c r="ES138" s="31">
        <v>156.9</v>
      </c>
      <c r="ET138" s="31">
        <v>156</v>
      </c>
    </row>
    <row r="139" spans="1:150">
      <c r="A139" s="25" t="s">
        <v>278</v>
      </c>
      <c r="B139" s="25" t="s">
        <v>1690</v>
      </c>
      <c r="C139" s="26">
        <v>1.94537</v>
      </c>
      <c r="D139" s="31">
        <v>114.4</v>
      </c>
      <c r="E139" s="31">
        <v>108.8</v>
      </c>
      <c r="F139" s="31">
        <v>96.6</v>
      </c>
      <c r="G139" s="31">
        <v>102.1</v>
      </c>
      <c r="H139" s="31">
        <v>112.4</v>
      </c>
      <c r="I139" s="31">
        <v>111.2</v>
      </c>
      <c r="J139" s="31">
        <v>106.2</v>
      </c>
      <c r="K139" s="31">
        <v>108.1</v>
      </c>
      <c r="L139" s="31">
        <v>108.6</v>
      </c>
      <c r="M139" s="31">
        <v>110.3</v>
      </c>
      <c r="N139" s="31">
        <v>112.4</v>
      </c>
      <c r="O139" s="31">
        <v>109.1</v>
      </c>
      <c r="P139" s="31">
        <v>103</v>
      </c>
      <c r="Q139" s="31">
        <v>103.4</v>
      </c>
      <c r="R139" s="31">
        <v>109.7</v>
      </c>
      <c r="S139" s="31">
        <v>111.3</v>
      </c>
      <c r="T139" s="31">
        <v>126.5</v>
      </c>
      <c r="U139" s="31">
        <v>126.5</v>
      </c>
      <c r="V139" s="31">
        <v>124.4</v>
      </c>
      <c r="W139" s="31">
        <v>122.4</v>
      </c>
      <c r="X139" s="31">
        <v>121.9</v>
      </c>
      <c r="Y139" s="31">
        <v>118.9</v>
      </c>
      <c r="Z139" s="31">
        <v>119.2</v>
      </c>
      <c r="AA139" s="31">
        <v>117.8</v>
      </c>
      <c r="AB139" s="31">
        <v>118.8</v>
      </c>
      <c r="AC139" s="31">
        <v>118.8</v>
      </c>
      <c r="AD139" s="31">
        <v>118.8</v>
      </c>
      <c r="AE139" s="31">
        <v>118.8</v>
      </c>
      <c r="AF139" s="31">
        <v>112.9</v>
      </c>
      <c r="AG139" s="31">
        <v>107.9</v>
      </c>
      <c r="AH139" s="31">
        <v>97.8</v>
      </c>
      <c r="AI139" s="31">
        <v>88.8</v>
      </c>
      <c r="AJ139" s="31">
        <v>70.900000000000006</v>
      </c>
      <c r="AK139" s="31">
        <v>56.5</v>
      </c>
      <c r="AL139" s="31">
        <v>66.400000000000006</v>
      </c>
      <c r="AM139" s="31">
        <v>65.400000000000006</v>
      </c>
      <c r="AN139" s="31">
        <v>68.8</v>
      </c>
      <c r="AO139" s="31">
        <v>74.400000000000006</v>
      </c>
      <c r="AP139" s="31">
        <v>74</v>
      </c>
      <c r="AQ139" s="31">
        <v>69.5</v>
      </c>
      <c r="AR139" s="31">
        <v>60.6</v>
      </c>
      <c r="AS139" s="31">
        <v>61.9</v>
      </c>
      <c r="AT139" s="31">
        <v>61.9</v>
      </c>
      <c r="AU139" s="31">
        <v>59.6</v>
      </c>
      <c r="AV139" s="31">
        <v>52.4</v>
      </c>
      <c r="AW139" s="31">
        <v>45.9</v>
      </c>
      <c r="AX139" s="31">
        <v>47.9</v>
      </c>
      <c r="AY139" s="31">
        <v>53.5</v>
      </c>
      <c r="AZ139" s="31">
        <v>56.3</v>
      </c>
      <c r="BA139" s="31">
        <v>61.1</v>
      </c>
      <c r="BB139" s="31">
        <v>63.1</v>
      </c>
      <c r="BC139" s="31">
        <v>61.2</v>
      </c>
      <c r="BD139" s="31">
        <v>61.8</v>
      </c>
      <c r="BE139" s="31">
        <v>61.9</v>
      </c>
      <c r="BF139" s="31">
        <v>63.2</v>
      </c>
      <c r="BG139" s="31">
        <v>61.9</v>
      </c>
      <c r="BH139" s="31">
        <v>68.2</v>
      </c>
      <c r="BI139" s="31">
        <v>70.2</v>
      </c>
      <c r="BJ139" s="31">
        <v>70</v>
      </c>
      <c r="BK139" s="31">
        <v>66.900000000000006</v>
      </c>
      <c r="BL139" s="31">
        <v>63.8</v>
      </c>
      <c r="BM139" s="31">
        <v>61.7</v>
      </c>
      <c r="BN139" s="31">
        <v>55</v>
      </c>
      <c r="BO139" s="31">
        <v>55.6</v>
      </c>
      <c r="BP139" s="31">
        <v>57.6</v>
      </c>
      <c r="BQ139" s="31">
        <v>59.8</v>
      </c>
      <c r="BR139" s="31">
        <v>65.7</v>
      </c>
      <c r="BS139" s="31">
        <v>70.400000000000006</v>
      </c>
      <c r="BT139" s="31">
        <v>70.900000000000006</v>
      </c>
      <c r="BU139" s="31">
        <v>73.2</v>
      </c>
      <c r="BV139" s="31">
        <v>72.599999999999994</v>
      </c>
      <c r="BW139" s="31">
        <v>73.900000000000006</v>
      </c>
      <c r="BX139" s="31">
        <v>80.5</v>
      </c>
      <c r="BY139" s="31">
        <v>89.2</v>
      </c>
      <c r="BZ139" s="31">
        <v>87.8</v>
      </c>
      <c r="CA139" s="31">
        <v>88.4</v>
      </c>
      <c r="CB139" s="31">
        <v>88.4</v>
      </c>
      <c r="CC139" s="31">
        <v>93.4</v>
      </c>
      <c r="CD139" s="31">
        <v>98.6</v>
      </c>
      <c r="CE139" s="31">
        <v>83.3</v>
      </c>
      <c r="CF139" s="31">
        <v>71.900000000000006</v>
      </c>
      <c r="CG139" s="31">
        <v>73.599999999999994</v>
      </c>
      <c r="CH139" s="31">
        <v>77.7</v>
      </c>
      <c r="CI139" s="31">
        <v>78.5</v>
      </c>
      <c r="CJ139" s="31">
        <v>82.2</v>
      </c>
      <c r="CK139" s="31">
        <v>81.7</v>
      </c>
      <c r="CL139" s="31">
        <v>75.099999999999994</v>
      </c>
      <c r="CM139" s="31">
        <v>75.5</v>
      </c>
      <c r="CN139" s="31">
        <v>73.400000000000006</v>
      </c>
      <c r="CO139" s="31">
        <v>75.3</v>
      </c>
      <c r="CP139" s="31">
        <v>71.900000000000006</v>
      </c>
      <c r="CQ139" s="31">
        <v>75.5</v>
      </c>
      <c r="CR139" s="31">
        <v>78.3</v>
      </c>
      <c r="CS139" s="31">
        <v>76.599999999999994</v>
      </c>
      <c r="CT139" s="31">
        <v>69.599999999999994</v>
      </c>
      <c r="CU139" s="31">
        <v>47.9</v>
      </c>
      <c r="CV139" s="31">
        <v>33.9</v>
      </c>
      <c r="CW139" s="31">
        <v>43.9</v>
      </c>
      <c r="CX139" s="31">
        <v>56.2</v>
      </c>
      <c r="CY139" s="31">
        <v>60.6</v>
      </c>
      <c r="CZ139" s="31">
        <v>62.1</v>
      </c>
      <c r="DA139" s="31">
        <v>56.5</v>
      </c>
      <c r="DB139" s="31">
        <v>56.1</v>
      </c>
      <c r="DC139" s="31">
        <v>60.5</v>
      </c>
      <c r="DD139" s="31">
        <v>68.7</v>
      </c>
      <c r="DE139" s="31">
        <v>74.599999999999994</v>
      </c>
      <c r="DF139" s="31">
        <v>83.2</v>
      </c>
      <c r="DG139" s="31">
        <v>88.2</v>
      </c>
      <c r="DH139" s="31">
        <v>88.9</v>
      </c>
      <c r="DI139" s="31">
        <v>91.4</v>
      </c>
      <c r="DJ139" s="31">
        <v>100.3</v>
      </c>
      <c r="DK139" s="31">
        <v>102.1</v>
      </c>
      <c r="DL139" s="31">
        <v>97.1</v>
      </c>
      <c r="DM139" s="31">
        <v>101.3</v>
      </c>
      <c r="DN139" s="31">
        <v>116</v>
      </c>
      <c r="DO139" s="31">
        <v>111.6</v>
      </c>
      <c r="DP139" s="31">
        <v>104</v>
      </c>
      <c r="DQ139" s="31">
        <v>119.8</v>
      </c>
      <c r="DR139" s="31">
        <v>129.1</v>
      </c>
      <c r="DS139" s="31">
        <v>161.9</v>
      </c>
      <c r="DT139" s="31">
        <v>147.30000000000001</v>
      </c>
      <c r="DU139" s="31">
        <v>163.30000000000001</v>
      </c>
      <c r="DV139" s="31">
        <v>173.5</v>
      </c>
      <c r="DW139" s="31">
        <v>162.1</v>
      </c>
      <c r="DX139" s="31">
        <v>146.19999999999999</v>
      </c>
      <c r="DY139" s="31">
        <v>133.9</v>
      </c>
      <c r="DZ139" s="31">
        <v>151.6</v>
      </c>
      <c r="EA139" s="31">
        <v>149.4</v>
      </c>
      <c r="EB139" s="31">
        <v>126.8</v>
      </c>
      <c r="EC139" s="31">
        <v>125.8</v>
      </c>
      <c r="ED139" s="31">
        <v>115.9</v>
      </c>
      <c r="EE139" s="31">
        <v>123.8</v>
      </c>
      <c r="EF139" s="31">
        <v>133.4</v>
      </c>
      <c r="EG139" s="31">
        <v>119.2</v>
      </c>
      <c r="EH139" s="31">
        <v>116.8</v>
      </c>
      <c r="EI139" s="31">
        <v>125.1</v>
      </c>
      <c r="EJ139" s="31">
        <v>132.9</v>
      </c>
      <c r="EK139" s="31">
        <v>148.4</v>
      </c>
      <c r="EL139" s="31">
        <v>144.1</v>
      </c>
      <c r="EM139" s="31">
        <v>134.69999999999999</v>
      </c>
      <c r="EN139" s="31">
        <v>128.30000000000001</v>
      </c>
      <c r="EO139" s="31">
        <v>131</v>
      </c>
      <c r="EP139" s="31">
        <v>135.19999999999999</v>
      </c>
      <c r="EQ139" s="31">
        <v>136.5</v>
      </c>
      <c r="ER139" s="31">
        <v>142.1</v>
      </c>
      <c r="ES139" s="31">
        <v>132.4</v>
      </c>
      <c r="ET139" s="31">
        <v>133.19999999999999</v>
      </c>
    </row>
    <row r="140" spans="1:150">
      <c r="A140" s="25" t="s">
        <v>1691</v>
      </c>
      <c r="B140" s="25" t="s">
        <v>1692</v>
      </c>
      <c r="C140" s="26">
        <v>0.46422999999999998</v>
      </c>
      <c r="D140" s="31">
        <v>108</v>
      </c>
      <c r="E140" s="31">
        <v>113.2</v>
      </c>
      <c r="F140" s="31">
        <v>116.3</v>
      </c>
      <c r="G140" s="31">
        <v>115.2</v>
      </c>
      <c r="H140" s="31">
        <v>115.4</v>
      </c>
      <c r="I140" s="31">
        <v>113.5</v>
      </c>
      <c r="J140" s="31">
        <v>111.8</v>
      </c>
      <c r="K140" s="31">
        <v>115.2</v>
      </c>
      <c r="L140" s="31">
        <v>115</v>
      </c>
      <c r="M140" s="31">
        <v>114.3</v>
      </c>
      <c r="N140" s="31">
        <v>113.3</v>
      </c>
      <c r="O140" s="31">
        <v>114.5</v>
      </c>
      <c r="P140" s="31">
        <v>114.7</v>
      </c>
      <c r="Q140" s="31">
        <v>116</v>
      </c>
      <c r="R140" s="31">
        <v>122.7</v>
      </c>
      <c r="S140" s="31">
        <v>125.4</v>
      </c>
      <c r="T140" s="31">
        <v>132.1</v>
      </c>
      <c r="U140" s="31">
        <v>133.19999999999999</v>
      </c>
      <c r="V140" s="31">
        <v>129</v>
      </c>
      <c r="W140" s="31">
        <v>131</v>
      </c>
      <c r="X140" s="31">
        <v>129.6</v>
      </c>
      <c r="Y140" s="31">
        <v>129.9</v>
      </c>
      <c r="Z140" s="31">
        <v>130.19999999999999</v>
      </c>
      <c r="AA140" s="31">
        <v>127.8</v>
      </c>
      <c r="AB140" s="31">
        <v>126.8</v>
      </c>
      <c r="AC140" s="31">
        <v>124.7</v>
      </c>
      <c r="AD140" s="31">
        <v>125.6</v>
      </c>
      <c r="AE140" s="31">
        <v>126.2</v>
      </c>
      <c r="AF140" s="31">
        <v>127.9</v>
      </c>
      <c r="AG140" s="31">
        <v>127.8</v>
      </c>
      <c r="AH140" s="31">
        <v>128.80000000000001</v>
      </c>
      <c r="AI140" s="31">
        <v>153.69999999999999</v>
      </c>
      <c r="AJ140" s="31">
        <v>156.1</v>
      </c>
      <c r="AK140" s="31">
        <v>154.9</v>
      </c>
      <c r="AL140" s="31">
        <v>154.4</v>
      </c>
      <c r="AM140" s="31">
        <v>155.4</v>
      </c>
      <c r="AN140" s="31">
        <v>147.30000000000001</v>
      </c>
      <c r="AO140" s="31">
        <v>149.69999999999999</v>
      </c>
      <c r="AP140" s="31">
        <v>149.80000000000001</v>
      </c>
      <c r="AQ140" s="31">
        <v>149.30000000000001</v>
      </c>
      <c r="AR140" s="31">
        <v>152.5</v>
      </c>
      <c r="AS140" s="31">
        <v>154.9</v>
      </c>
      <c r="AT140" s="31">
        <v>131.4</v>
      </c>
      <c r="AU140" s="31">
        <v>133.4</v>
      </c>
      <c r="AV140" s="31">
        <v>134.30000000000001</v>
      </c>
      <c r="AW140" s="31">
        <v>135.5</v>
      </c>
      <c r="AX140" s="31">
        <v>137.4</v>
      </c>
      <c r="AY140" s="31">
        <v>135.19999999999999</v>
      </c>
      <c r="AZ140" s="31">
        <v>117.6</v>
      </c>
      <c r="BA140" s="31">
        <v>118.4</v>
      </c>
      <c r="BB140" s="31">
        <v>119</v>
      </c>
      <c r="BC140" s="31">
        <v>118.9</v>
      </c>
      <c r="BD140" s="31">
        <v>118.4</v>
      </c>
      <c r="BE140" s="31">
        <v>118.1</v>
      </c>
      <c r="BF140" s="31">
        <v>105.4</v>
      </c>
      <c r="BG140" s="31">
        <v>106.7</v>
      </c>
      <c r="BH140" s="31">
        <v>107.1</v>
      </c>
      <c r="BI140" s="31">
        <v>107.4</v>
      </c>
      <c r="BJ140" s="31">
        <v>105.9</v>
      </c>
      <c r="BK140" s="31">
        <v>104.2</v>
      </c>
      <c r="BL140" s="31">
        <v>101.8</v>
      </c>
      <c r="BM140" s="31">
        <v>101.7</v>
      </c>
      <c r="BN140" s="31">
        <v>101.7</v>
      </c>
      <c r="BO140" s="31">
        <v>101.8</v>
      </c>
      <c r="BP140" s="31">
        <v>101</v>
      </c>
      <c r="BQ140" s="31">
        <v>101.7</v>
      </c>
      <c r="BR140" s="31">
        <v>111.9</v>
      </c>
      <c r="BS140" s="31">
        <v>111.6</v>
      </c>
      <c r="BT140" s="31">
        <v>110.6</v>
      </c>
      <c r="BU140" s="31">
        <v>109.6</v>
      </c>
      <c r="BV140" s="31">
        <v>111.5</v>
      </c>
      <c r="BW140" s="31">
        <v>111.8</v>
      </c>
      <c r="BX140" s="31">
        <v>116.7</v>
      </c>
      <c r="BY140" s="31">
        <v>119.9</v>
      </c>
      <c r="BZ140" s="31">
        <v>120.5</v>
      </c>
      <c r="CA140" s="31">
        <v>122</v>
      </c>
      <c r="CB140" s="31">
        <v>124.3</v>
      </c>
      <c r="CC140" s="31">
        <v>127</v>
      </c>
      <c r="CD140" s="31">
        <v>127</v>
      </c>
      <c r="CE140" s="31">
        <v>133.1</v>
      </c>
      <c r="CF140" s="31">
        <v>131.19999999999999</v>
      </c>
      <c r="CG140" s="31">
        <v>131.19999999999999</v>
      </c>
      <c r="CH140" s="31">
        <v>132.1</v>
      </c>
      <c r="CI140" s="31">
        <v>129.1</v>
      </c>
      <c r="CJ140" s="31">
        <v>136.69999999999999</v>
      </c>
      <c r="CK140" s="31">
        <v>137.4</v>
      </c>
      <c r="CL140" s="31">
        <v>137.6</v>
      </c>
      <c r="CM140" s="31">
        <v>136.30000000000001</v>
      </c>
      <c r="CN140" s="31">
        <v>140.69999999999999</v>
      </c>
      <c r="CO140" s="31">
        <v>141</v>
      </c>
      <c r="CP140" s="31">
        <v>128.6</v>
      </c>
      <c r="CQ140" s="31">
        <v>130.30000000000001</v>
      </c>
      <c r="CR140" s="31">
        <v>129.9</v>
      </c>
      <c r="CS140" s="31">
        <v>130.1</v>
      </c>
      <c r="CT140" s="31">
        <v>130.30000000000001</v>
      </c>
      <c r="CU140" s="31">
        <v>135.30000000000001</v>
      </c>
      <c r="CV140" s="31">
        <v>116.9</v>
      </c>
      <c r="CW140" s="31">
        <v>116</v>
      </c>
      <c r="CX140" s="31">
        <v>116.1</v>
      </c>
      <c r="CY140" s="31">
        <v>114.7</v>
      </c>
      <c r="CZ140" s="31">
        <v>114.7</v>
      </c>
      <c r="DA140" s="31">
        <v>113.1</v>
      </c>
      <c r="DB140" s="31">
        <v>96.1</v>
      </c>
      <c r="DC140" s="31">
        <v>96.9</v>
      </c>
      <c r="DD140" s="31">
        <v>96.7</v>
      </c>
      <c r="DE140" s="31">
        <v>95.7</v>
      </c>
      <c r="DF140" s="31">
        <v>95.5</v>
      </c>
      <c r="DG140" s="31">
        <v>95.2</v>
      </c>
      <c r="DH140" s="31">
        <v>95.6</v>
      </c>
      <c r="DI140" s="31">
        <v>95.8</v>
      </c>
      <c r="DJ140" s="31">
        <v>96</v>
      </c>
      <c r="DK140" s="31">
        <v>96.5</v>
      </c>
      <c r="DL140" s="31">
        <v>97</v>
      </c>
      <c r="DM140" s="31">
        <v>96.8</v>
      </c>
      <c r="DN140" s="31">
        <v>130.69999999999999</v>
      </c>
      <c r="DO140" s="31">
        <v>132.19999999999999</v>
      </c>
      <c r="DP140" s="31">
        <v>131.80000000000001</v>
      </c>
      <c r="DQ140" s="31">
        <v>132.6</v>
      </c>
      <c r="DR140" s="31">
        <v>108.3</v>
      </c>
      <c r="DS140" s="31">
        <v>108.4</v>
      </c>
      <c r="DT140" s="31">
        <v>174.6</v>
      </c>
      <c r="DU140" s="31">
        <v>174.7</v>
      </c>
      <c r="DV140" s="31">
        <v>188.9</v>
      </c>
      <c r="DW140" s="31">
        <v>190.6</v>
      </c>
      <c r="DX140" s="31">
        <v>193.2</v>
      </c>
      <c r="DY140" s="31">
        <v>192.9</v>
      </c>
      <c r="DZ140" s="31">
        <v>251</v>
      </c>
      <c r="EA140" s="31">
        <v>262.3</v>
      </c>
      <c r="EB140" s="31">
        <v>259.7</v>
      </c>
      <c r="EC140" s="31">
        <v>258.89999999999998</v>
      </c>
      <c r="ED140" s="31">
        <v>257.60000000000002</v>
      </c>
      <c r="EE140" s="31">
        <v>258.5</v>
      </c>
      <c r="EF140" s="31">
        <v>245.2</v>
      </c>
      <c r="EG140" s="31">
        <v>242.4</v>
      </c>
      <c r="EH140" s="31">
        <v>229.6</v>
      </c>
      <c r="EI140" s="31">
        <v>226.9</v>
      </c>
      <c r="EJ140" s="31">
        <v>233.2</v>
      </c>
      <c r="EK140" s="31">
        <v>250</v>
      </c>
      <c r="EL140" s="31">
        <v>263.2</v>
      </c>
      <c r="EM140" s="31">
        <v>261</v>
      </c>
      <c r="EN140" s="31">
        <v>252.4</v>
      </c>
      <c r="EO140" s="31">
        <v>238.4</v>
      </c>
      <c r="EP140" s="31">
        <v>237.8</v>
      </c>
      <c r="EQ140" s="31">
        <v>243.5</v>
      </c>
      <c r="ER140" s="31">
        <v>248.8</v>
      </c>
      <c r="ES140" s="31">
        <v>259.60000000000002</v>
      </c>
      <c r="ET140" s="31">
        <v>251.1</v>
      </c>
    </row>
    <row r="141" spans="1:150">
      <c r="A141" s="25" t="s">
        <v>1693</v>
      </c>
      <c r="B141" s="25" t="s">
        <v>281</v>
      </c>
      <c r="C141" s="26">
        <v>13.151899999999999</v>
      </c>
      <c r="D141" s="31">
        <v>106.3</v>
      </c>
      <c r="E141" s="31">
        <v>106.7</v>
      </c>
      <c r="F141" s="31">
        <v>105.5</v>
      </c>
      <c r="G141" s="31">
        <v>103.5</v>
      </c>
      <c r="H141" s="31">
        <v>104.8</v>
      </c>
      <c r="I141" s="31">
        <v>108.1</v>
      </c>
      <c r="J141" s="31">
        <v>107.5</v>
      </c>
      <c r="K141" s="31">
        <v>106.7</v>
      </c>
      <c r="L141" s="31">
        <v>107.1</v>
      </c>
      <c r="M141" s="31">
        <v>108.9</v>
      </c>
      <c r="N141" s="31">
        <v>109.8</v>
      </c>
      <c r="O141" s="31">
        <v>109.8</v>
      </c>
      <c r="P141" s="31">
        <v>108</v>
      </c>
      <c r="Q141" s="31">
        <v>105.2</v>
      </c>
      <c r="R141" s="31">
        <v>107.9</v>
      </c>
      <c r="S141" s="31">
        <v>112</v>
      </c>
      <c r="T141" s="31">
        <v>114.2</v>
      </c>
      <c r="U141" s="31">
        <v>119.2</v>
      </c>
      <c r="V141" s="31">
        <v>117</v>
      </c>
      <c r="W141" s="31">
        <v>116.2</v>
      </c>
      <c r="X141" s="31">
        <v>118.3</v>
      </c>
      <c r="Y141" s="31">
        <v>119.9</v>
      </c>
      <c r="Z141" s="31">
        <v>118.9</v>
      </c>
      <c r="AA141" s="31">
        <v>119.3</v>
      </c>
      <c r="AB141" s="31">
        <v>116.5</v>
      </c>
      <c r="AC141" s="31">
        <v>116.2</v>
      </c>
      <c r="AD141" s="31">
        <v>115.1</v>
      </c>
      <c r="AE141" s="31">
        <v>117.1</v>
      </c>
      <c r="AF141" s="31">
        <v>116.6</v>
      </c>
      <c r="AG141" s="31">
        <v>114.9</v>
      </c>
      <c r="AH141" s="31">
        <v>112.6</v>
      </c>
      <c r="AI141" s="31">
        <v>106.6</v>
      </c>
      <c r="AJ141" s="31">
        <v>101.3</v>
      </c>
      <c r="AK141" s="31">
        <v>94.5</v>
      </c>
      <c r="AL141" s="31">
        <v>88.5</v>
      </c>
      <c r="AM141" s="31">
        <v>92</v>
      </c>
      <c r="AN141" s="31">
        <v>91.3</v>
      </c>
      <c r="AO141" s="31">
        <v>95.5</v>
      </c>
      <c r="AP141" s="31">
        <v>96.4</v>
      </c>
      <c r="AQ141" s="31">
        <v>93.8</v>
      </c>
      <c r="AR141" s="31">
        <v>87.6</v>
      </c>
      <c r="AS141" s="31">
        <v>85.7</v>
      </c>
      <c r="AT141" s="31">
        <v>85.6</v>
      </c>
      <c r="AU141" s="31">
        <v>85.5</v>
      </c>
      <c r="AV141" s="31">
        <v>84.8</v>
      </c>
      <c r="AW141" s="31">
        <v>79.8</v>
      </c>
      <c r="AX141" s="31">
        <v>75.5</v>
      </c>
      <c r="AY141" s="31">
        <v>76.5</v>
      </c>
      <c r="AZ141" s="31">
        <v>78.3</v>
      </c>
      <c r="BA141" s="31">
        <v>81.3</v>
      </c>
      <c r="BB141" s="31">
        <v>85.2</v>
      </c>
      <c r="BC141" s="31">
        <v>84.7</v>
      </c>
      <c r="BD141" s="31">
        <v>81.099999999999994</v>
      </c>
      <c r="BE141" s="31">
        <v>83.2</v>
      </c>
      <c r="BF141" s="31">
        <v>84.6</v>
      </c>
      <c r="BG141" s="31">
        <v>87.3</v>
      </c>
      <c r="BH141" s="31">
        <v>88.4</v>
      </c>
      <c r="BI141" s="31">
        <v>93.1</v>
      </c>
      <c r="BJ141" s="31">
        <v>94.5</v>
      </c>
      <c r="BK141" s="31">
        <v>93.6</v>
      </c>
      <c r="BL141" s="31">
        <v>91.7</v>
      </c>
      <c r="BM141" s="31">
        <v>90.9</v>
      </c>
      <c r="BN141" s="31">
        <v>89.6</v>
      </c>
      <c r="BO141" s="31">
        <v>88.4</v>
      </c>
      <c r="BP141" s="31">
        <v>89.1</v>
      </c>
      <c r="BQ141" s="31">
        <v>91.9</v>
      </c>
      <c r="BR141" s="31">
        <v>93.8</v>
      </c>
      <c r="BS141" s="31">
        <v>94.6</v>
      </c>
      <c r="BT141" s="31">
        <v>95.5</v>
      </c>
      <c r="BU141" s="31">
        <v>97.5</v>
      </c>
      <c r="BV141" s="31">
        <v>98.8</v>
      </c>
      <c r="BW141" s="31">
        <v>98</v>
      </c>
      <c r="BX141" s="31">
        <v>99</v>
      </c>
      <c r="BY141" s="31">
        <v>102.4</v>
      </c>
      <c r="BZ141" s="31">
        <v>104.4</v>
      </c>
      <c r="CA141" s="31">
        <v>104.4</v>
      </c>
      <c r="CB141" s="31">
        <v>104.9</v>
      </c>
      <c r="CC141" s="31">
        <v>107.8</v>
      </c>
      <c r="CD141" s="31">
        <v>111.3</v>
      </c>
      <c r="CE141" s="31">
        <v>109.3</v>
      </c>
      <c r="CF141" s="31">
        <v>102.8</v>
      </c>
      <c r="CG141" s="31">
        <v>99.3</v>
      </c>
      <c r="CH141" s="31">
        <v>100.5</v>
      </c>
      <c r="CI141" s="31">
        <v>102.5</v>
      </c>
      <c r="CJ141" s="31">
        <v>102.8</v>
      </c>
      <c r="CK141" s="31">
        <v>104.4</v>
      </c>
      <c r="CL141" s="31">
        <v>102.2</v>
      </c>
      <c r="CM141" s="31">
        <v>100.6</v>
      </c>
      <c r="CN141" s="31">
        <v>101.2</v>
      </c>
      <c r="CO141" s="31">
        <v>100.6</v>
      </c>
      <c r="CP141" s="31">
        <v>102.3</v>
      </c>
      <c r="CQ141" s="31">
        <v>101.3</v>
      </c>
      <c r="CR141" s="31">
        <v>103.2</v>
      </c>
      <c r="CS141" s="31">
        <v>104.7</v>
      </c>
      <c r="CT141" s="31">
        <v>103.6</v>
      </c>
      <c r="CU141" s="31">
        <v>99.5</v>
      </c>
      <c r="CV141" s="31">
        <v>89.8</v>
      </c>
      <c r="CW141" s="31">
        <v>80.3</v>
      </c>
      <c r="CX141" s="31">
        <v>85.6</v>
      </c>
      <c r="CY141" s="31">
        <v>90.7</v>
      </c>
      <c r="CZ141" s="31">
        <v>92</v>
      </c>
      <c r="DA141" s="31">
        <v>91.9</v>
      </c>
      <c r="DB141" s="31">
        <v>90.9</v>
      </c>
      <c r="DC141" s="31">
        <v>94.2</v>
      </c>
      <c r="DD141" s="31">
        <v>96.9</v>
      </c>
      <c r="DE141" s="31">
        <v>100.7</v>
      </c>
      <c r="DF141" s="31">
        <v>105.7</v>
      </c>
      <c r="DG141" s="31">
        <v>109.2</v>
      </c>
      <c r="DH141" s="31">
        <v>108.9</v>
      </c>
      <c r="DI141" s="31">
        <v>109.8</v>
      </c>
      <c r="DJ141" s="31">
        <v>110.7</v>
      </c>
      <c r="DK141" s="31">
        <v>115.2</v>
      </c>
      <c r="DL141" s="31">
        <v>117.9</v>
      </c>
      <c r="DM141" s="31">
        <v>119</v>
      </c>
      <c r="DN141" s="31">
        <v>126</v>
      </c>
      <c r="DO141" s="31">
        <v>136</v>
      </c>
      <c r="DP141" s="31">
        <v>133.80000000000001</v>
      </c>
      <c r="DQ141" s="31">
        <v>135.30000000000001</v>
      </c>
      <c r="DR141" s="31">
        <v>138.30000000000001</v>
      </c>
      <c r="DS141" s="31">
        <v>143.9</v>
      </c>
      <c r="DT141" s="31">
        <v>151.19999999999999</v>
      </c>
      <c r="DU141" s="31">
        <v>163.6</v>
      </c>
      <c r="DV141" s="31">
        <v>167.1</v>
      </c>
      <c r="DW141" s="31">
        <v>166.6</v>
      </c>
      <c r="DX141" s="31">
        <v>159.19999999999999</v>
      </c>
      <c r="DY141" s="31">
        <v>158.4</v>
      </c>
      <c r="DZ141" s="31">
        <v>158</v>
      </c>
      <c r="EA141" s="31">
        <v>162.80000000000001</v>
      </c>
      <c r="EB141" s="31">
        <v>158</v>
      </c>
      <c r="EC141" s="31">
        <v>155.6</v>
      </c>
      <c r="ED141" s="31">
        <v>157.6</v>
      </c>
      <c r="EE141" s="31">
        <v>156.4</v>
      </c>
      <c r="EF141" s="31">
        <v>152.69999999999999</v>
      </c>
      <c r="EG141" s="31">
        <v>148.6</v>
      </c>
      <c r="EH141" s="31">
        <v>146.19999999999999</v>
      </c>
      <c r="EI141" s="31">
        <v>145.4</v>
      </c>
      <c r="EJ141" s="31">
        <v>149.1</v>
      </c>
      <c r="EK141" s="31">
        <v>153.1</v>
      </c>
      <c r="EL141" s="31">
        <v>155.5</v>
      </c>
      <c r="EM141" s="31">
        <v>156.19999999999999</v>
      </c>
      <c r="EN141" s="31">
        <v>154.19999999999999</v>
      </c>
      <c r="EO141" s="31">
        <v>154.80000000000001</v>
      </c>
      <c r="EP141" s="31">
        <v>155.1</v>
      </c>
      <c r="EQ141" s="31">
        <v>155.19999999999999</v>
      </c>
      <c r="ER141" s="31">
        <v>151.4</v>
      </c>
      <c r="ES141" s="31">
        <v>150.6</v>
      </c>
      <c r="ET141" s="31">
        <v>147.69999999999999</v>
      </c>
    </row>
    <row r="142" spans="1:150">
      <c r="A142" s="25" t="s">
        <v>1694</v>
      </c>
      <c r="B142" s="25" t="s">
        <v>1695</v>
      </c>
      <c r="C142" s="26">
        <v>2.1381299999999999</v>
      </c>
      <c r="D142" s="31">
        <v>100.9</v>
      </c>
      <c r="E142" s="31">
        <v>100.4</v>
      </c>
      <c r="F142" s="31">
        <v>101.2</v>
      </c>
      <c r="G142" s="31">
        <v>102.5</v>
      </c>
      <c r="H142" s="31">
        <v>102.5</v>
      </c>
      <c r="I142" s="31">
        <v>102.5</v>
      </c>
      <c r="J142" s="31">
        <v>102.5</v>
      </c>
      <c r="K142" s="31">
        <v>102.5</v>
      </c>
      <c r="L142" s="31">
        <v>102.5</v>
      </c>
      <c r="M142" s="31">
        <v>102.5</v>
      </c>
      <c r="N142" s="31">
        <v>102.5</v>
      </c>
      <c r="O142" s="31">
        <v>102.5</v>
      </c>
      <c r="P142" s="31">
        <v>102.5</v>
      </c>
      <c r="Q142" s="31">
        <v>102.5</v>
      </c>
      <c r="R142" s="31">
        <v>104.5</v>
      </c>
      <c r="S142" s="31">
        <v>104.5</v>
      </c>
      <c r="T142" s="31">
        <v>104.5</v>
      </c>
      <c r="U142" s="31">
        <v>104.5</v>
      </c>
      <c r="V142" s="31">
        <v>104.5</v>
      </c>
      <c r="W142" s="31">
        <v>104.5</v>
      </c>
      <c r="X142" s="31">
        <v>105.6</v>
      </c>
      <c r="Y142" s="31">
        <v>106.7</v>
      </c>
      <c r="Z142" s="31">
        <v>106.7</v>
      </c>
      <c r="AA142" s="31">
        <v>106.7</v>
      </c>
      <c r="AB142" s="31">
        <v>106.7</v>
      </c>
      <c r="AC142" s="31">
        <v>106.7</v>
      </c>
      <c r="AD142" s="31">
        <v>106.7</v>
      </c>
      <c r="AE142" s="31">
        <v>106.7</v>
      </c>
      <c r="AF142" s="31">
        <v>106.7</v>
      </c>
      <c r="AG142" s="31">
        <v>106.7</v>
      </c>
      <c r="AH142" s="31">
        <v>106.7</v>
      </c>
      <c r="AI142" s="31">
        <v>106.7</v>
      </c>
      <c r="AJ142" s="31">
        <v>106.7</v>
      </c>
      <c r="AK142" s="31">
        <v>106.7</v>
      </c>
      <c r="AL142" s="31">
        <v>106.7</v>
      </c>
      <c r="AM142" s="31">
        <v>106.7</v>
      </c>
      <c r="AN142" s="31">
        <v>106.7</v>
      </c>
      <c r="AO142" s="31">
        <v>106.7</v>
      </c>
      <c r="AP142" s="31">
        <v>106.7</v>
      </c>
      <c r="AQ142" s="31">
        <v>106.7</v>
      </c>
      <c r="AR142" s="31">
        <v>106.4</v>
      </c>
      <c r="AS142" s="31">
        <v>106.4</v>
      </c>
      <c r="AT142" s="31">
        <v>106.4</v>
      </c>
      <c r="AU142" s="31">
        <v>106.4</v>
      </c>
      <c r="AV142" s="31">
        <v>106.4</v>
      </c>
      <c r="AW142" s="31">
        <v>106.4</v>
      </c>
      <c r="AX142" s="31">
        <v>106.4</v>
      </c>
      <c r="AY142" s="31">
        <v>106.4</v>
      </c>
      <c r="AZ142" s="31">
        <v>106.4</v>
      </c>
      <c r="BA142" s="31">
        <v>106.3</v>
      </c>
      <c r="BB142" s="31">
        <v>107</v>
      </c>
      <c r="BC142" s="31">
        <v>107</v>
      </c>
      <c r="BD142" s="31">
        <v>107</v>
      </c>
      <c r="BE142" s="31">
        <v>107</v>
      </c>
      <c r="BF142" s="31">
        <v>107</v>
      </c>
      <c r="BG142" s="31">
        <v>107</v>
      </c>
      <c r="BH142" s="31">
        <v>107</v>
      </c>
      <c r="BI142" s="31">
        <v>113.5</v>
      </c>
      <c r="BJ142" s="31">
        <v>115.9</v>
      </c>
      <c r="BK142" s="31">
        <v>116.3</v>
      </c>
      <c r="BL142" s="31">
        <v>117.5</v>
      </c>
      <c r="BM142" s="31">
        <v>117.5</v>
      </c>
      <c r="BN142" s="31">
        <v>117.5</v>
      </c>
      <c r="BO142" s="31">
        <v>117.5</v>
      </c>
      <c r="BP142" s="31">
        <v>117.5</v>
      </c>
      <c r="BQ142" s="31">
        <v>117.5</v>
      </c>
      <c r="BR142" s="31">
        <v>118.3</v>
      </c>
      <c r="BS142" s="31">
        <v>117.6</v>
      </c>
      <c r="BT142" s="31">
        <v>117</v>
      </c>
      <c r="BU142" s="31">
        <v>121.1</v>
      </c>
      <c r="BV142" s="31">
        <v>122.6</v>
      </c>
      <c r="BW142" s="31">
        <v>122.6</v>
      </c>
      <c r="BX142" s="31">
        <v>123.1</v>
      </c>
      <c r="BY142" s="31">
        <v>123</v>
      </c>
      <c r="BZ142" s="31">
        <v>123</v>
      </c>
      <c r="CA142" s="31">
        <v>123</v>
      </c>
      <c r="CB142" s="31">
        <v>123</v>
      </c>
      <c r="CC142" s="31">
        <v>123.2</v>
      </c>
      <c r="CD142" s="31">
        <v>123.4</v>
      </c>
      <c r="CE142" s="31">
        <v>123.4</v>
      </c>
      <c r="CF142" s="31">
        <v>123.4</v>
      </c>
      <c r="CG142" s="31">
        <v>123.6</v>
      </c>
      <c r="CH142" s="31">
        <v>123.6</v>
      </c>
      <c r="CI142" s="31">
        <v>123.6</v>
      </c>
      <c r="CJ142" s="31">
        <v>123.6</v>
      </c>
      <c r="CK142" s="31">
        <v>123.6</v>
      </c>
      <c r="CL142" s="31">
        <v>124</v>
      </c>
      <c r="CM142" s="31">
        <v>124</v>
      </c>
      <c r="CN142" s="31">
        <v>124</v>
      </c>
      <c r="CO142" s="31">
        <v>124.8</v>
      </c>
      <c r="CP142" s="31">
        <v>126.5</v>
      </c>
      <c r="CQ142" s="31">
        <v>126.5</v>
      </c>
      <c r="CR142" s="31">
        <v>126.5</v>
      </c>
      <c r="CS142" s="31">
        <v>126.5</v>
      </c>
      <c r="CT142" s="31">
        <v>126.5</v>
      </c>
      <c r="CU142" s="31">
        <v>126.5</v>
      </c>
      <c r="CV142" s="31">
        <v>126.5</v>
      </c>
      <c r="CW142" s="31">
        <v>126.4</v>
      </c>
      <c r="CX142" s="31">
        <v>126.4</v>
      </c>
      <c r="CY142" s="31">
        <v>126.4</v>
      </c>
      <c r="CZ142" s="31">
        <v>126.4</v>
      </c>
      <c r="DA142" s="31">
        <v>126.4</v>
      </c>
      <c r="DB142" s="31">
        <v>126.4</v>
      </c>
      <c r="DC142" s="31">
        <v>126.5</v>
      </c>
      <c r="DD142" s="31">
        <v>127</v>
      </c>
      <c r="DE142" s="31">
        <v>127</v>
      </c>
      <c r="DF142" s="31">
        <v>126.9</v>
      </c>
      <c r="DG142" s="31">
        <v>126.9</v>
      </c>
      <c r="DH142" s="31">
        <v>127.3</v>
      </c>
      <c r="DI142" s="31">
        <v>127.3</v>
      </c>
      <c r="DJ142" s="31">
        <v>127.3</v>
      </c>
      <c r="DK142" s="31">
        <v>127.5</v>
      </c>
      <c r="DL142" s="31">
        <v>127.7</v>
      </c>
      <c r="DM142" s="31">
        <v>127.7</v>
      </c>
      <c r="DN142" s="31">
        <v>128.9</v>
      </c>
      <c r="DO142" s="31">
        <v>130.4</v>
      </c>
      <c r="DP142" s="31">
        <v>130.9</v>
      </c>
      <c r="DQ142" s="31">
        <v>130.9</v>
      </c>
      <c r="DR142" s="31">
        <v>130.9</v>
      </c>
      <c r="DS142" s="31">
        <v>130.9</v>
      </c>
      <c r="DT142" s="31">
        <v>130.9</v>
      </c>
      <c r="DU142" s="31">
        <v>130.9</v>
      </c>
      <c r="DV142" s="31">
        <v>130.9</v>
      </c>
      <c r="DW142" s="31">
        <v>130.9</v>
      </c>
      <c r="DX142" s="31">
        <v>134.30000000000001</v>
      </c>
      <c r="DY142" s="31">
        <v>134.30000000000001</v>
      </c>
      <c r="DZ142" s="31">
        <v>134.30000000000001</v>
      </c>
      <c r="EA142" s="31">
        <v>134.30000000000001</v>
      </c>
      <c r="EB142" s="31">
        <v>134.30000000000001</v>
      </c>
      <c r="EC142" s="31">
        <v>134.30000000000001</v>
      </c>
      <c r="ED142" s="31">
        <v>135.6</v>
      </c>
      <c r="EE142" s="31">
        <v>135.1</v>
      </c>
      <c r="EF142" s="31">
        <v>135.5</v>
      </c>
      <c r="EG142" s="31">
        <v>134.19999999999999</v>
      </c>
      <c r="EH142" s="31">
        <v>137.6</v>
      </c>
      <c r="EI142" s="31">
        <v>137.6</v>
      </c>
      <c r="EJ142" s="31">
        <v>137.6</v>
      </c>
      <c r="EK142" s="31">
        <v>136.69999999999999</v>
      </c>
      <c r="EL142" s="31">
        <v>136.69999999999999</v>
      </c>
      <c r="EM142" s="31">
        <v>136.69999999999999</v>
      </c>
      <c r="EN142" s="31">
        <v>136.69999999999999</v>
      </c>
      <c r="EO142" s="31">
        <v>136.19999999999999</v>
      </c>
      <c r="EP142" s="31">
        <v>136</v>
      </c>
      <c r="EQ142" s="31">
        <v>135.80000000000001</v>
      </c>
      <c r="ER142" s="31">
        <v>135.9</v>
      </c>
      <c r="ES142" s="31">
        <v>135.80000000000001</v>
      </c>
      <c r="ET142" s="31">
        <v>135.80000000000001</v>
      </c>
    </row>
    <row r="143" spans="1:150">
      <c r="A143" s="25" t="s">
        <v>1696</v>
      </c>
      <c r="B143" s="25" t="s">
        <v>1697</v>
      </c>
      <c r="C143" s="26">
        <v>0.64702999999999999</v>
      </c>
      <c r="D143" s="31">
        <v>100</v>
      </c>
      <c r="E143" s="31">
        <v>100</v>
      </c>
      <c r="F143" s="31">
        <v>100</v>
      </c>
      <c r="G143" s="31">
        <v>100</v>
      </c>
      <c r="H143" s="31">
        <v>100</v>
      </c>
      <c r="I143" s="31">
        <v>100</v>
      </c>
      <c r="J143" s="31">
        <v>100</v>
      </c>
      <c r="K143" s="31">
        <v>100</v>
      </c>
      <c r="L143" s="31">
        <v>100</v>
      </c>
      <c r="M143" s="31">
        <v>100</v>
      </c>
      <c r="N143" s="31">
        <v>100</v>
      </c>
      <c r="O143" s="31">
        <v>100</v>
      </c>
      <c r="P143" s="31">
        <v>100</v>
      </c>
      <c r="Q143" s="31">
        <v>100</v>
      </c>
      <c r="R143" s="31">
        <v>101.4</v>
      </c>
      <c r="S143" s="31">
        <v>101.4</v>
      </c>
      <c r="T143" s="31">
        <v>101.4</v>
      </c>
      <c r="U143" s="31">
        <v>101.4</v>
      </c>
      <c r="V143" s="31">
        <v>101.4</v>
      </c>
      <c r="W143" s="31">
        <v>101.4</v>
      </c>
      <c r="X143" s="31">
        <v>101.4</v>
      </c>
      <c r="Y143" s="31">
        <v>101.4</v>
      </c>
      <c r="Z143" s="31">
        <v>101.4</v>
      </c>
      <c r="AA143" s="31">
        <v>101.4</v>
      </c>
      <c r="AB143" s="31">
        <v>101.4</v>
      </c>
      <c r="AC143" s="31">
        <v>101.4</v>
      </c>
      <c r="AD143" s="31">
        <v>101.4</v>
      </c>
      <c r="AE143" s="31">
        <v>101.4</v>
      </c>
      <c r="AF143" s="31">
        <v>101.4</v>
      </c>
      <c r="AG143" s="31">
        <v>101.4</v>
      </c>
      <c r="AH143" s="31">
        <v>101.4</v>
      </c>
      <c r="AI143" s="31">
        <v>101.4</v>
      </c>
      <c r="AJ143" s="31">
        <v>101.4</v>
      </c>
      <c r="AK143" s="31">
        <v>101.4</v>
      </c>
      <c r="AL143" s="31">
        <v>101.4</v>
      </c>
      <c r="AM143" s="31">
        <v>101.4</v>
      </c>
      <c r="AN143" s="31">
        <v>101.4</v>
      </c>
      <c r="AO143" s="31">
        <v>101.4</v>
      </c>
      <c r="AP143" s="31">
        <v>101.4</v>
      </c>
      <c r="AQ143" s="31">
        <v>101.4</v>
      </c>
      <c r="AR143" s="31">
        <v>101.4</v>
      </c>
      <c r="AS143" s="31">
        <v>101.4</v>
      </c>
      <c r="AT143" s="31">
        <v>101.4</v>
      </c>
      <c r="AU143" s="31">
        <v>101.4</v>
      </c>
      <c r="AV143" s="31">
        <v>101.4</v>
      </c>
      <c r="AW143" s="31">
        <v>101.4</v>
      </c>
      <c r="AX143" s="31">
        <v>101.4</v>
      </c>
      <c r="AY143" s="31">
        <v>101.4</v>
      </c>
      <c r="AZ143" s="31">
        <v>101.4</v>
      </c>
      <c r="BA143" s="31">
        <v>101.4</v>
      </c>
      <c r="BB143" s="31">
        <v>101.4</v>
      </c>
      <c r="BC143" s="31">
        <v>101.4</v>
      </c>
      <c r="BD143" s="31">
        <v>101.4</v>
      </c>
      <c r="BE143" s="31">
        <v>101.4</v>
      </c>
      <c r="BF143" s="31">
        <v>101.4</v>
      </c>
      <c r="BG143" s="31">
        <v>101.4</v>
      </c>
      <c r="BH143" s="31">
        <v>101.4</v>
      </c>
      <c r="BI143" s="31">
        <v>123.1</v>
      </c>
      <c r="BJ143" s="31">
        <v>130.80000000000001</v>
      </c>
      <c r="BK143" s="31">
        <v>131.5</v>
      </c>
      <c r="BL143" s="31">
        <v>135.5</v>
      </c>
      <c r="BM143" s="31">
        <v>135.5</v>
      </c>
      <c r="BN143" s="31">
        <v>135.5</v>
      </c>
      <c r="BO143" s="31">
        <v>135.5</v>
      </c>
      <c r="BP143" s="31">
        <v>135.5</v>
      </c>
      <c r="BQ143" s="31">
        <v>135.5</v>
      </c>
      <c r="BR143" s="31">
        <v>135.5</v>
      </c>
      <c r="BS143" s="31">
        <v>133.6</v>
      </c>
      <c r="BT143" s="31">
        <v>131.69999999999999</v>
      </c>
      <c r="BU143" s="31">
        <v>131.69999999999999</v>
      </c>
      <c r="BV143" s="31">
        <v>131.69999999999999</v>
      </c>
      <c r="BW143" s="31">
        <v>131.69999999999999</v>
      </c>
      <c r="BX143" s="31">
        <v>132</v>
      </c>
      <c r="BY143" s="31">
        <v>132</v>
      </c>
      <c r="BZ143" s="31">
        <v>132</v>
      </c>
      <c r="CA143" s="31">
        <v>132</v>
      </c>
      <c r="CB143" s="31">
        <v>132</v>
      </c>
      <c r="CC143" s="31">
        <v>132.80000000000001</v>
      </c>
      <c r="CD143" s="31">
        <v>133.30000000000001</v>
      </c>
      <c r="CE143" s="31">
        <v>133.30000000000001</v>
      </c>
      <c r="CF143" s="31">
        <v>133.30000000000001</v>
      </c>
      <c r="CG143" s="31">
        <v>133.9</v>
      </c>
      <c r="CH143" s="31">
        <v>133.9</v>
      </c>
      <c r="CI143" s="31">
        <v>133.9</v>
      </c>
      <c r="CJ143" s="31">
        <v>133.9</v>
      </c>
      <c r="CK143" s="31">
        <v>133.9</v>
      </c>
      <c r="CL143" s="31">
        <v>133.9</v>
      </c>
      <c r="CM143" s="31">
        <v>133.9</v>
      </c>
      <c r="CN143" s="31">
        <v>133.9</v>
      </c>
      <c r="CO143" s="31">
        <v>136.5</v>
      </c>
      <c r="CP143" s="31">
        <v>141.9</v>
      </c>
      <c r="CQ143" s="31">
        <v>141.9</v>
      </c>
      <c r="CR143" s="31">
        <v>141.9</v>
      </c>
      <c r="CS143" s="31">
        <v>141.9</v>
      </c>
      <c r="CT143" s="31">
        <v>141.9</v>
      </c>
      <c r="CU143" s="31">
        <v>141.9</v>
      </c>
      <c r="CV143" s="31">
        <v>141.9</v>
      </c>
      <c r="CW143" s="31">
        <v>141.6</v>
      </c>
      <c r="CX143" s="31">
        <v>141.6</v>
      </c>
      <c r="CY143" s="31">
        <v>141.6</v>
      </c>
      <c r="CZ143" s="31">
        <v>141.6</v>
      </c>
      <c r="DA143" s="31">
        <v>141.6</v>
      </c>
      <c r="DB143" s="31">
        <v>141.69999999999999</v>
      </c>
      <c r="DC143" s="31">
        <v>141.9</v>
      </c>
      <c r="DD143" s="31">
        <v>141.9</v>
      </c>
      <c r="DE143" s="31">
        <v>141.9</v>
      </c>
      <c r="DF143" s="31">
        <v>141.9</v>
      </c>
      <c r="DG143" s="31">
        <v>141.9</v>
      </c>
      <c r="DH143" s="31">
        <v>141.9</v>
      </c>
      <c r="DI143" s="31">
        <v>141.9</v>
      </c>
      <c r="DJ143" s="31">
        <v>141.9</v>
      </c>
      <c r="DK143" s="31">
        <v>142.5</v>
      </c>
      <c r="DL143" s="31">
        <v>143.4</v>
      </c>
      <c r="DM143" s="31">
        <v>143.4</v>
      </c>
      <c r="DN143" s="31">
        <v>143.4</v>
      </c>
      <c r="DO143" s="31">
        <v>143.4</v>
      </c>
      <c r="DP143" s="31">
        <v>143.4</v>
      </c>
      <c r="DQ143" s="31">
        <v>143.4</v>
      </c>
      <c r="DR143" s="31">
        <v>143.4</v>
      </c>
      <c r="DS143" s="31">
        <v>143.4</v>
      </c>
      <c r="DT143" s="31">
        <v>143.4</v>
      </c>
      <c r="DU143" s="31">
        <v>143.4</v>
      </c>
      <c r="DV143" s="31">
        <v>143.4</v>
      </c>
      <c r="DW143" s="31">
        <v>143.4</v>
      </c>
      <c r="DX143" s="31">
        <v>143.4</v>
      </c>
      <c r="DY143" s="31">
        <v>143.4</v>
      </c>
      <c r="DZ143" s="31">
        <v>143.4</v>
      </c>
      <c r="EA143" s="31">
        <v>143.4</v>
      </c>
      <c r="EB143" s="31">
        <v>143.4</v>
      </c>
      <c r="EC143" s="31">
        <v>143.4</v>
      </c>
      <c r="ED143" s="31">
        <v>143.4</v>
      </c>
      <c r="EE143" s="31">
        <v>143.4</v>
      </c>
      <c r="EF143" s="31">
        <v>143.4</v>
      </c>
      <c r="EG143" s="31">
        <v>143.4</v>
      </c>
      <c r="EH143" s="31">
        <v>143.4</v>
      </c>
      <c r="EI143" s="31">
        <v>143.4</v>
      </c>
      <c r="EJ143" s="31">
        <v>143.4</v>
      </c>
      <c r="EK143" s="31">
        <v>143.4</v>
      </c>
      <c r="EL143" s="31">
        <v>143.4</v>
      </c>
      <c r="EM143" s="31">
        <v>143.4</v>
      </c>
      <c r="EN143" s="31">
        <v>143.4</v>
      </c>
      <c r="EO143" s="31">
        <v>143.4</v>
      </c>
      <c r="EP143" s="31">
        <v>143.4</v>
      </c>
      <c r="EQ143" s="31">
        <v>143.4</v>
      </c>
      <c r="ER143" s="31">
        <v>143.80000000000001</v>
      </c>
      <c r="ES143" s="31">
        <v>143.4</v>
      </c>
      <c r="ET143" s="31">
        <v>143.4</v>
      </c>
    </row>
    <row r="144" spans="1:150">
      <c r="A144" s="25" t="s">
        <v>284</v>
      </c>
      <c r="B144" s="25" t="s">
        <v>1698</v>
      </c>
      <c r="C144" s="26">
        <v>0.64702999999999999</v>
      </c>
      <c r="D144" s="31">
        <v>100</v>
      </c>
      <c r="E144" s="31">
        <v>100</v>
      </c>
      <c r="F144" s="31">
        <v>100</v>
      </c>
      <c r="G144" s="31">
        <v>100</v>
      </c>
      <c r="H144" s="31">
        <v>100</v>
      </c>
      <c r="I144" s="31">
        <v>100</v>
      </c>
      <c r="J144" s="31">
        <v>100</v>
      </c>
      <c r="K144" s="31">
        <v>100</v>
      </c>
      <c r="L144" s="31">
        <v>100</v>
      </c>
      <c r="M144" s="31">
        <v>100</v>
      </c>
      <c r="N144" s="31">
        <v>100</v>
      </c>
      <c r="O144" s="31">
        <v>100</v>
      </c>
      <c r="P144" s="31">
        <v>100</v>
      </c>
      <c r="Q144" s="31">
        <v>100</v>
      </c>
      <c r="R144" s="31">
        <v>101.4</v>
      </c>
      <c r="S144" s="31">
        <v>101.4</v>
      </c>
      <c r="T144" s="31">
        <v>101.4</v>
      </c>
      <c r="U144" s="31">
        <v>101.4</v>
      </c>
      <c r="V144" s="31">
        <v>101.4</v>
      </c>
      <c r="W144" s="31">
        <v>101.4</v>
      </c>
      <c r="X144" s="31">
        <v>101.4</v>
      </c>
      <c r="Y144" s="31">
        <v>101.4</v>
      </c>
      <c r="Z144" s="31">
        <v>101.4</v>
      </c>
      <c r="AA144" s="31">
        <v>101.4</v>
      </c>
      <c r="AB144" s="31">
        <v>101.4</v>
      </c>
      <c r="AC144" s="31">
        <v>101.4</v>
      </c>
      <c r="AD144" s="31">
        <v>101.4</v>
      </c>
      <c r="AE144" s="31">
        <v>101.4</v>
      </c>
      <c r="AF144" s="31">
        <v>101.4</v>
      </c>
      <c r="AG144" s="31">
        <v>101.4</v>
      </c>
      <c r="AH144" s="31">
        <v>101.4</v>
      </c>
      <c r="AI144" s="31">
        <v>101.4</v>
      </c>
      <c r="AJ144" s="31">
        <v>101.4</v>
      </c>
      <c r="AK144" s="31">
        <v>101.4</v>
      </c>
      <c r="AL144" s="31">
        <v>101.4</v>
      </c>
      <c r="AM144" s="31">
        <v>101.4</v>
      </c>
      <c r="AN144" s="31">
        <v>101.4</v>
      </c>
      <c r="AO144" s="31">
        <v>101.4</v>
      </c>
      <c r="AP144" s="31">
        <v>101.4</v>
      </c>
      <c r="AQ144" s="31">
        <v>101.4</v>
      </c>
      <c r="AR144" s="31">
        <v>101.4</v>
      </c>
      <c r="AS144" s="31">
        <v>101.4</v>
      </c>
      <c r="AT144" s="31">
        <v>101.4</v>
      </c>
      <c r="AU144" s="31">
        <v>101.4</v>
      </c>
      <c r="AV144" s="31">
        <v>101.4</v>
      </c>
      <c r="AW144" s="31">
        <v>101.4</v>
      </c>
      <c r="AX144" s="31">
        <v>101.4</v>
      </c>
      <c r="AY144" s="31">
        <v>101.4</v>
      </c>
      <c r="AZ144" s="31">
        <v>101.4</v>
      </c>
      <c r="BA144" s="31">
        <v>101.4</v>
      </c>
      <c r="BB144" s="31">
        <v>101.4</v>
      </c>
      <c r="BC144" s="31">
        <v>101.4</v>
      </c>
      <c r="BD144" s="31">
        <v>101.4</v>
      </c>
      <c r="BE144" s="31">
        <v>101.4</v>
      </c>
      <c r="BF144" s="31">
        <v>101.4</v>
      </c>
      <c r="BG144" s="31">
        <v>101.4</v>
      </c>
      <c r="BH144" s="31">
        <v>101.4</v>
      </c>
      <c r="BI144" s="31">
        <v>123.1</v>
      </c>
      <c r="BJ144" s="31">
        <v>130.80000000000001</v>
      </c>
      <c r="BK144" s="31">
        <v>131.5</v>
      </c>
      <c r="BL144" s="31">
        <v>135.5</v>
      </c>
      <c r="BM144" s="31">
        <v>135.5</v>
      </c>
      <c r="BN144" s="31">
        <v>135.5</v>
      </c>
      <c r="BO144" s="31">
        <v>135.5</v>
      </c>
      <c r="BP144" s="31">
        <v>135.5</v>
      </c>
      <c r="BQ144" s="31">
        <v>135.5</v>
      </c>
      <c r="BR144" s="31">
        <v>135.5</v>
      </c>
      <c r="BS144" s="31">
        <v>133.6</v>
      </c>
      <c r="BT144" s="31">
        <v>131.69999999999999</v>
      </c>
      <c r="BU144" s="31">
        <v>131.69999999999999</v>
      </c>
      <c r="BV144" s="31">
        <v>131.69999999999999</v>
      </c>
      <c r="BW144" s="31">
        <v>131.69999999999999</v>
      </c>
      <c r="BX144" s="31">
        <v>132</v>
      </c>
      <c r="BY144" s="31">
        <v>132</v>
      </c>
      <c r="BZ144" s="31">
        <v>132</v>
      </c>
      <c r="CA144" s="31">
        <v>132</v>
      </c>
      <c r="CB144" s="31">
        <v>132</v>
      </c>
      <c r="CC144" s="31">
        <v>132.80000000000001</v>
      </c>
      <c r="CD144" s="31">
        <v>133.30000000000001</v>
      </c>
      <c r="CE144" s="31">
        <v>133.30000000000001</v>
      </c>
      <c r="CF144" s="31">
        <v>133.30000000000001</v>
      </c>
      <c r="CG144" s="31">
        <v>133.9</v>
      </c>
      <c r="CH144" s="31">
        <v>133.9</v>
      </c>
      <c r="CI144" s="31">
        <v>133.9</v>
      </c>
      <c r="CJ144" s="31">
        <v>133.9</v>
      </c>
      <c r="CK144" s="31">
        <v>133.9</v>
      </c>
      <c r="CL144" s="31">
        <v>133.9</v>
      </c>
      <c r="CM144" s="31">
        <v>133.9</v>
      </c>
      <c r="CN144" s="31">
        <v>133.9</v>
      </c>
      <c r="CO144" s="31">
        <v>136.5</v>
      </c>
      <c r="CP144" s="31">
        <v>141.9</v>
      </c>
      <c r="CQ144" s="31">
        <v>141.9</v>
      </c>
      <c r="CR144" s="31">
        <v>141.9</v>
      </c>
      <c r="CS144" s="31">
        <v>141.9</v>
      </c>
      <c r="CT144" s="31">
        <v>141.9</v>
      </c>
      <c r="CU144" s="31">
        <v>141.9</v>
      </c>
      <c r="CV144" s="31">
        <v>141.9</v>
      </c>
      <c r="CW144" s="31">
        <v>141.6</v>
      </c>
      <c r="CX144" s="31">
        <v>141.6</v>
      </c>
      <c r="CY144" s="31">
        <v>141.6</v>
      </c>
      <c r="CZ144" s="31">
        <v>141.6</v>
      </c>
      <c r="DA144" s="31">
        <v>141.6</v>
      </c>
      <c r="DB144" s="31">
        <v>141.69999999999999</v>
      </c>
      <c r="DC144" s="31">
        <v>141.9</v>
      </c>
      <c r="DD144" s="31">
        <v>141.9</v>
      </c>
      <c r="DE144" s="31">
        <v>141.9</v>
      </c>
      <c r="DF144" s="31">
        <v>141.9</v>
      </c>
      <c r="DG144" s="31">
        <v>141.9</v>
      </c>
      <c r="DH144" s="31">
        <v>141.9</v>
      </c>
      <c r="DI144" s="31">
        <v>141.9</v>
      </c>
      <c r="DJ144" s="31">
        <v>141.9</v>
      </c>
      <c r="DK144" s="31">
        <v>142.5</v>
      </c>
      <c r="DL144" s="31">
        <v>143.4</v>
      </c>
      <c r="DM144" s="31">
        <v>143.4</v>
      </c>
      <c r="DN144" s="31">
        <v>143.4</v>
      </c>
      <c r="DO144" s="31">
        <v>143.4</v>
      </c>
      <c r="DP144" s="31">
        <v>143.4</v>
      </c>
      <c r="DQ144" s="31">
        <v>143.4</v>
      </c>
      <c r="DR144" s="31">
        <v>143.4</v>
      </c>
      <c r="DS144" s="31">
        <v>143.4</v>
      </c>
      <c r="DT144" s="31">
        <v>143.4</v>
      </c>
      <c r="DU144" s="31">
        <v>143.4</v>
      </c>
      <c r="DV144" s="31">
        <v>143.4</v>
      </c>
      <c r="DW144" s="31">
        <v>143.4</v>
      </c>
      <c r="DX144" s="31">
        <v>143.4</v>
      </c>
      <c r="DY144" s="31">
        <v>143.4</v>
      </c>
      <c r="DZ144" s="31">
        <v>143.4</v>
      </c>
      <c r="EA144" s="31">
        <v>143.4</v>
      </c>
      <c r="EB144" s="31">
        <v>143.4</v>
      </c>
      <c r="EC144" s="31">
        <v>143.4</v>
      </c>
      <c r="ED144" s="31">
        <v>143.4</v>
      </c>
      <c r="EE144" s="31">
        <v>143.4</v>
      </c>
      <c r="EF144" s="31">
        <v>143.4</v>
      </c>
      <c r="EG144" s="31">
        <v>143.4</v>
      </c>
      <c r="EH144" s="31">
        <v>143.4</v>
      </c>
      <c r="EI144" s="31">
        <v>143.4</v>
      </c>
      <c r="EJ144" s="31">
        <v>143.4</v>
      </c>
      <c r="EK144" s="31">
        <v>143.4</v>
      </c>
      <c r="EL144" s="31">
        <v>143.4</v>
      </c>
      <c r="EM144" s="31">
        <v>143.4</v>
      </c>
      <c r="EN144" s="31">
        <v>143.4</v>
      </c>
      <c r="EO144" s="31">
        <v>143.4</v>
      </c>
      <c r="EP144" s="31">
        <v>143.4</v>
      </c>
      <c r="EQ144" s="31">
        <v>143.4</v>
      </c>
      <c r="ER144" s="31">
        <v>143.80000000000001</v>
      </c>
      <c r="ES144" s="31">
        <v>143.4</v>
      </c>
      <c r="ET144" s="31">
        <v>143.4</v>
      </c>
    </row>
    <row r="145" spans="1:150">
      <c r="A145" s="25" t="s">
        <v>1699</v>
      </c>
      <c r="B145" s="25" t="s">
        <v>1700</v>
      </c>
      <c r="C145" s="26">
        <v>1.40097</v>
      </c>
      <c r="D145" s="31">
        <v>100.8</v>
      </c>
      <c r="E145" s="31">
        <v>100.8</v>
      </c>
      <c r="F145" s="31">
        <v>102</v>
      </c>
      <c r="G145" s="31">
        <v>103.9</v>
      </c>
      <c r="H145" s="31">
        <v>103.9</v>
      </c>
      <c r="I145" s="31">
        <v>103.9</v>
      </c>
      <c r="J145" s="31">
        <v>103.9</v>
      </c>
      <c r="K145" s="31">
        <v>103.9</v>
      </c>
      <c r="L145" s="31">
        <v>103.9</v>
      </c>
      <c r="M145" s="31">
        <v>103.9</v>
      </c>
      <c r="N145" s="31">
        <v>103.9</v>
      </c>
      <c r="O145" s="31">
        <v>103.9</v>
      </c>
      <c r="P145" s="31">
        <v>103.9</v>
      </c>
      <c r="Q145" s="31">
        <v>103.9</v>
      </c>
      <c r="R145" s="31">
        <v>106.2</v>
      </c>
      <c r="S145" s="31">
        <v>106.2</v>
      </c>
      <c r="T145" s="31">
        <v>106.2</v>
      </c>
      <c r="U145" s="31">
        <v>106.2</v>
      </c>
      <c r="V145" s="31">
        <v>106.2</v>
      </c>
      <c r="W145" s="31">
        <v>106.2</v>
      </c>
      <c r="X145" s="31">
        <v>107.9</v>
      </c>
      <c r="Y145" s="31">
        <v>109.6</v>
      </c>
      <c r="Z145" s="31">
        <v>109.6</v>
      </c>
      <c r="AA145" s="31">
        <v>109.6</v>
      </c>
      <c r="AB145" s="31">
        <v>109.6</v>
      </c>
      <c r="AC145" s="31">
        <v>109.6</v>
      </c>
      <c r="AD145" s="31">
        <v>109.6</v>
      </c>
      <c r="AE145" s="31">
        <v>109.6</v>
      </c>
      <c r="AF145" s="31">
        <v>109.6</v>
      </c>
      <c r="AG145" s="31">
        <v>109.6</v>
      </c>
      <c r="AH145" s="31">
        <v>109.6</v>
      </c>
      <c r="AI145" s="31">
        <v>109.6</v>
      </c>
      <c r="AJ145" s="31">
        <v>109.6</v>
      </c>
      <c r="AK145" s="31">
        <v>109.6</v>
      </c>
      <c r="AL145" s="31">
        <v>109.6</v>
      </c>
      <c r="AM145" s="31">
        <v>109.6</v>
      </c>
      <c r="AN145" s="31">
        <v>109.6</v>
      </c>
      <c r="AO145" s="31">
        <v>109.6</v>
      </c>
      <c r="AP145" s="31">
        <v>109.6</v>
      </c>
      <c r="AQ145" s="31">
        <v>109.6</v>
      </c>
      <c r="AR145" s="31">
        <v>109.6</v>
      </c>
      <c r="AS145" s="31">
        <v>109.6</v>
      </c>
      <c r="AT145" s="31">
        <v>109.6</v>
      </c>
      <c r="AU145" s="31">
        <v>109.6</v>
      </c>
      <c r="AV145" s="31">
        <v>109.6</v>
      </c>
      <c r="AW145" s="31">
        <v>109.6</v>
      </c>
      <c r="AX145" s="31">
        <v>109.6</v>
      </c>
      <c r="AY145" s="31">
        <v>109.6</v>
      </c>
      <c r="AZ145" s="31">
        <v>109.6</v>
      </c>
      <c r="BA145" s="31">
        <v>109.6</v>
      </c>
      <c r="BB145" s="31">
        <v>110.7</v>
      </c>
      <c r="BC145" s="31">
        <v>110.7</v>
      </c>
      <c r="BD145" s="31">
        <v>110.7</v>
      </c>
      <c r="BE145" s="31">
        <v>110.7</v>
      </c>
      <c r="BF145" s="31">
        <v>110.7</v>
      </c>
      <c r="BG145" s="31">
        <v>110.7</v>
      </c>
      <c r="BH145" s="31">
        <v>110.7</v>
      </c>
      <c r="BI145" s="31">
        <v>110.7</v>
      </c>
      <c r="BJ145" s="31">
        <v>110.7</v>
      </c>
      <c r="BK145" s="31">
        <v>110.7</v>
      </c>
      <c r="BL145" s="31">
        <v>110.7</v>
      </c>
      <c r="BM145" s="31">
        <v>110.7</v>
      </c>
      <c r="BN145" s="31">
        <v>110.7</v>
      </c>
      <c r="BO145" s="31">
        <v>110.7</v>
      </c>
      <c r="BP145" s="31">
        <v>110.7</v>
      </c>
      <c r="BQ145" s="31">
        <v>110.7</v>
      </c>
      <c r="BR145" s="31">
        <v>110.7</v>
      </c>
      <c r="BS145" s="31">
        <v>110.4</v>
      </c>
      <c r="BT145" s="31">
        <v>110.4</v>
      </c>
      <c r="BU145" s="31">
        <v>116.8</v>
      </c>
      <c r="BV145" s="31">
        <v>119</v>
      </c>
      <c r="BW145" s="31">
        <v>119</v>
      </c>
      <c r="BX145" s="31">
        <v>119</v>
      </c>
      <c r="BY145" s="31">
        <v>119</v>
      </c>
      <c r="BZ145" s="31">
        <v>119</v>
      </c>
      <c r="CA145" s="31">
        <v>119</v>
      </c>
      <c r="CB145" s="31">
        <v>119</v>
      </c>
      <c r="CC145" s="31">
        <v>119</v>
      </c>
      <c r="CD145" s="31">
        <v>119</v>
      </c>
      <c r="CE145" s="31">
        <v>119</v>
      </c>
      <c r="CF145" s="31">
        <v>119</v>
      </c>
      <c r="CG145" s="31">
        <v>119</v>
      </c>
      <c r="CH145" s="31">
        <v>119</v>
      </c>
      <c r="CI145" s="31">
        <v>119</v>
      </c>
      <c r="CJ145" s="31">
        <v>119</v>
      </c>
      <c r="CK145" s="31">
        <v>119</v>
      </c>
      <c r="CL145" s="31">
        <v>119</v>
      </c>
      <c r="CM145" s="31">
        <v>119</v>
      </c>
      <c r="CN145" s="31">
        <v>119</v>
      </c>
      <c r="CO145" s="31">
        <v>119</v>
      </c>
      <c r="CP145" s="31">
        <v>119</v>
      </c>
      <c r="CQ145" s="31">
        <v>119</v>
      </c>
      <c r="CR145" s="31">
        <v>119</v>
      </c>
      <c r="CS145" s="31">
        <v>119</v>
      </c>
      <c r="CT145" s="31">
        <v>119</v>
      </c>
      <c r="CU145" s="31">
        <v>119</v>
      </c>
      <c r="CV145" s="31">
        <v>119</v>
      </c>
      <c r="CW145" s="31">
        <v>119</v>
      </c>
      <c r="CX145" s="31">
        <v>119</v>
      </c>
      <c r="CY145" s="31">
        <v>119</v>
      </c>
      <c r="CZ145" s="31">
        <v>119</v>
      </c>
      <c r="DA145" s="31">
        <v>119</v>
      </c>
      <c r="DB145" s="31">
        <v>119</v>
      </c>
      <c r="DC145" s="31">
        <v>119</v>
      </c>
      <c r="DD145" s="31">
        <v>119.8</v>
      </c>
      <c r="DE145" s="31">
        <v>119.8</v>
      </c>
      <c r="DF145" s="31">
        <v>119.8</v>
      </c>
      <c r="DG145" s="31">
        <v>119.8</v>
      </c>
      <c r="DH145" s="31">
        <v>119.8</v>
      </c>
      <c r="DI145" s="31">
        <v>119.8</v>
      </c>
      <c r="DJ145" s="31">
        <v>119.8</v>
      </c>
      <c r="DK145" s="31">
        <v>119.8</v>
      </c>
      <c r="DL145" s="31">
        <v>119.8</v>
      </c>
      <c r="DM145" s="31">
        <v>119.8</v>
      </c>
      <c r="DN145" s="31">
        <v>119.8</v>
      </c>
      <c r="DO145" s="31">
        <v>119.8</v>
      </c>
      <c r="DP145" s="31">
        <v>119.8</v>
      </c>
      <c r="DQ145" s="31">
        <v>119.8</v>
      </c>
      <c r="DR145" s="31">
        <v>119.8</v>
      </c>
      <c r="DS145" s="31">
        <v>119.8</v>
      </c>
      <c r="DT145" s="31">
        <v>119.8</v>
      </c>
      <c r="DU145" s="31">
        <v>119.8</v>
      </c>
      <c r="DV145" s="31">
        <v>119.8</v>
      </c>
      <c r="DW145" s="31">
        <v>119.8</v>
      </c>
      <c r="DX145" s="31">
        <v>119.8</v>
      </c>
      <c r="DY145" s="31">
        <v>119.8</v>
      </c>
      <c r="DZ145" s="31">
        <v>119.8</v>
      </c>
      <c r="EA145" s="31">
        <v>119.8</v>
      </c>
      <c r="EB145" s="31">
        <v>119.8</v>
      </c>
      <c r="EC145" s="31">
        <v>119.8</v>
      </c>
      <c r="ED145" s="31">
        <v>119.8</v>
      </c>
      <c r="EE145" s="31">
        <v>119.8</v>
      </c>
      <c r="EF145" s="31">
        <v>119.8</v>
      </c>
      <c r="EG145" s="31">
        <v>119.8</v>
      </c>
      <c r="EH145" s="31">
        <v>125.8</v>
      </c>
      <c r="EI145" s="31">
        <v>125.8</v>
      </c>
      <c r="EJ145" s="31">
        <v>125.8</v>
      </c>
      <c r="EK145" s="31">
        <v>125.8</v>
      </c>
      <c r="EL145" s="31">
        <v>125.8</v>
      </c>
      <c r="EM145" s="31">
        <v>125.8</v>
      </c>
      <c r="EN145" s="31">
        <v>125.8</v>
      </c>
      <c r="EO145" s="31">
        <v>125.8</v>
      </c>
      <c r="EP145" s="31">
        <v>125.8</v>
      </c>
      <c r="EQ145" s="31">
        <v>125.8</v>
      </c>
      <c r="ER145" s="31">
        <v>125.8</v>
      </c>
      <c r="ES145" s="31">
        <v>125.8</v>
      </c>
      <c r="ET145" s="31">
        <v>125.8</v>
      </c>
    </row>
    <row r="146" spans="1:150">
      <c r="A146" s="25" t="s">
        <v>1701</v>
      </c>
      <c r="B146" s="25" t="s">
        <v>1702</v>
      </c>
      <c r="C146" s="26">
        <v>0.49990000000000001</v>
      </c>
      <c r="D146" s="31">
        <v>105</v>
      </c>
      <c r="E146" s="31">
        <v>105</v>
      </c>
      <c r="F146" s="31">
        <v>105.3</v>
      </c>
      <c r="G146" s="31">
        <v>105.8</v>
      </c>
      <c r="H146" s="31">
        <v>105.8</v>
      </c>
      <c r="I146" s="31">
        <v>105.8</v>
      </c>
      <c r="J146" s="31">
        <v>105.8</v>
      </c>
      <c r="K146" s="31">
        <v>105.8</v>
      </c>
      <c r="L146" s="31">
        <v>105.8</v>
      </c>
      <c r="M146" s="31">
        <v>105.8</v>
      </c>
      <c r="N146" s="31">
        <v>105.8</v>
      </c>
      <c r="O146" s="31">
        <v>105.8</v>
      </c>
      <c r="P146" s="31">
        <v>105.8</v>
      </c>
      <c r="Q146" s="31">
        <v>105.8</v>
      </c>
      <c r="R146" s="31">
        <v>102.2</v>
      </c>
      <c r="S146" s="31">
        <v>102.2</v>
      </c>
      <c r="T146" s="31">
        <v>102.2</v>
      </c>
      <c r="U146" s="31">
        <v>102.2</v>
      </c>
      <c r="V146" s="31">
        <v>102.2</v>
      </c>
      <c r="W146" s="31">
        <v>102.2</v>
      </c>
      <c r="X146" s="31">
        <v>102.6</v>
      </c>
      <c r="Y146" s="31">
        <v>103</v>
      </c>
      <c r="Z146" s="31">
        <v>103</v>
      </c>
      <c r="AA146" s="31">
        <v>103</v>
      </c>
      <c r="AB146" s="31">
        <v>103</v>
      </c>
      <c r="AC146" s="31">
        <v>103</v>
      </c>
      <c r="AD146" s="31">
        <v>103</v>
      </c>
      <c r="AE146" s="31">
        <v>103</v>
      </c>
      <c r="AF146" s="31">
        <v>103</v>
      </c>
      <c r="AG146" s="31">
        <v>103</v>
      </c>
      <c r="AH146" s="31">
        <v>103</v>
      </c>
      <c r="AI146" s="31">
        <v>103</v>
      </c>
      <c r="AJ146" s="31">
        <v>103</v>
      </c>
      <c r="AK146" s="31">
        <v>103</v>
      </c>
      <c r="AL146" s="31">
        <v>103</v>
      </c>
      <c r="AM146" s="31">
        <v>103</v>
      </c>
      <c r="AN146" s="31">
        <v>103</v>
      </c>
      <c r="AO146" s="31">
        <v>103</v>
      </c>
      <c r="AP146" s="31">
        <v>103</v>
      </c>
      <c r="AQ146" s="31">
        <v>103</v>
      </c>
      <c r="AR146" s="31">
        <v>103</v>
      </c>
      <c r="AS146" s="31">
        <v>103</v>
      </c>
      <c r="AT146" s="31">
        <v>103</v>
      </c>
      <c r="AU146" s="31">
        <v>103</v>
      </c>
      <c r="AV146" s="31">
        <v>103</v>
      </c>
      <c r="AW146" s="31">
        <v>103</v>
      </c>
      <c r="AX146" s="31">
        <v>103</v>
      </c>
      <c r="AY146" s="31">
        <v>103</v>
      </c>
      <c r="AZ146" s="31">
        <v>103</v>
      </c>
      <c r="BA146" s="31">
        <v>103</v>
      </c>
      <c r="BB146" s="31">
        <v>88.6</v>
      </c>
      <c r="BC146" s="31">
        <v>88.6</v>
      </c>
      <c r="BD146" s="31">
        <v>88.6</v>
      </c>
      <c r="BE146" s="31">
        <v>88.6</v>
      </c>
      <c r="BF146" s="31">
        <v>88.6</v>
      </c>
      <c r="BG146" s="31">
        <v>88.6</v>
      </c>
      <c r="BH146" s="31">
        <v>88.6</v>
      </c>
      <c r="BI146" s="31">
        <v>88.6</v>
      </c>
      <c r="BJ146" s="31">
        <v>88.6</v>
      </c>
      <c r="BK146" s="31">
        <v>88.6</v>
      </c>
      <c r="BL146" s="31">
        <v>88.6</v>
      </c>
      <c r="BM146" s="31">
        <v>88.6</v>
      </c>
      <c r="BN146" s="31">
        <v>88.6</v>
      </c>
      <c r="BO146" s="31">
        <v>88.6</v>
      </c>
      <c r="BP146" s="31">
        <v>88.6</v>
      </c>
      <c r="BQ146" s="31">
        <v>88.6</v>
      </c>
      <c r="BR146" s="31">
        <v>88.6</v>
      </c>
      <c r="BS146" s="31">
        <v>87.9</v>
      </c>
      <c r="BT146" s="31">
        <v>87.9</v>
      </c>
      <c r="BU146" s="31">
        <v>87.6</v>
      </c>
      <c r="BV146" s="31">
        <v>87.6</v>
      </c>
      <c r="BW146" s="31">
        <v>87.6</v>
      </c>
      <c r="BX146" s="31">
        <v>87.6</v>
      </c>
      <c r="BY146" s="31">
        <v>87.6</v>
      </c>
      <c r="BZ146" s="31">
        <v>87.6</v>
      </c>
      <c r="CA146" s="31">
        <v>87.6</v>
      </c>
      <c r="CB146" s="31">
        <v>87.6</v>
      </c>
      <c r="CC146" s="31">
        <v>87.6</v>
      </c>
      <c r="CD146" s="31">
        <v>87.6</v>
      </c>
      <c r="CE146" s="31">
        <v>87.6</v>
      </c>
      <c r="CF146" s="31">
        <v>87.6</v>
      </c>
      <c r="CG146" s="31">
        <v>87.6</v>
      </c>
      <c r="CH146" s="31">
        <v>87.6</v>
      </c>
      <c r="CI146" s="31">
        <v>87.6</v>
      </c>
      <c r="CJ146" s="31">
        <v>87.6</v>
      </c>
      <c r="CK146" s="31">
        <v>87.6</v>
      </c>
      <c r="CL146" s="31">
        <v>87.6</v>
      </c>
      <c r="CM146" s="31">
        <v>87.6</v>
      </c>
      <c r="CN146" s="31">
        <v>87.6</v>
      </c>
      <c r="CO146" s="31">
        <v>87.6</v>
      </c>
      <c r="CP146" s="31">
        <v>87.6</v>
      </c>
      <c r="CQ146" s="31">
        <v>87.6</v>
      </c>
      <c r="CR146" s="31">
        <v>87.6</v>
      </c>
      <c r="CS146" s="31">
        <v>87.6</v>
      </c>
      <c r="CT146" s="31">
        <v>87.6</v>
      </c>
      <c r="CU146" s="31">
        <v>87.6</v>
      </c>
      <c r="CV146" s="31">
        <v>87.6</v>
      </c>
      <c r="CW146" s="31">
        <v>87.6</v>
      </c>
      <c r="CX146" s="31">
        <v>87.6</v>
      </c>
      <c r="CY146" s="31">
        <v>87.6</v>
      </c>
      <c r="CZ146" s="31">
        <v>87.6</v>
      </c>
      <c r="DA146" s="31">
        <v>87.6</v>
      </c>
      <c r="DB146" s="31">
        <v>87.6</v>
      </c>
      <c r="DC146" s="31">
        <v>87.6</v>
      </c>
      <c r="DD146" s="31">
        <v>87.8</v>
      </c>
      <c r="DE146" s="31">
        <v>87.8</v>
      </c>
      <c r="DF146" s="31">
        <v>87.8</v>
      </c>
      <c r="DG146" s="31">
        <v>87.8</v>
      </c>
      <c r="DH146" s="31">
        <v>87.8</v>
      </c>
      <c r="DI146" s="31">
        <v>87.8</v>
      </c>
      <c r="DJ146" s="31">
        <v>87.8</v>
      </c>
      <c r="DK146" s="31">
        <v>87.8</v>
      </c>
      <c r="DL146" s="31">
        <v>87.8</v>
      </c>
      <c r="DM146" s="31">
        <v>87.8</v>
      </c>
      <c r="DN146" s="31">
        <v>87.8</v>
      </c>
      <c r="DO146" s="31">
        <v>87.8</v>
      </c>
      <c r="DP146" s="31">
        <v>87.8</v>
      </c>
      <c r="DQ146" s="31">
        <v>87.8</v>
      </c>
      <c r="DR146" s="31">
        <v>87.8</v>
      </c>
      <c r="DS146" s="31">
        <v>87.8</v>
      </c>
      <c r="DT146" s="31">
        <v>87.8</v>
      </c>
      <c r="DU146" s="31">
        <v>87.8</v>
      </c>
      <c r="DV146" s="31">
        <v>87.8</v>
      </c>
      <c r="DW146" s="31">
        <v>87.8</v>
      </c>
      <c r="DX146" s="31">
        <v>87.8</v>
      </c>
      <c r="DY146" s="31">
        <v>87.8</v>
      </c>
      <c r="DZ146" s="31">
        <v>87.8</v>
      </c>
      <c r="EA146" s="31">
        <v>87.8</v>
      </c>
      <c r="EB146" s="31">
        <v>87.8</v>
      </c>
      <c r="EC146" s="31">
        <v>87.8</v>
      </c>
      <c r="ED146" s="31">
        <v>87.8</v>
      </c>
      <c r="EE146" s="31">
        <v>87.8</v>
      </c>
      <c r="EF146" s="31">
        <v>87.8</v>
      </c>
      <c r="EG146" s="31">
        <v>87.8</v>
      </c>
      <c r="EH146" s="31">
        <v>94.8</v>
      </c>
      <c r="EI146" s="31">
        <v>94.8</v>
      </c>
      <c r="EJ146" s="31">
        <v>94.8</v>
      </c>
      <c r="EK146" s="31">
        <v>94.8</v>
      </c>
      <c r="EL146" s="31">
        <v>94.8</v>
      </c>
      <c r="EM146" s="31">
        <v>94.8</v>
      </c>
      <c r="EN146" s="31">
        <v>94.8</v>
      </c>
      <c r="EO146" s="31">
        <v>94.8</v>
      </c>
      <c r="EP146" s="31">
        <v>94.8</v>
      </c>
      <c r="EQ146" s="31">
        <v>94.8</v>
      </c>
      <c r="ER146" s="31">
        <v>94.8</v>
      </c>
      <c r="ES146" s="31">
        <v>94.8</v>
      </c>
      <c r="ET146" s="31">
        <v>94.8</v>
      </c>
    </row>
    <row r="147" spans="1:150">
      <c r="A147" s="25" t="s">
        <v>1703</v>
      </c>
      <c r="B147" s="25" t="s">
        <v>1704</v>
      </c>
      <c r="C147" s="26">
        <v>0.88904000000000005</v>
      </c>
      <c r="D147" s="31">
        <v>98.4</v>
      </c>
      <c r="E147" s="31">
        <v>98.4</v>
      </c>
      <c r="F147" s="31">
        <v>100.2</v>
      </c>
      <c r="G147" s="31">
        <v>102.8</v>
      </c>
      <c r="H147" s="31">
        <v>102.8</v>
      </c>
      <c r="I147" s="31">
        <v>102.8</v>
      </c>
      <c r="J147" s="31">
        <v>102.8</v>
      </c>
      <c r="K147" s="31">
        <v>102.8</v>
      </c>
      <c r="L147" s="31">
        <v>102.8</v>
      </c>
      <c r="M147" s="31">
        <v>102.8</v>
      </c>
      <c r="N147" s="31">
        <v>102.8</v>
      </c>
      <c r="O147" s="31">
        <v>102.8</v>
      </c>
      <c r="P147" s="31">
        <v>102.8</v>
      </c>
      <c r="Q147" s="31">
        <v>102.8</v>
      </c>
      <c r="R147" s="31">
        <v>108.4</v>
      </c>
      <c r="S147" s="31">
        <v>108.4</v>
      </c>
      <c r="T147" s="31">
        <v>108.4</v>
      </c>
      <c r="U147" s="31">
        <v>108.4</v>
      </c>
      <c r="V147" s="31">
        <v>108.4</v>
      </c>
      <c r="W147" s="31">
        <v>108.4</v>
      </c>
      <c r="X147" s="31">
        <v>110.8</v>
      </c>
      <c r="Y147" s="31">
        <v>113.3</v>
      </c>
      <c r="Z147" s="31">
        <v>113.3</v>
      </c>
      <c r="AA147" s="31">
        <v>113.3</v>
      </c>
      <c r="AB147" s="31">
        <v>113.3</v>
      </c>
      <c r="AC147" s="31">
        <v>113.3</v>
      </c>
      <c r="AD147" s="31">
        <v>113.3</v>
      </c>
      <c r="AE147" s="31">
        <v>113.3</v>
      </c>
      <c r="AF147" s="31">
        <v>113.3</v>
      </c>
      <c r="AG147" s="31">
        <v>113.3</v>
      </c>
      <c r="AH147" s="31">
        <v>113.3</v>
      </c>
      <c r="AI147" s="31">
        <v>113.3</v>
      </c>
      <c r="AJ147" s="31">
        <v>113.3</v>
      </c>
      <c r="AK147" s="31">
        <v>113.3</v>
      </c>
      <c r="AL147" s="31">
        <v>113.3</v>
      </c>
      <c r="AM147" s="31">
        <v>113.3</v>
      </c>
      <c r="AN147" s="31">
        <v>113.3</v>
      </c>
      <c r="AO147" s="31">
        <v>113.3</v>
      </c>
      <c r="AP147" s="31">
        <v>113.3</v>
      </c>
      <c r="AQ147" s="31">
        <v>113.3</v>
      </c>
      <c r="AR147" s="31">
        <v>113.3</v>
      </c>
      <c r="AS147" s="31">
        <v>113.3</v>
      </c>
      <c r="AT147" s="31">
        <v>113.3</v>
      </c>
      <c r="AU147" s="31">
        <v>113.3</v>
      </c>
      <c r="AV147" s="31">
        <v>113.3</v>
      </c>
      <c r="AW147" s="31">
        <v>113.3</v>
      </c>
      <c r="AX147" s="31">
        <v>113.3</v>
      </c>
      <c r="AY147" s="31">
        <v>113.3</v>
      </c>
      <c r="AZ147" s="31">
        <v>113.3</v>
      </c>
      <c r="BA147" s="31">
        <v>113.3</v>
      </c>
      <c r="BB147" s="31">
        <v>122.8</v>
      </c>
      <c r="BC147" s="31">
        <v>122.8</v>
      </c>
      <c r="BD147" s="31">
        <v>122.8</v>
      </c>
      <c r="BE147" s="31">
        <v>122.8</v>
      </c>
      <c r="BF147" s="31">
        <v>122.8</v>
      </c>
      <c r="BG147" s="31">
        <v>122.8</v>
      </c>
      <c r="BH147" s="31">
        <v>122.8</v>
      </c>
      <c r="BI147" s="31">
        <v>122.8</v>
      </c>
      <c r="BJ147" s="31">
        <v>122.8</v>
      </c>
      <c r="BK147" s="31">
        <v>122.8</v>
      </c>
      <c r="BL147" s="31">
        <v>122.8</v>
      </c>
      <c r="BM147" s="31">
        <v>122.8</v>
      </c>
      <c r="BN147" s="31">
        <v>122.8</v>
      </c>
      <c r="BO147" s="31">
        <v>122.8</v>
      </c>
      <c r="BP147" s="31">
        <v>122.8</v>
      </c>
      <c r="BQ147" s="31">
        <v>122.8</v>
      </c>
      <c r="BR147" s="31">
        <v>122.8</v>
      </c>
      <c r="BS147" s="31">
        <v>122.8</v>
      </c>
      <c r="BT147" s="31">
        <v>122.8</v>
      </c>
      <c r="BU147" s="31">
        <v>133.1</v>
      </c>
      <c r="BV147" s="31">
        <v>136.69999999999999</v>
      </c>
      <c r="BW147" s="31">
        <v>136.69999999999999</v>
      </c>
      <c r="BX147" s="31">
        <v>136.69999999999999</v>
      </c>
      <c r="BY147" s="31">
        <v>136.69999999999999</v>
      </c>
      <c r="BZ147" s="31">
        <v>136.69999999999999</v>
      </c>
      <c r="CA147" s="31">
        <v>136.69999999999999</v>
      </c>
      <c r="CB147" s="31">
        <v>136.69999999999999</v>
      </c>
      <c r="CC147" s="31">
        <v>136.69999999999999</v>
      </c>
      <c r="CD147" s="31">
        <v>136.69999999999999</v>
      </c>
      <c r="CE147" s="31">
        <v>136.69999999999999</v>
      </c>
      <c r="CF147" s="31">
        <v>136.69999999999999</v>
      </c>
      <c r="CG147" s="31">
        <v>136.69999999999999</v>
      </c>
      <c r="CH147" s="31">
        <v>136.69999999999999</v>
      </c>
      <c r="CI147" s="31">
        <v>136.69999999999999</v>
      </c>
      <c r="CJ147" s="31">
        <v>136.69999999999999</v>
      </c>
      <c r="CK147" s="31">
        <v>136.69999999999999</v>
      </c>
      <c r="CL147" s="31">
        <v>136.69999999999999</v>
      </c>
      <c r="CM147" s="31">
        <v>136.69999999999999</v>
      </c>
      <c r="CN147" s="31">
        <v>136.69999999999999</v>
      </c>
      <c r="CO147" s="31">
        <v>136.69999999999999</v>
      </c>
      <c r="CP147" s="31">
        <v>136.69999999999999</v>
      </c>
      <c r="CQ147" s="31">
        <v>136.69999999999999</v>
      </c>
      <c r="CR147" s="31">
        <v>136.69999999999999</v>
      </c>
      <c r="CS147" s="31">
        <v>136.69999999999999</v>
      </c>
      <c r="CT147" s="31">
        <v>136.69999999999999</v>
      </c>
      <c r="CU147" s="31">
        <v>136.69999999999999</v>
      </c>
      <c r="CV147" s="31">
        <v>136.69999999999999</v>
      </c>
      <c r="CW147" s="31">
        <v>136.69999999999999</v>
      </c>
      <c r="CX147" s="31">
        <v>136.69999999999999</v>
      </c>
      <c r="CY147" s="31">
        <v>136.69999999999999</v>
      </c>
      <c r="CZ147" s="31">
        <v>136.69999999999999</v>
      </c>
      <c r="DA147" s="31">
        <v>136.69999999999999</v>
      </c>
      <c r="DB147" s="31">
        <v>136.69999999999999</v>
      </c>
      <c r="DC147" s="31">
        <v>136.69999999999999</v>
      </c>
      <c r="DD147" s="31">
        <v>137.80000000000001</v>
      </c>
      <c r="DE147" s="31">
        <v>137.80000000000001</v>
      </c>
      <c r="DF147" s="31">
        <v>137.80000000000001</v>
      </c>
      <c r="DG147" s="31">
        <v>137.80000000000001</v>
      </c>
      <c r="DH147" s="31">
        <v>137.80000000000001</v>
      </c>
      <c r="DI147" s="31">
        <v>137.80000000000001</v>
      </c>
      <c r="DJ147" s="31">
        <v>137.80000000000001</v>
      </c>
      <c r="DK147" s="31">
        <v>137.80000000000001</v>
      </c>
      <c r="DL147" s="31">
        <v>137.80000000000001</v>
      </c>
      <c r="DM147" s="31">
        <v>137.80000000000001</v>
      </c>
      <c r="DN147" s="31">
        <v>137.80000000000001</v>
      </c>
      <c r="DO147" s="31">
        <v>137.80000000000001</v>
      </c>
      <c r="DP147" s="31">
        <v>137.80000000000001</v>
      </c>
      <c r="DQ147" s="31">
        <v>137.80000000000001</v>
      </c>
      <c r="DR147" s="31">
        <v>137.80000000000001</v>
      </c>
      <c r="DS147" s="31">
        <v>137.80000000000001</v>
      </c>
      <c r="DT147" s="31">
        <v>137.80000000000001</v>
      </c>
      <c r="DU147" s="31">
        <v>137.80000000000001</v>
      </c>
      <c r="DV147" s="31">
        <v>137.80000000000001</v>
      </c>
      <c r="DW147" s="31">
        <v>137.80000000000001</v>
      </c>
      <c r="DX147" s="31">
        <v>137.80000000000001</v>
      </c>
      <c r="DY147" s="31">
        <v>137.80000000000001</v>
      </c>
      <c r="DZ147" s="31">
        <v>137.80000000000001</v>
      </c>
      <c r="EA147" s="31">
        <v>137.80000000000001</v>
      </c>
      <c r="EB147" s="31">
        <v>137.80000000000001</v>
      </c>
      <c r="EC147" s="31">
        <v>137.80000000000001</v>
      </c>
      <c r="ED147" s="31">
        <v>137.80000000000001</v>
      </c>
      <c r="EE147" s="31">
        <v>137.80000000000001</v>
      </c>
      <c r="EF147" s="31">
        <v>137.80000000000001</v>
      </c>
      <c r="EG147" s="31">
        <v>137.80000000000001</v>
      </c>
      <c r="EH147" s="31">
        <v>143.30000000000001</v>
      </c>
      <c r="EI147" s="31">
        <v>143.30000000000001</v>
      </c>
      <c r="EJ147" s="31">
        <v>143.30000000000001</v>
      </c>
      <c r="EK147" s="31">
        <v>143.30000000000001</v>
      </c>
      <c r="EL147" s="31">
        <v>143.30000000000001</v>
      </c>
      <c r="EM147" s="31">
        <v>143.30000000000001</v>
      </c>
      <c r="EN147" s="31">
        <v>143.30000000000001</v>
      </c>
      <c r="EO147" s="31">
        <v>143.30000000000001</v>
      </c>
      <c r="EP147" s="31">
        <v>143.30000000000001</v>
      </c>
      <c r="EQ147" s="31">
        <v>143.30000000000001</v>
      </c>
      <c r="ER147" s="31">
        <v>143.30000000000001</v>
      </c>
      <c r="ES147" s="31">
        <v>143.30000000000001</v>
      </c>
      <c r="ET147" s="31">
        <v>143.30000000000001</v>
      </c>
    </row>
    <row r="148" spans="1:150">
      <c r="A148" s="25" t="s">
        <v>1705</v>
      </c>
      <c r="B148" s="25" t="s">
        <v>1706</v>
      </c>
      <c r="C148" s="26">
        <v>1.2030000000000001E-2</v>
      </c>
      <c r="D148" s="31">
        <v>100</v>
      </c>
      <c r="E148" s="31">
        <v>100</v>
      </c>
      <c r="F148" s="31">
        <v>101.6</v>
      </c>
      <c r="G148" s="31">
        <v>104.2</v>
      </c>
      <c r="H148" s="31">
        <v>104.2</v>
      </c>
      <c r="I148" s="31">
        <v>104.2</v>
      </c>
      <c r="J148" s="31">
        <v>104.2</v>
      </c>
      <c r="K148" s="31">
        <v>104.2</v>
      </c>
      <c r="L148" s="31">
        <v>104.2</v>
      </c>
      <c r="M148" s="31">
        <v>104.2</v>
      </c>
      <c r="N148" s="31">
        <v>104.2</v>
      </c>
      <c r="O148" s="31">
        <v>104.2</v>
      </c>
      <c r="P148" s="31">
        <v>104.2</v>
      </c>
      <c r="Q148" s="31">
        <v>104.2</v>
      </c>
      <c r="R148" s="31">
        <v>110.4</v>
      </c>
      <c r="S148" s="31">
        <v>110.4</v>
      </c>
      <c r="T148" s="31">
        <v>110.4</v>
      </c>
      <c r="U148" s="31">
        <v>110.4</v>
      </c>
      <c r="V148" s="31">
        <v>110.4</v>
      </c>
      <c r="W148" s="31">
        <v>110.4</v>
      </c>
      <c r="X148" s="31">
        <v>112.9</v>
      </c>
      <c r="Y148" s="31">
        <v>115.4</v>
      </c>
      <c r="Z148" s="31">
        <v>115.4</v>
      </c>
      <c r="AA148" s="31">
        <v>115.4</v>
      </c>
      <c r="AB148" s="31">
        <v>115.4</v>
      </c>
      <c r="AC148" s="31">
        <v>115.4</v>
      </c>
      <c r="AD148" s="31">
        <v>115.4</v>
      </c>
      <c r="AE148" s="31">
        <v>115.4</v>
      </c>
      <c r="AF148" s="31">
        <v>115.4</v>
      </c>
      <c r="AG148" s="31">
        <v>115.4</v>
      </c>
      <c r="AH148" s="31">
        <v>115.4</v>
      </c>
      <c r="AI148" s="31">
        <v>115.4</v>
      </c>
      <c r="AJ148" s="31">
        <v>115.4</v>
      </c>
      <c r="AK148" s="31">
        <v>115.4</v>
      </c>
      <c r="AL148" s="31">
        <v>115.4</v>
      </c>
      <c r="AM148" s="31">
        <v>115.4</v>
      </c>
      <c r="AN148" s="31">
        <v>115.4</v>
      </c>
      <c r="AO148" s="31">
        <v>115.4</v>
      </c>
      <c r="AP148" s="31">
        <v>115.4</v>
      </c>
      <c r="AQ148" s="31">
        <v>115.4</v>
      </c>
      <c r="AR148" s="31">
        <v>115.4</v>
      </c>
      <c r="AS148" s="31">
        <v>115.4</v>
      </c>
      <c r="AT148" s="31">
        <v>115.4</v>
      </c>
      <c r="AU148" s="31">
        <v>115.4</v>
      </c>
      <c r="AV148" s="31">
        <v>115.4</v>
      </c>
      <c r="AW148" s="31">
        <v>115.4</v>
      </c>
      <c r="AX148" s="31">
        <v>115.4</v>
      </c>
      <c r="AY148" s="31">
        <v>115.4</v>
      </c>
      <c r="AZ148" s="31">
        <v>115.4</v>
      </c>
      <c r="BA148" s="31">
        <v>115.4</v>
      </c>
      <c r="BB148" s="31">
        <v>128.5</v>
      </c>
      <c r="BC148" s="31">
        <v>128.5</v>
      </c>
      <c r="BD148" s="31">
        <v>128.5</v>
      </c>
      <c r="BE148" s="31">
        <v>128.5</v>
      </c>
      <c r="BF148" s="31">
        <v>128.5</v>
      </c>
      <c r="BG148" s="31">
        <v>128.5</v>
      </c>
      <c r="BH148" s="31">
        <v>128.5</v>
      </c>
      <c r="BI148" s="31">
        <v>128.5</v>
      </c>
      <c r="BJ148" s="31">
        <v>128.5</v>
      </c>
      <c r="BK148" s="31">
        <v>128.5</v>
      </c>
      <c r="BL148" s="31">
        <v>128.5</v>
      </c>
      <c r="BM148" s="31">
        <v>128.5</v>
      </c>
      <c r="BN148" s="31">
        <v>128.5</v>
      </c>
      <c r="BO148" s="31">
        <v>128.5</v>
      </c>
      <c r="BP148" s="31">
        <v>128.5</v>
      </c>
      <c r="BQ148" s="31">
        <v>128.5</v>
      </c>
      <c r="BR148" s="31">
        <v>128.5</v>
      </c>
      <c r="BS148" s="31">
        <v>128.5</v>
      </c>
      <c r="BT148" s="31">
        <v>128.5</v>
      </c>
      <c r="BU148" s="31">
        <v>124.4</v>
      </c>
      <c r="BV148" s="31">
        <v>123.1</v>
      </c>
      <c r="BW148" s="31">
        <v>123.1</v>
      </c>
      <c r="BX148" s="31">
        <v>123.1</v>
      </c>
      <c r="BY148" s="31">
        <v>123.1</v>
      </c>
      <c r="BZ148" s="31">
        <v>123.1</v>
      </c>
      <c r="CA148" s="31">
        <v>123.1</v>
      </c>
      <c r="CB148" s="31">
        <v>123.1</v>
      </c>
      <c r="CC148" s="31">
        <v>123.1</v>
      </c>
      <c r="CD148" s="31">
        <v>123.1</v>
      </c>
      <c r="CE148" s="31">
        <v>123.1</v>
      </c>
      <c r="CF148" s="31">
        <v>123.1</v>
      </c>
      <c r="CG148" s="31">
        <v>123.1</v>
      </c>
      <c r="CH148" s="31">
        <v>123.1</v>
      </c>
      <c r="CI148" s="31">
        <v>123.1</v>
      </c>
      <c r="CJ148" s="31">
        <v>123.1</v>
      </c>
      <c r="CK148" s="31">
        <v>123.1</v>
      </c>
      <c r="CL148" s="31">
        <v>123.1</v>
      </c>
      <c r="CM148" s="31">
        <v>123.1</v>
      </c>
      <c r="CN148" s="31">
        <v>123.1</v>
      </c>
      <c r="CO148" s="31">
        <v>123.1</v>
      </c>
      <c r="CP148" s="31">
        <v>123.1</v>
      </c>
      <c r="CQ148" s="31">
        <v>123.1</v>
      </c>
      <c r="CR148" s="31">
        <v>123.1</v>
      </c>
      <c r="CS148" s="31">
        <v>123.1</v>
      </c>
      <c r="CT148" s="31">
        <v>123.1</v>
      </c>
      <c r="CU148" s="31">
        <v>123.1</v>
      </c>
      <c r="CV148" s="31">
        <v>123.1</v>
      </c>
      <c r="CW148" s="31">
        <v>123.1</v>
      </c>
      <c r="CX148" s="31">
        <v>123.1</v>
      </c>
      <c r="CY148" s="31">
        <v>123.1</v>
      </c>
      <c r="CZ148" s="31">
        <v>123.1</v>
      </c>
      <c r="DA148" s="31">
        <v>123.1</v>
      </c>
      <c r="DB148" s="31">
        <v>123.1</v>
      </c>
      <c r="DC148" s="31">
        <v>123.1</v>
      </c>
      <c r="DD148" s="31">
        <v>125.2</v>
      </c>
      <c r="DE148" s="31">
        <v>125.2</v>
      </c>
      <c r="DF148" s="31">
        <v>125.2</v>
      </c>
      <c r="DG148" s="31">
        <v>125.2</v>
      </c>
      <c r="DH148" s="31">
        <v>125.2</v>
      </c>
      <c r="DI148" s="31">
        <v>125.2</v>
      </c>
      <c r="DJ148" s="31">
        <v>125.2</v>
      </c>
      <c r="DK148" s="31">
        <v>125.2</v>
      </c>
      <c r="DL148" s="31">
        <v>125.2</v>
      </c>
      <c r="DM148" s="31">
        <v>125.2</v>
      </c>
      <c r="DN148" s="31">
        <v>125.2</v>
      </c>
      <c r="DO148" s="31">
        <v>125.2</v>
      </c>
      <c r="DP148" s="31">
        <v>125.2</v>
      </c>
      <c r="DQ148" s="31">
        <v>125.2</v>
      </c>
      <c r="DR148" s="31">
        <v>125.2</v>
      </c>
      <c r="DS148" s="31">
        <v>125.2</v>
      </c>
      <c r="DT148" s="31">
        <v>125.2</v>
      </c>
      <c r="DU148" s="31">
        <v>125.2</v>
      </c>
      <c r="DV148" s="31">
        <v>125.2</v>
      </c>
      <c r="DW148" s="31">
        <v>125.2</v>
      </c>
      <c r="DX148" s="31">
        <v>125.2</v>
      </c>
      <c r="DY148" s="31">
        <v>125.2</v>
      </c>
      <c r="DZ148" s="31">
        <v>125.2</v>
      </c>
      <c r="EA148" s="31">
        <v>125.2</v>
      </c>
      <c r="EB148" s="31">
        <v>125.2</v>
      </c>
      <c r="EC148" s="31">
        <v>125.2</v>
      </c>
      <c r="ED148" s="31">
        <v>125.2</v>
      </c>
      <c r="EE148" s="31">
        <v>125.2</v>
      </c>
      <c r="EF148" s="31">
        <v>125.2</v>
      </c>
      <c r="EG148" s="31">
        <v>125.2</v>
      </c>
      <c r="EH148" s="31">
        <v>125.2</v>
      </c>
      <c r="EI148" s="31">
        <v>125.2</v>
      </c>
      <c r="EJ148" s="31">
        <v>125.2</v>
      </c>
      <c r="EK148" s="31">
        <v>125.2</v>
      </c>
      <c r="EL148" s="31">
        <v>125.2</v>
      </c>
      <c r="EM148" s="31">
        <v>125.2</v>
      </c>
      <c r="EN148" s="31">
        <v>125.2</v>
      </c>
      <c r="EO148" s="31">
        <v>125.2</v>
      </c>
      <c r="EP148" s="31">
        <v>125.2</v>
      </c>
      <c r="EQ148" s="31">
        <v>125.2</v>
      </c>
      <c r="ER148" s="31">
        <v>125.2</v>
      </c>
      <c r="ES148" s="31">
        <v>125.2</v>
      </c>
      <c r="ET148" s="31">
        <v>125.2</v>
      </c>
    </row>
    <row r="149" spans="1:150">
      <c r="A149" s="25" t="s">
        <v>1707</v>
      </c>
      <c r="B149" s="25" t="s">
        <v>1708</v>
      </c>
      <c r="C149" s="26">
        <v>9.0130000000000002E-2</v>
      </c>
      <c r="D149" s="31">
        <v>108.4</v>
      </c>
      <c r="E149" s="31">
        <v>98</v>
      </c>
      <c r="F149" s="31">
        <v>98</v>
      </c>
      <c r="G149" s="31">
        <v>98</v>
      </c>
      <c r="H149" s="31">
        <v>98</v>
      </c>
      <c r="I149" s="31">
        <v>98</v>
      </c>
      <c r="J149" s="31">
        <v>98</v>
      </c>
      <c r="K149" s="31">
        <v>98</v>
      </c>
      <c r="L149" s="31">
        <v>98</v>
      </c>
      <c r="M149" s="31">
        <v>98</v>
      </c>
      <c r="N149" s="31">
        <v>98</v>
      </c>
      <c r="O149" s="31">
        <v>98</v>
      </c>
      <c r="P149" s="31">
        <v>99.2</v>
      </c>
      <c r="Q149" s="31">
        <v>99.2</v>
      </c>
      <c r="R149" s="31">
        <v>99.2</v>
      </c>
      <c r="S149" s="31">
        <v>99.2</v>
      </c>
      <c r="T149" s="31">
        <v>99.2</v>
      </c>
      <c r="U149" s="31">
        <v>99.2</v>
      </c>
      <c r="V149" s="31">
        <v>99.2</v>
      </c>
      <c r="W149" s="31">
        <v>99.2</v>
      </c>
      <c r="X149" s="31">
        <v>99.2</v>
      </c>
      <c r="Y149" s="31">
        <v>99.2</v>
      </c>
      <c r="Z149" s="31">
        <v>99.2</v>
      </c>
      <c r="AA149" s="31">
        <v>99.2</v>
      </c>
      <c r="AB149" s="31">
        <v>99.2</v>
      </c>
      <c r="AC149" s="31">
        <v>99.2</v>
      </c>
      <c r="AD149" s="31">
        <v>99.2</v>
      </c>
      <c r="AE149" s="31">
        <v>99.2</v>
      </c>
      <c r="AF149" s="31">
        <v>99.2</v>
      </c>
      <c r="AG149" s="31">
        <v>99.2</v>
      </c>
      <c r="AH149" s="31">
        <v>99.2</v>
      </c>
      <c r="AI149" s="31">
        <v>99.2</v>
      </c>
      <c r="AJ149" s="31">
        <v>99.2</v>
      </c>
      <c r="AK149" s="31">
        <v>99.2</v>
      </c>
      <c r="AL149" s="31">
        <v>99.2</v>
      </c>
      <c r="AM149" s="31">
        <v>99.2</v>
      </c>
      <c r="AN149" s="31">
        <v>99.2</v>
      </c>
      <c r="AO149" s="31">
        <v>99.2</v>
      </c>
      <c r="AP149" s="31">
        <v>99.2</v>
      </c>
      <c r="AQ149" s="31">
        <v>99.2</v>
      </c>
      <c r="AR149" s="31">
        <v>92.5</v>
      </c>
      <c r="AS149" s="31">
        <v>92.5</v>
      </c>
      <c r="AT149" s="31">
        <v>92.5</v>
      </c>
      <c r="AU149" s="31">
        <v>92.5</v>
      </c>
      <c r="AV149" s="31">
        <v>92.5</v>
      </c>
      <c r="AW149" s="31">
        <v>92.5</v>
      </c>
      <c r="AX149" s="31">
        <v>92.5</v>
      </c>
      <c r="AY149" s="31">
        <v>92.5</v>
      </c>
      <c r="AZ149" s="31">
        <v>92.5</v>
      </c>
      <c r="BA149" s="31">
        <v>90.7</v>
      </c>
      <c r="BB149" s="31">
        <v>90.7</v>
      </c>
      <c r="BC149" s="31">
        <v>90.7</v>
      </c>
      <c r="BD149" s="31">
        <v>88.8</v>
      </c>
      <c r="BE149" s="31">
        <v>88.8</v>
      </c>
      <c r="BF149" s="31">
        <v>88.8</v>
      </c>
      <c r="BG149" s="31">
        <v>88.8</v>
      </c>
      <c r="BH149" s="31">
        <v>88.8</v>
      </c>
      <c r="BI149" s="31">
        <v>88.8</v>
      </c>
      <c r="BJ149" s="31">
        <v>89.9</v>
      </c>
      <c r="BK149" s="31">
        <v>95</v>
      </c>
      <c r="BL149" s="31">
        <v>95</v>
      </c>
      <c r="BM149" s="31">
        <v>95</v>
      </c>
      <c r="BN149" s="31">
        <v>95</v>
      </c>
      <c r="BO149" s="31">
        <v>95</v>
      </c>
      <c r="BP149" s="31">
        <v>95</v>
      </c>
      <c r="BQ149" s="31">
        <v>95</v>
      </c>
      <c r="BR149" s="31">
        <v>112.5</v>
      </c>
      <c r="BS149" s="31">
        <v>113.5</v>
      </c>
      <c r="BT149" s="31">
        <v>113.5</v>
      </c>
      <c r="BU149" s="31">
        <v>113.5</v>
      </c>
      <c r="BV149" s="31">
        <v>113.5</v>
      </c>
      <c r="BW149" s="31">
        <v>113.5</v>
      </c>
      <c r="BX149" s="31">
        <v>122.4</v>
      </c>
      <c r="BY149" s="31">
        <v>120</v>
      </c>
      <c r="BZ149" s="31">
        <v>120</v>
      </c>
      <c r="CA149" s="31">
        <v>120</v>
      </c>
      <c r="CB149" s="31">
        <v>120</v>
      </c>
      <c r="CC149" s="31">
        <v>120</v>
      </c>
      <c r="CD149" s="31">
        <v>120</v>
      </c>
      <c r="CE149" s="31">
        <v>120</v>
      </c>
      <c r="CF149" s="31">
        <v>120</v>
      </c>
      <c r="CG149" s="31">
        <v>120</v>
      </c>
      <c r="CH149" s="31">
        <v>120</v>
      </c>
      <c r="CI149" s="31">
        <v>121.2</v>
      </c>
      <c r="CJ149" s="31">
        <v>121.2</v>
      </c>
      <c r="CK149" s="31">
        <v>121.2</v>
      </c>
      <c r="CL149" s="31">
        <v>129.9</v>
      </c>
      <c r="CM149" s="31">
        <v>129.9</v>
      </c>
      <c r="CN149" s="31">
        <v>129.9</v>
      </c>
      <c r="CO149" s="31">
        <v>129.9</v>
      </c>
      <c r="CP149" s="31">
        <v>131.1</v>
      </c>
      <c r="CQ149" s="31">
        <v>131.1</v>
      </c>
      <c r="CR149" s="31">
        <v>131.1</v>
      </c>
      <c r="CS149" s="31">
        <v>131.1</v>
      </c>
      <c r="CT149" s="31">
        <v>131.1</v>
      </c>
      <c r="CU149" s="31">
        <v>131.1</v>
      </c>
      <c r="CV149" s="31">
        <v>131.1</v>
      </c>
      <c r="CW149" s="31">
        <v>131.1</v>
      </c>
      <c r="CX149" s="31">
        <v>131.1</v>
      </c>
      <c r="CY149" s="31">
        <v>131.1</v>
      </c>
      <c r="CZ149" s="31">
        <v>131.1</v>
      </c>
      <c r="DA149" s="31">
        <v>131.1</v>
      </c>
      <c r="DB149" s="31">
        <v>131.1</v>
      </c>
      <c r="DC149" s="31">
        <v>131.1</v>
      </c>
      <c r="DD149" s="31">
        <v>131.1</v>
      </c>
      <c r="DE149" s="31">
        <v>131.1</v>
      </c>
      <c r="DF149" s="31">
        <v>129.9</v>
      </c>
      <c r="DG149" s="31">
        <v>129.9</v>
      </c>
      <c r="DH149" s="31">
        <v>138.1</v>
      </c>
      <c r="DI149" s="31">
        <v>138.1</v>
      </c>
      <c r="DJ149" s="31">
        <v>138.1</v>
      </c>
      <c r="DK149" s="31">
        <v>138.1</v>
      </c>
      <c r="DL149" s="31">
        <v>138.1</v>
      </c>
      <c r="DM149" s="31">
        <v>138.1</v>
      </c>
      <c r="DN149" s="31">
        <v>166</v>
      </c>
      <c r="DO149" s="31">
        <v>200.5</v>
      </c>
      <c r="DP149" s="31">
        <v>212.6</v>
      </c>
      <c r="DQ149" s="31">
        <v>212.6</v>
      </c>
      <c r="DR149" s="31">
        <v>212.6</v>
      </c>
      <c r="DS149" s="31">
        <v>212.6</v>
      </c>
      <c r="DT149" s="31">
        <v>212.6</v>
      </c>
      <c r="DU149" s="31">
        <v>212.6</v>
      </c>
      <c r="DV149" s="31">
        <v>212.6</v>
      </c>
      <c r="DW149" s="31">
        <v>212.6</v>
      </c>
      <c r="DX149" s="31">
        <v>294.60000000000002</v>
      </c>
      <c r="DY149" s="31">
        <v>294.3</v>
      </c>
      <c r="DZ149" s="31">
        <v>294.3</v>
      </c>
      <c r="EA149" s="31">
        <v>294.3</v>
      </c>
      <c r="EB149" s="31">
        <v>294.3</v>
      </c>
      <c r="EC149" s="31">
        <v>294.3</v>
      </c>
      <c r="ED149" s="31">
        <v>324.39999999999998</v>
      </c>
      <c r="EE149" s="31">
        <v>312.60000000000002</v>
      </c>
      <c r="EF149" s="31">
        <v>323.3</v>
      </c>
      <c r="EG149" s="31">
        <v>292.10000000000002</v>
      </c>
      <c r="EH149" s="31">
        <v>279.8</v>
      </c>
      <c r="EI149" s="31">
        <v>279.8</v>
      </c>
      <c r="EJ149" s="31">
        <v>279.8</v>
      </c>
      <c r="EK149" s="31">
        <v>258.10000000000002</v>
      </c>
      <c r="EL149" s="31">
        <v>258.10000000000002</v>
      </c>
      <c r="EM149" s="31">
        <v>258.10000000000002</v>
      </c>
      <c r="EN149" s="31">
        <v>258.10000000000002</v>
      </c>
      <c r="EO149" s="31">
        <v>246.6</v>
      </c>
      <c r="EP149" s="31">
        <v>241.8</v>
      </c>
      <c r="EQ149" s="31">
        <v>236</v>
      </c>
      <c r="ER149" s="31">
        <v>236</v>
      </c>
      <c r="ES149" s="31">
        <v>236</v>
      </c>
      <c r="ET149" s="31">
        <v>236</v>
      </c>
    </row>
    <row r="150" spans="1:150">
      <c r="A150" s="25" t="s">
        <v>290</v>
      </c>
      <c r="B150" s="25" t="s">
        <v>1709</v>
      </c>
      <c r="C150" s="26">
        <v>9.0130000000000002E-2</v>
      </c>
      <c r="D150" s="31">
        <v>108.4</v>
      </c>
      <c r="E150" s="31">
        <v>98</v>
      </c>
      <c r="F150" s="31">
        <v>98</v>
      </c>
      <c r="G150" s="31">
        <v>98</v>
      </c>
      <c r="H150" s="31">
        <v>98</v>
      </c>
      <c r="I150" s="31">
        <v>98</v>
      </c>
      <c r="J150" s="31">
        <v>98</v>
      </c>
      <c r="K150" s="31">
        <v>98</v>
      </c>
      <c r="L150" s="31">
        <v>98</v>
      </c>
      <c r="M150" s="31">
        <v>98</v>
      </c>
      <c r="N150" s="31">
        <v>98</v>
      </c>
      <c r="O150" s="31">
        <v>98</v>
      </c>
      <c r="P150" s="31">
        <v>99.2</v>
      </c>
      <c r="Q150" s="31">
        <v>99.2</v>
      </c>
      <c r="R150" s="31">
        <v>99.2</v>
      </c>
      <c r="S150" s="31">
        <v>99.2</v>
      </c>
      <c r="T150" s="31">
        <v>99.2</v>
      </c>
      <c r="U150" s="31">
        <v>99.2</v>
      </c>
      <c r="V150" s="31">
        <v>99.2</v>
      </c>
      <c r="W150" s="31">
        <v>99.2</v>
      </c>
      <c r="X150" s="31">
        <v>99.2</v>
      </c>
      <c r="Y150" s="31">
        <v>99.2</v>
      </c>
      <c r="Z150" s="31">
        <v>99.2</v>
      </c>
      <c r="AA150" s="31">
        <v>99.2</v>
      </c>
      <c r="AB150" s="31">
        <v>99.2</v>
      </c>
      <c r="AC150" s="31">
        <v>99.2</v>
      </c>
      <c r="AD150" s="31">
        <v>99.2</v>
      </c>
      <c r="AE150" s="31">
        <v>99.2</v>
      </c>
      <c r="AF150" s="31">
        <v>99.2</v>
      </c>
      <c r="AG150" s="31">
        <v>99.2</v>
      </c>
      <c r="AH150" s="31">
        <v>99.2</v>
      </c>
      <c r="AI150" s="31">
        <v>99.2</v>
      </c>
      <c r="AJ150" s="31">
        <v>99.2</v>
      </c>
      <c r="AK150" s="31">
        <v>99.2</v>
      </c>
      <c r="AL150" s="31">
        <v>99.2</v>
      </c>
      <c r="AM150" s="31">
        <v>99.2</v>
      </c>
      <c r="AN150" s="31">
        <v>99.2</v>
      </c>
      <c r="AO150" s="31">
        <v>99.2</v>
      </c>
      <c r="AP150" s="31">
        <v>99.2</v>
      </c>
      <c r="AQ150" s="31">
        <v>99.2</v>
      </c>
      <c r="AR150" s="31">
        <v>92.5</v>
      </c>
      <c r="AS150" s="31">
        <v>92.5</v>
      </c>
      <c r="AT150" s="31">
        <v>92.5</v>
      </c>
      <c r="AU150" s="31">
        <v>92.5</v>
      </c>
      <c r="AV150" s="31">
        <v>92.5</v>
      </c>
      <c r="AW150" s="31">
        <v>92.5</v>
      </c>
      <c r="AX150" s="31">
        <v>92.5</v>
      </c>
      <c r="AY150" s="31">
        <v>92.5</v>
      </c>
      <c r="AZ150" s="31">
        <v>92.5</v>
      </c>
      <c r="BA150" s="31">
        <v>90.7</v>
      </c>
      <c r="BB150" s="31">
        <v>90.7</v>
      </c>
      <c r="BC150" s="31">
        <v>90.7</v>
      </c>
      <c r="BD150" s="31">
        <v>88.8</v>
      </c>
      <c r="BE150" s="31">
        <v>88.8</v>
      </c>
      <c r="BF150" s="31">
        <v>88.8</v>
      </c>
      <c r="BG150" s="31">
        <v>88.8</v>
      </c>
      <c r="BH150" s="31">
        <v>88.8</v>
      </c>
      <c r="BI150" s="31">
        <v>88.8</v>
      </c>
      <c r="BJ150" s="31">
        <v>89.9</v>
      </c>
      <c r="BK150" s="31">
        <v>95</v>
      </c>
      <c r="BL150" s="31">
        <v>95</v>
      </c>
      <c r="BM150" s="31">
        <v>95</v>
      </c>
      <c r="BN150" s="31">
        <v>95</v>
      </c>
      <c r="BO150" s="31">
        <v>95</v>
      </c>
      <c r="BP150" s="31">
        <v>95</v>
      </c>
      <c r="BQ150" s="31">
        <v>95</v>
      </c>
      <c r="BR150" s="31">
        <v>112.5</v>
      </c>
      <c r="BS150" s="31">
        <v>113.5</v>
      </c>
      <c r="BT150" s="31">
        <v>113.5</v>
      </c>
      <c r="BU150" s="31">
        <v>113.5</v>
      </c>
      <c r="BV150" s="31">
        <v>113.5</v>
      </c>
      <c r="BW150" s="31">
        <v>113.5</v>
      </c>
      <c r="BX150" s="31">
        <v>122.4</v>
      </c>
      <c r="BY150" s="31">
        <v>120</v>
      </c>
      <c r="BZ150" s="31">
        <v>120</v>
      </c>
      <c r="CA150" s="31">
        <v>120</v>
      </c>
      <c r="CB150" s="31">
        <v>120</v>
      </c>
      <c r="CC150" s="31">
        <v>120</v>
      </c>
      <c r="CD150" s="31">
        <v>120</v>
      </c>
      <c r="CE150" s="31">
        <v>120</v>
      </c>
      <c r="CF150" s="31">
        <v>120</v>
      </c>
      <c r="CG150" s="31">
        <v>120</v>
      </c>
      <c r="CH150" s="31">
        <v>120</v>
      </c>
      <c r="CI150" s="31">
        <v>121.2</v>
      </c>
      <c r="CJ150" s="31">
        <v>121.2</v>
      </c>
      <c r="CK150" s="31">
        <v>121.2</v>
      </c>
      <c r="CL150" s="31">
        <v>129.9</v>
      </c>
      <c r="CM150" s="31">
        <v>129.9</v>
      </c>
      <c r="CN150" s="31">
        <v>129.9</v>
      </c>
      <c r="CO150" s="31">
        <v>129.9</v>
      </c>
      <c r="CP150" s="31">
        <v>131.1</v>
      </c>
      <c r="CQ150" s="31">
        <v>131.1</v>
      </c>
      <c r="CR150" s="31">
        <v>131.1</v>
      </c>
      <c r="CS150" s="31">
        <v>131.1</v>
      </c>
      <c r="CT150" s="31">
        <v>131.1</v>
      </c>
      <c r="CU150" s="31">
        <v>131.1</v>
      </c>
      <c r="CV150" s="31">
        <v>131.1</v>
      </c>
      <c r="CW150" s="31">
        <v>131.1</v>
      </c>
      <c r="CX150" s="31">
        <v>131.1</v>
      </c>
      <c r="CY150" s="31">
        <v>131.1</v>
      </c>
      <c r="CZ150" s="31">
        <v>131.1</v>
      </c>
      <c r="DA150" s="31">
        <v>131.1</v>
      </c>
      <c r="DB150" s="31">
        <v>131.1</v>
      </c>
      <c r="DC150" s="31">
        <v>131.1</v>
      </c>
      <c r="DD150" s="31">
        <v>131.1</v>
      </c>
      <c r="DE150" s="31">
        <v>131.1</v>
      </c>
      <c r="DF150" s="31">
        <v>129.9</v>
      </c>
      <c r="DG150" s="31">
        <v>129.9</v>
      </c>
      <c r="DH150" s="31">
        <v>138.1</v>
      </c>
      <c r="DI150" s="31">
        <v>138.1</v>
      </c>
      <c r="DJ150" s="31">
        <v>138.1</v>
      </c>
      <c r="DK150" s="31">
        <v>138.1</v>
      </c>
      <c r="DL150" s="31">
        <v>138.1</v>
      </c>
      <c r="DM150" s="31">
        <v>138.1</v>
      </c>
      <c r="DN150" s="31">
        <v>166</v>
      </c>
      <c r="DO150" s="31">
        <v>200.5</v>
      </c>
      <c r="DP150" s="31">
        <v>212.6</v>
      </c>
      <c r="DQ150" s="31">
        <v>212.6</v>
      </c>
      <c r="DR150" s="31">
        <v>212.6</v>
      </c>
      <c r="DS150" s="31">
        <v>212.6</v>
      </c>
      <c r="DT150" s="31">
        <v>212.6</v>
      </c>
      <c r="DU150" s="31">
        <v>212.6</v>
      </c>
      <c r="DV150" s="31">
        <v>212.6</v>
      </c>
      <c r="DW150" s="31">
        <v>212.6</v>
      </c>
      <c r="DX150" s="31">
        <v>294.60000000000002</v>
      </c>
      <c r="DY150" s="31">
        <v>294.3</v>
      </c>
      <c r="DZ150" s="31">
        <v>294.3</v>
      </c>
      <c r="EA150" s="31">
        <v>294.3</v>
      </c>
      <c r="EB150" s="31">
        <v>294.3</v>
      </c>
      <c r="EC150" s="31">
        <v>294.3</v>
      </c>
      <c r="ED150" s="31">
        <v>324.39999999999998</v>
      </c>
      <c r="EE150" s="31">
        <v>312.60000000000002</v>
      </c>
      <c r="EF150" s="31">
        <v>323.3</v>
      </c>
      <c r="EG150" s="31">
        <v>292.10000000000002</v>
      </c>
      <c r="EH150" s="31">
        <v>279.8</v>
      </c>
      <c r="EI150" s="31">
        <v>279.8</v>
      </c>
      <c r="EJ150" s="31">
        <v>279.8</v>
      </c>
      <c r="EK150" s="31">
        <v>258.10000000000002</v>
      </c>
      <c r="EL150" s="31">
        <v>258.10000000000002</v>
      </c>
      <c r="EM150" s="31">
        <v>258.10000000000002</v>
      </c>
      <c r="EN150" s="31">
        <v>258.10000000000002</v>
      </c>
      <c r="EO150" s="31">
        <v>246.6</v>
      </c>
      <c r="EP150" s="31">
        <v>241.8</v>
      </c>
      <c r="EQ150" s="31">
        <v>236</v>
      </c>
      <c r="ER150" s="31">
        <v>236</v>
      </c>
      <c r="ES150" s="31">
        <v>236</v>
      </c>
      <c r="ET150" s="31">
        <v>236</v>
      </c>
    </row>
    <row r="151" spans="1:150">
      <c r="A151" s="25" t="s">
        <v>1710</v>
      </c>
      <c r="B151" s="25" t="s">
        <v>1711</v>
      </c>
      <c r="C151" s="26">
        <v>7.9496799999999999</v>
      </c>
      <c r="D151" s="31">
        <v>111.2</v>
      </c>
      <c r="E151" s="31">
        <v>110.6</v>
      </c>
      <c r="F151" s="31">
        <v>107.9</v>
      </c>
      <c r="G151" s="31">
        <v>104.4</v>
      </c>
      <c r="H151" s="31">
        <v>107.9</v>
      </c>
      <c r="I151" s="31">
        <v>113.8</v>
      </c>
      <c r="J151" s="31">
        <v>111.1</v>
      </c>
      <c r="K151" s="31">
        <v>109.8</v>
      </c>
      <c r="L151" s="31">
        <v>110.5</v>
      </c>
      <c r="M151" s="31">
        <v>112.3</v>
      </c>
      <c r="N151" s="31">
        <v>115.4</v>
      </c>
      <c r="O151" s="31">
        <v>116.3</v>
      </c>
      <c r="P151" s="31">
        <v>112.2</v>
      </c>
      <c r="Q151" s="31">
        <v>107.6</v>
      </c>
      <c r="R151" s="31">
        <v>111.4</v>
      </c>
      <c r="S151" s="31">
        <v>117.8</v>
      </c>
      <c r="T151" s="31">
        <v>121</v>
      </c>
      <c r="U151" s="31">
        <v>128.80000000000001</v>
      </c>
      <c r="V151" s="31">
        <v>125.6</v>
      </c>
      <c r="W151" s="31">
        <v>124.4</v>
      </c>
      <c r="X151" s="31">
        <v>126.7</v>
      </c>
      <c r="Y151" s="31">
        <v>128.9</v>
      </c>
      <c r="Z151" s="31">
        <v>127.3</v>
      </c>
      <c r="AA151" s="31">
        <v>127.7</v>
      </c>
      <c r="AB151" s="31">
        <v>123.2</v>
      </c>
      <c r="AC151" s="31">
        <v>124</v>
      </c>
      <c r="AD151" s="31">
        <v>122.4</v>
      </c>
      <c r="AE151" s="31">
        <v>125.4</v>
      </c>
      <c r="AF151" s="31">
        <v>123.4</v>
      </c>
      <c r="AG151" s="31">
        <v>120.9</v>
      </c>
      <c r="AH151" s="31">
        <v>117.4</v>
      </c>
      <c r="AI151" s="31">
        <v>106.7</v>
      </c>
      <c r="AJ151" s="31">
        <v>97.2</v>
      </c>
      <c r="AK151" s="31">
        <v>85.5</v>
      </c>
      <c r="AL151" s="31">
        <v>76.099999999999994</v>
      </c>
      <c r="AM151" s="31">
        <v>82.1</v>
      </c>
      <c r="AN151" s="31">
        <v>80.8</v>
      </c>
      <c r="AO151" s="31">
        <v>88.4</v>
      </c>
      <c r="AP151" s="31">
        <v>89.9</v>
      </c>
      <c r="AQ151" s="31">
        <v>85.4</v>
      </c>
      <c r="AR151" s="31">
        <v>75.7</v>
      </c>
      <c r="AS151" s="31">
        <v>72.2</v>
      </c>
      <c r="AT151" s="31">
        <v>73.3</v>
      </c>
      <c r="AU151" s="31">
        <v>72.599999999999994</v>
      </c>
      <c r="AV151" s="31">
        <v>71.3</v>
      </c>
      <c r="AW151" s="31">
        <v>62.6</v>
      </c>
      <c r="AX151" s="31">
        <v>56.4</v>
      </c>
      <c r="AY151" s="31">
        <v>58.2</v>
      </c>
      <c r="AZ151" s="31">
        <v>61.9</v>
      </c>
      <c r="BA151" s="31">
        <v>66.5</v>
      </c>
      <c r="BB151" s="31">
        <v>72.5</v>
      </c>
      <c r="BC151" s="31">
        <v>71.8</v>
      </c>
      <c r="BD151" s="31">
        <v>65.7</v>
      </c>
      <c r="BE151" s="31">
        <v>68.900000000000006</v>
      </c>
      <c r="BF151" s="31">
        <v>71.2</v>
      </c>
      <c r="BG151" s="31">
        <v>74.8</v>
      </c>
      <c r="BH151" s="31">
        <v>76.599999999999994</v>
      </c>
      <c r="BI151" s="31">
        <v>81.900000000000006</v>
      </c>
      <c r="BJ151" s="31">
        <v>83.8</v>
      </c>
      <c r="BK151" s="31">
        <v>83.9</v>
      </c>
      <c r="BL151" s="31">
        <v>80.3</v>
      </c>
      <c r="BM151" s="31">
        <v>79.099999999999994</v>
      </c>
      <c r="BN151" s="31">
        <v>77.3</v>
      </c>
      <c r="BO151" s="31">
        <v>75.3</v>
      </c>
      <c r="BP151" s="31">
        <v>77</v>
      </c>
      <c r="BQ151" s="31">
        <v>79.599999999999994</v>
      </c>
      <c r="BR151" s="31">
        <v>82.4</v>
      </c>
      <c r="BS151" s="31">
        <v>85.2</v>
      </c>
      <c r="BT151" s="31">
        <v>87</v>
      </c>
      <c r="BU151" s="31">
        <v>88.3</v>
      </c>
      <c r="BV151" s="31">
        <v>89.8</v>
      </c>
      <c r="BW151" s="31">
        <v>88.5</v>
      </c>
      <c r="BX151" s="31">
        <v>90.2</v>
      </c>
      <c r="BY151" s="31">
        <v>93.6</v>
      </c>
      <c r="BZ151" s="31">
        <v>97.3</v>
      </c>
      <c r="CA151" s="31">
        <v>97.5</v>
      </c>
      <c r="CB151" s="31">
        <v>98.3</v>
      </c>
      <c r="CC151" s="31">
        <v>101.9</v>
      </c>
      <c r="CD151" s="31">
        <v>107.6</v>
      </c>
      <c r="CE151" s="31">
        <v>105.5</v>
      </c>
      <c r="CF151" s="31">
        <v>94.2</v>
      </c>
      <c r="CG151" s="31">
        <v>88.4</v>
      </c>
      <c r="CH151" s="31">
        <v>91.4</v>
      </c>
      <c r="CI151" s="31">
        <v>95</v>
      </c>
      <c r="CJ151" s="31">
        <v>95.4</v>
      </c>
      <c r="CK151" s="31">
        <v>96.8</v>
      </c>
      <c r="CL151" s="31">
        <v>94</v>
      </c>
      <c r="CM151" s="31">
        <v>91.4</v>
      </c>
      <c r="CN151" s="31">
        <v>91.4</v>
      </c>
      <c r="CO151" s="31">
        <v>90.5</v>
      </c>
      <c r="CP151" s="31">
        <v>92.8</v>
      </c>
      <c r="CQ151" s="31">
        <v>91.1</v>
      </c>
      <c r="CR151" s="31">
        <v>91.3</v>
      </c>
      <c r="CS151" s="31">
        <v>93.8</v>
      </c>
      <c r="CT151" s="31">
        <v>92.4</v>
      </c>
      <c r="CU151" s="31">
        <v>86.7</v>
      </c>
      <c r="CV151" s="31">
        <v>70.599999999999994</v>
      </c>
      <c r="CW151" s="31">
        <v>58.4</v>
      </c>
      <c r="CX151" s="31">
        <v>68.599999999999994</v>
      </c>
      <c r="CY151" s="31">
        <v>77.099999999999994</v>
      </c>
      <c r="CZ151" s="31">
        <v>78.400000000000006</v>
      </c>
      <c r="DA151" s="31">
        <v>77.5</v>
      </c>
      <c r="DB151" s="31">
        <v>75.8</v>
      </c>
      <c r="DC151" s="31">
        <v>76.599999999999994</v>
      </c>
      <c r="DD151" s="31">
        <v>81.099999999999994</v>
      </c>
      <c r="DE151" s="31">
        <v>87.4</v>
      </c>
      <c r="DF151" s="31">
        <v>95.3</v>
      </c>
      <c r="DG151" s="31">
        <v>103.7</v>
      </c>
      <c r="DH151" s="31">
        <v>103.1</v>
      </c>
      <c r="DI151" s="31">
        <v>106.9</v>
      </c>
      <c r="DJ151" s="31">
        <v>111</v>
      </c>
      <c r="DK151" s="31">
        <v>118.5</v>
      </c>
      <c r="DL151" s="31">
        <v>119.7</v>
      </c>
      <c r="DM151" s="31">
        <v>117.6</v>
      </c>
      <c r="DN151" s="31">
        <v>128.9</v>
      </c>
      <c r="DO151" s="31">
        <v>139.30000000000001</v>
      </c>
      <c r="DP151" s="31">
        <v>134</v>
      </c>
      <c r="DQ151" s="31">
        <v>136.5</v>
      </c>
      <c r="DR151" s="31">
        <v>142.9</v>
      </c>
      <c r="DS151" s="31">
        <v>155.69999999999999</v>
      </c>
      <c r="DT151" s="31">
        <v>167.9</v>
      </c>
      <c r="DU151" s="31">
        <v>186.7</v>
      </c>
      <c r="DV151" s="31">
        <v>189.8</v>
      </c>
      <c r="DW151" s="31">
        <v>188.9</v>
      </c>
      <c r="DX151" s="31">
        <v>174.6</v>
      </c>
      <c r="DY151" s="31">
        <v>171.7</v>
      </c>
      <c r="DZ151" s="31">
        <v>166.4</v>
      </c>
      <c r="EA151" s="31">
        <v>172.4</v>
      </c>
      <c r="EB151" s="31">
        <v>164.4</v>
      </c>
      <c r="EC151" s="31">
        <v>160.9</v>
      </c>
      <c r="ED151" s="31">
        <v>165.5</v>
      </c>
      <c r="EE151" s="31">
        <v>165.2</v>
      </c>
      <c r="EF151" s="31">
        <v>159.6</v>
      </c>
      <c r="EG151" s="31">
        <v>156.4</v>
      </c>
      <c r="EH151" s="31">
        <v>152.80000000000001</v>
      </c>
      <c r="EI151" s="31">
        <v>151.80000000000001</v>
      </c>
      <c r="EJ151" s="31">
        <v>157.6</v>
      </c>
      <c r="EK151" s="31">
        <v>163.69999999999999</v>
      </c>
      <c r="EL151" s="31">
        <v>165.6</v>
      </c>
      <c r="EM151" s="31">
        <v>162.5</v>
      </c>
      <c r="EN151" s="31">
        <v>160</v>
      </c>
      <c r="EO151" s="31">
        <v>159.1</v>
      </c>
      <c r="EP151" s="31">
        <v>159.19999999999999</v>
      </c>
      <c r="EQ151" s="31">
        <v>159.4</v>
      </c>
      <c r="ER151" s="31">
        <v>159.5</v>
      </c>
      <c r="ES151" s="31">
        <v>159.5</v>
      </c>
      <c r="ET151" s="31">
        <v>155.69999999999999</v>
      </c>
    </row>
    <row r="152" spans="1:150">
      <c r="A152" s="25" t="s">
        <v>294</v>
      </c>
      <c r="B152" s="25" t="s">
        <v>1712</v>
      </c>
      <c r="C152" s="26">
        <v>0.64480999999999999</v>
      </c>
      <c r="D152" s="31">
        <v>111.1</v>
      </c>
      <c r="E152" s="31">
        <v>106.3</v>
      </c>
      <c r="F152" s="31">
        <v>101.7</v>
      </c>
      <c r="G152" s="31">
        <v>97.4</v>
      </c>
      <c r="H152" s="31">
        <v>91.9</v>
      </c>
      <c r="I152" s="31">
        <v>99.1</v>
      </c>
      <c r="J152" s="31">
        <v>113.1</v>
      </c>
      <c r="K152" s="31">
        <v>113.6</v>
      </c>
      <c r="L152" s="31">
        <v>116</v>
      </c>
      <c r="M152" s="31">
        <v>115.5</v>
      </c>
      <c r="N152" s="31">
        <v>116.2</v>
      </c>
      <c r="O152" s="31">
        <v>111.8</v>
      </c>
      <c r="P152" s="31">
        <v>111.2</v>
      </c>
      <c r="Q152" s="31">
        <v>105.1</v>
      </c>
      <c r="R152" s="31">
        <v>100.1</v>
      </c>
      <c r="S152" s="31">
        <v>103.9</v>
      </c>
      <c r="T152" s="31">
        <v>108.8</v>
      </c>
      <c r="U152" s="31">
        <v>115.3</v>
      </c>
      <c r="V152" s="31">
        <v>122.6</v>
      </c>
      <c r="W152" s="31">
        <v>117</v>
      </c>
      <c r="X152" s="31">
        <v>123.8</v>
      </c>
      <c r="Y152" s="31">
        <v>147.6</v>
      </c>
      <c r="Z152" s="31">
        <v>136.4</v>
      </c>
      <c r="AA152" s="31">
        <v>130.9</v>
      </c>
      <c r="AB152" s="31">
        <v>120</v>
      </c>
      <c r="AC152" s="31">
        <v>113.7</v>
      </c>
      <c r="AD152" s="31">
        <v>111.5</v>
      </c>
      <c r="AE152" s="31">
        <v>113.4</v>
      </c>
      <c r="AF152" s="31">
        <v>113.2</v>
      </c>
      <c r="AG152" s="31">
        <v>110.9</v>
      </c>
      <c r="AH152" s="31">
        <v>108.4</v>
      </c>
      <c r="AI152" s="31">
        <v>106.7</v>
      </c>
      <c r="AJ152" s="31">
        <v>93.7</v>
      </c>
      <c r="AK152" s="31">
        <v>90.9</v>
      </c>
      <c r="AL152" s="31">
        <v>79.7</v>
      </c>
      <c r="AM152" s="31">
        <v>80.2</v>
      </c>
      <c r="AN152" s="31">
        <v>81.2</v>
      </c>
      <c r="AO152" s="31">
        <v>80.599999999999994</v>
      </c>
      <c r="AP152" s="31">
        <v>81.900000000000006</v>
      </c>
      <c r="AQ152" s="31">
        <v>78.7</v>
      </c>
      <c r="AR152" s="31">
        <v>75.900000000000006</v>
      </c>
      <c r="AS152" s="31">
        <v>73</v>
      </c>
      <c r="AT152" s="31">
        <v>68.5</v>
      </c>
      <c r="AU152" s="31">
        <v>71.8</v>
      </c>
      <c r="AV152" s="31">
        <v>79.2</v>
      </c>
      <c r="AW152" s="31">
        <v>84.7</v>
      </c>
      <c r="AX152" s="31">
        <v>74.8</v>
      </c>
      <c r="AY152" s="31">
        <v>69.8</v>
      </c>
      <c r="AZ152" s="31">
        <v>66.900000000000006</v>
      </c>
      <c r="BA152" s="31">
        <v>68.8</v>
      </c>
      <c r="BB152" s="31">
        <v>71.3</v>
      </c>
      <c r="BC152" s="31">
        <v>70.2</v>
      </c>
      <c r="BD152" s="31">
        <v>63.8</v>
      </c>
      <c r="BE152" s="31">
        <v>61.2</v>
      </c>
      <c r="BF152" s="31">
        <v>63.7</v>
      </c>
      <c r="BG152" s="31">
        <v>69</v>
      </c>
      <c r="BH152" s="31">
        <v>75.7</v>
      </c>
      <c r="BI152" s="31">
        <v>75.900000000000006</v>
      </c>
      <c r="BJ152" s="31">
        <v>83.5</v>
      </c>
      <c r="BK152" s="31">
        <v>93.6</v>
      </c>
      <c r="BL152" s="31">
        <v>92.1</v>
      </c>
      <c r="BM152" s="31">
        <v>81.3</v>
      </c>
      <c r="BN152" s="31">
        <v>71.8</v>
      </c>
      <c r="BO152" s="31">
        <v>70.400000000000006</v>
      </c>
      <c r="BP152" s="31">
        <v>66.400000000000006</v>
      </c>
      <c r="BQ152" s="31">
        <v>74.599999999999994</v>
      </c>
      <c r="BR152" s="31">
        <v>80.599999999999994</v>
      </c>
      <c r="BS152" s="31">
        <v>91.3</v>
      </c>
      <c r="BT152" s="31">
        <v>91.7</v>
      </c>
      <c r="BU152" s="31">
        <v>91</v>
      </c>
      <c r="BV152" s="31">
        <v>90.6</v>
      </c>
      <c r="BW152" s="31">
        <v>85.1</v>
      </c>
      <c r="BX152" s="31">
        <v>81</v>
      </c>
      <c r="BY152" s="31">
        <v>80.7</v>
      </c>
      <c r="BZ152" s="31">
        <v>86.3</v>
      </c>
      <c r="CA152" s="31">
        <v>92.6</v>
      </c>
      <c r="CB152" s="31">
        <v>97</v>
      </c>
      <c r="CC152" s="31">
        <v>99.6</v>
      </c>
      <c r="CD152" s="31">
        <v>105.9</v>
      </c>
      <c r="CE152" s="31">
        <v>112.5</v>
      </c>
      <c r="CF152" s="31">
        <v>98</v>
      </c>
      <c r="CG152" s="31">
        <v>84.2</v>
      </c>
      <c r="CH152" s="31">
        <v>81</v>
      </c>
      <c r="CI152" s="31">
        <v>85.9</v>
      </c>
      <c r="CJ152" s="31">
        <v>90</v>
      </c>
      <c r="CK152" s="31">
        <v>91.5</v>
      </c>
      <c r="CL152" s="31">
        <v>92.2</v>
      </c>
      <c r="CM152" s="31">
        <v>78.7</v>
      </c>
      <c r="CN152" s="31">
        <v>69.900000000000006</v>
      </c>
      <c r="CO152" s="31">
        <v>72.099999999999994</v>
      </c>
      <c r="CP152" s="31">
        <v>73.3</v>
      </c>
      <c r="CQ152" s="31">
        <v>82.2</v>
      </c>
      <c r="CR152" s="31">
        <v>83.6</v>
      </c>
      <c r="CS152" s="31">
        <v>85.9</v>
      </c>
      <c r="CT152" s="31">
        <v>98.7</v>
      </c>
      <c r="CU152" s="31">
        <v>96.1</v>
      </c>
      <c r="CV152" s="31">
        <v>89</v>
      </c>
      <c r="CW152" s="31">
        <v>65.3</v>
      </c>
      <c r="CX152" s="31">
        <v>73.8</v>
      </c>
      <c r="CY152" s="31">
        <v>74.2</v>
      </c>
      <c r="CZ152" s="31">
        <v>74.2</v>
      </c>
      <c r="DA152" s="31">
        <v>74.400000000000006</v>
      </c>
      <c r="DB152" s="31">
        <v>75.5</v>
      </c>
      <c r="DC152" s="31">
        <v>79.7</v>
      </c>
      <c r="DD152" s="31">
        <v>85.4</v>
      </c>
      <c r="DE152" s="31">
        <v>88.2</v>
      </c>
      <c r="DF152" s="31">
        <v>100.1</v>
      </c>
      <c r="DG152" s="31">
        <v>106.5</v>
      </c>
      <c r="DH152" s="31">
        <v>108.1</v>
      </c>
      <c r="DI152" s="31">
        <v>104.8</v>
      </c>
      <c r="DJ152" s="31">
        <v>97</v>
      </c>
      <c r="DK152" s="31">
        <v>102.5</v>
      </c>
      <c r="DL152" s="31">
        <v>109.9</v>
      </c>
      <c r="DM152" s="31">
        <v>114.8</v>
      </c>
      <c r="DN152" s="31">
        <v>116.1</v>
      </c>
      <c r="DO152" s="31">
        <v>132.80000000000001</v>
      </c>
      <c r="DP152" s="31">
        <v>136.9</v>
      </c>
      <c r="DQ152" s="31">
        <v>131.4</v>
      </c>
      <c r="DR152" s="31">
        <v>126.4</v>
      </c>
      <c r="DS152" s="31">
        <v>133</v>
      </c>
      <c r="DT152" s="31">
        <v>149.69999999999999</v>
      </c>
      <c r="DU152" s="31">
        <v>154.80000000000001</v>
      </c>
      <c r="DV152" s="31">
        <v>146.69999999999999</v>
      </c>
      <c r="DW152" s="31">
        <v>135.30000000000001</v>
      </c>
      <c r="DX152" s="31">
        <v>131.6</v>
      </c>
      <c r="DY152" s="31">
        <v>124.5</v>
      </c>
      <c r="DZ152" s="31">
        <v>121.7</v>
      </c>
      <c r="EA152" s="31">
        <v>115</v>
      </c>
      <c r="EB152" s="31">
        <v>116.7</v>
      </c>
      <c r="EC152" s="31">
        <v>120.5</v>
      </c>
      <c r="ED152" s="31">
        <v>117.4</v>
      </c>
      <c r="EE152" s="31">
        <v>137.4</v>
      </c>
      <c r="EF152" s="31">
        <v>134</v>
      </c>
      <c r="EG152" s="31">
        <v>117.1</v>
      </c>
      <c r="EH152" s="31">
        <v>114</v>
      </c>
      <c r="EI152" s="31">
        <v>107.3</v>
      </c>
      <c r="EJ152" s="31">
        <v>100</v>
      </c>
      <c r="EK152" s="31">
        <v>103.2</v>
      </c>
      <c r="EL152" s="31">
        <v>116.8</v>
      </c>
      <c r="EM152" s="31">
        <v>121.4</v>
      </c>
      <c r="EN152" s="31">
        <v>121.6</v>
      </c>
      <c r="EO152" s="31">
        <v>121</v>
      </c>
      <c r="EP152" s="31">
        <v>121.9</v>
      </c>
      <c r="EQ152" s="31">
        <v>123.4</v>
      </c>
      <c r="ER152" s="31">
        <v>121.4</v>
      </c>
      <c r="ES152" s="31">
        <v>120</v>
      </c>
      <c r="ET152" s="31">
        <v>115.7</v>
      </c>
    </row>
    <row r="153" spans="1:150">
      <c r="A153" s="25" t="s">
        <v>296</v>
      </c>
      <c r="B153" s="25" t="s">
        <v>1713</v>
      </c>
      <c r="C153" s="26">
        <v>1.6047</v>
      </c>
      <c r="D153" s="31">
        <v>106.2</v>
      </c>
      <c r="E153" s="31">
        <v>108.6</v>
      </c>
      <c r="F153" s="31">
        <v>112.1</v>
      </c>
      <c r="G153" s="31">
        <v>105.7</v>
      </c>
      <c r="H153" s="31">
        <v>110.6</v>
      </c>
      <c r="I153" s="31">
        <v>118.5</v>
      </c>
      <c r="J153" s="31">
        <v>120.7</v>
      </c>
      <c r="K153" s="31">
        <v>118</v>
      </c>
      <c r="L153" s="31">
        <v>117.9</v>
      </c>
      <c r="M153" s="31">
        <v>117.8</v>
      </c>
      <c r="N153" s="31">
        <v>119.9</v>
      </c>
      <c r="O153" s="31">
        <v>122.6</v>
      </c>
      <c r="P153" s="31">
        <v>116.5</v>
      </c>
      <c r="Q153" s="31">
        <v>108.1</v>
      </c>
      <c r="R153" s="31">
        <v>114.1</v>
      </c>
      <c r="S153" s="31">
        <v>123.4</v>
      </c>
      <c r="T153" s="31">
        <v>126.8</v>
      </c>
      <c r="U153" s="31">
        <v>136.30000000000001</v>
      </c>
      <c r="V153" s="31">
        <v>128.5</v>
      </c>
      <c r="W153" s="31">
        <v>125.7</v>
      </c>
      <c r="X153" s="31">
        <v>127</v>
      </c>
      <c r="Y153" s="31">
        <v>129</v>
      </c>
      <c r="Z153" s="31">
        <v>128.69999999999999</v>
      </c>
      <c r="AA153" s="31">
        <v>130.6</v>
      </c>
      <c r="AB153" s="31">
        <v>127.2</v>
      </c>
      <c r="AC153" s="31">
        <v>126.8</v>
      </c>
      <c r="AD153" s="31">
        <v>126.6</v>
      </c>
      <c r="AE153" s="31">
        <v>131.80000000000001</v>
      </c>
      <c r="AF153" s="31">
        <v>125.7</v>
      </c>
      <c r="AG153" s="31">
        <v>120.1</v>
      </c>
      <c r="AH153" s="31">
        <v>117.4</v>
      </c>
      <c r="AI153" s="31">
        <v>107</v>
      </c>
      <c r="AJ153" s="31">
        <v>94.7</v>
      </c>
      <c r="AK153" s="31">
        <v>78.400000000000006</v>
      </c>
      <c r="AL153" s="31">
        <v>70.8</v>
      </c>
      <c r="AM153" s="31">
        <v>76.099999999999994</v>
      </c>
      <c r="AN153" s="31">
        <v>78.5</v>
      </c>
      <c r="AO153" s="31">
        <v>90.7</v>
      </c>
      <c r="AP153" s="31">
        <v>94.5</v>
      </c>
      <c r="AQ153" s="31">
        <v>91.5</v>
      </c>
      <c r="AR153" s="31">
        <v>81.3</v>
      </c>
      <c r="AS153" s="31">
        <v>75.400000000000006</v>
      </c>
      <c r="AT153" s="31">
        <v>75.900000000000006</v>
      </c>
      <c r="AU153" s="31">
        <v>71</v>
      </c>
      <c r="AV153" s="31">
        <v>68.8</v>
      </c>
      <c r="AW153" s="31">
        <v>64</v>
      </c>
      <c r="AX153" s="31">
        <v>59</v>
      </c>
      <c r="AY153" s="31">
        <v>57.4</v>
      </c>
      <c r="AZ153" s="31">
        <v>62.8</v>
      </c>
      <c r="BA153" s="31">
        <v>65.900000000000006</v>
      </c>
      <c r="BB153" s="31">
        <v>72.400000000000006</v>
      </c>
      <c r="BC153" s="31">
        <v>67.7</v>
      </c>
      <c r="BD153" s="31">
        <v>61.5</v>
      </c>
      <c r="BE153" s="31">
        <v>68.400000000000006</v>
      </c>
      <c r="BF153" s="31">
        <v>71.5</v>
      </c>
      <c r="BG153" s="31">
        <v>73.8</v>
      </c>
      <c r="BH153" s="31">
        <v>76.099999999999994</v>
      </c>
      <c r="BI153" s="31">
        <v>82.6</v>
      </c>
      <c r="BJ153" s="31">
        <v>83.2</v>
      </c>
      <c r="BK153" s="31">
        <v>82.3</v>
      </c>
      <c r="BL153" s="31">
        <v>78.3</v>
      </c>
      <c r="BM153" s="31">
        <v>77.7</v>
      </c>
      <c r="BN153" s="31">
        <v>76.8</v>
      </c>
      <c r="BO153" s="31">
        <v>74.2</v>
      </c>
      <c r="BP153" s="31">
        <v>77.3</v>
      </c>
      <c r="BQ153" s="31">
        <v>79.599999999999994</v>
      </c>
      <c r="BR153" s="31">
        <v>80.599999999999994</v>
      </c>
      <c r="BS153" s="31">
        <v>82.1</v>
      </c>
      <c r="BT153" s="31">
        <v>82.9</v>
      </c>
      <c r="BU153" s="31">
        <v>83.7</v>
      </c>
      <c r="BV153" s="31">
        <v>85.3</v>
      </c>
      <c r="BW153" s="31">
        <v>84.5</v>
      </c>
      <c r="BX153" s="31">
        <v>86.2</v>
      </c>
      <c r="BY153" s="31">
        <v>88.5</v>
      </c>
      <c r="BZ153" s="31">
        <v>90.8</v>
      </c>
      <c r="CA153" s="31">
        <v>89.6</v>
      </c>
      <c r="CB153" s="31">
        <v>90.1</v>
      </c>
      <c r="CC153" s="31">
        <v>93.3</v>
      </c>
      <c r="CD153" s="31">
        <v>96.8</v>
      </c>
      <c r="CE153" s="31">
        <v>92</v>
      </c>
      <c r="CF153" s="31">
        <v>83.6</v>
      </c>
      <c r="CG153" s="31">
        <v>80.900000000000006</v>
      </c>
      <c r="CH153" s="31">
        <v>82.9</v>
      </c>
      <c r="CI153" s="31">
        <v>86</v>
      </c>
      <c r="CJ153" s="31">
        <v>87.8</v>
      </c>
      <c r="CK153" s="31">
        <v>88.2</v>
      </c>
      <c r="CL153" s="31">
        <v>85.5</v>
      </c>
      <c r="CM153" s="31">
        <v>85.1</v>
      </c>
      <c r="CN153" s="31">
        <v>84.9</v>
      </c>
      <c r="CO153" s="31">
        <v>84.7</v>
      </c>
      <c r="CP153" s="31">
        <v>86.2</v>
      </c>
      <c r="CQ153" s="31">
        <v>85.8</v>
      </c>
      <c r="CR153" s="31">
        <v>87.3</v>
      </c>
      <c r="CS153" s="31">
        <v>87.5</v>
      </c>
      <c r="CT153" s="31">
        <v>84.6</v>
      </c>
      <c r="CU153" s="31">
        <v>80.099999999999994</v>
      </c>
      <c r="CV153" s="31">
        <v>66.8</v>
      </c>
      <c r="CW153" s="31">
        <v>61.5</v>
      </c>
      <c r="CX153" s="31">
        <v>66.400000000000006</v>
      </c>
      <c r="CY153" s="31">
        <v>73</v>
      </c>
      <c r="CZ153" s="31">
        <v>73.3</v>
      </c>
      <c r="DA153" s="31">
        <v>74.2</v>
      </c>
      <c r="DB153" s="31">
        <v>73.7</v>
      </c>
      <c r="DC153" s="31">
        <v>73.2</v>
      </c>
      <c r="DD153" s="31">
        <v>76</v>
      </c>
      <c r="DE153" s="31">
        <v>81.099999999999994</v>
      </c>
      <c r="DF153" s="31">
        <v>88.8</v>
      </c>
      <c r="DG153" s="31">
        <v>97.5</v>
      </c>
      <c r="DH153" s="31">
        <v>97.8</v>
      </c>
      <c r="DI153" s="31">
        <v>101.4</v>
      </c>
      <c r="DJ153" s="31">
        <v>106.2</v>
      </c>
      <c r="DK153" s="31">
        <v>116.1</v>
      </c>
      <c r="DL153" s="31">
        <v>118.4</v>
      </c>
      <c r="DM153" s="31">
        <v>114.9</v>
      </c>
      <c r="DN153" s="31">
        <v>125.1</v>
      </c>
      <c r="DO153" s="31">
        <v>138.9</v>
      </c>
      <c r="DP153" s="31">
        <v>133.1</v>
      </c>
      <c r="DQ153" s="31">
        <v>135.1</v>
      </c>
      <c r="DR153" s="31">
        <v>139.1</v>
      </c>
      <c r="DS153" s="31">
        <v>149.69999999999999</v>
      </c>
      <c r="DT153" s="31">
        <v>157.1</v>
      </c>
      <c r="DU153" s="31">
        <v>173.5</v>
      </c>
      <c r="DV153" s="31">
        <v>186.3</v>
      </c>
      <c r="DW153" s="31">
        <v>180.3</v>
      </c>
      <c r="DX153" s="31">
        <v>164.2</v>
      </c>
      <c r="DY153" s="31">
        <v>161.30000000000001</v>
      </c>
      <c r="DZ153" s="31">
        <v>156.4</v>
      </c>
      <c r="EA153" s="31">
        <v>158.5</v>
      </c>
      <c r="EB153" s="31">
        <v>155.5</v>
      </c>
      <c r="EC153" s="31">
        <v>156.1</v>
      </c>
      <c r="ED153" s="31">
        <v>160.30000000000001</v>
      </c>
      <c r="EE153" s="31">
        <v>159.4</v>
      </c>
      <c r="EF153" s="31">
        <v>159.5</v>
      </c>
      <c r="EG153" s="31">
        <v>157</v>
      </c>
      <c r="EH153" s="31">
        <v>155.9</v>
      </c>
      <c r="EI153" s="31">
        <v>156</v>
      </c>
      <c r="EJ153" s="31">
        <v>160.69999999999999</v>
      </c>
      <c r="EK153" s="31">
        <v>163.30000000000001</v>
      </c>
      <c r="EL153" s="31">
        <v>161.80000000000001</v>
      </c>
      <c r="EM153" s="31">
        <v>159.6</v>
      </c>
      <c r="EN153" s="31">
        <v>157.19999999999999</v>
      </c>
      <c r="EO153" s="31">
        <v>156.5</v>
      </c>
      <c r="EP153" s="31">
        <v>159.19999999999999</v>
      </c>
      <c r="EQ153" s="31">
        <v>157.9</v>
      </c>
      <c r="ER153" s="31">
        <v>158.5</v>
      </c>
      <c r="ES153" s="31">
        <v>157.80000000000001</v>
      </c>
      <c r="ET153" s="31">
        <v>153.80000000000001</v>
      </c>
    </row>
    <row r="154" spans="1:150">
      <c r="A154" s="25" t="s">
        <v>298</v>
      </c>
      <c r="B154" s="25" t="s">
        <v>1714</v>
      </c>
      <c r="C154" s="26">
        <v>0.18684999999999999</v>
      </c>
      <c r="D154" s="31">
        <v>107</v>
      </c>
      <c r="E154" s="31">
        <v>107.3</v>
      </c>
      <c r="F154" s="31">
        <v>106.6</v>
      </c>
      <c r="G154" s="31">
        <v>103.8</v>
      </c>
      <c r="H154" s="31">
        <v>105</v>
      </c>
      <c r="I154" s="31">
        <v>108.5</v>
      </c>
      <c r="J154" s="31">
        <v>109.4</v>
      </c>
      <c r="K154" s="31">
        <v>107.3</v>
      </c>
      <c r="L154" s="31">
        <v>107</v>
      </c>
      <c r="M154" s="31">
        <v>106.7</v>
      </c>
      <c r="N154" s="31">
        <v>107.5</v>
      </c>
      <c r="O154" s="31">
        <v>109</v>
      </c>
      <c r="P154" s="31">
        <v>106.6</v>
      </c>
      <c r="Q154" s="31">
        <v>104.4</v>
      </c>
      <c r="R154" s="31">
        <v>104.2</v>
      </c>
      <c r="S154" s="31">
        <v>106.6</v>
      </c>
      <c r="T154" s="31">
        <v>109.1</v>
      </c>
      <c r="U154" s="31">
        <v>111.7</v>
      </c>
      <c r="V154" s="31">
        <v>112.7</v>
      </c>
      <c r="W154" s="31">
        <v>110.8</v>
      </c>
      <c r="X154" s="31">
        <v>111.1</v>
      </c>
      <c r="Y154" s="31">
        <v>111.9</v>
      </c>
      <c r="Z154" s="31">
        <v>110.7</v>
      </c>
      <c r="AA154" s="31">
        <v>111.2</v>
      </c>
      <c r="AB154" s="31">
        <v>109.7</v>
      </c>
      <c r="AC154" s="31">
        <v>109.2</v>
      </c>
      <c r="AD154" s="31">
        <v>108.5</v>
      </c>
      <c r="AE154" s="31">
        <v>108.7</v>
      </c>
      <c r="AF154" s="31">
        <v>108.6</v>
      </c>
      <c r="AG154" s="31">
        <v>108.4</v>
      </c>
      <c r="AH154" s="31">
        <v>107.1</v>
      </c>
      <c r="AI154" s="31">
        <v>104</v>
      </c>
      <c r="AJ154" s="31">
        <v>102.3</v>
      </c>
      <c r="AK154" s="31">
        <v>96.4</v>
      </c>
      <c r="AL154" s="31">
        <v>89.7</v>
      </c>
      <c r="AM154" s="31">
        <v>89.7</v>
      </c>
      <c r="AN154" s="31">
        <v>92.4</v>
      </c>
      <c r="AO154" s="31">
        <v>93.1</v>
      </c>
      <c r="AP154" s="31">
        <v>96.2</v>
      </c>
      <c r="AQ154" s="31">
        <v>94.7</v>
      </c>
      <c r="AR154" s="31">
        <v>90.8</v>
      </c>
      <c r="AS154" s="31">
        <v>86.9</v>
      </c>
      <c r="AT154" s="31">
        <v>88.9</v>
      </c>
      <c r="AU154" s="31">
        <v>88.7</v>
      </c>
      <c r="AV154" s="31">
        <v>88.3</v>
      </c>
      <c r="AW154" s="31">
        <v>83.5</v>
      </c>
      <c r="AX154" s="31">
        <v>77.5</v>
      </c>
      <c r="AY154" s="31">
        <v>79.8</v>
      </c>
      <c r="AZ154" s="31">
        <v>82.9</v>
      </c>
      <c r="BA154" s="31">
        <v>83.4</v>
      </c>
      <c r="BB154" s="31">
        <v>86.8</v>
      </c>
      <c r="BC154" s="31">
        <v>90.1</v>
      </c>
      <c r="BD154" s="31">
        <v>89.5</v>
      </c>
      <c r="BE154" s="31">
        <v>89.6</v>
      </c>
      <c r="BF154" s="31">
        <v>92.9</v>
      </c>
      <c r="BG154" s="31">
        <v>98.1</v>
      </c>
      <c r="BH154" s="31">
        <v>98.8</v>
      </c>
      <c r="BI154" s="31">
        <v>104.5</v>
      </c>
      <c r="BJ154" s="31">
        <v>107.4</v>
      </c>
      <c r="BK154" s="31">
        <v>107.6</v>
      </c>
      <c r="BL154" s="31">
        <v>106.3</v>
      </c>
      <c r="BM154" s="31">
        <v>108.7</v>
      </c>
      <c r="BN154" s="31">
        <v>108.9</v>
      </c>
      <c r="BO154" s="31">
        <v>108.8</v>
      </c>
      <c r="BP154" s="31">
        <v>112</v>
      </c>
      <c r="BQ154" s="31">
        <v>116.1</v>
      </c>
      <c r="BR154" s="31">
        <v>119.5</v>
      </c>
      <c r="BS154" s="31">
        <v>120.5</v>
      </c>
      <c r="BT154" s="31">
        <v>123.5</v>
      </c>
      <c r="BU154" s="31">
        <v>125.4</v>
      </c>
      <c r="BV154" s="31">
        <v>130.69999999999999</v>
      </c>
      <c r="BW154" s="31">
        <v>133.1</v>
      </c>
      <c r="BX154" s="31">
        <v>135.19999999999999</v>
      </c>
      <c r="BY154" s="31">
        <v>140.9</v>
      </c>
      <c r="BZ154" s="31">
        <v>147.19999999999999</v>
      </c>
      <c r="CA154" s="31">
        <v>147.69999999999999</v>
      </c>
      <c r="CB154" s="31">
        <v>150.9</v>
      </c>
      <c r="CC154" s="31">
        <v>153.30000000000001</v>
      </c>
      <c r="CD154" s="31">
        <v>159.9</v>
      </c>
      <c r="CE154" s="31">
        <v>165.4</v>
      </c>
      <c r="CF154" s="31">
        <v>160.4</v>
      </c>
      <c r="CG154" s="31">
        <v>152.5</v>
      </c>
      <c r="CH154" s="31">
        <v>154.19999999999999</v>
      </c>
      <c r="CI154" s="31">
        <v>161.6</v>
      </c>
      <c r="CJ154" s="31">
        <v>164.2</v>
      </c>
      <c r="CK154" s="31">
        <v>167.5</v>
      </c>
      <c r="CL154" s="31">
        <v>169.2</v>
      </c>
      <c r="CM154" s="31">
        <v>165.8</v>
      </c>
      <c r="CN154" s="31">
        <v>170.2</v>
      </c>
      <c r="CO154" s="31">
        <v>171.2</v>
      </c>
      <c r="CP154" s="31">
        <v>175.6</v>
      </c>
      <c r="CQ154" s="31">
        <v>175.3</v>
      </c>
      <c r="CR154" s="31">
        <v>177.2</v>
      </c>
      <c r="CS154" s="31">
        <v>181</v>
      </c>
      <c r="CT154" s="31">
        <v>182.8</v>
      </c>
      <c r="CU154" s="31">
        <v>173.5</v>
      </c>
      <c r="CV154" s="31">
        <v>118.2</v>
      </c>
      <c r="CW154" s="31">
        <v>55.8</v>
      </c>
      <c r="CX154" s="31">
        <v>64.099999999999994</v>
      </c>
      <c r="CY154" s="31">
        <v>113.3</v>
      </c>
      <c r="CZ154" s="31">
        <v>122.9</v>
      </c>
      <c r="DA154" s="31">
        <v>119.5</v>
      </c>
      <c r="DB154" s="31">
        <v>107.4</v>
      </c>
      <c r="DC154" s="31">
        <v>113.4</v>
      </c>
      <c r="DD154" s="31">
        <v>121.6</v>
      </c>
      <c r="DE154" s="31">
        <v>142.1</v>
      </c>
      <c r="DF154" s="31">
        <v>154</v>
      </c>
      <c r="DG154" s="31">
        <v>169.7</v>
      </c>
      <c r="DH154" s="31">
        <v>177</v>
      </c>
      <c r="DI154" s="31">
        <v>177.7</v>
      </c>
      <c r="DJ154" s="31">
        <v>191.2</v>
      </c>
      <c r="DK154" s="31">
        <v>200.9</v>
      </c>
      <c r="DL154" s="31">
        <v>208.1</v>
      </c>
      <c r="DM154" s="31">
        <v>199.9</v>
      </c>
      <c r="DN154" s="31">
        <v>210.8</v>
      </c>
      <c r="DO154" s="31">
        <v>249.6</v>
      </c>
      <c r="DP154" s="31">
        <v>243.1</v>
      </c>
      <c r="DQ154" s="31">
        <v>231.7</v>
      </c>
      <c r="DR154" s="31">
        <v>265.39999999999998</v>
      </c>
      <c r="DS154" s="31">
        <v>307</v>
      </c>
      <c r="DT154" s="31">
        <v>386.2</v>
      </c>
      <c r="DU154" s="31">
        <v>399.7</v>
      </c>
      <c r="DV154" s="31">
        <v>424.3</v>
      </c>
      <c r="DW154" s="31">
        <v>498.1</v>
      </c>
      <c r="DX154" s="31">
        <v>429.9</v>
      </c>
      <c r="DY154" s="31">
        <v>409.6</v>
      </c>
      <c r="DZ154" s="31">
        <v>389.1</v>
      </c>
      <c r="EA154" s="31">
        <v>403.3</v>
      </c>
      <c r="EB154" s="31">
        <v>400.3</v>
      </c>
      <c r="EC154" s="31">
        <v>358.5</v>
      </c>
      <c r="ED154" s="31">
        <v>369.8</v>
      </c>
      <c r="EE154" s="31">
        <v>362.7</v>
      </c>
      <c r="EF154" s="31">
        <v>323.7</v>
      </c>
      <c r="EG154" s="31">
        <v>311.2</v>
      </c>
      <c r="EH154" s="31">
        <v>284.39999999999998</v>
      </c>
      <c r="EI154" s="31">
        <v>285.3</v>
      </c>
      <c r="EJ154" s="31">
        <v>312.3</v>
      </c>
      <c r="EK154" s="31">
        <v>369.1</v>
      </c>
      <c r="EL154" s="31">
        <v>392.9</v>
      </c>
      <c r="EM154" s="31">
        <v>371.5</v>
      </c>
      <c r="EN154" s="31">
        <v>347.1</v>
      </c>
      <c r="EO154" s="31">
        <v>334.3</v>
      </c>
      <c r="EP154" s="31">
        <v>325.89999999999998</v>
      </c>
      <c r="EQ154" s="31">
        <v>328.8</v>
      </c>
      <c r="ER154" s="31">
        <v>327</v>
      </c>
      <c r="ES154" s="31">
        <v>330.6</v>
      </c>
      <c r="ET154" s="31">
        <v>304</v>
      </c>
    </row>
    <row r="155" spans="1:150">
      <c r="A155" s="25" t="s">
        <v>1715</v>
      </c>
      <c r="B155" s="25" t="s">
        <v>1716</v>
      </c>
      <c r="C155" s="26">
        <v>0.31991000000000003</v>
      </c>
      <c r="D155" s="31">
        <v>113.7</v>
      </c>
      <c r="E155" s="31">
        <v>112.7</v>
      </c>
      <c r="F155" s="31">
        <v>106.2</v>
      </c>
      <c r="G155" s="31">
        <v>102.7</v>
      </c>
      <c r="H155" s="31">
        <v>110.5</v>
      </c>
      <c r="I155" s="31">
        <v>121.4</v>
      </c>
      <c r="J155" s="31">
        <v>114.8</v>
      </c>
      <c r="K155" s="31">
        <v>113.5</v>
      </c>
      <c r="L155" s="31">
        <v>112.2</v>
      </c>
      <c r="M155" s="31">
        <v>111.5</v>
      </c>
      <c r="N155" s="31">
        <v>113.9</v>
      </c>
      <c r="O155" s="31">
        <v>118.6</v>
      </c>
      <c r="P155" s="31">
        <v>111</v>
      </c>
      <c r="Q155" s="31">
        <v>104.4</v>
      </c>
      <c r="R155" s="31">
        <v>104</v>
      </c>
      <c r="S155" s="31">
        <v>111.2</v>
      </c>
      <c r="T155" s="31">
        <v>118.9</v>
      </c>
      <c r="U155" s="31">
        <v>127.3</v>
      </c>
      <c r="V155" s="31">
        <v>130.9</v>
      </c>
      <c r="W155" s="31">
        <v>124.3</v>
      </c>
      <c r="X155" s="31">
        <v>125.4</v>
      </c>
      <c r="Y155" s="31">
        <v>128.30000000000001</v>
      </c>
      <c r="Z155" s="31">
        <v>124.3</v>
      </c>
      <c r="AA155" s="31">
        <v>125.8</v>
      </c>
      <c r="AB155" s="31">
        <v>121</v>
      </c>
      <c r="AC155" s="31">
        <v>119.5</v>
      </c>
      <c r="AD155" s="31">
        <v>117</v>
      </c>
      <c r="AE155" s="31">
        <v>117.7</v>
      </c>
      <c r="AF155" s="31">
        <v>117.4</v>
      </c>
      <c r="AG155" s="31">
        <v>116.6</v>
      </c>
      <c r="AH155" s="31">
        <v>112.7</v>
      </c>
      <c r="AI155" s="31">
        <v>103.5</v>
      </c>
      <c r="AJ155" s="31">
        <v>98.6</v>
      </c>
      <c r="AK155" s="31">
        <v>84.3</v>
      </c>
      <c r="AL155" s="31">
        <v>73.2</v>
      </c>
      <c r="AM155" s="31">
        <v>80</v>
      </c>
      <c r="AN155" s="31">
        <v>78.900000000000006</v>
      </c>
      <c r="AO155" s="31">
        <v>79.5</v>
      </c>
      <c r="AP155" s="31">
        <v>86.3</v>
      </c>
      <c r="AQ155" s="31">
        <v>82.5</v>
      </c>
      <c r="AR155" s="31">
        <v>73.5</v>
      </c>
      <c r="AS155" s="31">
        <v>66.5</v>
      </c>
      <c r="AT155" s="31">
        <v>67.7</v>
      </c>
      <c r="AU155" s="31">
        <v>67.3</v>
      </c>
      <c r="AV155" s="31">
        <v>66.3</v>
      </c>
      <c r="AW155" s="31">
        <v>58.3</v>
      </c>
      <c r="AX155" s="31">
        <v>49.7</v>
      </c>
      <c r="AY155" s="31">
        <v>57.7</v>
      </c>
      <c r="AZ155" s="31">
        <v>59</v>
      </c>
      <c r="BA155" s="31">
        <v>60</v>
      </c>
      <c r="BB155" s="31">
        <v>66.599999999999994</v>
      </c>
      <c r="BC155" s="31">
        <v>70.8</v>
      </c>
      <c r="BD155" s="31">
        <v>67.5</v>
      </c>
      <c r="BE155" s="31">
        <v>64.5</v>
      </c>
      <c r="BF155" s="31">
        <v>66.599999999999994</v>
      </c>
      <c r="BG155" s="31">
        <v>72.5</v>
      </c>
      <c r="BH155" s="31">
        <v>69.3</v>
      </c>
      <c r="BI155" s="31">
        <v>76.3</v>
      </c>
      <c r="BJ155" s="31">
        <v>79</v>
      </c>
      <c r="BK155" s="31">
        <v>79.400000000000006</v>
      </c>
      <c r="BL155" s="31">
        <v>74.7</v>
      </c>
      <c r="BM155" s="31">
        <v>74.8</v>
      </c>
      <c r="BN155" s="31">
        <v>71.400000000000006</v>
      </c>
      <c r="BO155" s="31">
        <v>68.099999999999994</v>
      </c>
      <c r="BP155" s="31">
        <v>69.400000000000006</v>
      </c>
      <c r="BQ155" s="31">
        <v>72.7</v>
      </c>
      <c r="BR155" s="31">
        <v>78</v>
      </c>
      <c r="BS155" s="31">
        <v>79.8</v>
      </c>
      <c r="BT155" s="31">
        <v>85.3</v>
      </c>
      <c r="BU155" s="31">
        <v>85.9</v>
      </c>
      <c r="BV155" s="31">
        <v>91.7</v>
      </c>
      <c r="BW155" s="31">
        <v>92</v>
      </c>
      <c r="BX155" s="31">
        <v>92.3</v>
      </c>
      <c r="BY155" s="31">
        <v>98.8</v>
      </c>
      <c r="BZ155" s="31">
        <v>106.2</v>
      </c>
      <c r="CA155" s="31">
        <v>103.6</v>
      </c>
      <c r="CB155" s="31">
        <v>105.4</v>
      </c>
      <c r="CC155" s="31">
        <v>106</v>
      </c>
      <c r="CD155" s="31">
        <v>114.5</v>
      </c>
      <c r="CE155" s="31">
        <v>121.1</v>
      </c>
      <c r="CF155" s="31">
        <v>107.2</v>
      </c>
      <c r="CG155" s="31">
        <v>89.9</v>
      </c>
      <c r="CH155" s="31">
        <v>89.9</v>
      </c>
      <c r="CI155" s="31">
        <v>98.2</v>
      </c>
      <c r="CJ155" s="31">
        <v>99.4</v>
      </c>
      <c r="CK155" s="31">
        <v>102</v>
      </c>
      <c r="CL155" s="31">
        <v>101.8</v>
      </c>
      <c r="CM155" s="31">
        <v>94.2</v>
      </c>
      <c r="CN155" s="31">
        <v>97.8</v>
      </c>
      <c r="CO155" s="31">
        <v>96.8</v>
      </c>
      <c r="CP155" s="31">
        <v>100.2</v>
      </c>
      <c r="CQ155" s="31">
        <v>96.7</v>
      </c>
      <c r="CR155" s="31">
        <v>96.8</v>
      </c>
      <c r="CS155" s="31">
        <v>99.7</v>
      </c>
      <c r="CT155" s="31">
        <v>99.9</v>
      </c>
      <c r="CU155" s="31">
        <v>81</v>
      </c>
      <c r="CV155" s="31">
        <v>44.7</v>
      </c>
      <c r="CW155" s="31">
        <v>27.9</v>
      </c>
      <c r="CX155" s="31">
        <v>52.7</v>
      </c>
      <c r="CY155" s="31">
        <v>63.2</v>
      </c>
      <c r="CZ155" s="31">
        <v>64.900000000000006</v>
      </c>
      <c r="DA155" s="31">
        <v>59.6</v>
      </c>
      <c r="DB155" s="31">
        <v>58.9</v>
      </c>
      <c r="DC155" s="31">
        <v>60.8</v>
      </c>
      <c r="DD155" s="31">
        <v>69.3</v>
      </c>
      <c r="DE155" s="31">
        <v>76.400000000000006</v>
      </c>
      <c r="DF155" s="31">
        <v>81.599999999999994</v>
      </c>
      <c r="DG155" s="31">
        <v>90.4</v>
      </c>
      <c r="DH155" s="31">
        <v>87</v>
      </c>
      <c r="DI155" s="31">
        <v>93.9</v>
      </c>
      <c r="DJ155" s="31">
        <v>96.9</v>
      </c>
      <c r="DK155" s="31">
        <v>103.7</v>
      </c>
      <c r="DL155" s="31">
        <v>102.8</v>
      </c>
      <c r="DM155" s="31">
        <v>99.6</v>
      </c>
      <c r="DN155" s="31">
        <v>114.8</v>
      </c>
      <c r="DO155" s="31">
        <v>124.3</v>
      </c>
      <c r="DP155" s="31">
        <v>113.6</v>
      </c>
      <c r="DQ155" s="31">
        <v>119</v>
      </c>
      <c r="DR155" s="31">
        <v>135.1</v>
      </c>
      <c r="DS155" s="31">
        <v>158.5</v>
      </c>
      <c r="DT155" s="31">
        <v>178.4</v>
      </c>
      <c r="DU155" s="31">
        <v>190.4</v>
      </c>
      <c r="DV155" s="31">
        <v>209.4</v>
      </c>
      <c r="DW155" s="31">
        <v>223.4</v>
      </c>
      <c r="DX155" s="31">
        <v>195.4</v>
      </c>
      <c r="DY155" s="31">
        <v>191</v>
      </c>
      <c r="DZ155" s="31">
        <v>182.2</v>
      </c>
      <c r="EA155" s="31">
        <v>190.2</v>
      </c>
      <c r="EB155" s="31">
        <v>185.9</v>
      </c>
      <c r="EC155" s="31">
        <v>169.3</v>
      </c>
      <c r="ED155" s="31">
        <v>176.8</v>
      </c>
      <c r="EE155" s="31">
        <v>169.9</v>
      </c>
      <c r="EF155" s="31">
        <v>153.19999999999999</v>
      </c>
      <c r="EG155" s="31">
        <v>149.19999999999999</v>
      </c>
      <c r="EH155" s="31">
        <v>137.4</v>
      </c>
      <c r="EI155" s="31">
        <v>139.30000000000001</v>
      </c>
      <c r="EJ155" s="31">
        <v>152.5</v>
      </c>
      <c r="EK155" s="31">
        <v>176.1</v>
      </c>
      <c r="EL155" s="31">
        <v>183</v>
      </c>
      <c r="EM155" s="31">
        <v>174.6</v>
      </c>
      <c r="EN155" s="31">
        <v>165.5</v>
      </c>
      <c r="EO155" s="31">
        <v>158.69999999999999</v>
      </c>
      <c r="EP155" s="31">
        <v>156.6</v>
      </c>
      <c r="EQ155" s="31">
        <v>157.6</v>
      </c>
      <c r="ER155" s="31">
        <v>156.9</v>
      </c>
      <c r="ES155" s="31">
        <v>158.1</v>
      </c>
      <c r="ET155" s="31">
        <v>146.4</v>
      </c>
    </row>
    <row r="156" spans="1:150">
      <c r="A156" s="25" t="s">
        <v>1717</v>
      </c>
      <c r="B156" s="25" t="s">
        <v>1718</v>
      </c>
      <c r="C156" s="26">
        <v>3.0954799999999998</v>
      </c>
      <c r="D156" s="31">
        <v>111.9</v>
      </c>
      <c r="E156" s="31">
        <v>111.5</v>
      </c>
      <c r="F156" s="31">
        <v>109.6</v>
      </c>
      <c r="G156" s="31">
        <v>108.5</v>
      </c>
      <c r="H156" s="31">
        <v>111</v>
      </c>
      <c r="I156" s="31">
        <v>114.3</v>
      </c>
      <c r="J156" s="31">
        <v>108.4</v>
      </c>
      <c r="K156" s="31">
        <v>108</v>
      </c>
      <c r="L156" s="31">
        <v>108.1</v>
      </c>
      <c r="M156" s="31">
        <v>112</v>
      </c>
      <c r="N156" s="31">
        <v>117.6</v>
      </c>
      <c r="O156" s="31">
        <v>118.4</v>
      </c>
      <c r="P156" s="31">
        <v>114.6</v>
      </c>
      <c r="Q156" s="31">
        <v>112.1</v>
      </c>
      <c r="R156" s="31">
        <v>117.1</v>
      </c>
      <c r="S156" s="31">
        <v>123.4</v>
      </c>
      <c r="T156" s="31">
        <v>126.3</v>
      </c>
      <c r="U156" s="31">
        <v>132.80000000000001</v>
      </c>
      <c r="V156" s="31">
        <v>130.1</v>
      </c>
      <c r="W156" s="31">
        <v>130.30000000000001</v>
      </c>
      <c r="X156" s="31">
        <v>132.5</v>
      </c>
      <c r="Y156" s="31">
        <v>131.80000000000001</v>
      </c>
      <c r="Z156" s="31">
        <v>131.6</v>
      </c>
      <c r="AA156" s="31">
        <v>133.1</v>
      </c>
      <c r="AB156" s="31">
        <v>130</v>
      </c>
      <c r="AC156" s="31">
        <v>131.19999999999999</v>
      </c>
      <c r="AD156" s="31">
        <v>129</v>
      </c>
      <c r="AE156" s="31">
        <v>131.6</v>
      </c>
      <c r="AF156" s="31">
        <v>130.9</v>
      </c>
      <c r="AG156" s="31">
        <v>129.6</v>
      </c>
      <c r="AH156" s="31">
        <v>125.8</v>
      </c>
      <c r="AI156" s="31">
        <v>112.7</v>
      </c>
      <c r="AJ156" s="31">
        <v>103.5</v>
      </c>
      <c r="AK156" s="31">
        <v>87.9</v>
      </c>
      <c r="AL156" s="31">
        <v>79.099999999999994</v>
      </c>
      <c r="AM156" s="31">
        <v>86.6</v>
      </c>
      <c r="AN156" s="31">
        <v>83.3</v>
      </c>
      <c r="AO156" s="31">
        <v>91.7</v>
      </c>
      <c r="AP156" s="31">
        <v>92.7</v>
      </c>
      <c r="AQ156" s="31">
        <v>86.5</v>
      </c>
      <c r="AR156" s="31">
        <v>73.099999999999994</v>
      </c>
      <c r="AS156" s="31">
        <v>71.3</v>
      </c>
      <c r="AT156" s="31">
        <v>73.8</v>
      </c>
      <c r="AU156" s="31">
        <v>74.2</v>
      </c>
      <c r="AV156" s="31">
        <v>72.3</v>
      </c>
      <c r="AW156" s="31">
        <v>57.1</v>
      </c>
      <c r="AX156" s="31">
        <v>50.3</v>
      </c>
      <c r="AY156" s="31">
        <v>54.9</v>
      </c>
      <c r="AZ156" s="31">
        <v>59.1</v>
      </c>
      <c r="BA156" s="31">
        <v>66.5</v>
      </c>
      <c r="BB156" s="31">
        <v>75</v>
      </c>
      <c r="BC156" s="31">
        <v>74.7</v>
      </c>
      <c r="BD156" s="31">
        <v>67</v>
      </c>
      <c r="BE156" s="31">
        <v>70.7</v>
      </c>
      <c r="BF156" s="31">
        <v>72.599999999999994</v>
      </c>
      <c r="BG156" s="31">
        <v>76.5</v>
      </c>
      <c r="BH156" s="31">
        <v>77.3</v>
      </c>
      <c r="BI156" s="31">
        <v>83.4</v>
      </c>
      <c r="BJ156" s="31">
        <v>85</v>
      </c>
      <c r="BK156" s="31">
        <v>84.9</v>
      </c>
      <c r="BL156" s="31">
        <v>81.5</v>
      </c>
      <c r="BM156" s="31">
        <v>81.3</v>
      </c>
      <c r="BN156" s="31">
        <v>80</v>
      </c>
      <c r="BO156" s="31">
        <v>78.8</v>
      </c>
      <c r="BP156" s="31">
        <v>80.900000000000006</v>
      </c>
      <c r="BQ156" s="31">
        <v>82.5</v>
      </c>
      <c r="BR156" s="31">
        <v>84.5</v>
      </c>
      <c r="BS156" s="31">
        <v>85.8</v>
      </c>
      <c r="BT156" s="31">
        <v>87.1</v>
      </c>
      <c r="BU156" s="31">
        <v>89.5</v>
      </c>
      <c r="BV156" s="31">
        <v>91.3</v>
      </c>
      <c r="BW156" s="31">
        <v>90.1</v>
      </c>
      <c r="BX156" s="31">
        <v>92.5</v>
      </c>
      <c r="BY156" s="31">
        <v>95.4</v>
      </c>
      <c r="BZ156" s="31">
        <v>97.5</v>
      </c>
      <c r="CA156" s="31">
        <v>96.8</v>
      </c>
      <c r="CB156" s="31">
        <v>97</v>
      </c>
      <c r="CC156" s="31">
        <v>100.8</v>
      </c>
      <c r="CD156" s="31">
        <v>104.9</v>
      </c>
      <c r="CE156" s="31">
        <v>103.1</v>
      </c>
      <c r="CF156" s="31">
        <v>93.9</v>
      </c>
      <c r="CG156" s="31">
        <v>91.2</v>
      </c>
      <c r="CH156" s="31">
        <v>94.8</v>
      </c>
      <c r="CI156" s="31">
        <v>96.7</v>
      </c>
      <c r="CJ156" s="31">
        <v>95.5</v>
      </c>
      <c r="CK156" s="31">
        <v>96.6</v>
      </c>
      <c r="CL156" s="31">
        <v>94.9</v>
      </c>
      <c r="CM156" s="31">
        <v>93.2</v>
      </c>
      <c r="CN156" s="31">
        <v>93.5</v>
      </c>
      <c r="CO156" s="31">
        <v>93.6</v>
      </c>
      <c r="CP156" s="31">
        <v>94.9</v>
      </c>
      <c r="CQ156" s="31">
        <v>93.6</v>
      </c>
      <c r="CR156" s="31">
        <v>94.1</v>
      </c>
      <c r="CS156" s="31">
        <v>96</v>
      </c>
      <c r="CT156" s="31">
        <v>91.9</v>
      </c>
      <c r="CU156" s="31">
        <v>86.5</v>
      </c>
      <c r="CV156" s="31">
        <v>76</v>
      </c>
      <c r="CW156" s="31">
        <v>62.9</v>
      </c>
      <c r="CX156" s="31">
        <v>71.599999999999994</v>
      </c>
      <c r="CY156" s="31">
        <v>79.2</v>
      </c>
      <c r="CZ156" s="31">
        <v>80.099999999999994</v>
      </c>
      <c r="DA156" s="31">
        <v>77.8</v>
      </c>
      <c r="DB156" s="31">
        <v>75.2</v>
      </c>
      <c r="DC156" s="31">
        <v>75.400000000000006</v>
      </c>
      <c r="DD156" s="31">
        <v>79.8</v>
      </c>
      <c r="DE156" s="31">
        <v>86.1</v>
      </c>
      <c r="DF156" s="31">
        <v>94.8</v>
      </c>
      <c r="DG156" s="31">
        <v>103.6</v>
      </c>
      <c r="DH156" s="31">
        <v>101</v>
      </c>
      <c r="DI156" s="31">
        <v>106.4</v>
      </c>
      <c r="DJ156" s="31">
        <v>114.5</v>
      </c>
      <c r="DK156" s="31">
        <v>121.8</v>
      </c>
      <c r="DL156" s="31">
        <v>120.7</v>
      </c>
      <c r="DM156" s="31">
        <v>118.1</v>
      </c>
      <c r="DN156" s="31">
        <v>131.69999999999999</v>
      </c>
      <c r="DO156" s="31">
        <v>141.1</v>
      </c>
      <c r="DP156" s="31">
        <v>136.1</v>
      </c>
      <c r="DQ156" s="31">
        <v>141.19999999999999</v>
      </c>
      <c r="DR156" s="31">
        <v>147.5</v>
      </c>
      <c r="DS156" s="31">
        <v>157.80000000000001</v>
      </c>
      <c r="DT156" s="31">
        <v>169.3</v>
      </c>
      <c r="DU156" s="31">
        <v>204.3</v>
      </c>
      <c r="DV156" s="31">
        <v>207.6</v>
      </c>
      <c r="DW156" s="31">
        <v>210</v>
      </c>
      <c r="DX156" s="31">
        <v>194.7</v>
      </c>
      <c r="DY156" s="31">
        <v>196</v>
      </c>
      <c r="DZ156" s="31">
        <v>188.4</v>
      </c>
      <c r="EA156" s="31">
        <v>200.5</v>
      </c>
      <c r="EB156" s="31">
        <v>184.4</v>
      </c>
      <c r="EC156" s="31">
        <v>181.4</v>
      </c>
      <c r="ED156" s="31">
        <v>183.8</v>
      </c>
      <c r="EE156" s="31">
        <v>176.5</v>
      </c>
      <c r="EF156" s="31">
        <v>171.7</v>
      </c>
      <c r="EG156" s="31">
        <v>169.5</v>
      </c>
      <c r="EH156" s="31">
        <v>169</v>
      </c>
      <c r="EI156" s="31">
        <v>170.2</v>
      </c>
      <c r="EJ156" s="31">
        <v>171.9</v>
      </c>
      <c r="EK156" s="31">
        <v>174.4</v>
      </c>
      <c r="EL156" s="31">
        <v>175.1</v>
      </c>
      <c r="EM156" s="31">
        <v>174.3</v>
      </c>
      <c r="EN156" s="31">
        <v>172</v>
      </c>
      <c r="EO156" s="31">
        <v>171.8</v>
      </c>
      <c r="EP156" s="31">
        <v>172.1</v>
      </c>
      <c r="EQ156" s="31">
        <v>170.3</v>
      </c>
      <c r="ER156" s="31">
        <v>168.5</v>
      </c>
      <c r="ES156" s="31">
        <v>167.7</v>
      </c>
      <c r="ET156" s="31">
        <v>166</v>
      </c>
    </row>
    <row r="157" spans="1:150">
      <c r="A157" s="25" t="s">
        <v>304</v>
      </c>
      <c r="B157" s="25" t="s">
        <v>1719</v>
      </c>
      <c r="C157" s="26">
        <v>0.86677999999999999</v>
      </c>
      <c r="D157" s="31">
        <v>118</v>
      </c>
      <c r="E157" s="31">
        <v>113.3</v>
      </c>
      <c r="F157" s="31">
        <v>99</v>
      </c>
      <c r="G157" s="31">
        <v>93.3</v>
      </c>
      <c r="H157" s="31">
        <v>104.4</v>
      </c>
      <c r="I157" s="31">
        <v>116.5</v>
      </c>
      <c r="J157" s="31">
        <v>110.5</v>
      </c>
      <c r="K157" s="31">
        <v>109.7</v>
      </c>
      <c r="L157" s="31">
        <v>110.7</v>
      </c>
      <c r="M157" s="31">
        <v>112.2</v>
      </c>
      <c r="N157" s="31">
        <v>114.4</v>
      </c>
      <c r="O157" s="31">
        <v>115.4</v>
      </c>
      <c r="P157" s="31">
        <v>106.8</v>
      </c>
      <c r="Q157" s="31">
        <v>99.6</v>
      </c>
      <c r="R157" s="31">
        <v>105.7</v>
      </c>
      <c r="S157" s="31">
        <v>113.1</v>
      </c>
      <c r="T157" s="31">
        <v>118.3</v>
      </c>
      <c r="U157" s="31">
        <v>131.6</v>
      </c>
      <c r="V157" s="31">
        <v>123.4</v>
      </c>
      <c r="W157" s="31">
        <v>124.4</v>
      </c>
      <c r="X157" s="31">
        <v>129.19999999999999</v>
      </c>
      <c r="Y157" s="31">
        <v>129.69999999999999</v>
      </c>
      <c r="Z157" s="31">
        <v>125.9</v>
      </c>
      <c r="AA157" s="31">
        <v>125.1</v>
      </c>
      <c r="AB157" s="31">
        <v>121.5</v>
      </c>
      <c r="AC157" s="31">
        <v>124</v>
      </c>
      <c r="AD157" s="31">
        <v>121.1</v>
      </c>
      <c r="AE157" s="31">
        <v>126.3</v>
      </c>
      <c r="AF157" s="31">
        <v>122.6</v>
      </c>
      <c r="AG157" s="31">
        <v>117</v>
      </c>
      <c r="AH157" s="31">
        <v>110.5</v>
      </c>
      <c r="AI157" s="31">
        <v>94</v>
      </c>
      <c r="AJ157" s="31">
        <v>84.5</v>
      </c>
      <c r="AK157" s="31">
        <v>77.099999999999994</v>
      </c>
      <c r="AL157" s="31">
        <v>63.6</v>
      </c>
      <c r="AM157" s="31">
        <v>74.3</v>
      </c>
      <c r="AN157" s="31">
        <v>72</v>
      </c>
      <c r="AO157" s="31">
        <v>80.599999999999994</v>
      </c>
      <c r="AP157" s="31">
        <v>79.8</v>
      </c>
      <c r="AQ157" s="31">
        <v>75.099999999999994</v>
      </c>
      <c r="AR157" s="31">
        <v>66.400000000000006</v>
      </c>
      <c r="AS157" s="31">
        <v>63.3</v>
      </c>
      <c r="AT157" s="31">
        <v>67.8</v>
      </c>
      <c r="AU157" s="31">
        <v>67.900000000000006</v>
      </c>
      <c r="AV157" s="31">
        <v>67</v>
      </c>
      <c r="AW157" s="31">
        <v>59.9</v>
      </c>
      <c r="AX157" s="31">
        <v>50.7</v>
      </c>
      <c r="AY157" s="31">
        <v>52.6</v>
      </c>
      <c r="AZ157" s="31">
        <v>58.5</v>
      </c>
      <c r="BA157" s="31">
        <v>61.1</v>
      </c>
      <c r="BB157" s="31">
        <v>65.099999999999994</v>
      </c>
      <c r="BC157" s="31">
        <v>64</v>
      </c>
      <c r="BD157" s="31">
        <v>57.3</v>
      </c>
      <c r="BE157" s="31">
        <v>60.3</v>
      </c>
      <c r="BF157" s="31">
        <v>63.4</v>
      </c>
      <c r="BG157" s="31">
        <v>67.3</v>
      </c>
      <c r="BH157" s="31">
        <v>69.900000000000006</v>
      </c>
      <c r="BI157" s="31">
        <v>75.2</v>
      </c>
      <c r="BJ157" s="31">
        <v>79.400000000000006</v>
      </c>
      <c r="BK157" s="31">
        <v>75.900000000000006</v>
      </c>
      <c r="BL157" s="31">
        <v>69.900000000000006</v>
      </c>
      <c r="BM157" s="31">
        <v>68.2</v>
      </c>
      <c r="BN157" s="31">
        <v>65.599999999999994</v>
      </c>
      <c r="BO157" s="31">
        <v>61.5</v>
      </c>
      <c r="BP157" s="31">
        <v>65.599999999999994</v>
      </c>
      <c r="BQ157" s="31">
        <v>69.8</v>
      </c>
      <c r="BR157" s="31">
        <v>75.400000000000006</v>
      </c>
      <c r="BS157" s="31">
        <v>81.400000000000006</v>
      </c>
      <c r="BT157" s="31">
        <v>84.9</v>
      </c>
      <c r="BU157" s="31">
        <v>85.9</v>
      </c>
      <c r="BV157" s="31">
        <v>84.5</v>
      </c>
      <c r="BW157" s="31">
        <v>81.8</v>
      </c>
      <c r="BX157" s="31">
        <v>85.7</v>
      </c>
      <c r="BY157" s="31">
        <v>93.5</v>
      </c>
      <c r="BZ157" s="31">
        <v>99.7</v>
      </c>
      <c r="CA157" s="31">
        <v>98</v>
      </c>
      <c r="CB157" s="31">
        <v>99.5</v>
      </c>
      <c r="CC157" s="31">
        <v>104</v>
      </c>
      <c r="CD157" s="31">
        <v>113.2</v>
      </c>
      <c r="CE157" s="31">
        <v>100.5</v>
      </c>
      <c r="CF157" s="31">
        <v>79.3</v>
      </c>
      <c r="CG157" s="31">
        <v>73.5</v>
      </c>
      <c r="CH157" s="31">
        <v>78.8</v>
      </c>
      <c r="CI157" s="31">
        <v>85.5</v>
      </c>
      <c r="CJ157" s="31">
        <v>87.7</v>
      </c>
      <c r="CK157" s="31">
        <v>91.2</v>
      </c>
      <c r="CL157" s="31">
        <v>80.8</v>
      </c>
      <c r="CM157" s="31">
        <v>78</v>
      </c>
      <c r="CN157" s="31">
        <v>77.7</v>
      </c>
      <c r="CO157" s="31">
        <v>75.099999999999994</v>
      </c>
      <c r="CP157" s="31">
        <v>80.7</v>
      </c>
      <c r="CQ157" s="31">
        <v>81.599999999999994</v>
      </c>
      <c r="CR157" s="31">
        <v>88</v>
      </c>
      <c r="CS157" s="31">
        <v>90.5</v>
      </c>
      <c r="CT157" s="31">
        <v>84.1</v>
      </c>
      <c r="CU157" s="31">
        <v>72.5</v>
      </c>
      <c r="CV157" s="31">
        <v>36.799999999999997</v>
      </c>
      <c r="CW157" s="31">
        <v>28</v>
      </c>
      <c r="CX157" s="31">
        <v>53</v>
      </c>
      <c r="CY157" s="31">
        <v>66.8</v>
      </c>
      <c r="CZ157" s="31">
        <v>68.400000000000006</v>
      </c>
      <c r="DA157" s="31">
        <v>67.900000000000006</v>
      </c>
      <c r="DB157" s="31">
        <v>67.400000000000006</v>
      </c>
      <c r="DC157" s="31">
        <v>64.900000000000006</v>
      </c>
      <c r="DD157" s="31">
        <v>68.2</v>
      </c>
      <c r="DE157" s="31">
        <v>79</v>
      </c>
      <c r="DF157" s="31">
        <v>86.3</v>
      </c>
      <c r="DG157" s="31">
        <v>94.9</v>
      </c>
      <c r="DH157" s="31">
        <v>92.3</v>
      </c>
      <c r="DI157" s="31">
        <v>95.8</v>
      </c>
      <c r="DJ157" s="31">
        <v>99.2</v>
      </c>
      <c r="DK157" s="31">
        <v>109.1</v>
      </c>
      <c r="DL157" s="31">
        <v>110.6</v>
      </c>
      <c r="DM157" s="31">
        <v>104.6</v>
      </c>
      <c r="DN157" s="31">
        <v>118.8</v>
      </c>
      <c r="DO157" s="31">
        <v>127.1</v>
      </c>
      <c r="DP157" s="31">
        <v>118.4</v>
      </c>
      <c r="DQ157" s="31">
        <v>123.2</v>
      </c>
      <c r="DR157" s="31">
        <v>132.69999999999999</v>
      </c>
      <c r="DS157" s="31">
        <v>158.1</v>
      </c>
      <c r="DT157" s="31">
        <v>151.6</v>
      </c>
      <c r="DU157" s="31">
        <v>147.80000000000001</v>
      </c>
      <c r="DV157" s="31">
        <v>144.1</v>
      </c>
      <c r="DW157" s="31">
        <v>138.80000000000001</v>
      </c>
      <c r="DX157" s="31">
        <v>133.80000000000001</v>
      </c>
      <c r="DY157" s="31">
        <v>124</v>
      </c>
      <c r="DZ157" s="31">
        <v>126.7</v>
      </c>
      <c r="EA157" s="31">
        <v>131.4</v>
      </c>
      <c r="EB157" s="31">
        <v>127.3</v>
      </c>
      <c r="EC157" s="31">
        <v>119.8</v>
      </c>
      <c r="ED157" s="31">
        <v>140.5</v>
      </c>
      <c r="EE157" s="31">
        <v>144.4</v>
      </c>
      <c r="EF157" s="31">
        <v>129.80000000000001</v>
      </c>
      <c r="EG157" s="31">
        <v>125</v>
      </c>
      <c r="EH157" s="31">
        <v>116.5</v>
      </c>
      <c r="EI157" s="31">
        <v>108.9</v>
      </c>
      <c r="EJ157" s="31">
        <v>124.8</v>
      </c>
      <c r="EK157" s="31">
        <v>132.80000000000001</v>
      </c>
      <c r="EL157" s="31">
        <v>136.19999999999999</v>
      </c>
      <c r="EM157" s="31">
        <v>129</v>
      </c>
      <c r="EN157" s="31">
        <v>131.6</v>
      </c>
      <c r="EO157" s="31">
        <v>134.9</v>
      </c>
      <c r="EP157" s="31">
        <v>131.5</v>
      </c>
      <c r="EQ157" s="31">
        <v>138.1</v>
      </c>
      <c r="ER157" s="31">
        <v>138.69999999999999</v>
      </c>
      <c r="ES157" s="31">
        <v>136.80000000000001</v>
      </c>
      <c r="ET157" s="31">
        <v>129.4</v>
      </c>
    </row>
    <row r="158" spans="1:150">
      <c r="A158" s="25" t="s">
        <v>308</v>
      </c>
      <c r="B158" s="25" t="s">
        <v>1720</v>
      </c>
      <c r="C158" s="26">
        <v>0.22677</v>
      </c>
      <c r="D158" s="31">
        <v>102</v>
      </c>
      <c r="E158" s="31">
        <v>103.9</v>
      </c>
      <c r="F158" s="31">
        <v>106.1</v>
      </c>
      <c r="G158" s="31">
        <v>106.1</v>
      </c>
      <c r="H158" s="31">
        <v>105.9</v>
      </c>
      <c r="I158" s="31">
        <v>104.7</v>
      </c>
      <c r="J158" s="31">
        <v>88.7</v>
      </c>
      <c r="K158" s="31">
        <v>85.3</v>
      </c>
      <c r="L158" s="31">
        <v>101</v>
      </c>
      <c r="M158" s="31">
        <v>107.4</v>
      </c>
      <c r="N158" s="31">
        <v>103.4</v>
      </c>
      <c r="O158" s="31">
        <v>101.4</v>
      </c>
      <c r="P158" s="31">
        <v>103.5</v>
      </c>
      <c r="Q158" s="31">
        <v>103.5</v>
      </c>
      <c r="R158" s="31">
        <v>106.2</v>
      </c>
      <c r="S158" s="31">
        <v>109.1</v>
      </c>
      <c r="T158" s="31">
        <v>111.9</v>
      </c>
      <c r="U158" s="31">
        <v>119.2</v>
      </c>
      <c r="V158" s="31">
        <v>114.3</v>
      </c>
      <c r="W158" s="31">
        <v>115.9</v>
      </c>
      <c r="X158" s="31">
        <v>115.9</v>
      </c>
      <c r="Y158" s="31">
        <v>115.9</v>
      </c>
      <c r="Z158" s="31">
        <v>115.6</v>
      </c>
      <c r="AA158" s="31">
        <v>114</v>
      </c>
      <c r="AB158" s="31">
        <v>112.2</v>
      </c>
      <c r="AC158" s="31">
        <v>112</v>
      </c>
      <c r="AD158" s="31">
        <v>109.6</v>
      </c>
      <c r="AE158" s="31">
        <v>111.5</v>
      </c>
      <c r="AF158" s="31">
        <v>113.4</v>
      </c>
      <c r="AG158" s="31">
        <v>113.8</v>
      </c>
      <c r="AH158" s="31">
        <v>113.9</v>
      </c>
      <c r="AI158" s="31">
        <v>113.4</v>
      </c>
      <c r="AJ158" s="31">
        <v>102.9</v>
      </c>
      <c r="AK158" s="31">
        <v>101.9</v>
      </c>
      <c r="AL158" s="31">
        <v>86.8</v>
      </c>
      <c r="AM158" s="31">
        <v>82.1</v>
      </c>
      <c r="AN158" s="31">
        <v>83.2</v>
      </c>
      <c r="AO158" s="31">
        <v>87.1</v>
      </c>
      <c r="AP158" s="31">
        <v>88.2</v>
      </c>
      <c r="AQ158" s="31">
        <v>88.9</v>
      </c>
      <c r="AR158" s="31">
        <v>86.9</v>
      </c>
      <c r="AS158" s="31">
        <v>82.5</v>
      </c>
      <c r="AT158" s="31">
        <v>76.5</v>
      </c>
      <c r="AU158" s="31">
        <v>75.8</v>
      </c>
      <c r="AV158" s="31">
        <v>73.3</v>
      </c>
      <c r="AW158" s="31">
        <v>65.599999999999994</v>
      </c>
      <c r="AX158" s="31">
        <v>58.9</v>
      </c>
      <c r="AY158" s="31">
        <v>57.8</v>
      </c>
      <c r="AZ158" s="31">
        <v>65.400000000000006</v>
      </c>
      <c r="BA158" s="31">
        <v>67.3</v>
      </c>
      <c r="BB158" s="31">
        <v>65.400000000000006</v>
      </c>
      <c r="BC158" s="31">
        <v>64.400000000000006</v>
      </c>
      <c r="BD158" s="31">
        <v>63.1</v>
      </c>
      <c r="BE158" s="31">
        <v>64</v>
      </c>
      <c r="BF158" s="31">
        <v>64.3</v>
      </c>
      <c r="BG158" s="31">
        <v>70.900000000000006</v>
      </c>
      <c r="BH158" s="31">
        <v>69.400000000000006</v>
      </c>
      <c r="BI158" s="31">
        <v>73</v>
      </c>
      <c r="BJ158" s="31">
        <v>75.5</v>
      </c>
      <c r="BK158" s="31">
        <v>73.400000000000006</v>
      </c>
      <c r="BL158" s="31">
        <v>69.900000000000006</v>
      </c>
      <c r="BM158" s="31">
        <v>68.5</v>
      </c>
      <c r="BN158" s="31">
        <v>68.599999999999994</v>
      </c>
      <c r="BO158" s="31">
        <v>66.3</v>
      </c>
      <c r="BP158" s="31">
        <v>65.599999999999994</v>
      </c>
      <c r="BQ158" s="31">
        <v>66.099999999999994</v>
      </c>
      <c r="BR158" s="31">
        <v>67.900000000000006</v>
      </c>
      <c r="BS158" s="31">
        <v>70.2</v>
      </c>
      <c r="BT158" s="31">
        <v>79.400000000000006</v>
      </c>
      <c r="BU158" s="31">
        <v>79.400000000000006</v>
      </c>
      <c r="BV158" s="31">
        <v>77.5</v>
      </c>
      <c r="BW158" s="31">
        <v>76.599999999999994</v>
      </c>
      <c r="BX158" s="31">
        <v>76.2</v>
      </c>
      <c r="BY158" s="31">
        <v>75.7</v>
      </c>
      <c r="BZ158" s="31">
        <v>78.400000000000006</v>
      </c>
      <c r="CA158" s="31">
        <v>84.5</v>
      </c>
      <c r="CB158" s="31">
        <v>85.2</v>
      </c>
      <c r="CC158" s="31">
        <v>86.9</v>
      </c>
      <c r="CD158" s="31">
        <v>102.8</v>
      </c>
      <c r="CE158" s="31">
        <v>103.4</v>
      </c>
      <c r="CF158" s="31">
        <v>93.8</v>
      </c>
      <c r="CG158" s="31">
        <v>80.599999999999994</v>
      </c>
      <c r="CH158" s="31">
        <v>79</v>
      </c>
      <c r="CI158" s="31">
        <v>80.099999999999994</v>
      </c>
      <c r="CJ158" s="31">
        <v>80.400000000000006</v>
      </c>
      <c r="CK158" s="31">
        <v>80.7</v>
      </c>
      <c r="CL158" s="31">
        <v>77</v>
      </c>
      <c r="CM158" s="31">
        <v>78.8</v>
      </c>
      <c r="CN158" s="31">
        <v>85.7</v>
      </c>
      <c r="CO158" s="31">
        <v>84.6</v>
      </c>
      <c r="CP158" s="31">
        <v>92.2</v>
      </c>
      <c r="CQ158" s="31">
        <v>88.6</v>
      </c>
      <c r="CR158" s="31">
        <v>82.2</v>
      </c>
      <c r="CS158" s="31">
        <v>78.900000000000006</v>
      </c>
      <c r="CT158" s="31">
        <v>82.4</v>
      </c>
      <c r="CU158" s="31">
        <v>82.3</v>
      </c>
      <c r="CV158" s="31">
        <v>71.7</v>
      </c>
      <c r="CW158" s="31">
        <v>62.2</v>
      </c>
      <c r="CX158" s="31">
        <v>64.5</v>
      </c>
      <c r="CY158" s="31">
        <v>74.400000000000006</v>
      </c>
      <c r="CZ158" s="31">
        <v>72.3</v>
      </c>
      <c r="DA158" s="31">
        <v>72.7</v>
      </c>
      <c r="DB158" s="31">
        <v>67.900000000000006</v>
      </c>
      <c r="DC158" s="31">
        <v>68.5</v>
      </c>
      <c r="DD158" s="31">
        <v>82.9</v>
      </c>
      <c r="DE158" s="31">
        <v>94.8</v>
      </c>
      <c r="DF158" s="31">
        <v>101.4</v>
      </c>
      <c r="DG158" s="31">
        <v>101</v>
      </c>
      <c r="DH158" s="31">
        <v>104.7</v>
      </c>
      <c r="DI158" s="31">
        <v>107.9</v>
      </c>
      <c r="DJ158" s="31">
        <v>105.7</v>
      </c>
      <c r="DK158" s="31">
        <v>99.6</v>
      </c>
      <c r="DL158" s="31">
        <v>102.6</v>
      </c>
      <c r="DM158" s="31">
        <v>99.6</v>
      </c>
      <c r="DN158" s="31">
        <v>106.5</v>
      </c>
      <c r="DO158" s="31">
        <v>126.5</v>
      </c>
      <c r="DP158" s="31">
        <v>124.6</v>
      </c>
      <c r="DQ158" s="31">
        <v>114.6</v>
      </c>
      <c r="DR158" s="31">
        <v>125.5</v>
      </c>
      <c r="DS158" s="31">
        <v>140.69999999999999</v>
      </c>
      <c r="DT158" s="31">
        <v>143.69999999999999</v>
      </c>
      <c r="DU158" s="31">
        <v>142.19999999999999</v>
      </c>
      <c r="DV158" s="31">
        <v>133.69999999999999</v>
      </c>
      <c r="DW158" s="31">
        <v>128.6</v>
      </c>
      <c r="DX158" s="31">
        <v>120.2</v>
      </c>
      <c r="DY158" s="31">
        <v>125.8</v>
      </c>
      <c r="DZ158" s="31">
        <v>124.1</v>
      </c>
      <c r="EA158" s="31">
        <v>136.19999999999999</v>
      </c>
      <c r="EB158" s="31">
        <v>141.19999999999999</v>
      </c>
      <c r="EC158" s="31">
        <v>130.19999999999999</v>
      </c>
      <c r="ED158" s="31">
        <v>124.4</v>
      </c>
      <c r="EE158" s="31">
        <v>126.9</v>
      </c>
      <c r="EF158" s="31">
        <v>134.6</v>
      </c>
      <c r="EG158" s="31">
        <v>136.30000000000001</v>
      </c>
      <c r="EH158" s="31">
        <v>124.4</v>
      </c>
      <c r="EI158" s="31">
        <v>113.4</v>
      </c>
      <c r="EJ158" s="31">
        <v>121.8</v>
      </c>
      <c r="EK158" s="31">
        <v>127.3</v>
      </c>
      <c r="EL158" s="31">
        <v>130.1</v>
      </c>
      <c r="EM158" s="31">
        <v>127.6</v>
      </c>
      <c r="EN158" s="31">
        <v>121.2</v>
      </c>
      <c r="EO158" s="31">
        <v>113.5</v>
      </c>
      <c r="EP158" s="31">
        <v>115.4</v>
      </c>
      <c r="EQ158" s="31">
        <v>116.3</v>
      </c>
      <c r="ER158" s="31">
        <v>116.8</v>
      </c>
      <c r="ES158" s="31">
        <v>117.4</v>
      </c>
      <c r="ET158" s="31">
        <v>115.4</v>
      </c>
    </row>
    <row r="159" spans="1:150">
      <c r="A159" s="25" t="s">
        <v>310</v>
      </c>
      <c r="B159" s="25" t="s">
        <v>1721</v>
      </c>
      <c r="C159" s="26">
        <v>0.66576000000000002</v>
      </c>
      <c r="D159" s="31">
        <v>117.6</v>
      </c>
      <c r="E159" s="31">
        <v>116.7</v>
      </c>
      <c r="F159" s="31">
        <v>107.8</v>
      </c>
      <c r="G159" s="31">
        <v>101.7</v>
      </c>
      <c r="H159" s="31">
        <v>107</v>
      </c>
      <c r="I159" s="31">
        <v>114.1</v>
      </c>
      <c r="J159" s="31">
        <v>107.1</v>
      </c>
      <c r="K159" s="31">
        <v>103</v>
      </c>
      <c r="L159" s="31">
        <v>102.6</v>
      </c>
      <c r="M159" s="31">
        <v>103.5</v>
      </c>
      <c r="N159" s="31">
        <v>105.1</v>
      </c>
      <c r="O159" s="31">
        <v>106.3</v>
      </c>
      <c r="P159" s="31">
        <v>105.2</v>
      </c>
      <c r="Q159" s="31">
        <v>101.7</v>
      </c>
      <c r="R159" s="31">
        <v>104.8</v>
      </c>
      <c r="S159" s="31">
        <v>111.9</v>
      </c>
      <c r="T159" s="31">
        <v>109.8</v>
      </c>
      <c r="U159" s="31">
        <v>119.2</v>
      </c>
      <c r="V159" s="31">
        <v>115.2</v>
      </c>
      <c r="W159" s="31">
        <v>114.2</v>
      </c>
      <c r="X159" s="31">
        <v>113.8</v>
      </c>
      <c r="Y159" s="31">
        <v>113.8</v>
      </c>
      <c r="Z159" s="31">
        <v>114.1</v>
      </c>
      <c r="AA159" s="31">
        <v>113.9</v>
      </c>
      <c r="AB159" s="31">
        <v>100.3</v>
      </c>
      <c r="AC159" s="31">
        <v>109</v>
      </c>
      <c r="AD159" s="31">
        <v>109.1</v>
      </c>
      <c r="AE159" s="31">
        <v>111.1</v>
      </c>
      <c r="AF159" s="31">
        <v>108.4</v>
      </c>
      <c r="AG159" s="31">
        <v>107.4</v>
      </c>
      <c r="AH159" s="31">
        <v>103.1</v>
      </c>
      <c r="AI159" s="31">
        <v>89.8</v>
      </c>
      <c r="AJ159" s="31">
        <v>79.900000000000006</v>
      </c>
      <c r="AK159" s="31">
        <v>73.8</v>
      </c>
      <c r="AL159" s="31">
        <v>61.8</v>
      </c>
      <c r="AM159" s="31">
        <v>69.599999999999994</v>
      </c>
      <c r="AN159" s="31">
        <v>64.099999999999994</v>
      </c>
      <c r="AO159" s="31">
        <v>74.8</v>
      </c>
      <c r="AP159" s="31">
        <v>74.400000000000006</v>
      </c>
      <c r="AQ159" s="31">
        <v>66.900000000000006</v>
      </c>
      <c r="AR159" s="31">
        <v>58.9</v>
      </c>
      <c r="AS159" s="31">
        <v>51.8</v>
      </c>
      <c r="AT159" s="31">
        <v>52</v>
      </c>
      <c r="AU159" s="31">
        <v>51.5</v>
      </c>
      <c r="AV159" s="31">
        <v>46</v>
      </c>
      <c r="AW159" s="31">
        <v>36.700000000000003</v>
      </c>
      <c r="AX159" s="31">
        <v>36.1</v>
      </c>
      <c r="AY159" s="31">
        <v>38.1</v>
      </c>
      <c r="AZ159" s="31">
        <v>40.6</v>
      </c>
      <c r="BA159" s="31">
        <v>46</v>
      </c>
      <c r="BB159" s="31">
        <v>51.6</v>
      </c>
      <c r="BC159" s="31">
        <v>54.7</v>
      </c>
      <c r="BD159" s="31">
        <v>52.1</v>
      </c>
      <c r="BE159" s="31">
        <v>56.7</v>
      </c>
      <c r="BF159" s="31">
        <v>58.4</v>
      </c>
      <c r="BG159" s="31">
        <v>60.9</v>
      </c>
      <c r="BH159" s="31">
        <v>64.900000000000006</v>
      </c>
      <c r="BI159" s="31">
        <v>71.7</v>
      </c>
      <c r="BJ159" s="31">
        <v>70.3</v>
      </c>
      <c r="BK159" s="31">
        <v>68.900000000000006</v>
      </c>
      <c r="BL159" s="31">
        <v>63.5</v>
      </c>
      <c r="BM159" s="31">
        <v>64.099999999999994</v>
      </c>
      <c r="BN159" s="31">
        <v>64.900000000000006</v>
      </c>
      <c r="BO159" s="31">
        <v>61.8</v>
      </c>
      <c r="BP159" s="31">
        <v>62.9</v>
      </c>
      <c r="BQ159" s="31">
        <v>64.099999999999994</v>
      </c>
      <c r="BR159" s="31">
        <v>68.7</v>
      </c>
      <c r="BS159" s="31">
        <v>72.099999999999994</v>
      </c>
      <c r="BT159" s="31">
        <v>74.099999999999994</v>
      </c>
      <c r="BU159" s="31">
        <v>75.3</v>
      </c>
      <c r="BV159" s="31">
        <v>77.400000000000006</v>
      </c>
      <c r="BW159" s="31">
        <v>76.7</v>
      </c>
      <c r="BX159" s="31">
        <v>79.400000000000006</v>
      </c>
      <c r="BY159" s="31">
        <v>87</v>
      </c>
      <c r="BZ159" s="31">
        <v>96</v>
      </c>
      <c r="CA159" s="31">
        <v>98</v>
      </c>
      <c r="CB159" s="31">
        <v>98</v>
      </c>
      <c r="CC159" s="31">
        <v>100.1</v>
      </c>
      <c r="CD159" s="31">
        <v>110.2</v>
      </c>
      <c r="CE159" s="31">
        <v>111.5</v>
      </c>
      <c r="CF159" s="31">
        <v>92.8</v>
      </c>
      <c r="CG159" s="31">
        <v>79.3</v>
      </c>
      <c r="CH159" s="31">
        <v>88.4</v>
      </c>
      <c r="CI159" s="31">
        <v>95.8</v>
      </c>
      <c r="CJ159" s="31">
        <v>93.8</v>
      </c>
      <c r="CK159" s="31">
        <v>95</v>
      </c>
      <c r="CL159" s="31">
        <v>89.8</v>
      </c>
      <c r="CM159" s="31">
        <v>88.8</v>
      </c>
      <c r="CN159" s="31">
        <v>92.3</v>
      </c>
      <c r="CO159" s="31">
        <v>83.5</v>
      </c>
      <c r="CP159" s="31">
        <v>87.6</v>
      </c>
      <c r="CQ159" s="31">
        <v>67.5</v>
      </c>
      <c r="CR159" s="31">
        <v>57.4</v>
      </c>
      <c r="CS159" s="31">
        <v>71.599999999999994</v>
      </c>
      <c r="CT159" s="31">
        <v>73.7</v>
      </c>
      <c r="CU159" s="31">
        <v>70.400000000000006</v>
      </c>
      <c r="CV159" s="31">
        <v>49.2</v>
      </c>
      <c r="CW159" s="31">
        <v>39.6</v>
      </c>
      <c r="CX159" s="31">
        <v>55.2</v>
      </c>
      <c r="CY159" s="31">
        <v>64.099999999999994</v>
      </c>
      <c r="CZ159" s="31">
        <v>68.7</v>
      </c>
      <c r="DA159" s="31">
        <v>69.7</v>
      </c>
      <c r="DB159" s="31">
        <v>67</v>
      </c>
      <c r="DC159" s="31">
        <v>72</v>
      </c>
      <c r="DD159" s="31">
        <v>76.099999999999994</v>
      </c>
      <c r="DE159" s="31">
        <v>79.400000000000006</v>
      </c>
      <c r="DF159" s="31">
        <v>82.9</v>
      </c>
      <c r="DG159" s="31">
        <v>90.6</v>
      </c>
      <c r="DH159" s="31">
        <v>91.8</v>
      </c>
      <c r="DI159" s="31">
        <v>95.7</v>
      </c>
      <c r="DJ159" s="31">
        <v>94.5</v>
      </c>
      <c r="DK159" s="31">
        <v>103.2</v>
      </c>
      <c r="DL159" s="31">
        <v>103.3</v>
      </c>
      <c r="DM159" s="31">
        <v>106</v>
      </c>
      <c r="DN159" s="31">
        <v>119.2</v>
      </c>
      <c r="DO159" s="31">
        <v>115.5</v>
      </c>
      <c r="DP159" s="31">
        <v>104.7</v>
      </c>
      <c r="DQ159" s="31">
        <v>111.1</v>
      </c>
      <c r="DR159" s="31">
        <v>120.8</v>
      </c>
      <c r="DS159" s="31">
        <v>132</v>
      </c>
      <c r="DT159" s="31">
        <v>158.30000000000001</v>
      </c>
      <c r="DU159" s="31">
        <v>168</v>
      </c>
      <c r="DV159" s="31">
        <v>157.9</v>
      </c>
      <c r="DW159" s="31">
        <v>141.69999999999999</v>
      </c>
      <c r="DX159" s="31">
        <v>124.3</v>
      </c>
      <c r="DY159" s="31">
        <v>119</v>
      </c>
      <c r="DZ159" s="31">
        <v>112.7</v>
      </c>
      <c r="EA159" s="31">
        <v>110.7</v>
      </c>
      <c r="EB159" s="31">
        <v>102.3</v>
      </c>
      <c r="EC159" s="31">
        <v>102.9</v>
      </c>
      <c r="ED159" s="31">
        <v>108.3</v>
      </c>
      <c r="EE159" s="31">
        <v>120.1</v>
      </c>
      <c r="EF159" s="31">
        <v>115.3</v>
      </c>
      <c r="EG159" s="31">
        <v>119.7</v>
      </c>
      <c r="EH159" s="31">
        <v>114.8</v>
      </c>
      <c r="EI159" s="31">
        <v>117.5</v>
      </c>
      <c r="EJ159" s="31">
        <v>136.9</v>
      </c>
      <c r="EK159" s="31">
        <v>148.5</v>
      </c>
      <c r="EL159" s="31">
        <v>142.1</v>
      </c>
      <c r="EM159" s="31">
        <v>129.69999999999999</v>
      </c>
      <c r="EN159" s="31">
        <v>126.2</v>
      </c>
      <c r="EO159" s="31">
        <v>125.2</v>
      </c>
      <c r="EP159" s="31">
        <v>124.9</v>
      </c>
      <c r="EQ159" s="31">
        <v>126.7</v>
      </c>
      <c r="ER159" s="31">
        <v>137.6</v>
      </c>
      <c r="ES159" s="31">
        <v>145.30000000000001</v>
      </c>
      <c r="ET159" s="31">
        <v>144.6</v>
      </c>
    </row>
    <row r="160" spans="1:150">
      <c r="A160" s="25" t="s">
        <v>1722</v>
      </c>
      <c r="B160" s="25" t="s">
        <v>1723</v>
      </c>
      <c r="C160" s="26">
        <v>0.29199000000000003</v>
      </c>
      <c r="D160" s="31">
        <v>106</v>
      </c>
      <c r="E160" s="31">
        <v>106</v>
      </c>
      <c r="F160" s="31">
        <v>110.3</v>
      </c>
      <c r="G160" s="31">
        <v>110.3</v>
      </c>
      <c r="H160" s="31">
        <v>110.3</v>
      </c>
      <c r="I160" s="31">
        <v>110.3</v>
      </c>
      <c r="J160" s="31">
        <v>110.3</v>
      </c>
      <c r="K160" s="31">
        <v>110.3</v>
      </c>
      <c r="L160" s="31">
        <v>110.3</v>
      </c>
      <c r="M160" s="31">
        <v>110.3</v>
      </c>
      <c r="N160" s="31">
        <v>110.3</v>
      </c>
      <c r="O160" s="31">
        <v>110.3</v>
      </c>
      <c r="P160" s="31">
        <v>112.1</v>
      </c>
      <c r="Q160" s="31">
        <v>112.1</v>
      </c>
      <c r="R160" s="31">
        <v>112.1</v>
      </c>
      <c r="S160" s="31">
        <v>112.1</v>
      </c>
      <c r="T160" s="31">
        <v>115.3</v>
      </c>
      <c r="U160" s="31">
        <v>115.3</v>
      </c>
      <c r="V160" s="31">
        <v>115.3</v>
      </c>
      <c r="W160" s="31">
        <v>115.3</v>
      </c>
      <c r="X160" s="31">
        <v>115.3</v>
      </c>
      <c r="Y160" s="31">
        <v>115.3</v>
      </c>
      <c r="Z160" s="31">
        <v>115.3</v>
      </c>
      <c r="AA160" s="31">
        <v>115.3</v>
      </c>
      <c r="AB160" s="31">
        <v>117</v>
      </c>
      <c r="AC160" s="31">
        <v>117</v>
      </c>
      <c r="AD160" s="31">
        <v>117</v>
      </c>
      <c r="AE160" s="31">
        <v>117</v>
      </c>
      <c r="AF160" s="31">
        <v>117</v>
      </c>
      <c r="AG160" s="31">
        <v>120</v>
      </c>
      <c r="AH160" s="31">
        <v>120</v>
      </c>
      <c r="AI160" s="31">
        <v>120</v>
      </c>
      <c r="AJ160" s="31">
        <v>120</v>
      </c>
      <c r="AK160" s="31">
        <v>120</v>
      </c>
      <c r="AL160" s="31">
        <v>120</v>
      </c>
      <c r="AM160" s="31">
        <v>120.1</v>
      </c>
      <c r="AN160" s="31">
        <v>120.8</v>
      </c>
      <c r="AO160" s="31">
        <v>120.8</v>
      </c>
      <c r="AP160" s="31">
        <v>120.8</v>
      </c>
      <c r="AQ160" s="31">
        <v>120.8</v>
      </c>
      <c r="AR160" s="31">
        <v>120.8</v>
      </c>
      <c r="AS160" s="31">
        <v>120.8</v>
      </c>
      <c r="AT160" s="31">
        <v>120.8</v>
      </c>
      <c r="AU160" s="31">
        <v>120.8</v>
      </c>
      <c r="AV160" s="31">
        <v>120.8</v>
      </c>
      <c r="AW160" s="31">
        <v>120.8</v>
      </c>
      <c r="AX160" s="31">
        <v>120.8</v>
      </c>
      <c r="AY160" s="31">
        <v>120.8</v>
      </c>
      <c r="AZ160" s="31">
        <v>120.8</v>
      </c>
      <c r="BA160" s="31">
        <v>120.8</v>
      </c>
      <c r="BB160" s="31">
        <v>120.8</v>
      </c>
      <c r="BC160" s="31">
        <v>120.8</v>
      </c>
      <c r="BD160" s="31">
        <v>114.8</v>
      </c>
      <c r="BE160" s="31">
        <v>114.8</v>
      </c>
      <c r="BF160" s="31">
        <v>114.8</v>
      </c>
      <c r="BG160" s="31">
        <v>114.8</v>
      </c>
      <c r="BH160" s="31">
        <v>114.8</v>
      </c>
      <c r="BI160" s="31">
        <v>114.8</v>
      </c>
      <c r="BJ160" s="31">
        <v>114.8</v>
      </c>
      <c r="BK160" s="31">
        <v>114.8</v>
      </c>
      <c r="BL160" s="31">
        <v>114.8</v>
      </c>
      <c r="BM160" s="31">
        <v>114</v>
      </c>
      <c r="BN160" s="31">
        <v>113.3</v>
      </c>
      <c r="BO160" s="31">
        <v>112.9</v>
      </c>
      <c r="BP160" s="31">
        <v>112.9</v>
      </c>
      <c r="BQ160" s="31">
        <v>112.9</v>
      </c>
      <c r="BR160" s="31">
        <v>112.9</v>
      </c>
      <c r="BS160" s="31">
        <v>112.9</v>
      </c>
      <c r="BT160" s="31">
        <v>112.9</v>
      </c>
      <c r="BU160" s="31">
        <v>114</v>
      </c>
      <c r="BV160" s="31">
        <v>117.3</v>
      </c>
      <c r="BW160" s="31">
        <v>117.3</v>
      </c>
      <c r="BX160" s="31">
        <v>117.3</v>
      </c>
      <c r="BY160" s="31">
        <v>117.3</v>
      </c>
      <c r="BZ160" s="31">
        <v>117.3</v>
      </c>
      <c r="CA160" s="31">
        <v>117.3</v>
      </c>
      <c r="CB160" s="31">
        <v>117.3</v>
      </c>
      <c r="CC160" s="31">
        <v>130.19999999999999</v>
      </c>
      <c r="CD160" s="31">
        <v>130.19999999999999</v>
      </c>
      <c r="CE160" s="31">
        <v>130.19999999999999</v>
      </c>
      <c r="CF160" s="31">
        <v>130.19999999999999</v>
      </c>
      <c r="CG160" s="31">
        <v>130.19999999999999</v>
      </c>
      <c r="CH160" s="31">
        <v>130.19999999999999</v>
      </c>
      <c r="CI160" s="31">
        <v>130.19999999999999</v>
      </c>
      <c r="CJ160" s="31">
        <v>130.5</v>
      </c>
      <c r="CK160" s="31">
        <v>131.5</v>
      </c>
      <c r="CL160" s="31">
        <v>131.6</v>
      </c>
      <c r="CM160" s="31">
        <v>131.6</v>
      </c>
      <c r="CN160" s="31">
        <v>131.6</v>
      </c>
      <c r="CO160" s="31">
        <v>131.6</v>
      </c>
      <c r="CP160" s="31">
        <v>131.6</v>
      </c>
      <c r="CQ160" s="31">
        <v>131.6</v>
      </c>
      <c r="CR160" s="31">
        <v>131.6</v>
      </c>
      <c r="CS160" s="31">
        <v>131.6</v>
      </c>
      <c r="CT160" s="31">
        <v>133</v>
      </c>
      <c r="CU160" s="31">
        <v>133</v>
      </c>
      <c r="CV160" s="31">
        <v>133</v>
      </c>
      <c r="CW160" s="31">
        <v>133</v>
      </c>
      <c r="CX160" s="31">
        <v>133</v>
      </c>
      <c r="CY160" s="31">
        <v>133</v>
      </c>
      <c r="CZ160" s="31">
        <v>133.5</v>
      </c>
      <c r="DA160" s="31">
        <v>134.1</v>
      </c>
      <c r="DB160" s="31">
        <v>136.1</v>
      </c>
      <c r="DC160" s="31">
        <v>136.1</v>
      </c>
      <c r="DD160" s="31">
        <v>138.69999999999999</v>
      </c>
      <c r="DE160" s="31">
        <v>139.6</v>
      </c>
      <c r="DF160" s="31">
        <v>144.30000000000001</v>
      </c>
      <c r="DG160" s="31">
        <v>151.80000000000001</v>
      </c>
      <c r="DH160" s="31">
        <v>158.9</v>
      </c>
      <c r="DI160" s="31">
        <v>162.30000000000001</v>
      </c>
      <c r="DJ160" s="31">
        <v>162.30000000000001</v>
      </c>
      <c r="DK160" s="31">
        <v>162.30000000000001</v>
      </c>
      <c r="DL160" s="31">
        <v>162.30000000000001</v>
      </c>
      <c r="DM160" s="31">
        <v>162.30000000000001</v>
      </c>
      <c r="DN160" s="31">
        <v>162.30000000000001</v>
      </c>
      <c r="DO160" s="31">
        <v>162.30000000000001</v>
      </c>
      <c r="DP160" s="31">
        <v>162.30000000000001</v>
      </c>
      <c r="DQ160" s="31">
        <v>162.30000000000001</v>
      </c>
      <c r="DR160" s="31">
        <v>162.30000000000001</v>
      </c>
      <c r="DS160" s="31">
        <v>162.30000000000001</v>
      </c>
      <c r="DT160" s="31">
        <v>171.6</v>
      </c>
      <c r="DU160" s="31">
        <v>171.6</v>
      </c>
      <c r="DV160" s="31">
        <v>171.6</v>
      </c>
      <c r="DW160" s="31">
        <v>176.3</v>
      </c>
      <c r="DX160" s="31">
        <v>183.6</v>
      </c>
      <c r="DY160" s="31">
        <v>183.6</v>
      </c>
      <c r="DZ160" s="31">
        <v>183.6</v>
      </c>
      <c r="EA160" s="31">
        <v>183.6</v>
      </c>
      <c r="EB160" s="31">
        <v>183.6</v>
      </c>
      <c r="EC160" s="31">
        <v>183.6</v>
      </c>
      <c r="ED160" s="31">
        <v>183.6</v>
      </c>
      <c r="EE160" s="31">
        <v>183.6</v>
      </c>
      <c r="EF160" s="31">
        <v>183.6</v>
      </c>
      <c r="EG160" s="31">
        <v>190.2</v>
      </c>
      <c r="EH160" s="31">
        <v>190.2</v>
      </c>
      <c r="EI160" s="31">
        <v>190.2</v>
      </c>
      <c r="EJ160" s="31">
        <v>190.2</v>
      </c>
      <c r="EK160" s="31">
        <v>190.2</v>
      </c>
      <c r="EL160" s="31">
        <v>190.2</v>
      </c>
      <c r="EM160" s="31">
        <v>190.2</v>
      </c>
      <c r="EN160" s="31">
        <v>190.2</v>
      </c>
      <c r="EO160" s="31">
        <v>190.2</v>
      </c>
      <c r="EP160" s="31">
        <v>190.2</v>
      </c>
      <c r="EQ160" s="31">
        <v>190.2</v>
      </c>
      <c r="ER160" s="31">
        <v>190.2</v>
      </c>
      <c r="ES160" s="31">
        <v>190.2</v>
      </c>
      <c r="ET160" s="31">
        <v>190.2</v>
      </c>
    </row>
    <row r="161" spans="1:150">
      <c r="A161" s="25" t="s">
        <v>1724</v>
      </c>
      <c r="B161" s="25" t="s">
        <v>1725</v>
      </c>
      <c r="C161" s="26">
        <v>4.6629999999999998E-2</v>
      </c>
      <c r="D161" s="31">
        <v>101.4</v>
      </c>
      <c r="E161" s="31">
        <v>102</v>
      </c>
      <c r="F161" s="31">
        <v>102</v>
      </c>
      <c r="G161" s="31">
        <v>99.5</v>
      </c>
      <c r="H161" s="31">
        <v>98.7</v>
      </c>
      <c r="I161" s="31">
        <v>98.4</v>
      </c>
      <c r="J161" s="31">
        <v>98.4</v>
      </c>
      <c r="K161" s="31">
        <v>98.4</v>
      </c>
      <c r="L161" s="31">
        <v>98.4</v>
      </c>
      <c r="M161" s="31">
        <v>98.4</v>
      </c>
      <c r="N161" s="31">
        <v>98.4</v>
      </c>
      <c r="O161" s="31">
        <v>98.4</v>
      </c>
      <c r="P161" s="31">
        <v>89.4</v>
      </c>
      <c r="Q161" s="31">
        <v>89.4</v>
      </c>
      <c r="R161" s="31">
        <v>89.4</v>
      </c>
      <c r="S161" s="31">
        <v>92.3</v>
      </c>
      <c r="T161" s="31">
        <v>92.6</v>
      </c>
      <c r="U161" s="31">
        <v>94.6</v>
      </c>
      <c r="V161" s="31">
        <v>94.3</v>
      </c>
      <c r="W161" s="31">
        <v>95.2</v>
      </c>
      <c r="X161" s="31">
        <v>95.4</v>
      </c>
      <c r="Y161" s="31">
        <v>93.6</v>
      </c>
      <c r="Z161" s="31">
        <v>93.8</v>
      </c>
      <c r="AA161" s="31">
        <v>94</v>
      </c>
      <c r="AB161" s="31">
        <v>96.9</v>
      </c>
      <c r="AC161" s="31">
        <v>98</v>
      </c>
      <c r="AD161" s="31">
        <v>97.3</v>
      </c>
      <c r="AE161" s="31">
        <v>95.7</v>
      </c>
      <c r="AF161" s="31">
        <v>96</v>
      </c>
      <c r="AG161" s="31">
        <v>96</v>
      </c>
      <c r="AH161" s="31">
        <v>95.3</v>
      </c>
      <c r="AI161" s="31">
        <v>92.5</v>
      </c>
      <c r="AJ161" s="31">
        <v>91.6</v>
      </c>
      <c r="AK161" s="31">
        <v>91.5</v>
      </c>
      <c r="AL161" s="31">
        <v>91</v>
      </c>
      <c r="AM161" s="31">
        <v>89.9</v>
      </c>
      <c r="AN161" s="31">
        <v>88.7</v>
      </c>
      <c r="AO161" s="31">
        <v>88.6</v>
      </c>
      <c r="AP161" s="31">
        <v>87.3</v>
      </c>
      <c r="AQ161" s="31">
        <v>87.6</v>
      </c>
      <c r="AR161" s="31">
        <v>88.7</v>
      </c>
      <c r="AS161" s="31">
        <v>89.1</v>
      </c>
      <c r="AT161" s="31">
        <v>87.9</v>
      </c>
      <c r="AU161" s="31">
        <v>75</v>
      </c>
      <c r="AV161" s="31">
        <v>63.3</v>
      </c>
      <c r="AW161" s="31">
        <v>58.8</v>
      </c>
      <c r="AX161" s="31">
        <v>61.2</v>
      </c>
      <c r="AY161" s="31">
        <v>63.4</v>
      </c>
      <c r="AZ161" s="31">
        <v>68.5</v>
      </c>
      <c r="BA161" s="31">
        <v>73</v>
      </c>
      <c r="BB161" s="31">
        <v>79.8</v>
      </c>
      <c r="BC161" s="31">
        <v>88.8</v>
      </c>
      <c r="BD161" s="31">
        <v>96.1</v>
      </c>
      <c r="BE161" s="31">
        <v>95.9</v>
      </c>
      <c r="BF161" s="31">
        <v>104.4</v>
      </c>
      <c r="BG161" s="31">
        <v>105.6</v>
      </c>
      <c r="BH161" s="31">
        <v>105.9</v>
      </c>
      <c r="BI161" s="31">
        <v>100</v>
      </c>
      <c r="BJ161" s="31">
        <v>99.4</v>
      </c>
      <c r="BK161" s="31">
        <v>98</v>
      </c>
      <c r="BL161" s="31">
        <v>101.3</v>
      </c>
      <c r="BM161" s="31">
        <v>107.3</v>
      </c>
      <c r="BN161" s="31">
        <v>110.5</v>
      </c>
      <c r="BO161" s="31">
        <v>114.2</v>
      </c>
      <c r="BP161" s="31">
        <v>112.4</v>
      </c>
      <c r="BQ161" s="31">
        <v>112.5</v>
      </c>
      <c r="BR161" s="31">
        <v>121.3</v>
      </c>
      <c r="BS161" s="31">
        <v>125.6</v>
      </c>
      <c r="BT161" s="31">
        <v>123.3</v>
      </c>
      <c r="BU161" s="31">
        <v>120.6</v>
      </c>
      <c r="BV161" s="31">
        <v>122</v>
      </c>
      <c r="BW161" s="31">
        <v>134.80000000000001</v>
      </c>
      <c r="BX161" s="31">
        <v>142</v>
      </c>
      <c r="BY161" s="31">
        <v>145.9</v>
      </c>
      <c r="BZ161" s="31">
        <v>148</v>
      </c>
      <c r="CA161" s="31">
        <v>155.6</v>
      </c>
      <c r="CB161" s="31">
        <v>160</v>
      </c>
      <c r="CC161" s="31">
        <v>156.1</v>
      </c>
      <c r="CD161" s="31">
        <v>157.19999999999999</v>
      </c>
      <c r="CE161" s="31">
        <v>152</v>
      </c>
      <c r="CF161" s="31">
        <v>140.9</v>
      </c>
      <c r="CG161" s="31">
        <v>142.30000000000001</v>
      </c>
      <c r="CH161" s="31">
        <v>145.80000000000001</v>
      </c>
      <c r="CI161" s="31">
        <v>150</v>
      </c>
      <c r="CJ161" s="31">
        <v>145.9</v>
      </c>
      <c r="CK161" s="31">
        <v>145.69999999999999</v>
      </c>
      <c r="CL161" s="31">
        <v>146.19999999999999</v>
      </c>
      <c r="CM161" s="31">
        <v>140.6</v>
      </c>
      <c r="CN161" s="31">
        <v>137.19999999999999</v>
      </c>
      <c r="CO161" s="31">
        <v>135</v>
      </c>
      <c r="CP161" s="31">
        <v>135.69999999999999</v>
      </c>
      <c r="CQ161" s="31">
        <v>132.4</v>
      </c>
      <c r="CR161" s="31">
        <v>101.2</v>
      </c>
      <c r="CS161" s="31">
        <v>101.1</v>
      </c>
      <c r="CT161" s="31">
        <v>107.2</v>
      </c>
      <c r="CU161" s="31">
        <v>114.8</v>
      </c>
      <c r="CV161" s="31">
        <v>118</v>
      </c>
      <c r="CW161" s="31">
        <v>115.2</v>
      </c>
      <c r="CX161" s="31">
        <v>105.7</v>
      </c>
      <c r="CY161" s="31">
        <v>106.4</v>
      </c>
      <c r="CZ161" s="31">
        <v>119.5</v>
      </c>
      <c r="DA161" s="31">
        <v>129.19999999999999</v>
      </c>
      <c r="DB161" s="31">
        <v>134.9</v>
      </c>
      <c r="DC161" s="31">
        <v>144.30000000000001</v>
      </c>
      <c r="DD161" s="31">
        <v>144.5</v>
      </c>
      <c r="DE161" s="31">
        <v>146.9</v>
      </c>
      <c r="DF161" s="31">
        <v>156</v>
      </c>
      <c r="DG161" s="31">
        <v>167.8</v>
      </c>
      <c r="DH161" s="31">
        <v>174.4</v>
      </c>
      <c r="DI161" s="31">
        <v>178.8</v>
      </c>
      <c r="DJ161" s="31">
        <v>178.4</v>
      </c>
      <c r="DK161" s="31">
        <v>184.4</v>
      </c>
      <c r="DL161" s="31">
        <v>205.5</v>
      </c>
      <c r="DM161" s="31">
        <v>219.9</v>
      </c>
      <c r="DN161" s="31">
        <v>242.2</v>
      </c>
      <c r="DO161" s="31">
        <v>277.10000000000002</v>
      </c>
      <c r="DP161" s="31">
        <v>271</v>
      </c>
      <c r="DQ161" s="31">
        <v>239.2</v>
      </c>
      <c r="DR161" s="31">
        <v>224.8</v>
      </c>
      <c r="DS161" s="31">
        <v>244.9</v>
      </c>
      <c r="DT161" s="31">
        <v>286.5</v>
      </c>
      <c r="DU161" s="31">
        <v>341.4</v>
      </c>
      <c r="DV161" s="31">
        <v>338.5</v>
      </c>
      <c r="DW161" s="31">
        <v>325.8</v>
      </c>
      <c r="DX161" s="31">
        <v>304.8</v>
      </c>
      <c r="DY161" s="31">
        <v>271.89999999999998</v>
      </c>
      <c r="DZ161" s="31">
        <v>270.2</v>
      </c>
      <c r="EA161" s="31">
        <v>285</v>
      </c>
      <c r="EB161" s="31">
        <v>286.10000000000002</v>
      </c>
      <c r="EC161" s="31">
        <v>273.3</v>
      </c>
      <c r="ED161" s="31">
        <v>269.8</v>
      </c>
      <c r="EE161" s="31">
        <v>270</v>
      </c>
      <c r="EF161" s="31">
        <v>252.1</v>
      </c>
      <c r="EG161" s="31">
        <v>227.7</v>
      </c>
      <c r="EH161" s="31">
        <v>198.8</v>
      </c>
      <c r="EI161" s="31">
        <v>182.3</v>
      </c>
      <c r="EJ161" s="31">
        <v>182.8</v>
      </c>
      <c r="EK161" s="31">
        <v>200.2</v>
      </c>
      <c r="EL161" s="31">
        <v>211.7</v>
      </c>
      <c r="EM161" s="31">
        <v>215.6</v>
      </c>
      <c r="EN161" s="31">
        <v>209.8</v>
      </c>
      <c r="EO161" s="31">
        <v>198.5</v>
      </c>
      <c r="EP161" s="31">
        <v>190.4</v>
      </c>
      <c r="EQ161" s="31">
        <v>188.9</v>
      </c>
      <c r="ER161" s="31">
        <v>186.5</v>
      </c>
      <c r="ES161" s="31">
        <v>186.8</v>
      </c>
      <c r="ET161" s="31">
        <v>183.6</v>
      </c>
    </row>
    <row r="162" spans="1:150">
      <c r="A162" s="25" t="s">
        <v>1726</v>
      </c>
      <c r="B162" s="25" t="s">
        <v>1727</v>
      </c>
      <c r="C162" s="26">
        <v>3.0640900000000002</v>
      </c>
      <c r="D162" s="31">
        <v>97.4</v>
      </c>
      <c r="E162" s="31">
        <v>100.8</v>
      </c>
      <c r="F162" s="31">
        <v>102.5</v>
      </c>
      <c r="G162" s="31">
        <v>101.8</v>
      </c>
      <c r="H162" s="31">
        <v>98.5</v>
      </c>
      <c r="I162" s="31">
        <v>97.4</v>
      </c>
      <c r="J162" s="31">
        <v>101.4</v>
      </c>
      <c r="K162" s="31">
        <v>101.6</v>
      </c>
      <c r="L162" s="31">
        <v>101.3</v>
      </c>
      <c r="M162" s="31">
        <v>104.5</v>
      </c>
      <c r="N162" s="31">
        <v>100.6</v>
      </c>
      <c r="O162" s="31">
        <v>98.2</v>
      </c>
      <c r="P162" s="31">
        <v>101.1</v>
      </c>
      <c r="Q162" s="31">
        <v>101</v>
      </c>
      <c r="R162" s="31">
        <v>101.5</v>
      </c>
      <c r="S162" s="31">
        <v>102.3</v>
      </c>
      <c r="T162" s="31">
        <v>103.1</v>
      </c>
      <c r="U162" s="31">
        <v>104.6</v>
      </c>
      <c r="V162" s="31">
        <v>103.3</v>
      </c>
      <c r="W162" s="31">
        <v>103.1</v>
      </c>
      <c r="X162" s="31">
        <v>105.6</v>
      </c>
      <c r="Y162" s="31">
        <v>105.8</v>
      </c>
      <c r="Z162" s="31">
        <v>105.9</v>
      </c>
      <c r="AA162" s="31">
        <v>106.4</v>
      </c>
      <c r="AB162" s="31">
        <v>106</v>
      </c>
      <c r="AC162" s="31">
        <v>102.7</v>
      </c>
      <c r="AD162" s="31">
        <v>101.9</v>
      </c>
      <c r="AE162" s="31">
        <v>102.7</v>
      </c>
      <c r="AF162" s="31">
        <v>106.1</v>
      </c>
      <c r="AG162" s="31">
        <v>104.9</v>
      </c>
      <c r="AH162" s="31">
        <v>104.3</v>
      </c>
      <c r="AI162" s="31">
        <v>106.5</v>
      </c>
      <c r="AJ162" s="31">
        <v>108.4</v>
      </c>
      <c r="AK162" s="31">
        <v>109.1</v>
      </c>
      <c r="AL162" s="31">
        <v>107.8</v>
      </c>
      <c r="AM162" s="31">
        <v>107.5</v>
      </c>
      <c r="AN162" s="31">
        <v>108</v>
      </c>
      <c r="AO162" s="31">
        <v>106.1</v>
      </c>
      <c r="AP162" s="31">
        <v>105.9</v>
      </c>
      <c r="AQ162" s="31">
        <v>106.5</v>
      </c>
      <c r="AR162" s="31">
        <v>105.4</v>
      </c>
      <c r="AS162" s="31">
        <v>106.3</v>
      </c>
      <c r="AT162" s="31">
        <v>103.1</v>
      </c>
      <c r="AU162" s="31">
        <v>104.5</v>
      </c>
      <c r="AV162" s="31">
        <v>104.9</v>
      </c>
      <c r="AW162" s="31">
        <v>105.9</v>
      </c>
      <c r="AX162" s="31">
        <v>103.5</v>
      </c>
      <c r="AY162" s="31">
        <v>102.9</v>
      </c>
      <c r="AZ162" s="31">
        <v>101.1</v>
      </c>
      <c r="BA162" s="31">
        <v>102.2</v>
      </c>
      <c r="BB162" s="31">
        <v>102.8</v>
      </c>
      <c r="BC162" s="31">
        <v>102.7</v>
      </c>
      <c r="BD162" s="31">
        <v>103.2</v>
      </c>
      <c r="BE162" s="31">
        <v>103.8</v>
      </c>
      <c r="BF162" s="31">
        <v>103.9</v>
      </c>
      <c r="BG162" s="31">
        <v>105.9</v>
      </c>
      <c r="BH162" s="31">
        <v>106.2</v>
      </c>
      <c r="BI162" s="31">
        <v>107.9</v>
      </c>
      <c r="BJ162" s="31">
        <v>107.4</v>
      </c>
      <c r="BK162" s="31">
        <v>102.7</v>
      </c>
      <c r="BL162" s="31">
        <v>103.3</v>
      </c>
      <c r="BM162" s="31">
        <v>102.8</v>
      </c>
      <c r="BN162" s="31">
        <v>102</v>
      </c>
      <c r="BO162" s="31">
        <v>102</v>
      </c>
      <c r="BP162" s="31">
        <v>100.6</v>
      </c>
      <c r="BQ162" s="31">
        <v>106.1</v>
      </c>
      <c r="BR162" s="31">
        <v>106.1</v>
      </c>
      <c r="BS162" s="31">
        <v>102.7</v>
      </c>
      <c r="BT162" s="31">
        <v>102.4</v>
      </c>
      <c r="BU162" s="31">
        <v>105</v>
      </c>
      <c r="BV162" s="31">
        <v>105.4</v>
      </c>
      <c r="BW162" s="31">
        <v>105.4</v>
      </c>
      <c r="BX162" s="31">
        <v>104.9</v>
      </c>
      <c r="BY162" s="31">
        <v>110.7</v>
      </c>
      <c r="BZ162" s="31">
        <v>109.6</v>
      </c>
      <c r="CA162" s="31">
        <v>109.6</v>
      </c>
      <c r="CB162" s="31">
        <v>109.4</v>
      </c>
      <c r="CC162" s="31">
        <v>112.4</v>
      </c>
      <c r="CD162" s="31">
        <v>112.4</v>
      </c>
      <c r="CE162" s="31">
        <v>109.3</v>
      </c>
      <c r="CF162" s="31">
        <v>110.7</v>
      </c>
      <c r="CG162" s="31">
        <v>110.7</v>
      </c>
      <c r="CH162" s="31">
        <v>108.2</v>
      </c>
      <c r="CI162" s="31">
        <v>107.3</v>
      </c>
      <c r="CJ162" s="31">
        <v>107.3</v>
      </c>
      <c r="CK162" s="31">
        <v>110.7</v>
      </c>
      <c r="CL162" s="31">
        <v>108.3</v>
      </c>
      <c r="CM162" s="31">
        <v>108.3</v>
      </c>
      <c r="CN162" s="31">
        <v>110.7</v>
      </c>
      <c r="CO162" s="31">
        <v>110</v>
      </c>
      <c r="CP162" s="31">
        <v>110</v>
      </c>
      <c r="CQ162" s="31">
        <v>110</v>
      </c>
      <c r="CR162" s="31">
        <v>117.9</v>
      </c>
      <c r="CS162" s="31">
        <v>117.9</v>
      </c>
      <c r="CT162" s="31">
        <v>116.6</v>
      </c>
      <c r="CU162" s="31">
        <v>113.9</v>
      </c>
      <c r="CV162" s="31">
        <v>113.9</v>
      </c>
      <c r="CW162" s="31">
        <v>105</v>
      </c>
      <c r="CX162" s="31">
        <v>101</v>
      </c>
      <c r="CY162" s="31">
        <v>101</v>
      </c>
      <c r="CZ162" s="31">
        <v>103.4</v>
      </c>
      <c r="DA162" s="31">
        <v>105.3</v>
      </c>
      <c r="DB162" s="31">
        <v>105.3</v>
      </c>
      <c r="DC162" s="31">
        <v>117.4</v>
      </c>
      <c r="DD162" s="31">
        <v>116.9</v>
      </c>
      <c r="DE162" s="31">
        <v>116.9</v>
      </c>
      <c r="DF162" s="31">
        <v>117.6</v>
      </c>
      <c r="DG162" s="31">
        <v>111.1</v>
      </c>
      <c r="DH162" s="31">
        <v>111.1</v>
      </c>
      <c r="DI162" s="31">
        <v>105.2</v>
      </c>
      <c r="DJ162" s="31">
        <v>98.2</v>
      </c>
      <c r="DK162" s="31">
        <v>98.2</v>
      </c>
      <c r="DL162" s="31">
        <v>106.4</v>
      </c>
      <c r="DM162" s="31">
        <v>116.7</v>
      </c>
      <c r="DN162" s="31">
        <v>116.7</v>
      </c>
      <c r="DO162" s="31">
        <v>131.5</v>
      </c>
      <c r="DP162" s="31">
        <v>135.30000000000001</v>
      </c>
      <c r="DQ162" s="31">
        <v>135.30000000000001</v>
      </c>
      <c r="DR162" s="31">
        <v>131.80000000000001</v>
      </c>
      <c r="DS162" s="31">
        <v>122.2</v>
      </c>
      <c r="DT162" s="31">
        <v>122.2</v>
      </c>
      <c r="DU162" s="31">
        <v>126.4</v>
      </c>
      <c r="DV162" s="31">
        <v>133.69999999999999</v>
      </c>
      <c r="DW162" s="31">
        <v>133.80000000000001</v>
      </c>
      <c r="DX162" s="31">
        <v>136.5</v>
      </c>
      <c r="DY162" s="31">
        <v>140.6</v>
      </c>
      <c r="DZ162" s="31">
        <v>152.9</v>
      </c>
      <c r="EA162" s="31">
        <v>157.9</v>
      </c>
      <c r="EB162" s="31">
        <v>157.69999999999999</v>
      </c>
      <c r="EC162" s="31">
        <v>156.69999999999999</v>
      </c>
      <c r="ED162" s="31">
        <v>152.4</v>
      </c>
      <c r="EE162" s="31">
        <v>148.4</v>
      </c>
      <c r="EF162" s="31">
        <v>146.80000000000001</v>
      </c>
      <c r="EG162" s="31">
        <v>138.4</v>
      </c>
      <c r="EH162" s="31">
        <v>135.19999999999999</v>
      </c>
      <c r="EI162" s="31">
        <v>134.19999999999999</v>
      </c>
      <c r="EJ162" s="31">
        <v>135.1</v>
      </c>
      <c r="EK162" s="31">
        <v>137</v>
      </c>
      <c r="EL162" s="31">
        <v>142.5</v>
      </c>
      <c r="EM162" s="31">
        <v>153.30000000000001</v>
      </c>
      <c r="EN162" s="31">
        <v>151.5</v>
      </c>
      <c r="EO162" s="31">
        <v>156.5</v>
      </c>
      <c r="EP162" s="31">
        <v>157.69999999999999</v>
      </c>
      <c r="EQ162" s="31">
        <v>157.9</v>
      </c>
      <c r="ER162" s="31">
        <v>141.1</v>
      </c>
      <c r="ES162" s="31">
        <v>137.80000000000001</v>
      </c>
      <c r="ET162" s="31">
        <v>135.5</v>
      </c>
    </row>
    <row r="163" spans="1:150">
      <c r="A163" s="25" t="s">
        <v>1</v>
      </c>
      <c r="B163" s="25" t="s">
        <v>1728</v>
      </c>
      <c r="C163" s="26">
        <v>3.0640900000000002</v>
      </c>
      <c r="D163" s="31">
        <v>97.4</v>
      </c>
      <c r="E163" s="31">
        <v>100.8</v>
      </c>
      <c r="F163" s="31">
        <v>102.5</v>
      </c>
      <c r="G163" s="31">
        <v>101.8</v>
      </c>
      <c r="H163" s="31">
        <v>98.5</v>
      </c>
      <c r="I163" s="31">
        <v>97.4</v>
      </c>
      <c r="J163" s="31">
        <v>101.4</v>
      </c>
      <c r="K163" s="31">
        <v>101.6</v>
      </c>
      <c r="L163" s="31">
        <v>101.3</v>
      </c>
      <c r="M163" s="31">
        <v>104.5</v>
      </c>
      <c r="N163" s="31">
        <v>100.6</v>
      </c>
      <c r="O163" s="31">
        <v>98.2</v>
      </c>
      <c r="P163" s="31">
        <v>101.1</v>
      </c>
      <c r="Q163" s="31">
        <v>101</v>
      </c>
      <c r="R163" s="31">
        <v>101.5</v>
      </c>
      <c r="S163" s="31">
        <v>102.3</v>
      </c>
      <c r="T163" s="31">
        <v>103.1</v>
      </c>
      <c r="U163" s="31">
        <v>104.6</v>
      </c>
      <c r="V163" s="31">
        <v>103.3</v>
      </c>
      <c r="W163" s="31">
        <v>103.1</v>
      </c>
      <c r="X163" s="31">
        <v>105.6</v>
      </c>
      <c r="Y163" s="31">
        <v>105.8</v>
      </c>
      <c r="Z163" s="31">
        <v>105.9</v>
      </c>
      <c r="AA163" s="31">
        <v>106.4</v>
      </c>
      <c r="AB163" s="31">
        <v>106</v>
      </c>
      <c r="AC163" s="31">
        <v>102.7</v>
      </c>
      <c r="AD163" s="31">
        <v>101.9</v>
      </c>
      <c r="AE163" s="31">
        <v>102.7</v>
      </c>
      <c r="AF163" s="31">
        <v>106.1</v>
      </c>
      <c r="AG163" s="31">
        <v>104.9</v>
      </c>
      <c r="AH163" s="31">
        <v>104.3</v>
      </c>
      <c r="AI163" s="31">
        <v>106.5</v>
      </c>
      <c r="AJ163" s="31">
        <v>108.4</v>
      </c>
      <c r="AK163" s="31">
        <v>109.1</v>
      </c>
      <c r="AL163" s="31">
        <v>107.8</v>
      </c>
      <c r="AM163" s="31">
        <v>107.5</v>
      </c>
      <c r="AN163" s="31">
        <v>108</v>
      </c>
      <c r="AO163" s="31">
        <v>106.1</v>
      </c>
      <c r="AP163" s="31">
        <v>105.9</v>
      </c>
      <c r="AQ163" s="31">
        <v>106.5</v>
      </c>
      <c r="AR163" s="31">
        <v>105.4</v>
      </c>
      <c r="AS163" s="31">
        <v>106.3</v>
      </c>
      <c r="AT163" s="31">
        <v>103.1</v>
      </c>
      <c r="AU163" s="31">
        <v>104.5</v>
      </c>
      <c r="AV163" s="31">
        <v>104.9</v>
      </c>
      <c r="AW163" s="31">
        <v>105.9</v>
      </c>
      <c r="AX163" s="31">
        <v>103.5</v>
      </c>
      <c r="AY163" s="31">
        <v>102.9</v>
      </c>
      <c r="AZ163" s="31">
        <v>101.1</v>
      </c>
      <c r="BA163" s="31">
        <v>102.2</v>
      </c>
      <c r="BB163" s="31">
        <v>102.8</v>
      </c>
      <c r="BC163" s="31">
        <v>102.7</v>
      </c>
      <c r="BD163" s="31">
        <v>103.2</v>
      </c>
      <c r="BE163" s="31">
        <v>103.8</v>
      </c>
      <c r="BF163" s="31">
        <v>103.9</v>
      </c>
      <c r="BG163" s="31">
        <v>105.9</v>
      </c>
      <c r="BH163" s="31">
        <v>106.2</v>
      </c>
      <c r="BI163" s="31">
        <v>107.9</v>
      </c>
      <c r="BJ163" s="31">
        <v>107.4</v>
      </c>
      <c r="BK163" s="31">
        <v>102.7</v>
      </c>
      <c r="BL163" s="31">
        <v>103.3</v>
      </c>
      <c r="BM163" s="31">
        <v>102.8</v>
      </c>
      <c r="BN163" s="31">
        <v>102</v>
      </c>
      <c r="BO163" s="31">
        <v>102</v>
      </c>
      <c r="BP163" s="31">
        <v>100.6</v>
      </c>
      <c r="BQ163" s="31">
        <v>106.1</v>
      </c>
      <c r="BR163" s="31">
        <v>106.1</v>
      </c>
      <c r="BS163" s="31">
        <v>102.7</v>
      </c>
      <c r="BT163" s="31">
        <v>102.4</v>
      </c>
      <c r="BU163" s="31">
        <v>105</v>
      </c>
      <c r="BV163" s="31">
        <v>105.4</v>
      </c>
      <c r="BW163" s="31">
        <v>105.4</v>
      </c>
      <c r="BX163" s="31">
        <v>104.9</v>
      </c>
      <c r="BY163" s="31">
        <v>110.7</v>
      </c>
      <c r="BZ163" s="31">
        <v>109.6</v>
      </c>
      <c r="CA163" s="31">
        <v>109.6</v>
      </c>
      <c r="CB163" s="31">
        <v>109.4</v>
      </c>
      <c r="CC163" s="31">
        <v>112.4</v>
      </c>
      <c r="CD163" s="31">
        <v>112.4</v>
      </c>
      <c r="CE163" s="31">
        <v>109.3</v>
      </c>
      <c r="CF163" s="31">
        <v>110.7</v>
      </c>
      <c r="CG163" s="31">
        <v>110.7</v>
      </c>
      <c r="CH163" s="31">
        <v>108.2</v>
      </c>
      <c r="CI163" s="31">
        <v>107.3</v>
      </c>
      <c r="CJ163" s="31">
        <v>107.3</v>
      </c>
      <c r="CK163" s="31">
        <v>110.7</v>
      </c>
      <c r="CL163" s="31">
        <v>108.3</v>
      </c>
      <c r="CM163" s="31">
        <v>108.3</v>
      </c>
      <c r="CN163" s="31">
        <v>110.7</v>
      </c>
      <c r="CO163" s="31">
        <v>110</v>
      </c>
      <c r="CP163" s="31">
        <v>110</v>
      </c>
      <c r="CQ163" s="31">
        <v>110</v>
      </c>
      <c r="CR163" s="31">
        <v>117.9</v>
      </c>
      <c r="CS163" s="31">
        <v>117.9</v>
      </c>
      <c r="CT163" s="31">
        <v>116.6</v>
      </c>
      <c r="CU163" s="31">
        <v>113.9</v>
      </c>
      <c r="CV163" s="31">
        <v>113.9</v>
      </c>
      <c r="CW163" s="31">
        <v>105</v>
      </c>
      <c r="CX163" s="31">
        <v>101</v>
      </c>
      <c r="CY163" s="31">
        <v>101</v>
      </c>
      <c r="CZ163" s="31">
        <v>103.4</v>
      </c>
      <c r="DA163" s="31">
        <v>105.3</v>
      </c>
      <c r="DB163" s="31">
        <v>105.3</v>
      </c>
      <c r="DC163" s="31">
        <v>117.4</v>
      </c>
      <c r="DD163" s="31">
        <v>116.9</v>
      </c>
      <c r="DE163" s="31">
        <v>116.9</v>
      </c>
      <c r="DF163" s="31">
        <v>117.6</v>
      </c>
      <c r="DG163" s="31">
        <v>111.1</v>
      </c>
      <c r="DH163" s="31">
        <v>111.1</v>
      </c>
      <c r="DI163" s="31">
        <v>105.2</v>
      </c>
      <c r="DJ163" s="31">
        <v>98.2</v>
      </c>
      <c r="DK163" s="31">
        <v>98.2</v>
      </c>
      <c r="DL163" s="31">
        <v>106.4</v>
      </c>
      <c r="DM163" s="31">
        <v>116.7</v>
      </c>
      <c r="DN163" s="31">
        <v>116.7</v>
      </c>
      <c r="DO163" s="31">
        <v>131.5</v>
      </c>
      <c r="DP163" s="31">
        <v>135.30000000000001</v>
      </c>
      <c r="DQ163" s="31">
        <v>135.30000000000001</v>
      </c>
      <c r="DR163" s="31">
        <v>131.80000000000001</v>
      </c>
      <c r="DS163" s="31">
        <v>122.2</v>
      </c>
      <c r="DT163" s="31">
        <v>122.2</v>
      </c>
      <c r="DU163" s="31">
        <v>126.4</v>
      </c>
      <c r="DV163" s="31">
        <v>133.69999999999999</v>
      </c>
      <c r="DW163" s="31">
        <v>133.80000000000001</v>
      </c>
      <c r="DX163" s="31">
        <v>136.5</v>
      </c>
      <c r="DY163" s="31">
        <v>140.6</v>
      </c>
      <c r="DZ163" s="31">
        <v>152.9</v>
      </c>
      <c r="EA163" s="31">
        <v>157.9</v>
      </c>
      <c r="EB163" s="31">
        <v>157.69999999999999</v>
      </c>
      <c r="EC163" s="31">
        <v>156.69999999999999</v>
      </c>
      <c r="ED163" s="31">
        <v>152.4</v>
      </c>
      <c r="EE163" s="31">
        <v>148.4</v>
      </c>
      <c r="EF163" s="31">
        <v>146.80000000000001</v>
      </c>
      <c r="EG163" s="31">
        <v>138.4</v>
      </c>
      <c r="EH163" s="31">
        <v>135.19999999999999</v>
      </c>
      <c r="EI163" s="31">
        <v>134.19999999999999</v>
      </c>
      <c r="EJ163" s="31">
        <v>135.1</v>
      </c>
      <c r="EK163" s="31">
        <v>137</v>
      </c>
      <c r="EL163" s="31">
        <v>142.5</v>
      </c>
      <c r="EM163" s="31">
        <v>153.30000000000001</v>
      </c>
      <c r="EN163" s="31">
        <v>151.5</v>
      </c>
      <c r="EO163" s="31">
        <v>156.5</v>
      </c>
      <c r="EP163" s="31">
        <v>157.69999999999999</v>
      </c>
      <c r="EQ163" s="31">
        <v>157.9</v>
      </c>
      <c r="ER163" s="31">
        <v>141.1</v>
      </c>
      <c r="ES163" s="31">
        <v>137.80000000000001</v>
      </c>
      <c r="ET163" s="31">
        <v>135.5</v>
      </c>
    </row>
    <row r="164" spans="1:150">
      <c r="A164" s="25" t="s">
        <v>1729</v>
      </c>
      <c r="B164" s="25" t="s">
        <v>327</v>
      </c>
      <c r="C164" s="26">
        <v>64.230540000000005</v>
      </c>
      <c r="D164" s="31">
        <v>103.5</v>
      </c>
      <c r="E164" s="31">
        <v>104.2</v>
      </c>
      <c r="F164" s="31">
        <v>104.4</v>
      </c>
      <c r="G164" s="31">
        <v>104.9</v>
      </c>
      <c r="H164" s="31">
        <v>105.3</v>
      </c>
      <c r="I164" s="31">
        <v>105.9</v>
      </c>
      <c r="J164" s="31">
        <v>106.1</v>
      </c>
      <c r="K164" s="31">
        <v>105.6</v>
      </c>
      <c r="L164" s="31">
        <v>105.3</v>
      </c>
      <c r="M164" s="31">
        <v>105.8</v>
      </c>
      <c r="N164" s="31">
        <v>105.8</v>
      </c>
      <c r="O164" s="31">
        <v>106.2</v>
      </c>
      <c r="P164" s="31">
        <v>106.5</v>
      </c>
      <c r="Q164" s="31">
        <v>106.4</v>
      </c>
      <c r="R164" s="31">
        <v>106.8</v>
      </c>
      <c r="S164" s="31">
        <v>107.4</v>
      </c>
      <c r="T164" s="31">
        <v>108.1</v>
      </c>
      <c r="U164" s="31">
        <v>109.1</v>
      </c>
      <c r="V164" s="31">
        <v>109.2</v>
      </c>
      <c r="W164" s="31">
        <v>108.9</v>
      </c>
      <c r="X164" s="31">
        <v>109</v>
      </c>
      <c r="Y164" s="31">
        <v>109.5</v>
      </c>
      <c r="Z164" s="31">
        <v>109.9</v>
      </c>
      <c r="AA164" s="31">
        <v>110.7</v>
      </c>
      <c r="AB164" s="31">
        <v>111</v>
      </c>
      <c r="AC164" s="31">
        <v>111.3</v>
      </c>
      <c r="AD164" s="31">
        <v>111.5</v>
      </c>
      <c r="AE164" s="31">
        <v>111.8</v>
      </c>
      <c r="AF164" s="31">
        <v>112.3</v>
      </c>
      <c r="AG164" s="31">
        <v>112.2</v>
      </c>
      <c r="AH164" s="31">
        <v>112.1</v>
      </c>
      <c r="AI164" s="31">
        <v>111.3</v>
      </c>
      <c r="AJ164" s="31">
        <v>110.5</v>
      </c>
      <c r="AK164" s="31">
        <v>110.6</v>
      </c>
      <c r="AL164" s="31">
        <v>110.1</v>
      </c>
      <c r="AM164" s="31">
        <v>110</v>
      </c>
      <c r="AN164" s="31">
        <v>110.1</v>
      </c>
      <c r="AO164" s="31">
        <v>110.5</v>
      </c>
      <c r="AP164" s="31">
        <v>110.3</v>
      </c>
      <c r="AQ164" s="31">
        <v>109.9</v>
      </c>
      <c r="AR164" s="31">
        <v>109.2</v>
      </c>
      <c r="AS164" s="31">
        <v>109.2</v>
      </c>
      <c r="AT164" s="31">
        <v>109.4</v>
      </c>
      <c r="AU164" s="31">
        <v>108.8</v>
      </c>
      <c r="AV164" s="31">
        <v>108.4</v>
      </c>
      <c r="AW164" s="31">
        <v>108</v>
      </c>
      <c r="AX164" s="31">
        <v>108.3</v>
      </c>
      <c r="AY164" s="31">
        <v>108.8</v>
      </c>
      <c r="AZ164" s="31">
        <v>109.2</v>
      </c>
      <c r="BA164" s="31">
        <v>109.8</v>
      </c>
      <c r="BB164" s="31">
        <v>110</v>
      </c>
      <c r="BC164" s="31">
        <v>110.3</v>
      </c>
      <c r="BD164" s="31">
        <v>110.2</v>
      </c>
      <c r="BE164" s="31">
        <v>110.4</v>
      </c>
      <c r="BF164" s="31">
        <v>110.8</v>
      </c>
      <c r="BG164" s="31">
        <v>111</v>
      </c>
      <c r="BH164" s="31">
        <v>111.1</v>
      </c>
      <c r="BI164" s="31">
        <v>111.6</v>
      </c>
      <c r="BJ164" s="31">
        <v>111.8</v>
      </c>
      <c r="BK164" s="31">
        <v>112.3</v>
      </c>
      <c r="BL164" s="31">
        <v>112.6</v>
      </c>
      <c r="BM164" s="31">
        <v>112.6</v>
      </c>
      <c r="BN164" s="31">
        <v>112.6</v>
      </c>
      <c r="BO164" s="31">
        <v>112.6</v>
      </c>
      <c r="BP164" s="31">
        <v>112.8</v>
      </c>
      <c r="BQ164" s="31">
        <v>113.7</v>
      </c>
      <c r="BR164" s="31">
        <v>113.7</v>
      </c>
      <c r="BS164" s="31">
        <v>114</v>
      </c>
      <c r="BT164" s="31">
        <v>114.2</v>
      </c>
      <c r="BU164" s="31">
        <v>114.9</v>
      </c>
      <c r="BV164" s="31">
        <v>115.5</v>
      </c>
      <c r="BW164" s="31">
        <v>115.8</v>
      </c>
      <c r="BX164" s="31">
        <v>116.3</v>
      </c>
      <c r="BY164" s="31">
        <v>116.9</v>
      </c>
      <c r="BZ164" s="31">
        <v>117.3</v>
      </c>
      <c r="CA164" s="31">
        <v>117.7</v>
      </c>
      <c r="CB164" s="31">
        <v>117.8</v>
      </c>
      <c r="CC164" s="31">
        <v>118.4</v>
      </c>
      <c r="CD164" s="31">
        <v>118.9</v>
      </c>
      <c r="CE164" s="31">
        <v>118.8</v>
      </c>
      <c r="CF164" s="31">
        <v>118.3</v>
      </c>
      <c r="CG164" s="31">
        <v>118.1</v>
      </c>
      <c r="CH164" s="31">
        <v>118.2</v>
      </c>
      <c r="CI164" s="31">
        <v>118.3</v>
      </c>
      <c r="CJ164" s="31">
        <v>118.5</v>
      </c>
      <c r="CK164" s="31">
        <v>118.6</v>
      </c>
      <c r="CL164" s="31">
        <v>118.5</v>
      </c>
      <c r="CM164" s="31">
        <v>118</v>
      </c>
      <c r="CN164" s="31">
        <v>117.8</v>
      </c>
      <c r="CO164" s="31">
        <v>117.9</v>
      </c>
      <c r="CP164" s="31">
        <v>117.8</v>
      </c>
      <c r="CQ164" s="31">
        <v>117.8</v>
      </c>
      <c r="CR164" s="31">
        <v>118</v>
      </c>
      <c r="CS164" s="31">
        <v>118.8</v>
      </c>
      <c r="CT164" s="31">
        <v>118.8</v>
      </c>
      <c r="CU164" s="31">
        <v>118.6</v>
      </c>
      <c r="CV164" s="31">
        <v>118.7</v>
      </c>
      <c r="CW164" s="31">
        <v>118.2</v>
      </c>
      <c r="CX164" s="31">
        <v>118.6</v>
      </c>
      <c r="CY164" s="31">
        <v>118.7</v>
      </c>
      <c r="CZ164" s="31">
        <v>119.4</v>
      </c>
      <c r="DA164" s="31">
        <v>120.1</v>
      </c>
      <c r="DB164" s="31">
        <v>120.4</v>
      </c>
      <c r="DC164" s="31">
        <v>121.6</v>
      </c>
      <c r="DD164" s="31">
        <v>123.3</v>
      </c>
      <c r="DE164" s="31">
        <v>125.3</v>
      </c>
      <c r="DF164" s="31">
        <v>126</v>
      </c>
      <c r="DG164" s="31">
        <v>127.9</v>
      </c>
      <c r="DH164" s="31">
        <v>129.9</v>
      </c>
      <c r="DI164" s="31">
        <v>131.5</v>
      </c>
      <c r="DJ164" s="31">
        <v>131.6</v>
      </c>
      <c r="DK164" s="31">
        <v>132.30000000000001</v>
      </c>
      <c r="DL164" s="31">
        <v>133.19999999999999</v>
      </c>
      <c r="DM164" s="31">
        <v>134</v>
      </c>
      <c r="DN164" s="31">
        <v>135.9</v>
      </c>
      <c r="DO164" s="31">
        <v>136.6</v>
      </c>
      <c r="DP164" s="31">
        <v>136.5</v>
      </c>
      <c r="DQ164" s="31">
        <v>137.19999999999999</v>
      </c>
      <c r="DR164" s="31">
        <v>138.9</v>
      </c>
      <c r="DS164" s="31">
        <v>142.30000000000001</v>
      </c>
      <c r="DT164" s="31">
        <v>144.69999999999999</v>
      </c>
      <c r="DU164" s="31">
        <v>145</v>
      </c>
      <c r="DV164" s="31">
        <v>143.9</v>
      </c>
      <c r="DW164" s="31">
        <v>143.19999999999999</v>
      </c>
      <c r="DX164" s="31">
        <v>143.19999999999999</v>
      </c>
      <c r="DY164" s="31">
        <v>142.19999999999999</v>
      </c>
      <c r="DZ164" s="31">
        <v>141.9</v>
      </c>
      <c r="EA164" s="31">
        <v>141.30000000000001</v>
      </c>
      <c r="EB164" s="31">
        <v>141.1</v>
      </c>
      <c r="EC164" s="31">
        <v>141.4</v>
      </c>
      <c r="ED164" s="31">
        <v>141.6</v>
      </c>
      <c r="EE164" s="31">
        <v>141.30000000000001</v>
      </c>
      <c r="EF164" s="31">
        <v>141.4</v>
      </c>
      <c r="EG164" s="31">
        <v>140.6</v>
      </c>
      <c r="EH164" s="31">
        <v>139.9</v>
      </c>
      <c r="EI164" s="31">
        <v>139.5</v>
      </c>
      <c r="EJ164" s="31">
        <v>139.9</v>
      </c>
      <c r="EK164" s="31">
        <v>140.4</v>
      </c>
      <c r="EL164" s="31">
        <v>140.4</v>
      </c>
      <c r="EM164" s="31">
        <v>140.19999999999999</v>
      </c>
      <c r="EN164" s="31">
        <v>140.1</v>
      </c>
      <c r="EO164" s="31">
        <v>139.80000000000001</v>
      </c>
      <c r="EP164" s="31">
        <v>139.80000000000001</v>
      </c>
      <c r="EQ164" s="31">
        <v>140.1</v>
      </c>
      <c r="ER164" s="31">
        <v>141.19999999999999</v>
      </c>
      <c r="ES164" s="31">
        <v>141.69999999999999</v>
      </c>
      <c r="ET164" s="31">
        <v>141.9</v>
      </c>
    </row>
    <row r="165" spans="1:150">
      <c r="A165" s="25" t="s">
        <v>1730</v>
      </c>
      <c r="B165" s="25" t="s">
        <v>329</v>
      </c>
      <c r="C165" s="26">
        <v>9.1217299999999994</v>
      </c>
      <c r="D165" s="31">
        <v>105.5</v>
      </c>
      <c r="E165" s="31">
        <v>106.3</v>
      </c>
      <c r="F165" s="31">
        <v>106.8</v>
      </c>
      <c r="G165" s="31">
        <v>108.8</v>
      </c>
      <c r="H165" s="31">
        <v>111</v>
      </c>
      <c r="I165" s="31">
        <v>111.6</v>
      </c>
      <c r="J165" s="31">
        <v>109.6</v>
      </c>
      <c r="K165" s="31">
        <v>109.4</v>
      </c>
      <c r="L165" s="31">
        <v>108.7</v>
      </c>
      <c r="M165" s="31">
        <v>108.7</v>
      </c>
      <c r="N165" s="31">
        <v>108.7</v>
      </c>
      <c r="O165" s="31">
        <v>108.8</v>
      </c>
      <c r="P165" s="31">
        <v>110.7</v>
      </c>
      <c r="Q165" s="31">
        <v>111.6</v>
      </c>
      <c r="R165" s="31">
        <v>112.5</v>
      </c>
      <c r="S165" s="31">
        <v>113.1</v>
      </c>
      <c r="T165" s="31">
        <v>114</v>
      </c>
      <c r="U165" s="31">
        <v>114.9</v>
      </c>
      <c r="V165" s="31">
        <v>115.3</v>
      </c>
      <c r="W165" s="31">
        <v>115.8</v>
      </c>
      <c r="X165" s="31">
        <v>115.3</v>
      </c>
      <c r="Y165" s="31">
        <v>114.5</v>
      </c>
      <c r="Z165" s="31">
        <v>115.1</v>
      </c>
      <c r="AA165" s="31">
        <v>116.4</v>
      </c>
      <c r="AB165" s="31">
        <v>118.2</v>
      </c>
      <c r="AC165" s="31">
        <v>118</v>
      </c>
      <c r="AD165" s="31">
        <v>117.5</v>
      </c>
      <c r="AE165" s="31">
        <v>117.9</v>
      </c>
      <c r="AF165" s="31">
        <v>118.1</v>
      </c>
      <c r="AG165" s="31">
        <v>117.2</v>
      </c>
      <c r="AH165" s="31">
        <v>116.3</v>
      </c>
      <c r="AI165" s="31">
        <v>115.3</v>
      </c>
      <c r="AJ165" s="31">
        <v>114.2</v>
      </c>
      <c r="AK165" s="31">
        <v>114.5</v>
      </c>
      <c r="AL165" s="31">
        <v>113.9</v>
      </c>
      <c r="AM165" s="31">
        <v>112.8</v>
      </c>
      <c r="AN165" s="31">
        <v>113.2</v>
      </c>
      <c r="AO165" s="31">
        <v>113.1</v>
      </c>
      <c r="AP165" s="31">
        <v>113.1</v>
      </c>
      <c r="AQ165" s="31">
        <v>113.2</v>
      </c>
      <c r="AR165" s="31">
        <v>113.6</v>
      </c>
      <c r="AS165" s="31">
        <v>114.2</v>
      </c>
      <c r="AT165" s="31">
        <v>115.1</v>
      </c>
      <c r="AU165" s="31">
        <v>114.5</v>
      </c>
      <c r="AV165" s="31">
        <v>115.4</v>
      </c>
      <c r="AW165" s="31">
        <v>115.6</v>
      </c>
      <c r="AX165" s="31">
        <v>116.1</v>
      </c>
      <c r="AY165" s="31">
        <v>117.1</v>
      </c>
      <c r="AZ165" s="31">
        <v>120</v>
      </c>
      <c r="BA165" s="31">
        <v>121.4</v>
      </c>
      <c r="BB165" s="31">
        <v>122.9</v>
      </c>
      <c r="BC165" s="31">
        <v>124.3</v>
      </c>
      <c r="BD165" s="31">
        <v>125</v>
      </c>
      <c r="BE165" s="31">
        <v>125.9</v>
      </c>
      <c r="BF165" s="31">
        <v>126.7</v>
      </c>
      <c r="BG165" s="31">
        <v>127.3</v>
      </c>
      <c r="BH165" s="31">
        <v>127.7</v>
      </c>
      <c r="BI165" s="31">
        <v>128</v>
      </c>
      <c r="BJ165" s="31">
        <v>128</v>
      </c>
      <c r="BK165" s="31">
        <v>127.3</v>
      </c>
      <c r="BL165" s="31">
        <v>127.2</v>
      </c>
      <c r="BM165" s="31">
        <v>126.9</v>
      </c>
      <c r="BN165" s="31">
        <v>127.1</v>
      </c>
      <c r="BO165" s="31">
        <v>126.8</v>
      </c>
      <c r="BP165" s="31">
        <v>127.4</v>
      </c>
      <c r="BQ165" s="31">
        <v>128.4</v>
      </c>
      <c r="BR165" s="31">
        <v>128.19999999999999</v>
      </c>
      <c r="BS165" s="31">
        <v>128.1</v>
      </c>
      <c r="BT165" s="31">
        <v>127.4</v>
      </c>
      <c r="BU165" s="31">
        <v>126.8</v>
      </c>
      <c r="BV165" s="31">
        <v>126.6</v>
      </c>
      <c r="BW165" s="31">
        <v>127.9</v>
      </c>
      <c r="BX165" s="31">
        <v>127.9</v>
      </c>
      <c r="BY165" s="31">
        <v>127.2</v>
      </c>
      <c r="BZ165" s="31">
        <v>128.5</v>
      </c>
      <c r="CA165" s="31">
        <v>129</v>
      </c>
      <c r="CB165" s="31">
        <v>129.6</v>
      </c>
      <c r="CC165" s="31">
        <v>129.5</v>
      </c>
      <c r="CD165" s="31">
        <v>129.69999999999999</v>
      </c>
      <c r="CE165" s="31">
        <v>128.80000000000001</v>
      </c>
      <c r="CF165" s="31">
        <v>127.8</v>
      </c>
      <c r="CG165" s="31">
        <v>128.4</v>
      </c>
      <c r="CH165" s="31">
        <v>128.69999999999999</v>
      </c>
      <c r="CI165" s="31">
        <v>128.4</v>
      </c>
      <c r="CJ165" s="31">
        <v>129.4</v>
      </c>
      <c r="CK165" s="31">
        <v>129.9</v>
      </c>
      <c r="CL165" s="31">
        <v>130.80000000000001</v>
      </c>
      <c r="CM165" s="31">
        <v>131.30000000000001</v>
      </c>
      <c r="CN165" s="31">
        <v>132.5</v>
      </c>
      <c r="CO165" s="31">
        <v>134.1</v>
      </c>
      <c r="CP165" s="31">
        <v>134.6</v>
      </c>
      <c r="CQ165" s="31">
        <v>135.4</v>
      </c>
      <c r="CR165" s="31">
        <v>137</v>
      </c>
      <c r="CS165" s="31">
        <v>138.30000000000001</v>
      </c>
      <c r="CT165" s="31">
        <v>137</v>
      </c>
      <c r="CU165" s="31">
        <v>136.5</v>
      </c>
      <c r="CV165" s="31">
        <v>136.30000000000001</v>
      </c>
      <c r="CW165" s="31">
        <v>136.1</v>
      </c>
      <c r="CX165" s="31">
        <v>137.5</v>
      </c>
      <c r="CY165" s="31">
        <v>137.80000000000001</v>
      </c>
      <c r="CZ165" s="31">
        <v>139.80000000000001</v>
      </c>
      <c r="DA165" s="31">
        <v>140.69999999999999</v>
      </c>
      <c r="DB165" s="31">
        <v>140.5</v>
      </c>
      <c r="DC165" s="31">
        <v>142.4</v>
      </c>
      <c r="DD165" s="31">
        <v>144</v>
      </c>
      <c r="DE165" s="31">
        <v>145.19999999999999</v>
      </c>
      <c r="DF165" s="31">
        <v>146.6</v>
      </c>
      <c r="DG165" s="31">
        <v>149.80000000000001</v>
      </c>
      <c r="DH165" s="31">
        <v>154.19999999999999</v>
      </c>
      <c r="DI165" s="31">
        <v>157.30000000000001</v>
      </c>
      <c r="DJ165" s="31">
        <v>155.80000000000001</v>
      </c>
      <c r="DK165" s="31">
        <v>155.80000000000001</v>
      </c>
      <c r="DL165" s="31">
        <v>157.6</v>
      </c>
      <c r="DM165" s="31">
        <v>158.80000000000001</v>
      </c>
      <c r="DN165" s="31">
        <v>158.5</v>
      </c>
      <c r="DO165" s="31">
        <v>157.6</v>
      </c>
      <c r="DP165" s="31">
        <v>156.6</v>
      </c>
      <c r="DQ165" s="31">
        <v>156.9</v>
      </c>
      <c r="DR165" s="31">
        <v>160.5</v>
      </c>
      <c r="DS165" s="31">
        <v>165.7</v>
      </c>
      <c r="DT165" s="31">
        <v>169.9</v>
      </c>
      <c r="DU165" s="31">
        <v>170.8</v>
      </c>
      <c r="DV165" s="31">
        <v>169</v>
      </c>
      <c r="DW165" s="31">
        <v>166.3</v>
      </c>
      <c r="DX165" s="31">
        <v>166.7</v>
      </c>
      <c r="DY165" s="31">
        <v>163.30000000000001</v>
      </c>
      <c r="DZ165" s="31">
        <v>163.69999999999999</v>
      </c>
      <c r="EA165" s="31">
        <v>164.6</v>
      </c>
      <c r="EB165" s="31">
        <v>163.6</v>
      </c>
      <c r="EC165" s="31">
        <v>163.1</v>
      </c>
      <c r="ED165" s="31">
        <v>161.9</v>
      </c>
      <c r="EE165" s="31">
        <v>160.80000000000001</v>
      </c>
      <c r="EF165" s="31">
        <v>160.5</v>
      </c>
      <c r="EG165" s="31">
        <v>158.9</v>
      </c>
      <c r="EH165" s="31">
        <v>158.80000000000001</v>
      </c>
      <c r="EI165" s="31">
        <v>159.9</v>
      </c>
      <c r="EJ165" s="31">
        <v>160.80000000000001</v>
      </c>
      <c r="EK165" s="31">
        <v>160.4</v>
      </c>
      <c r="EL165" s="31">
        <v>160.80000000000001</v>
      </c>
      <c r="EM165" s="31">
        <v>162</v>
      </c>
      <c r="EN165" s="31">
        <v>161</v>
      </c>
      <c r="EO165" s="31">
        <v>160.1</v>
      </c>
      <c r="EP165" s="31">
        <v>160.1</v>
      </c>
      <c r="EQ165" s="31">
        <v>161.9</v>
      </c>
      <c r="ER165" s="31">
        <v>164</v>
      </c>
      <c r="ES165" s="31">
        <v>163.19999999999999</v>
      </c>
      <c r="ET165" s="31">
        <v>165.6</v>
      </c>
    </row>
    <row r="166" spans="1:150">
      <c r="A166" s="25" t="s">
        <v>1731</v>
      </c>
      <c r="B166" s="25" t="s">
        <v>331</v>
      </c>
      <c r="C166" s="26">
        <v>0.13405</v>
      </c>
      <c r="D166" s="31">
        <v>102.7</v>
      </c>
      <c r="E166" s="31">
        <v>104.9</v>
      </c>
      <c r="F166" s="31">
        <v>110</v>
      </c>
      <c r="G166" s="31">
        <v>115.4</v>
      </c>
      <c r="H166" s="31">
        <v>117.7</v>
      </c>
      <c r="I166" s="31">
        <v>112.8</v>
      </c>
      <c r="J166" s="31">
        <v>112.8</v>
      </c>
      <c r="K166" s="31">
        <v>112</v>
      </c>
      <c r="L166" s="31">
        <v>109.8</v>
      </c>
      <c r="M166" s="31">
        <v>111</v>
      </c>
      <c r="N166" s="31">
        <v>112</v>
      </c>
      <c r="O166" s="31">
        <v>114</v>
      </c>
      <c r="P166" s="31">
        <v>116.7</v>
      </c>
      <c r="Q166" s="31">
        <v>119.3</v>
      </c>
      <c r="R166" s="31">
        <v>120.8</v>
      </c>
      <c r="S166" s="31">
        <v>124.5</v>
      </c>
      <c r="T166" s="31">
        <v>128.9</v>
      </c>
      <c r="U166" s="31">
        <v>131.80000000000001</v>
      </c>
      <c r="V166" s="31">
        <v>128.5</v>
      </c>
      <c r="W166" s="31">
        <v>125.9</v>
      </c>
      <c r="X166" s="31">
        <v>125.7</v>
      </c>
      <c r="Y166" s="31">
        <v>124.2</v>
      </c>
      <c r="Z166" s="31">
        <v>127.3</v>
      </c>
      <c r="AA166" s="31">
        <v>129.69999999999999</v>
      </c>
      <c r="AB166" s="31">
        <v>128.30000000000001</v>
      </c>
      <c r="AC166" s="31">
        <v>126.9</v>
      </c>
      <c r="AD166" s="31">
        <v>127.1</v>
      </c>
      <c r="AE166" s="31">
        <v>129.4</v>
      </c>
      <c r="AF166" s="31">
        <v>129.4</v>
      </c>
      <c r="AG166" s="31">
        <v>126.5</v>
      </c>
      <c r="AH166" s="31">
        <v>130.6</v>
      </c>
      <c r="AI166" s="31">
        <v>131</v>
      </c>
      <c r="AJ166" s="31">
        <v>131.19999999999999</v>
      </c>
      <c r="AK166" s="31">
        <v>132.4</v>
      </c>
      <c r="AL166" s="31">
        <v>135.9</v>
      </c>
      <c r="AM166" s="31">
        <v>132.30000000000001</v>
      </c>
      <c r="AN166" s="31">
        <v>131.4</v>
      </c>
      <c r="AO166" s="31">
        <v>134.5</v>
      </c>
      <c r="AP166" s="31">
        <v>135.80000000000001</v>
      </c>
      <c r="AQ166" s="31">
        <v>138</v>
      </c>
      <c r="AR166" s="31">
        <v>137.69999999999999</v>
      </c>
      <c r="AS166" s="31">
        <v>135.5</v>
      </c>
      <c r="AT166" s="31">
        <v>136.4</v>
      </c>
      <c r="AU166" s="31">
        <v>134.4</v>
      </c>
      <c r="AV166" s="31">
        <v>133.5</v>
      </c>
      <c r="AW166" s="31">
        <v>129.80000000000001</v>
      </c>
      <c r="AX166" s="31">
        <v>126.6</v>
      </c>
      <c r="AY166" s="31">
        <v>130</v>
      </c>
      <c r="AZ166" s="31">
        <v>132.69999999999999</v>
      </c>
      <c r="BA166" s="31">
        <v>134.5</v>
      </c>
      <c r="BB166" s="31">
        <v>140.1</v>
      </c>
      <c r="BC166" s="31">
        <v>138</v>
      </c>
      <c r="BD166" s="31">
        <v>136.4</v>
      </c>
      <c r="BE166" s="31">
        <v>135.19999999999999</v>
      </c>
      <c r="BF166" s="31">
        <v>136.30000000000001</v>
      </c>
      <c r="BG166" s="31">
        <v>139.4</v>
      </c>
      <c r="BH166" s="31">
        <v>141.4</v>
      </c>
      <c r="BI166" s="31">
        <v>136.4</v>
      </c>
      <c r="BJ166" s="31">
        <v>138</v>
      </c>
      <c r="BK166" s="31">
        <v>136.30000000000001</v>
      </c>
      <c r="BL166" s="31">
        <v>136.6</v>
      </c>
      <c r="BM166" s="31">
        <v>136</v>
      </c>
      <c r="BN166" s="31">
        <v>135</v>
      </c>
      <c r="BO166" s="31">
        <v>134.1</v>
      </c>
      <c r="BP166" s="31">
        <v>132.69999999999999</v>
      </c>
      <c r="BQ166" s="31">
        <v>133</v>
      </c>
      <c r="BR166" s="31">
        <v>133</v>
      </c>
      <c r="BS166" s="31">
        <v>133</v>
      </c>
      <c r="BT166" s="31">
        <v>133.69999999999999</v>
      </c>
      <c r="BU166" s="31">
        <v>133</v>
      </c>
      <c r="BV166" s="31">
        <v>136.4</v>
      </c>
      <c r="BW166" s="31">
        <v>136.4</v>
      </c>
      <c r="BX166" s="31">
        <v>137.4</v>
      </c>
      <c r="BY166" s="31">
        <v>137</v>
      </c>
      <c r="BZ166" s="31">
        <v>137.6</v>
      </c>
      <c r="CA166" s="31">
        <v>137.6</v>
      </c>
      <c r="CB166" s="31">
        <v>137.5</v>
      </c>
      <c r="CC166" s="31">
        <v>137.69999999999999</v>
      </c>
      <c r="CD166" s="31">
        <v>138.1</v>
      </c>
      <c r="CE166" s="31">
        <v>137.1</v>
      </c>
      <c r="CF166" s="31">
        <v>136.4</v>
      </c>
      <c r="CG166" s="31">
        <v>135.30000000000001</v>
      </c>
      <c r="CH166" s="31">
        <v>134.30000000000001</v>
      </c>
      <c r="CI166" s="31">
        <v>134.19999999999999</v>
      </c>
      <c r="CJ166" s="31">
        <v>135.6</v>
      </c>
      <c r="CK166" s="31">
        <v>138.19999999999999</v>
      </c>
      <c r="CL166" s="31">
        <v>140.5</v>
      </c>
      <c r="CM166" s="31">
        <v>139</v>
      </c>
      <c r="CN166" s="31">
        <v>138.1</v>
      </c>
      <c r="CO166" s="31">
        <v>136.80000000000001</v>
      </c>
      <c r="CP166" s="31">
        <v>139.6</v>
      </c>
      <c r="CQ166" s="31">
        <v>137.6</v>
      </c>
      <c r="CR166" s="31">
        <v>135.80000000000001</v>
      </c>
      <c r="CS166" s="31">
        <v>135.80000000000001</v>
      </c>
      <c r="CT166" s="31">
        <v>136.80000000000001</v>
      </c>
      <c r="CU166" s="31">
        <v>136</v>
      </c>
      <c r="CV166" s="31">
        <v>136.19999999999999</v>
      </c>
      <c r="CW166" s="31">
        <v>133.80000000000001</v>
      </c>
      <c r="CX166" s="31">
        <v>134.80000000000001</v>
      </c>
      <c r="CY166" s="31">
        <v>135.30000000000001</v>
      </c>
      <c r="CZ166" s="31">
        <v>138.1</v>
      </c>
      <c r="DA166" s="31">
        <v>138.30000000000001</v>
      </c>
      <c r="DB166" s="31">
        <v>137.19999999999999</v>
      </c>
      <c r="DC166" s="31">
        <v>137.19999999999999</v>
      </c>
      <c r="DD166" s="31">
        <v>137.6</v>
      </c>
      <c r="DE166" s="31">
        <v>138.69999999999999</v>
      </c>
      <c r="DF166" s="31">
        <v>137.80000000000001</v>
      </c>
      <c r="DG166" s="31">
        <v>141.30000000000001</v>
      </c>
      <c r="DH166" s="31">
        <v>143.4</v>
      </c>
      <c r="DI166" s="31">
        <v>143.6</v>
      </c>
      <c r="DJ166" s="31">
        <v>144.30000000000001</v>
      </c>
      <c r="DK166" s="31">
        <v>142.19999999999999</v>
      </c>
      <c r="DL166" s="31">
        <v>142.4</v>
      </c>
      <c r="DM166" s="31">
        <v>142.69999999999999</v>
      </c>
      <c r="DN166" s="31">
        <v>142.4</v>
      </c>
      <c r="DO166" s="31">
        <v>142.6</v>
      </c>
      <c r="DP166" s="31">
        <v>143.69999999999999</v>
      </c>
      <c r="DQ166" s="31">
        <v>142.30000000000001</v>
      </c>
      <c r="DR166" s="31">
        <v>141</v>
      </c>
      <c r="DS166" s="31">
        <v>142.6</v>
      </c>
      <c r="DT166" s="31">
        <v>143.30000000000001</v>
      </c>
      <c r="DU166" s="31">
        <v>145.9</v>
      </c>
      <c r="DV166" s="31">
        <v>147.19999999999999</v>
      </c>
      <c r="DW166" s="31">
        <v>146.19999999999999</v>
      </c>
      <c r="DX166" s="31">
        <v>143.4</v>
      </c>
      <c r="DY166" s="31">
        <v>141.4</v>
      </c>
      <c r="DZ166" s="31">
        <v>140.9</v>
      </c>
      <c r="EA166" s="31">
        <v>140.4</v>
      </c>
      <c r="EB166" s="31">
        <v>144.6</v>
      </c>
      <c r="EC166" s="31">
        <v>142.80000000000001</v>
      </c>
      <c r="ED166" s="31">
        <v>142.69999999999999</v>
      </c>
      <c r="EE166" s="31">
        <v>145.5</v>
      </c>
      <c r="EF166" s="31">
        <v>146.5</v>
      </c>
      <c r="EG166" s="31">
        <v>146.19999999999999</v>
      </c>
      <c r="EH166" s="31">
        <v>143.6</v>
      </c>
      <c r="EI166" s="31">
        <v>143</v>
      </c>
      <c r="EJ166" s="31">
        <v>143</v>
      </c>
      <c r="EK166" s="31">
        <v>143.6</v>
      </c>
      <c r="EL166" s="31">
        <v>143.9</v>
      </c>
      <c r="EM166" s="31">
        <v>145.1</v>
      </c>
      <c r="EN166" s="31">
        <v>144.5</v>
      </c>
      <c r="EO166" s="31">
        <v>144.80000000000001</v>
      </c>
      <c r="EP166" s="31">
        <v>145.5</v>
      </c>
      <c r="EQ166" s="31">
        <v>149.5</v>
      </c>
      <c r="ER166" s="31">
        <v>153.5</v>
      </c>
      <c r="ES166" s="31">
        <v>153.6</v>
      </c>
      <c r="ET166" s="31">
        <v>156</v>
      </c>
    </row>
    <row r="167" spans="1:150">
      <c r="A167" s="25" t="s">
        <v>1732</v>
      </c>
      <c r="B167" s="25" t="s">
        <v>333</v>
      </c>
      <c r="C167" s="26">
        <v>7.4380000000000002E-2</v>
      </c>
      <c r="D167" s="31">
        <v>101.7</v>
      </c>
      <c r="E167" s="31">
        <v>104.8</v>
      </c>
      <c r="F167" s="31">
        <v>112.1</v>
      </c>
      <c r="G167" s="31">
        <v>119.6</v>
      </c>
      <c r="H167" s="31">
        <v>122.9</v>
      </c>
      <c r="I167" s="31">
        <v>115.9</v>
      </c>
      <c r="J167" s="31">
        <v>115.4</v>
      </c>
      <c r="K167" s="31">
        <v>115.1</v>
      </c>
      <c r="L167" s="31">
        <v>111.3</v>
      </c>
      <c r="M167" s="31">
        <v>113.5</v>
      </c>
      <c r="N167" s="31">
        <v>113.8</v>
      </c>
      <c r="O167" s="31">
        <v>117.4</v>
      </c>
      <c r="P167" s="31">
        <v>115.4</v>
      </c>
      <c r="Q167" s="31">
        <v>119.4</v>
      </c>
      <c r="R167" s="31">
        <v>119.7</v>
      </c>
      <c r="S167" s="31">
        <v>124.5</v>
      </c>
      <c r="T167" s="31">
        <v>130</v>
      </c>
      <c r="U167" s="31">
        <v>135.19999999999999</v>
      </c>
      <c r="V167" s="31">
        <v>128.4</v>
      </c>
      <c r="W167" s="31">
        <v>124.7</v>
      </c>
      <c r="X167" s="31">
        <v>124.9</v>
      </c>
      <c r="Y167" s="31">
        <v>125.6</v>
      </c>
      <c r="Z167" s="31">
        <v>131.5</v>
      </c>
      <c r="AA167" s="31">
        <v>134.9</v>
      </c>
      <c r="AB167" s="31">
        <v>131.30000000000001</v>
      </c>
      <c r="AC167" s="31">
        <v>126.9</v>
      </c>
      <c r="AD167" s="31">
        <v>127</v>
      </c>
      <c r="AE167" s="31">
        <v>129</v>
      </c>
      <c r="AF167" s="31">
        <v>129.5</v>
      </c>
      <c r="AG167" s="31">
        <v>124.1</v>
      </c>
      <c r="AH167" s="31">
        <v>128.9</v>
      </c>
      <c r="AI167" s="31">
        <v>130.1</v>
      </c>
      <c r="AJ167" s="31">
        <v>129.19999999999999</v>
      </c>
      <c r="AK167" s="31">
        <v>131.5</v>
      </c>
      <c r="AL167" s="31">
        <v>138</v>
      </c>
      <c r="AM167" s="31">
        <v>132.4</v>
      </c>
      <c r="AN167" s="31">
        <v>130.69999999999999</v>
      </c>
      <c r="AO167" s="31">
        <v>135.6</v>
      </c>
      <c r="AP167" s="31">
        <v>137.1</v>
      </c>
      <c r="AQ167" s="31">
        <v>139.1</v>
      </c>
      <c r="AR167" s="31">
        <v>139.5</v>
      </c>
      <c r="AS167" s="31">
        <v>136.1</v>
      </c>
      <c r="AT167" s="31">
        <v>137.4</v>
      </c>
      <c r="AU167" s="31">
        <v>133.9</v>
      </c>
      <c r="AV167" s="31">
        <v>132.5</v>
      </c>
      <c r="AW167" s="31">
        <v>125</v>
      </c>
      <c r="AX167" s="31">
        <v>119.8</v>
      </c>
      <c r="AY167" s="31">
        <v>126.2</v>
      </c>
      <c r="AZ167" s="31">
        <v>132.1</v>
      </c>
      <c r="BA167" s="31">
        <v>133.80000000000001</v>
      </c>
      <c r="BB167" s="31">
        <v>144.19999999999999</v>
      </c>
      <c r="BC167" s="31">
        <v>139.80000000000001</v>
      </c>
      <c r="BD167" s="31">
        <v>138</v>
      </c>
      <c r="BE167" s="31">
        <v>134.5</v>
      </c>
      <c r="BF167" s="31">
        <v>137.1</v>
      </c>
      <c r="BG167" s="31">
        <v>143.5</v>
      </c>
      <c r="BH167" s="31">
        <v>145.9</v>
      </c>
      <c r="BI167" s="31">
        <v>134.9</v>
      </c>
      <c r="BJ167" s="31">
        <v>136.4</v>
      </c>
      <c r="BK167" s="31">
        <v>134.9</v>
      </c>
      <c r="BL167" s="31">
        <v>135.19999999999999</v>
      </c>
      <c r="BM167" s="31">
        <v>133.80000000000001</v>
      </c>
      <c r="BN167" s="31">
        <v>131.4</v>
      </c>
      <c r="BO167" s="31">
        <v>129.80000000000001</v>
      </c>
      <c r="BP167" s="31">
        <v>128.5</v>
      </c>
      <c r="BQ167" s="31">
        <v>129.4</v>
      </c>
      <c r="BR167" s="31">
        <v>129</v>
      </c>
      <c r="BS167" s="31">
        <v>129.1</v>
      </c>
      <c r="BT167" s="31">
        <v>129.9</v>
      </c>
      <c r="BU167" s="31">
        <v>129.4</v>
      </c>
      <c r="BV167" s="31">
        <v>134.80000000000001</v>
      </c>
      <c r="BW167" s="31">
        <v>135.19999999999999</v>
      </c>
      <c r="BX167" s="31">
        <v>137</v>
      </c>
      <c r="BY167" s="31">
        <v>135.9</v>
      </c>
      <c r="BZ167" s="31">
        <v>136.9</v>
      </c>
      <c r="CA167" s="31">
        <v>137.1</v>
      </c>
      <c r="CB167" s="31">
        <v>137.4</v>
      </c>
      <c r="CC167" s="31">
        <v>136.80000000000001</v>
      </c>
      <c r="CD167" s="31">
        <v>136.5</v>
      </c>
      <c r="CE167" s="31">
        <v>134.4</v>
      </c>
      <c r="CF167" s="31">
        <v>133.1</v>
      </c>
      <c r="CG167" s="31">
        <v>130.9</v>
      </c>
      <c r="CH167" s="31">
        <v>127.7</v>
      </c>
      <c r="CI167" s="31">
        <v>127</v>
      </c>
      <c r="CJ167" s="31">
        <v>128.6</v>
      </c>
      <c r="CK167" s="31">
        <v>133</v>
      </c>
      <c r="CL167" s="31">
        <v>137.4</v>
      </c>
      <c r="CM167" s="31">
        <v>137.19999999999999</v>
      </c>
      <c r="CN167" s="31">
        <v>133.69999999999999</v>
      </c>
      <c r="CO167" s="31">
        <v>131.6</v>
      </c>
      <c r="CP167" s="31">
        <v>136.80000000000001</v>
      </c>
      <c r="CQ167" s="31">
        <v>133.30000000000001</v>
      </c>
      <c r="CR167" s="31">
        <v>129.4</v>
      </c>
      <c r="CS167" s="31">
        <v>129.1</v>
      </c>
      <c r="CT167" s="31">
        <v>131.19999999999999</v>
      </c>
      <c r="CU167" s="31">
        <v>131.1</v>
      </c>
      <c r="CV167" s="31">
        <v>131.30000000000001</v>
      </c>
      <c r="CW167" s="31">
        <v>129.30000000000001</v>
      </c>
      <c r="CX167" s="31">
        <v>129.6</v>
      </c>
      <c r="CY167" s="31">
        <v>130.30000000000001</v>
      </c>
      <c r="CZ167" s="31">
        <v>135.6</v>
      </c>
      <c r="DA167" s="31">
        <v>136</v>
      </c>
      <c r="DB167" s="31">
        <v>134</v>
      </c>
      <c r="DC167" s="31">
        <v>130.4</v>
      </c>
      <c r="DD167" s="31">
        <v>132.69999999999999</v>
      </c>
      <c r="DE167" s="31">
        <v>134.30000000000001</v>
      </c>
      <c r="DF167" s="31">
        <v>132.6</v>
      </c>
      <c r="DG167" s="31">
        <v>137.6</v>
      </c>
      <c r="DH167" s="31">
        <v>140.19999999999999</v>
      </c>
      <c r="DI167" s="31">
        <v>142</v>
      </c>
      <c r="DJ167" s="31">
        <v>143.1</v>
      </c>
      <c r="DK167" s="31">
        <v>138.1</v>
      </c>
      <c r="DL167" s="31">
        <v>138</v>
      </c>
      <c r="DM167" s="31">
        <v>136.6</v>
      </c>
      <c r="DN167" s="31">
        <v>135.9</v>
      </c>
      <c r="DO167" s="31">
        <v>135.4</v>
      </c>
      <c r="DP167" s="31">
        <v>136.69999999999999</v>
      </c>
      <c r="DQ167" s="31">
        <v>135.5</v>
      </c>
      <c r="DR167" s="31">
        <v>133.80000000000001</v>
      </c>
      <c r="DS167" s="31">
        <v>135.19999999999999</v>
      </c>
      <c r="DT167" s="31">
        <v>136.9</v>
      </c>
      <c r="DU167" s="31">
        <v>140.30000000000001</v>
      </c>
      <c r="DV167" s="31">
        <v>142.1</v>
      </c>
      <c r="DW167" s="31">
        <v>143.69999999999999</v>
      </c>
      <c r="DX167" s="31">
        <v>139.80000000000001</v>
      </c>
      <c r="DY167" s="31">
        <v>136</v>
      </c>
      <c r="DZ167" s="31">
        <v>135.30000000000001</v>
      </c>
      <c r="EA167" s="31">
        <v>132.1</v>
      </c>
      <c r="EB167" s="31">
        <v>139.5</v>
      </c>
      <c r="EC167" s="31">
        <v>137.4</v>
      </c>
      <c r="ED167" s="31">
        <v>137.30000000000001</v>
      </c>
      <c r="EE167" s="31">
        <v>141.9</v>
      </c>
      <c r="EF167" s="31">
        <v>144</v>
      </c>
      <c r="EG167" s="31">
        <v>143.4</v>
      </c>
      <c r="EH167" s="31">
        <v>137.80000000000001</v>
      </c>
      <c r="EI167" s="31">
        <v>136</v>
      </c>
      <c r="EJ167" s="31">
        <v>136.80000000000001</v>
      </c>
      <c r="EK167" s="31">
        <v>137.5</v>
      </c>
      <c r="EL167" s="31">
        <v>138.6</v>
      </c>
      <c r="EM167" s="31">
        <v>140.1</v>
      </c>
      <c r="EN167" s="31">
        <v>140.1</v>
      </c>
      <c r="EO167" s="31">
        <v>140</v>
      </c>
      <c r="EP167" s="31">
        <v>142.19999999999999</v>
      </c>
      <c r="EQ167" s="31">
        <v>150</v>
      </c>
      <c r="ER167" s="31">
        <v>155.30000000000001</v>
      </c>
      <c r="ES167" s="31">
        <v>155.9</v>
      </c>
      <c r="ET167" s="31">
        <v>157.9</v>
      </c>
    </row>
    <row r="168" spans="1:150">
      <c r="A168" s="25" t="s">
        <v>1733</v>
      </c>
      <c r="B168" s="25" t="s">
        <v>335</v>
      </c>
      <c r="C168" s="26">
        <v>2.9430000000000001E-2</v>
      </c>
      <c r="D168" s="31">
        <v>104.8</v>
      </c>
      <c r="E168" s="31">
        <v>105.8</v>
      </c>
      <c r="F168" s="31">
        <v>108.3</v>
      </c>
      <c r="G168" s="31">
        <v>109.2</v>
      </c>
      <c r="H168" s="31">
        <v>110.2</v>
      </c>
      <c r="I168" s="31">
        <v>106.4</v>
      </c>
      <c r="J168" s="31">
        <v>106.1</v>
      </c>
      <c r="K168" s="31">
        <v>105.1</v>
      </c>
      <c r="L168" s="31">
        <v>106.1</v>
      </c>
      <c r="M168" s="31">
        <v>107</v>
      </c>
      <c r="N168" s="31">
        <v>107.7</v>
      </c>
      <c r="O168" s="31">
        <v>106.4</v>
      </c>
      <c r="P168" s="31">
        <v>117.1</v>
      </c>
      <c r="Q168" s="31">
        <v>117.1</v>
      </c>
      <c r="R168" s="31">
        <v>123.2</v>
      </c>
      <c r="S168" s="31">
        <v>126.8</v>
      </c>
      <c r="T168" s="31">
        <v>131.1</v>
      </c>
      <c r="U168" s="31">
        <v>131.9</v>
      </c>
      <c r="V168" s="31">
        <v>135.6</v>
      </c>
      <c r="W168" s="31">
        <v>133</v>
      </c>
      <c r="X168" s="31">
        <v>132.80000000000001</v>
      </c>
      <c r="Y168" s="31">
        <v>124.4</v>
      </c>
      <c r="Z168" s="31">
        <v>122.4</v>
      </c>
      <c r="AA168" s="31">
        <v>127</v>
      </c>
      <c r="AB168" s="31">
        <v>126.9</v>
      </c>
      <c r="AC168" s="31">
        <v>128.80000000000001</v>
      </c>
      <c r="AD168" s="31">
        <v>129.1</v>
      </c>
      <c r="AE168" s="31">
        <v>134</v>
      </c>
      <c r="AF168" s="31">
        <v>133.19999999999999</v>
      </c>
      <c r="AG168" s="31">
        <v>135.30000000000001</v>
      </c>
      <c r="AH168" s="31">
        <v>137.80000000000001</v>
      </c>
      <c r="AI168" s="31">
        <v>136</v>
      </c>
      <c r="AJ168" s="31">
        <v>138.30000000000001</v>
      </c>
      <c r="AK168" s="31">
        <v>138.9</v>
      </c>
      <c r="AL168" s="31">
        <v>138.9</v>
      </c>
      <c r="AM168" s="31">
        <v>136.80000000000001</v>
      </c>
      <c r="AN168" s="31">
        <v>135.4</v>
      </c>
      <c r="AO168" s="31">
        <v>135.69999999999999</v>
      </c>
      <c r="AP168" s="31">
        <v>137.80000000000001</v>
      </c>
      <c r="AQ168" s="31">
        <v>140.80000000000001</v>
      </c>
      <c r="AR168" s="31">
        <v>140</v>
      </c>
      <c r="AS168" s="31">
        <v>139.4</v>
      </c>
      <c r="AT168" s="31">
        <v>139.4</v>
      </c>
      <c r="AU168" s="31">
        <v>138.9</v>
      </c>
      <c r="AV168" s="31">
        <v>139</v>
      </c>
      <c r="AW168" s="31">
        <v>140.1</v>
      </c>
      <c r="AX168" s="31">
        <v>139.5</v>
      </c>
      <c r="AY168" s="31">
        <v>137.80000000000001</v>
      </c>
      <c r="AZ168" s="31">
        <v>137.80000000000001</v>
      </c>
      <c r="BA168" s="31">
        <v>137.80000000000001</v>
      </c>
      <c r="BB168" s="31">
        <v>137.80000000000001</v>
      </c>
      <c r="BC168" s="31">
        <v>137.80000000000001</v>
      </c>
      <c r="BD168" s="31">
        <v>137.80000000000001</v>
      </c>
      <c r="BE168" s="31">
        <v>137.80000000000001</v>
      </c>
      <c r="BF168" s="31">
        <v>137.80000000000001</v>
      </c>
      <c r="BG168" s="31">
        <v>137.80000000000001</v>
      </c>
      <c r="BH168" s="31">
        <v>137.80000000000001</v>
      </c>
      <c r="BI168" s="31">
        <v>137.80000000000001</v>
      </c>
      <c r="BJ168" s="31">
        <v>137.80000000000001</v>
      </c>
      <c r="BK168" s="31">
        <v>137.80000000000001</v>
      </c>
      <c r="BL168" s="31">
        <v>137.80000000000001</v>
      </c>
      <c r="BM168" s="31">
        <v>137.80000000000001</v>
      </c>
      <c r="BN168" s="31">
        <v>137.80000000000001</v>
      </c>
      <c r="BO168" s="31">
        <v>137.80000000000001</v>
      </c>
      <c r="BP168" s="31">
        <v>137.80000000000001</v>
      </c>
      <c r="BQ168" s="31">
        <v>137.80000000000001</v>
      </c>
      <c r="BR168" s="31">
        <v>137.80000000000001</v>
      </c>
      <c r="BS168" s="31">
        <v>137.80000000000001</v>
      </c>
      <c r="BT168" s="31">
        <v>137.80000000000001</v>
      </c>
      <c r="BU168" s="31">
        <v>137.80000000000001</v>
      </c>
      <c r="BV168" s="31">
        <v>137.80000000000001</v>
      </c>
      <c r="BW168" s="31">
        <v>137.80000000000001</v>
      </c>
      <c r="BX168" s="31">
        <v>137.80000000000001</v>
      </c>
      <c r="BY168" s="31">
        <v>137.80000000000001</v>
      </c>
      <c r="BZ168" s="31">
        <v>137.80000000000001</v>
      </c>
      <c r="CA168" s="31">
        <v>137.80000000000001</v>
      </c>
      <c r="CB168" s="31">
        <v>137.80000000000001</v>
      </c>
      <c r="CC168" s="31">
        <v>137.80000000000001</v>
      </c>
      <c r="CD168" s="31">
        <v>137.80000000000001</v>
      </c>
      <c r="CE168" s="31">
        <v>137.80000000000001</v>
      </c>
      <c r="CF168" s="31">
        <v>137.80000000000001</v>
      </c>
      <c r="CG168" s="31">
        <v>137.80000000000001</v>
      </c>
      <c r="CH168" s="31">
        <v>137.80000000000001</v>
      </c>
      <c r="CI168" s="31">
        <v>137.80000000000001</v>
      </c>
      <c r="CJ168" s="31">
        <v>137.80000000000001</v>
      </c>
      <c r="CK168" s="31">
        <v>137.80000000000001</v>
      </c>
      <c r="CL168" s="31">
        <v>137.80000000000001</v>
      </c>
      <c r="CM168" s="31">
        <v>137.80000000000001</v>
      </c>
      <c r="CN168" s="31">
        <v>137.80000000000001</v>
      </c>
      <c r="CO168" s="31">
        <v>137.80000000000001</v>
      </c>
      <c r="CP168" s="31">
        <v>137.80000000000001</v>
      </c>
      <c r="CQ168" s="31">
        <v>137.80000000000001</v>
      </c>
      <c r="CR168" s="31">
        <v>137.80000000000001</v>
      </c>
      <c r="CS168" s="31">
        <v>137.80000000000001</v>
      </c>
      <c r="CT168" s="31">
        <v>137.80000000000001</v>
      </c>
      <c r="CU168" s="31">
        <v>137.80000000000001</v>
      </c>
      <c r="CV168" s="31">
        <v>137.80000000000001</v>
      </c>
      <c r="CW168" s="31">
        <v>137.80000000000001</v>
      </c>
      <c r="CX168" s="31">
        <v>137.80000000000001</v>
      </c>
      <c r="CY168" s="31">
        <v>137.80000000000001</v>
      </c>
      <c r="CZ168" s="31">
        <v>137.80000000000001</v>
      </c>
      <c r="DA168" s="31">
        <v>137.80000000000001</v>
      </c>
      <c r="DB168" s="31">
        <v>137.80000000000001</v>
      </c>
      <c r="DC168" s="31">
        <v>137.80000000000001</v>
      </c>
      <c r="DD168" s="31">
        <v>137.80000000000001</v>
      </c>
      <c r="DE168" s="31">
        <v>137.80000000000001</v>
      </c>
      <c r="DF168" s="31">
        <v>137.80000000000001</v>
      </c>
      <c r="DG168" s="31">
        <v>137.80000000000001</v>
      </c>
      <c r="DH168" s="31">
        <v>137.80000000000001</v>
      </c>
      <c r="DI168" s="31">
        <v>137.80000000000001</v>
      </c>
      <c r="DJ168" s="31">
        <v>137.80000000000001</v>
      </c>
      <c r="DK168" s="31">
        <v>137.80000000000001</v>
      </c>
      <c r="DL168" s="31">
        <v>137.80000000000001</v>
      </c>
      <c r="DM168" s="31">
        <v>137.80000000000001</v>
      </c>
      <c r="DN168" s="31">
        <v>137.69999999999999</v>
      </c>
      <c r="DO168" s="31">
        <v>137.69999999999999</v>
      </c>
      <c r="DP168" s="31">
        <v>137.69999999999999</v>
      </c>
      <c r="DQ168" s="31">
        <v>137.69999999999999</v>
      </c>
      <c r="DR168" s="31">
        <v>137.69999999999999</v>
      </c>
      <c r="DS168" s="31">
        <v>137.69999999999999</v>
      </c>
      <c r="DT168" s="31">
        <v>136.6</v>
      </c>
      <c r="DU168" s="31">
        <v>136.6</v>
      </c>
      <c r="DV168" s="31">
        <v>136.6</v>
      </c>
      <c r="DW168" s="31">
        <v>132.9</v>
      </c>
      <c r="DX168" s="31">
        <v>131.4</v>
      </c>
      <c r="DY168" s="31">
        <v>131.19999999999999</v>
      </c>
      <c r="DZ168" s="31">
        <v>131.19999999999999</v>
      </c>
      <c r="EA168" s="31">
        <v>131.19999999999999</v>
      </c>
      <c r="EB168" s="31">
        <v>131.19999999999999</v>
      </c>
      <c r="EC168" s="31">
        <v>131.19999999999999</v>
      </c>
      <c r="ED168" s="31">
        <v>131.19999999999999</v>
      </c>
      <c r="EE168" s="31">
        <v>131.19999999999999</v>
      </c>
      <c r="EF168" s="31">
        <v>131.19999999999999</v>
      </c>
      <c r="EG168" s="31">
        <v>131.19999999999999</v>
      </c>
      <c r="EH168" s="31">
        <v>131.19999999999999</v>
      </c>
      <c r="EI168" s="31">
        <v>131.19999999999999</v>
      </c>
      <c r="EJ168" s="31">
        <v>131.19999999999999</v>
      </c>
      <c r="EK168" s="31">
        <v>131.19999999999999</v>
      </c>
      <c r="EL168" s="31">
        <v>131.19999999999999</v>
      </c>
      <c r="EM168" s="31">
        <v>131.19999999999999</v>
      </c>
      <c r="EN168" s="31">
        <v>131.19999999999999</v>
      </c>
      <c r="EO168" s="31">
        <v>131.19999999999999</v>
      </c>
      <c r="EP168" s="31">
        <v>131.19999999999999</v>
      </c>
      <c r="EQ168" s="31">
        <v>131.19999999999999</v>
      </c>
      <c r="ER168" s="31">
        <v>131.19999999999999</v>
      </c>
      <c r="ES168" s="31">
        <v>131.19999999999999</v>
      </c>
      <c r="ET168" s="31">
        <v>131.19999999999999</v>
      </c>
    </row>
    <row r="169" spans="1:150">
      <c r="A169" s="25" t="s">
        <v>1734</v>
      </c>
      <c r="B169" s="25" t="s">
        <v>337</v>
      </c>
      <c r="C169" s="26">
        <v>1.934E-2</v>
      </c>
      <c r="D169" s="31">
        <v>103.9</v>
      </c>
      <c r="E169" s="31">
        <v>105.2</v>
      </c>
      <c r="F169" s="31">
        <v>107.7</v>
      </c>
      <c r="G169" s="31">
        <v>114</v>
      </c>
      <c r="H169" s="31">
        <v>114.9</v>
      </c>
      <c r="I169" s="31">
        <v>113.8</v>
      </c>
      <c r="J169" s="31">
        <v>113.6</v>
      </c>
      <c r="K169" s="31">
        <v>110.3</v>
      </c>
      <c r="L169" s="31">
        <v>108.8</v>
      </c>
      <c r="M169" s="31">
        <v>108</v>
      </c>
      <c r="N169" s="31">
        <v>110.4</v>
      </c>
      <c r="O169" s="31">
        <v>111.3</v>
      </c>
      <c r="P169" s="31">
        <v>116.3</v>
      </c>
      <c r="Q169" s="31">
        <v>117.5</v>
      </c>
      <c r="R169" s="31">
        <v>119</v>
      </c>
      <c r="S169" s="31">
        <v>120.1</v>
      </c>
      <c r="T169" s="31">
        <v>121.8</v>
      </c>
      <c r="U169" s="31">
        <v>120.7</v>
      </c>
      <c r="V169" s="31">
        <v>120.2</v>
      </c>
      <c r="W169" s="31">
        <v>120.2</v>
      </c>
      <c r="X169" s="31">
        <v>119.3</v>
      </c>
      <c r="Y169" s="31">
        <v>119.2</v>
      </c>
      <c r="Z169" s="31">
        <v>120.8</v>
      </c>
      <c r="AA169" s="31">
        <v>119.2</v>
      </c>
      <c r="AB169" s="31">
        <v>120.9</v>
      </c>
      <c r="AC169" s="31">
        <v>123.9</v>
      </c>
      <c r="AD169" s="31">
        <v>124</v>
      </c>
      <c r="AE169" s="31">
        <v>125</v>
      </c>
      <c r="AF169" s="31">
        <v>124.4</v>
      </c>
      <c r="AG169" s="31">
        <v>123.5</v>
      </c>
      <c r="AH169" s="31">
        <v>129</v>
      </c>
      <c r="AI169" s="31">
        <v>129.6</v>
      </c>
      <c r="AJ169" s="31">
        <v>130.80000000000001</v>
      </c>
      <c r="AK169" s="31">
        <v>129.80000000000001</v>
      </c>
      <c r="AL169" s="31">
        <v>129.1</v>
      </c>
      <c r="AM169" s="31">
        <v>128.9</v>
      </c>
      <c r="AN169" s="31">
        <v>130.4</v>
      </c>
      <c r="AO169" s="31">
        <v>131.19999999999999</v>
      </c>
      <c r="AP169" s="31">
        <v>131.4</v>
      </c>
      <c r="AQ169" s="31">
        <v>133.19999999999999</v>
      </c>
      <c r="AR169" s="31">
        <v>131.4</v>
      </c>
      <c r="AS169" s="31">
        <v>131</v>
      </c>
      <c r="AT169" s="31">
        <v>131.5</v>
      </c>
      <c r="AU169" s="31">
        <v>131.6</v>
      </c>
      <c r="AV169" s="31">
        <v>131.19999999999999</v>
      </c>
      <c r="AW169" s="31">
        <v>131.9</v>
      </c>
      <c r="AX169" s="31">
        <v>130.5</v>
      </c>
      <c r="AY169" s="31">
        <v>131.69999999999999</v>
      </c>
      <c r="AZ169" s="31">
        <v>129.6</v>
      </c>
      <c r="BA169" s="31">
        <v>132.4</v>
      </c>
      <c r="BB169" s="31">
        <v>131.80000000000001</v>
      </c>
      <c r="BC169" s="31">
        <v>133.4</v>
      </c>
      <c r="BD169" s="31">
        <v>131.80000000000001</v>
      </c>
      <c r="BE169" s="31">
        <v>135.6</v>
      </c>
      <c r="BF169" s="31">
        <v>133.5</v>
      </c>
      <c r="BG169" s="31">
        <v>130</v>
      </c>
      <c r="BH169" s="31">
        <v>134.5</v>
      </c>
      <c r="BI169" s="31">
        <v>139.69999999999999</v>
      </c>
      <c r="BJ169" s="31">
        <v>144.19999999999999</v>
      </c>
      <c r="BK169" s="31">
        <v>139</v>
      </c>
      <c r="BL169" s="31">
        <v>139.80000000000001</v>
      </c>
      <c r="BM169" s="31">
        <v>140.5</v>
      </c>
      <c r="BN169" s="31">
        <v>143</v>
      </c>
      <c r="BO169" s="31">
        <v>142.69999999999999</v>
      </c>
      <c r="BP169" s="31">
        <v>141</v>
      </c>
      <c r="BQ169" s="31">
        <v>139.30000000000001</v>
      </c>
      <c r="BR169" s="31">
        <v>139.6</v>
      </c>
      <c r="BS169" s="31">
        <v>139.9</v>
      </c>
      <c r="BT169" s="31">
        <v>143.1</v>
      </c>
      <c r="BU169" s="31">
        <v>140.5</v>
      </c>
      <c r="BV169" s="31">
        <v>142.80000000000001</v>
      </c>
      <c r="BW169" s="31">
        <v>141.19999999999999</v>
      </c>
      <c r="BX169" s="31">
        <v>141.80000000000001</v>
      </c>
      <c r="BY169" s="31">
        <v>141.4</v>
      </c>
      <c r="BZ169" s="31">
        <v>142</v>
      </c>
      <c r="CA169" s="31">
        <v>142.19999999999999</v>
      </c>
      <c r="CB169" s="31">
        <v>142.4</v>
      </c>
      <c r="CC169" s="31">
        <v>145.4</v>
      </c>
      <c r="CD169" s="31">
        <v>150.9</v>
      </c>
      <c r="CE169" s="31">
        <v>152.30000000000001</v>
      </c>
      <c r="CF169" s="31">
        <v>151.4</v>
      </c>
      <c r="CG169" s="31">
        <v>150.5</v>
      </c>
      <c r="CH169" s="31">
        <v>158.30000000000001</v>
      </c>
      <c r="CI169" s="31">
        <v>158.19999999999999</v>
      </c>
      <c r="CJ169" s="31">
        <v>157.5</v>
      </c>
      <c r="CK169" s="31">
        <v>156.69999999999999</v>
      </c>
      <c r="CL169" s="31">
        <v>158</v>
      </c>
      <c r="CM169" s="31">
        <v>150.5</v>
      </c>
      <c r="CN169" s="31">
        <v>156.5</v>
      </c>
      <c r="CO169" s="31">
        <v>157.69999999999999</v>
      </c>
      <c r="CP169" s="31">
        <v>154.69999999999999</v>
      </c>
      <c r="CQ169" s="31">
        <v>151.6</v>
      </c>
      <c r="CR169" s="31">
        <v>157.4</v>
      </c>
      <c r="CS169" s="31">
        <v>158</v>
      </c>
      <c r="CT169" s="31">
        <v>157.9</v>
      </c>
      <c r="CU169" s="31">
        <v>156.4</v>
      </c>
      <c r="CV169" s="31">
        <v>155.80000000000001</v>
      </c>
      <c r="CW169" s="31">
        <v>146.6</v>
      </c>
      <c r="CX169" s="31">
        <v>149.69999999999999</v>
      </c>
      <c r="CY169" s="31">
        <v>149.9</v>
      </c>
      <c r="CZ169" s="31">
        <v>146.69999999999999</v>
      </c>
      <c r="DA169" s="31">
        <v>146</v>
      </c>
      <c r="DB169" s="31">
        <v>144.80000000000001</v>
      </c>
      <c r="DC169" s="31">
        <v>155.69999999999999</v>
      </c>
      <c r="DD169" s="31">
        <v>148.5</v>
      </c>
      <c r="DE169" s="31">
        <v>150.5</v>
      </c>
      <c r="DF169" s="31">
        <v>147.9</v>
      </c>
      <c r="DG169" s="31">
        <v>151.30000000000001</v>
      </c>
      <c r="DH169" s="31">
        <v>156.80000000000001</v>
      </c>
      <c r="DI169" s="31">
        <v>152.69999999999999</v>
      </c>
      <c r="DJ169" s="31">
        <v>152</v>
      </c>
      <c r="DK169" s="31">
        <v>154.5</v>
      </c>
      <c r="DL169" s="31">
        <v>154.4</v>
      </c>
      <c r="DM169" s="31">
        <v>159.6</v>
      </c>
      <c r="DN169" s="31">
        <v>160.6</v>
      </c>
      <c r="DO169" s="31">
        <v>161.9</v>
      </c>
      <c r="DP169" s="31">
        <v>163.19999999999999</v>
      </c>
      <c r="DQ169" s="31">
        <v>159.69999999999999</v>
      </c>
      <c r="DR169" s="31">
        <v>158.9</v>
      </c>
      <c r="DS169" s="31">
        <v>162.4</v>
      </c>
      <c r="DT169" s="31">
        <v>161.4</v>
      </c>
      <c r="DU169" s="31">
        <v>165.8</v>
      </c>
      <c r="DV169" s="31">
        <v>167.4</v>
      </c>
      <c r="DW169" s="31">
        <v>169.3</v>
      </c>
      <c r="DX169" s="31">
        <v>167.4</v>
      </c>
      <c r="DY169" s="31">
        <v>167.9</v>
      </c>
      <c r="DZ169" s="31">
        <v>167.7</v>
      </c>
      <c r="EA169" s="31">
        <v>179.7</v>
      </c>
      <c r="EB169" s="31">
        <v>178.3</v>
      </c>
      <c r="EC169" s="31">
        <v>178.1</v>
      </c>
      <c r="ED169" s="31">
        <v>179.2</v>
      </c>
      <c r="EE169" s="31">
        <v>179.3</v>
      </c>
      <c r="EF169" s="31">
        <v>179.3</v>
      </c>
      <c r="EG169" s="31">
        <v>177.9</v>
      </c>
      <c r="EH169" s="31">
        <v>178.5</v>
      </c>
      <c r="EI169" s="31">
        <v>178.4</v>
      </c>
      <c r="EJ169" s="31">
        <v>175</v>
      </c>
      <c r="EK169" s="31">
        <v>177.1</v>
      </c>
      <c r="EL169" s="31">
        <v>178</v>
      </c>
      <c r="EM169" s="31">
        <v>179.4</v>
      </c>
      <c r="EN169" s="31">
        <v>174.6</v>
      </c>
      <c r="EO169" s="31">
        <v>177.6</v>
      </c>
      <c r="EP169" s="31">
        <v>174.6</v>
      </c>
      <c r="EQ169" s="31">
        <v>176.6</v>
      </c>
      <c r="ER169" s="31">
        <v>181.5</v>
      </c>
      <c r="ES169" s="31">
        <v>178.9</v>
      </c>
      <c r="ET169" s="31">
        <v>187.6</v>
      </c>
    </row>
    <row r="170" spans="1:150">
      <c r="A170" s="25" t="s">
        <v>1735</v>
      </c>
      <c r="B170" s="25" t="s">
        <v>339</v>
      </c>
      <c r="C170" s="26">
        <v>1.09E-2</v>
      </c>
      <c r="D170" s="31">
        <v>102.2</v>
      </c>
      <c r="E170" s="31">
        <v>102.3</v>
      </c>
      <c r="F170" s="31">
        <v>103.7</v>
      </c>
      <c r="G170" s="31">
        <v>106.1</v>
      </c>
      <c r="H170" s="31">
        <v>107.3</v>
      </c>
      <c r="I170" s="31">
        <v>107.3</v>
      </c>
      <c r="J170" s="31">
        <v>111.3</v>
      </c>
      <c r="K170" s="31">
        <v>112.9</v>
      </c>
      <c r="L170" s="31">
        <v>111.3</v>
      </c>
      <c r="M170" s="31">
        <v>111</v>
      </c>
      <c r="N170" s="31">
        <v>114.3</v>
      </c>
      <c r="O170" s="31">
        <v>116</v>
      </c>
      <c r="P170" s="31">
        <v>124.8</v>
      </c>
      <c r="Q170" s="31">
        <v>127.4</v>
      </c>
      <c r="R170" s="31">
        <v>124.9</v>
      </c>
      <c r="S170" s="31">
        <v>126.2</v>
      </c>
      <c r="T170" s="31">
        <v>128.4</v>
      </c>
      <c r="U170" s="31">
        <v>127.2</v>
      </c>
      <c r="V170" s="31">
        <v>125</v>
      </c>
      <c r="W170" s="31">
        <v>125</v>
      </c>
      <c r="X170" s="31">
        <v>123.9</v>
      </c>
      <c r="Y170" s="31">
        <v>123.5</v>
      </c>
      <c r="Z170" s="31">
        <v>123.6</v>
      </c>
      <c r="AA170" s="31">
        <v>120</v>
      </c>
      <c r="AB170" s="31">
        <v>124.9</v>
      </c>
      <c r="AC170" s="31">
        <v>127.8</v>
      </c>
      <c r="AD170" s="31">
        <v>127.5</v>
      </c>
      <c r="AE170" s="31">
        <v>127.4</v>
      </c>
      <c r="AF170" s="31">
        <v>127.2</v>
      </c>
      <c r="AG170" s="31">
        <v>124.2</v>
      </c>
      <c r="AH170" s="31">
        <v>126.3</v>
      </c>
      <c r="AI170" s="31">
        <v>126</v>
      </c>
      <c r="AJ170" s="31">
        <v>127.2</v>
      </c>
      <c r="AK170" s="31">
        <v>125.5</v>
      </c>
      <c r="AL170" s="31">
        <v>125.2</v>
      </c>
      <c r="AM170" s="31">
        <v>125.3</v>
      </c>
      <c r="AN170" s="31">
        <v>127.3</v>
      </c>
      <c r="AO170" s="31">
        <v>129.1</v>
      </c>
      <c r="AP170" s="31">
        <v>129.69999999999999</v>
      </c>
      <c r="AQ170" s="31">
        <v>131.6</v>
      </c>
      <c r="AR170" s="31">
        <v>130.30000000000001</v>
      </c>
      <c r="AS170" s="31">
        <v>129.1</v>
      </c>
      <c r="AT170" s="31">
        <v>130.19999999999999</v>
      </c>
      <c r="AU170" s="31">
        <v>130.1</v>
      </c>
      <c r="AV170" s="31">
        <v>129.80000000000001</v>
      </c>
      <c r="AW170" s="31">
        <v>130.9</v>
      </c>
      <c r="AX170" s="31">
        <v>131.4</v>
      </c>
      <c r="AY170" s="31">
        <v>132.6</v>
      </c>
      <c r="AZ170" s="31">
        <v>129.5</v>
      </c>
      <c r="BA170" s="31">
        <v>134.19999999999999</v>
      </c>
      <c r="BB170" s="31">
        <v>132.9</v>
      </c>
      <c r="BC170" s="31">
        <v>133.80000000000001</v>
      </c>
      <c r="BD170" s="31">
        <v>130.5</v>
      </c>
      <c r="BE170" s="31">
        <v>132.69999999999999</v>
      </c>
      <c r="BF170" s="31">
        <v>132.19999999999999</v>
      </c>
      <c r="BG170" s="31">
        <v>132.80000000000001</v>
      </c>
      <c r="BH170" s="31">
        <v>132.9</v>
      </c>
      <c r="BI170" s="31">
        <v>136.9</v>
      </c>
      <c r="BJ170" s="31">
        <v>138.6</v>
      </c>
      <c r="BK170" s="31">
        <v>137.19999999999999</v>
      </c>
      <c r="BL170" s="31">
        <v>137.80000000000001</v>
      </c>
      <c r="BM170" s="31">
        <v>138.30000000000001</v>
      </c>
      <c r="BN170" s="31">
        <v>138.19999999999999</v>
      </c>
      <c r="BO170" s="31">
        <v>138.19999999999999</v>
      </c>
      <c r="BP170" s="31">
        <v>132.80000000000001</v>
      </c>
      <c r="BQ170" s="31">
        <v>133.9</v>
      </c>
      <c r="BR170" s="31">
        <v>135.30000000000001</v>
      </c>
      <c r="BS170" s="31">
        <v>134.9</v>
      </c>
      <c r="BT170" s="31">
        <v>132.19999999999999</v>
      </c>
      <c r="BU170" s="31">
        <v>131.9</v>
      </c>
      <c r="BV170" s="31">
        <v>132</v>
      </c>
      <c r="BW170" s="31">
        <v>132.4</v>
      </c>
      <c r="BX170" s="31">
        <v>131.4</v>
      </c>
      <c r="BY170" s="31">
        <v>134.69999999999999</v>
      </c>
      <c r="BZ170" s="31">
        <v>134.9</v>
      </c>
      <c r="CA170" s="31">
        <v>133</v>
      </c>
      <c r="CB170" s="31">
        <v>128.69999999999999</v>
      </c>
      <c r="CC170" s="31">
        <v>129.4</v>
      </c>
      <c r="CD170" s="31">
        <v>127.5</v>
      </c>
      <c r="CE170" s="31">
        <v>127.1</v>
      </c>
      <c r="CF170" s="31">
        <v>128.69999999999999</v>
      </c>
      <c r="CG170" s="31">
        <v>132</v>
      </c>
      <c r="CH170" s="31">
        <v>128.30000000000001</v>
      </c>
      <c r="CI170" s="31">
        <v>131</v>
      </c>
      <c r="CJ170" s="31">
        <v>139.19999999999999</v>
      </c>
      <c r="CK170" s="31">
        <v>141.5</v>
      </c>
      <c r="CL170" s="31">
        <v>138.30000000000001</v>
      </c>
      <c r="CM170" s="31">
        <v>134.6</v>
      </c>
      <c r="CN170" s="31">
        <v>136.30000000000001</v>
      </c>
      <c r="CO170" s="31">
        <v>133.19999999999999</v>
      </c>
      <c r="CP170" s="31">
        <v>137.1</v>
      </c>
      <c r="CQ170" s="31">
        <v>141.80000000000001</v>
      </c>
      <c r="CR170" s="31">
        <v>135.9</v>
      </c>
      <c r="CS170" s="31">
        <v>136.69999999999999</v>
      </c>
      <c r="CT170" s="31">
        <v>135</v>
      </c>
      <c r="CU170" s="31">
        <v>128.1</v>
      </c>
      <c r="CV170" s="31">
        <v>130.30000000000001</v>
      </c>
      <c r="CW170" s="31">
        <v>130.69999999999999</v>
      </c>
      <c r="CX170" s="31">
        <v>135.6</v>
      </c>
      <c r="CY170" s="31">
        <v>137.30000000000001</v>
      </c>
      <c r="CZ170" s="31">
        <v>141.1</v>
      </c>
      <c r="DA170" s="31">
        <v>141.30000000000001</v>
      </c>
      <c r="DB170" s="31">
        <v>144.5</v>
      </c>
      <c r="DC170" s="31">
        <v>148.5</v>
      </c>
      <c r="DD170" s="31">
        <v>151</v>
      </c>
      <c r="DE170" s="31">
        <v>150.1</v>
      </c>
      <c r="DF170" s="31">
        <v>155.4</v>
      </c>
      <c r="DG170" s="31">
        <v>158.19999999999999</v>
      </c>
      <c r="DH170" s="31">
        <v>156.80000000000001</v>
      </c>
      <c r="DI170" s="31">
        <v>154.69999999999999</v>
      </c>
      <c r="DJ170" s="31">
        <v>156.69999999999999</v>
      </c>
      <c r="DK170" s="31">
        <v>161</v>
      </c>
      <c r="DL170" s="31">
        <v>163.6</v>
      </c>
      <c r="DM170" s="31">
        <v>168</v>
      </c>
      <c r="DN170" s="31">
        <v>166.8</v>
      </c>
      <c r="DO170" s="31">
        <v>171</v>
      </c>
      <c r="DP170" s="31">
        <v>173.8</v>
      </c>
      <c r="DQ170" s="31">
        <v>170.1</v>
      </c>
      <c r="DR170" s="31">
        <v>167.9</v>
      </c>
      <c r="DS170" s="31">
        <v>170.7</v>
      </c>
      <c r="DT170" s="31">
        <v>172.9</v>
      </c>
      <c r="DU170" s="31">
        <v>173.6</v>
      </c>
      <c r="DV170" s="31">
        <v>174.9</v>
      </c>
      <c r="DW170" s="31">
        <v>158.5</v>
      </c>
      <c r="DX170" s="31">
        <v>157.19999999999999</v>
      </c>
      <c r="DY170" s="31">
        <v>159.19999999999999</v>
      </c>
      <c r="DZ170" s="31">
        <v>158.19999999999999</v>
      </c>
      <c r="EA170" s="31">
        <v>152</v>
      </c>
      <c r="EB170" s="31">
        <v>155.9</v>
      </c>
      <c r="EC170" s="31">
        <v>148.69999999999999</v>
      </c>
      <c r="ED170" s="31">
        <v>145.6</v>
      </c>
      <c r="EE170" s="31">
        <v>148.9</v>
      </c>
      <c r="EF170" s="31">
        <v>146.6</v>
      </c>
      <c r="EG170" s="31">
        <v>149.80000000000001</v>
      </c>
      <c r="EH170" s="31">
        <v>155.5</v>
      </c>
      <c r="EI170" s="31">
        <v>159.9</v>
      </c>
      <c r="EJ170" s="31">
        <v>160.30000000000001</v>
      </c>
      <c r="EK170" s="31">
        <v>159.6</v>
      </c>
      <c r="EL170" s="31">
        <v>153.19999999999999</v>
      </c>
      <c r="EM170" s="31">
        <v>156.5</v>
      </c>
      <c r="EN170" s="31">
        <v>157.5</v>
      </c>
      <c r="EO170" s="31">
        <v>156.19999999999999</v>
      </c>
      <c r="EP170" s="31">
        <v>155.6</v>
      </c>
      <c r="EQ170" s="31">
        <v>148</v>
      </c>
      <c r="ER170" s="31">
        <v>152.4</v>
      </c>
      <c r="ES170" s="31">
        <v>153.69999999999999</v>
      </c>
      <c r="ET170" s="31">
        <v>153.5</v>
      </c>
    </row>
    <row r="171" spans="1:150">
      <c r="A171" s="25" t="s">
        <v>1736</v>
      </c>
      <c r="B171" s="25" t="s">
        <v>343</v>
      </c>
      <c r="C171" s="26">
        <v>0.20396</v>
      </c>
      <c r="D171" s="31">
        <v>103.5</v>
      </c>
      <c r="E171" s="31">
        <v>106.3</v>
      </c>
      <c r="F171" s="31">
        <v>103.4</v>
      </c>
      <c r="G171" s="31">
        <v>102.3</v>
      </c>
      <c r="H171" s="31">
        <v>98.1</v>
      </c>
      <c r="I171" s="31">
        <v>97.6</v>
      </c>
      <c r="J171" s="31">
        <v>99.3</v>
      </c>
      <c r="K171" s="31">
        <v>100.2</v>
      </c>
      <c r="L171" s="31">
        <v>98.8</v>
      </c>
      <c r="M171" s="31">
        <v>98.6</v>
      </c>
      <c r="N171" s="31">
        <v>98.2</v>
      </c>
      <c r="O171" s="31">
        <v>102.2</v>
      </c>
      <c r="P171" s="31">
        <v>108.4</v>
      </c>
      <c r="Q171" s="31">
        <v>108.7</v>
      </c>
      <c r="R171" s="31">
        <v>114.6</v>
      </c>
      <c r="S171" s="31">
        <v>118</v>
      </c>
      <c r="T171" s="31">
        <v>125.1</v>
      </c>
      <c r="U171" s="31">
        <v>123.2</v>
      </c>
      <c r="V171" s="31">
        <v>126.5</v>
      </c>
      <c r="W171" s="31">
        <v>134.1</v>
      </c>
      <c r="X171" s="31">
        <v>126.7</v>
      </c>
      <c r="Y171" s="31">
        <v>128.4</v>
      </c>
      <c r="Z171" s="31">
        <v>126.4</v>
      </c>
      <c r="AA171" s="31">
        <v>127</v>
      </c>
      <c r="AB171" s="31">
        <v>122.3</v>
      </c>
      <c r="AC171" s="31">
        <v>125.1</v>
      </c>
      <c r="AD171" s="31">
        <v>118.6</v>
      </c>
      <c r="AE171" s="31">
        <v>121.5</v>
      </c>
      <c r="AF171" s="31">
        <v>125.7</v>
      </c>
      <c r="AG171" s="31">
        <v>131.19999999999999</v>
      </c>
      <c r="AH171" s="31">
        <v>130.9</v>
      </c>
      <c r="AI171" s="31">
        <v>125.8</v>
      </c>
      <c r="AJ171" s="31">
        <v>122.9</v>
      </c>
      <c r="AK171" s="31">
        <v>119.3</v>
      </c>
      <c r="AL171" s="31">
        <v>122.6</v>
      </c>
      <c r="AM171" s="31">
        <v>124.2</v>
      </c>
      <c r="AN171" s="31">
        <v>119.9</v>
      </c>
      <c r="AO171" s="31">
        <v>119.4</v>
      </c>
      <c r="AP171" s="31">
        <v>122.1</v>
      </c>
      <c r="AQ171" s="31">
        <v>124.1</v>
      </c>
      <c r="AR171" s="31">
        <v>135.19999999999999</v>
      </c>
      <c r="AS171" s="31">
        <v>128</v>
      </c>
      <c r="AT171" s="31">
        <v>124.7</v>
      </c>
      <c r="AU171" s="31">
        <v>122.6</v>
      </c>
      <c r="AV171" s="31">
        <v>119.8</v>
      </c>
      <c r="AW171" s="31">
        <v>123.7</v>
      </c>
      <c r="AX171" s="31">
        <v>123.4</v>
      </c>
      <c r="AY171" s="31">
        <v>120.5</v>
      </c>
      <c r="AZ171" s="31">
        <v>123.9</v>
      </c>
      <c r="BA171" s="31">
        <v>128.19999999999999</v>
      </c>
      <c r="BB171" s="31">
        <v>127.7</v>
      </c>
      <c r="BC171" s="31">
        <v>126.4</v>
      </c>
      <c r="BD171" s="31">
        <v>129</v>
      </c>
      <c r="BE171" s="31">
        <v>126.2</v>
      </c>
      <c r="BF171" s="31">
        <v>130.69999999999999</v>
      </c>
      <c r="BG171" s="31">
        <v>127.4</v>
      </c>
      <c r="BH171" s="31">
        <v>126.6</v>
      </c>
      <c r="BI171" s="31">
        <v>128</v>
      </c>
      <c r="BJ171" s="31">
        <v>130.6</v>
      </c>
      <c r="BK171" s="31">
        <v>127.6</v>
      </c>
      <c r="BL171" s="31">
        <v>128.4</v>
      </c>
      <c r="BM171" s="31">
        <v>131.30000000000001</v>
      </c>
      <c r="BN171" s="31">
        <v>124.9</v>
      </c>
      <c r="BO171" s="31">
        <v>123.5</v>
      </c>
      <c r="BP171" s="31">
        <v>128.19999999999999</v>
      </c>
      <c r="BQ171" s="31">
        <v>129.19999999999999</v>
      </c>
      <c r="BR171" s="31">
        <v>130.5</v>
      </c>
      <c r="BS171" s="31">
        <v>130.9</v>
      </c>
      <c r="BT171" s="31">
        <v>133.1</v>
      </c>
      <c r="BU171" s="31">
        <v>128.69999999999999</v>
      </c>
      <c r="BV171" s="31">
        <v>124.6</v>
      </c>
      <c r="BW171" s="31">
        <v>123.4</v>
      </c>
      <c r="BX171" s="31">
        <v>126.1</v>
      </c>
      <c r="BY171" s="31">
        <v>126.2</v>
      </c>
      <c r="BZ171" s="31">
        <v>124.4</v>
      </c>
      <c r="CA171" s="31">
        <v>123.6</v>
      </c>
      <c r="CB171" s="31">
        <v>137.9</v>
      </c>
      <c r="CC171" s="31">
        <v>137.80000000000001</v>
      </c>
      <c r="CD171" s="31">
        <v>140.6</v>
      </c>
      <c r="CE171" s="31">
        <v>135</v>
      </c>
      <c r="CF171" s="31">
        <v>134.80000000000001</v>
      </c>
      <c r="CG171" s="31">
        <v>135.69999999999999</v>
      </c>
      <c r="CH171" s="31">
        <v>132.30000000000001</v>
      </c>
      <c r="CI171" s="31">
        <v>131.19999999999999</v>
      </c>
      <c r="CJ171" s="31">
        <v>133.6</v>
      </c>
      <c r="CK171" s="31">
        <v>135</v>
      </c>
      <c r="CL171" s="31">
        <v>132.30000000000001</v>
      </c>
      <c r="CM171" s="31">
        <v>133.1</v>
      </c>
      <c r="CN171" s="31">
        <v>136.6</v>
      </c>
      <c r="CO171" s="31">
        <v>141.5</v>
      </c>
      <c r="CP171" s="31">
        <v>139.30000000000001</v>
      </c>
      <c r="CQ171" s="31">
        <v>137.9</v>
      </c>
      <c r="CR171" s="31">
        <v>136.6</v>
      </c>
      <c r="CS171" s="31">
        <v>134.30000000000001</v>
      </c>
      <c r="CT171" s="31">
        <v>136</v>
      </c>
      <c r="CU171" s="31">
        <v>136.69999999999999</v>
      </c>
      <c r="CV171" s="31">
        <v>132</v>
      </c>
      <c r="CW171" s="31">
        <v>141.5</v>
      </c>
      <c r="CX171" s="31">
        <v>139.30000000000001</v>
      </c>
      <c r="CY171" s="31">
        <v>137</v>
      </c>
      <c r="CZ171" s="31">
        <v>140.1</v>
      </c>
      <c r="DA171" s="31">
        <v>142.1</v>
      </c>
      <c r="DB171" s="31">
        <v>135.1</v>
      </c>
      <c r="DC171" s="31">
        <v>135.80000000000001</v>
      </c>
      <c r="DD171" s="31">
        <v>135.4</v>
      </c>
      <c r="DE171" s="31">
        <v>140.30000000000001</v>
      </c>
      <c r="DF171" s="31">
        <v>144.5</v>
      </c>
      <c r="DG171" s="31">
        <v>145.1</v>
      </c>
      <c r="DH171" s="31">
        <v>143.19999999999999</v>
      </c>
      <c r="DI171" s="31">
        <v>139.80000000000001</v>
      </c>
      <c r="DJ171" s="31">
        <v>139.69999999999999</v>
      </c>
      <c r="DK171" s="31">
        <v>142.19999999999999</v>
      </c>
      <c r="DL171" s="31">
        <v>140.19999999999999</v>
      </c>
      <c r="DM171" s="31">
        <v>141.5</v>
      </c>
      <c r="DN171" s="31">
        <v>146.5</v>
      </c>
      <c r="DO171" s="31">
        <v>150.30000000000001</v>
      </c>
      <c r="DP171" s="31">
        <v>149.1</v>
      </c>
      <c r="DQ171" s="31">
        <v>146.30000000000001</v>
      </c>
      <c r="DR171" s="31">
        <v>147.30000000000001</v>
      </c>
      <c r="DS171" s="31">
        <v>142.80000000000001</v>
      </c>
      <c r="DT171" s="31">
        <v>147.4</v>
      </c>
      <c r="DU171" s="31">
        <v>145.6</v>
      </c>
      <c r="DV171" s="31">
        <v>144.80000000000001</v>
      </c>
      <c r="DW171" s="31">
        <v>148.69999999999999</v>
      </c>
      <c r="DX171" s="31">
        <v>151</v>
      </c>
      <c r="DY171" s="31">
        <v>148.1</v>
      </c>
      <c r="DZ171" s="31">
        <v>139.19999999999999</v>
      </c>
      <c r="EA171" s="31">
        <v>140.80000000000001</v>
      </c>
      <c r="EB171" s="31">
        <v>146.6</v>
      </c>
      <c r="EC171" s="31">
        <v>141.69999999999999</v>
      </c>
      <c r="ED171" s="31">
        <v>144.4</v>
      </c>
      <c r="EE171" s="31">
        <v>140.69999999999999</v>
      </c>
      <c r="EF171" s="31">
        <v>138.80000000000001</v>
      </c>
      <c r="EG171" s="31">
        <v>138.69999999999999</v>
      </c>
      <c r="EH171" s="31">
        <v>140.80000000000001</v>
      </c>
      <c r="EI171" s="31">
        <v>140.69999999999999</v>
      </c>
      <c r="EJ171" s="31">
        <v>144</v>
      </c>
      <c r="EK171" s="31">
        <v>143.4</v>
      </c>
      <c r="EL171" s="31">
        <v>143.69999999999999</v>
      </c>
      <c r="EM171" s="31">
        <v>145.19999999999999</v>
      </c>
      <c r="EN171" s="31">
        <v>145.5</v>
      </c>
      <c r="EO171" s="31">
        <v>142.80000000000001</v>
      </c>
      <c r="EP171" s="31">
        <v>144.19999999999999</v>
      </c>
      <c r="EQ171" s="31">
        <v>150.1</v>
      </c>
      <c r="ER171" s="31">
        <v>143.6</v>
      </c>
      <c r="ES171" s="31">
        <v>143.30000000000001</v>
      </c>
      <c r="ET171" s="31">
        <v>143.9</v>
      </c>
    </row>
    <row r="172" spans="1:150">
      <c r="A172" s="25" t="s">
        <v>1737</v>
      </c>
      <c r="B172" s="25" t="s">
        <v>345</v>
      </c>
      <c r="C172" s="26">
        <v>6.3289999999999999E-2</v>
      </c>
      <c r="D172" s="31">
        <v>98.2</v>
      </c>
      <c r="E172" s="31">
        <v>100.5</v>
      </c>
      <c r="F172" s="31">
        <v>94</v>
      </c>
      <c r="G172" s="31">
        <v>90.4</v>
      </c>
      <c r="H172" s="31">
        <v>90</v>
      </c>
      <c r="I172" s="31">
        <v>89.4</v>
      </c>
      <c r="J172" s="31">
        <v>92.2</v>
      </c>
      <c r="K172" s="31">
        <v>93.9</v>
      </c>
      <c r="L172" s="31">
        <v>96.4</v>
      </c>
      <c r="M172" s="31">
        <v>95.4</v>
      </c>
      <c r="N172" s="31">
        <v>98.7</v>
      </c>
      <c r="O172" s="31">
        <v>109.6</v>
      </c>
      <c r="P172" s="31">
        <v>111.2</v>
      </c>
      <c r="Q172" s="31">
        <v>104.2</v>
      </c>
      <c r="R172" s="31">
        <v>107.7</v>
      </c>
      <c r="S172" s="31">
        <v>118.7</v>
      </c>
      <c r="T172" s="31">
        <v>132.5</v>
      </c>
      <c r="U172" s="31">
        <v>144.30000000000001</v>
      </c>
      <c r="V172" s="31">
        <v>148.5</v>
      </c>
      <c r="W172" s="31">
        <v>152.5</v>
      </c>
      <c r="X172" s="31">
        <v>150.6</v>
      </c>
      <c r="Y172" s="31">
        <v>155.69999999999999</v>
      </c>
      <c r="Z172" s="31">
        <v>152.30000000000001</v>
      </c>
      <c r="AA172" s="31">
        <v>147.9</v>
      </c>
      <c r="AB172" s="31">
        <v>137.80000000000001</v>
      </c>
      <c r="AC172" s="31">
        <v>134.30000000000001</v>
      </c>
      <c r="AD172" s="31">
        <v>133.80000000000001</v>
      </c>
      <c r="AE172" s="31">
        <v>136.6</v>
      </c>
      <c r="AF172" s="31">
        <v>139.69999999999999</v>
      </c>
      <c r="AG172" s="31">
        <v>147.19999999999999</v>
      </c>
      <c r="AH172" s="31">
        <v>142.30000000000001</v>
      </c>
      <c r="AI172" s="31">
        <v>136.80000000000001</v>
      </c>
      <c r="AJ172" s="31">
        <v>136</v>
      </c>
      <c r="AK172" s="31">
        <v>127.1</v>
      </c>
      <c r="AL172" s="31">
        <v>124.7</v>
      </c>
      <c r="AM172" s="31">
        <v>122.2</v>
      </c>
      <c r="AN172" s="31">
        <v>114</v>
      </c>
      <c r="AO172" s="31">
        <v>110.5</v>
      </c>
      <c r="AP172" s="31">
        <v>107.3</v>
      </c>
      <c r="AQ172" s="31">
        <v>108.1</v>
      </c>
      <c r="AR172" s="31">
        <v>112.2</v>
      </c>
      <c r="AS172" s="31">
        <v>117.5</v>
      </c>
      <c r="AT172" s="31">
        <v>117</v>
      </c>
      <c r="AU172" s="31">
        <v>115.2</v>
      </c>
      <c r="AV172" s="31">
        <v>117.8</v>
      </c>
      <c r="AW172" s="31">
        <v>123.7</v>
      </c>
      <c r="AX172" s="31">
        <v>122.1</v>
      </c>
      <c r="AY172" s="31">
        <v>120</v>
      </c>
      <c r="AZ172" s="31">
        <v>119.2</v>
      </c>
      <c r="BA172" s="31">
        <v>124.6</v>
      </c>
      <c r="BB172" s="31">
        <v>127.1</v>
      </c>
      <c r="BC172" s="31">
        <v>124.8</v>
      </c>
      <c r="BD172" s="31">
        <v>129.19999999999999</v>
      </c>
      <c r="BE172" s="31">
        <v>120.8</v>
      </c>
      <c r="BF172" s="31">
        <v>127.9</v>
      </c>
      <c r="BG172" s="31">
        <v>126</v>
      </c>
      <c r="BH172" s="31">
        <v>124</v>
      </c>
      <c r="BI172" s="31">
        <v>123.4</v>
      </c>
      <c r="BJ172" s="31">
        <v>121.2</v>
      </c>
      <c r="BK172" s="31">
        <v>122.2</v>
      </c>
      <c r="BL172" s="31">
        <v>121.6</v>
      </c>
      <c r="BM172" s="31">
        <v>122.4</v>
      </c>
      <c r="BN172" s="31">
        <v>121.1</v>
      </c>
      <c r="BO172" s="31">
        <v>122.2</v>
      </c>
      <c r="BP172" s="31">
        <v>122.7</v>
      </c>
      <c r="BQ172" s="31">
        <v>122.7</v>
      </c>
      <c r="BR172" s="31">
        <v>121.6</v>
      </c>
      <c r="BS172" s="31">
        <v>121.9</v>
      </c>
      <c r="BT172" s="31">
        <v>122.2</v>
      </c>
      <c r="BU172" s="31">
        <v>122.2</v>
      </c>
      <c r="BV172" s="31">
        <v>121.9</v>
      </c>
      <c r="BW172" s="31">
        <v>120.5</v>
      </c>
      <c r="BX172" s="31">
        <v>120</v>
      </c>
      <c r="BY172" s="31">
        <v>120.1</v>
      </c>
      <c r="BZ172" s="31">
        <v>122.3</v>
      </c>
      <c r="CA172" s="31">
        <v>119.8</v>
      </c>
      <c r="CB172" s="31">
        <v>126.4</v>
      </c>
      <c r="CC172" s="31">
        <v>126.4</v>
      </c>
      <c r="CD172" s="31">
        <v>121.7</v>
      </c>
      <c r="CE172" s="31">
        <v>117.5</v>
      </c>
      <c r="CF172" s="31">
        <v>116.9</v>
      </c>
      <c r="CG172" s="31">
        <v>117.3</v>
      </c>
      <c r="CH172" s="31">
        <v>111.7</v>
      </c>
      <c r="CI172" s="31">
        <v>115.5</v>
      </c>
      <c r="CJ172" s="31">
        <v>118.3</v>
      </c>
      <c r="CK172" s="31">
        <v>119.6</v>
      </c>
      <c r="CL172" s="31">
        <v>119.4</v>
      </c>
      <c r="CM172" s="31">
        <v>119.4</v>
      </c>
      <c r="CN172" s="31">
        <v>120.1</v>
      </c>
      <c r="CO172" s="31">
        <v>120.3</v>
      </c>
      <c r="CP172" s="31">
        <v>120</v>
      </c>
      <c r="CQ172" s="31">
        <v>118.3</v>
      </c>
      <c r="CR172" s="31">
        <v>120.1</v>
      </c>
      <c r="CS172" s="31">
        <v>120.4</v>
      </c>
      <c r="CT172" s="31">
        <v>120.4</v>
      </c>
      <c r="CU172" s="31">
        <v>119.6</v>
      </c>
      <c r="CV172" s="31">
        <v>120.2</v>
      </c>
      <c r="CW172" s="31">
        <v>121.4</v>
      </c>
      <c r="CX172" s="31">
        <v>121.9</v>
      </c>
      <c r="CY172" s="31">
        <v>121.6</v>
      </c>
      <c r="CZ172" s="31">
        <v>121.6</v>
      </c>
      <c r="DA172" s="31">
        <v>121.6</v>
      </c>
      <c r="DB172" s="31">
        <v>121.6</v>
      </c>
      <c r="DC172" s="31">
        <v>121.5</v>
      </c>
      <c r="DD172" s="31">
        <v>121.2</v>
      </c>
      <c r="DE172" s="31">
        <v>120.1</v>
      </c>
      <c r="DF172" s="31">
        <v>120.5</v>
      </c>
      <c r="DG172" s="31">
        <v>121.4</v>
      </c>
      <c r="DH172" s="31">
        <v>120.5</v>
      </c>
      <c r="DI172" s="31">
        <v>121.1</v>
      </c>
      <c r="DJ172" s="31">
        <v>121</v>
      </c>
      <c r="DK172" s="31">
        <v>121.4</v>
      </c>
      <c r="DL172" s="31">
        <v>121.9</v>
      </c>
      <c r="DM172" s="31">
        <v>121.5</v>
      </c>
      <c r="DN172" s="31">
        <v>121.9</v>
      </c>
      <c r="DO172" s="31">
        <v>121.9</v>
      </c>
      <c r="DP172" s="31">
        <v>121.2</v>
      </c>
      <c r="DQ172" s="31">
        <v>121.4</v>
      </c>
      <c r="DR172" s="31">
        <v>122.2</v>
      </c>
      <c r="DS172" s="31">
        <v>122.4</v>
      </c>
      <c r="DT172" s="31">
        <v>121.8</v>
      </c>
      <c r="DU172" s="31">
        <v>122</v>
      </c>
      <c r="DV172" s="31">
        <v>122.2</v>
      </c>
      <c r="DW172" s="31">
        <v>122.6</v>
      </c>
      <c r="DX172" s="31">
        <v>123.2</v>
      </c>
      <c r="DY172" s="31">
        <v>123.4</v>
      </c>
      <c r="DZ172" s="31">
        <v>123.4</v>
      </c>
      <c r="EA172" s="31">
        <v>123.1</v>
      </c>
      <c r="EB172" s="31">
        <v>124.6</v>
      </c>
      <c r="EC172" s="31">
        <v>122.4</v>
      </c>
      <c r="ED172" s="31">
        <v>125</v>
      </c>
      <c r="EE172" s="31">
        <v>124.7</v>
      </c>
      <c r="EF172" s="31">
        <v>125.1</v>
      </c>
      <c r="EG172" s="31">
        <v>126.1</v>
      </c>
      <c r="EH172" s="31">
        <v>125.9</v>
      </c>
      <c r="EI172" s="31">
        <v>122.6</v>
      </c>
      <c r="EJ172" s="31">
        <v>126</v>
      </c>
      <c r="EK172" s="31">
        <v>124.8</v>
      </c>
      <c r="EL172" s="31">
        <v>124.8</v>
      </c>
      <c r="EM172" s="31">
        <v>123.7</v>
      </c>
      <c r="EN172" s="31">
        <v>124.6</v>
      </c>
      <c r="EO172" s="31">
        <v>125</v>
      </c>
      <c r="EP172" s="31">
        <v>127.3</v>
      </c>
      <c r="EQ172" s="31">
        <v>132.4</v>
      </c>
      <c r="ER172" s="31">
        <v>131.9</v>
      </c>
      <c r="ES172" s="31">
        <v>132.9</v>
      </c>
      <c r="ET172" s="31">
        <v>129.6</v>
      </c>
    </row>
    <row r="173" spans="1:150">
      <c r="A173" s="25" t="s">
        <v>1738</v>
      </c>
      <c r="B173" s="25" t="s">
        <v>347</v>
      </c>
      <c r="C173" s="26">
        <v>0.14066999999999999</v>
      </c>
      <c r="D173" s="31">
        <v>105.8</v>
      </c>
      <c r="E173" s="31">
        <v>108.9</v>
      </c>
      <c r="F173" s="31">
        <v>107.7</v>
      </c>
      <c r="G173" s="31">
        <v>107.7</v>
      </c>
      <c r="H173" s="31">
        <v>101.7</v>
      </c>
      <c r="I173" s="31">
        <v>101.3</v>
      </c>
      <c r="J173" s="31">
        <v>102.5</v>
      </c>
      <c r="K173" s="31">
        <v>103</v>
      </c>
      <c r="L173" s="31">
        <v>99.9</v>
      </c>
      <c r="M173" s="31">
        <v>100.1</v>
      </c>
      <c r="N173" s="31">
        <v>98</v>
      </c>
      <c r="O173" s="31">
        <v>98.9</v>
      </c>
      <c r="P173" s="31">
        <v>107.2</v>
      </c>
      <c r="Q173" s="31">
        <v>110.7</v>
      </c>
      <c r="R173" s="31">
        <v>117.7</v>
      </c>
      <c r="S173" s="31">
        <v>117.7</v>
      </c>
      <c r="T173" s="31">
        <v>121.8</v>
      </c>
      <c r="U173" s="31">
        <v>113.7</v>
      </c>
      <c r="V173" s="31">
        <v>116.6</v>
      </c>
      <c r="W173" s="31">
        <v>125.8</v>
      </c>
      <c r="X173" s="31">
        <v>116</v>
      </c>
      <c r="Y173" s="31">
        <v>116.2</v>
      </c>
      <c r="Z173" s="31">
        <v>114.7</v>
      </c>
      <c r="AA173" s="31">
        <v>117.6</v>
      </c>
      <c r="AB173" s="31">
        <v>115.3</v>
      </c>
      <c r="AC173" s="31">
        <v>120.9</v>
      </c>
      <c r="AD173" s="31">
        <v>111.7</v>
      </c>
      <c r="AE173" s="31">
        <v>114.6</v>
      </c>
      <c r="AF173" s="31">
        <v>119.4</v>
      </c>
      <c r="AG173" s="31">
        <v>124</v>
      </c>
      <c r="AH173" s="31">
        <v>125.8</v>
      </c>
      <c r="AI173" s="31">
        <v>120.9</v>
      </c>
      <c r="AJ173" s="31">
        <v>117</v>
      </c>
      <c r="AK173" s="31">
        <v>115.7</v>
      </c>
      <c r="AL173" s="31">
        <v>121.6</v>
      </c>
      <c r="AM173" s="31">
        <v>125.1</v>
      </c>
      <c r="AN173" s="31">
        <v>122.6</v>
      </c>
      <c r="AO173" s="31">
        <v>123.4</v>
      </c>
      <c r="AP173" s="31">
        <v>128.80000000000001</v>
      </c>
      <c r="AQ173" s="31">
        <v>131.30000000000001</v>
      </c>
      <c r="AR173" s="31">
        <v>145.6</v>
      </c>
      <c r="AS173" s="31">
        <v>132.80000000000001</v>
      </c>
      <c r="AT173" s="31">
        <v>128.1</v>
      </c>
      <c r="AU173" s="31">
        <v>125.9</v>
      </c>
      <c r="AV173" s="31">
        <v>120.7</v>
      </c>
      <c r="AW173" s="31">
        <v>123.8</v>
      </c>
      <c r="AX173" s="31">
        <v>124</v>
      </c>
      <c r="AY173" s="31">
        <v>120.7</v>
      </c>
      <c r="AZ173" s="31">
        <v>126</v>
      </c>
      <c r="BA173" s="31">
        <v>129.9</v>
      </c>
      <c r="BB173" s="31">
        <v>127.9</v>
      </c>
      <c r="BC173" s="31">
        <v>127.2</v>
      </c>
      <c r="BD173" s="31">
        <v>129</v>
      </c>
      <c r="BE173" s="31">
        <v>128.6</v>
      </c>
      <c r="BF173" s="31">
        <v>131.9</v>
      </c>
      <c r="BG173" s="31">
        <v>128</v>
      </c>
      <c r="BH173" s="31">
        <v>127.8</v>
      </c>
      <c r="BI173" s="31">
        <v>130</v>
      </c>
      <c r="BJ173" s="31">
        <v>134.9</v>
      </c>
      <c r="BK173" s="31">
        <v>130</v>
      </c>
      <c r="BL173" s="31">
        <v>131.4</v>
      </c>
      <c r="BM173" s="31">
        <v>135.4</v>
      </c>
      <c r="BN173" s="31">
        <v>126.6</v>
      </c>
      <c r="BO173" s="31">
        <v>124.1</v>
      </c>
      <c r="BP173" s="31">
        <v>130.6</v>
      </c>
      <c r="BQ173" s="31">
        <v>132.1</v>
      </c>
      <c r="BR173" s="31">
        <v>134.5</v>
      </c>
      <c r="BS173" s="31">
        <v>134.9</v>
      </c>
      <c r="BT173" s="31">
        <v>138</v>
      </c>
      <c r="BU173" s="31">
        <v>131.69999999999999</v>
      </c>
      <c r="BV173" s="31">
        <v>125.8</v>
      </c>
      <c r="BW173" s="31">
        <v>124.7</v>
      </c>
      <c r="BX173" s="31">
        <v>128.80000000000001</v>
      </c>
      <c r="BY173" s="31">
        <v>129</v>
      </c>
      <c r="BZ173" s="31">
        <v>125.3</v>
      </c>
      <c r="CA173" s="31">
        <v>125.3</v>
      </c>
      <c r="CB173" s="31">
        <v>143</v>
      </c>
      <c r="CC173" s="31">
        <v>142.9</v>
      </c>
      <c r="CD173" s="31">
        <v>149.1</v>
      </c>
      <c r="CE173" s="31">
        <v>142.80000000000001</v>
      </c>
      <c r="CF173" s="31">
        <v>142.80000000000001</v>
      </c>
      <c r="CG173" s="31">
        <v>144</v>
      </c>
      <c r="CH173" s="31">
        <v>141.6</v>
      </c>
      <c r="CI173" s="31">
        <v>138.30000000000001</v>
      </c>
      <c r="CJ173" s="31">
        <v>140.5</v>
      </c>
      <c r="CK173" s="31">
        <v>141.9</v>
      </c>
      <c r="CL173" s="31">
        <v>138.1</v>
      </c>
      <c r="CM173" s="31">
        <v>139.30000000000001</v>
      </c>
      <c r="CN173" s="31">
        <v>144.1</v>
      </c>
      <c r="CO173" s="31">
        <v>151.1</v>
      </c>
      <c r="CP173" s="31">
        <v>148</v>
      </c>
      <c r="CQ173" s="31">
        <v>146.69999999999999</v>
      </c>
      <c r="CR173" s="31">
        <v>144</v>
      </c>
      <c r="CS173" s="31">
        <v>140.5</v>
      </c>
      <c r="CT173" s="31">
        <v>143.1</v>
      </c>
      <c r="CU173" s="31">
        <v>144.30000000000001</v>
      </c>
      <c r="CV173" s="31">
        <v>137.30000000000001</v>
      </c>
      <c r="CW173" s="31">
        <v>150.6</v>
      </c>
      <c r="CX173" s="31">
        <v>147.19999999999999</v>
      </c>
      <c r="CY173" s="31">
        <v>144</v>
      </c>
      <c r="CZ173" s="31">
        <v>148.5</v>
      </c>
      <c r="DA173" s="31">
        <v>151.30000000000001</v>
      </c>
      <c r="DB173" s="31">
        <v>141.19999999999999</v>
      </c>
      <c r="DC173" s="31">
        <v>142.19999999999999</v>
      </c>
      <c r="DD173" s="31">
        <v>141.80000000000001</v>
      </c>
      <c r="DE173" s="31">
        <v>149.30000000000001</v>
      </c>
      <c r="DF173" s="31">
        <v>155.30000000000001</v>
      </c>
      <c r="DG173" s="31">
        <v>155.69999999999999</v>
      </c>
      <c r="DH173" s="31">
        <v>153.30000000000001</v>
      </c>
      <c r="DI173" s="31">
        <v>148.19999999999999</v>
      </c>
      <c r="DJ173" s="31">
        <v>148.19999999999999</v>
      </c>
      <c r="DK173" s="31">
        <v>151.5</v>
      </c>
      <c r="DL173" s="31">
        <v>148.4</v>
      </c>
      <c r="DM173" s="31">
        <v>150.5</v>
      </c>
      <c r="DN173" s="31">
        <v>157.5</v>
      </c>
      <c r="DO173" s="31">
        <v>163.1</v>
      </c>
      <c r="DP173" s="31">
        <v>161.69999999999999</v>
      </c>
      <c r="DQ173" s="31">
        <v>157.6</v>
      </c>
      <c r="DR173" s="31">
        <v>158.6</v>
      </c>
      <c r="DS173" s="31">
        <v>151.9</v>
      </c>
      <c r="DT173" s="31">
        <v>159</v>
      </c>
      <c r="DU173" s="31">
        <v>156.19999999999999</v>
      </c>
      <c r="DV173" s="31">
        <v>154.9</v>
      </c>
      <c r="DW173" s="31">
        <v>160.5</v>
      </c>
      <c r="DX173" s="31">
        <v>163.5</v>
      </c>
      <c r="DY173" s="31">
        <v>159.19999999999999</v>
      </c>
      <c r="DZ173" s="31">
        <v>146.4</v>
      </c>
      <c r="EA173" s="31">
        <v>148.80000000000001</v>
      </c>
      <c r="EB173" s="31">
        <v>156.5</v>
      </c>
      <c r="EC173" s="31">
        <v>150.4</v>
      </c>
      <c r="ED173" s="31">
        <v>153.1</v>
      </c>
      <c r="EE173" s="31">
        <v>147.80000000000001</v>
      </c>
      <c r="EF173" s="31">
        <v>145</v>
      </c>
      <c r="EG173" s="31">
        <v>144.4</v>
      </c>
      <c r="EH173" s="31">
        <v>147.5</v>
      </c>
      <c r="EI173" s="31">
        <v>148.80000000000001</v>
      </c>
      <c r="EJ173" s="31">
        <v>152.1</v>
      </c>
      <c r="EK173" s="31">
        <v>151.69999999999999</v>
      </c>
      <c r="EL173" s="31">
        <v>152.30000000000001</v>
      </c>
      <c r="EM173" s="31">
        <v>154.9</v>
      </c>
      <c r="EN173" s="31">
        <v>154.9</v>
      </c>
      <c r="EO173" s="31">
        <v>150.80000000000001</v>
      </c>
      <c r="EP173" s="31">
        <v>151.80000000000001</v>
      </c>
      <c r="EQ173" s="31">
        <v>158</v>
      </c>
      <c r="ER173" s="31">
        <v>148.80000000000001</v>
      </c>
      <c r="ES173" s="31">
        <v>147.9</v>
      </c>
      <c r="ET173" s="31">
        <v>150.30000000000001</v>
      </c>
    </row>
    <row r="174" spans="1:150">
      <c r="A174" s="25" t="s">
        <v>1739</v>
      </c>
      <c r="B174" s="25" t="s">
        <v>355</v>
      </c>
      <c r="C174" s="26">
        <v>0.13808999999999999</v>
      </c>
      <c r="D174" s="31">
        <v>100.7</v>
      </c>
      <c r="E174" s="31">
        <v>103.4</v>
      </c>
      <c r="F174" s="31">
        <v>103.4</v>
      </c>
      <c r="G174" s="31">
        <v>105.3</v>
      </c>
      <c r="H174" s="31">
        <v>106</v>
      </c>
      <c r="I174" s="31">
        <v>104.7</v>
      </c>
      <c r="J174" s="31">
        <v>104</v>
      </c>
      <c r="K174" s="31">
        <v>103.9</v>
      </c>
      <c r="L174" s="31">
        <v>103.1</v>
      </c>
      <c r="M174" s="31">
        <v>104.2</v>
      </c>
      <c r="N174" s="31">
        <v>104.5</v>
      </c>
      <c r="O174" s="31">
        <v>105.3</v>
      </c>
      <c r="P174" s="31">
        <v>105.6</v>
      </c>
      <c r="Q174" s="31">
        <v>106.8</v>
      </c>
      <c r="R174" s="31">
        <v>106.8</v>
      </c>
      <c r="S174" s="31">
        <v>106.5</v>
      </c>
      <c r="T174" s="31">
        <v>106.6</v>
      </c>
      <c r="U174" s="31">
        <v>107</v>
      </c>
      <c r="V174" s="31">
        <v>107.4</v>
      </c>
      <c r="W174" s="31">
        <v>108.3</v>
      </c>
      <c r="X174" s="31">
        <v>108.4</v>
      </c>
      <c r="Y174" s="31">
        <v>107.9</v>
      </c>
      <c r="Z174" s="31">
        <v>108.6</v>
      </c>
      <c r="AA174" s="31">
        <v>109.5</v>
      </c>
      <c r="AB174" s="31">
        <v>110.2</v>
      </c>
      <c r="AC174" s="31">
        <v>111.5</v>
      </c>
      <c r="AD174" s="31">
        <v>111.3</v>
      </c>
      <c r="AE174" s="31">
        <v>111.9</v>
      </c>
      <c r="AF174" s="31">
        <v>113</v>
      </c>
      <c r="AG174" s="31">
        <v>112.7</v>
      </c>
      <c r="AH174" s="31">
        <v>111.2</v>
      </c>
      <c r="AI174" s="31">
        <v>111.8</v>
      </c>
      <c r="AJ174" s="31">
        <v>110.9</v>
      </c>
      <c r="AK174" s="31">
        <v>112.3</v>
      </c>
      <c r="AL174" s="31">
        <v>113.2</v>
      </c>
      <c r="AM174" s="31">
        <v>113.4</v>
      </c>
      <c r="AN174" s="31">
        <v>113.7</v>
      </c>
      <c r="AO174" s="31">
        <v>115.5</v>
      </c>
      <c r="AP174" s="31">
        <v>115.7</v>
      </c>
      <c r="AQ174" s="31">
        <v>115.2</v>
      </c>
      <c r="AR174" s="31">
        <v>116.1</v>
      </c>
      <c r="AS174" s="31">
        <v>115.9</v>
      </c>
      <c r="AT174" s="31">
        <v>116</v>
      </c>
      <c r="AU174" s="31">
        <v>118.5</v>
      </c>
      <c r="AV174" s="31">
        <v>118.8</v>
      </c>
      <c r="AW174" s="31">
        <v>118.7</v>
      </c>
      <c r="AX174" s="31">
        <v>119</v>
      </c>
      <c r="AY174" s="31">
        <v>119.2</v>
      </c>
      <c r="AZ174" s="31">
        <v>118.4</v>
      </c>
      <c r="BA174" s="31">
        <v>120.5</v>
      </c>
      <c r="BB174" s="31">
        <v>120.9</v>
      </c>
      <c r="BC174" s="31">
        <v>120.7</v>
      </c>
      <c r="BD174" s="31">
        <v>120.8</v>
      </c>
      <c r="BE174" s="31">
        <v>120.6</v>
      </c>
      <c r="BF174" s="31">
        <v>121.1</v>
      </c>
      <c r="BG174" s="31">
        <v>121.7</v>
      </c>
      <c r="BH174" s="31">
        <v>120.3</v>
      </c>
      <c r="BI174" s="31">
        <v>118.6</v>
      </c>
      <c r="BJ174" s="31">
        <v>118.9</v>
      </c>
      <c r="BK174" s="31">
        <v>119.3</v>
      </c>
      <c r="BL174" s="31">
        <v>120</v>
      </c>
      <c r="BM174" s="31">
        <v>120.5</v>
      </c>
      <c r="BN174" s="31">
        <v>120</v>
      </c>
      <c r="BO174" s="31">
        <v>119.5</v>
      </c>
      <c r="BP174" s="31">
        <v>119.4</v>
      </c>
      <c r="BQ174" s="31">
        <v>118.1</v>
      </c>
      <c r="BR174" s="31">
        <v>119.5</v>
      </c>
      <c r="BS174" s="31">
        <v>119.3</v>
      </c>
      <c r="BT174" s="31">
        <v>119.7</v>
      </c>
      <c r="BU174" s="31">
        <v>118.4</v>
      </c>
      <c r="BV174" s="31">
        <v>117.2</v>
      </c>
      <c r="BW174" s="31">
        <v>117.6</v>
      </c>
      <c r="BX174" s="31">
        <v>118.7</v>
      </c>
      <c r="BY174" s="31">
        <v>116.3</v>
      </c>
      <c r="BZ174" s="31">
        <v>116.1</v>
      </c>
      <c r="CA174" s="31">
        <v>114</v>
      </c>
      <c r="CB174" s="31">
        <v>113.9</v>
      </c>
      <c r="CC174" s="31">
        <v>114.2</v>
      </c>
      <c r="CD174" s="31">
        <v>114.1</v>
      </c>
      <c r="CE174" s="31">
        <v>113.9</v>
      </c>
      <c r="CF174" s="31">
        <v>113.4</v>
      </c>
      <c r="CG174" s="31">
        <v>112.4</v>
      </c>
      <c r="CH174" s="31">
        <v>113.1</v>
      </c>
      <c r="CI174" s="31">
        <v>111.2</v>
      </c>
      <c r="CJ174" s="31">
        <v>112.2</v>
      </c>
      <c r="CK174" s="31">
        <v>113.9</v>
      </c>
      <c r="CL174" s="31">
        <v>115.6</v>
      </c>
      <c r="CM174" s="31">
        <v>113.9</v>
      </c>
      <c r="CN174" s="31">
        <v>114.5</v>
      </c>
      <c r="CO174" s="31">
        <v>113.7</v>
      </c>
      <c r="CP174" s="31">
        <v>113.5</v>
      </c>
      <c r="CQ174" s="31">
        <v>114.9</v>
      </c>
      <c r="CR174" s="31">
        <v>115</v>
      </c>
      <c r="CS174" s="31">
        <v>114.6</v>
      </c>
      <c r="CT174" s="31">
        <v>114.9</v>
      </c>
      <c r="CU174" s="31">
        <v>115.1</v>
      </c>
      <c r="CV174" s="31">
        <v>116.2</v>
      </c>
      <c r="CW174" s="31">
        <v>118.6</v>
      </c>
      <c r="CX174" s="31">
        <v>119.3</v>
      </c>
      <c r="CY174" s="31">
        <v>119.6</v>
      </c>
      <c r="CZ174" s="31">
        <v>119.9</v>
      </c>
      <c r="DA174" s="31">
        <v>119.7</v>
      </c>
      <c r="DB174" s="31">
        <v>120.4</v>
      </c>
      <c r="DC174" s="31">
        <v>122.4</v>
      </c>
      <c r="DD174" s="31">
        <v>121.8</v>
      </c>
      <c r="DE174" s="31">
        <v>121.1</v>
      </c>
      <c r="DF174" s="31">
        <v>121.7</v>
      </c>
      <c r="DG174" s="31">
        <v>121.7</v>
      </c>
      <c r="DH174" s="31">
        <v>121.5</v>
      </c>
      <c r="DI174" s="31">
        <v>122.2</v>
      </c>
      <c r="DJ174" s="31">
        <v>121.9</v>
      </c>
      <c r="DK174" s="31">
        <v>123.3</v>
      </c>
      <c r="DL174" s="31">
        <v>124.3</v>
      </c>
      <c r="DM174" s="31">
        <v>122.2</v>
      </c>
      <c r="DN174" s="31">
        <v>122.1</v>
      </c>
      <c r="DO174" s="31">
        <v>122</v>
      </c>
      <c r="DP174" s="31">
        <v>120.9</v>
      </c>
      <c r="DQ174" s="31">
        <v>122.5</v>
      </c>
      <c r="DR174" s="31">
        <v>122.5</v>
      </c>
      <c r="DS174" s="31">
        <v>121.9</v>
      </c>
      <c r="DT174" s="31">
        <v>123.6</v>
      </c>
      <c r="DU174" s="31">
        <v>122.8</v>
      </c>
      <c r="DV174" s="31">
        <v>124</v>
      </c>
      <c r="DW174" s="31">
        <v>124.8</v>
      </c>
      <c r="DX174" s="31">
        <v>125.2</v>
      </c>
      <c r="DY174" s="31">
        <v>125.4</v>
      </c>
      <c r="DZ174" s="31">
        <v>127.4</v>
      </c>
      <c r="EA174" s="31">
        <v>128</v>
      </c>
      <c r="EB174" s="31">
        <v>127.5</v>
      </c>
      <c r="EC174" s="31">
        <v>126.9</v>
      </c>
      <c r="ED174" s="31">
        <v>126.8</v>
      </c>
      <c r="EE174" s="31">
        <v>126.6</v>
      </c>
      <c r="EF174" s="31">
        <v>128.80000000000001</v>
      </c>
      <c r="EG174" s="31">
        <v>129.6</v>
      </c>
      <c r="EH174" s="31">
        <v>130.80000000000001</v>
      </c>
      <c r="EI174" s="31">
        <v>131.4</v>
      </c>
      <c r="EJ174" s="31">
        <v>132.30000000000001</v>
      </c>
      <c r="EK174" s="31">
        <v>130.80000000000001</v>
      </c>
      <c r="EL174" s="31">
        <v>130.6</v>
      </c>
      <c r="EM174" s="31">
        <v>131.80000000000001</v>
      </c>
      <c r="EN174" s="31">
        <v>131.69999999999999</v>
      </c>
      <c r="EO174" s="31">
        <v>128.6</v>
      </c>
      <c r="EP174" s="31">
        <v>130</v>
      </c>
      <c r="EQ174" s="31">
        <v>130</v>
      </c>
      <c r="ER174" s="31">
        <v>132.1</v>
      </c>
      <c r="ES174" s="31">
        <v>132.19999999999999</v>
      </c>
      <c r="ET174" s="31">
        <v>132.1</v>
      </c>
    </row>
    <row r="175" spans="1:150">
      <c r="A175" s="25" t="s">
        <v>1740</v>
      </c>
      <c r="B175" s="25" t="s">
        <v>357</v>
      </c>
      <c r="C175" s="26">
        <v>4.6949999999999999E-2</v>
      </c>
      <c r="D175" s="31">
        <v>100.5</v>
      </c>
      <c r="E175" s="31">
        <v>102.4</v>
      </c>
      <c r="F175" s="31">
        <v>101.7</v>
      </c>
      <c r="G175" s="31">
        <v>106.3</v>
      </c>
      <c r="H175" s="31">
        <v>109</v>
      </c>
      <c r="I175" s="31">
        <v>105.1</v>
      </c>
      <c r="J175" s="31">
        <v>103.1</v>
      </c>
      <c r="K175" s="31">
        <v>101.5</v>
      </c>
      <c r="L175" s="31">
        <v>100</v>
      </c>
      <c r="M175" s="31">
        <v>101.3</v>
      </c>
      <c r="N175" s="31">
        <v>101.2</v>
      </c>
      <c r="O175" s="31">
        <v>103.1</v>
      </c>
      <c r="P175" s="31">
        <v>104.1</v>
      </c>
      <c r="Q175" s="31">
        <v>106.6</v>
      </c>
      <c r="R175" s="31">
        <v>108.6</v>
      </c>
      <c r="S175" s="31">
        <v>106.7</v>
      </c>
      <c r="T175" s="31">
        <v>105.7</v>
      </c>
      <c r="U175" s="31">
        <v>106.2</v>
      </c>
      <c r="V175" s="31">
        <v>107.8</v>
      </c>
      <c r="W175" s="31">
        <v>110</v>
      </c>
      <c r="X175" s="31">
        <v>107.8</v>
      </c>
      <c r="Y175" s="31">
        <v>104.7</v>
      </c>
      <c r="Z175" s="31">
        <v>107.3</v>
      </c>
      <c r="AA175" s="31">
        <v>107.4</v>
      </c>
      <c r="AB175" s="31">
        <v>108.2</v>
      </c>
      <c r="AC175" s="31">
        <v>111.5</v>
      </c>
      <c r="AD175" s="31">
        <v>110.6</v>
      </c>
      <c r="AE175" s="31">
        <v>110.5</v>
      </c>
      <c r="AF175" s="31">
        <v>109.3</v>
      </c>
      <c r="AG175" s="31">
        <v>109.2</v>
      </c>
      <c r="AH175" s="31">
        <v>104.4</v>
      </c>
      <c r="AI175" s="31">
        <v>106.2</v>
      </c>
      <c r="AJ175" s="31">
        <v>96.6</v>
      </c>
      <c r="AK175" s="31">
        <v>101.3</v>
      </c>
      <c r="AL175" s="31">
        <v>104.2</v>
      </c>
      <c r="AM175" s="31">
        <v>101.9</v>
      </c>
      <c r="AN175" s="31">
        <v>104.4</v>
      </c>
      <c r="AO175" s="31">
        <v>108.2</v>
      </c>
      <c r="AP175" s="31">
        <v>108.8</v>
      </c>
      <c r="AQ175" s="31">
        <v>105.4</v>
      </c>
      <c r="AR175" s="31">
        <v>109.6</v>
      </c>
      <c r="AS175" s="31">
        <v>109.5</v>
      </c>
      <c r="AT175" s="31">
        <v>110.8</v>
      </c>
      <c r="AU175" s="31">
        <v>112</v>
      </c>
      <c r="AV175" s="31">
        <v>112.8</v>
      </c>
      <c r="AW175" s="31">
        <v>114</v>
      </c>
      <c r="AX175" s="31">
        <v>112.5</v>
      </c>
      <c r="AY175" s="31">
        <v>112.9</v>
      </c>
      <c r="AZ175" s="31">
        <v>111.3</v>
      </c>
      <c r="BA175" s="31">
        <v>113.7</v>
      </c>
      <c r="BB175" s="31">
        <v>112.4</v>
      </c>
      <c r="BC175" s="31">
        <v>111.3</v>
      </c>
      <c r="BD175" s="31">
        <v>111.1</v>
      </c>
      <c r="BE175" s="31">
        <v>111.3</v>
      </c>
      <c r="BF175" s="31">
        <v>111.6</v>
      </c>
      <c r="BG175" s="31">
        <v>111.4</v>
      </c>
      <c r="BH175" s="31">
        <v>109.1</v>
      </c>
      <c r="BI175" s="31">
        <v>107.4</v>
      </c>
      <c r="BJ175" s="31">
        <v>109.3</v>
      </c>
      <c r="BK175" s="31">
        <v>111.4</v>
      </c>
      <c r="BL175" s="31">
        <v>110.8</v>
      </c>
      <c r="BM175" s="31">
        <v>112.4</v>
      </c>
      <c r="BN175" s="31">
        <v>112.8</v>
      </c>
      <c r="BO175" s="31">
        <v>115.2</v>
      </c>
      <c r="BP175" s="31">
        <v>114.4</v>
      </c>
      <c r="BQ175" s="31">
        <v>112.4</v>
      </c>
      <c r="BR175" s="31">
        <v>113.5</v>
      </c>
      <c r="BS175" s="31">
        <v>114.1</v>
      </c>
      <c r="BT175" s="31">
        <v>114.8</v>
      </c>
      <c r="BU175" s="31">
        <v>113.1</v>
      </c>
      <c r="BV175" s="31">
        <v>112.6</v>
      </c>
      <c r="BW175" s="31">
        <v>111.2</v>
      </c>
      <c r="BX175" s="31">
        <v>112.5</v>
      </c>
      <c r="BY175" s="31">
        <v>104.7</v>
      </c>
      <c r="BZ175" s="31">
        <v>109.9</v>
      </c>
      <c r="CA175" s="31">
        <v>106</v>
      </c>
      <c r="CB175" s="31">
        <v>105.8</v>
      </c>
      <c r="CC175" s="31">
        <v>105.5</v>
      </c>
      <c r="CD175" s="31">
        <v>106.3</v>
      </c>
      <c r="CE175" s="31">
        <v>104.6</v>
      </c>
      <c r="CF175" s="31">
        <v>104.6</v>
      </c>
      <c r="CG175" s="31">
        <v>103.7</v>
      </c>
      <c r="CH175" s="31">
        <v>104.8</v>
      </c>
      <c r="CI175" s="31">
        <v>103.2</v>
      </c>
      <c r="CJ175" s="31">
        <v>103</v>
      </c>
      <c r="CK175" s="31">
        <v>103.4</v>
      </c>
      <c r="CL175" s="31">
        <v>109.1</v>
      </c>
      <c r="CM175" s="31">
        <v>106.6</v>
      </c>
      <c r="CN175" s="31">
        <v>105.6</v>
      </c>
      <c r="CO175" s="31">
        <v>106</v>
      </c>
      <c r="CP175" s="31">
        <v>103.7</v>
      </c>
      <c r="CQ175" s="31">
        <v>107.3</v>
      </c>
      <c r="CR175" s="31">
        <v>106.5</v>
      </c>
      <c r="CS175" s="31">
        <v>107.1</v>
      </c>
      <c r="CT175" s="31">
        <v>107.3</v>
      </c>
      <c r="CU175" s="31">
        <v>106.5</v>
      </c>
      <c r="CV175" s="31">
        <v>104.5</v>
      </c>
      <c r="CW175" s="31">
        <v>109.2</v>
      </c>
      <c r="CX175" s="31">
        <v>109.9</v>
      </c>
      <c r="CY175" s="31">
        <v>109.5</v>
      </c>
      <c r="CZ175" s="31">
        <v>111</v>
      </c>
      <c r="DA175" s="31">
        <v>110.4</v>
      </c>
      <c r="DB175" s="31">
        <v>109.8</v>
      </c>
      <c r="DC175" s="31">
        <v>110.4</v>
      </c>
      <c r="DD175" s="31">
        <v>109.6</v>
      </c>
      <c r="DE175" s="31">
        <v>110</v>
      </c>
      <c r="DF175" s="31">
        <v>110.5</v>
      </c>
      <c r="DG175" s="31">
        <v>111.8</v>
      </c>
      <c r="DH175" s="31">
        <v>109.8</v>
      </c>
      <c r="DI175" s="31">
        <v>110</v>
      </c>
      <c r="DJ175" s="31">
        <v>109.4</v>
      </c>
      <c r="DK175" s="31">
        <v>109.6</v>
      </c>
      <c r="DL175" s="31">
        <v>109.9</v>
      </c>
      <c r="DM175" s="31">
        <v>111.5</v>
      </c>
      <c r="DN175" s="31">
        <v>111.2</v>
      </c>
      <c r="DO175" s="31">
        <v>112.3</v>
      </c>
      <c r="DP175" s="31">
        <v>109</v>
      </c>
      <c r="DQ175" s="31">
        <v>111.4</v>
      </c>
      <c r="DR175" s="31">
        <v>112.1</v>
      </c>
      <c r="DS175" s="31">
        <v>112.4</v>
      </c>
      <c r="DT175" s="31">
        <v>114.1</v>
      </c>
      <c r="DU175" s="31">
        <v>109.7</v>
      </c>
      <c r="DV175" s="31">
        <v>110.6</v>
      </c>
      <c r="DW175" s="31">
        <v>112.4</v>
      </c>
      <c r="DX175" s="31">
        <v>111.9</v>
      </c>
      <c r="DY175" s="31">
        <v>112.8</v>
      </c>
      <c r="DZ175" s="31">
        <v>114.7</v>
      </c>
      <c r="EA175" s="31">
        <v>114.9</v>
      </c>
      <c r="EB175" s="31">
        <v>111.8</v>
      </c>
      <c r="EC175" s="31">
        <v>110.8</v>
      </c>
      <c r="ED175" s="31">
        <v>110.3</v>
      </c>
      <c r="EE175" s="31">
        <v>112.7</v>
      </c>
      <c r="EF175" s="31">
        <v>113.3</v>
      </c>
      <c r="EG175" s="31">
        <v>113.6</v>
      </c>
      <c r="EH175" s="31">
        <v>117.7</v>
      </c>
      <c r="EI175" s="31">
        <v>119.8</v>
      </c>
      <c r="EJ175" s="31">
        <v>120.8</v>
      </c>
      <c r="EK175" s="31">
        <v>116.4</v>
      </c>
      <c r="EL175" s="31">
        <v>116.5</v>
      </c>
      <c r="EM175" s="31">
        <v>118.2</v>
      </c>
      <c r="EN175" s="31">
        <v>117.8</v>
      </c>
      <c r="EO175" s="31">
        <v>114.9</v>
      </c>
      <c r="EP175" s="31">
        <v>116.1</v>
      </c>
      <c r="EQ175" s="31">
        <v>115.2</v>
      </c>
      <c r="ER175" s="31">
        <v>114.1</v>
      </c>
      <c r="ES175" s="31">
        <v>116.8</v>
      </c>
      <c r="ET175" s="31">
        <v>114.7</v>
      </c>
    </row>
    <row r="176" spans="1:150">
      <c r="A176" s="25" t="s">
        <v>1741</v>
      </c>
      <c r="B176" s="25" t="s">
        <v>359</v>
      </c>
      <c r="C176" s="26">
        <v>3.3259999999999998E-2</v>
      </c>
      <c r="D176" s="31">
        <v>100.3</v>
      </c>
      <c r="E176" s="31">
        <v>104.8</v>
      </c>
      <c r="F176" s="31">
        <v>104.8</v>
      </c>
      <c r="G176" s="31">
        <v>104.8</v>
      </c>
      <c r="H176" s="31">
        <v>104.8</v>
      </c>
      <c r="I176" s="31">
        <v>104.8</v>
      </c>
      <c r="J176" s="31">
        <v>104.8</v>
      </c>
      <c r="K176" s="31">
        <v>104.8</v>
      </c>
      <c r="L176" s="31">
        <v>104.8</v>
      </c>
      <c r="M176" s="31">
        <v>104.8</v>
      </c>
      <c r="N176" s="31">
        <v>105.9</v>
      </c>
      <c r="O176" s="31">
        <v>105.9</v>
      </c>
      <c r="P176" s="31">
        <v>105.9</v>
      </c>
      <c r="Q176" s="31">
        <v>110.2</v>
      </c>
      <c r="R176" s="31">
        <v>109.4</v>
      </c>
      <c r="S176" s="31">
        <v>108.9</v>
      </c>
      <c r="T176" s="31">
        <v>108.9</v>
      </c>
      <c r="U176" s="31">
        <v>110</v>
      </c>
      <c r="V176" s="31">
        <v>110</v>
      </c>
      <c r="W176" s="31">
        <v>110</v>
      </c>
      <c r="X176" s="31">
        <v>110</v>
      </c>
      <c r="Y176" s="31">
        <v>111.1</v>
      </c>
      <c r="Z176" s="31">
        <v>111.1</v>
      </c>
      <c r="AA176" s="31">
        <v>112.8</v>
      </c>
      <c r="AB176" s="31">
        <v>112.8</v>
      </c>
      <c r="AC176" s="31">
        <v>112.8</v>
      </c>
      <c r="AD176" s="31">
        <v>112.8</v>
      </c>
      <c r="AE176" s="31">
        <v>112.8</v>
      </c>
      <c r="AF176" s="31">
        <v>112.8</v>
      </c>
      <c r="AG176" s="31">
        <v>112.8</v>
      </c>
      <c r="AH176" s="31">
        <v>112.8</v>
      </c>
      <c r="AI176" s="31">
        <v>112.8</v>
      </c>
      <c r="AJ176" s="31">
        <v>120</v>
      </c>
      <c r="AK176" s="31">
        <v>120</v>
      </c>
      <c r="AL176" s="31">
        <v>120</v>
      </c>
      <c r="AM176" s="31">
        <v>120</v>
      </c>
      <c r="AN176" s="31">
        <v>120</v>
      </c>
      <c r="AO176" s="31">
        <v>120</v>
      </c>
      <c r="AP176" s="31">
        <v>120.5</v>
      </c>
      <c r="AQ176" s="31">
        <v>121.8</v>
      </c>
      <c r="AR176" s="31">
        <v>121.8</v>
      </c>
      <c r="AS176" s="31">
        <v>121.8</v>
      </c>
      <c r="AT176" s="31">
        <v>121.8</v>
      </c>
      <c r="AU176" s="31">
        <v>121.8</v>
      </c>
      <c r="AV176" s="31">
        <v>121.8</v>
      </c>
      <c r="AW176" s="31">
        <v>121.8</v>
      </c>
      <c r="AX176" s="31">
        <v>121.8</v>
      </c>
      <c r="AY176" s="31">
        <v>123.6</v>
      </c>
      <c r="AZ176" s="31">
        <v>123.6</v>
      </c>
      <c r="BA176" s="31">
        <v>122.3</v>
      </c>
      <c r="BB176" s="31">
        <v>123.2</v>
      </c>
      <c r="BC176" s="31">
        <v>126.9</v>
      </c>
      <c r="BD176" s="31">
        <v>126.9</v>
      </c>
      <c r="BE176" s="31">
        <v>126.9</v>
      </c>
      <c r="BF176" s="31">
        <v>126.9</v>
      </c>
      <c r="BG176" s="31">
        <v>126.9</v>
      </c>
      <c r="BH176" s="31">
        <v>126.9</v>
      </c>
      <c r="BI176" s="31">
        <v>121.7</v>
      </c>
      <c r="BJ176" s="31">
        <v>121.7</v>
      </c>
      <c r="BK176" s="31">
        <v>119.7</v>
      </c>
      <c r="BL176" s="31">
        <v>119.7</v>
      </c>
      <c r="BM176" s="31">
        <v>119.7</v>
      </c>
      <c r="BN176" s="31">
        <v>117.6</v>
      </c>
      <c r="BO176" s="31">
        <v>116.9</v>
      </c>
      <c r="BP176" s="31">
        <v>116.9</v>
      </c>
      <c r="BQ176" s="31">
        <v>116.9</v>
      </c>
      <c r="BR176" s="31">
        <v>116.9</v>
      </c>
      <c r="BS176" s="31">
        <v>116.9</v>
      </c>
      <c r="BT176" s="31">
        <v>116.9</v>
      </c>
      <c r="BU176" s="31">
        <v>116.9</v>
      </c>
      <c r="BV176" s="31">
        <v>116.9</v>
      </c>
      <c r="BW176" s="31">
        <v>118.1</v>
      </c>
      <c r="BX176" s="31">
        <v>118.1</v>
      </c>
      <c r="BY176" s="31">
        <v>118.2</v>
      </c>
      <c r="BZ176" s="31">
        <v>105.7</v>
      </c>
      <c r="CA176" s="31">
        <v>105.3</v>
      </c>
      <c r="CB176" s="31">
        <v>105.3</v>
      </c>
      <c r="CC176" s="31">
        <v>105.3</v>
      </c>
      <c r="CD176" s="31">
        <v>105.3</v>
      </c>
      <c r="CE176" s="31">
        <v>105.5</v>
      </c>
      <c r="CF176" s="31">
        <v>105.3</v>
      </c>
      <c r="CG176" s="31">
        <v>105.3</v>
      </c>
      <c r="CH176" s="31">
        <v>105.3</v>
      </c>
      <c r="CI176" s="31">
        <v>105.3</v>
      </c>
      <c r="CJ176" s="31">
        <v>105.3</v>
      </c>
      <c r="CK176" s="31">
        <v>107.3</v>
      </c>
      <c r="CL176" s="31">
        <v>107.3</v>
      </c>
      <c r="CM176" s="31">
        <v>107.3</v>
      </c>
      <c r="CN176" s="31">
        <v>108.5</v>
      </c>
      <c r="CO176" s="31">
        <v>107.3</v>
      </c>
      <c r="CP176" s="31">
        <v>107.4</v>
      </c>
      <c r="CQ176" s="31">
        <v>107.8</v>
      </c>
      <c r="CR176" s="31">
        <v>107.8</v>
      </c>
      <c r="CS176" s="31">
        <v>106</v>
      </c>
      <c r="CT176" s="31">
        <v>107.8</v>
      </c>
      <c r="CU176" s="31">
        <v>107.8</v>
      </c>
      <c r="CV176" s="31">
        <v>107.8</v>
      </c>
      <c r="CW176" s="31">
        <v>107.8</v>
      </c>
      <c r="CX176" s="31">
        <v>108.2</v>
      </c>
      <c r="CY176" s="31">
        <v>108.2</v>
      </c>
      <c r="CZ176" s="31">
        <v>108.2</v>
      </c>
      <c r="DA176" s="31">
        <v>108.2</v>
      </c>
      <c r="DB176" s="31">
        <v>111.4</v>
      </c>
      <c r="DC176" s="31">
        <v>111.4</v>
      </c>
      <c r="DD176" s="31">
        <v>112.5</v>
      </c>
      <c r="DE176" s="31">
        <v>110.4</v>
      </c>
      <c r="DF176" s="31">
        <v>110.4</v>
      </c>
      <c r="DG176" s="31">
        <v>110.4</v>
      </c>
      <c r="DH176" s="31">
        <v>110.4</v>
      </c>
      <c r="DI176" s="31">
        <v>110.5</v>
      </c>
      <c r="DJ176" s="31">
        <v>110.5</v>
      </c>
      <c r="DK176" s="31">
        <v>110.5</v>
      </c>
      <c r="DL176" s="31">
        <v>110.5</v>
      </c>
      <c r="DM176" s="31">
        <v>110.5</v>
      </c>
      <c r="DN176" s="31">
        <v>110.5</v>
      </c>
      <c r="DO176" s="31">
        <v>110.5</v>
      </c>
      <c r="DP176" s="31">
        <v>110.5</v>
      </c>
      <c r="DQ176" s="31">
        <v>110.5</v>
      </c>
      <c r="DR176" s="31">
        <v>110.5</v>
      </c>
      <c r="DS176" s="31">
        <v>110.9</v>
      </c>
      <c r="DT176" s="31">
        <v>110.9</v>
      </c>
      <c r="DU176" s="31">
        <v>119.1</v>
      </c>
      <c r="DV176" s="31">
        <v>122.4</v>
      </c>
      <c r="DW176" s="31">
        <v>121.6</v>
      </c>
      <c r="DX176" s="31">
        <v>121.6</v>
      </c>
      <c r="DY176" s="31">
        <v>121.6</v>
      </c>
      <c r="DZ176" s="31">
        <v>123.2</v>
      </c>
      <c r="EA176" s="31">
        <v>124.1</v>
      </c>
      <c r="EB176" s="31">
        <v>123.2</v>
      </c>
      <c r="EC176" s="31">
        <v>122.2</v>
      </c>
      <c r="ED176" s="31">
        <v>119.5</v>
      </c>
      <c r="EE176" s="31">
        <v>119</v>
      </c>
      <c r="EF176" s="31">
        <v>122.7</v>
      </c>
      <c r="EG176" s="31">
        <v>122.2</v>
      </c>
      <c r="EH176" s="31">
        <v>121.5</v>
      </c>
      <c r="EI176" s="31">
        <v>120.9</v>
      </c>
      <c r="EJ176" s="31">
        <v>120.3</v>
      </c>
      <c r="EK176" s="31">
        <v>120.5</v>
      </c>
      <c r="EL176" s="31">
        <v>120.9</v>
      </c>
      <c r="EM176" s="31">
        <v>121.6</v>
      </c>
      <c r="EN176" s="31">
        <v>121.8</v>
      </c>
      <c r="EO176" s="31">
        <v>119.2</v>
      </c>
      <c r="EP176" s="31">
        <v>119.9</v>
      </c>
      <c r="EQ176" s="31">
        <v>119.9</v>
      </c>
      <c r="ER176" s="31">
        <v>129.19999999999999</v>
      </c>
      <c r="ES176" s="31">
        <v>129.19999999999999</v>
      </c>
      <c r="ET176" s="31">
        <v>131</v>
      </c>
    </row>
    <row r="177" spans="1:150">
      <c r="A177" s="25" t="s">
        <v>1742</v>
      </c>
      <c r="B177" s="25" t="s">
        <v>361</v>
      </c>
      <c r="C177" s="26">
        <v>2.3910000000000001E-2</v>
      </c>
      <c r="D177" s="31">
        <v>98.6</v>
      </c>
      <c r="E177" s="31">
        <v>103.4</v>
      </c>
      <c r="F177" s="31">
        <v>105.4</v>
      </c>
      <c r="G177" s="31">
        <v>106.5</v>
      </c>
      <c r="H177" s="31">
        <v>106</v>
      </c>
      <c r="I177" s="31">
        <v>106.2</v>
      </c>
      <c r="J177" s="31">
        <v>105.9</v>
      </c>
      <c r="K177" s="31">
        <v>108</v>
      </c>
      <c r="L177" s="31">
        <v>106.1</v>
      </c>
      <c r="M177" s="31">
        <v>108.4</v>
      </c>
      <c r="N177" s="31">
        <v>108.4</v>
      </c>
      <c r="O177" s="31">
        <v>109.8</v>
      </c>
      <c r="P177" s="31">
        <v>108.8</v>
      </c>
      <c r="Q177" s="31">
        <v>112.7</v>
      </c>
      <c r="R177" s="31">
        <v>109.7</v>
      </c>
      <c r="S177" s="31">
        <v>111.7</v>
      </c>
      <c r="T177" s="31">
        <v>114.3</v>
      </c>
      <c r="U177" s="31">
        <v>113.5</v>
      </c>
      <c r="V177" s="31">
        <v>113</v>
      </c>
      <c r="W177" s="31">
        <v>113.1</v>
      </c>
      <c r="X177" s="31">
        <v>114.1</v>
      </c>
      <c r="Y177" s="31">
        <v>113.4</v>
      </c>
      <c r="Z177" s="31">
        <v>113</v>
      </c>
      <c r="AA177" s="31">
        <v>115.5</v>
      </c>
      <c r="AB177" s="31">
        <v>116.6</v>
      </c>
      <c r="AC177" s="31">
        <v>117.9</v>
      </c>
      <c r="AD177" s="31">
        <v>117.5</v>
      </c>
      <c r="AE177" s="31">
        <v>119.2</v>
      </c>
      <c r="AF177" s="31">
        <v>120.1</v>
      </c>
      <c r="AG177" s="31">
        <v>119.2</v>
      </c>
      <c r="AH177" s="31">
        <v>120.1</v>
      </c>
      <c r="AI177" s="31">
        <v>118.7</v>
      </c>
      <c r="AJ177" s="31">
        <v>119.5</v>
      </c>
      <c r="AK177" s="31">
        <v>117.1</v>
      </c>
      <c r="AL177" s="31">
        <v>117</v>
      </c>
      <c r="AM177" s="31">
        <v>122.1</v>
      </c>
      <c r="AN177" s="31">
        <v>121.9</v>
      </c>
      <c r="AO177" s="31">
        <v>123.8</v>
      </c>
      <c r="AP177" s="31">
        <v>124.3</v>
      </c>
      <c r="AQ177" s="31">
        <v>127.9</v>
      </c>
      <c r="AR177" s="31">
        <v>126.1</v>
      </c>
      <c r="AS177" s="31">
        <v>124.9</v>
      </c>
      <c r="AT177" s="31">
        <v>123.4</v>
      </c>
      <c r="AU177" s="31">
        <v>136.19999999999999</v>
      </c>
      <c r="AV177" s="31">
        <v>134.5</v>
      </c>
      <c r="AW177" s="31">
        <v>129.9</v>
      </c>
      <c r="AX177" s="31">
        <v>134</v>
      </c>
      <c r="AY177" s="31">
        <v>133.19999999999999</v>
      </c>
      <c r="AZ177" s="31">
        <v>132</v>
      </c>
      <c r="BA177" s="31">
        <v>137</v>
      </c>
      <c r="BB177" s="31">
        <v>140.1</v>
      </c>
      <c r="BC177" s="31">
        <v>136.30000000000001</v>
      </c>
      <c r="BD177" s="31">
        <v>135.5</v>
      </c>
      <c r="BE177" s="31">
        <v>135.1</v>
      </c>
      <c r="BF177" s="31">
        <v>136.80000000000001</v>
      </c>
      <c r="BG177" s="31">
        <v>140.6</v>
      </c>
      <c r="BH177" s="31">
        <v>137.80000000000001</v>
      </c>
      <c r="BI177" s="31">
        <v>139</v>
      </c>
      <c r="BJ177" s="31">
        <v>135.4</v>
      </c>
      <c r="BK177" s="31">
        <v>137.80000000000001</v>
      </c>
      <c r="BL177" s="31">
        <v>142.1</v>
      </c>
      <c r="BM177" s="31">
        <v>141.80000000000001</v>
      </c>
      <c r="BN177" s="31">
        <v>141.9</v>
      </c>
      <c r="BO177" s="31">
        <v>146.4</v>
      </c>
      <c r="BP177" s="31">
        <v>145.69999999999999</v>
      </c>
      <c r="BQ177" s="31">
        <v>143</v>
      </c>
      <c r="BR177" s="31">
        <v>148.30000000000001</v>
      </c>
      <c r="BS177" s="31">
        <v>145.9</v>
      </c>
      <c r="BT177" s="31">
        <v>148.6</v>
      </c>
      <c r="BU177" s="31">
        <v>146.9</v>
      </c>
      <c r="BV177" s="31">
        <v>141.5</v>
      </c>
      <c r="BW177" s="31">
        <v>143.5</v>
      </c>
      <c r="BX177" s="31">
        <v>148.19999999999999</v>
      </c>
      <c r="BY177" s="31">
        <v>148.9</v>
      </c>
      <c r="BZ177" s="31">
        <v>156</v>
      </c>
      <c r="CA177" s="31">
        <v>148.19999999999999</v>
      </c>
      <c r="CB177" s="31">
        <v>147.5</v>
      </c>
      <c r="CC177" s="31">
        <v>150.19999999999999</v>
      </c>
      <c r="CD177" s="31">
        <v>148</v>
      </c>
      <c r="CE177" s="31">
        <v>150</v>
      </c>
      <c r="CF177" s="31">
        <v>148.5</v>
      </c>
      <c r="CG177" s="31">
        <v>145.5</v>
      </c>
      <c r="CH177" s="31">
        <v>148.19999999999999</v>
      </c>
      <c r="CI177" s="31">
        <v>144.80000000000001</v>
      </c>
      <c r="CJ177" s="31">
        <v>146.69999999999999</v>
      </c>
      <c r="CK177" s="31">
        <v>152.1</v>
      </c>
      <c r="CL177" s="31">
        <v>150.69999999999999</v>
      </c>
      <c r="CM177" s="31">
        <v>144.9</v>
      </c>
      <c r="CN177" s="31">
        <v>148.30000000000001</v>
      </c>
      <c r="CO177" s="31">
        <v>145.1</v>
      </c>
      <c r="CP177" s="31">
        <v>147.69999999999999</v>
      </c>
      <c r="CQ177" s="31">
        <v>148.1</v>
      </c>
      <c r="CR177" s="31">
        <v>149.5</v>
      </c>
      <c r="CS177" s="31">
        <v>147.6</v>
      </c>
      <c r="CT177" s="31">
        <v>145.69999999999999</v>
      </c>
      <c r="CU177" s="31">
        <v>148.30000000000001</v>
      </c>
      <c r="CV177" s="31">
        <v>158.5</v>
      </c>
      <c r="CW177" s="31">
        <v>160.80000000000001</v>
      </c>
      <c r="CX177" s="31">
        <v>161.6</v>
      </c>
      <c r="CY177" s="31">
        <v>163.9</v>
      </c>
      <c r="CZ177" s="31">
        <v>162.6</v>
      </c>
      <c r="DA177" s="31">
        <v>162.1</v>
      </c>
      <c r="DB177" s="31">
        <v>152.4</v>
      </c>
      <c r="DC177" s="31">
        <v>161.69999999999999</v>
      </c>
      <c r="DD177" s="31">
        <v>158.5</v>
      </c>
      <c r="DE177" s="31">
        <v>157.5</v>
      </c>
      <c r="DF177" s="31">
        <v>159.6</v>
      </c>
      <c r="DG177" s="31">
        <v>156.19999999999999</v>
      </c>
      <c r="DH177" s="31">
        <v>158.30000000000001</v>
      </c>
      <c r="DI177" s="31">
        <v>161.5</v>
      </c>
      <c r="DJ177" s="31">
        <v>160.9</v>
      </c>
      <c r="DK177" s="31">
        <v>168</v>
      </c>
      <c r="DL177" s="31">
        <v>171.5</v>
      </c>
      <c r="DM177" s="31">
        <v>163.1</v>
      </c>
      <c r="DN177" s="31">
        <v>163</v>
      </c>
      <c r="DO177" s="31">
        <v>161.6</v>
      </c>
      <c r="DP177" s="31">
        <v>162.6</v>
      </c>
      <c r="DQ177" s="31">
        <v>163.5</v>
      </c>
      <c r="DR177" s="31">
        <v>161.5</v>
      </c>
      <c r="DS177" s="31">
        <v>157.5</v>
      </c>
      <c r="DT177" s="31">
        <v>162.1</v>
      </c>
      <c r="DU177" s="31">
        <v>153.6</v>
      </c>
      <c r="DV177" s="31">
        <v>155.69999999999999</v>
      </c>
      <c r="DW177" s="31">
        <v>154.4</v>
      </c>
      <c r="DX177" s="31">
        <v>155.80000000000001</v>
      </c>
      <c r="DY177" s="31">
        <v>155.30000000000001</v>
      </c>
      <c r="DZ177" s="31">
        <v>159.69999999999999</v>
      </c>
      <c r="EA177" s="31">
        <v>158.30000000000001</v>
      </c>
      <c r="EB177" s="31">
        <v>161</v>
      </c>
      <c r="EC177" s="31">
        <v>159.30000000000001</v>
      </c>
      <c r="ED177" s="31">
        <v>164.5</v>
      </c>
      <c r="EE177" s="31">
        <v>158.19999999999999</v>
      </c>
      <c r="EF177" s="31">
        <v>163.30000000000001</v>
      </c>
      <c r="EG177" s="31">
        <v>167.6</v>
      </c>
      <c r="EH177" s="31">
        <v>167.4</v>
      </c>
      <c r="EI177" s="31">
        <v>167.9</v>
      </c>
      <c r="EJ177" s="31">
        <v>171</v>
      </c>
      <c r="EK177" s="31">
        <v>169.5</v>
      </c>
      <c r="EL177" s="31">
        <v>171.1</v>
      </c>
      <c r="EM177" s="31">
        <v>172.5</v>
      </c>
      <c r="EN177" s="31">
        <v>171.8</v>
      </c>
      <c r="EO177" s="31">
        <v>166.5</v>
      </c>
      <c r="EP177" s="31">
        <v>168.3</v>
      </c>
      <c r="EQ177" s="31">
        <v>170.2</v>
      </c>
      <c r="ER177" s="31">
        <v>175</v>
      </c>
      <c r="ES177" s="31">
        <v>171.8</v>
      </c>
      <c r="ET177" s="31">
        <v>172.8</v>
      </c>
    </row>
    <row r="178" spans="1:150">
      <c r="A178" s="25" t="s">
        <v>1743</v>
      </c>
      <c r="B178" s="25" t="s">
        <v>363</v>
      </c>
      <c r="C178" s="26">
        <v>3.397E-2</v>
      </c>
      <c r="D178" s="31">
        <v>102.7</v>
      </c>
      <c r="E178" s="31">
        <v>103.5</v>
      </c>
      <c r="F178" s="31">
        <v>103</v>
      </c>
      <c r="G178" s="31">
        <v>103.4</v>
      </c>
      <c r="H178" s="31">
        <v>102.8</v>
      </c>
      <c r="I178" s="31">
        <v>103</v>
      </c>
      <c r="J178" s="31">
        <v>103.3</v>
      </c>
      <c r="K178" s="31">
        <v>103.4</v>
      </c>
      <c r="L178" s="31">
        <v>103.7</v>
      </c>
      <c r="M178" s="31">
        <v>104.9</v>
      </c>
      <c r="N178" s="31">
        <v>105</v>
      </c>
      <c r="O178" s="31">
        <v>104.4</v>
      </c>
      <c r="P178" s="31">
        <v>105.1</v>
      </c>
      <c r="Q178" s="31">
        <v>99.8</v>
      </c>
      <c r="R178" s="31">
        <v>99.6</v>
      </c>
      <c r="S178" s="31">
        <v>100.1</v>
      </c>
      <c r="T178" s="31">
        <v>100.1</v>
      </c>
      <c r="U178" s="31">
        <v>100.6</v>
      </c>
      <c r="V178" s="31">
        <v>100.6</v>
      </c>
      <c r="W178" s="31">
        <v>100.9</v>
      </c>
      <c r="X178" s="31">
        <v>103.5</v>
      </c>
      <c r="Y178" s="31">
        <v>105.3</v>
      </c>
      <c r="Z178" s="31">
        <v>104.8</v>
      </c>
      <c r="AA178" s="31">
        <v>104.9</v>
      </c>
      <c r="AB178" s="31">
        <v>106</v>
      </c>
      <c r="AC178" s="31">
        <v>105.7</v>
      </c>
      <c r="AD178" s="31">
        <v>106.4</v>
      </c>
      <c r="AE178" s="31">
        <v>107.9</v>
      </c>
      <c r="AF178" s="31">
        <v>113.1</v>
      </c>
      <c r="AG178" s="31">
        <v>113</v>
      </c>
      <c r="AH178" s="31">
        <v>112.8</v>
      </c>
      <c r="AI178" s="31">
        <v>113.9</v>
      </c>
      <c r="AJ178" s="31">
        <v>115.6</v>
      </c>
      <c r="AK178" s="31">
        <v>116.6</v>
      </c>
      <c r="AL178" s="31">
        <v>116.4</v>
      </c>
      <c r="AM178" s="31">
        <v>116.6</v>
      </c>
      <c r="AN178" s="31">
        <v>114.8</v>
      </c>
      <c r="AO178" s="31">
        <v>115.4</v>
      </c>
      <c r="AP178" s="31">
        <v>114.6</v>
      </c>
      <c r="AQ178" s="31">
        <v>113.2</v>
      </c>
      <c r="AR178" s="31">
        <v>112.6</v>
      </c>
      <c r="AS178" s="31">
        <v>112.8</v>
      </c>
      <c r="AT178" s="31">
        <v>112.2</v>
      </c>
      <c r="AU178" s="31">
        <v>111.8</v>
      </c>
      <c r="AV178" s="31">
        <v>113.2</v>
      </c>
      <c r="AW178" s="31">
        <v>114.2</v>
      </c>
      <c r="AX178" s="31">
        <v>114.7</v>
      </c>
      <c r="AY178" s="31">
        <v>113.8</v>
      </c>
      <c r="AZ178" s="31">
        <v>113.4</v>
      </c>
      <c r="BA178" s="31">
        <v>116.4</v>
      </c>
      <c r="BB178" s="31">
        <v>116.9</v>
      </c>
      <c r="BC178" s="31">
        <v>116.6</v>
      </c>
      <c r="BD178" s="31">
        <v>117.9</v>
      </c>
      <c r="BE178" s="31">
        <v>117.1</v>
      </c>
      <c r="BF178" s="31">
        <v>117.3</v>
      </c>
      <c r="BG178" s="31">
        <v>117.6</v>
      </c>
      <c r="BH178" s="31">
        <v>117</v>
      </c>
      <c r="BI178" s="31">
        <v>116.9</v>
      </c>
      <c r="BJ178" s="31">
        <v>118</v>
      </c>
      <c r="BK178" s="31">
        <v>117</v>
      </c>
      <c r="BL178" s="31">
        <v>117.6</v>
      </c>
      <c r="BM178" s="31">
        <v>117.8</v>
      </c>
      <c r="BN178" s="31">
        <v>117</v>
      </c>
      <c r="BO178" s="31">
        <v>109.2</v>
      </c>
      <c r="BP178" s="31">
        <v>110.4</v>
      </c>
      <c r="BQ178" s="31">
        <v>109.8</v>
      </c>
      <c r="BR178" s="31">
        <v>110</v>
      </c>
      <c r="BS178" s="31">
        <v>110</v>
      </c>
      <c r="BT178" s="31">
        <v>109</v>
      </c>
      <c r="BU178" s="31">
        <v>107.1</v>
      </c>
      <c r="BV178" s="31">
        <v>107.1</v>
      </c>
      <c r="BW178" s="31">
        <v>107.6</v>
      </c>
      <c r="BX178" s="31">
        <v>107.1</v>
      </c>
      <c r="BY178" s="31">
        <v>107.5</v>
      </c>
      <c r="BZ178" s="31">
        <v>106.7</v>
      </c>
      <c r="CA178" s="31">
        <v>109.3</v>
      </c>
      <c r="CB178" s="31">
        <v>109.8</v>
      </c>
      <c r="CC178" s="31">
        <v>109.7</v>
      </c>
      <c r="CD178" s="31">
        <v>109.6</v>
      </c>
      <c r="CE178" s="31">
        <v>109.6</v>
      </c>
      <c r="CF178" s="31">
        <v>108.9</v>
      </c>
      <c r="CG178" s="31">
        <v>108.2</v>
      </c>
      <c r="CH178" s="31">
        <v>107.5</v>
      </c>
      <c r="CI178" s="31">
        <v>104.4</v>
      </c>
      <c r="CJ178" s="31">
        <v>107.4</v>
      </c>
      <c r="CK178" s="31">
        <v>108.1</v>
      </c>
      <c r="CL178" s="31">
        <v>107.9</v>
      </c>
      <c r="CM178" s="31">
        <v>108.5</v>
      </c>
      <c r="CN178" s="31">
        <v>108.8</v>
      </c>
      <c r="CO178" s="31">
        <v>108.5</v>
      </c>
      <c r="CP178" s="31">
        <v>108.8</v>
      </c>
      <c r="CQ178" s="31">
        <v>108.9</v>
      </c>
      <c r="CR178" s="31">
        <v>109.5</v>
      </c>
      <c r="CS178" s="31">
        <v>110.1</v>
      </c>
      <c r="CT178" s="31">
        <v>110.7</v>
      </c>
      <c r="CU178" s="31">
        <v>110.6</v>
      </c>
      <c r="CV178" s="31">
        <v>110.9</v>
      </c>
      <c r="CW178" s="31">
        <v>112.7</v>
      </c>
      <c r="CX178" s="31">
        <v>113.4</v>
      </c>
      <c r="CY178" s="31">
        <v>113.7</v>
      </c>
      <c r="CZ178" s="31">
        <v>113.7</v>
      </c>
      <c r="DA178" s="31">
        <v>114</v>
      </c>
      <c r="DB178" s="31">
        <v>121.4</v>
      </c>
      <c r="DC178" s="31">
        <v>122</v>
      </c>
      <c r="DD178" s="31">
        <v>121.9</v>
      </c>
      <c r="DE178" s="31">
        <v>121.1</v>
      </c>
      <c r="DF178" s="31">
        <v>121.7</v>
      </c>
      <c r="DG178" s="31">
        <v>122.2</v>
      </c>
      <c r="DH178" s="31">
        <v>122.5</v>
      </c>
      <c r="DI178" s="31">
        <v>123.1</v>
      </c>
      <c r="DJ178" s="31">
        <v>122.7</v>
      </c>
      <c r="DK178" s="31">
        <v>123.1</v>
      </c>
      <c r="DL178" s="31">
        <v>124.5</v>
      </c>
      <c r="DM178" s="31">
        <v>119.8</v>
      </c>
      <c r="DN178" s="31">
        <v>119.5</v>
      </c>
      <c r="DO178" s="31">
        <v>119</v>
      </c>
      <c r="DP178" s="31">
        <v>118</v>
      </c>
      <c r="DQ178" s="31">
        <v>120.9</v>
      </c>
      <c r="DR178" s="31">
        <v>121.4</v>
      </c>
      <c r="DS178" s="31">
        <v>120.9</v>
      </c>
      <c r="DT178" s="31">
        <v>122.1</v>
      </c>
      <c r="DU178" s="31">
        <v>123</v>
      </c>
      <c r="DV178" s="31">
        <v>121.7</v>
      </c>
      <c r="DW178" s="31">
        <v>124.4</v>
      </c>
      <c r="DX178" s="31">
        <v>125.5</v>
      </c>
      <c r="DY178" s="31">
        <v>125.3</v>
      </c>
      <c r="DZ178" s="31">
        <v>126.4</v>
      </c>
      <c r="EA178" s="31">
        <v>128.69999999999999</v>
      </c>
      <c r="EB178" s="31">
        <v>129.5</v>
      </c>
      <c r="EC178" s="31">
        <v>131</v>
      </c>
      <c r="ED178" s="31">
        <v>130.4</v>
      </c>
      <c r="EE178" s="31">
        <v>130.80000000000001</v>
      </c>
      <c r="EF178" s="31">
        <v>131.9</v>
      </c>
      <c r="EG178" s="31">
        <v>132.4</v>
      </c>
      <c r="EH178" s="31">
        <v>132.4</v>
      </c>
      <c r="EI178" s="31">
        <v>132.1</v>
      </c>
      <c r="EJ178" s="31">
        <v>132.6</v>
      </c>
      <c r="EK178" s="31">
        <v>133.4</v>
      </c>
      <c r="EL178" s="31">
        <v>130.9</v>
      </c>
      <c r="EM178" s="31">
        <v>131.80000000000001</v>
      </c>
      <c r="EN178" s="31">
        <v>132.4</v>
      </c>
      <c r="EO178" s="31">
        <v>130.30000000000001</v>
      </c>
      <c r="EP178" s="31">
        <v>132.19999999999999</v>
      </c>
      <c r="EQ178" s="31">
        <v>132.19999999999999</v>
      </c>
      <c r="ER178" s="31">
        <v>129.69999999999999</v>
      </c>
      <c r="ES178" s="31">
        <v>128.6</v>
      </c>
      <c r="ET178" s="31">
        <v>128.6</v>
      </c>
    </row>
    <row r="179" spans="1:150">
      <c r="A179" s="25" t="s">
        <v>1744</v>
      </c>
      <c r="B179" s="25" t="s">
        <v>375</v>
      </c>
      <c r="C179" s="26">
        <v>2.6429299999999998</v>
      </c>
      <c r="D179" s="31">
        <v>109.7</v>
      </c>
      <c r="E179" s="31">
        <v>110.1</v>
      </c>
      <c r="F179" s="31">
        <v>109.4</v>
      </c>
      <c r="G179" s="31">
        <v>111.3</v>
      </c>
      <c r="H179" s="31">
        <v>112</v>
      </c>
      <c r="I179" s="31">
        <v>110.6</v>
      </c>
      <c r="J179" s="31">
        <v>104.9</v>
      </c>
      <c r="K179" s="31">
        <v>103.3</v>
      </c>
      <c r="L179" s="31">
        <v>101.2</v>
      </c>
      <c r="M179" s="31">
        <v>101.7</v>
      </c>
      <c r="N179" s="31">
        <v>101.3</v>
      </c>
      <c r="O179" s="31">
        <v>100</v>
      </c>
      <c r="P179" s="31">
        <v>99.8</v>
      </c>
      <c r="Q179" s="31">
        <v>99.9</v>
      </c>
      <c r="R179" s="31">
        <v>100.9</v>
      </c>
      <c r="S179" s="31">
        <v>101.9</v>
      </c>
      <c r="T179" s="31">
        <v>103.5</v>
      </c>
      <c r="U179" s="31">
        <v>104.7</v>
      </c>
      <c r="V179" s="31">
        <v>105.3</v>
      </c>
      <c r="W179" s="31">
        <v>106.8</v>
      </c>
      <c r="X179" s="31">
        <v>106.9</v>
      </c>
      <c r="Y179" s="31">
        <v>105.7</v>
      </c>
      <c r="Z179" s="31">
        <v>105.6</v>
      </c>
      <c r="AA179" s="31">
        <v>107.4</v>
      </c>
      <c r="AB179" s="31">
        <v>107.7</v>
      </c>
      <c r="AC179" s="31">
        <v>106.6</v>
      </c>
      <c r="AD179" s="31">
        <v>104.7</v>
      </c>
      <c r="AE179" s="31">
        <v>105.1</v>
      </c>
      <c r="AF179" s="31">
        <v>103.5</v>
      </c>
      <c r="AG179" s="31">
        <v>101.3</v>
      </c>
      <c r="AH179" s="31">
        <v>100.4</v>
      </c>
      <c r="AI179" s="31">
        <v>98.9</v>
      </c>
      <c r="AJ179" s="31">
        <v>98.4</v>
      </c>
      <c r="AK179" s="31">
        <v>99.7</v>
      </c>
      <c r="AL179" s="31">
        <v>99.2</v>
      </c>
      <c r="AM179" s="31">
        <v>99</v>
      </c>
      <c r="AN179" s="31">
        <v>98.5</v>
      </c>
      <c r="AO179" s="31">
        <v>99.3</v>
      </c>
      <c r="AP179" s="31">
        <v>100</v>
      </c>
      <c r="AQ179" s="31">
        <v>99.9</v>
      </c>
      <c r="AR179" s="31">
        <v>97.9</v>
      </c>
      <c r="AS179" s="31">
        <v>97.8</v>
      </c>
      <c r="AT179" s="31">
        <v>99.1</v>
      </c>
      <c r="AU179" s="31">
        <v>98.7</v>
      </c>
      <c r="AV179" s="31">
        <v>98.4</v>
      </c>
      <c r="AW179" s="31">
        <v>97.3</v>
      </c>
      <c r="AX179" s="31">
        <v>98.1</v>
      </c>
      <c r="AY179" s="31">
        <v>99.8</v>
      </c>
      <c r="AZ179" s="31">
        <v>103.1</v>
      </c>
      <c r="BA179" s="31">
        <v>104.5</v>
      </c>
      <c r="BB179" s="31">
        <v>104.1</v>
      </c>
      <c r="BC179" s="31">
        <v>104.3</v>
      </c>
      <c r="BD179" s="31">
        <v>105.8</v>
      </c>
      <c r="BE179" s="31">
        <v>107.6</v>
      </c>
      <c r="BF179" s="31">
        <v>107.6</v>
      </c>
      <c r="BG179" s="31">
        <v>108</v>
      </c>
      <c r="BH179" s="31">
        <v>110.1</v>
      </c>
      <c r="BI179" s="31">
        <v>111</v>
      </c>
      <c r="BJ179" s="31">
        <v>110</v>
      </c>
      <c r="BK179" s="31">
        <v>108.4</v>
      </c>
      <c r="BL179" s="31">
        <v>107.2</v>
      </c>
      <c r="BM179" s="31">
        <v>106</v>
      </c>
      <c r="BN179" s="31">
        <v>105.9</v>
      </c>
      <c r="BO179" s="31">
        <v>105.9</v>
      </c>
      <c r="BP179" s="31">
        <v>106.3</v>
      </c>
      <c r="BQ179" s="31">
        <v>107.8</v>
      </c>
      <c r="BR179" s="31">
        <v>108.5</v>
      </c>
      <c r="BS179" s="31">
        <v>110.5</v>
      </c>
      <c r="BT179" s="31">
        <v>111.5</v>
      </c>
      <c r="BU179" s="31">
        <v>112.5</v>
      </c>
      <c r="BV179" s="31">
        <v>113.5</v>
      </c>
      <c r="BW179" s="31">
        <v>117</v>
      </c>
      <c r="BX179" s="31">
        <v>119.2</v>
      </c>
      <c r="BY179" s="31">
        <v>120</v>
      </c>
      <c r="BZ179" s="31">
        <v>120.6</v>
      </c>
      <c r="CA179" s="31">
        <v>120.2</v>
      </c>
      <c r="CB179" s="31">
        <v>118.8</v>
      </c>
      <c r="CC179" s="31">
        <v>119</v>
      </c>
      <c r="CD179" s="31">
        <v>118.8</v>
      </c>
      <c r="CE179" s="31">
        <v>116.4</v>
      </c>
      <c r="CF179" s="31">
        <v>113.9</v>
      </c>
      <c r="CG179" s="31">
        <v>114.8</v>
      </c>
      <c r="CH179" s="31">
        <v>115.5</v>
      </c>
      <c r="CI179" s="31">
        <v>113.7</v>
      </c>
      <c r="CJ179" s="31">
        <v>113.9</v>
      </c>
      <c r="CK179" s="31">
        <v>112.9</v>
      </c>
      <c r="CL179" s="31">
        <v>112.4</v>
      </c>
      <c r="CM179" s="31">
        <v>112.3</v>
      </c>
      <c r="CN179" s="31">
        <v>113.9</v>
      </c>
      <c r="CO179" s="31">
        <v>115.7</v>
      </c>
      <c r="CP179" s="31">
        <v>116.6</v>
      </c>
      <c r="CQ179" s="31">
        <v>119.4</v>
      </c>
      <c r="CR179" s="31">
        <v>126.4</v>
      </c>
      <c r="CS179" s="31">
        <v>131.6</v>
      </c>
      <c r="CT179" s="31">
        <v>129.30000000000001</v>
      </c>
      <c r="CU179" s="31">
        <v>127.3</v>
      </c>
      <c r="CV179" s="31">
        <v>126.4</v>
      </c>
      <c r="CW179" s="31">
        <v>125.7</v>
      </c>
      <c r="CX179" s="31">
        <v>128.5</v>
      </c>
      <c r="CY179" s="31">
        <v>130.1</v>
      </c>
      <c r="CZ179" s="31">
        <v>134.1</v>
      </c>
      <c r="DA179" s="31">
        <v>137.30000000000001</v>
      </c>
      <c r="DB179" s="31">
        <v>140.6</v>
      </c>
      <c r="DC179" s="31">
        <v>148.1</v>
      </c>
      <c r="DD179" s="31">
        <v>155</v>
      </c>
      <c r="DE179" s="31">
        <v>159</v>
      </c>
      <c r="DF179" s="31">
        <v>164.4</v>
      </c>
      <c r="DG179" s="31">
        <v>172.5</v>
      </c>
      <c r="DH179" s="31">
        <v>182.7</v>
      </c>
      <c r="DI179" s="31">
        <v>191</v>
      </c>
      <c r="DJ179" s="31">
        <v>184.5</v>
      </c>
      <c r="DK179" s="31">
        <v>185.6</v>
      </c>
      <c r="DL179" s="31">
        <v>188.7</v>
      </c>
      <c r="DM179" s="31">
        <v>188.6</v>
      </c>
      <c r="DN179" s="31">
        <v>187.3</v>
      </c>
      <c r="DO179" s="31">
        <v>184.2</v>
      </c>
      <c r="DP179" s="31">
        <v>180.1</v>
      </c>
      <c r="DQ179" s="31">
        <v>180.8</v>
      </c>
      <c r="DR179" s="31">
        <v>190.1</v>
      </c>
      <c r="DS179" s="31">
        <v>202.5</v>
      </c>
      <c r="DT179" s="31">
        <v>210.7</v>
      </c>
      <c r="DU179" s="31">
        <v>213.6</v>
      </c>
      <c r="DV179" s="31">
        <v>204.7</v>
      </c>
      <c r="DW179" s="31">
        <v>190.3</v>
      </c>
      <c r="DX179" s="31">
        <v>186.4</v>
      </c>
      <c r="DY179" s="31">
        <v>173.1</v>
      </c>
      <c r="DZ179" s="31">
        <v>173.3</v>
      </c>
      <c r="EA179" s="31">
        <v>174.7</v>
      </c>
      <c r="EB179" s="31">
        <v>168.7</v>
      </c>
      <c r="EC179" s="31">
        <v>166.1</v>
      </c>
      <c r="ED179" s="31">
        <v>162.9</v>
      </c>
      <c r="EE179" s="31">
        <v>157.9</v>
      </c>
      <c r="EF179" s="31">
        <v>155.4</v>
      </c>
      <c r="EG179" s="31">
        <v>149.69999999999999</v>
      </c>
      <c r="EH179" s="31">
        <v>145</v>
      </c>
      <c r="EI179" s="31">
        <v>147.69999999999999</v>
      </c>
      <c r="EJ179" s="31">
        <v>147.5</v>
      </c>
      <c r="EK179" s="31">
        <v>142.69999999999999</v>
      </c>
      <c r="EL179" s="31">
        <v>141.4</v>
      </c>
      <c r="EM179" s="31">
        <v>142.19999999999999</v>
      </c>
      <c r="EN179" s="31">
        <v>141.1</v>
      </c>
      <c r="EO179" s="31">
        <v>140</v>
      </c>
      <c r="EP179" s="31">
        <v>141.19999999999999</v>
      </c>
      <c r="EQ179" s="31">
        <v>145.19999999999999</v>
      </c>
      <c r="ER179" s="31">
        <v>147.80000000000001</v>
      </c>
      <c r="ES179" s="31">
        <v>147.4</v>
      </c>
      <c r="ET179" s="31">
        <v>148.19999999999999</v>
      </c>
    </row>
    <row r="180" spans="1:150">
      <c r="A180" s="25" t="s">
        <v>398</v>
      </c>
      <c r="B180" s="25" t="s">
        <v>377</v>
      </c>
      <c r="C180" s="26">
        <v>0.37936999999999999</v>
      </c>
      <c r="D180" s="31">
        <v>105.9</v>
      </c>
      <c r="E180" s="31">
        <v>107</v>
      </c>
      <c r="F180" s="31">
        <v>106.3</v>
      </c>
      <c r="G180" s="31">
        <v>107</v>
      </c>
      <c r="H180" s="31">
        <v>108.1</v>
      </c>
      <c r="I180" s="31">
        <v>107.3</v>
      </c>
      <c r="J180" s="31">
        <v>102.7</v>
      </c>
      <c r="K180" s="31">
        <v>101.4</v>
      </c>
      <c r="L180" s="31">
        <v>99.7</v>
      </c>
      <c r="M180" s="31">
        <v>99.9</v>
      </c>
      <c r="N180" s="31">
        <v>98.6</v>
      </c>
      <c r="O180" s="31">
        <v>96.9</v>
      </c>
      <c r="P180" s="31">
        <v>96.7</v>
      </c>
      <c r="Q180" s="31">
        <v>97.9</v>
      </c>
      <c r="R180" s="31">
        <v>98.3</v>
      </c>
      <c r="S180" s="31">
        <v>100.4</v>
      </c>
      <c r="T180" s="31">
        <v>100</v>
      </c>
      <c r="U180" s="31">
        <v>101.9</v>
      </c>
      <c r="V180" s="31">
        <v>100.8</v>
      </c>
      <c r="W180" s="31">
        <v>103</v>
      </c>
      <c r="X180" s="31">
        <v>105.6</v>
      </c>
      <c r="Y180" s="31">
        <v>106</v>
      </c>
      <c r="Z180" s="31">
        <v>105.4</v>
      </c>
      <c r="AA180" s="31">
        <v>104.1</v>
      </c>
      <c r="AB180" s="31">
        <v>107.6</v>
      </c>
      <c r="AC180" s="31">
        <v>106.6</v>
      </c>
      <c r="AD180" s="31">
        <v>105.4</v>
      </c>
      <c r="AE180" s="31">
        <v>107.4</v>
      </c>
      <c r="AF180" s="31">
        <v>104.8</v>
      </c>
      <c r="AG180" s="31">
        <v>104.5</v>
      </c>
      <c r="AH180" s="31">
        <v>101.7</v>
      </c>
      <c r="AI180" s="31">
        <v>100.6</v>
      </c>
      <c r="AJ180" s="31">
        <v>101.3</v>
      </c>
      <c r="AK180" s="31">
        <v>101.6</v>
      </c>
      <c r="AL180" s="31">
        <v>99.1</v>
      </c>
      <c r="AM180" s="31">
        <v>99.4</v>
      </c>
      <c r="AN180" s="31">
        <v>98.9</v>
      </c>
      <c r="AO180" s="31">
        <v>98.3</v>
      </c>
      <c r="AP180" s="31">
        <v>99.6</v>
      </c>
      <c r="AQ180" s="31">
        <v>98</v>
      </c>
      <c r="AR180" s="31">
        <v>96.6</v>
      </c>
      <c r="AS180" s="31">
        <v>96.3</v>
      </c>
      <c r="AT180" s="31">
        <v>97.1</v>
      </c>
      <c r="AU180" s="31">
        <v>96.1</v>
      </c>
      <c r="AV180" s="31">
        <v>94.6</v>
      </c>
      <c r="AW180" s="31">
        <v>94.8</v>
      </c>
      <c r="AX180" s="31">
        <v>96.7</v>
      </c>
      <c r="AY180" s="31">
        <v>98.6</v>
      </c>
      <c r="AZ180" s="31">
        <v>102.9</v>
      </c>
      <c r="BA180" s="31">
        <v>105.5</v>
      </c>
      <c r="BB180" s="31">
        <v>102.6</v>
      </c>
      <c r="BC180" s="31">
        <v>102.7</v>
      </c>
      <c r="BD180" s="31">
        <v>102.3</v>
      </c>
      <c r="BE180" s="31">
        <v>103.6</v>
      </c>
      <c r="BF180" s="31">
        <v>106.7</v>
      </c>
      <c r="BG180" s="31">
        <v>110</v>
      </c>
      <c r="BH180" s="31">
        <v>111.8</v>
      </c>
      <c r="BI180" s="31">
        <v>112.7</v>
      </c>
      <c r="BJ180" s="31">
        <v>113</v>
      </c>
      <c r="BK180" s="31">
        <v>109.9</v>
      </c>
      <c r="BL180" s="31">
        <v>109.3</v>
      </c>
      <c r="BM180" s="31">
        <v>108.3</v>
      </c>
      <c r="BN180" s="31">
        <v>108.7</v>
      </c>
      <c r="BO180" s="31">
        <v>107.4</v>
      </c>
      <c r="BP180" s="31">
        <v>108.9</v>
      </c>
      <c r="BQ180" s="31">
        <v>108.1</v>
      </c>
      <c r="BR180" s="31">
        <v>108.4</v>
      </c>
      <c r="BS180" s="31">
        <v>112.9</v>
      </c>
      <c r="BT180" s="31">
        <v>111.9</v>
      </c>
      <c r="BU180" s="31">
        <v>114.1</v>
      </c>
      <c r="BV180" s="31">
        <v>114.8</v>
      </c>
      <c r="BW180" s="31">
        <v>120.7</v>
      </c>
      <c r="BX180" s="31">
        <v>121.8</v>
      </c>
      <c r="BY180" s="31">
        <v>121.8</v>
      </c>
      <c r="BZ180" s="31">
        <v>122</v>
      </c>
      <c r="CA180" s="31">
        <v>121.8</v>
      </c>
      <c r="CB180" s="31">
        <v>120.5</v>
      </c>
      <c r="CC180" s="31">
        <v>118.8</v>
      </c>
      <c r="CD180" s="31">
        <v>119.4</v>
      </c>
      <c r="CE180" s="31">
        <v>118.6</v>
      </c>
      <c r="CF180" s="31">
        <v>117.3</v>
      </c>
      <c r="CG180" s="31">
        <v>118.7</v>
      </c>
      <c r="CH180" s="31">
        <v>118.7</v>
      </c>
      <c r="CI180" s="31">
        <v>117.8</v>
      </c>
      <c r="CJ180" s="31">
        <v>123.2</v>
      </c>
      <c r="CK180" s="31">
        <v>121.7</v>
      </c>
      <c r="CL180" s="31">
        <v>121.5</v>
      </c>
      <c r="CM180" s="31">
        <v>122</v>
      </c>
      <c r="CN180" s="31">
        <v>122.8</v>
      </c>
      <c r="CO180" s="31">
        <v>124.7</v>
      </c>
      <c r="CP180" s="31">
        <v>125</v>
      </c>
      <c r="CQ180" s="31">
        <v>128.4</v>
      </c>
      <c r="CR180" s="31">
        <v>131.4</v>
      </c>
      <c r="CS180" s="31">
        <v>132.30000000000001</v>
      </c>
      <c r="CT180" s="31">
        <v>130.6</v>
      </c>
      <c r="CU180" s="31">
        <v>132</v>
      </c>
      <c r="CV180" s="31">
        <v>130.19999999999999</v>
      </c>
      <c r="CW180" s="31">
        <v>133.5</v>
      </c>
      <c r="CX180" s="31">
        <v>134.19999999999999</v>
      </c>
      <c r="CY180" s="31">
        <v>133</v>
      </c>
      <c r="CZ180" s="31">
        <v>138.1</v>
      </c>
      <c r="DA180" s="31">
        <v>136.69999999999999</v>
      </c>
      <c r="DB180" s="31">
        <v>135.4</v>
      </c>
      <c r="DC180" s="31">
        <v>144.6</v>
      </c>
      <c r="DD180" s="31">
        <v>146</v>
      </c>
      <c r="DE180" s="31">
        <v>146.9</v>
      </c>
      <c r="DF180" s="31">
        <v>157.4</v>
      </c>
      <c r="DG180" s="31">
        <v>161.5</v>
      </c>
      <c r="DH180" s="31">
        <v>167.3</v>
      </c>
      <c r="DI180" s="31">
        <v>173.2</v>
      </c>
      <c r="DJ180" s="31">
        <v>166.3</v>
      </c>
      <c r="DK180" s="31">
        <v>167.7</v>
      </c>
      <c r="DL180" s="31">
        <v>168.8</v>
      </c>
      <c r="DM180" s="31">
        <v>166.4</v>
      </c>
      <c r="DN180" s="31">
        <v>168.4</v>
      </c>
      <c r="DO180" s="31">
        <v>169.6</v>
      </c>
      <c r="DP180" s="31">
        <v>166.7</v>
      </c>
      <c r="DQ180" s="31">
        <v>170.1</v>
      </c>
      <c r="DR180" s="31">
        <v>181</v>
      </c>
      <c r="DS180" s="31">
        <v>184.1</v>
      </c>
      <c r="DT180" s="31">
        <v>193.2</v>
      </c>
      <c r="DU180" s="31">
        <v>190.9</v>
      </c>
      <c r="DV180" s="31">
        <v>181.6</v>
      </c>
      <c r="DW180" s="31">
        <v>168</v>
      </c>
      <c r="DX180" s="31">
        <v>169.2</v>
      </c>
      <c r="DY180" s="31">
        <v>157.9</v>
      </c>
      <c r="DZ180" s="31">
        <v>159.6</v>
      </c>
      <c r="EA180" s="31">
        <v>161</v>
      </c>
      <c r="EB180" s="31">
        <v>159.80000000000001</v>
      </c>
      <c r="EC180" s="31">
        <v>157.69999999999999</v>
      </c>
      <c r="ED180" s="31">
        <v>159.6</v>
      </c>
      <c r="EE180" s="31">
        <v>155.30000000000001</v>
      </c>
      <c r="EF180" s="31">
        <v>153.69999999999999</v>
      </c>
      <c r="EG180" s="31">
        <v>153</v>
      </c>
      <c r="EH180" s="31">
        <v>150.19999999999999</v>
      </c>
      <c r="EI180" s="31">
        <v>152.30000000000001</v>
      </c>
      <c r="EJ180" s="31">
        <v>150.9</v>
      </c>
      <c r="EK180" s="31">
        <v>148.19999999999999</v>
      </c>
      <c r="EL180" s="31">
        <v>147.5</v>
      </c>
      <c r="EM180" s="31">
        <v>145.4</v>
      </c>
      <c r="EN180" s="31">
        <v>145.6</v>
      </c>
      <c r="EO180" s="31">
        <v>144.80000000000001</v>
      </c>
      <c r="EP180" s="31">
        <v>146.80000000000001</v>
      </c>
      <c r="EQ180" s="31">
        <v>151.19999999999999</v>
      </c>
      <c r="ER180" s="31">
        <v>153.1</v>
      </c>
      <c r="ES180" s="31">
        <v>150.30000000000001</v>
      </c>
      <c r="ET180" s="31">
        <v>150.9</v>
      </c>
    </row>
    <row r="181" spans="1:150">
      <c r="A181" s="25" t="s">
        <v>1745</v>
      </c>
      <c r="B181" s="25" t="s">
        <v>379</v>
      </c>
      <c r="C181" s="26">
        <v>0.18053</v>
      </c>
      <c r="D181" s="31">
        <v>115.6</v>
      </c>
      <c r="E181" s="31">
        <v>115.2</v>
      </c>
      <c r="F181" s="31">
        <v>115.1</v>
      </c>
      <c r="G181" s="31">
        <v>118.8</v>
      </c>
      <c r="H181" s="31">
        <v>122.1</v>
      </c>
      <c r="I181" s="31">
        <v>121</v>
      </c>
      <c r="J181" s="31">
        <v>118.2</v>
      </c>
      <c r="K181" s="31">
        <v>118.5</v>
      </c>
      <c r="L181" s="31">
        <v>118.5</v>
      </c>
      <c r="M181" s="31">
        <v>116.2</v>
      </c>
      <c r="N181" s="31">
        <v>114.6</v>
      </c>
      <c r="O181" s="31">
        <v>109.3</v>
      </c>
      <c r="P181" s="31">
        <v>105.8</v>
      </c>
      <c r="Q181" s="31">
        <v>103.8</v>
      </c>
      <c r="R181" s="31">
        <v>103.7</v>
      </c>
      <c r="S181" s="31">
        <v>102.5</v>
      </c>
      <c r="T181" s="31">
        <v>102.4</v>
      </c>
      <c r="U181" s="31">
        <v>104.4</v>
      </c>
      <c r="V181" s="31">
        <v>106.9</v>
      </c>
      <c r="W181" s="31">
        <v>109.7</v>
      </c>
      <c r="X181" s="31">
        <v>109.1</v>
      </c>
      <c r="Y181" s="31">
        <v>108.1</v>
      </c>
      <c r="Z181" s="31">
        <v>105.8</v>
      </c>
      <c r="AA181" s="31">
        <v>107.4</v>
      </c>
      <c r="AB181" s="31">
        <v>105.8</v>
      </c>
      <c r="AC181" s="31">
        <v>106.7</v>
      </c>
      <c r="AD181" s="31">
        <v>105.9</v>
      </c>
      <c r="AE181" s="31">
        <v>106.7</v>
      </c>
      <c r="AF181" s="31">
        <v>106.7</v>
      </c>
      <c r="AG181" s="31">
        <v>107.7</v>
      </c>
      <c r="AH181" s="31">
        <v>107.8</v>
      </c>
      <c r="AI181" s="31">
        <v>109.3</v>
      </c>
      <c r="AJ181" s="31">
        <v>113.2</v>
      </c>
      <c r="AK181" s="31">
        <v>116.8</v>
      </c>
      <c r="AL181" s="31">
        <v>114.3</v>
      </c>
      <c r="AM181" s="31">
        <v>112.4</v>
      </c>
      <c r="AN181" s="31">
        <v>113.1</v>
      </c>
      <c r="AO181" s="31">
        <v>117.6</v>
      </c>
      <c r="AP181" s="31">
        <v>123.5</v>
      </c>
      <c r="AQ181" s="31">
        <v>125.5</v>
      </c>
      <c r="AR181" s="31">
        <v>124.7</v>
      </c>
      <c r="AS181" s="31">
        <v>127.1</v>
      </c>
      <c r="AT181" s="31">
        <v>135.19999999999999</v>
      </c>
      <c r="AU181" s="31">
        <v>135</v>
      </c>
      <c r="AV181" s="31">
        <v>130.30000000000001</v>
      </c>
      <c r="AW181" s="31">
        <v>124.3</v>
      </c>
      <c r="AX181" s="31">
        <v>119.7</v>
      </c>
      <c r="AY181" s="31">
        <v>117.6</v>
      </c>
      <c r="AZ181" s="31">
        <v>120.4</v>
      </c>
      <c r="BA181" s="31">
        <v>120.4</v>
      </c>
      <c r="BB181" s="31">
        <v>120.4</v>
      </c>
      <c r="BC181" s="31">
        <v>128.1</v>
      </c>
      <c r="BD181" s="31">
        <v>128.4</v>
      </c>
      <c r="BE181" s="31">
        <v>131.30000000000001</v>
      </c>
      <c r="BF181" s="31">
        <v>128.1</v>
      </c>
      <c r="BG181" s="31">
        <v>128.69999999999999</v>
      </c>
      <c r="BH181" s="31">
        <v>127.6</v>
      </c>
      <c r="BI181" s="31">
        <v>125.8</v>
      </c>
      <c r="BJ181" s="31">
        <v>120.1</v>
      </c>
      <c r="BK181" s="31">
        <v>117.6</v>
      </c>
      <c r="BL181" s="31">
        <v>118.1</v>
      </c>
      <c r="BM181" s="31">
        <v>117.9</v>
      </c>
      <c r="BN181" s="31">
        <v>115.9</v>
      </c>
      <c r="BO181" s="31">
        <v>113.5</v>
      </c>
      <c r="BP181" s="31">
        <v>115.6</v>
      </c>
      <c r="BQ181" s="31">
        <v>116.4</v>
      </c>
      <c r="BR181" s="31">
        <v>118.9</v>
      </c>
      <c r="BS181" s="31">
        <v>119.4</v>
      </c>
      <c r="BT181" s="31">
        <v>120.9</v>
      </c>
      <c r="BU181" s="31">
        <v>120.8</v>
      </c>
      <c r="BV181" s="31">
        <v>120.6</v>
      </c>
      <c r="BW181" s="31">
        <v>119.3</v>
      </c>
      <c r="BX181" s="31">
        <v>120.3</v>
      </c>
      <c r="BY181" s="31">
        <v>120.7</v>
      </c>
      <c r="BZ181" s="31">
        <v>122.3</v>
      </c>
      <c r="CA181" s="31">
        <v>127</v>
      </c>
      <c r="CB181" s="31">
        <v>126.6</v>
      </c>
      <c r="CC181" s="31">
        <v>127</v>
      </c>
      <c r="CD181" s="31">
        <v>126.2</v>
      </c>
      <c r="CE181" s="31">
        <v>127</v>
      </c>
      <c r="CF181" s="31">
        <v>126.1</v>
      </c>
      <c r="CG181" s="31">
        <v>124.7</v>
      </c>
      <c r="CH181" s="31">
        <v>123.6</v>
      </c>
      <c r="CI181" s="31">
        <v>122.9</v>
      </c>
      <c r="CJ181" s="31">
        <v>120.2</v>
      </c>
      <c r="CK181" s="31">
        <v>121.2</v>
      </c>
      <c r="CL181" s="31">
        <v>122</v>
      </c>
      <c r="CM181" s="31">
        <v>122.8</v>
      </c>
      <c r="CN181" s="31">
        <v>122.6</v>
      </c>
      <c r="CO181" s="31">
        <v>122.6</v>
      </c>
      <c r="CP181" s="31">
        <v>124.7</v>
      </c>
      <c r="CQ181" s="31">
        <v>129.19999999999999</v>
      </c>
      <c r="CR181" s="31">
        <v>132.80000000000001</v>
      </c>
      <c r="CS181" s="31">
        <v>133.4</v>
      </c>
      <c r="CT181" s="31">
        <v>131.30000000000001</v>
      </c>
      <c r="CU181" s="31">
        <v>131.4</v>
      </c>
      <c r="CV181" s="31">
        <v>133</v>
      </c>
      <c r="CW181" s="31">
        <v>138.9</v>
      </c>
      <c r="CX181" s="31">
        <v>145.69999999999999</v>
      </c>
      <c r="CY181" s="31">
        <v>147.69999999999999</v>
      </c>
      <c r="CZ181" s="31">
        <v>152.19999999999999</v>
      </c>
      <c r="DA181" s="31">
        <v>158</v>
      </c>
      <c r="DB181" s="31">
        <v>164.5</v>
      </c>
      <c r="DC181" s="31">
        <v>169.5</v>
      </c>
      <c r="DD181" s="31">
        <v>172.3</v>
      </c>
      <c r="DE181" s="31">
        <v>173.6</v>
      </c>
      <c r="DF181" s="31">
        <v>175.9</v>
      </c>
      <c r="DG181" s="31">
        <v>176.3</v>
      </c>
      <c r="DH181" s="31">
        <v>197.4</v>
      </c>
      <c r="DI181" s="31">
        <v>208.5</v>
      </c>
      <c r="DJ181" s="31">
        <v>204.7</v>
      </c>
      <c r="DK181" s="31">
        <v>211.5</v>
      </c>
      <c r="DL181" s="31">
        <v>222.6</v>
      </c>
      <c r="DM181" s="31">
        <v>235.1</v>
      </c>
      <c r="DN181" s="31">
        <v>232.5</v>
      </c>
      <c r="DO181" s="31">
        <v>235.2</v>
      </c>
      <c r="DP181" s="31">
        <v>226.5</v>
      </c>
      <c r="DQ181" s="31">
        <v>224.5</v>
      </c>
      <c r="DR181" s="31">
        <v>223.4</v>
      </c>
      <c r="DS181" s="31">
        <v>218.3</v>
      </c>
      <c r="DT181" s="31">
        <v>218.1</v>
      </c>
      <c r="DU181" s="31">
        <v>216.1</v>
      </c>
      <c r="DV181" s="31">
        <v>210.2</v>
      </c>
      <c r="DW181" s="31">
        <v>202.5</v>
      </c>
      <c r="DX181" s="31">
        <v>199.4</v>
      </c>
      <c r="DY181" s="31">
        <v>189.3</v>
      </c>
      <c r="DZ181" s="31">
        <v>195.5</v>
      </c>
      <c r="EA181" s="31">
        <v>203.5</v>
      </c>
      <c r="EB181" s="31">
        <v>196.5</v>
      </c>
      <c r="EC181" s="31">
        <v>189.1</v>
      </c>
      <c r="ED181" s="31">
        <v>180.5</v>
      </c>
      <c r="EE181" s="31">
        <v>169.2</v>
      </c>
      <c r="EF181" s="31">
        <v>163.1</v>
      </c>
      <c r="EG181" s="31">
        <v>152.4</v>
      </c>
      <c r="EH181" s="31">
        <v>150.30000000000001</v>
      </c>
      <c r="EI181" s="31">
        <v>160</v>
      </c>
      <c r="EJ181" s="31">
        <v>163.4</v>
      </c>
      <c r="EK181" s="31">
        <v>156.6</v>
      </c>
      <c r="EL181" s="31">
        <v>155.5</v>
      </c>
      <c r="EM181" s="31">
        <v>159.80000000000001</v>
      </c>
      <c r="EN181" s="31">
        <v>156</v>
      </c>
      <c r="EO181" s="31">
        <v>153.69999999999999</v>
      </c>
      <c r="EP181" s="31">
        <v>151.1</v>
      </c>
      <c r="EQ181" s="31">
        <v>152.5</v>
      </c>
      <c r="ER181" s="31">
        <v>153.80000000000001</v>
      </c>
      <c r="ES181" s="31">
        <v>159.1</v>
      </c>
      <c r="ET181" s="31">
        <v>170.6</v>
      </c>
    </row>
    <row r="182" spans="1:150">
      <c r="A182" s="25" t="s">
        <v>410</v>
      </c>
      <c r="B182" s="25" t="s">
        <v>381</v>
      </c>
      <c r="C182" s="26">
        <v>0.34250999999999998</v>
      </c>
      <c r="D182" s="31">
        <v>108.3</v>
      </c>
      <c r="E182" s="31">
        <v>109</v>
      </c>
      <c r="F182" s="31">
        <v>107.1</v>
      </c>
      <c r="G182" s="31">
        <v>113.5</v>
      </c>
      <c r="H182" s="31">
        <v>115.2</v>
      </c>
      <c r="I182" s="31">
        <v>116</v>
      </c>
      <c r="J182" s="31">
        <v>109.4</v>
      </c>
      <c r="K182" s="31">
        <v>110.2</v>
      </c>
      <c r="L182" s="31">
        <v>110.8</v>
      </c>
      <c r="M182" s="31">
        <v>111.1</v>
      </c>
      <c r="N182" s="31">
        <v>112.1</v>
      </c>
      <c r="O182" s="31">
        <v>107.5</v>
      </c>
      <c r="P182" s="31">
        <v>108.1</v>
      </c>
      <c r="Q182" s="31">
        <v>109.1</v>
      </c>
      <c r="R182" s="31">
        <v>107.5</v>
      </c>
      <c r="S182" s="31">
        <v>108.3</v>
      </c>
      <c r="T182" s="31">
        <v>107.4</v>
      </c>
      <c r="U182" s="31">
        <v>106.7</v>
      </c>
      <c r="V182" s="31">
        <v>107.5</v>
      </c>
      <c r="W182" s="31">
        <v>107.2</v>
      </c>
      <c r="X182" s="31">
        <v>105.8</v>
      </c>
      <c r="Y182" s="31">
        <v>106.1</v>
      </c>
      <c r="Z182" s="31">
        <v>105.8</v>
      </c>
      <c r="AA182" s="31">
        <v>107.4</v>
      </c>
      <c r="AB182" s="31">
        <v>106.9</v>
      </c>
      <c r="AC182" s="31">
        <v>106.6</v>
      </c>
      <c r="AD182" s="31">
        <v>105.1</v>
      </c>
      <c r="AE182" s="31">
        <v>104.8</v>
      </c>
      <c r="AF182" s="31">
        <v>103.9</v>
      </c>
      <c r="AG182" s="31">
        <v>101.2</v>
      </c>
      <c r="AH182" s="31">
        <v>101.5</v>
      </c>
      <c r="AI182" s="31">
        <v>99.2</v>
      </c>
      <c r="AJ182" s="31">
        <v>98.3</v>
      </c>
      <c r="AK182" s="31">
        <v>102.6</v>
      </c>
      <c r="AL182" s="31">
        <v>102.1</v>
      </c>
      <c r="AM182" s="31">
        <v>100</v>
      </c>
      <c r="AN182" s="31">
        <v>98.9</v>
      </c>
      <c r="AO182" s="31">
        <v>98</v>
      </c>
      <c r="AP182" s="31">
        <v>97</v>
      </c>
      <c r="AQ182" s="31">
        <v>98</v>
      </c>
      <c r="AR182" s="31">
        <v>95.9</v>
      </c>
      <c r="AS182" s="31">
        <v>96.9</v>
      </c>
      <c r="AT182" s="31">
        <v>97.3</v>
      </c>
      <c r="AU182" s="31">
        <v>98.6</v>
      </c>
      <c r="AV182" s="31">
        <v>100.5</v>
      </c>
      <c r="AW182" s="31">
        <v>100.8</v>
      </c>
      <c r="AX182" s="31">
        <v>99.9</v>
      </c>
      <c r="AY182" s="31">
        <v>99.7</v>
      </c>
      <c r="AZ182" s="31">
        <v>101.4</v>
      </c>
      <c r="BA182" s="31">
        <v>102</v>
      </c>
      <c r="BB182" s="31">
        <v>101.8</v>
      </c>
      <c r="BC182" s="31">
        <v>102.4</v>
      </c>
      <c r="BD182" s="31">
        <v>102.7</v>
      </c>
      <c r="BE182" s="31">
        <v>103.8</v>
      </c>
      <c r="BF182" s="31">
        <v>105.4</v>
      </c>
      <c r="BG182" s="31">
        <v>106.7</v>
      </c>
      <c r="BH182" s="31">
        <v>107.8</v>
      </c>
      <c r="BI182" s="31">
        <v>108.1</v>
      </c>
      <c r="BJ182" s="31">
        <v>106.2</v>
      </c>
      <c r="BK182" s="31">
        <v>105.4</v>
      </c>
      <c r="BL182" s="31">
        <v>103</v>
      </c>
      <c r="BM182" s="31">
        <v>102.6</v>
      </c>
      <c r="BN182" s="31">
        <v>103.4</v>
      </c>
      <c r="BO182" s="31">
        <v>103.1</v>
      </c>
      <c r="BP182" s="31">
        <v>103.6</v>
      </c>
      <c r="BQ182" s="31">
        <v>105.8</v>
      </c>
      <c r="BR182" s="31">
        <v>105.2</v>
      </c>
      <c r="BS182" s="31">
        <v>105.8</v>
      </c>
      <c r="BT182" s="31">
        <v>106.1</v>
      </c>
      <c r="BU182" s="31">
        <v>110.7</v>
      </c>
      <c r="BV182" s="31">
        <v>111.3</v>
      </c>
      <c r="BW182" s="31">
        <v>112.6</v>
      </c>
      <c r="BX182" s="31">
        <v>114.4</v>
      </c>
      <c r="BY182" s="31">
        <v>112.6</v>
      </c>
      <c r="BZ182" s="31">
        <v>111.6</v>
      </c>
      <c r="CA182" s="31">
        <v>112</v>
      </c>
      <c r="CB182" s="31">
        <v>111.7</v>
      </c>
      <c r="CC182" s="31">
        <v>111.4</v>
      </c>
      <c r="CD182" s="31">
        <v>112.6</v>
      </c>
      <c r="CE182" s="31">
        <v>111.8</v>
      </c>
      <c r="CF182" s="31">
        <v>111.1</v>
      </c>
      <c r="CG182" s="31">
        <v>112.7</v>
      </c>
      <c r="CH182" s="31">
        <v>113.5</v>
      </c>
      <c r="CI182" s="31">
        <v>112.5</v>
      </c>
      <c r="CJ182" s="31">
        <v>111.6</v>
      </c>
      <c r="CK182" s="31">
        <v>111.4</v>
      </c>
      <c r="CL182" s="31">
        <v>111.5</v>
      </c>
      <c r="CM182" s="31">
        <v>110.8</v>
      </c>
      <c r="CN182" s="31">
        <v>111.2</v>
      </c>
      <c r="CO182" s="31">
        <v>111.6</v>
      </c>
      <c r="CP182" s="31">
        <v>112.3</v>
      </c>
      <c r="CQ182" s="31">
        <v>113.7</v>
      </c>
      <c r="CR182" s="31">
        <v>117.6</v>
      </c>
      <c r="CS182" s="31">
        <v>121.7</v>
      </c>
      <c r="CT182" s="31">
        <v>121.3</v>
      </c>
      <c r="CU182" s="31">
        <v>118.2</v>
      </c>
      <c r="CV182" s="31">
        <v>119.3</v>
      </c>
      <c r="CW182" s="31">
        <v>116.4</v>
      </c>
      <c r="CX182" s="31">
        <v>115.3</v>
      </c>
      <c r="CY182" s="31">
        <v>118.1</v>
      </c>
      <c r="CZ182" s="31">
        <v>120.6</v>
      </c>
      <c r="DA182" s="31">
        <v>123.6</v>
      </c>
      <c r="DB182" s="31">
        <v>128.6</v>
      </c>
      <c r="DC182" s="31">
        <v>137.69999999999999</v>
      </c>
      <c r="DD182" s="31">
        <v>146.30000000000001</v>
      </c>
      <c r="DE182" s="31">
        <v>151.6</v>
      </c>
      <c r="DF182" s="31">
        <v>153.5</v>
      </c>
      <c r="DG182" s="31">
        <v>161.9</v>
      </c>
      <c r="DH182" s="31">
        <v>173</v>
      </c>
      <c r="DI182" s="31">
        <v>183.5</v>
      </c>
      <c r="DJ182" s="31">
        <v>180.9</v>
      </c>
      <c r="DK182" s="31">
        <v>179.6</v>
      </c>
      <c r="DL182" s="31">
        <v>182.9</v>
      </c>
      <c r="DM182" s="31">
        <v>188</v>
      </c>
      <c r="DN182" s="31">
        <v>180.6</v>
      </c>
      <c r="DO182" s="31">
        <v>174.8</v>
      </c>
      <c r="DP182" s="31">
        <v>170.2</v>
      </c>
      <c r="DQ182" s="31">
        <v>170.2</v>
      </c>
      <c r="DR182" s="31">
        <v>178.1</v>
      </c>
      <c r="DS182" s="31">
        <v>196.1</v>
      </c>
      <c r="DT182" s="31">
        <v>201.6</v>
      </c>
      <c r="DU182" s="31">
        <v>206.3</v>
      </c>
      <c r="DV182" s="31">
        <v>198.6</v>
      </c>
      <c r="DW182" s="31">
        <v>179.9</v>
      </c>
      <c r="DX182" s="31">
        <v>175.9</v>
      </c>
      <c r="DY182" s="31">
        <v>168.1</v>
      </c>
      <c r="DZ182" s="31">
        <v>171.9</v>
      </c>
      <c r="EA182" s="31">
        <v>181.4</v>
      </c>
      <c r="EB182" s="31">
        <v>174.5</v>
      </c>
      <c r="EC182" s="31">
        <v>171.5</v>
      </c>
      <c r="ED182" s="31">
        <v>163.80000000000001</v>
      </c>
      <c r="EE182" s="31">
        <v>151.1</v>
      </c>
      <c r="EF182" s="31">
        <v>147.6</v>
      </c>
      <c r="EG182" s="31">
        <v>137</v>
      </c>
      <c r="EH182" s="31">
        <v>129.9</v>
      </c>
      <c r="EI182" s="31">
        <v>134.4</v>
      </c>
      <c r="EJ182" s="31">
        <v>134.19999999999999</v>
      </c>
      <c r="EK182" s="31">
        <v>128</v>
      </c>
      <c r="EL182" s="31">
        <v>124.2</v>
      </c>
      <c r="EM182" s="31">
        <v>128.6</v>
      </c>
      <c r="EN182" s="31">
        <v>127.1</v>
      </c>
      <c r="EO182" s="31">
        <v>125.2</v>
      </c>
      <c r="EP182" s="31">
        <v>125.1</v>
      </c>
      <c r="EQ182" s="31">
        <v>130.1</v>
      </c>
      <c r="ER182" s="31">
        <v>130.19999999999999</v>
      </c>
      <c r="ES182" s="31">
        <v>129.4</v>
      </c>
      <c r="ET182" s="31">
        <v>131</v>
      </c>
    </row>
    <row r="183" spans="1:150">
      <c r="A183" s="25" t="s">
        <v>414</v>
      </c>
      <c r="B183" s="25" t="s">
        <v>1746</v>
      </c>
      <c r="C183" s="26">
        <v>0.23133000000000001</v>
      </c>
      <c r="D183" s="31">
        <v>102.2</v>
      </c>
      <c r="E183" s="31">
        <v>102</v>
      </c>
      <c r="F183" s="31">
        <v>101</v>
      </c>
      <c r="G183" s="31">
        <v>105.5</v>
      </c>
      <c r="H183" s="31">
        <v>106.2</v>
      </c>
      <c r="I183" s="31">
        <v>107</v>
      </c>
      <c r="J183" s="31">
        <v>105.7</v>
      </c>
      <c r="K183" s="31">
        <v>106.2</v>
      </c>
      <c r="L183" s="31">
        <v>106.2</v>
      </c>
      <c r="M183" s="31">
        <v>108.3</v>
      </c>
      <c r="N183" s="31">
        <v>109.3</v>
      </c>
      <c r="O183" s="31">
        <v>107.1</v>
      </c>
      <c r="P183" s="31">
        <v>107.5</v>
      </c>
      <c r="Q183" s="31">
        <v>107.1</v>
      </c>
      <c r="R183" s="31">
        <v>110.5</v>
      </c>
      <c r="S183" s="31">
        <v>108.2</v>
      </c>
      <c r="T183" s="31">
        <v>110.2</v>
      </c>
      <c r="U183" s="31">
        <v>110.6</v>
      </c>
      <c r="V183" s="31">
        <v>109.6</v>
      </c>
      <c r="W183" s="31">
        <v>108.6</v>
      </c>
      <c r="X183" s="31">
        <v>103.7</v>
      </c>
      <c r="Y183" s="31">
        <v>100.9</v>
      </c>
      <c r="Z183" s="31">
        <v>101.2</v>
      </c>
      <c r="AA183" s="31">
        <v>100.5</v>
      </c>
      <c r="AB183" s="31">
        <v>101.2</v>
      </c>
      <c r="AC183" s="31">
        <v>97.4</v>
      </c>
      <c r="AD183" s="31">
        <v>96.9</v>
      </c>
      <c r="AE183" s="31">
        <v>96.3</v>
      </c>
      <c r="AF183" s="31">
        <v>95.3</v>
      </c>
      <c r="AG183" s="31">
        <v>91.7</v>
      </c>
      <c r="AH183" s="31">
        <v>92.9</v>
      </c>
      <c r="AI183" s="31">
        <v>93.2</v>
      </c>
      <c r="AJ183" s="31">
        <v>93.6</v>
      </c>
      <c r="AK183" s="31">
        <v>95.9</v>
      </c>
      <c r="AL183" s="31">
        <v>95.8</v>
      </c>
      <c r="AM183" s="31">
        <v>94.1</v>
      </c>
      <c r="AN183" s="31">
        <v>94.7</v>
      </c>
      <c r="AO183" s="31">
        <v>99.1</v>
      </c>
      <c r="AP183" s="31">
        <v>99.6</v>
      </c>
      <c r="AQ183" s="31">
        <v>99.3</v>
      </c>
      <c r="AR183" s="31">
        <v>98.5</v>
      </c>
      <c r="AS183" s="31">
        <v>102</v>
      </c>
      <c r="AT183" s="31">
        <v>105.9</v>
      </c>
      <c r="AU183" s="31">
        <v>103.3</v>
      </c>
      <c r="AV183" s="31">
        <v>104.7</v>
      </c>
      <c r="AW183" s="31">
        <v>104.2</v>
      </c>
      <c r="AX183" s="31">
        <v>102.8</v>
      </c>
      <c r="AY183" s="31">
        <v>101.3</v>
      </c>
      <c r="AZ183" s="31">
        <v>105.4</v>
      </c>
      <c r="BA183" s="31">
        <v>104.7</v>
      </c>
      <c r="BB183" s="31">
        <v>104</v>
      </c>
      <c r="BC183" s="31">
        <v>104</v>
      </c>
      <c r="BD183" s="31">
        <v>103.6</v>
      </c>
      <c r="BE183" s="31">
        <v>105.5</v>
      </c>
      <c r="BF183" s="31">
        <v>105.3</v>
      </c>
      <c r="BG183" s="31">
        <v>105.1</v>
      </c>
      <c r="BH183" s="31">
        <v>106.8</v>
      </c>
      <c r="BI183" s="31">
        <v>106.4</v>
      </c>
      <c r="BJ183" s="31">
        <v>105.6</v>
      </c>
      <c r="BK183" s="31">
        <v>103.9</v>
      </c>
      <c r="BL183" s="31">
        <v>102.5</v>
      </c>
      <c r="BM183" s="31">
        <v>101.8</v>
      </c>
      <c r="BN183" s="31">
        <v>101.4</v>
      </c>
      <c r="BO183" s="31">
        <v>102.4</v>
      </c>
      <c r="BP183" s="31">
        <v>101.9</v>
      </c>
      <c r="BQ183" s="31">
        <v>102.1</v>
      </c>
      <c r="BR183" s="31">
        <v>101.7</v>
      </c>
      <c r="BS183" s="31">
        <v>102.7</v>
      </c>
      <c r="BT183" s="31">
        <v>105</v>
      </c>
      <c r="BU183" s="31">
        <v>105.8</v>
      </c>
      <c r="BV183" s="31">
        <v>106.3</v>
      </c>
      <c r="BW183" s="31">
        <v>107.4</v>
      </c>
      <c r="BX183" s="31">
        <v>107.4</v>
      </c>
      <c r="BY183" s="31">
        <v>108.3</v>
      </c>
      <c r="BZ183" s="31">
        <v>109.2</v>
      </c>
      <c r="CA183" s="31">
        <v>109.8</v>
      </c>
      <c r="CB183" s="31">
        <v>110.6</v>
      </c>
      <c r="CC183" s="31">
        <v>111.7</v>
      </c>
      <c r="CD183" s="31">
        <v>111.4</v>
      </c>
      <c r="CE183" s="31">
        <v>110.3</v>
      </c>
      <c r="CF183" s="31">
        <v>110</v>
      </c>
      <c r="CG183" s="31">
        <v>110.4</v>
      </c>
      <c r="CH183" s="31">
        <v>110.5</v>
      </c>
      <c r="CI183" s="31">
        <v>109.4</v>
      </c>
      <c r="CJ183" s="31">
        <v>108.7</v>
      </c>
      <c r="CK183" s="31">
        <v>108.5</v>
      </c>
      <c r="CL183" s="31">
        <v>109.4</v>
      </c>
      <c r="CM183" s="31">
        <v>110.5</v>
      </c>
      <c r="CN183" s="31">
        <v>112.4</v>
      </c>
      <c r="CO183" s="31">
        <v>112.4</v>
      </c>
      <c r="CP183" s="31">
        <v>112.4</v>
      </c>
      <c r="CQ183" s="31">
        <v>113.2</v>
      </c>
      <c r="CR183" s="31">
        <v>116</v>
      </c>
      <c r="CS183" s="31">
        <v>116.2</v>
      </c>
      <c r="CT183" s="31">
        <v>114.1</v>
      </c>
      <c r="CU183" s="31">
        <v>112.8</v>
      </c>
      <c r="CV183" s="31">
        <v>115.1</v>
      </c>
      <c r="CW183" s="31">
        <v>116.3</v>
      </c>
      <c r="CX183" s="31">
        <v>119.2</v>
      </c>
      <c r="CY183" s="31">
        <v>119.6</v>
      </c>
      <c r="CZ183" s="31">
        <v>121.6</v>
      </c>
      <c r="DA183" s="31">
        <v>130.1</v>
      </c>
      <c r="DB183" s="31">
        <v>134.19999999999999</v>
      </c>
      <c r="DC183" s="31">
        <v>138</v>
      </c>
      <c r="DD183" s="31">
        <v>145.19999999999999</v>
      </c>
      <c r="DE183" s="31">
        <v>150.9</v>
      </c>
      <c r="DF183" s="31">
        <v>157.6</v>
      </c>
      <c r="DG183" s="31">
        <v>165.6</v>
      </c>
      <c r="DH183" s="31">
        <v>172.4</v>
      </c>
      <c r="DI183" s="31">
        <v>175</v>
      </c>
      <c r="DJ183" s="31">
        <v>162.80000000000001</v>
      </c>
      <c r="DK183" s="31">
        <v>161.6</v>
      </c>
      <c r="DL183" s="31">
        <v>160.5</v>
      </c>
      <c r="DM183" s="31">
        <v>161.30000000000001</v>
      </c>
      <c r="DN183" s="31">
        <v>160.19999999999999</v>
      </c>
      <c r="DO183" s="31">
        <v>153.4</v>
      </c>
      <c r="DP183" s="31">
        <v>152.19999999999999</v>
      </c>
      <c r="DQ183" s="31">
        <v>152.30000000000001</v>
      </c>
      <c r="DR183" s="31">
        <v>156.4</v>
      </c>
      <c r="DS183" s="31">
        <v>173</v>
      </c>
      <c r="DT183" s="31">
        <v>181.8</v>
      </c>
      <c r="DU183" s="31">
        <v>184.1</v>
      </c>
      <c r="DV183" s="31">
        <v>180.9</v>
      </c>
      <c r="DW183" s="31">
        <v>175.1</v>
      </c>
      <c r="DX183" s="31">
        <v>170.1</v>
      </c>
      <c r="DY183" s="31">
        <v>162.9</v>
      </c>
      <c r="DZ183" s="31">
        <v>165.7</v>
      </c>
      <c r="EA183" s="31">
        <v>166.9</v>
      </c>
      <c r="EB183" s="31">
        <v>160.80000000000001</v>
      </c>
      <c r="EC183" s="31">
        <v>155.6</v>
      </c>
      <c r="ED183" s="31">
        <v>147.30000000000001</v>
      </c>
      <c r="EE183" s="31">
        <v>140.69999999999999</v>
      </c>
      <c r="EF183" s="31">
        <v>134.69999999999999</v>
      </c>
      <c r="EG183" s="31">
        <v>128.5</v>
      </c>
      <c r="EH183" s="31">
        <v>126.2</v>
      </c>
      <c r="EI183" s="31">
        <v>127.8</v>
      </c>
      <c r="EJ183" s="31">
        <v>127.3</v>
      </c>
      <c r="EK183" s="31">
        <v>123.7</v>
      </c>
      <c r="EL183" s="31">
        <v>123.5</v>
      </c>
      <c r="EM183" s="31">
        <v>126.4</v>
      </c>
      <c r="EN183" s="31">
        <v>124.8</v>
      </c>
      <c r="EO183" s="31">
        <v>124.4</v>
      </c>
      <c r="EP183" s="31">
        <v>128.5</v>
      </c>
      <c r="EQ183" s="31">
        <v>127.9</v>
      </c>
      <c r="ER183" s="31">
        <v>126.8</v>
      </c>
      <c r="ES183" s="31">
        <v>127.6</v>
      </c>
      <c r="ET183" s="31">
        <v>128.6</v>
      </c>
    </row>
    <row r="184" spans="1:150">
      <c r="A184" s="25" t="s">
        <v>400</v>
      </c>
      <c r="B184" s="25" t="s">
        <v>1747</v>
      </c>
      <c r="C184" s="26">
        <v>5.8340000000000003E-2</v>
      </c>
      <c r="D184" s="31">
        <v>118.9</v>
      </c>
      <c r="E184" s="31">
        <v>121.9</v>
      </c>
      <c r="F184" s="31">
        <v>121.1</v>
      </c>
      <c r="G184" s="31">
        <v>120.7</v>
      </c>
      <c r="H184" s="31">
        <v>124.4</v>
      </c>
      <c r="I184" s="31">
        <v>122.2</v>
      </c>
      <c r="J184" s="31">
        <v>117.9</v>
      </c>
      <c r="K184" s="31">
        <v>120.2</v>
      </c>
      <c r="L184" s="31">
        <v>127.2</v>
      </c>
      <c r="M184" s="31">
        <v>127.4</v>
      </c>
      <c r="N184" s="31">
        <v>127.6</v>
      </c>
      <c r="O184" s="31">
        <v>123.8</v>
      </c>
      <c r="P184" s="31">
        <v>124.3</v>
      </c>
      <c r="Q184" s="31">
        <v>122.3</v>
      </c>
      <c r="R184" s="31">
        <v>116.4</v>
      </c>
      <c r="S184" s="31">
        <v>109</v>
      </c>
      <c r="T184" s="31">
        <v>105.2</v>
      </c>
      <c r="U184" s="31">
        <v>102.9</v>
      </c>
      <c r="V184" s="31">
        <v>102.4</v>
      </c>
      <c r="W184" s="31">
        <v>98.3</v>
      </c>
      <c r="X184" s="31">
        <v>95.2</v>
      </c>
      <c r="Y184" s="31">
        <v>91.2</v>
      </c>
      <c r="Z184" s="31">
        <v>90.1</v>
      </c>
      <c r="AA184" s="31">
        <v>92</v>
      </c>
      <c r="AB184" s="31">
        <v>91</v>
      </c>
      <c r="AC184" s="31">
        <v>91.5</v>
      </c>
      <c r="AD184" s="31">
        <v>90.5</v>
      </c>
      <c r="AE184" s="31">
        <v>92.1</v>
      </c>
      <c r="AF184" s="31">
        <v>93.2</v>
      </c>
      <c r="AG184" s="31">
        <v>95.1</v>
      </c>
      <c r="AH184" s="31">
        <v>94.2</v>
      </c>
      <c r="AI184" s="31">
        <v>93.3</v>
      </c>
      <c r="AJ184" s="31">
        <v>93.8</v>
      </c>
      <c r="AK184" s="31">
        <v>97.6</v>
      </c>
      <c r="AL184" s="31">
        <v>98.6</v>
      </c>
      <c r="AM184" s="31">
        <v>103</v>
      </c>
      <c r="AN184" s="31">
        <v>104.3</v>
      </c>
      <c r="AO184" s="31">
        <v>107</v>
      </c>
      <c r="AP184" s="31">
        <v>109.8</v>
      </c>
      <c r="AQ184" s="31">
        <v>111.4</v>
      </c>
      <c r="AR184" s="31">
        <v>112.9</v>
      </c>
      <c r="AS184" s="31">
        <v>113.5</v>
      </c>
      <c r="AT184" s="31">
        <v>112.2</v>
      </c>
      <c r="AU184" s="31">
        <v>107.2</v>
      </c>
      <c r="AV184" s="31">
        <v>108.8</v>
      </c>
      <c r="AW184" s="31">
        <v>110</v>
      </c>
      <c r="AX184" s="31">
        <v>109.8</v>
      </c>
      <c r="AY184" s="31">
        <v>112.2</v>
      </c>
      <c r="AZ184" s="31">
        <v>118.7</v>
      </c>
      <c r="BA184" s="31">
        <v>121.3</v>
      </c>
      <c r="BB184" s="31">
        <v>123</v>
      </c>
      <c r="BC184" s="31">
        <v>124.9</v>
      </c>
      <c r="BD184" s="31">
        <v>127</v>
      </c>
      <c r="BE184" s="31">
        <v>123.3</v>
      </c>
      <c r="BF184" s="31">
        <v>118.3</v>
      </c>
      <c r="BG184" s="31">
        <v>114.8</v>
      </c>
      <c r="BH184" s="31">
        <v>115.1</v>
      </c>
      <c r="BI184" s="31">
        <v>114</v>
      </c>
      <c r="BJ184" s="31">
        <v>114.5</v>
      </c>
      <c r="BK184" s="31">
        <v>118.7</v>
      </c>
      <c r="BL184" s="31">
        <v>119</v>
      </c>
      <c r="BM184" s="31">
        <v>117.5</v>
      </c>
      <c r="BN184" s="31">
        <v>111.6</v>
      </c>
      <c r="BO184" s="31">
        <v>109.9</v>
      </c>
      <c r="BP184" s="31">
        <v>107.4</v>
      </c>
      <c r="BQ184" s="31">
        <v>105.1</v>
      </c>
      <c r="BR184" s="31">
        <v>105.4</v>
      </c>
      <c r="BS184" s="31">
        <v>104.9</v>
      </c>
      <c r="BT184" s="31">
        <v>105.6</v>
      </c>
      <c r="BU184" s="31">
        <v>104.3</v>
      </c>
      <c r="BV184" s="31">
        <v>106.1</v>
      </c>
      <c r="BW184" s="31">
        <v>103.7</v>
      </c>
      <c r="BX184" s="31">
        <v>103.3</v>
      </c>
      <c r="BY184" s="31">
        <v>103.8</v>
      </c>
      <c r="BZ184" s="31">
        <v>103.4</v>
      </c>
      <c r="CA184" s="31">
        <v>105</v>
      </c>
      <c r="CB184" s="31">
        <v>110.4</v>
      </c>
      <c r="CC184" s="31">
        <v>110.6</v>
      </c>
      <c r="CD184" s="31">
        <v>112</v>
      </c>
      <c r="CE184" s="31">
        <v>114.3</v>
      </c>
      <c r="CF184" s="31">
        <v>112.5</v>
      </c>
      <c r="CG184" s="31">
        <v>112.6</v>
      </c>
      <c r="CH184" s="31">
        <v>113.5</v>
      </c>
      <c r="CI184" s="31">
        <v>112.7</v>
      </c>
      <c r="CJ184" s="31">
        <v>114.8</v>
      </c>
      <c r="CK184" s="31">
        <v>119.7</v>
      </c>
      <c r="CL184" s="31">
        <v>118</v>
      </c>
      <c r="CM184" s="31">
        <v>118.9</v>
      </c>
      <c r="CN184" s="31">
        <v>120</v>
      </c>
      <c r="CO184" s="31">
        <v>120</v>
      </c>
      <c r="CP184" s="31">
        <v>119.7</v>
      </c>
      <c r="CQ184" s="31">
        <v>120.1</v>
      </c>
      <c r="CR184" s="31">
        <v>127</v>
      </c>
      <c r="CS184" s="31">
        <v>125.7</v>
      </c>
      <c r="CT184" s="31">
        <v>127.7</v>
      </c>
      <c r="CU184" s="31">
        <v>132.1</v>
      </c>
      <c r="CV184" s="31">
        <v>137.80000000000001</v>
      </c>
      <c r="CW184" s="31">
        <v>137.9</v>
      </c>
      <c r="CX184" s="31">
        <v>137.6</v>
      </c>
      <c r="CY184" s="31">
        <v>137.69999999999999</v>
      </c>
      <c r="CZ184" s="31">
        <v>137.19999999999999</v>
      </c>
      <c r="DA184" s="31">
        <v>138.30000000000001</v>
      </c>
      <c r="DB184" s="31">
        <v>140.6</v>
      </c>
      <c r="DC184" s="31">
        <v>145.19999999999999</v>
      </c>
      <c r="DD184" s="31">
        <v>148.30000000000001</v>
      </c>
      <c r="DE184" s="31">
        <v>151.80000000000001</v>
      </c>
      <c r="DF184" s="31">
        <v>159</v>
      </c>
      <c r="DG184" s="31">
        <v>165.3</v>
      </c>
      <c r="DH184" s="31">
        <v>168.4</v>
      </c>
      <c r="DI184" s="31">
        <v>167.7</v>
      </c>
      <c r="DJ184" s="31">
        <v>158.30000000000001</v>
      </c>
      <c r="DK184" s="31">
        <v>158.30000000000001</v>
      </c>
      <c r="DL184" s="31">
        <v>160.80000000000001</v>
      </c>
      <c r="DM184" s="31">
        <v>159.6</v>
      </c>
      <c r="DN184" s="31">
        <v>160.6</v>
      </c>
      <c r="DO184" s="31">
        <v>156</v>
      </c>
      <c r="DP184" s="31">
        <v>153.1</v>
      </c>
      <c r="DQ184" s="31">
        <v>154.1</v>
      </c>
      <c r="DR184" s="31">
        <v>158.4</v>
      </c>
      <c r="DS184" s="31">
        <v>169.7</v>
      </c>
      <c r="DT184" s="31">
        <v>177.3</v>
      </c>
      <c r="DU184" s="31">
        <v>176.1</v>
      </c>
      <c r="DV184" s="31">
        <v>176.9</v>
      </c>
      <c r="DW184" s="31">
        <v>177.3</v>
      </c>
      <c r="DX184" s="31">
        <v>174.3</v>
      </c>
      <c r="DY184" s="31">
        <v>173.6</v>
      </c>
      <c r="DZ184" s="31">
        <v>175</v>
      </c>
      <c r="EA184" s="31">
        <v>174</v>
      </c>
      <c r="EB184" s="31">
        <v>174.7</v>
      </c>
      <c r="EC184" s="31">
        <v>175.4</v>
      </c>
      <c r="ED184" s="31">
        <v>177.3</v>
      </c>
      <c r="EE184" s="31">
        <v>178.9</v>
      </c>
      <c r="EF184" s="31">
        <v>174.4</v>
      </c>
      <c r="EG184" s="31">
        <v>172.4</v>
      </c>
      <c r="EH184" s="31">
        <v>171.6</v>
      </c>
      <c r="EI184" s="31">
        <v>175.9</v>
      </c>
      <c r="EJ184" s="31">
        <v>182.1</v>
      </c>
      <c r="EK184" s="31">
        <v>179.4</v>
      </c>
      <c r="EL184" s="31">
        <v>177.1</v>
      </c>
      <c r="EM184" s="31">
        <v>172.3</v>
      </c>
      <c r="EN184" s="31">
        <v>172.3</v>
      </c>
      <c r="EO184" s="31">
        <v>171.4</v>
      </c>
      <c r="EP184" s="31">
        <v>168.3</v>
      </c>
      <c r="EQ184" s="31">
        <v>168</v>
      </c>
      <c r="ER184" s="31">
        <v>167.6</v>
      </c>
      <c r="ES184" s="31">
        <v>167.9</v>
      </c>
      <c r="ET184" s="31">
        <v>166.6</v>
      </c>
    </row>
    <row r="185" spans="1:150">
      <c r="A185" s="25" t="s">
        <v>1077</v>
      </c>
      <c r="B185" s="25" t="s">
        <v>1748</v>
      </c>
      <c r="C185" s="26">
        <v>2.955E-2</v>
      </c>
      <c r="D185" s="31">
        <v>91.8</v>
      </c>
      <c r="E185" s="31">
        <v>88.4</v>
      </c>
      <c r="F185" s="31">
        <v>87.6</v>
      </c>
      <c r="G185" s="31">
        <v>91.3</v>
      </c>
      <c r="H185" s="31">
        <v>95.9</v>
      </c>
      <c r="I185" s="31">
        <v>96.5</v>
      </c>
      <c r="J185" s="31">
        <v>95.4</v>
      </c>
      <c r="K185" s="31">
        <v>91.8</v>
      </c>
      <c r="L185" s="31">
        <v>93.8</v>
      </c>
      <c r="M185" s="31">
        <v>94</v>
      </c>
      <c r="N185" s="31">
        <v>93.4</v>
      </c>
      <c r="O185" s="31">
        <v>94.5</v>
      </c>
      <c r="P185" s="31">
        <v>95</v>
      </c>
      <c r="Q185" s="31">
        <v>93.3</v>
      </c>
      <c r="R185" s="31">
        <v>93.3</v>
      </c>
      <c r="S185" s="31">
        <v>92.8</v>
      </c>
      <c r="T185" s="31">
        <v>93.1</v>
      </c>
      <c r="U185" s="31">
        <v>94.3</v>
      </c>
      <c r="V185" s="31">
        <v>93.5</v>
      </c>
      <c r="W185" s="31">
        <v>96.6</v>
      </c>
      <c r="X185" s="31">
        <v>103.5</v>
      </c>
      <c r="Y185" s="31">
        <v>102.9</v>
      </c>
      <c r="Z185" s="31">
        <v>103.8</v>
      </c>
      <c r="AA185" s="31">
        <v>104.2</v>
      </c>
      <c r="AB185" s="31">
        <v>102.8</v>
      </c>
      <c r="AC185" s="31">
        <v>100.4</v>
      </c>
      <c r="AD185" s="31">
        <v>104.6</v>
      </c>
      <c r="AE185" s="31">
        <v>105.4</v>
      </c>
      <c r="AF185" s="31">
        <v>102.2</v>
      </c>
      <c r="AG185" s="31">
        <v>104.1</v>
      </c>
      <c r="AH185" s="31">
        <v>103.6</v>
      </c>
      <c r="AI185" s="31">
        <v>107</v>
      </c>
      <c r="AJ185" s="31">
        <v>108.3</v>
      </c>
      <c r="AK185" s="31">
        <v>104.6</v>
      </c>
      <c r="AL185" s="31">
        <v>101.7</v>
      </c>
      <c r="AM185" s="31">
        <v>95.8</v>
      </c>
      <c r="AN185" s="31">
        <v>95.4</v>
      </c>
      <c r="AO185" s="31">
        <v>97.6</v>
      </c>
      <c r="AP185" s="31">
        <v>97.9</v>
      </c>
      <c r="AQ185" s="31">
        <v>101.4</v>
      </c>
      <c r="AR185" s="31">
        <v>100.3</v>
      </c>
      <c r="AS185" s="31">
        <v>103.5</v>
      </c>
      <c r="AT185" s="31">
        <v>102.1</v>
      </c>
      <c r="AU185" s="31">
        <v>101</v>
      </c>
      <c r="AV185" s="31">
        <v>98</v>
      </c>
      <c r="AW185" s="31">
        <v>94.6</v>
      </c>
      <c r="AX185" s="31">
        <v>89.6</v>
      </c>
      <c r="AY185" s="31">
        <v>87.7</v>
      </c>
      <c r="AZ185" s="31">
        <v>89.7</v>
      </c>
      <c r="BA185" s="31">
        <v>90.5</v>
      </c>
      <c r="BB185" s="31">
        <v>90.6</v>
      </c>
      <c r="BC185" s="31">
        <v>93.4</v>
      </c>
      <c r="BD185" s="31">
        <v>95.2</v>
      </c>
      <c r="BE185" s="31">
        <v>97.8</v>
      </c>
      <c r="BF185" s="31">
        <v>98.2</v>
      </c>
      <c r="BG185" s="31">
        <v>98.5</v>
      </c>
      <c r="BH185" s="31">
        <v>98.5</v>
      </c>
      <c r="BI185" s="31">
        <v>98.8</v>
      </c>
      <c r="BJ185" s="31">
        <v>99.6</v>
      </c>
      <c r="BK185" s="31">
        <v>100.3</v>
      </c>
      <c r="BL185" s="31">
        <v>104.4</v>
      </c>
      <c r="BM185" s="31">
        <v>103.9</v>
      </c>
      <c r="BN185" s="31">
        <v>104.7</v>
      </c>
      <c r="BO185" s="31">
        <v>106.9</v>
      </c>
      <c r="BP185" s="31">
        <v>108</v>
      </c>
      <c r="BQ185" s="31">
        <v>108.6</v>
      </c>
      <c r="BR185" s="31">
        <v>108.6</v>
      </c>
      <c r="BS185" s="31">
        <v>108.1</v>
      </c>
      <c r="BT185" s="31">
        <v>109.7</v>
      </c>
      <c r="BU185" s="31">
        <v>106.7</v>
      </c>
      <c r="BV185" s="31">
        <v>105.9</v>
      </c>
      <c r="BW185" s="31">
        <v>106</v>
      </c>
      <c r="BX185" s="31">
        <v>104.4</v>
      </c>
      <c r="BY185" s="31">
        <v>103.2</v>
      </c>
      <c r="BZ185" s="31">
        <v>103.7</v>
      </c>
      <c r="CA185" s="31">
        <v>107.8</v>
      </c>
      <c r="CB185" s="31">
        <v>109.3</v>
      </c>
      <c r="CC185" s="31">
        <v>110</v>
      </c>
      <c r="CD185" s="31">
        <v>116</v>
      </c>
      <c r="CE185" s="31">
        <v>120.7</v>
      </c>
      <c r="CF185" s="31">
        <v>118.8</v>
      </c>
      <c r="CG185" s="31">
        <v>118.2</v>
      </c>
      <c r="CH185" s="31">
        <v>118.9</v>
      </c>
      <c r="CI185" s="31">
        <v>121.1</v>
      </c>
      <c r="CJ185" s="31">
        <v>124.7</v>
      </c>
      <c r="CK185" s="31">
        <v>126.4</v>
      </c>
      <c r="CL185" s="31">
        <v>124.6</v>
      </c>
      <c r="CM185" s="31">
        <v>125.2</v>
      </c>
      <c r="CN185" s="31">
        <v>125.7</v>
      </c>
      <c r="CO185" s="31">
        <v>118</v>
      </c>
      <c r="CP185" s="31">
        <v>110.6</v>
      </c>
      <c r="CQ185" s="31">
        <v>110.8</v>
      </c>
      <c r="CR185" s="31">
        <v>110.7</v>
      </c>
      <c r="CS185" s="31">
        <v>107.5</v>
      </c>
      <c r="CT185" s="31">
        <v>105.5</v>
      </c>
      <c r="CU185" s="31">
        <v>105.7</v>
      </c>
      <c r="CV185" s="31">
        <v>106.9</v>
      </c>
      <c r="CW185" s="31">
        <v>102.9</v>
      </c>
      <c r="CX185" s="31">
        <v>103.5</v>
      </c>
      <c r="CY185" s="31">
        <v>105.8</v>
      </c>
      <c r="CZ185" s="31">
        <v>107.7</v>
      </c>
      <c r="DA185" s="31">
        <v>108.6</v>
      </c>
      <c r="DB185" s="31">
        <v>113.2</v>
      </c>
      <c r="DC185" s="31">
        <v>115.3</v>
      </c>
      <c r="DD185" s="31">
        <v>114.3</v>
      </c>
      <c r="DE185" s="31">
        <v>116.6</v>
      </c>
      <c r="DF185" s="31">
        <v>118.9</v>
      </c>
      <c r="DG185" s="31">
        <v>118.1</v>
      </c>
      <c r="DH185" s="31">
        <v>126.4</v>
      </c>
      <c r="DI185" s="31">
        <v>125.7</v>
      </c>
      <c r="DJ185" s="31">
        <v>129.4</v>
      </c>
      <c r="DK185" s="31">
        <v>132.6</v>
      </c>
      <c r="DL185" s="31">
        <v>141.4</v>
      </c>
      <c r="DM185" s="31">
        <v>141</v>
      </c>
      <c r="DN185" s="31">
        <v>146.1</v>
      </c>
      <c r="DO185" s="31">
        <v>145.4</v>
      </c>
      <c r="DP185" s="31">
        <v>142</v>
      </c>
      <c r="DQ185" s="31">
        <v>144.9</v>
      </c>
      <c r="DR185" s="31">
        <v>150.19999999999999</v>
      </c>
      <c r="DS185" s="31">
        <v>154.19999999999999</v>
      </c>
      <c r="DT185" s="31">
        <v>162.5</v>
      </c>
      <c r="DU185" s="31">
        <v>170</v>
      </c>
      <c r="DV185" s="31">
        <v>170.8</v>
      </c>
      <c r="DW185" s="31">
        <v>169.3</v>
      </c>
      <c r="DX185" s="31">
        <v>168.4</v>
      </c>
      <c r="DY185" s="31">
        <v>168.5</v>
      </c>
      <c r="DZ185" s="31">
        <v>168.2</v>
      </c>
      <c r="EA185" s="31">
        <v>163.80000000000001</v>
      </c>
      <c r="EB185" s="31">
        <v>165.3</v>
      </c>
      <c r="EC185" s="31">
        <v>165.5</v>
      </c>
      <c r="ED185" s="31">
        <v>160</v>
      </c>
      <c r="EE185" s="31">
        <v>155.4</v>
      </c>
      <c r="EF185" s="31">
        <v>152</v>
      </c>
      <c r="EG185" s="31">
        <v>147.30000000000001</v>
      </c>
      <c r="EH185" s="31">
        <v>147.9</v>
      </c>
      <c r="EI185" s="31">
        <v>150.5</v>
      </c>
      <c r="EJ185" s="31">
        <v>150.5</v>
      </c>
      <c r="EK185" s="31">
        <v>152.30000000000001</v>
      </c>
      <c r="EL185" s="31">
        <v>151.30000000000001</v>
      </c>
      <c r="EM185" s="31">
        <v>149.9</v>
      </c>
      <c r="EN185" s="31">
        <v>150.19999999999999</v>
      </c>
      <c r="EO185" s="31">
        <v>149.19999999999999</v>
      </c>
      <c r="EP185" s="31">
        <v>149.1</v>
      </c>
      <c r="EQ185" s="31">
        <v>149.6</v>
      </c>
      <c r="ER185" s="31">
        <v>147</v>
      </c>
      <c r="ES185" s="31">
        <v>148.80000000000001</v>
      </c>
      <c r="ET185" s="31">
        <v>148.19999999999999</v>
      </c>
    </row>
    <row r="186" spans="1:150">
      <c r="A186" s="25" t="s">
        <v>404</v>
      </c>
      <c r="B186" s="25" t="s">
        <v>1749</v>
      </c>
      <c r="C186" s="26">
        <v>0.29613</v>
      </c>
      <c r="D186" s="31">
        <v>109.9</v>
      </c>
      <c r="E186" s="31">
        <v>110.2</v>
      </c>
      <c r="F186" s="31">
        <v>110.9</v>
      </c>
      <c r="G186" s="31">
        <v>111.9</v>
      </c>
      <c r="H186" s="31">
        <v>112.1</v>
      </c>
      <c r="I186" s="31">
        <v>111.5</v>
      </c>
      <c r="J186" s="31">
        <v>109.6</v>
      </c>
      <c r="K186" s="31">
        <v>108.8</v>
      </c>
      <c r="L186" s="31">
        <v>104</v>
      </c>
      <c r="M186" s="31">
        <v>104.6</v>
      </c>
      <c r="N186" s="31">
        <v>101.8</v>
      </c>
      <c r="O186" s="31">
        <v>100.2</v>
      </c>
      <c r="P186" s="31">
        <v>97.2</v>
      </c>
      <c r="Q186" s="31">
        <v>96.4</v>
      </c>
      <c r="R186" s="31">
        <v>97.7</v>
      </c>
      <c r="S186" s="31">
        <v>98.7</v>
      </c>
      <c r="T186" s="31">
        <v>102</v>
      </c>
      <c r="U186" s="31">
        <v>102.9</v>
      </c>
      <c r="V186" s="31">
        <v>103.8</v>
      </c>
      <c r="W186" s="31">
        <v>107.5</v>
      </c>
      <c r="X186" s="31">
        <v>105.1</v>
      </c>
      <c r="Y186" s="31">
        <v>102.8</v>
      </c>
      <c r="Z186" s="31">
        <v>102.1</v>
      </c>
      <c r="AA186" s="31">
        <v>103.8</v>
      </c>
      <c r="AB186" s="31">
        <v>104.9</v>
      </c>
      <c r="AC186" s="31">
        <v>105</v>
      </c>
      <c r="AD186" s="31">
        <v>103.8</v>
      </c>
      <c r="AE186" s="31">
        <v>103</v>
      </c>
      <c r="AF186" s="31">
        <v>103.6</v>
      </c>
      <c r="AG186" s="31">
        <v>103.3</v>
      </c>
      <c r="AH186" s="31">
        <v>102.7</v>
      </c>
      <c r="AI186" s="31">
        <v>100.5</v>
      </c>
      <c r="AJ186" s="31">
        <v>97.5</v>
      </c>
      <c r="AK186" s="31">
        <v>98.2</v>
      </c>
      <c r="AL186" s="31">
        <v>99.1</v>
      </c>
      <c r="AM186" s="31">
        <v>98.1</v>
      </c>
      <c r="AN186" s="31">
        <v>97.8</v>
      </c>
      <c r="AO186" s="31">
        <v>99</v>
      </c>
      <c r="AP186" s="31">
        <v>99.7</v>
      </c>
      <c r="AQ186" s="31">
        <v>98.9</v>
      </c>
      <c r="AR186" s="31">
        <v>96.3</v>
      </c>
      <c r="AS186" s="31">
        <v>97.4</v>
      </c>
      <c r="AT186" s="31">
        <v>99.8</v>
      </c>
      <c r="AU186" s="31">
        <v>99.9</v>
      </c>
      <c r="AV186" s="31">
        <v>99.2</v>
      </c>
      <c r="AW186" s="31">
        <v>96</v>
      </c>
      <c r="AX186" s="31">
        <v>97.6</v>
      </c>
      <c r="AY186" s="31">
        <v>100.2</v>
      </c>
      <c r="AZ186" s="31">
        <v>104</v>
      </c>
      <c r="BA186" s="31">
        <v>104.2</v>
      </c>
      <c r="BB186" s="31">
        <v>105.5</v>
      </c>
      <c r="BC186" s="31">
        <v>106.9</v>
      </c>
      <c r="BD186" s="31">
        <v>108.1</v>
      </c>
      <c r="BE186" s="31">
        <v>108.3</v>
      </c>
      <c r="BF186" s="31">
        <v>112</v>
      </c>
      <c r="BG186" s="31">
        <v>112.5</v>
      </c>
      <c r="BH186" s="31">
        <v>113.9</v>
      </c>
      <c r="BI186" s="31">
        <v>114.6</v>
      </c>
      <c r="BJ186" s="31">
        <v>112.5</v>
      </c>
      <c r="BK186" s="31">
        <v>110.1</v>
      </c>
      <c r="BL186" s="31">
        <v>107.8</v>
      </c>
      <c r="BM186" s="31">
        <v>105.3</v>
      </c>
      <c r="BN186" s="31">
        <v>104.6</v>
      </c>
      <c r="BO186" s="31">
        <v>106.5</v>
      </c>
      <c r="BP186" s="31">
        <v>109.2</v>
      </c>
      <c r="BQ186" s="31">
        <v>110.8</v>
      </c>
      <c r="BR186" s="31">
        <v>112</v>
      </c>
      <c r="BS186" s="31">
        <v>114.4</v>
      </c>
      <c r="BT186" s="31">
        <v>115.6</v>
      </c>
      <c r="BU186" s="31">
        <v>114.1</v>
      </c>
      <c r="BV186" s="31">
        <v>114</v>
      </c>
      <c r="BW186" s="31">
        <v>120.6</v>
      </c>
      <c r="BX186" s="31">
        <v>122.1</v>
      </c>
      <c r="BY186" s="31">
        <v>125.4</v>
      </c>
      <c r="BZ186" s="31">
        <v>126.5</v>
      </c>
      <c r="CA186" s="31">
        <v>127.6</v>
      </c>
      <c r="CB186" s="31">
        <v>127.3</v>
      </c>
      <c r="CC186" s="31">
        <v>128.1</v>
      </c>
      <c r="CD186" s="31">
        <v>126.5</v>
      </c>
      <c r="CE186" s="31">
        <v>125.4</v>
      </c>
      <c r="CF186" s="31">
        <v>119.9</v>
      </c>
      <c r="CG186" s="31">
        <v>118.1</v>
      </c>
      <c r="CH186" s="31">
        <v>117</v>
      </c>
      <c r="CI186" s="31">
        <v>113.9</v>
      </c>
      <c r="CJ186" s="31">
        <v>113.4</v>
      </c>
      <c r="CK186" s="31">
        <v>112.3</v>
      </c>
      <c r="CL186" s="31">
        <v>112.3</v>
      </c>
      <c r="CM186" s="31">
        <v>114.3</v>
      </c>
      <c r="CN186" s="31">
        <v>118.6</v>
      </c>
      <c r="CO186" s="31">
        <v>120.9</v>
      </c>
      <c r="CP186" s="31">
        <v>121.9</v>
      </c>
      <c r="CQ186" s="31">
        <v>123.5</v>
      </c>
      <c r="CR186" s="31">
        <v>130.69999999999999</v>
      </c>
      <c r="CS186" s="31">
        <v>133.1</v>
      </c>
      <c r="CT186" s="31">
        <v>127.5</v>
      </c>
      <c r="CU186" s="31">
        <v>122.4</v>
      </c>
      <c r="CV186" s="31">
        <v>125.6</v>
      </c>
      <c r="CW186" s="31">
        <v>124.9</v>
      </c>
      <c r="CX186" s="31">
        <v>128.69999999999999</v>
      </c>
      <c r="CY186" s="31">
        <v>131.69999999999999</v>
      </c>
      <c r="CZ186" s="31">
        <v>136.1</v>
      </c>
      <c r="DA186" s="31">
        <v>143.5</v>
      </c>
      <c r="DB186" s="31">
        <v>144.4</v>
      </c>
      <c r="DC186" s="31">
        <v>152.19999999999999</v>
      </c>
      <c r="DD186" s="31">
        <v>158.5</v>
      </c>
      <c r="DE186" s="31">
        <v>160.5</v>
      </c>
      <c r="DF186" s="31">
        <v>159.30000000000001</v>
      </c>
      <c r="DG186" s="31">
        <v>170.2</v>
      </c>
      <c r="DH186" s="31">
        <v>180.4</v>
      </c>
      <c r="DI186" s="31">
        <v>192.5</v>
      </c>
      <c r="DJ186" s="31">
        <v>195.2</v>
      </c>
      <c r="DK186" s="31">
        <v>197.4</v>
      </c>
      <c r="DL186" s="31">
        <v>206.3</v>
      </c>
      <c r="DM186" s="31">
        <v>206.2</v>
      </c>
      <c r="DN186" s="31">
        <v>206.2</v>
      </c>
      <c r="DO186" s="31">
        <v>195</v>
      </c>
      <c r="DP186" s="31">
        <v>186.7</v>
      </c>
      <c r="DQ186" s="31">
        <v>185.9</v>
      </c>
      <c r="DR186" s="31">
        <v>195.8</v>
      </c>
      <c r="DS186" s="31">
        <v>214.1</v>
      </c>
      <c r="DT186" s="31">
        <v>223.4</v>
      </c>
      <c r="DU186" s="31">
        <v>225.3</v>
      </c>
      <c r="DV186" s="31">
        <v>220.3</v>
      </c>
      <c r="DW186" s="31">
        <v>206.1</v>
      </c>
      <c r="DX186" s="31">
        <v>199.7</v>
      </c>
      <c r="DY186" s="31">
        <v>187.6</v>
      </c>
      <c r="DZ186" s="31">
        <v>191.8</v>
      </c>
      <c r="EA186" s="31">
        <v>192.6</v>
      </c>
      <c r="EB186" s="31">
        <v>183.2</v>
      </c>
      <c r="EC186" s="31">
        <v>174.5</v>
      </c>
      <c r="ED186" s="31">
        <v>165.4</v>
      </c>
      <c r="EE186" s="31">
        <v>155.4</v>
      </c>
      <c r="EF186" s="31">
        <v>152.5</v>
      </c>
      <c r="EG186" s="31">
        <v>143.19999999999999</v>
      </c>
      <c r="EH186" s="31">
        <v>140.1</v>
      </c>
      <c r="EI186" s="31">
        <v>151</v>
      </c>
      <c r="EJ186" s="31">
        <v>151.69999999999999</v>
      </c>
      <c r="EK186" s="31">
        <v>144.69999999999999</v>
      </c>
      <c r="EL186" s="31">
        <v>141.4</v>
      </c>
      <c r="EM186" s="31">
        <v>142.1</v>
      </c>
      <c r="EN186" s="31">
        <v>138.4</v>
      </c>
      <c r="EO186" s="31">
        <v>136.19999999999999</v>
      </c>
      <c r="EP186" s="31">
        <v>134.6</v>
      </c>
      <c r="EQ186" s="31">
        <v>140.19999999999999</v>
      </c>
      <c r="ER186" s="31">
        <v>146</v>
      </c>
      <c r="ES186" s="31">
        <v>145</v>
      </c>
      <c r="ET186" s="31">
        <v>148.5</v>
      </c>
    </row>
    <row r="187" spans="1:150">
      <c r="A187" s="25" t="s">
        <v>402</v>
      </c>
      <c r="B187" s="25" t="s">
        <v>1750</v>
      </c>
      <c r="C187" s="26">
        <v>1.0150699999999999</v>
      </c>
      <c r="D187" s="31">
        <v>112.5</v>
      </c>
      <c r="E187" s="31">
        <v>113.3</v>
      </c>
      <c r="F187" s="31">
        <v>112.4</v>
      </c>
      <c r="G187" s="31">
        <v>112.5</v>
      </c>
      <c r="H187" s="31">
        <v>111.9</v>
      </c>
      <c r="I187" s="31">
        <v>108.9</v>
      </c>
      <c r="J187" s="31">
        <v>100</v>
      </c>
      <c r="K187" s="31">
        <v>96</v>
      </c>
      <c r="L187" s="31">
        <v>92.1</v>
      </c>
      <c r="M187" s="31">
        <v>93</v>
      </c>
      <c r="N187" s="31">
        <v>93.4</v>
      </c>
      <c r="O187" s="31">
        <v>94.2</v>
      </c>
      <c r="P187" s="31">
        <v>94.9</v>
      </c>
      <c r="Q187" s="31">
        <v>95.3</v>
      </c>
      <c r="R187" s="31">
        <v>97.2</v>
      </c>
      <c r="S187" s="31">
        <v>99.6</v>
      </c>
      <c r="T187" s="31">
        <v>102.8</v>
      </c>
      <c r="U187" s="31">
        <v>104.7</v>
      </c>
      <c r="V187" s="31">
        <v>105.8</v>
      </c>
      <c r="W187" s="31">
        <v>107.5</v>
      </c>
      <c r="X187" s="31">
        <v>109.4</v>
      </c>
      <c r="Y187" s="31">
        <v>107.7</v>
      </c>
      <c r="Z187" s="31">
        <v>108.2</v>
      </c>
      <c r="AA187" s="31">
        <v>111.8</v>
      </c>
      <c r="AB187" s="31">
        <v>110.9</v>
      </c>
      <c r="AC187" s="31">
        <v>109.4</v>
      </c>
      <c r="AD187" s="31">
        <v>105.8</v>
      </c>
      <c r="AE187" s="31">
        <v>106.1</v>
      </c>
      <c r="AF187" s="31">
        <v>103.2</v>
      </c>
      <c r="AG187" s="31">
        <v>99</v>
      </c>
      <c r="AH187" s="31">
        <v>97.9</v>
      </c>
      <c r="AI187" s="31">
        <v>95.6</v>
      </c>
      <c r="AJ187" s="31">
        <v>94.9</v>
      </c>
      <c r="AK187" s="31">
        <v>94.9</v>
      </c>
      <c r="AL187" s="31">
        <v>95</v>
      </c>
      <c r="AM187" s="31">
        <v>96.3</v>
      </c>
      <c r="AN187" s="31">
        <v>95.3</v>
      </c>
      <c r="AO187" s="31">
        <v>95.1</v>
      </c>
      <c r="AP187" s="31">
        <v>95.2</v>
      </c>
      <c r="AQ187" s="31">
        <v>95</v>
      </c>
      <c r="AR187" s="31">
        <v>92.2</v>
      </c>
      <c r="AS187" s="31">
        <v>89.8</v>
      </c>
      <c r="AT187" s="31">
        <v>90.1</v>
      </c>
      <c r="AU187" s="31">
        <v>90</v>
      </c>
      <c r="AV187" s="31">
        <v>89.7</v>
      </c>
      <c r="AW187" s="31">
        <v>89.2</v>
      </c>
      <c r="AX187" s="31">
        <v>91.8</v>
      </c>
      <c r="AY187" s="31">
        <v>95.5</v>
      </c>
      <c r="AZ187" s="31">
        <v>99.3</v>
      </c>
      <c r="BA187" s="31">
        <v>101.4</v>
      </c>
      <c r="BB187" s="31">
        <v>101.1</v>
      </c>
      <c r="BC187" s="31">
        <v>99.5</v>
      </c>
      <c r="BD187" s="31">
        <v>102.8</v>
      </c>
      <c r="BE187" s="31">
        <v>105.5</v>
      </c>
      <c r="BF187" s="31">
        <v>103.4</v>
      </c>
      <c r="BG187" s="31">
        <v>103</v>
      </c>
      <c r="BH187" s="31">
        <v>106.4</v>
      </c>
      <c r="BI187" s="31">
        <v>108.7</v>
      </c>
      <c r="BJ187" s="31">
        <v>108.3</v>
      </c>
      <c r="BK187" s="31">
        <v>106.8</v>
      </c>
      <c r="BL187" s="31">
        <v>105.9</v>
      </c>
      <c r="BM187" s="31">
        <v>104.4</v>
      </c>
      <c r="BN187" s="31">
        <v>104.5</v>
      </c>
      <c r="BO187" s="31">
        <v>104.4</v>
      </c>
      <c r="BP187" s="31">
        <v>103.6</v>
      </c>
      <c r="BQ187" s="31">
        <v>106.2</v>
      </c>
      <c r="BR187" s="31">
        <v>107.5</v>
      </c>
      <c r="BS187" s="31">
        <v>109.8</v>
      </c>
      <c r="BT187" s="31">
        <v>110.8</v>
      </c>
      <c r="BU187" s="31">
        <v>111.6</v>
      </c>
      <c r="BV187" s="31">
        <v>113.5</v>
      </c>
      <c r="BW187" s="31">
        <v>118.1</v>
      </c>
      <c r="BX187" s="31">
        <v>122</v>
      </c>
      <c r="BY187" s="31">
        <v>123.3</v>
      </c>
      <c r="BZ187" s="31">
        <v>124.3</v>
      </c>
      <c r="CA187" s="31">
        <v>121.6</v>
      </c>
      <c r="CB187" s="31">
        <v>118</v>
      </c>
      <c r="CC187" s="31">
        <v>118.7</v>
      </c>
      <c r="CD187" s="31">
        <v>118.2</v>
      </c>
      <c r="CE187" s="31">
        <v>113</v>
      </c>
      <c r="CF187" s="31">
        <v>109.2</v>
      </c>
      <c r="CG187" s="31">
        <v>111</v>
      </c>
      <c r="CH187" s="31">
        <v>112.9</v>
      </c>
      <c r="CI187" s="31">
        <v>110.3</v>
      </c>
      <c r="CJ187" s="31">
        <v>109.9</v>
      </c>
      <c r="CK187" s="31">
        <v>107.9</v>
      </c>
      <c r="CL187" s="31">
        <v>106.5</v>
      </c>
      <c r="CM187" s="31">
        <v>105</v>
      </c>
      <c r="CN187" s="31">
        <v>106.9</v>
      </c>
      <c r="CO187" s="31">
        <v>110.2</v>
      </c>
      <c r="CP187" s="31">
        <v>111.7</v>
      </c>
      <c r="CQ187" s="31">
        <v>115.8</v>
      </c>
      <c r="CR187" s="31">
        <v>127.3</v>
      </c>
      <c r="CS187" s="31">
        <v>138.1</v>
      </c>
      <c r="CT187" s="31">
        <v>135.69999999999999</v>
      </c>
      <c r="CU187" s="31">
        <v>132.80000000000001</v>
      </c>
      <c r="CV187" s="31">
        <v>128.30000000000001</v>
      </c>
      <c r="CW187" s="31">
        <v>125.5</v>
      </c>
      <c r="CX187" s="31">
        <v>129.80000000000001</v>
      </c>
      <c r="CY187" s="31">
        <v>131.80000000000001</v>
      </c>
      <c r="CZ187" s="31">
        <v>136.6</v>
      </c>
      <c r="DA187" s="31">
        <v>138.9</v>
      </c>
      <c r="DB187" s="31">
        <v>143</v>
      </c>
      <c r="DC187" s="31">
        <v>151.19999999999999</v>
      </c>
      <c r="DD187" s="31">
        <v>161.19999999999999</v>
      </c>
      <c r="DE187" s="31">
        <v>166.7</v>
      </c>
      <c r="DF187" s="31">
        <v>173.8</v>
      </c>
      <c r="DG187" s="31">
        <v>184.3</v>
      </c>
      <c r="DH187" s="31">
        <v>195.3</v>
      </c>
      <c r="DI187" s="31">
        <v>204.8</v>
      </c>
      <c r="DJ187" s="31">
        <v>194.3</v>
      </c>
      <c r="DK187" s="31">
        <v>195.4</v>
      </c>
      <c r="DL187" s="31">
        <v>197</v>
      </c>
      <c r="DM187" s="31">
        <v>193.8</v>
      </c>
      <c r="DN187" s="31">
        <v>192.9</v>
      </c>
      <c r="DO187" s="31">
        <v>191.9</v>
      </c>
      <c r="DP187" s="31">
        <v>188.8</v>
      </c>
      <c r="DQ187" s="31">
        <v>189.6</v>
      </c>
      <c r="DR187" s="31">
        <v>201.8</v>
      </c>
      <c r="DS187" s="31">
        <v>217.1</v>
      </c>
      <c r="DT187" s="31">
        <v>227.4</v>
      </c>
      <c r="DU187" s="31">
        <v>233.2</v>
      </c>
      <c r="DV187" s="31">
        <v>220</v>
      </c>
      <c r="DW187" s="31">
        <v>201.5</v>
      </c>
      <c r="DX187" s="31">
        <v>196.1</v>
      </c>
      <c r="DY187" s="31">
        <v>175.9</v>
      </c>
      <c r="DZ187" s="31">
        <v>171.7</v>
      </c>
      <c r="EA187" s="31">
        <v>170</v>
      </c>
      <c r="EB187" s="31">
        <v>163</v>
      </c>
      <c r="EC187" s="31">
        <v>163.80000000000001</v>
      </c>
      <c r="ED187" s="31">
        <v>164.2</v>
      </c>
      <c r="EE187" s="31">
        <v>164.2</v>
      </c>
      <c r="EF187" s="31">
        <v>163.69999999999999</v>
      </c>
      <c r="EG187" s="31">
        <v>159.80000000000001</v>
      </c>
      <c r="EH187" s="31">
        <v>153</v>
      </c>
      <c r="EI187" s="31">
        <v>151.80000000000001</v>
      </c>
      <c r="EJ187" s="31">
        <v>150.9</v>
      </c>
      <c r="EK187" s="31">
        <v>146.1</v>
      </c>
      <c r="EL187" s="31">
        <v>145.69999999999999</v>
      </c>
      <c r="EM187" s="31">
        <v>145.5</v>
      </c>
      <c r="EN187" s="31">
        <v>145.1</v>
      </c>
      <c r="EO187" s="31">
        <v>144.80000000000001</v>
      </c>
      <c r="EP187" s="31">
        <v>147.4</v>
      </c>
      <c r="EQ187" s="31">
        <v>152.30000000000001</v>
      </c>
      <c r="ER187" s="31">
        <v>156.5</v>
      </c>
      <c r="ES187" s="31">
        <v>155.69999999999999</v>
      </c>
      <c r="ET187" s="31">
        <v>153.69999999999999</v>
      </c>
    </row>
    <row r="188" spans="1:150">
      <c r="A188" s="25" t="s">
        <v>1751</v>
      </c>
      <c r="B188" s="25" t="s">
        <v>1752</v>
      </c>
      <c r="C188" s="26">
        <v>1.1599999999999999E-2</v>
      </c>
      <c r="D188" s="31">
        <v>118.2</v>
      </c>
      <c r="E188" s="31">
        <v>113.1</v>
      </c>
      <c r="F188" s="31">
        <v>113.8</v>
      </c>
      <c r="G188" s="31">
        <v>118.9</v>
      </c>
      <c r="H188" s="31">
        <v>120.8</v>
      </c>
      <c r="I188" s="31">
        <v>119.2</v>
      </c>
      <c r="J188" s="31">
        <v>113</v>
      </c>
      <c r="K188" s="31">
        <v>114.4</v>
      </c>
      <c r="L188" s="31">
        <v>114</v>
      </c>
      <c r="M188" s="31">
        <v>111.8</v>
      </c>
      <c r="N188" s="31">
        <v>111.9</v>
      </c>
      <c r="O188" s="31">
        <v>107.6</v>
      </c>
      <c r="P188" s="31">
        <v>106.4</v>
      </c>
      <c r="Q188" s="31">
        <v>106.3</v>
      </c>
      <c r="R188" s="31">
        <v>108.2</v>
      </c>
      <c r="S188" s="31">
        <v>107.5</v>
      </c>
      <c r="T188" s="31">
        <v>108.3</v>
      </c>
      <c r="U188" s="31">
        <v>108</v>
      </c>
      <c r="V188" s="31">
        <v>108.2</v>
      </c>
      <c r="W188" s="31">
        <v>110.4</v>
      </c>
      <c r="X188" s="31">
        <v>110.4</v>
      </c>
      <c r="Y188" s="31">
        <v>108.3</v>
      </c>
      <c r="Z188" s="31">
        <v>106.7</v>
      </c>
      <c r="AA188" s="31">
        <v>107.1</v>
      </c>
      <c r="AB188" s="31">
        <v>106.2</v>
      </c>
      <c r="AC188" s="31">
        <v>105.9</v>
      </c>
      <c r="AD188" s="31">
        <v>105.9</v>
      </c>
      <c r="AE188" s="31">
        <v>107.2</v>
      </c>
      <c r="AF188" s="31">
        <v>106.8</v>
      </c>
      <c r="AG188" s="31">
        <v>106.9</v>
      </c>
      <c r="AH188" s="31">
        <v>104.5</v>
      </c>
      <c r="AI188" s="31">
        <v>106.8</v>
      </c>
      <c r="AJ188" s="31">
        <v>112.5</v>
      </c>
      <c r="AK188" s="31">
        <v>111</v>
      </c>
      <c r="AL188" s="31">
        <v>106.8</v>
      </c>
      <c r="AM188" s="31">
        <v>105.6</v>
      </c>
      <c r="AN188" s="31">
        <v>107.6</v>
      </c>
      <c r="AO188" s="31">
        <v>115.5</v>
      </c>
      <c r="AP188" s="31">
        <v>118.2</v>
      </c>
      <c r="AQ188" s="31">
        <v>118.9</v>
      </c>
      <c r="AR188" s="31">
        <v>120.5</v>
      </c>
      <c r="AS188" s="31">
        <v>122.3</v>
      </c>
      <c r="AT188" s="31">
        <v>126.8</v>
      </c>
      <c r="AU188" s="31">
        <v>126.7</v>
      </c>
      <c r="AV188" s="31">
        <v>124.4</v>
      </c>
      <c r="AW188" s="31">
        <v>122.8</v>
      </c>
      <c r="AX188" s="31">
        <v>117.7</v>
      </c>
      <c r="AY188" s="31">
        <v>115.8</v>
      </c>
      <c r="AZ188" s="31">
        <v>118.4</v>
      </c>
      <c r="BA188" s="31">
        <v>118.7</v>
      </c>
      <c r="BB188" s="31">
        <v>120.1</v>
      </c>
      <c r="BC188" s="31">
        <v>121.7</v>
      </c>
      <c r="BD188" s="31">
        <v>123.9</v>
      </c>
      <c r="BE188" s="31">
        <v>124.3</v>
      </c>
      <c r="BF188" s="31">
        <v>122.9</v>
      </c>
      <c r="BG188" s="31">
        <v>119.8</v>
      </c>
      <c r="BH188" s="31">
        <v>117.4</v>
      </c>
      <c r="BI188" s="31">
        <v>115.8</v>
      </c>
      <c r="BJ188" s="31">
        <v>112.4</v>
      </c>
      <c r="BK188" s="31">
        <v>112.4</v>
      </c>
      <c r="BL188" s="31">
        <v>109.7</v>
      </c>
      <c r="BM188" s="31">
        <v>111.4</v>
      </c>
      <c r="BN188" s="31">
        <v>110.8</v>
      </c>
      <c r="BO188" s="31">
        <v>111.3</v>
      </c>
      <c r="BP188" s="31">
        <v>112.2</v>
      </c>
      <c r="BQ188" s="31">
        <v>112</v>
      </c>
      <c r="BR188" s="31">
        <v>111.3</v>
      </c>
      <c r="BS188" s="31">
        <v>111.6</v>
      </c>
      <c r="BT188" s="31">
        <v>111.7</v>
      </c>
      <c r="BU188" s="31">
        <v>112.1</v>
      </c>
      <c r="BV188" s="31">
        <v>110.9</v>
      </c>
      <c r="BW188" s="31">
        <v>109.8</v>
      </c>
      <c r="BX188" s="31">
        <v>109.8</v>
      </c>
      <c r="BY188" s="31">
        <v>110.5</v>
      </c>
      <c r="BZ188" s="31">
        <v>111.6</v>
      </c>
      <c r="CA188" s="31">
        <v>112.1</v>
      </c>
      <c r="CB188" s="31">
        <v>112.5</v>
      </c>
      <c r="CC188" s="31">
        <v>112.1</v>
      </c>
      <c r="CD188" s="31">
        <v>112.3</v>
      </c>
      <c r="CE188" s="31">
        <v>112.4</v>
      </c>
      <c r="CF188" s="31">
        <v>112.3</v>
      </c>
      <c r="CG188" s="31">
        <v>112.6</v>
      </c>
      <c r="CH188" s="31">
        <v>112.7</v>
      </c>
      <c r="CI188" s="31">
        <v>114.4</v>
      </c>
      <c r="CJ188" s="31">
        <v>111.7</v>
      </c>
      <c r="CK188" s="31">
        <v>111.7</v>
      </c>
      <c r="CL188" s="31">
        <v>111</v>
      </c>
      <c r="CM188" s="31">
        <v>115</v>
      </c>
      <c r="CN188" s="31">
        <v>115.6</v>
      </c>
      <c r="CO188" s="31">
        <v>115.1</v>
      </c>
      <c r="CP188" s="31">
        <v>117.2</v>
      </c>
      <c r="CQ188" s="31">
        <v>118</v>
      </c>
      <c r="CR188" s="31">
        <v>125.9</v>
      </c>
      <c r="CS188" s="31">
        <v>124.2</v>
      </c>
      <c r="CT188" s="31">
        <v>121.3</v>
      </c>
      <c r="CU188" s="31">
        <v>120.8</v>
      </c>
      <c r="CV188" s="31">
        <v>120.4</v>
      </c>
      <c r="CW188" s="31">
        <v>124.7</v>
      </c>
      <c r="CX188" s="31">
        <v>128.30000000000001</v>
      </c>
      <c r="CY188" s="31">
        <v>131.1</v>
      </c>
      <c r="CZ188" s="31">
        <v>133.9</v>
      </c>
      <c r="DA188" s="31">
        <v>135.1</v>
      </c>
      <c r="DB188" s="31">
        <v>139.4</v>
      </c>
      <c r="DC188" s="31">
        <v>143.1</v>
      </c>
      <c r="DD188" s="31">
        <v>143.19999999999999</v>
      </c>
      <c r="DE188" s="31">
        <v>142.4</v>
      </c>
      <c r="DF188" s="31">
        <v>140.80000000000001</v>
      </c>
      <c r="DG188" s="31">
        <v>142</v>
      </c>
      <c r="DH188" s="31">
        <v>151.4</v>
      </c>
      <c r="DI188" s="31">
        <v>157.30000000000001</v>
      </c>
      <c r="DJ188" s="31">
        <v>174.9</v>
      </c>
      <c r="DK188" s="31">
        <v>177.4</v>
      </c>
      <c r="DL188" s="31">
        <v>189</v>
      </c>
      <c r="DM188" s="31">
        <v>192.3</v>
      </c>
      <c r="DN188" s="31">
        <v>192.7</v>
      </c>
      <c r="DO188" s="31">
        <v>189.7</v>
      </c>
      <c r="DP188" s="31">
        <v>185</v>
      </c>
      <c r="DQ188" s="31">
        <v>185.8</v>
      </c>
      <c r="DR188" s="31">
        <v>191.6</v>
      </c>
      <c r="DS188" s="31">
        <v>186.9</v>
      </c>
      <c r="DT188" s="31">
        <v>188.4</v>
      </c>
      <c r="DU188" s="31">
        <v>183.1</v>
      </c>
      <c r="DV188" s="31">
        <v>173.3</v>
      </c>
      <c r="DW188" s="31">
        <v>166</v>
      </c>
      <c r="DX188" s="31">
        <v>162.80000000000001</v>
      </c>
      <c r="DY188" s="31">
        <v>156.4</v>
      </c>
      <c r="DZ188" s="31">
        <v>158.5</v>
      </c>
      <c r="EA188" s="31">
        <v>166.4</v>
      </c>
      <c r="EB188" s="31">
        <v>169</v>
      </c>
      <c r="EC188" s="31">
        <v>156.5</v>
      </c>
      <c r="ED188" s="31">
        <v>141.5</v>
      </c>
      <c r="EE188" s="31">
        <v>135.4</v>
      </c>
      <c r="EF188" s="31">
        <v>126.1</v>
      </c>
      <c r="EG188" s="31">
        <v>121.4</v>
      </c>
      <c r="EH188" s="31">
        <v>121.4</v>
      </c>
      <c r="EI188" s="31">
        <v>126.3</v>
      </c>
      <c r="EJ188" s="31">
        <v>127.1</v>
      </c>
      <c r="EK188" s="31">
        <v>125.6</v>
      </c>
      <c r="EL188" s="31">
        <v>124.3</v>
      </c>
      <c r="EM188" s="31">
        <v>126.8</v>
      </c>
      <c r="EN188" s="31">
        <v>123.8</v>
      </c>
      <c r="EO188" s="31">
        <v>122.3</v>
      </c>
      <c r="EP188" s="31">
        <v>124.3</v>
      </c>
      <c r="EQ188" s="31">
        <v>126.6</v>
      </c>
      <c r="ER188" s="31">
        <v>127.6</v>
      </c>
      <c r="ES188" s="31">
        <v>131.5</v>
      </c>
      <c r="ET188" s="31">
        <v>136.4</v>
      </c>
    </row>
    <row r="189" spans="1:150">
      <c r="A189" s="25" t="s">
        <v>1753</v>
      </c>
      <c r="B189" s="25" t="s">
        <v>1754</v>
      </c>
      <c r="C189" s="26">
        <v>2.7689999999999999E-2</v>
      </c>
      <c r="D189" s="31">
        <v>100</v>
      </c>
      <c r="E189" s="31">
        <v>96.9</v>
      </c>
      <c r="F189" s="31">
        <v>92.1</v>
      </c>
      <c r="G189" s="31">
        <v>93.2</v>
      </c>
      <c r="H189" s="31">
        <v>89.9</v>
      </c>
      <c r="I189" s="31">
        <v>88.4</v>
      </c>
      <c r="J189" s="31">
        <v>87</v>
      </c>
      <c r="K189" s="31">
        <v>87.8</v>
      </c>
      <c r="L189" s="31">
        <v>89</v>
      </c>
      <c r="M189" s="31">
        <v>91.7</v>
      </c>
      <c r="N189" s="31">
        <v>92.5</v>
      </c>
      <c r="O189" s="31">
        <v>91.1</v>
      </c>
      <c r="P189" s="31">
        <v>90.6</v>
      </c>
      <c r="Q189" s="31">
        <v>89</v>
      </c>
      <c r="R189" s="31">
        <v>89.7</v>
      </c>
      <c r="S189" s="31">
        <v>91.8</v>
      </c>
      <c r="T189" s="31">
        <v>98.5</v>
      </c>
      <c r="U189" s="31">
        <v>106</v>
      </c>
      <c r="V189" s="31">
        <v>111.6</v>
      </c>
      <c r="W189" s="31">
        <v>115.4</v>
      </c>
      <c r="X189" s="31">
        <v>116.4</v>
      </c>
      <c r="Y189" s="31">
        <v>122.8</v>
      </c>
      <c r="Z189" s="31">
        <v>128.6</v>
      </c>
      <c r="AA189" s="31">
        <v>132.4</v>
      </c>
      <c r="AB189" s="31">
        <v>145</v>
      </c>
      <c r="AC189" s="31">
        <v>143</v>
      </c>
      <c r="AD189" s="31">
        <v>150.4</v>
      </c>
      <c r="AE189" s="31">
        <v>155.1</v>
      </c>
      <c r="AF189" s="31">
        <v>159.80000000000001</v>
      </c>
      <c r="AG189" s="31">
        <v>163.19999999999999</v>
      </c>
      <c r="AH189" s="31">
        <v>162.80000000000001</v>
      </c>
      <c r="AI189" s="31">
        <v>161.69999999999999</v>
      </c>
      <c r="AJ189" s="31">
        <v>156.4</v>
      </c>
      <c r="AK189" s="31">
        <v>157</v>
      </c>
      <c r="AL189" s="31">
        <v>155.69999999999999</v>
      </c>
      <c r="AM189" s="31">
        <v>152.80000000000001</v>
      </c>
      <c r="AN189" s="31">
        <v>150</v>
      </c>
      <c r="AO189" s="31">
        <v>155.4</v>
      </c>
      <c r="AP189" s="31">
        <v>148.5</v>
      </c>
      <c r="AQ189" s="31">
        <v>144.6</v>
      </c>
      <c r="AR189" s="31">
        <v>143.9</v>
      </c>
      <c r="AS189" s="31">
        <v>144</v>
      </c>
      <c r="AT189" s="31">
        <v>138</v>
      </c>
      <c r="AU189" s="31">
        <v>140.1</v>
      </c>
      <c r="AV189" s="31">
        <v>139.9</v>
      </c>
      <c r="AW189" s="31">
        <v>133.69999999999999</v>
      </c>
      <c r="AX189" s="31">
        <v>133.1</v>
      </c>
      <c r="AY189" s="31">
        <v>124.1</v>
      </c>
      <c r="AZ189" s="31">
        <v>123.1</v>
      </c>
      <c r="BA189" s="31">
        <v>126.9</v>
      </c>
      <c r="BB189" s="31">
        <v>124.6</v>
      </c>
      <c r="BC189" s="31">
        <v>116</v>
      </c>
      <c r="BD189" s="31">
        <v>120.7</v>
      </c>
      <c r="BE189" s="31">
        <v>126.5</v>
      </c>
      <c r="BF189" s="31">
        <v>126.8</v>
      </c>
      <c r="BG189" s="31">
        <v>128.19999999999999</v>
      </c>
      <c r="BH189" s="31">
        <v>134.9</v>
      </c>
      <c r="BI189" s="31">
        <v>139.19999999999999</v>
      </c>
      <c r="BJ189" s="31">
        <v>142.9</v>
      </c>
      <c r="BK189" s="31">
        <v>143.4</v>
      </c>
      <c r="BL189" s="31">
        <v>142.6</v>
      </c>
      <c r="BM189" s="31">
        <v>142.6</v>
      </c>
      <c r="BN189" s="31">
        <v>143.9</v>
      </c>
      <c r="BO189" s="31">
        <v>153.1</v>
      </c>
      <c r="BP189" s="31">
        <v>156.4</v>
      </c>
      <c r="BQ189" s="31">
        <v>163</v>
      </c>
      <c r="BR189" s="31">
        <v>163.4</v>
      </c>
      <c r="BS189" s="31">
        <v>171.3</v>
      </c>
      <c r="BT189" s="31">
        <v>182.6</v>
      </c>
      <c r="BU189" s="31">
        <v>178.5</v>
      </c>
      <c r="BV189" s="31">
        <v>176.3</v>
      </c>
      <c r="BW189" s="31">
        <v>175.4</v>
      </c>
      <c r="BX189" s="31">
        <v>180</v>
      </c>
      <c r="BY189" s="31">
        <v>184.5</v>
      </c>
      <c r="BZ189" s="31">
        <v>182.8</v>
      </c>
      <c r="CA189" s="31">
        <v>180.6</v>
      </c>
      <c r="CB189" s="31">
        <v>180.9</v>
      </c>
      <c r="CC189" s="31">
        <v>179.5</v>
      </c>
      <c r="CD189" s="31">
        <v>180.9</v>
      </c>
      <c r="CE189" s="31">
        <v>177.5</v>
      </c>
      <c r="CF189" s="31">
        <v>180.4</v>
      </c>
      <c r="CG189" s="31">
        <v>185</v>
      </c>
      <c r="CH189" s="31">
        <v>185.1</v>
      </c>
      <c r="CI189" s="31">
        <v>177.6</v>
      </c>
      <c r="CJ189" s="31">
        <v>172.1</v>
      </c>
      <c r="CK189" s="31">
        <v>167.3</v>
      </c>
      <c r="CL189" s="31">
        <v>164.4</v>
      </c>
      <c r="CM189" s="31">
        <v>163</v>
      </c>
      <c r="CN189" s="31">
        <v>164</v>
      </c>
      <c r="CO189" s="31">
        <v>166.3</v>
      </c>
      <c r="CP189" s="31">
        <v>168.4</v>
      </c>
      <c r="CQ189" s="31">
        <v>166.8</v>
      </c>
      <c r="CR189" s="31">
        <v>169</v>
      </c>
      <c r="CS189" s="31">
        <v>170.4</v>
      </c>
      <c r="CT189" s="31">
        <v>166.6</v>
      </c>
      <c r="CU189" s="31">
        <v>166.6</v>
      </c>
      <c r="CV189" s="31">
        <v>167.7</v>
      </c>
      <c r="CW189" s="31">
        <v>167.3</v>
      </c>
      <c r="CX189" s="31">
        <v>168</v>
      </c>
      <c r="CY189" s="31">
        <v>167.8</v>
      </c>
      <c r="CZ189" s="31">
        <v>173.8</v>
      </c>
      <c r="DA189" s="31">
        <v>176.3</v>
      </c>
      <c r="DB189" s="31">
        <v>180.3</v>
      </c>
      <c r="DC189" s="31">
        <v>186.8</v>
      </c>
      <c r="DD189" s="31">
        <v>189.4</v>
      </c>
      <c r="DE189" s="31">
        <v>191.4</v>
      </c>
      <c r="DF189" s="31">
        <v>194.5</v>
      </c>
      <c r="DG189" s="31">
        <v>199.8</v>
      </c>
      <c r="DH189" s="31">
        <v>199.8</v>
      </c>
      <c r="DI189" s="31">
        <v>199.6</v>
      </c>
      <c r="DJ189" s="31">
        <v>201.3</v>
      </c>
      <c r="DK189" s="31">
        <v>200.1</v>
      </c>
      <c r="DL189" s="31">
        <v>193</v>
      </c>
      <c r="DM189" s="31">
        <v>188</v>
      </c>
      <c r="DN189" s="31">
        <v>187.1</v>
      </c>
      <c r="DO189" s="31">
        <v>190.3</v>
      </c>
      <c r="DP189" s="31">
        <v>188.7</v>
      </c>
      <c r="DQ189" s="31">
        <v>188.5</v>
      </c>
      <c r="DR189" s="31">
        <v>189.8</v>
      </c>
      <c r="DS189" s="31">
        <v>187.6</v>
      </c>
      <c r="DT189" s="31">
        <v>186.7</v>
      </c>
      <c r="DU189" s="31">
        <v>184.8</v>
      </c>
      <c r="DV189" s="31">
        <v>174.2</v>
      </c>
      <c r="DW189" s="31">
        <v>171.8</v>
      </c>
      <c r="DX189" s="31">
        <v>170.1</v>
      </c>
      <c r="DY189" s="31">
        <v>167.2</v>
      </c>
      <c r="DZ189" s="31">
        <v>165.9</v>
      </c>
      <c r="EA189" s="31">
        <v>162.4</v>
      </c>
      <c r="EB189" s="31">
        <v>164.5</v>
      </c>
      <c r="EC189" s="31">
        <v>164.6</v>
      </c>
      <c r="ED189" s="31">
        <v>162</v>
      </c>
      <c r="EE189" s="31">
        <v>161.69999999999999</v>
      </c>
      <c r="EF189" s="31">
        <v>157.30000000000001</v>
      </c>
      <c r="EG189" s="31">
        <v>154.6</v>
      </c>
      <c r="EH189" s="31">
        <v>151.69999999999999</v>
      </c>
      <c r="EI189" s="31">
        <v>151</v>
      </c>
      <c r="EJ189" s="31">
        <v>145.30000000000001</v>
      </c>
      <c r="EK189" s="31">
        <v>146.80000000000001</v>
      </c>
      <c r="EL189" s="31">
        <v>147.69999999999999</v>
      </c>
      <c r="EM189" s="31">
        <v>151</v>
      </c>
      <c r="EN189" s="31">
        <v>152.19999999999999</v>
      </c>
      <c r="EO189" s="31">
        <v>151.19999999999999</v>
      </c>
      <c r="EP189" s="31">
        <v>152</v>
      </c>
      <c r="EQ189" s="31">
        <v>152.19999999999999</v>
      </c>
      <c r="ER189" s="31">
        <v>154.19999999999999</v>
      </c>
      <c r="ES189" s="31">
        <v>156.9</v>
      </c>
      <c r="ET189" s="31">
        <v>159.4</v>
      </c>
    </row>
    <row r="190" spans="1:150">
      <c r="A190" s="25" t="s">
        <v>1755</v>
      </c>
      <c r="B190" s="25" t="s">
        <v>1756</v>
      </c>
      <c r="C190" s="26">
        <v>7.0809999999999998E-2</v>
      </c>
      <c r="D190" s="31">
        <v>107.5</v>
      </c>
      <c r="E190" s="31">
        <v>106</v>
      </c>
      <c r="F190" s="31">
        <v>106.3</v>
      </c>
      <c r="G190" s="31">
        <v>110.1</v>
      </c>
      <c r="H190" s="31">
        <v>113.3</v>
      </c>
      <c r="I190" s="31">
        <v>113.2</v>
      </c>
      <c r="J190" s="31">
        <v>109.1</v>
      </c>
      <c r="K190" s="31">
        <v>109.9</v>
      </c>
      <c r="L190" s="31">
        <v>104.8</v>
      </c>
      <c r="M190" s="31">
        <v>101.8</v>
      </c>
      <c r="N190" s="31">
        <v>99.7</v>
      </c>
      <c r="O190" s="31">
        <v>99.6</v>
      </c>
      <c r="P190" s="31">
        <v>99.9</v>
      </c>
      <c r="Q190" s="31">
        <v>101.4</v>
      </c>
      <c r="R190" s="31">
        <v>102.6</v>
      </c>
      <c r="S190" s="31">
        <v>102.9</v>
      </c>
      <c r="T190" s="31">
        <v>103.1</v>
      </c>
      <c r="U190" s="31">
        <v>104</v>
      </c>
      <c r="V190" s="31">
        <v>106.1</v>
      </c>
      <c r="W190" s="31">
        <v>105.7</v>
      </c>
      <c r="X190" s="31">
        <v>102</v>
      </c>
      <c r="Y190" s="31">
        <v>99.5</v>
      </c>
      <c r="Z190" s="31">
        <v>100.3</v>
      </c>
      <c r="AA190" s="31">
        <v>103.9</v>
      </c>
      <c r="AB190" s="31">
        <v>104.8</v>
      </c>
      <c r="AC190" s="31">
        <v>104.8</v>
      </c>
      <c r="AD190" s="31">
        <v>103.7</v>
      </c>
      <c r="AE190" s="31">
        <v>104.9</v>
      </c>
      <c r="AF190" s="31">
        <v>104.6</v>
      </c>
      <c r="AG190" s="31">
        <v>102</v>
      </c>
      <c r="AH190" s="31">
        <v>100.4</v>
      </c>
      <c r="AI190" s="31">
        <v>95.8</v>
      </c>
      <c r="AJ190" s="31">
        <v>91.2</v>
      </c>
      <c r="AK190" s="31">
        <v>93.4</v>
      </c>
      <c r="AL190" s="31">
        <v>93.3</v>
      </c>
      <c r="AM190" s="31">
        <v>92.7</v>
      </c>
      <c r="AN190" s="31">
        <v>94.3</v>
      </c>
      <c r="AO190" s="31">
        <v>97.8</v>
      </c>
      <c r="AP190" s="31">
        <v>98.7</v>
      </c>
      <c r="AQ190" s="31">
        <v>98.5</v>
      </c>
      <c r="AR190" s="31">
        <v>98.9</v>
      </c>
      <c r="AS190" s="31">
        <v>99</v>
      </c>
      <c r="AT190" s="31">
        <v>100.2</v>
      </c>
      <c r="AU190" s="31">
        <v>96.9</v>
      </c>
      <c r="AV190" s="31">
        <v>97.4</v>
      </c>
      <c r="AW190" s="31">
        <v>97.1</v>
      </c>
      <c r="AX190" s="31">
        <v>97.4</v>
      </c>
      <c r="AY190" s="31">
        <v>98.6</v>
      </c>
      <c r="AZ190" s="31">
        <v>94.9</v>
      </c>
      <c r="BA190" s="31">
        <v>96.1</v>
      </c>
      <c r="BB190" s="31">
        <v>97.4</v>
      </c>
      <c r="BC190" s="31">
        <v>100.1</v>
      </c>
      <c r="BD190" s="31">
        <v>102.2</v>
      </c>
      <c r="BE190" s="31">
        <v>102.1</v>
      </c>
      <c r="BF190" s="31">
        <v>103.6</v>
      </c>
      <c r="BG190" s="31">
        <v>101.8</v>
      </c>
      <c r="BH190" s="31">
        <v>103.6</v>
      </c>
      <c r="BI190" s="31">
        <v>102.9</v>
      </c>
      <c r="BJ190" s="31">
        <v>104.1</v>
      </c>
      <c r="BK190" s="31">
        <v>100.4</v>
      </c>
      <c r="BL190" s="31">
        <v>98.3</v>
      </c>
      <c r="BM190" s="31">
        <v>96.7</v>
      </c>
      <c r="BN190" s="31">
        <v>97.9</v>
      </c>
      <c r="BO190" s="31">
        <v>100.1</v>
      </c>
      <c r="BP190" s="31">
        <v>102.1</v>
      </c>
      <c r="BQ190" s="31">
        <v>101.5</v>
      </c>
      <c r="BR190" s="31">
        <v>100.5</v>
      </c>
      <c r="BS190" s="31">
        <v>100.7</v>
      </c>
      <c r="BT190" s="31">
        <v>102.9</v>
      </c>
      <c r="BU190" s="31">
        <v>103.7</v>
      </c>
      <c r="BV190" s="31">
        <v>105.3</v>
      </c>
      <c r="BW190" s="31">
        <v>109</v>
      </c>
      <c r="BX190" s="31">
        <v>110.4</v>
      </c>
      <c r="BY190" s="31">
        <v>110.2</v>
      </c>
      <c r="BZ190" s="31">
        <v>110.4</v>
      </c>
      <c r="CA190" s="31">
        <v>112</v>
      </c>
      <c r="CB190" s="31">
        <v>113.8</v>
      </c>
      <c r="CC190" s="31">
        <v>113.3</v>
      </c>
      <c r="CD190" s="31">
        <v>111.7</v>
      </c>
      <c r="CE190" s="31">
        <v>107.9</v>
      </c>
      <c r="CF190" s="31">
        <v>105.5</v>
      </c>
      <c r="CG190" s="31">
        <v>106.7</v>
      </c>
      <c r="CH190" s="31">
        <v>109.7</v>
      </c>
      <c r="CI190" s="31">
        <v>108.3</v>
      </c>
      <c r="CJ190" s="31">
        <v>108.6</v>
      </c>
      <c r="CK190" s="31">
        <v>109.1</v>
      </c>
      <c r="CL190" s="31">
        <v>110.1</v>
      </c>
      <c r="CM190" s="31">
        <v>111.8</v>
      </c>
      <c r="CN190" s="31">
        <v>112.9</v>
      </c>
      <c r="CO190" s="31">
        <v>111.9</v>
      </c>
      <c r="CP190" s="31">
        <v>112.4</v>
      </c>
      <c r="CQ190" s="31">
        <v>113.9</v>
      </c>
      <c r="CR190" s="31">
        <v>118.6</v>
      </c>
      <c r="CS190" s="31">
        <v>121.7</v>
      </c>
      <c r="CT190" s="31">
        <v>118.4</v>
      </c>
      <c r="CU190" s="31">
        <v>115.7</v>
      </c>
      <c r="CV190" s="31">
        <v>117.7</v>
      </c>
      <c r="CW190" s="31">
        <v>116.2</v>
      </c>
      <c r="CX190" s="31">
        <v>117.1</v>
      </c>
      <c r="CY190" s="31">
        <v>118.4</v>
      </c>
      <c r="CZ190" s="31">
        <v>122.2</v>
      </c>
      <c r="DA190" s="31">
        <v>125.4</v>
      </c>
      <c r="DB190" s="31">
        <v>131.1</v>
      </c>
      <c r="DC190" s="31">
        <v>136</v>
      </c>
      <c r="DD190" s="31">
        <v>142.80000000000001</v>
      </c>
      <c r="DE190" s="31">
        <v>146.4</v>
      </c>
      <c r="DF190" s="31">
        <v>150.4</v>
      </c>
      <c r="DG190" s="31">
        <v>159.5</v>
      </c>
      <c r="DH190" s="31">
        <v>170.6</v>
      </c>
      <c r="DI190" s="31">
        <v>174.6</v>
      </c>
      <c r="DJ190" s="31">
        <v>172.6</v>
      </c>
      <c r="DK190" s="31">
        <v>173.3</v>
      </c>
      <c r="DL190" s="31">
        <v>176.9</v>
      </c>
      <c r="DM190" s="31">
        <v>176.9</v>
      </c>
      <c r="DN190" s="31">
        <v>174.9</v>
      </c>
      <c r="DO190" s="31">
        <v>160.69999999999999</v>
      </c>
      <c r="DP190" s="31">
        <v>156</v>
      </c>
      <c r="DQ190" s="31">
        <v>158</v>
      </c>
      <c r="DR190" s="31">
        <v>173.9</v>
      </c>
      <c r="DS190" s="31">
        <v>187.4</v>
      </c>
      <c r="DT190" s="31">
        <v>192.6</v>
      </c>
      <c r="DU190" s="31">
        <v>195.4</v>
      </c>
      <c r="DV190" s="31">
        <v>191.2</v>
      </c>
      <c r="DW190" s="31">
        <v>184.9</v>
      </c>
      <c r="DX190" s="31">
        <v>182.2</v>
      </c>
      <c r="DY190" s="31">
        <v>175.1</v>
      </c>
      <c r="DZ190" s="31">
        <v>174.5</v>
      </c>
      <c r="EA190" s="31">
        <v>170</v>
      </c>
      <c r="EB190" s="31">
        <v>161.19999999999999</v>
      </c>
      <c r="EC190" s="31">
        <v>154.30000000000001</v>
      </c>
      <c r="ED190" s="31">
        <v>145.6</v>
      </c>
      <c r="EE190" s="31">
        <v>139.4</v>
      </c>
      <c r="EF190" s="31">
        <v>133.69999999999999</v>
      </c>
      <c r="EG190" s="31">
        <v>123.8</v>
      </c>
      <c r="EH190" s="31">
        <v>122.9</v>
      </c>
      <c r="EI190" s="31">
        <v>127.5</v>
      </c>
      <c r="EJ190" s="31">
        <v>125.9</v>
      </c>
      <c r="EK190" s="31">
        <v>121.7</v>
      </c>
      <c r="EL190" s="31">
        <v>120.1</v>
      </c>
      <c r="EM190" s="31">
        <v>122.4</v>
      </c>
      <c r="EN190" s="31">
        <v>120.3</v>
      </c>
      <c r="EO190" s="31">
        <v>118.2</v>
      </c>
      <c r="EP190" s="31">
        <v>118.9</v>
      </c>
      <c r="EQ190" s="31">
        <v>124</v>
      </c>
      <c r="ER190" s="31">
        <v>126.7</v>
      </c>
      <c r="ES190" s="31">
        <v>127.4</v>
      </c>
      <c r="ET190" s="31">
        <v>127.6</v>
      </c>
    </row>
    <row r="191" spans="1:150">
      <c r="A191" s="25" t="s">
        <v>1757</v>
      </c>
      <c r="B191" s="25" t="s">
        <v>383</v>
      </c>
      <c r="C191" s="26">
        <v>1.1654500000000001</v>
      </c>
      <c r="D191" s="31">
        <v>103.2</v>
      </c>
      <c r="E191" s="31">
        <v>102.7</v>
      </c>
      <c r="F191" s="31">
        <v>103.4</v>
      </c>
      <c r="G191" s="31">
        <v>104.5</v>
      </c>
      <c r="H191" s="31">
        <v>104.2</v>
      </c>
      <c r="I191" s="31">
        <v>104.5</v>
      </c>
      <c r="J191" s="31">
        <v>103.3</v>
      </c>
      <c r="K191" s="31">
        <v>103.1</v>
      </c>
      <c r="L191" s="31">
        <v>102.1</v>
      </c>
      <c r="M191" s="31">
        <v>102.4</v>
      </c>
      <c r="N191" s="31">
        <v>102.7</v>
      </c>
      <c r="O191" s="31">
        <v>103.4</v>
      </c>
      <c r="P191" s="31">
        <v>105.3</v>
      </c>
      <c r="Q191" s="31">
        <v>106.6</v>
      </c>
      <c r="R191" s="31">
        <v>107</v>
      </c>
      <c r="S191" s="31">
        <v>107.8</v>
      </c>
      <c r="T191" s="31">
        <v>109.3</v>
      </c>
      <c r="U191" s="31">
        <v>112.5</v>
      </c>
      <c r="V191" s="31">
        <v>114.3</v>
      </c>
      <c r="W191" s="31">
        <v>115.4</v>
      </c>
      <c r="X191" s="31">
        <v>116.1</v>
      </c>
      <c r="Y191" s="31">
        <v>118.7</v>
      </c>
      <c r="Z191" s="31">
        <v>119</v>
      </c>
      <c r="AA191" s="31">
        <v>120.7</v>
      </c>
      <c r="AB191" s="31">
        <v>122.3</v>
      </c>
      <c r="AC191" s="31">
        <v>123.6</v>
      </c>
      <c r="AD191" s="31">
        <v>124</v>
      </c>
      <c r="AE191" s="31">
        <v>124.6</v>
      </c>
      <c r="AF191" s="31">
        <v>125.2</v>
      </c>
      <c r="AG191" s="31">
        <v>125.1</v>
      </c>
      <c r="AH191" s="31">
        <v>124.5</v>
      </c>
      <c r="AI191" s="31">
        <v>124.6</v>
      </c>
      <c r="AJ191" s="31">
        <v>122.4</v>
      </c>
      <c r="AK191" s="31">
        <v>123.1</v>
      </c>
      <c r="AL191" s="31">
        <v>122.5</v>
      </c>
      <c r="AM191" s="31">
        <v>122.2</v>
      </c>
      <c r="AN191" s="31">
        <v>123.4</v>
      </c>
      <c r="AO191" s="31">
        <v>122.9</v>
      </c>
      <c r="AP191" s="31">
        <v>122.7</v>
      </c>
      <c r="AQ191" s="31">
        <v>124.1</v>
      </c>
      <c r="AR191" s="31">
        <v>123.1</v>
      </c>
      <c r="AS191" s="31">
        <v>124.2</v>
      </c>
      <c r="AT191" s="31">
        <v>124.1</v>
      </c>
      <c r="AU191" s="31">
        <v>123.3</v>
      </c>
      <c r="AV191" s="31">
        <v>124.4</v>
      </c>
      <c r="AW191" s="31">
        <v>123.3</v>
      </c>
      <c r="AX191" s="31">
        <v>123.6</v>
      </c>
      <c r="AY191" s="31">
        <v>124.2</v>
      </c>
      <c r="AZ191" s="31">
        <v>125.7</v>
      </c>
      <c r="BA191" s="31">
        <v>126.8</v>
      </c>
      <c r="BB191" s="31">
        <v>128.1</v>
      </c>
      <c r="BC191" s="31">
        <v>128.69999999999999</v>
      </c>
      <c r="BD191" s="31">
        <v>130.19999999999999</v>
      </c>
      <c r="BE191" s="31">
        <v>131.5</v>
      </c>
      <c r="BF191" s="31">
        <v>133.1</v>
      </c>
      <c r="BG191" s="31">
        <v>133.30000000000001</v>
      </c>
      <c r="BH191" s="31">
        <v>134.6</v>
      </c>
      <c r="BI191" s="31">
        <v>136.69999999999999</v>
      </c>
      <c r="BJ191" s="31">
        <v>138.6</v>
      </c>
      <c r="BK191" s="31">
        <v>140.4</v>
      </c>
      <c r="BL191" s="31">
        <v>141</v>
      </c>
      <c r="BM191" s="31">
        <v>141.80000000000001</v>
      </c>
      <c r="BN191" s="31">
        <v>143.30000000000001</v>
      </c>
      <c r="BO191" s="31">
        <v>142.4</v>
      </c>
      <c r="BP191" s="31">
        <v>143.4</v>
      </c>
      <c r="BQ191" s="31">
        <v>145.19999999999999</v>
      </c>
      <c r="BR191" s="31">
        <v>143.80000000000001</v>
      </c>
      <c r="BS191" s="31">
        <v>142</v>
      </c>
      <c r="BT191" s="31">
        <v>141.69999999999999</v>
      </c>
      <c r="BU191" s="31">
        <v>140.6</v>
      </c>
      <c r="BV191" s="31">
        <v>139.69999999999999</v>
      </c>
      <c r="BW191" s="31">
        <v>139.69999999999999</v>
      </c>
      <c r="BX191" s="31">
        <v>139</v>
      </c>
      <c r="BY191" s="31">
        <v>138.5</v>
      </c>
      <c r="BZ191" s="31">
        <v>138.30000000000001</v>
      </c>
      <c r="CA191" s="31">
        <v>137.5</v>
      </c>
      <c r="CB191" s="31">
        <v>136.1</v>
      </c>
      <c r="CC191" s="31">
        <v>136.69999999999999</v>
      </c>
      <c r="CD191" s="31">
        <v>136</v>
      </c>
      <c r="CE191" s="31">
        <v>134.9</v>
      </c>
      <c r="CF191" s="31">
        <v>133.30000000000001</v>
      </c>
      <c r="CG191" s="31">
        <v>134.6</v>
      </c>
      <c r="CH191" s="31">
        <v>134.4</v>
      </c>
      <c r="CI191" s="31">
        <v>134.5</v>
      </c>
      <c r="CJ191" s="31">
        <v>135.1</v>
      </c>
      <c r="CK191" s="31">
        <v>137</v>
      </c>
      <c r="CL191" s="31">
        <v>139.80000000000001</v>
      </c>
      <c r="CM191" s="31">
        <v>141.69999999999999</v>
      </c>
      <c r="CN191" s="31">
        <v>143.1</v>
      </c>
      <c r="CO191" s="31">
        <v>145.6</v>
      </c>
      <c r="CP191" s="31">
        <v>145.80000000000001</v>
      </c>
      <c r="CQ191" s="31">
        <v>147.6</v>
      </c>
      <c r="CR191" s="31">
        <v>149.5</v>
      </c>
      <c r="CS191" s="31">
        <v>151.4</v>
      </c>
      <c r="CT191" s="31">
        <v>151</v>
      </c>
      <c r="CU191" s="31">
        <v>152.1</v>
      </c>
      <c r="CV191" s="31">
        <v>151.1</v>
      </c>
      <c r="CW191" s="31">
        <v>147.80000000000001</v>
      </c>
      <c r="CX191" s="31">
        <v>148.69999999999999</v>
      </c>
      <c r="CY191" s="31">
        <v>145.9</v>
      </c>
      <c r="CZ191" s="31">
        <v>145.6</v>
      </c>
      <c r="DA191" s="31">
        <v>145.80000000000001</v>
      </c>
      <c r="DB191" s="31">
        <v>144.69999999999999</v>
      </c>
      <c r="DC191" s="31">
        <v>144.9</v>
      </c>
      <c r="DD191" s="31">
        <v>146.6</v>
      </c>
      <c r="DE191" s="31">
        <v>147</v>
      </c>
      <c r="DF191" s="31">
        <v>146.4</v>
      </c>
      <c r="DG191" s="31">
        <v>148</v>
      </c>
      <c r="DH191" s="31">
        <v>148.9</v>
      </c>
      <c r="DI191" s="31">
        <v>148.5</v>
      </c>
      <c r="DJ191" s="31">
        <v>147.9</v>
      </c>
      <c r="DK191" s="31">
        <v>148</v>
      </c>
      <c r="DL191" s="31">
        <v>148.30000000000001</v>
      </c>
      <c r="DM191" s="31">
        <v>149</v>
      </c>
      <c r="DN191" s="31">
        <v>148.80000000000001</v>
      </c>
      <c r="DO191" s="31">
        <v>148</v>
      </c>
      <c r="DP191" s="31">
        <v>148.30000000000001</v>
      </c>
      <c r="DQ191" s="31">
        <v>149.30000000000001</v>
      </c>
      <c r="DR191" s="31">
        <v>151.9</v>
      </c>
      <c r="DS191" s="31">
        <v>156.30000000000001</v>
      </c>
      <c r="DT191" s="31">
        <v>159.4</v>
      </c>
      <c r="DU191" s="31">
        <v>160.69999999999999</v>
      </c>
      <c r="DV191" s="31">
        <v>160.6</v>
      </c>
      <c r="DW191" s="31">
        <v>162.4</v>
      </c>
      <c r="DX191" s="31">
        <v>163.9</v>
      </c>
      <c r="DY191" s="31">
        <v>166.6</v>
      </c>
      <c r="DZ191" s="31">
        <v>168.2</v>
      </c>
      <c r="EA191" s="31">
        <v>168.6</v>
      </c>
      <c r="EB191" s="31">
        <v>170.7</v>
      </c>
      <c r="EC191" s="31">
        <v>171.9</v>
      </c>
      <c r="ED191" s="31">
        <v>174.7</v>
      </c>
      <c r="EE191" s="31">
        <v>176.4</v>
      </c>
      <c r="EF191" s="31">
        <v>177.7</v>
      </c>
      <c r="EG191" s="31">
        <v>178</v>
      </c>
      <c r="EH191" s="31">
        <v>178.6</v>
      </c>
      <c r="EI191" s="31">
        <v>179</v>
      </c>
      <c r="EJ191" s="31">
        <v>178.8</v>
      </c>
      <c r="EK191" s="31">
        <v>180</v>
      </c>
      <c r="EL191" s="31">
        <v>180.3</v>
      </c>
      <c r="EM191" s="31">
        <v>180.2</v>
      </c>
      <c r="EN191" s="31">
        <v>179.7</v>
      </c>
      <c r="EO191" s="31">
        <v>178.3</v>
      </c>
      <c r="EP191" s="31">
        <v>179</v>
      </c>
      <c r="EQ191" s="31">
        <v>179.2</v>
      </c>
      <c r="ER191" s="31">
        <v>178.9</v>
      </c>
      <c r="ES191" s="31">
        <v>179.3</v>
      </c>
      <c r="ET191" s="31">
        <v>180</v>
      </c>
    </row>
    <row r="192" spans="1:150">
      <c r="A192" s="25" t="s">
        <v>340</v>
      </c>
      <c r="B192" s="25" t="s">
        <v>385</v>
      </c>
      <c r="C192" s="26">
        <v>2.154E-2</v>
      </c>
      <c r="D192" s="31">
        <v>108.2</v>
      </c>
      <c r="E192" s="31">
        <v>108.4</v>
      </c>
      <c r="F192" s="31">
        <v>110.8</v>
      </c>
      <c r="G192" s="31">
        <v>112</v>
      </c>
      <c r="H192" s="31">
        <v>112.3</v>
      </c>
      <c r="I192" s="31">
        <v>111.7</v>
      </c>
      <c r="J192" s="31">
        <v>112.3</v>
      </c>
      <c r="K192" s="31">
        <v>110.5</v>
      </c>
      <c r="L192" s="31">
        <v>111.2</v>
      </c>
      <c r="M192" s="31">
        <v>111.5</v>
      </c>
      <c r="N192" s="31">
        <v>109.6</v>
      </c>
      <c r="O192" s="31">
        <v>111.6</v>
      </c>
      <c r="P192" s="31">
        <v>112.7</v>
      </c>
      <c r="Q192" s="31">
        <v>116.9</v>
      </c>
      <c r="R192" s="31">
        <v>116.8</v>
      </c>
      <c r="S192" s="31">
        <v>116.4</v>
      </c>
      <c r="T192" s="31">
        <v>116.3</v>
      </c>
      <c r="U192" s="31">
        <v>117.1</v>
      </c>
      <c r="V192" s="31">
        <v>120.6</v>
      </c>
      <c r="W192" s="31">
        <v>120.7</v>
      </c>
      <c r="X192" s="31">
        <v>124.5</v>
      </c>
      <c r="Y192" s="31">
        <v>127.4</v>
      </c>
      <c r="Z192" s="31">
        <v>128</v>
      </c>
      <c r="AA192" s="31">
        <v>131.69999999999999</v>
      </c>
      <c r="AB192" s="31">
        <v>133.80000000000001</v>
      </c>
      <c r="AC192" s="31">
        <v>134.6</v>
      </c>
      <c r="AD192" s="31">
        <v>137.30000000000001</v>
      </c>
      <c r="AE192" s="31">
        <v>137.30000000000001</v>
      </c>
      <c r="AF192" s="31">
        <v>136.30000000000001</v>
      </c>
      <c r="AG192" s="31">
        <v>135.80000000000001</v>
      </c>
      <c r="AH192" s="31">
        <v>133.6</v>
      </c>
      <c r="AI192" s="31">
        <v>134.4</v>
      </c>
      <c r="AJ192" s="31">
        <v>134.6</v>
      </c>
      <c r="AK192" s="31">
        <v>136.30000000000001</v>
      </c>
      <c r="AL192" s="31">
        <v>132.6</v>
      </c>
      <c r="AM192" s="31">
        <v>135.1</v>
      </c>
      <c r="AN192" s="31">
        <v>134.1</v>
      </c>
      <c r="AO192" s="31">
        <v>137.5</v>
      </c>
      <c r="AP192" s="31">
        <v>137.19999999999999</v>
      </c>
      <c r="AQ192" s="31">
        <v>135.6</v>
      </c>
      <c r="AR192" s="31">
        <v>135.1</v>
      </c>
      <c r="AS192" s="31">
        <v>134.80000000000001</v>
      </c>
      <c r="AT192" s="31">
        <v>134.9</v>
      </c>
      <c r="AU192" s="31">
        <v>135.4</v>
      </c>
      <c r="AV192" s="31">
        <v>138.4</v>
      </c>
      <c r="AW192" s="31">
        <v>139.5</v>
      </c>
      <c r="AX192" s="31">
        <v>139.69999999999999</v>
      </c>
      <c r="AY192" s="31">
        <v>140.69999999999999</v>
      </c>
      <c r="AZ192" s="31">
        <v>138.9</v>
      </c>
      <c r="BA192" s="31">
        <v>140.4</v>
      </c>
      <c r="BB192" s="31">
        <v>141.6</v>
      </c>
      <c r="BC192" s="31">
        <v>141.80000000000001</v>
      </c>
      <c r="BD192" s="31">
        <v>141.9</v>
      </c>
      <c r="BE192" s="31">
        <v>142.1</v>
      </c>
      <c r="BF192" s="31">
        <v>142.80000000000001</v>
      </c>
      <c r="BG192" s="31">
        <v>146.1</v>
      </c>
      <c r="BH192" s="31">
        <v>143.5</v>
      </c>
      <c r="BI192" s="31">
        <v>144.5</v>
      </c>
      <c r="BJ192" s="31">
        <v>142</v>
      </c>
      <c r="BK192" s="31">
        <v>144</v>
      </c>
      <c r="BL192" s="31">
        <v>144.30000000000001</v>
      </c>
      <c r="BM192" s="31">
        <v>146</v>
      </c>
      <c r="BN192" s="31">
        <v>150.5</v>
      </c>
      <c r="BO192" s="31">
        <v>150.5</v>
      </c>
      <c r="BP192" s="31">
        <v>150.30000000000001</v>
      </c>
      <c r="BQ192" s="31">
        <v>150.6</v>
      </c>
      <c r="BR192" s="31">
        <v>150.9</v>
      </c>
      <c r="BS192" s="31">
        <v>151.80000000000001</v>
      </c>
      <c r="BT192" s="31">
        <v>151.69999999999999</v>
      </c>
      <c r="BU192" s="31">
        <v>149.5</v>
      </c>
      <c r="BV192" s="31">
        <v>144.69999999999999</v>
      </c>
      <c r="BW192" s="31">
        <v>144.6</v>
      </c>
      <c r="BX192" s="31">
        <v>144.1</v>
      </c>
      <c r="BY192" s="31">
        <v>144.69999999999999</v>
      </c>
      <c r="BZ192" s="31">
        <v>145.9</v>
      </c>
      <c r="CA192" s="31">
        <v>145.69999999999999</v>
      </c>
      <c r="CB192" s="31">
        <v>141.30000000000001</v>
      </c>
      <c r="CC192" s="31">
        <v>140.6</v>
      </c>
      <c r="CD192" s="31">
        <v>139</v>
      </c>
      <c r="CE192" s="31">
        <v>139.69999999999999</v>
      </c>
      <c r="CF192" s="31">
        <v>139.4</v>
      </c>
      <c r="CG192" s="31">
        <v>138.1</v>
      </c>
      <c r="CH192" s="31">
        <v>138.80000000000001</v>
      </c>
      <c r="CI192" s="31">
        <v>142.80000000000001</v>
      </c>
      <c r="CJ192" s="31">
        <v>142.6</v>
      </c>
      <c r="CK192" s="31">
        <v>142.69999999999999</v>
      </c>
      <c r="CL192" s="31">
        <v>143.30000000000001</v>
      </c>
      <c r="CM192" s="31">
        <v>144.19999999999999</v>
      </c>
      <c r="CN192" s="31">
        <v>144.5</v>
      </c>
      <c r="CO192" s="31">
        <v>144.6</v>
      </c>
      <c r="CP192" s="31">
        <v>144</v>
      </c>
      <c r="CQ192" s="31">
        <v>145.69999999999999</v>
      </c>
      <c r="CR192" s="31">
        <v>148.6</v>
      </c>
      <c r="CS192" s="31">
        <v>149.69999999999999</v>
      </c>
      <c r="CT192" s="31">
        <v>149.80000000000001</v>
      </c>
      <c r="CU192" s="31">
        <v>152.69999999999999</v>
      </c>
      <c r="CV192" s="31">
        <v>152.69999999999999</v>
      </c>
      <c r="CW192" s="31">
        <v>153.19999999999999</v>
      </c>
      <c r="CX192" s="31">
        <v>152.30000000000001</v>
      </c>
      <c r="CY192" s="31">
        <v>150.30000000000001</v>
      </c>
      <c r="CZ192" s="31">
        <v>150.4</v>
      </c>
      <c r="DA192" s="31">
        <v>150.4</v>
      </c>
      <c r="DB192" s="31">
        <v>150.19999999999999</v>
      </c>
      <c r="DC192" s="31">
        <v>150</v>
      </c>
      <c r="DD192" s="31">
        <v>150.1</v>
      </c>
      <c r="DE192" s="31">
        <v>149.9</v>
      </c>
      <c r="DF192" s="31">
        <v>150.30000000000001</v>
      </c>
      <c r="DG192" s="31">
        <v>151.4</v>
      </c>
      <c r="DH192" s="31">
        <v>152.9</v>
      </c>
      <c r="DI192" s="31">
        <v>152.80000000000001</v>
      </c>
      <c r="DJ192" s="31">
        <v>153.30000000000001</v>
      </c>
      <c r="DK192" s="31">
        <v>153.4</v>
      </c>
      <c r="DL192" s="31">
        <v>153.30000000000001</v>
      </c>
      <c r="DM192" s="31">
        <v>153.69999999999999</v>
      </c>
      <c r="DN192" s="31">
        <v>153.6</v>
      </c>
      <c r="DO192" s="31">
        <v>154.4</v>
      </c>
      <c r="DP192" s="31">
        <v>143.4</v>
      </c>
      <c r="DQ192" s="31">
        <v>143.5</v>
      </c>
      <c r="DR192" s="31">
        <v>146.19999999999999</v>
      </c>
      <c r="DS192" s="31">
        <v>146.80000000000001</v>
      </c>
      <c r="DT192" s="31">
        <v>147.6</v>
      </c>
      <c r="DU192" s="31">
        <v>148.30000000000001</v>
      </c>
      <c r="DV192" s="31">
        <v>149.4</v>
      </c>
      <c r="DW192" s="31">
        <v>148</v>
      </c>
      <c r="DX192" s="31">
        <v>149.4</v>
      </c>
      <c r="DY192" s="31">
        <v>149.4</v>
      </c>
      <c r="DZ192" s="31">
        <v>152</v>
      </c>
      <c r="EA192" s="31">
        <v>151</v>
      </c>
      <c r="EB192" s="31">
        <v>151.6</v>
      </c>
      <c r="EC192" s="31">
        <v>151.69999999999999</v>
      </c>
      <c r="ED192" s="31">
        <v>151.4</v>
      </c>
      <c r="EE192" s="31">
        <v>151.30000000000001</v>
      </c>
      <c r="EF192" s="31">
        <v>152.5</v>
      </c>
      <c r="EG192" s="31">
        <v>153.5</v>
      </c>
      <c r="EH192" s="31">
        <v>153.5</v>
      </c>
      <c r="EI192" s="31">
        <v>154.4</v>
      </c>
      <c r="EJ192" s="31">
        <v>154.4</v>
      </c>
      <c r="EK192" s="31">
        <v>154.4</v>
      </c>
      <c r="EL192" s="31">
        <v>154.4</v>
      </c>
      <c r="EM192" s="31">
        <v>155</v>
      </c>
      <c r="EN192" s="31">
        <v>158.6</v>
      </c>
      <c r="EO192" s="31">
        <v>159.19999999999999</v>
      </c>
      <c r="EP192" s="31">
        <v>159.9</v>
      </c>
      <c r="EQ192" s="31">
        <v>163.69999999999999</v>
      </c>
      <c r="ER192" s="31">
        <v>162.6</v>
      </c>
      <c r="ES192" s="31">
        <v>163.6</v>
      </c>
      <c r="ET192" s="31">
        <v>163.6</v>
      </c>
    </row>
    <row r="193" spans="1:150">
      <c r="A193" s="25" t="s">
        <v>334</v>
      </c>
      <c r="B193" s="25" t="s">
        <v>387</v>
      </c>
      <c r="C193" s="26">
        <v>0.39349000000000001</v>
      </c>
      <c r="D193" s="31">
        <v>105.1</v>
      </c>
      <c r="E193" s="31">
        <v>104.8</v>
      </c>
      <c r="F193" s="31">
        <v>105.6</v>
      </c>
      <c r="G193" s="31">
        <v>105.9</v>
      </c>
      <c r="H193" s="31">
        <v>106</v>
      </c>
      <c r="I193" s="31">
        <v>104.2</v>
      </c>
      <c r="J193" s="31">
        <v>103.2</v>
      </c>
      <c r="K193" s="31">
        <v>103.1</v>
      </c>
      <c r="L193" s="31">
        <v>101.7</v>
      </c>
      <c r="M193" s="31">
        <v>101.6</v>
      </c>
      <c r="N193" s="31">
        <v>102.3</v>
      </c>
      <c r="O193" s="31">
        <v>101.9</v>
      </c>
      <c r="P193" s="31">
        <v>102.5</v>
      </c>
      <c r="Q193" s="31">
        <v>103.3</v>
      </c>
      <c r="R193" s="31">
        <v>104</v>
      </c>
      <c r="S193" s="31">
        <v>105.4</v>
      </c>
      <c r="T193" s="31">
        <v>106.1</v>
      </c>
      <c r="U193" s="31">
        <v>109.5</v>
      </c>
      <c r="V193" s="31">
        <v>111.8</v>
      </c>
      <c r="W193" s="31">
        <v>114.2</v>
      </c>
      <c r="X193" s="31">
        <v>114.3</v>
      </c>
      <c r="Y193" s="31">
        <v>116.8</v>
      </c>
      <c r="Z193" s="31">
        <v>116.3</v>
      </c>
      <c r="AA193" s="31">
        <v>119.2</v>
      </c>
      <c r="AB193" s="31">
        <v>121.2</v>
      </c>
      <c r="AC193" s="31">
        <v>122.4</v>
      </c>
      <c r="AD193" s="31">
        <v>121.5</v>
      </c>
      <c r="AE193" s="31">
        <v>121.7</v>
      </c>
      <c r="AF193" s="31">
        <v>122.6</v>
      </c>
      <c r="AG193" s="31">
        <v>123.3</v>
      </c>
      <c r="AH193" s="31">
        <v>122.5</v>
      </c>
      <c r="AI193" s="31">
        <v>124.3</v>
      </c>
      <c r="AJ193" s="31">
        <v>121.9</v>
      </c>
      <c r="AK193" s="31">
        <v>124.1</v>
      </c>
      <c r="AL193" s="31">
        <v>122.4</v>
      </c>
      <c r="AM193" s="31">
        <v>121.5</v>
      </c>
      <c r="AN193" s="31">
        <v>122.4</v>
      </c>
      <c r="AO193" s="31">
        <v>121</v>
      </c>
      <c r="AP193" s="31">
        <v>121.1</v>
      </c>
      <c r="AQ193" s="31">
        <v>120.5</v>
      </c>
      <c r="AR193" s="31">
        <v>121.4</v>
      </c>
      <c r="AS193" s="31">
        <v>121.9</v>
      </c>
      <c r="AT193" s="31">
        <v>121.2</v>
      </c>
      <c r="AU193" s="31">
        <v>122</v>
      </c>
      <c r="AV193" s="31">
        <v>122.3</v>
      </c>
      <c r="AW193" s="31">
        <v>122.1</v>
      </c>
      <c r="AX193" s="31">
        <v>122.1</v>
      </c>
      <c r="AY193" s="31">
        <v>121.7</v>
      </c>
      <c r="AZ193" s="31">
        <v>124.5</v>
      </c>
      <c r="BA193" s="31">
        <v>125.5</v>
      </c>
      <c r="BB193" s="31">
        <v>127.2</v>
      </c>
      <c r="BC193" s="31">
        <v>128.30000000000001</v>
      </c>
      <c r="BD193" s="31">
        <v>129.5</v>
      </c>
      <c r="BE193" s="31">
        <v>131</v>
      </c>
      <c r="BF193" s="31">
        <v>132.4</v>
      </c>
      <c r="BG193" s="31">
        <v>133</v>
      </c>
      <c r="BH193" s="31">
        <v>133.9</v>
      </c>
      <c r="BI193" s="31">
        <v>136.30000000000001</v>
      </c>
      <c r="BJ193" s="31">
        <v>138.30000000000001</v>
      </c>
      <c r="BK193" s="31">
        <v>141</v>
      </c>
      <c r="BL193" s="31">
        <v>141.80000000000001</v>
      </c>
      <c r="BM193" s="31">
        <v>142</v>
      </c>
      <c r="BN193" s="31">
        <v>142.1</v>
      </c>
      <c r="BO193" s="31">
        <v>142.5</v>
      </c>
      <c r="BP193" s="31">
        <v>144.4</v>
      </c>
      <c r="BQ193" s="31">
        <v>146.4</v>
      </c>
      <c r="BR193" s="31">
        <v>144.9</v>
      </c>
      <c r="BS193" s="31">
        <v>142.69999999999999</v>
      </c>
      <c r="BT193" s="31">
        <v>142.69999999999999</v>
      </c>
      <c r="BU193" s="31">
        <v>142.80000000000001</v>
      </c>
      <c r="BV193" s="31">
        <v>143.9</v>
      </c>
      <c r="BW193" s="31">
        <v>143.69999999999999</v>
      </c>
      <c r="BX193" s="31">
        <v>143.6</v>
      </c>
      <c r="BY193" s="31">
        <v>142.4</v>
      </c>
      <c r="BZ193" s="31">
        <v>142.5</v>
      </c>
      <c r="CA193" s="31">
        <v>141.4</v>
      </c>
      <c r="CB193" s="31">
        <v>141.1</v>
      </c>
      <c r="CC193" s="31">
        <v>140.9</v>
      </c>
      <c r="CD193" s="31">
        <v>141.30000000000001</v>
      </c>
      <c r="CE193" s="31">
        <v>140.80000000000001</v>
      </c>
      <c r="CF193" s="31">
        <v>139.19999999999999</v>
      </c>
      <c r="CG193" s="31">
        <v>139.4</v>
      </c>
      <c r="CH193" s="31">
        <v>140.69999999999999</v>
      </c>
      <c r="CI193" s="31">
        <v>140.19999999999999</v>
      </c>
      <c r="CJ193" s="31">
        <v>140</v>
      </c>
      <c r="CK193" s="31">
        <v>139.4</v>
      </c>
      <c r="CL193" s="31">
        <v>141.5</v>
      </c>
      <c r="CM193" s="31">
        <v>143.9</v>
      </c>
      <c r="CN193" s="31">
        <v>144.69999999999999</v>
      </c>
      <c r="CO193" s="31">
        <v>146.30000000000001</v>
      </c>
      <c r="CP193" s="31">
        <v>146.19999999999999</v>
      </c>
      <c r="CQ193" s="31">
        <v>146.69999999999999</v>
      </c>
      <c r="CR193" s="31">
        <v>149.69999999999999</v>
      </c>
      <c r="CS193" s="31">
        <v>152.9</v>
      </c>
      <c r="CT193" s="31">
        <v>153.1</v>
      </c>
      <c r="CU193" s="31">
        <v>154.19999999999999</v>
      </c>
      <c r="CV193" s="31">
        <v>152.69999999999999</v>
      </c>
      <c r="CW193" s="31">
        <v>152.30000000000001</v>
      </c>
      <c r="CX193" s="31">
        <v>151.6</v>
      </c>
      <c r="CY193" s="31">
        <v>151.30000000000001</v>
      </c>
      <c r="CZ193" s="31">
        <v>150.4</v>
      </c>
      <c r="DA193" s="31">
        <v>150.6</v>
      </c>
      <c r="DB193" s="31">
        <v>149.9</v>
      </c>
      <c r="DC193" s="31">
        <v>149.6</v>
      </c>
      <c r="DD193" s="31">
        <v>151.19999999999999</v>
      </c>
      <c r="DE193" s="31">
        <v>151.6</v>
      </c>
      <c r="DF193" s="31">
        <v>150.19999999999999</v>
      </c>
      <c r="DG193" s="31">
        <v>151.4</v>
      </c>
      <c r="DH193" s="31">
        <v>151.4</v>
      </c>
      <c r="DI193" s="31">
        <v>152.1</v>
      </c>
      <c r="DJ193" s="31">
        <v>151.4</v>
      </c>
      <c r="DK193" s="31">
        <v>150.69999999999999</v>
      </c>
      <c r="DL193" s="31">
        <v>151.4</v>
      </c>
      <c r="DM193" s="31">
        <v>151</v>
      </c>
      <c r="DN193" s="31">
        <v>150.69999999999999</v>
      </c>
      <c r="DO193" s="31">
        <v>150.4</v>
      </c>
      <c r="DP193" s="31">
        <v>152.4</v>
      </c>
      <c r="DQ193" s="31">
        <v>153.30000000000001</v>
      </c>
      <c r="DR193" s="31">
        <v>155.30000000000001</v>
      </c>
      <c r="DS193" s="31">
        <v>159.5</v>
      </c>
      <c r="DT193" s="31">
        <v>162</v>
      </c>
      <c r="DU193" s="31">
        <v>164.7</v>
      </c>
      <c r="DV193" s="31">
        <v>164.6</v>
      </c>
      <c r="DW193" s="31">
        <v>165.9</v>
      </c>
      <c r="DX193" s="31">
        <v>169.9</v>
      </c>
      <c r="DY193" s="31">
        <v>172.2</v>
      </c>
      <c r="DZ193" s="31">
        <v>173.9</v>
      </c>
      <c r="EA193" s="31">
        <v>173.7</v>
      </c>
      <c r="EB193" s="31">
        <v>175.2</v>
      </c>
      <c r="EC193" s="31">
        <v>177.9</v>
      </c>
      <c r="ED193" s="31">
        <v>180.2</v>
      </c>
      <c r="EE193" s="31">
        <v>180.6</v>
      </c>
      <c r="EF193" s="31">
        <v>182.8</v>
      </c>
      <c r="EG193" s="31">
        <v>181.9</v>
      </c>
      <c r="EH193" s="31">
        <v>183.2</v>
      </c>
      <c r="EI193" s="31">
        <v>183.4</v>
      </c>
      <c r="EJ193" s="31">
        <v>182.4</v>
      </c>
      <c r="EK193" s="31">
        <v>184.9</v>
      </c>
      <c r="EL193" s="31">
        <v>185.6</v>
      </c>
      <c r="EM193" s="31">
        <v>184.9</v>
      </c>
      <c r="EN193" s="31">
        <v>184.1</v>
      </c>
      <c r="EO193" s="31">
        <v>181.5</v>
      </c>
      <c r="EP193" s="31">
        <v>182.8</v>
      </c>
      <c r="EQ193" s="31">
        <v>183.1</v>
      </c>
      <c r="ER193" s="31">
        <v>183.7</v>
      </c>
      <c r="ES193" s="31">
        <v>184.6</v>
      </c>
      <c r="ET193" s="31">
        <v>185.7</v>
      </c>
    </row>
    <row r="194" spans="1:150">
      <c r="A194" s="25" t="s">
        <v>336</v>
      </c>
      <c r="B194" s="25" t="s">
        <v>389</v>
      </c>
      <c r="C194" s="26">
        <v>0.52137999999999995</v>
      </c>
      <c r="D194" s="31">
        <v>100.4</v>
      </c>
      <c r="E194" s="31">
        <v>100.3</v>
      </c>
      <c r="F194" s="31">
        <v>100.7</v>
      </c>
      <c r="G194" s="31">
        <v>102.5</v>
      </c>
      <c r="H194" s="31">
        <v>102.3</v>
      </c>
      <c r="I194" s="31">
        <v>104.5</v>
      </c>
      <c r="J194" s="31">
        <v>103.3</v>
      </c>
      <c r="K194" s="31">
        <v>103</v>
      </c>
      <c r="L194" s="31">
        <v>101.8</v>
      </c>
      <c r="M194" s="31">
        <v>102.1</v>
      </c>
      <c r="N194" s="31">
        <v>102.4</v>
      </c>
      <c r="O194" s="31">
        <v>104.1</v>
      </c>
      <c r="P194" s="31">
        <v>105.3</v>
      </c>
      <c r="Q194" s="31">
        <v>107.1</v>
      </c>
      <c r="R194" s="31">
        <v>106.7</v>
      </c>
      <c r="S194" s="31">
        <v>107.3</v>
      </c>
      <c r="T194" s="31">
        <v>109.5</v>
      </c>
      <c r="U194" s="31">
        <v>113.1</v>
      </c>
      <c r="V194" s="31">
        <v>114.4</v>
      </c>
      <c r="W194" s="31">
        <v>115.3</v>
      </c>
      <c r="X194" s="31">
        <v>116.4</v>
      </c>
      <c r="Y194" s="31">
        <v>118.7</v>
      </c>
      <c r="Z194" s="31">
        <v>118.8</v>
      </c>
      <c r="AA194" s="31">
        <v>119.8</v>
      </c>
      <c r="AB194" s="31">
        <v>121.4</v>
      </c>
      <c r="AC194" s="31">
        <v>122.8</v>
      </c>
      <c r="AD194" s="31">
        <v>123.3</v>
      </c>
      <c r="AE194" s="31">
        <v>123.8</v>
      </c>
      <c r="AF194" s="31">
        <v>124.2</v>
      </c>
      <c r="AG194" s="31">
        <v>124.1</v>
      </c>
      <c r="AH194" s="31">
        <v>123.4</v>
      </c>
      <c r="AI194" s="31">
        <v>122.8</v>
      </c>
      <c r="AJ194" s="31">
        <v>120.4</v>
      </c>
      <c r="AK194" s="31">
        <v>119.5</v>
      </c>
      <c r="AL194" s="31">
        <v>119.7</v>
      </c>
      <c r="AM194" s="31">
        <v>119.7</v>
      </c>
      <c r="AN194" s="31">
        <v>122</v>
      </c>
      <c r="AO194" s="31">
        <v>122</v>
      </c>
      <c r="AP194" s="31">
        <v>121.4</v>
      </c>
      <c r="AQ194" s="31">
        <v>125</v>
      </c>
      <c r="AR194" s="31">
        <v>123.9</v>
      </c>
      <c r="AS194" s="31">
        <v>126</v>
      </c>
      <c r="AT194" s="31">
        <v>127.4</v>
      </c>
      <c r="AU194" s="31">
        <v>125.4</v>
      </c>
      <c r="AV194" s="31">
        <v>128.1</v>
      </c>
      <c r="AW194" s="31">
        <v>126.4</v>
      </c>
      <c r="AX194" s="31">
        <v>127.2</v>
      </c>
      <c r="AY194" s="31">
        <v>128.9</v>
      </c>
      <c r="AZ194" s="31">
        <v>130.4</v>
      </c>
      <c r="BA194" s="31">
        <v>131.30000000000001</v>
      </c>
      <c r="BB194" s="31">
        <v>132.4</v>
      </c>
      <c r="BC194" s="31">
        <v>133.30000000000001</v>
      </c>
      <c r="BD194" s="31">
        <v>136.19999999999999</v>
      </c>
      <c r="BE194" s="31">
        <v>137.80000000000001</v>
      </c>
      <c r="BF194" s="31">
        <v>140.1</v>
      </c>
      <c r="BG194" s="31">
        <v>140.4</v>
      </c>
      <c r="BH194" s="31">
        <v>141.6</v>
      </c>
      <c r="BI194" s="31">
        <v>142.30000000000001</v>
      </c>
      <c r="BJ194" s="31">
        <v>144.6</v>
      </c>
      <c r="BK194" s="31">
        <v>145.69999999999999</v>
      </c>
      <c r="BL194" s="31">
        <v>145.69999999999999</v>
      </c>
      <c r="BM194" s="31">
        <v>146.80000000000001</v>
      </c>
      <c r="BN194" s="31">
        <v>149.19999999999999</v>
      </c>
      <c r="BO194" s="31">
        <v>148.4</v>
      </c>
      <c r="BP194" s="31">
        <v>149.4</v>
      </c>
      <c r="BQ194" s="31">
        <v>150.4</v>
      </c>
      <c r="BR194" s="31">
        <v>148.9</v>
      </c>
      <c r="BS194" s="31">
        <v>148.19999999999999</v>
      </c>
      <c r="BT194" s="31">
        <v>148.69999999999999</v>
      </c>
      <c r="BU194" s="31">
        <v>146.69999999999999</v>
      </c>
      <c r="BV194" s="31">
        <v>144.80000000000001</v>
      </c>
      <c r="BW194" s="31">
        <v>144.9</v>
      </c>
      <c r="BX194" s="31">
        <v>143.69999999999999</v>
      </c>
      <c r="BY194" s="31">
        <v>144.5</v>
      </c>
      <c r="BZ194" s="31">
        <v>144.6</v>
      </c>
      <c r="CA194" s="31">
        <v>144.6</v>
      </c>
      <c r="CB194" s="31">
        <v>141.30000000000001</v>
      </c>
      <c r="CC194" s="31">
        <v>142.9</v>
      </c>
      <c r="CD194" s="31">
        <v>140</v>
      </c>
      <c r="CE194" s="31">
        <v>139</v>
      </c>
      <c r="CF194" s="31">
        <v>137</v>
      </c>
      <c r="CG194" s="31">
        <v>137.30000000000001</v>
      </c>
      <c r="CH194" s="31">
        <v>135.30000000000001</v>
      </c>
      <c r="CI194" s="31">
        <v>135.80000000000001</v>
      </c>
      <c r="CJ194" s="31">
        <v>136.5</v>
      </c>
      <c r="CK194" s="31">
        <v>139.30000000000001</v>
      </c>
      <c r="CL194" s="31">
        <v>141.19999999999999</v>
      </c>
      <c r="CM194" s="31">
        <v>142.4</v>
      </c>
      <c r="CN194" s="31">
        <v>145.4</v>
      </c>
      <c r="CO194" s="31">
        <v>147.1</v>
      </c>
      <c r="CP194" s="31">
        <v>147.19999999999999</v>
      </c>
      <c r="CQ194" s="31">
        <v>149.69999999999999</v>
      </c>
      <c r="CR194" s="31">
        <v>151.4</v>
      </c>
      <c r="CS194" s="31">
        <v>151.80000000000001</v>
      </c>
      <c r="CT194" s="31">
        <v>150.6</v>
      </c>
      <c r="CU194" s="31">
        <v>151.9</v>
      </c>
      <c r="CV194" s="31">
        <v>150.9</v>
      </c>
      <c r="CW194" s="31">
        <v>145.4</v>
      </c>
      <c r="CX194" s="31">
        <v>148.19999999999999</v>
      </c>
      <c r="CY194" s="31">
        <v>143.5</v>
      </c>
      <c r="CZ194" s="31">
        <v>143.30000000000001</v>
      </c>
      <c r="DA194" s="31">
        <v>144.4</v>
      </c>
      <c r="DB194" s="31">
        <v>144.9</v>
      </c>
      <c r="DC194" s="31">
        <v>145.30000000000001</v>
      </c>
      <c r="DD194" s="31">
        <v>146.6</v>
      </c>
      <c r="DE194" s="31">
        <v>145.9</v>
      </c>
      <c r="DF194" s="31">
        <v>145.4</v>
      </c>
      <c r="DG194" s="31">
        <v>147</v>
      </c>
      <c r="DH194" s="31">
        <v>149.30000000000001</v>
      </c>
      <c r="DI194" s="31">
        <v>148</v>
      </c>
      <c r="DJ194" s="31">
        <v>147.4</v>
      </c>
      <c r="DK194" s="31">
        <v>147.9</v>
      </c>
      <c r="DL194" s="31">
        <v>148.19999999999999</v>
      </c>
      <c r="DM194" s="31">
        <v>150.19999999999999</v>
      </c>
      <c r="DN194" s="31">
        <v>150.19999999999999</v>
      </c>
      <c r="DO194" s="31">
        <v>148.30000000000001</v>
      </c>
      <c r="DP194" s="31">
        <v>147.9</v>
      </c>
      <c r="DQ194" s="31">
        <v>148.9</v>
      </c>
      <c r="DR194" s="31">
        <v>152</v>
      </c>
      <c r="DS194" s="31">
        <v>155.69999999999999</v>
      </c>
      <c r="DT194" s="31">
        <v>159.1</v>
      </c>
      <c r="DU194" s="31">
        <v>159.1</v>
      </c>
      <c r="DV194" s="31">
        <v>159.4</v>
      </c>
      <c r="DW194" s="31">
        <v>161.69999999999999</v>
      </c>
      <c r="DX194" s="31">
        <v>162.1</v>
      </c>
      <c r="DY194" s="31">
        <v>166.1</v>
      </c>
      <c r="DZ194" s="31">
        <v>168.4</v>
      </c>
      <c r="EA194" s="31">
        <v>168.7</v>
      </c>
      <c r="EB194" s="31">
        <v>170.5</v>
      </c>
      <c r="EC194" s="31">
        <v>171.3</v>
      </c>
      <c r="ED194" s="31">
        <v>175.1</v>
      </c>
      <c r="EE194" s="31">
        <v>178.7</v>
      </c>
      <c r="EF194" s="31">
        <v>179.6</v>
      </c>
      <c r="EG194" s="31">
        <v>180.6</v>
      </c>
      <c r="EH194" s="31">
        <v>180.9</v>
      </c>
      <c r="EI194" s="31">
        <v>181.3</v>
      </c>
      <c r="EJ194" s="31">
        <v>181.4</v>
      </c>
      <c r="EK194" s="31">
        <v>181.9</v>
      </c>
      <c r="EL194" s="31">
        <v>182.5</v>
      </c>
      <c r="EM194" s="31">
        <v>182.6</v>
      </c>
      <c r="EN194" s="31">
        <v>181.8</v>
      </c>
      <c r="EO194" s="31">
        <v>181.2</v>
      </c>
      <c r="EP194" s="31">
        <v>181.9</v>
      </c>
      <c r="EQ194" s="31">
        <v>182.7</v>
      </c>
      <c r="ER194" s="31">
        <v>181.1</v>
      </c>
      <c r="ES194" s="31">
        <v>181.3</v>
      </c>
      <c r="ET194" s="31">
        <v>182.1</v>
      </c>
    </row>
    <row r="195" spans="1:150">
      <c r="A195" s="25" t="s">
        <v>1758</v>
      </c>
      <c r="B195" s="25" t="s">
        <v>391</v>
      </c>
      <c r="C195" s="26">
        <v>6.1890000000000001E-2</v>
      </c>
      <c r="D195" s="31">
        <v>104.5</v>
      </c>
      <c r="E195" s="31">
        <v>104.2</v>
      </c>
      <c r="F195" s="31">
        <v>104.3</v>
      </c>
      <c r="G195" s="31">
        <v>104.4</v>
      </c>
      <c r="H195" s="31">
        <v>104.4</v>
      </c>
      <c r="I195" s="31">
        <v>106</v>
      </c>
      <c r="J195" s="31">
        <v>106.6</v>
      </c>
      <c r="K195" s="31">
        <v>105.9</v>
      </c>
      <c r="L195" s="31">
        <v>106.6</v>
      </c>
      <c r="M195" s="31">
        <v>106.2</v>
      </c>
      <c r="N195" s="31">
        <v>106.3</v>
      </c>
      <c r="O195" s="31">
        <v>107</v>
      </c>
      <c r="P195" s="31">
        <v>109.2</v>
      </c>
      <c r="Q195" s="31">
        <v>106.8</v>
      </c>
      <c r="R195" s="31">
        <v>107.8</v>
      </c>
      <c r="S195" s="31">
        <v>108.5</v>
      </c>
      <c r="T195" s="31">
        <v>109.8</v>
      </c>
      <c r="U195" s="31">
        <v>110.1</v>
      </c>
      <c r="V195" s="31">
        <v>111.4</v>
      </c>
      <c r="W195" s="31">
        <v>108.1</v>
      </c>
      <c r="X195" s="31">
        <v>107.7</v>
      </c>
      <c r="Y195" s="31">
        <v>111.3</v>
      </c>
      <c r="Z195" s="31">
        <v>114.5</v>
      </c>
      <c r="AA195" s="31">
        <v>114.7</v>
      </c>
      <c r="AB195" s="31">
        <v>117.5</v>
      </c>
      <c r="AC195" s="31">
        <v>116.5</v>
      </c>
      <c r="AD195" s="31">
        <v>117.9</v>
      </c>
      <c r="AE195" s="31">
        <v>119</v>
      </c>
      <c r="AF195" s="31">
        <v>119.2</v>
      </c>
      <c r="AG195" s="31">
        <v>121.1</v>
      </c>
      <c r="AH195" s="31">
        <v>121.1</v>
      </c>
      <c r="AI195" s="31">
        <v>120.2</v>
      </c>
      <c r="AJ195" s="31">
        <v>121.7</v>
      </c>
      <c r="AK195" s="31">
        <v>122.6</v>
      </c>
      <c r="AL195" s="31">
        <v>122.6</v>
      </c>
      <c r="AM195" s="31">
        <v>123.5</v>
      </c>
      <c r="AN195" s="31">
        <v>122.8</v>
      </c>
      <c r="AO195" s="31">
        <v>120.3</v>
      </c>
      <c r="AP195" s="31">
        <v>121.2</v>
      </c>
      <c r="AQ195" s="31">
        <v>123.4</v>
      </c>
      <c r="AR195" s="31">
        <v>122.7</v>
      </c>
      <c r="AS195" s="31">
        <v>123.5</v>
      </c>
      <c r="AT195" s="31">
        <v>124</v>
      </c>
      <c r="AU195" s="31">
        <v>124.5</v>
      </c>
      <c r="AV195" s="31">
        <v>124.1</v>
      </c>
      <c r="AW195" s="31">
        <v>124</v>
      </c>
      <c r="AX195" s="31">
        <v>126.8</v>
      </c>
      <c r="AY195" s="31">
        <v>126.5</v>
      </c>
      <c r="AZ195" s="31">
        <v>124.9</v>
      </c>
      <c r="BA195" s="31">
        <v>126</v>
      </c>
      <c r="BB195" s="31">
        <v>125.4</v>
      </c>
      <c r="BC195" s="31">
        <v>125.7</v>
      </c>
      <c r="BD195" s="31">
        <v>125.3</v>
      </c>
      <c r="BE195" s="31">
        <v>126.6</v>
      </c>
      <c r="BF195" s="31">
        <v>127.1</v>
      </c>
      <c r="BG195" s="31">
        <v>126.7</v>
      </c>
      <c r="BH195" s="31">
        <v>126</v>
      </c>
      <c r="BI195" s="31">
        <v>126.5</v>
      </c>
      <c r="BJ195" s="31">
        <v>127.1</v>
      </c>
      <c r="BK195" s="31">
        <v>128.1</v>
      </c>
      <c r="BL195" s="31">
        <v>128</v>
      </c>
      <c r="BM195" s="31">
        <v>128.1</v>
      </c>
      <c r="BN195" s="31">
        <v>127.3</v>
      </c>
      <c r="BO195" s="31">
        <v>126.7</v>
      </c>
      <c r="BP195" s="31">
        <v>129.1</v>
      </c>
      <c r="BQ195" s="31">
        <v>131</v>
      </c>
      <c r="BR195" s="31">
        <v>130.9</v>
      </c>
      <c r="BS195" s="31">
        <v>128.30000000000001</v>
      </c>
      <c r="BT195" s="31">
        <v>128.80000000000001</v>
      </c>
      <c r="BU195" s="31">
        <v>128.5</v>
      </c>
      <c r="BV195" s="31">
        <v>127.7</v>
      </c>
      <c r="BW195" s="31">
        <v>128.4</v>
      </c>
      <c r="BX195" s="31">
        <v>128.69999999999999</v>
      </c>
      <c r="BY195" s="31">
        <v>130.5</v>
      </c>
      <c r="BZ195" s="31">
        <v>129.19999999999999</v>
      </c>
      <c r="CA195" s="31">
        <v>127.8</v>
      </c>
      <c r="CB195" s="31">
        <v>130</v>
      </c>
      <c r="CC195" s="31">
        <v>131</v>
      </c>
      <c r="CD195" s="31">
        <v>129.69999999999999</v>
      </c>
      <c r="CE195" s="31">
        <v>129.80000000000001</v>
      </c>
      <c r="CF195" s="31">
        <v>129.30000000000001</v>
      </c>
      <c r="CG195" s="31">
        <v>129.69999999999999</v>
      </c>
      <c r="CH195" s="31">
        <v>130</v>
      </c>
      <c r="CI195" s="31">
        <v>130</v>
      </c>
      <c r="CJ195" s="31">
        <v>130.1</v>
      </c>
      <c r="CK195" s="31">
        <v>129.69999999999999</v>
      </c>
      <c r="CL195" s="31">
        <v>130.19999999999999</v>
      </c>
      <c r="CM195" s="31">
        <v>128.30000000000001</v>
      </c>
      <c r="CN195" s="31">
        <v>129.4</v>
      </c>
      <c r="CO195" s="31">
        <v>130.1</v>
      </c>
      <c r="CP195" s="31">
        <v>130.9</v>
      </c>
      <c r="CQ195" s="31">
        <v>133.19999999999999</v>
      </c>
      <c r="CR195" s="31">
        <v>133.6</v>
      </c>
      <c r="CS195" s="31">
        <v>135</v>
      </c>
      <c r="CT195" s="31">
        <v>136.30000000000001</v>
      </c>
      <c r="CU195" s="31">
        <v>135.1</v>
      </c>
      <c r="CV195" s="31">
        <v>134.4</v>
      </c>
      <c r="CW195" s="31">
        <v>134.1</v>
      </c>
      <c r="CX195" s="31">
        <v>135.4</v>
      </c>
      <c r="CY195" s="31">
        <v>133.6</v>
      </c>
      <c r="CZ195" s="31">
        <v>134.69999999999999</v>
      </c>
      <c r="DA195" s="31">
        <v>134.9</v>
      </c>
      <c r="DB195" s="31">
        <v>135.30000000000001</v>
      </c>
      <c r="DC195" s="31">
        <v>135.5</v>
      </c>
      <c r="DD195" s="31">
        <v>138.69999999999999</v>
      </c>
      <c r="DE195" s="31">
        <v>139.4</v>
      </c>
      <c r="DF195" s="31">
        <v>140</v>
      </c>
      <c r="DG195" s="31">
        <v>142.19999999999999</v>
      </c>
      <c r="DH195" s="31">
        <v>142.19999999999999</v>
      </c>
      <c r="DI195" s="31">
        <v>141.4</v>
      </c>
      <c r="DJ195" s="31">
        <v>142.9</v>
      </c>
      <c r="DK195" s="31">
        <v>145.1</v>
      </c>
      <c r="DL195" s="31">
        <v>147.80000000000001</v>
      </c>
      <c r="DM195" s="31">
        <v>147.30000000000001</v>
      </c>
      <c r="DN195" s="31">
        <v>148.5</v>
      </c>
      <c r="DO195" s="31">
        <v>147.80000000000001</v>
      </c>
      <c r="DP195" s="31">
        <v>149</v>
      </c>
      <c r="DQ195" s="31">
        <v>150.19999999999999</v>
      </c>
      <c r="DR195" s="31">
        <v>149.9</v>
      </c>
      <c r="DS195" s="31">
        <v>152.30000000000001</v>
      </c>
      <c r="DT195" s="31">
        <v>154.1</v>
      </c>
      <c r="DU195" s="31">
        <v>155.4</v>
      </c>
      <c r="DV195" s="31">
        <v>155.1</v>
      </c>
      <c r="DW195" s="31">
        <v>153.4</v>
      </c>
      <c r="DX195" s="31">
        <v>152.30000000000001</v>
      </c>
      <c r="DY195" s="31">
        <v>152.69999999999999</v>
      </c>
      <c r="DZ195" s="31">
        <v>153.1</v>
      </c>
      <c r="EA195" s="31">
        <v>153.5</v>
      </c>
      <c r="EB195" s="31">
        <v>155</v>
      </c>
      <c r="EC195" s="31">
        <v>156</v>
      </c>
      <c r="ED195" s="31">
        <v>156.1</v>
      </c>
      <c r="EE195" s="31">
        <v>156.19999999999999</v>
      </c>
      <c r="EF195" s="31">
        <v>156.69999999999999</v>
      </c>
      <c r="EG195" s="31">
        <v>156.69999999999999</v>
      </c>
      <c r="EH195" s="31">
        <v>156.5</v>
      </c>
      <c r="EI195" s="31">
        <v>155.6</v>
      </c>
      <c r="EJ195" s="31">
        <v>156</v>
      </c>
      <c r="EK195" s="31">
        <v>156.4</v>
      </c>
      <c r="EL195" s="31">
        <v>157.19999999999999</v>
      </c>
      <c r="EM195" s="31">
        <v>156</v>
      </c>
      <c r="EN195" s="31">
        <v>156.6</v>
      </c>
      <c r="EO195" s="31">
        <v>157.80000000000001</v>
      </c>
      <c r="EP195" s="31">
        <v>157.5</v>
      </c>
      <c r="EQ195" s="31">
        <v>156.80000000000001</v>
      </c>
      <c r="ER195" s="31">
        <v>159</v>
      </c>
      <c r="ES195" s="31">
        <v>159.4</v>
      </c>
      <c r="ET195" s="31">
        <v>161</v>
      </c>
    </row>
    <row r="196" spans="1:150">
      <c r="A196" s="25" t="s">
        <v>332</v>
      </c>
      <c r="B196" s="25" t="s">
        <v>393</v>
      </c>
      <c r="C196" s="26">
        <v>0.16714999999999999</v>
      </c>
      <c r="D196" s="31">
        <v>105.9</v>
      </c>
      <c r="E196" s="31">
        <v>103.7</v>
      </c>
      <c r="F196" s="31">
        <v>105.2</v>
      </c>
      <c r="G196" s="31">
        <v>106.2</v>
      </c>
      <c r="H196" s="31">
        <v>105</v>
      </c>
      <c r="I196" s="31">
        <v>103.7</v>
      </c>
      <c r="J196" s="31">
        <v>101.3</v>
      </c>
      <c r="K196" s="31">
        <v>101.6</v>
      </c>
      <c r="L196" s="31">
        <v>101.5</v>
      </c>
      <c r="M196" s="31">
        <v>102.9</v>
      </c>
      <c r="N196" s="31">
        <v>102.5</v>
      </c>
      <c r="O196" s="31">
        <v>102.5</v>
      </c>
      <c r="P196" s="31">
        <v>109.5</v>
      </c>
      <c r="Q196" s="31">
        <v>111.3</v>
      </c>
      <c r="R196" s="31">
        <v>113.3</v>
      </c>
      <c r="S196" s="31">
        <v>113.7</v>
      </c>
      <c r="T196" s="31">
        <v>115.1</v>
      </c>
      <c r="U196" s="31">
        <v>118</v>
      </c>
      <c r="V196" s="31">
        <v>119.5</v>
      </c>
      <c r="W196" s="31">
        <v>120.6</v>
      </c>
      <c r="X196" s="31">
        <v>121.5</v>
      </c>
      <c r="Y196" s="31">
        <v>124.4</v>
      </c>
      <c r="Z196" s="31">
        <v>126.4</v>
      </c>
      <c r="AA196" s="31">
        <v>128</v>
      </c>
      <c r="AB196" s="31">
        <v>128.30000000000001</v>
      </c>
      <c r="AC196" s="31">
        <v>129.80000000000001</v>
      </c>
      <c r="AD196" s="31">
        <v>132.69999999999999</v>
      </c>
      <c r="AE196" s="31">
        <v>134.80000000000001</v>
      </c>
      <c r="AF196" s="31">
        <v>135.5</v>
      </c>
      <c r="AG196" s="31">
        <v>132.80000000000001</v>
      </c>
      <c r="AH196" s="31">
        <v>132.30000000000001</v>
      </c>
      <c r="AI196" s="31">
        <v>131.6</v>
      </c>
      <c r="AJ196" s="31">
        <v>128.69999999999999</v>
      </c>
      <c r="AK196" s="31">
        <v>130.5</v>
      </c>
      <c r="AL196" s="31">
        <v>130.30000000000001</v>
      </c>
      <c r="AM196" s="31">
        <v>129.4</v>
      </c>
      <c r="AN196" s="31">
        <v>128.80000000000001</v>
      </c>
      <c r="AO196" s="31">
        <v>129.30000000000001</v>
      </c>
      <c r="AP196" s="31">
        <v>129.19999999999999</v>
      </c>
      <c r="AQ196" s="31">
        <v>128.6</v>
      </c>
      <c r="AR196" s="31">
        <v>123.3</v>
      </c>
      <c r="AS196" s="31">
        <v>122.7</v>
      </c>
      <c r="AT196" s="31">
        <v>119.2</v>
      </c>
      <c r="AU196" s="31">
        <v>117.9</v>
      </c>
      <c r="AV196" s="31">
        <v>115.9</v>
      </c>
      <c r="AW196" s="31">
        <v>114.5</v>
      </c>
      <c r="AX196" s="31">
        <v>112.5</v>
      </c>
      <c r="AY196" s="31">
        <v>112.6</v>
      </c>
      <c r="AZ196" s="31">
        <v>112.1</v>
      </c>
      <c r="BA196" s="31">
        <v>114.4</v>
      </c>
      <c r="BB196" s="31">
        <v>116.1</v>
      </c>
      <c r="BC196" s="31">
        <v>114.9</v>
      </c>
      <c r="BD196" s="31">
        <v>113.7</v>
      </c>
      <c r="BE196" s="31">
        <v>113.3</v>
      </c>
      <c r="BF196" s="31">
        <v>113.9</v>
      </c>
      <c r="BG196" s="31">
        <v>112.8</v>
      </c>
      <c r="BH196" s="31">
        <v>116.9</v>
      </c>
      <c r="BI196" s="31">
        <v>122.9</v>
      </c>
      <c r="BJ196" s="31">
        <v>124.7</v>
      </c>
      <c r="BK196" s="31">
        <v>126.4</v>
      </c>
      <c r="BL196" s="31">
        <v>128.5</v>
      </c>
      <c r="BM196" s="31">
        <v>130.19999999999999</v>
      </c>
      <c r="BN196" s="31">
        <v>132.5</v>
      </c>
      <c r="BO196" s="31">
        <v>128.19999999999999</v>
      </c>
      <c r="BP196" s="31">
        <v>126.2</v>
      </c>
      <c r="BQ196" s="31">
        <v>130.4</v>
      </c>
      <c r="BR196" s="31">
        <v>129.4</v>
      </c>
      <c r="BS196" s="31">
        <v>124.6</v>
      </c>
      <c r="BT196" s="31">
        <v>120.9</v>
      </c>
      <c r="BU196" s="31">
        <v>119.7</v>
      </c>
      <c r="BV196" s="31">
        <v>117.8</v>
      </c>
      <c r="BW196" s="31">
        <v>117.8</v>
      </c>
      <c r="BX196" s="31">
        <v>116.9</v>
      </c>
      <c r="BY196" s="31">
        <v>113</v>
      </c>
      <c r="BZ196" s="31">
        <v>111.2</v>
      </c>
      <c r="CA196" s="31">
        <v>108.7</v>
      </c>
      <c r="CB196" s="31">
        <v>109.8</v>
      </c>
      <c r="CC196" s="31">
        <v>109</v>
      </c>
      <c r="CD196" s="31">
        <v>112.9</v>
      </c>
      <c r="CE196" s="31">
        <v>109.6</v>
      </c>
      <c r="CF196" s="31">
        <v>108.1</v>
      </c>
      <c r="CG196" s="31">
        <v>116.2</v>
      </c>
      <c r="CH196" s="31">
        <v>118</v>
      </c>
      <c r="CI196" s="31">
        <v>117.9</v>
      </c>
      <c r="CJ196" s="31">
        <v>120.2</v>
      </c>
      <c r="CK196" s="31">
        <v>126.2</v>
      </c>
      <c r="CL196" s="31">
        <v>134.9</v>
      </c>
      <c r="CM196" s="31">
        <v>139.1</v>
      </c>
      <c r="CN196" s="31">
        <v>136.9</v>
      </c>
      <c r="CO196" s="31">
        <v>144.80000000000001</v>
      </c>
      <c r="CP196" s="31">
        <v>146.5</v>
      </c>
      <c r="CQ196" s="31">
        <v>149</v>
      </c>
      <c r="CR196" s="31">
        <v>149.69999999999999</v>
      </c>
      <c r="CS196" s="31">
        <v>152.9</v>
      </c>
      <c r="CT196" s="31">
        <v>152.9</v>
      </c>
      <c r="CU196" s="31">
        <v>154.1</v>
      </c>
      <c r="CV196" s="31">
        <v>154</v>
      </c>
      <c r="CW196" s="31">
        <v>149.4</v>
      </c>
      <c r="CX196" s="31">
        <v>147.80000000000001</v>
      </c>
      <c r="CY196" s="31">
        <v>144.80000000000001</v>
      </c>
      <c r="CZ196" s="31">
        <v>145.1</v>
      </c>
      <c r="DA196" s="31">
        <v>142.19999999999999</v>
      </c>
      <c r="DB196" s="31">
        <v>134.80000000000001</v>
      </c>
      <c r="DC196" s="31">
        <v>135</v>
      </c>
      <c r="DD196" s="31">
        <v>138.4</v>
      </c>
      <c r="DE196" s="31">
        <v>142</v>
      </c>
      <c r="DF196" s="31">
        <v>142.5</v>
      </c>
      <c r="DG196" s="31">
        <v>145.19999999999999</v>
      </c>
      <c r="DH196" s="31">
        <v>143.9</v>
      </c>
      <c r="DI196" s="31">
        <v>143.19999999999999</v>
      </c>
      <c r="DJ196" s="31">
        <v>142.30000000000001</v>
      </c>
      <c r="DK196" s="31">
        <v>142.19999999999999</v>
      </c>
      <c r="DL196" s="31">
        <v>140.6</v>
      </c>
      <c r="DM196" s="31">
        <v>140.19999999999999</v>
      </c>
      <c r="DN196" s="31">
        <v>139.9</v>
      </c>
      <c r="DO196" s="31">
        <v>140.80000000000001</v>
      </c>
      <c r="DP196" s="31">
        <v>140</v>
      </c>
      <c r="DQ196" s="31">
        <v>141.4</v>
      </c>
      <c r="DR196" s="31">
        <v>145.30000000000001</v>
      </c>
      <c r="DS196" s="31">
        <v>153.1</v>
      </c>
      <c r="DT196" s="31">
        <v>157.9</v>
      </c>
      <c r="DU196" s="31">
        <v>159.69999999999999</v>
      </c>
      <c r="DV196" s="31">
        <v>158.69999999999999</v>
      </c>
      <c r="DW196" s="31">
        <v>161.5</v>
      </c>
      <c r="DX196" s="31">
        <v>161.30000000000001</v>
      </c>
      <c r="DY196" s="31">
        <v>162</v>
      </c>
      <c r="DZ196" s="31">
        <v>161.80000000000001</v>
      </c>
      <c r="EA196" s="31">
        <v>164.1</v>
      </c>
      <c r="EB196" s="31">
        <v>169</v>
      </c>
      <c r="EC196" s="31">
        <v>168.3</v>
      </c>
      <c r="ED196" s="31">
        <v>170.1</v>
      </c>
      <c r="EE196" s="31">
        <v>170.3</v>
      </c>
      <c r="EF196" s="31">
        <v>170.8</v>
      </c>
      <c r="EG196" s="31">
        <v>171.5</v>
      </c>
      <c r="EH196" s="31">
        <v>172.1</v>
      </c>
      <c r="EI196" s="31">
        <v>173.4</v>
      </c>
      <c r="EJ196" s="31">
        <v>173.6</v>
      </c>
      <c r="EK196" s="31">
        <v>174.4</v>
      </c>
      <c r="EL196" s="31">
        <v>172.5</v>
      </c>
      <c r="EM196" s="31">
        <v>173.7</v>
      </c>
      <c r="EN196" s="31">
        <v>174.2</v>
      </c>
      <c r="EO196" s="31">
        <v>172.3</v>
      </c>
      <c r="EP196" s="31">
        <v>171.6</v>
      </c>
      <c r="EQ196" s="31">
        <v>169.6</v>
      </c>
      <c r="ER196" s="31">
        <v>170</v>
      </c>
      <c r="ES196" s="31">
        <v>169.8</v>
      </c>
      <c r="ET196" s="31">
        <v>169</v>
      </c>
    </row>
    <row r="197" spans="1:150">
      <c r="A197" s="25" t="s">
        <v>1759</v>
      </c>
      <c r="B197" s="25" t="s">
        <v>397</v>
      </c>
      <c r="C197" s="26">
        <v>2.0095200000000002</v>
      </c>
      <c r="D197" s="31">
        <v>104.4</v>
      </c>
      <c r="E197" s="31">
        <v>104.8</v>
      </c>
      <c r="F197" s="31">
        <v>106.8</v>
      </c>
      <c r="G197" s="31">
        <v>108.9</v>
      </c>
      <c r="H197" s="31">
        <v>112.1</v>
      </c>
      <c r="I197" s="31">
        <v>113.9</v>
      </c>
      <c r="J197" s="31">
        <v>114.5</v>
      </c>
      <c r="K197" s="31">
        <v>115.2</v>
      </c>
      <c r="L197" s="31">
        <v>115.2</v>
      </c>
      <c r="M197" s="31">
        <v>116.4</v>
      </c>
      <c r="N197" s="31">
        <v>117.3</v>
      </c>
      <c r="O197" s="31">
        <v>118</v>
      </c>
      <c r="P197" s="31">
        <v>122.1</v>
      </c>
      <c r="Q197" s="31">
        <v>123</v>
      </c>
      <c r="R197" s="31">
        <v>124.7</v>
      </c>
      <c r="S197" s="31">
        <v>125.1</v>
      </c>
      <c r="T197" s="31">
        <v>125.2</v>
      </c>
      <c r="U197" s="31">
        <v>125.2</v>
      </c>
      <c r="V197" s="31">
        <v>125.2</v>
      </c>
      <c r="W197" s="31">
        <v>126.1</v>
      </c>
      <c r="X197" s="31">
        <v>124.7</v>
      </c>
      <c r="Y197" s="31">
        <v>124.5</v>
      </c>
      <c r="Z197" s="31">
        <v>125.8</v>
      </c>
      <c r="AA197" s="31">
        <v>125.6</v>
      </c>
      <c r="AB197" s="31">
        <v>127.7</v>
      </c>
      <c r="AC197" s="31">
        <v>127</v>
      </c>
      <c r="AD197" s="31">
        <v>126.3</v>
      </c>
      <c r="AE197" s="31">
        <v>128.1</v>
      </c>
      <c r="AF197" s="31">
        <v>129.19999999999999</v>
      </c>
      <c r="AG197" s="31">
        <v>129</v>
      </c>
      <c r="AH197" s="31">
        <v>128.9</v>
      </c>
      <c r="AI197" s="31">
        <v>127.2</v>
      </c>
      <c r="AJ197" s="31">
        <v>125.9</v>
      </c>
      <c r="AK197" s="31">
        <v>126.5</v>
      </c>
      <c r="AL197" s="31">
        <v>126.2</v>
      </c>
      <c r="AM197" s="31">
        <v>124</v>
      </c>
      <c r="AN197" s="31">
        <v>122.1</v>
      </c>
      <c r="AO197" s="31">
        <v>121.5</v>
      </c>
      <c r="AP197" s="31">
        <v>122.3</v>
      </c>
      <c r="AQ197" s="31">
        <v>122.8</v>
      </c>
      <c r="AR197" s="31">
        <v>123.5</v>
      </c>
      <c r="AS197" s="31">
        <v>124.4</v>
      </c>
      <c r="AT197" s="31">
        <v>126</v>
      </c>
      <c r="AU197" s="31">
        <v>123.8</v>
      </c>
      <c r="AV197" s="31">
        <v>125.9</v>
      </c>
      <c r="AW197" s="31">
        <v>125.2</v>
      </c>
      <c r="AX197" s="31">
        <v>125.8</v>
      </c>
      <c r="AY197" s="31">
        <v>124.9</v>
      </c>
      <c r="AZ197" s="31">
        <v>126.6</v>
      </c>
      <c r="BA197" s="31">
        <v>128.69999999999999</v>
      </c>
      <c r="BB197" s="31">
        <v>133.1</v>
      </c>
      <c r="BC197" s="31">
        <v>136.19999999999999</v>
      </c>
      <c r="BD197" s="31">
        <v>135.69999999999999</v>
      </c>
      <c r="BE197" s="31">
        <v>137.1</v>
      </c>
      <c r="BF197" s="31">
        <v>138.80000000000001</v>
      </c>
      <c r="BG197" s="31">
        <v>141.5</v>
      </c>
      <c r="BH197" s="31">
        <v>141.6</v>
      </c>
      <c r="BI197" s="31">
        <v>139.30000000000001</v>
      </c>
      <c r="BJ197" s="31">
        <v>138.6</v>
      </c>
      <c r="BK197" s="31">
        <v>137.4</v>
      </c>
      <c r="BL197" s="31">
        <v>136.9</v>
      </c>
      <c r="BM197" s="31">
        <v>136.1</v>
      </c>
      <c r="BN197" s="31">
        <v>136</v>
      </c>
      <c r="BO197" s="31">
        <v>136.4</v>
      </c>
      <c r="BP197" s="31">
        <v>137.4</v>
      </c>
      <c r="BQ197" s="31">
        <v>139</v>
      </c>
      <c r="BR197" s="31">
        <v>138.5</v>
      </c>
      <c r="BS197" s="31">
        <v>137.6</v>
      </c>
      <c r="BT197" s="31">
        <v>137.30000000000001</v>
      </c>
      <c r="BU197" s="31">
        <v>137</v>
      </c>
      <c r="BV197" s="31">
        <v>138.69999999999999</v>
      </c>
      <c r="BW197" s="31">
        <v>137.69999999999999</v>
      </c>
      <c r="BX197" s="31">
        <v>138</v>
      </c>
      <c r="BY197" s="31">
        <v>137.69999999999999</v>
      </c>
      <c r="BZ197" s="31">
        <v>137.80000000000001</v>
      </c>
      <c r="CA197" s="31">
        <v>138.6</v>
      </c>
      <c r="CB197" s="31">
        <v>141.80000000000001</v>
      </c>
      <c r="CC197" s="31">
        <v>142.6</v>
      </c>
      <c r="CD197" s="31">
        <v>143</v>
      </c>
      <c r="CE197" s="31">
        <v>143.1</v>
      </c>
      <c r="CF197" s="31">
        <v>144</v>
      </c>
      <c r="CG197" s="31">
        <v>144.4</v>
      </c>
      <c r="CH197" s="31">
        <v>144.19999999999999</v>
      </c>
      <c r="CI197" s="31">
        <v>144.30000000000001</v>
      </c>
      <c r="CJ197" s="31">
        <v>143.4</v>
      </c>
      <c r="CK197" s="31">
        <v>143.80000000000001</v>
      </c>
      <c r="CL197" s="31">
        <v>145</v>
      </c>
      <c r="CM197" s="31">
        <v>145.6</v>
      </c>
      <c r="CN197" s="31">
        <v>146.6</v>
      </c>
      <c r="CO197" s="31">
        <v>147.5</v>
      </c>
      <c r="CP197" s="31">
        <v>148.30000000000001</v>
      </c>
      <c r="CQ197" s="31">
        <v>148.1</v>
      </c>
      <c r="CR197" s="31">
        <v>147.5</v>
      </c>
      <c r="CS197" s="31">
        <v>147.1</v>
      </c>
      <c r="CT197" s="31">
        <v>146.19999999999999</v>
      </c>
      <c r="CU197" s="31">
        <v>146.30000000000001</v>
      </c>
      <c r="CV197" s="31">
        <v>146.4</v>
      </c>
      <c r="CW197" s="31">
        <v>145.69999999999999</v>
      </c>
      <c r="CX197" s="31">
        <v>145.1</v>
      </c>
      <c r="CY197" s="31">
        <v>144.19999999999999</v>
      </c>
      <c r="CZ197" s="31">
        <v>144.4</v>
      </c>
      <c r="DA197" s="31">
        <v>143.80000000000001</v>
      </c>
      <c r="DB197" s="31">
        <v>142.80000000000001</v>
      </c>
      <c r="DC197" s="31">
        <v>142.30000000000001</v>
      </c>
      <c r="DD197" s="31">
        <v>141.6</v>
      </c>
      <c r="DE197" s="31">
        <v>142</v>
      </c>
      <c r="DF197" s="31">
        <v>141.80000000000001</v>
      </c>
      <c r="DG197" s="31">
        <v>141.5</v>
      </c>
      <c r="DH197" s="31">
        <v>142.69999999999999</v>
      </c>
      <c r="DI197" s="31">
        <v>143.4</v>
      </c>
      <c r="DJ197" s="31">
        <v>144</v>
      </c>
      <c r="DK197" s="31">
        <v>142.9</v>
      </c>
      <c r="DL197" s="31">
        <v>144</v>
      </c>
      <c r="DM197" s="31">
        <v>145.80000000000001</v>
      </c>
      <c r="DN197" s="31">
        <v>146</v>
      </c>
      <c r="DO197" s="31">
        <v>146.69999999999999</v>
      </c>
      <c r="DP197" s="31">
        <v>146.5</v>
      </c>
      <c r="DQ197" s="31">
        <v>147.1</v>
      </c>
      <c r="DR197" s="31">
        <v>147.6</v>
      </c>
      <c r="DS197" s="31">
        <v>150.1</v>
      </c>
      <c r="DT197" s="31">
        <v>151.4</v>
      </c>
      <c r="DU197" s="31">
        <v>151.69999999999999</v>
      </c>
      <c r="DV197" s="31">
        <v>152.6</v>
      </c>
      <c r="DW197" s="31">
        <v>156.69999999999999</v>
      </c>
      <c r="DX197" s="31">
        <v>161.5</v>
      </c>
      <c r="DY197" s="31">
        <v>163</v>
      </c>
      <c r="DZ197" s="31">
        <v>165.1</v>
      </c>
      <c r="EA197" s="31">
        <v>166.1</v>
      </c>
      <c r="EB197" s="31">
        <v>168.3</v>
      </c>
      <c r="EC197" s="31">
        <v>171</v>
      </c>
      <c r="ED197" s="31">
        <v>168.8</v>
      </c>
      <c r="EE197" s="31">
        <v>168.5</v>
      </c>
      <c r="EF197" s="31">
        <v>166.8</v>
      </c>
      <c r="EG197" s="31">
        <v>166.7</v>
      </c>
      <c r="EH197" s="31">
        <v>168.7</v>
      </c>
      <c r="EI197" s="31">
        <v>170.7</v>
      </c>
      <c r="EJ197" s="31">
        <v>174.1</v>
      </c>
      <c r="EK197" s="31">
        <v>176.6</v>
      </c>
      <c r="EL197" s="31">
        <v>178.2</v>
      </c>
      <c r="EM197" s="31">
        <v>180</v>
      </c>
      <c r="EN197" s="31">
        <v>179.5</v>
      </c>
      <c r="EO197" s="31">
        <v>180.8</v>
      </c>
      <c r="EP197" s="31">
        <v>180.9</v>
      </c>
      <c r="EQ197" s="31">
        <v>182</v>
      </c>
      <c r="ER197" s="31">
        <v>182.4</v>
      </c>
      <c r="ES197" s="31">
        <v>182.6</v>
      </c>
      <c r="ET197" s="31">
        <v>184.7</v>
      </c>
    </row>
    <row r="198" spans="1:150">
      <c r="A198" s="25" t="s">
        <v>356</v>
      </c>
      <c r="B198" s="25" t="s">
        <v>399</v>
      </c>
      <c r="C198" s="26">
        <v>0.19044</v>
      </c>
      <c r="D198" s="31">
        <v>99.9</v>
      </c>
      <c r="E198" s="31">
        <v>100</v>
      </c>
      <c r="F198" s="31">
        <v>100.6</v>
      </c>
      <c r="G198" s="31">
        <v>106.8</v>
      </c>
      <c r="H198" s="31">
        <v>117.8</v>
      </c>
      <c r="I198" s="31">
        <v>123.8</v>
      </c>
      <c r="J198" s="31">
        <v>122.7</v>
      </c>
      <c r="K198" s="31">
        <v>124.6</v>
      </c>
      <c r="L198" s="31">
        <v>124.5</v>
      </c>
      <c r="M198" s="31">
        <v>124.7</v>
      </c>
      <c r="N198" s="31">
        <v>126</v>
      </c>
      <c r="O198" s="31">
        <v>125.1</v>
      </c>
      <c r="P198" s="31">
        <v>122.7</v>
      </c>
      <c r="Q198" s="31">
        <v>123.3</v>
      </c>
      <c r="R198" s="31">
        <v>128.30000000000001</v>
      </c>
      <c r="S198" s="31">
        <v>130.80000000000001</v>
      </c>
      <c r="T198" s="31">
        <v>131.19999999999999</v>
      </c>
      <c r="U198" s="31">
        <v>131.80000000000001</v>
      </c>
      <c r="V198" s="31">
        <v>133.80000000000001</v>
      </c>
      <c r="W198" s="31">
        <v>135.19999999999999</v>
      </c>
      <c r="X198" s="31">
        <v>135.1</v>
      </c>
      <c r="Y198" s="31">
        <v>135.69999999999999</v>
      </c>
      <c r="Z198" s="31">
        <v>135.30000000000001</v>
      </c>
      <c r="AA198" s="31">
        <v>134.30000000000001</v>
      </c>
      <c r="AB198" s="31">
        <v>130.1</v>
      </c>
      <c r="AC198" s="31">
        <v>128</v>
      </c>
      <c r="AD198" s="31">
        <v>127.6</v>
      </c>
      <c r="AE198" s="31">
        <v>130.80000000000001</v>
      </c>
      <c r="AF198" s="31">
        <v>132.69999999999999</v>
      </c>
      <c r="AG198" s="31">
        <v>132.80000000000001</v>
      </c>
      <c r="AH198" s="31">
        <v>133.6</v>
      </c>
      <c r="AI198" s="31">
        <v>131.9</v>
      </c>
      <c r="AJ198" s="31">
        <v>132.4</v>
      </c>
      <c r="AK198" s="31">
        <v>133.30000000000001</v>
      </c>
      <c r="AL198" s="31">
        <v>133.1</v>
      </c>
      <c r="AM198" s="31">
        <v>130.5</v>
      </c>
      <c r="AN198" s="31">
        <v>125</v>
      </c>
      <c r="AO198" s="31">
        <v>122.5</v>
      </c>
      <c r="AP198" s="31">
        <v>123.5</v>
      </c>
      <c r="AQ198" s="31">
        <v>125.8</v>
      </c>
      <c r="AR198" s="31">
        <v>128.19999999999999</v>
      </c>
      <c r="AS198" s="31">
        <v>129.1</v>
      </c>
      <c r="AT198" s="31">
        <v>132.4</v>
      </c>
      <c r="AU198" s="31">
        <v>133.6</v>
      </c>
      <c r="AV198" s="31">
        <v>132.6</v>
      </c>
      <c r="AW198" s="31">
        <v>133.30000000000001</v>
      </c>
      <c r="AX198" s="31">
        <v>133.6</v>
      </c>
      <c r="AY198" s="31">
        <v>133.69999999999999</v>
      </c>
      <c r="AZ198" s="31">
        <v>131.1</v>
      </c>
      <c r="BA198" s="31">
        <v>132</v>
      </c>
      <c r="BB198" s="31">
        <v>138.30000000000001</v>
      </c>
      <c r="BC198" s="31">
        <v>142.30000000000001</v>
      </c>
      <c r="BD198" s="31">
        <v>144</v>
      </c>
      <c r="BE198" s="31">
        <v>145.80000000000001</v>
      </c>
      <c r="BF198" s="31">
        <v>146.5</v>
      </c>
      <c r="BG198" s="31">
        <v>151.5</v>
      </c>
      <c r="BH198" s="31">
        <v>153</v>
      </c>
      <c r="BI198" s="31">
        <v>150.5</v>
      </c>
      <c r="BJ198" s="31">
        <v>145.80000000000001</v>
      </c>
      <c r="BK198" s="31">
        <v>142.19999999999999</v>
      </c>
      <c r="BL198" s="31">
        <v>137.19999999999999</v>
      </c>
      <c r="BM198" s="31">
        <v>135.80000000000001</v>
      </c>
      <c r="BN198" s="31">
        <v>134.19999999999999</v>
      </c>
      <c r="BO198" s="31">
        <v>136.1</v>
      </c>
      <c r="BP198" s="31">
        <v>138.4</v>
      </c>
      <c r="BQ198" s="31">
        <v>138.5</v>
      </c>
      <c r="BR198" s="31">
        <v>138</v>
      </c>
      <c r="BS198" s="31">
        <v>138.4</v>
      </c>
      <c r="BT198" s="31">
        <v>136.1</v>
      </c>
      <c r="BU198" s="31">
        <v>136</v>
      </c>
      <c r="BV198" s="31">
        <v>136.80000000000001</v>
      </c>
      <c r="BW198" s="31">
        <v>136.4</v>
      </c>
      <c r="BX198" s="31">
        <v>135.30000000000001</v>
      </c>
      <c r="BY198" s="31">
        <v>134.69999999999999</v>
      </c>
      <c r="BZ198" s="31">
        <v>135.80000000000001</v>
      </c>
      <c r="CA198" s="31">
        <v>142.6</v>
      </c>
      <c r="CB198" s="31">
        <v>149.19999999999999</v>
      </c>
      <c r="CC198" s="31">
        <v>153.19999999999999</v>
      </c>
      <c r="CD198" s="31">
        <v>156.69999999999999</v>
      </c>
      <c r="CE198" s="31">
        <v>156.6</v>
      </c>
      <c r="CF198" s="31">
        <v>156.6</v>
      </c>
      <c r="CG198" s="31">
        <v>158.30000000000001</v>
      </c>
      <c r="CH198" s="31">
        <v>157.1</v>
      </c>
      <c r="CI198" s="31">
        <v>156</v>
      </c>
      <c r="CJ198" s="31">
        <v>150.69999999999999</v>
      </c>
      <c r="CK198" s="31">
        <v>147.6</v>
      </c>
      <c r="CL198" s="31">
        <v>149.6</v>
      </c>
      <c r="CM198" s="31">
        <v>153.4</v>
      </c>
      <c r="CN198" s="31">
        <v>158.4</v>
      </c>
      <c r="CO198" s="31">
        <v>159.5</v>
      </c>
      <c r="CP198" s="31">
        <v>160.9</v>
      </c>
      <c r="CQ198" s="31">
        <v>161</v>
      </c>
      <c r="CR198" s="31">
        <v>161.80000000000001</v>
      </c>
      <c r="CS198" s="31">
        <v>163.1</v>
      </c>
      <c r="CT198" s="31">
        <v>160.9</v>
      </c>
      <c r="CU198" s="31">
        <v>158.30000000000001</v>
      </c>
      <c r="CV198" s="31">
        <v>151.9</v>
      </c>
      <c r="CW198" s="31">
        <v>147.5</v>
      </c>
      <c r="CX198" s="31">
        <v>149.5</v>
      </c>
      <c r="CY198" s="31">
        <v>151.80000000000001</v>
      </c>
      <c r="CZ198" s="31">
        <v>148</v>
      </c>
      <c r="DA198" s="31">
        <v>144</v>
      </c>
      <c r="DB198" s="31">
        <v>140.6</v>
      </c>
      <c r="DC198" s="31">
        <v>139.19999999999999</v>
      </c>
      <c r="DD198" s="31">
        <v>138.4</v>
      </c>
      <c r="DE198" s="31">
        <v>141.19999999999999</v>
      </c>
      <c r="DF198" s="31">
        <v>142.19999999999999</v>
      </c>
      <c r="DG198" s="31">
        <v>141.5</v>
      </c>
      <c r="DH198" s="31">
        <v>140.4</v>
      </c>
      <c r="DI198" s="31">
        <v>138.19999999999999</v>
      </c>
      <c r="DJ198" s="31">
        <v>138.19999999999999</v>
      </c>
      <c r="DK198" s="31">
        <v>140.80000000000001</v>
      </c>
      <c r="DL198" s="31">
        <v>144.9</v>
      </c>
      <c r="DM198" s="31">
        <v>150.4</v>
      </c>
      <c r="DN198" s="31">
        <v>153.30000000000001</v>
      </c>
      <c r="DO198" s="31">
        <v>154</v>
      </c>
      <c r="DP198" s="31">
        <v>153.19999999999999</v>
      </c>
      <c r="DQ198" s="31">
        <v>154.19999999999999</v>
      </c>
      <c r="DR198" s="31">
        <v>155.5</v>
      </c>
      <c r="DS198" s="31">
        <v>162.69999999999999</v>
      </c>
      <c r="DT198" s="31">
        <v>165.6</v>
      </c>
      <c r="DU198" s="31">
        <v>165.5</v>
      </c>
      <c r="DV198" s="31">
        <v>165.9</v>
      </c>
      <c r="DW198" s="31">
        <v>174.3</v>
      </c>
      <c r="DX198" s="31">
        <v>184.1</v>
      </c>
      <c r="DY198" s="31">
        <v>186.5</v>
      </c>
      <c r="DZ198" s="31">
        <v>189</v>
      </c>
      <c r="EA198" s="31">
        <v>192.2</v>
      </c>
      <c r="EB198" s="31">
        <v>197.2</v>
      </c>
      <c r="EC198" s="31">
        <v>201.9</v>
      </c>
      <c r="ED198" s="31">
        <v>193.9</v>
      </c>
      <c r="EE198" s="31">
        <v>183.6</v>
      </c>
      <c r="EF198" s="31">
        <v>175.4</v>
      </c>
      <c r="EG198" s="31">
        <v>173.6</v>
      </c>
      <c r="EH198" s="31">
        <v>179</v>
      </c>
      <c r="EI198" s="31">
        <v>180.8</v>
      </c>
      <c r="EJ198" s="31">
        <v>186.7</v>
      </c>
      <c r="EK198" s="31">
        <v>189</v>
      </c>
      <c r="EL198" s="31">
        <v>192.7</v>
      </c>
      <c r="EM198" s="31">
        <v>197.1</v>
      </c>
      <c r="EN198" s="31">
        <v>193.6</v>
      </c>
      <c r="EO198" s="31">
        <v>194</v>
      </c>
      <c r="EP198" s="31">
        <v>191</v>
      </c>
      <c r="EQ198" s="31">
        <v>189.5</v>
      </c>
      <c r="ER198" s="31">
        <v>184.6</v>
      </c>
      <c r="ES198" s="31">
        <v>183.9</v>
      </c>
      <c r="ET198" s="31">
        <v>187.6</v>
      </c>
    </row>
    <row r="199" spans="1:150">
      <c r="A199" s="25" t="s">
        <v>1760</v>
      </c>
      <c r="B199" s="25" t="s">
        <v>401</v>
      </c>
      <c r="C199" s="26">
        <v>0.21121000000000001</v>
      </c>
      <c r="D199" s="31">
        <v>104.9</v>
      </c>
      <c r="E199" s="31">
        <v>100.2</v>
      </c>
      <c r="F199" s="31">
        <v>101.7</v>
      </c>
      <c r="G199" s="31">
        <v>106.2</v>
      </c>
      <c r="H199" s="31">
        <v>115.9</v>
      </c>
      <c r="I199" s="31">
        <v>120.2</v>
      </c>
      <c r="J199" s="31">
        <v>121.9</v>
      </c>
      <c r="K199" s="31">
        <v>122</v>
      </c>
      <c r="L199" s="31">
        <v>125.7</v>
      </c>
      <c r="M199" s="31">
        <v>122.1</v>
      </c>
      <c r="N199" s="31">
        <v>122.1</v>
      </c>
      <c r="O199" s="31">
        <v>120.6</v>
      </c>
      <c r="P199" s="31">
        <v>119</v>
      </c>
      <c r="Q199" s="31">
        <v>117.4</v>
      </c>
      <c r="R199" s="31">
        <v>123.8</v>
      </c>
      <c r="S199" s="31">
        <v>124.6</v>
      </c>
      <c r="T199" s="31">
        <v>125.2</v>
      </c>
      <c r="U199" s="31">
        <v>124.8</v>
      </c>
      <c r="V199" s="31">
        <v>126.1</v>
      </c>
      <c r="W199" s="31">
        <v>126</v>
      </c>
      <c r="X199" s="31">
        <v>130.1</v>
      </c>
      <c r="Y199" s="31">
        <v>127.3</v>
      </c>
      <c r="Z199" s="31">
        <v>130.1</v>
      </c>
      <c r="AA199" s="31">
        <v>127.9</v>
      </c>
      <c r="AB199" s="31">
        <v>129.19999999999999</v>
      </c>
      <c r="AC199" s="31">
        <v>124.3</v>
      </c>
      <c r="AD199" s="31">
        <v>125.4</v>
      </c>
      <c r="AE199" s="31">
        <v>128</v>
      </c>
      <c r="AF199" s="31">
        <v>126.9</v>
      </c>
      <c r="AG199" s="31">
        <v>130.19999999999999</v>
      </c>
      <c r="AH199" s="31">
        <v>127.6</v>
      </c>
      <c r="AI199" s="31">
        <v>130.30000000000001</v>
      </c>
      <c r="AJ199" s="31">
        <v>132</v>
      </c>
      <c r="AK199" s="31">
        <v>132.80000000000001</v>
      </c>
      <c r="AL199" s="31">
        <v>130.80000000000001</v>
      </c>
      <c r="AM199" s="31">
        <v>128</v>
      </c>
      <c r="AN199" s="31">
        <v>128</v>
      </c>
      <c r="AO199" s="31">
        <v>126.2</v>
      </c>
      <c r="AP199" s="31">
        <v>125.7</v>
      </c>
      <c r="AQ199" s="31">
        <v>127.1</v>
      </c>
      <c r="AR199" s="31">
        <v>125.1</v>
      </c>
      <c r="AS199" s="31">
        <v>126.2</v>
      </c>
      <c r="AT199" s="31">
        <v>129.30000000000001</v>
      </c>
      <c r="AU199" s="31">
        <v>130.4</v>
      </c>
      <c r="AV199" s="31">
        <v>129.9</v>
      </c>
      <c r="AW199" s="31">
        <v>130</v>
      </c>
      <c r="AX199" s="31">
        <v>130.9</v>
      </c>
      <c r="AY199" s="31">
        <v>130.5</v>
      </c>
      <c r="AZ199" s="31">
        <v>130.1</v>
      </c>
      <c r="BA199" s="31">
        <v>131.69999999999999</v>
      </c>
      <c r="BB199" s="31">
        <v>136</v>
      </c>
      <c r="BC199" s="31">
        <v>137.80000000000001</v>
      </c>
      <c r="BD199" s="31">
        <v>139.4</v>
      </c>
      <c r="BE199" s="31">
        <v>141.6</v>
      </c>
      <c r="BF199" s="31">
        <v>144</v>
      </c>
      <c r="BG199" s="31">
        <v>151.69999999999999</v>
      </c>
      <c r="BH199" s="31">
        <v>153.19999999999999</v>
      </c>
      <c r="BI199" s="31">
        <v>151.30000000000001</v>
      </c>
      <c r="BJ199" s="31">
        <v>148.4</v>
      </c>
      <c r="BK199" s="31">
        <v>145.30000000000001</v>
      </c>
      <c r="BL199" s="31">
        <v>142.30000000000001</v>
      </c>
      <c r="BM199" s="31">
        <v>138.80000000000001</v>
      </c>
      <c r="BN199" s="31">
        <v>136.1</v>
      </c>
      <c r="BO199" s="31">
        <v>137</v>
      </c>
      <c r="BP199" s="31">
        <v>138.6</v>
      </c>
      <c r="BQ199" s="31">
        <v>138</v>
      </c>
      <c r="BR199" s="31">
        <v>139.4</v>
      </c>
      <c r="BS199" s="31">
        <v>141</v>
      </c>
      <c r="BT199" s="31">
        <v>140.6</v>
      </c>
      <c r="BU199" s="31">
        <v>140.5</v>
      </c>
      <c r="BV199" s="31">
        <v>140.69999999999999</v>
      </c>
      <c r="BW199" s="31">
        <v>140.80000000000001</v>
      </c>
      <c r="BX199" s="31">
        <v>140.6</v>
      </c>
      <c r="BY199" s="31">
        <v>139.19999999999999</v>
      </c>
      <c r="BZ199" s="31">
        <v>139.80000000000001</v>
      </c>
      <c r="CA199" s="31">
        <v>143.6</v>
      </c>
      <c r="CB199" s="31">
        <v>148.4</v>
      </c>
      <c r="CC199" s="31">
        <v>151.4</v>
      </c>
      <c r="CD199" s="31">
        <v>152.1</v>
      </c>
      <c r="CE199" s="31">
        <v>152.1</v>
      </c>
      <c r="CF199" s="31">
        <v>154</v>
      </c>
      <c r="CG199" s="31">
        <v>153.9</v>
      </c>
      <c r="CH199" s="31">
        <v>155.4</v>
      </c>
      <c r="CI199" s="31">
        <v>154.4</v>
      </c>
      <c r="CJ199" s="31">
        <v>151.1</v>
      </c>
      <c r="CK199" s="31">
        <v>150.5</v>
      </c>
      <c r="CL199" s="31">
        <v>151.19999999999999</v>
      </c>
      <c r="CM199" s="31">
        <v>152.80000000000001</v>
      </c>
      <c r="CN199" s="31">
        <v>155.30000000000001</v>
      </c>
      <c r="CO199" s="31">
        <v>156.1</v>
      </c>
      <c r="CP199" s="31">
        <v>157.30000000000001</v>
      </c>
      <c r="CQ199" s="31">
        <v>158.69999999999999</v>
      </c>
      <c r="CR199" s="31">
        <v>159.1</v>
      </c>
      <c r="CS199" s="31">
        <v>160.69999999999999</v>
      </c>
      <c r="CT199" s="31">
        <v>158.6</v>
      </c>
      <c r="CU199" s="31">
        <v>158.69999999999999</v>
      </c>
      <c r="CV199" s="31">
        <v>156.30000000000001</v>
      </c>
      <c r="CW199" s="31">
        <v>152.30000000000001</v>
      </c>
      <c r="CX199" s="31">
        <v>149.19999999999999</v>
      </c>
      <c r="CY199" s="31">
        <v>149.1</v>
      </c>
      <c r="CZ199" s="31">
        <v>147.9</v>
      </c>
      <c r="DA199" s="31">
        <v>145.30000000000001</v>
      </c>
      <c r="DB199" s="31">
        <v>142.6</v>
      </c>
      <c r="DC199" s="31">
        <v>141.9</v>
      </c>
      <c r="DD199" s="31">
        <v>141.69999999999999</v>
      </c>
      <c r="DE199" s="31">
        <v>143.30000000000001</v>
      </c>
      <c r="DF199" s="31">
        <v>143.80000000000001</v>
      </c>
      <c r="DG199" s="31">
        <v>144.1</v>
      </c>
      <c r="DH199" s="31">
        <v>145.6</v>
      </c>
      <c r="DI199" s="31">
        <v>144.69999999999999</v>
      </c>
      <c r="DJ199" s="31">
        <v>143.69999999999999</v>
      </c>
      <c r="DK199" s="31">
        <v>143.9</v>
      </c>
      <c r="DL199" s="31">
        <v>146.9</v>
      </c>
      <c r="DM199" s="31">
        <v>150.80000000000001</v>
      </c>
      <c r="DN199" s="31">
        <v>153.1</v>
      </c>
      <c r="DO199" s="31">
        <v>154.19999999999999</v>
      </c>
      <c r="DP199" s="31">
        <v>154.30000000000001</v>
      </c>
      <c r="DQ199" s="31">
        <v>155</v>
      </c>
      <c r="DR199" s="31">
        <v>155.6</v>
      </c>
      <c r="DS199" s="31">
        <v>160.6</v>
      </c>
      <c r="DT199" s="31">
        <v>163.30000000000001</v>
      </c>
      <c r="DU199" s="31">
        <v>164.2</v>
      </c>
      <c r="DV199" s="31">
        <v>163.19999999999999</v>
      </c>
      <c r="DW199" s="31">
        <v>168.9</v>
      </c>
      <c r="DX199" s="31">
        <v>178.5</v>
      </c>
      <c r="DY199" s="31">
        <v>180.6</v>
      </c>
      <c r="DZ199" s="31">
        <v>182.4</v>
      </c>
      <c r="EA199" s="31">
        <v>188.6</v>
      </c>
      <c r="EB199" s="31">
        <v>191.6</v>
      </c>
      <c r="EC199" s="31">
        <v>194.7</v>
      </c>
      <c r="ED199" s="31">
        <v>189.8</v>
      </c>
      <c r="EE199" s="31">
        <v>182</v>
      </c>
      <c r="EF199" s="31">
        <v>177.2</v>
      </c>
      <c r="EG199" s="31">
        <v>176.2</v>
      </c>
      <c r="EH199" s="31">
        <v>178.6</v>
      </c>
      <c r="EI199" s="31">
        <v>180.2</v>
      </c>
      <c r="EJ199" s="31">
        <v>183.9</v>
      </c>
      <c r="EK199" s="31">
        <v>186.4</v>
      </c>
      <c r="EL199" s="31">
        <v>189.5</v>
      </c>
      <c r="EM199" s="31">
        <v>191.3</v>
      </c>
      <c r="EN199" s="31">
        <v>189.3</v>
      </c>
      <c r="EO199" s="31">
        <v>190.6</v>
      </c>
      <c r="EP199" s="31">
        <v>187.7</v>
      </c>
      <c r="EQ199" s="31">
        <v>187.1</v>
      </c>
      <c r="ER199" s="31">
        <v>184.4</v>
      </c>
      <c r="ES199" s="31">
        <v>185.4</v>
      </c>
      <c r="ET199" s="31">
        <v>187.4</v>
      </c>
    </row>
    <row r="200" spans="1:150">
      <c r="A200" s="25" t="s">
        <v>366</v>
      </c>
      <c r="B200" s="25" t="s">
        <v>403</v>
      </c>
      <c r="C200" s="26">
        <v>3.9699999999999999E-2</v>
      </c>
      <c r="D200" s="31">
        <v>111.6</v>
      </c>
      <c r="E200" s="31">
        <v>110.6</v>
      </c>
      <c r="F200" s="31">
        <v>107.4</v>
      </c>
      <c r="G200" s="31">
        <v>107.1</v>
      </c>
      <c r="H200" s="31">
        <v>112.7</v>
      </c>
      <c r="I200" s="31">
        <v>117.6</v>
      </c>
      <c r="J200" s="31">
        <v>120</v>
      </c>
      <c r="K200" s="31">
        <v>127.4</v>
      </c>
      <c r="L200" s="31">
        <v>129.6</v>
      </c>
      <c r="M200" s="31">
        <v>130.1</v>
      </c>
      <c r="N200" s="31">
        <v>130</v>
      </c>
      <c r="O200" s="31">
        <v>128.6</v>
      </c>
      <c r="P200" s="31">
        <v>128</v>
      </c>
      <c r="Q200" s="31">
        <v>127.5</v>
      </c>
      <c r="R200" s="31">
        <v>125.8</v>
      </c>
      <c r="S200" s="31">
        <v>118.2</v>
      </c>
      <c r="T200" s="31">
        <v>121.1</v>
      </c>
      <c r="U200" s="31">
        <v>123.5</v>
      </c>
      <c r="V200" s="31">
        <v>128.1</v>
      </c>
      <c r="W200" s="31">
        <v>136.1</v>
      </c>
      <c r="X200" s="31">
        <v>137.69999999999999</v>
      </c>
      <c r="Y200" s="31">
        <v>138.9</v>
      </c>
      <c r="Z200" s="31">
        <v>138.6</v>
      </c>
      <c r="AA200" s="31">
        <v>138.4</v>
      </c>
      <c r="AB200" s="31">
        <v>137.4</v>
      </c>
      <c r="AC200" s="31">
        <v>138</v>
      </c>
      <c r="AD200" s="31">
        <v>132.5</v>
      </c>
      <c r="AE200" s="31">
        <v>126.5</v>
      </c>
      <c r="AF200" s="31">
        <v>127.2</v>
      </c>
      <c r="AG200" s="31">
        <v>130.9</v>
      </c>
      <c r="AH200" s="31">
        <v>135.1</v>
      </c>
      <c r="AI200" s="31">
        <v>138.80000000000001</v>
      </c>
      <c r="AJ200" s="31">
        <v>141.30000000000001</v>
      </c>
      <c r="AK200" s="31">
        <v>146.19999999999999</v>
      </c>
      <c r="AL200" s="31">
        <v>145.30000000000001</v>
      </c>
      <c r="AM200" s="31">
        <v>144.30000000000001</v>
      </c>
      <c r="AN200" s="31">
        <v>142.19999999999999</v>
      </c>
      <c r="AO200" s="31">
        <v>138.1</v>
      </c>
      <c r="AP200" s="31">
        <v>132.5</v>
      </c>
      <c r="AQ200" s="31">
        <v>128.19999999999999</v>
      </c>
      <c r="AR200" s="31">
        <v>131.19999999999999</v>
      </c>
      <c r="AS200" s="31">
        <v>135.4</v>
      </c>
      <c r="AT200" s="31">
        <v>139</v>
      </c>
      <c r="AU200" s="31">
        <v>142</v>
      </c>
      <c r="AV200" s="31">
        <v>144.69999999999999</v>
      </c>
      <c r="AW200" s="31">
        <v>148.30000000000001</v>
      </c>
      <c r="AX200" s="31">
        <v>149.9</v>
      </c>
      <c r="AY200" s="31">
        <v>150.5</v>
      </c>
      <c r="AZ200" s="31">
        <v>151.19999999999999</v>
      </c>
      <c r="BA200" s="31">
        <v>154</v>
      </c>
      <c r="BB200" s="31">
        <v>150.6</v>
      </c>
      <c r="BC200" s="31">
        <v>147.80000000000001</v>
      </c>
      <c r="BD200" s="31">
        <v>151.5</v>
      </c>
      <c r="BE200" s="31">
        <v>152.80000000000001</v>
      </c>
      <c r="BF200" s="31">
        <v>154.5</v>
      </c>
      <c r="BG200" s="31">
        <v>164.9</v>
      </c>
      <c r="BH200" s="31">
        <v>169.5</v>
      </c>
      <c r="BI200" s="31">
        <v>166.4</v>
      </c>
      <c r="BJ200" s="31">
        <v>162.69999999999999</v>
      </c>
      <c r="BK200" s="31">
        <v>158.80000000000001</v>
      </c>
      <c r="BL200" s="31">
        <v>157.19999999999999</v>
      </c>
      <c r="BM200" s="31">
        <v>154.19999999999999</v>
      </c>
      <c r="BN200" s="31">
        <v>150.30000000000001</v>
      </c>
      <c r="BO200" s="31">
        <v>148.30000000000001</v>
      </c>
      <c r="BP200" s="31">
        <v>148.80000000000001</v>
      </c>
      <c r="BQ200" s="31">
        <v>147.30000000000001</v>
      </c>
      <c r="BR200" s="31">
        <v>147.5</v>
      </c>
      <c r="BS200" s="31">
        <v>149.9</v>
      </c>
      <c r="BT200" s="31">
        <v>153.30000000000001</v>
      </c>
      <c r="BU200" s="31">
        <v>160.30000000000001</v>
      </c>
      <c r="BV200" s="31">
        <v>160.6</v>
      </c>
      <c r="BW200" s="31">
        <v>160.69999999999999</v>
      </c>
      <c r="BX200" s="31">
        <v>159.4</v>
      </c>
      <c r="BY200" s="31">
        <v>158.4</v>
      </c>
      <c r="BZ200" s="31">
        <v>153.4</v>
      </c>
      <c r="CA200" s="31">
        <v>153.4</v>
      </c>
      <c r="CB200" s="31">
        <v>154.1</v>
      </c>
      <c r="CC200" s="31">
        <v>154.30000000000001</v>
      </c>
      <c r="CD200" s="31">
        <v>153.4</v>
      </c>
      <c r="CE200" s="31">
        <v>160.69999999999999</v>
      </c>
      <c r="CF200" s="31">
        <v>169.6</v>
      </c>
      <c r="CG200" s="31">
        <v>174.1</v>
      </c>
      <c r="CH200" s="31">
        <v>176.8</v>
      </c>
      <c r="CI200" s="31">
        <v>177.7</v>
      </c>
      <c r="CJ200" s="31">
        <v>175.3</v>
      </c>
      <c r="CK200" s="31">
        <v>177</v>
      </c>
      <c r="CL200" s="31">
        <v>176.5</v>
      </c>
      <c r="CM200" s="31">
        <v>177.2</v>
      </c>
      <c r="CN200" s="31">
        <v>176.9</v>
      </c>
      <c r="CO200" s="31">
        <v>175.5</v>
      </c>
      <c r="CP200" s="31">
        <v>177.9</v>
      </c>
      <c r="CQ200" s="31">
        <v>180.2</v>
      </c>
      <c r="CR200" s="31">
        <v>186</v>
      </c>
      <c r="CS200" s="31">
        <v>194.1</v>
      </c>
      <c r="CT200" s="31">
        <v>192.9</v>
      </c>
      <c r="CU200" s="31">
        <v>192.7</v>
      </c>
      <c r="CV200" s="31">
        <v>200.2</v>
      </c>
      <c r="CW200" s="31">
        <v>183.1</v>
      </c>
      <c r="CX200" s="31">
        <v>173</v>
      </c>
      <c r="CY200" s="31">
        <v>164</v>
      </c>
      <c r="CZ200" s="31">
        <v>157.6</v>
      </c>
      <c r="DA200" s="31">
        <v>152.30000000000001</v>
      </c>
      <c r="DB200" s="31">
        <v>158.9</v>
      </c>
      <c r="DC200" s="31">
        <v>164.8</v>
      </c>
      <c r="DD200" s="31">
        <v>163.80000000000001</v>
      </c>
      <c r="DE200" s="31">
        <v>169.5</v>
      </c>
      <c r="DF200" s="31">
        <v>170.5</v>
      </c>
      <c r="DG200" s="31">
        <v>168.1</v>
      </c>
      <c r="DH200" s="31">
        <v>175.4</v>
      </c>
      <c r="DI200" s="31">
        <v>182.1</v>
      </c>
      <c r="DJ200" s="31">
        <v>172.8</v>
      </c>
      <c r="DK200" s="31">
        <v>160.1</v>
      </c>
      <c r="DL200" s="31">
        <v>162.19999999999999</v>
      </c>
      <c r="DM200" s="31">
        <v>166.1</v>
      </c>
      <c r="DN200" s="31">
        <v>172.5</v>
      </c>
      <c r="DO200" s="31">
        <v>180.2</v>
      </c>
      <c r="DP200" s="31">
        <v>182.5</v>
      </c>
      <c r="DQ200" s="31">
        <v>186.1</v>
      </c>
      <c r="DR200" s="31">
        <v>190.6</v>
      </c>
      <c r="DS200" s="31">
        <v>193.2</v>
      </c>
      <c r="DT200" s="31">
        <v>194.6</v>
      </c>
      <c r="DU200" s="31">
        <v>191.7</v>
      </c>
      <c r="DV200" s="31">
        <v>184.6</v>
      </c>
      <c r="DW200" s="31">
        <v>186.7</v>
      </c>
      <c r="DX200" s="31">
        <v>193.1</v>
      </c>
      <c r="DY200" s="31">
        <v>192.9</v>
      </c>
      <c r="DZ200" s="31">
        <v>201.5</v>
      </c>
      <c r="EA200" s="31">
        <v>213.5</v>
      </c>
      <c r="EB200" s="31">
        <v>224.4</v>
      </c>
      <c r="EC200" s="31">
        <v>232.4</v>
      </c>
      <c r="ED200" s="31">
        <v>219.7</v>
      </c>
      <c r="EE200" s="31">
        <v>215.8</v>
      </c>
      <c r="EF200" s="31">
        <v>216.7</v>
      </c>
      <c r="EG200" s="31">
        <v>218.1</v>
      </c>
      <c r="EH200" s="31">
        <v>211.3</v>
      </c>
      <c r="EI200" s="31">
        <v>206.6</v>
      </c>
      <c r="EJ200" s="31">
        <v>205</v>
      </c>
      <c r="EK200" s="31">
        <v>204.8</v>
      </c>
      <c r="EL200" s="31">
        <v>213.7</v>
      </c>
      <c r="EM200" s="31">
        <v>219.3</v>
      </c>
      <c r="EN200" s="31">
        <v>221.1</v>
      </c>
      <c r="EO200" s="31">
        <v>224.1</v>
      </c>
      <c r="EP200" s="31">
        <v>221.8</v>
      </c>
      <c r="EQ200" s="31">
        <v>223.5</v>
      </c>
      <c r="ER200" s="31">
        <v>223.9</v>
      </c>
      <c r="ES200" s="31">
        <v>226.6</v>
      </c>
      <c r="ET200" s="31">
        <v>219</v>
      </c>
    </row>
    <row r="201" spans="1:150">
      <c r="A201" s="25" t="s">
        <v>1761</v>
      </c>
      <c r="B201" s="25" t="s">
        <v>405</v>
      </c>
      <c r="C201" s="26">
        <v>2.4729999999999999E-2</v>
      </c>
      <c r="D201" s="31">
        <v>100.9</v>
      </c>
      <c r="E201" s="31">
        <v>101.7</v>
      </c>
      <c r="F201" s="31">
        <v>101.6</v>
      </c>
      <c r="G201" s="31">
        <v>106</v>
      </c>
      <c r="H201" s="31">
        <v>112.7</v>
      </c>
      <c r="I201" s="31">
        <v>116.5</v>
      </c>
      <c r="J201" s="31">
        <v>120.1</v>
      </c>
      <c r="K201" s="31">
        <v>123</v>
      </c>
      <c r="L201" s="31">
        <v>123</v>
      </c>
      <c r="M201" s="31">
        <v>122.1</v>
      </c>
      <c r="N201" s="31">
        <v>122.3</v>
      </c>
      <c r="O201" s="31">
        <v>123.8</v>
      </c>
      <c r="P201" s="31">
        <v>122.5</v>
      </c>
      <c r="Q201" s="31">
        <v>121.1</v>
      </c>
      <c r="R201" s="31">
        <v>126.2</v>
      </c>
      <c r="S201" s="31">
        <v>127</v>
      </c>
      <c r="T201" s="31">
        <v>129.5</v>
      </c>
      <c r="U201" s="31">
        <v>128.30000000000001</v>
      </c>
      <c r="V201" s="31">
        <v>130.30000000000001</v>
      </c>
      <c r="W201" s="31">
        <v>133.4</v>
      </c>
      <c r="X201" s="31">
        <v>130.9</v>
      </c>
      <c r="Y201" s="31">
        <v>133.69999999999999</v>
      </c>
      <c r="Z201" s="31">
        <v>130.5</v>
      </c>
      <c r="AA201" s="31">
        <v>130.19999999999999</v>
      </c>
      <c r="AB201" s="31">
        <v>130.1</v>
      </c>
      <c r="AC201" s="31">
        <v>129.4</v>
      </c>
      <c r="AD201" s="31">
        <v>127.9</v>
      </c>
      <c r="AE201" s="31">
        <v>130.6</v>
      </c>
      <c r="AF201" s="31">
        <v>131.1</v>
      </c>
      <c r="AG201" s="31">
        <v>132.80000000000001</v>
      </c>
      <c r="AH201" s="31">
        <v>133</v>
      </c>
      <c r="AI201" s="31">
        <v>132.6</v>
      </c>
      <c r="AJ201" s="31">
        <v>131.6</v>
      </c>
      <c r="AK201" s="31">
        <v>133.4</v>
      </c>
      <c r="AL201" s="31">
        <v>132.1</v>
      </c>
      <c r="AM201" s="31">
        <v>130.80000000000001</v>
      </c>
      <c r="AN201" s="31">
        <v>127.8</v>
      </c>
      <c r="AO201" s="31">
        <v>125.8</v>
      </c>
      <c r="AP201" s="31">
        <v>128.6</v>
      </c>
      <c r="AQ201" s="31">
        <v>130.6</v>
      </c>
      <c r="AR201" s="31">
        <v>130</v>
      </c>
      <c r="AS201" s="31">
        <v>133.1</v>
      </c>
      <c r="AT201" s="31">
        <v>138.6</v>
      </c>
      <c r="AU201" s="31">
        <v>138.19999999999999</v>
      </c>
      <c r="AV201" s="31">
        <v>133.4</v>
      </c>
      <c r="AW201" s="31">
        <v>133.5</v>
      </c>
      <c r="AX201" s="31">
        <v>132.1</v>
      </c>
      <c r="AY201" s="31">
        <v>131</v>
      </c>
      <c r="AZ201" s="31">
        <v>130.5</v>
      </c>
      <c r="BA201" s="31">
        <v>132.1</v>
      </c>
      <c r="BB201" s="31">
        <v>137.4</v>
      </c>
      <c r="BC201" s="31">
        <v>138.4</v>
      </c>
      <c r="BD201" s="31">
        <v>140.1</v>
      </c>
      <c r="BE201" s="31">
        <v>141.9</v>
      </c>
      <c r="BF201" s="31">
        <v>144.69999999999999</v>
      </c>
      <c r="BG201" s="31">
        <v>149.5</v>
      </c>
      <c r="BH201" s="31">
        <v>148.80000000000001</v>
      </c>
      <c r="BI201" s="31">
        <v>148</v>
      </c>
      <c r="BJ201" s="31">
        <v>146.9</v>
      </c>
      <c r="BK201" s="31">
        <v>143.6</v>
      </c>
      <c r="BL201" s="31">
        <v>141</v>
      </c>
      <c r="BM201" s="31">
        <v>138.9</v>
      </c>
      <c r="BN201" s="31">
        <v>137.1</v>
      </c>
      <c r="BO201" s="31">
        <v>138.30000000000001</v>
      </c>
      <c r="BP201" s="31">
        <v>139.4</v>
      </c>
      <c r="BQ201" s="31">
        <v>139.1</v>
      </c>
      <c r="BR201" s="31">
        <v>140.19999999999999</v>
      </c>
      <c r="BS201" s="31">
        <v>139</v>
      </c>
      <c r="BT201" s="31">
        <v>137.30000000000001</v>
      </c>
      <c r="BU201" s="31">
        <v>138</v>
      </c>
      <c r="BV201" s="31">
        <v>138.30000000000001</v>
      </c>
      <c r="BW201" s="31">
        <v>137</v>
      </c>
      <c r="BX201" s="31">
        <v>135</v>
      </c>
      <c r="BY201" s="31">
        <v>135.1</v>
      </c>
      <c r="BZ201" s="31">
        <v>136.5</v>
      </c>
      <c r="CA201" s="31">
        <v>140.19999999999999</v>
      </c>
      <c r="CB201" s="31">
        <v>148.1</v>
      </c>
      <c r="CC201" s="31">
        <v>151.30000000000001</v>
      </c>
      <c r="CD201" s="31">
        <v>153.30000000000001</v>
      </c>
      <c r="CE201" s="31">
        <v>153.4</v>
      </c>
      <c r="CF201" s="31">
        <v>152.69999999999999</v>
      </c>
      <c r="CG201" s="31">
        <v>153.30000000000001</v>
      </c>
      <c r="CH201" s="31">
        <v>152.30000000000001</v>
      </c>
      <c r="CI201" s="31">
        <v>150.9</v>
      </c>
      <c r="CJ201" s="31">
        <v>147.9</v>
      </c>
      <c r="CK201" s="31">
        <v>146.1</v>
      </c>
      <c r="CL201" s="31">
        <v>148.1</v>
      </c>
      <c r="CM201" s="31">
        <v>150.5</v>
      </c>
      <c r="CN201" s="31">
        <v>153.80000000000001</v>
      </c>
      <c r="CO201" s="31">
        <v>155.30000000000001</v>
      </c>
      <c r="CP201" s="31">
        <v>156.19999999999999</v>
      </c>
      <c r="CQ201" s="31">
        <v>156.6</v>
      </c>
      <c r="CR201" s="31">
        <v>156.1</v>
      </c>
      <c r="CS201" s="31">
        <v>157.4</v>
      </c>
      <c r="CT201" s="31">
        <v>154.80000000000001</v>
      </c>
      <c r="CU201" s="31">
        <v>155</v>
      </c>
      <c r="CV201" s="31">
        <v>159.30000000000001</v>
      </c>
      <c r="CW201" s="31">
        <v>158.1</v>
      </c>
      <c r="CX201" s="31">
        <v>151.6</v>
      </c>
      <c r="CY201" s="31">
        <v>150.9</v>
      </c>
      <c r="CZ201" s="31">
        <v>149.30000000000001</v>
      </c>
      <c r="DA201" s="31">
        <v>147</v>
      </c>
      <c r="DB201" s="31">
        <v>144.30000000000001</v>
      </c>
      <c r="DC201" s="31">
        <v>144.4</v>
      </c>
      <c r="DD201" s="31">
        <v>142.19999999999999</v>
      </c>
      <c r="DE201" s="31">
        <v>142.6</v>
      </c>
      <c r="DF201" s="31">
        <v>143.4</v>
      </c>
      <c r="DG201" s="31">
        <v>143.9</v>
      </c>
      <c r="DH201" s="31">
        <v>144</v>
      </c>
      <c r="DI201" s="31">
        <v>144.5</v>
      </c>
      <c r="DJ201" s="31">
        <v>143.19999999999999</v>
      </c>
      <c r="DK201" s="31">
        <v>141.9</v>
      </c>
      <c r="DL201" s="31">
        <v>143.4</v>
      </c>
      <c r="DM201" s="31">
        <v>146.80000000000001</v>
      </c>
      <c r="DN201" s="31">
        <v>149.4</v>
      </c>
      <c r="DO201" s="31">
        <v>150.19999999999999</v>
      </c>
      <c r="DP201" s="31">
        <v>149.80000000000001</v>
      </c>
      <c r="DQ201" s="31">
        <v>150.30000000000001</v>
      </c>
      <c r="DR201" s="31">
        <v>152</v>
      </c>
      <c r="DS201" s="31">
        <v>157.19999999999999</v>
      </c>
      <c r="DT201" s="31">
        <v>159.6</v>
      </c>
      <c r="DU201" s="31">
        <v>159.69999999999999</v>
      </c>
      <c r="DV201" s="31">
        <v>160.19999999999999</v>
      </c>
      <c r="DW201" s="31">
        <v>166.1</v>
      </c>
      <c r="DX201" s="31">
        <v>174.1</v>
      </c>
      <c r="DY201" s="31">
        <v>175.6</v>
      </c>
      <c r="DZ201" s="31">
        <v>177.7</v>
      </c>
      <c r="EA201" s="31">
        <v>181</v>
      </c>
      <c r="EB201" s="31">
        <v>183.8</v>
      </c>
      <c r="EC201" s="31">
        <v>187.2</v>
      </c>
      <c r="ED201" s="31">
        <v>183</v>
      </c>
      <c r="EE201" s="31">
        <v>174.9</v>
      </c>
      <c r="EF201" s="31">
        <v>170.1</v>
      </c>
      <c r="EG201" s="31">
        <v>166.6</v>
      </c>
      <c r="EH201" s="31">
        <v>169.2</v>
      </c>
      <c r="EI201" s="31">
        <v>173.2</v>
      </c>
      <c r="EJ201" s="31">
        <v>178.3</v>
      </c>
      <c r="EK201" s="31">
        <v>179.3</v>
      </c>
      <c r="EL201" s="31">
        <v>182.6</v>
      </c>
      <c r="EM201" s="31">
        <v>186.4</v>
      </c>
      <c r="EN201" s="31">
        <v>183.5</v>
      </c>
      <c r="EO201" s="31">
        <v>183</v>
      </c>
      <c r="EP201" s="31">
        <v>184.3</v>
      </c>
      <c r="EQ201" s="31">
        <v>182.4</v>
      </c>
      <c r="ER201" s="31">
        <v>179.7</v>
      </c>
      <c r="ES201" s="31">
        <v>177.8</v>
      </c>
      <c r="ET201" s="31">
        <v>179.6</v>
      </c>
    </row>
    <row r="202" spans="1:150">
      <c r="A202" s="25" t="s">
        <v>1762</v>
      </c>
      <c r="B202" s="25" t="s">
        <v>407</v>
      </c>
      <c r="C202" s="26">
        <v>7.4200000000000004E-3</v>
      </c>
      <c r="D202" s="31">
        <v>107.6</v>
      </c>
      <c r="E202" s="31">
        <v>122.6</v>
      </c>
      <c r="F202" s="31">
        <v>139</v>
      </c>
      <c r="G202" s="31">
        <v>136.6</v>
      </c>
      <c r="H202" s="31">
        <v>143.6</v>
      </c>
      <c r="I202" s="31">
        <v>147.4</v>
      </c>
      <c r="J202" s="31">
        <v>137</v>
      </c>
      <c r="K202" s="31">
        <v>132.9</v>
      </c>
      <c r="L202" s="31">
        <v>135</v>
      </c>
      <c r="M202" s="31">
        <v>138</v>
      </c>
      <c r="N202" s="31">
        <v>129.1</v>
      </c>
      <c r="O202" s="31">
        <v>130.69999999999999</v>
      </c>
      <c r="P202" s="31">
        <v>132</v>
      </c>
      <c r="Q202" s="31">
        <v>141.6</v>
      </c>
      <c r="R202" s="31">
        <v>146.80000000000001</v>
      </c>
      <c r="S202" s="31">
        <v>140.5</v>
      </c>
      <c r="T202" s="31">
        <v>141.1</v>
      </c>
      <c r="U202" s="31">
        <v>142.5</v>
      </c>
      <c r="V202" s="31">
        <v>136.5</v>
      </c>
      <c r="W202" s="31">
        <v>135.4</v>
      </c>
      <c r="X202" s="31">
        <v>140.69999999999999</v>
      </c>
      <c r="Y202" s="31">
        <v>138.1</v>
      </c>
      <c r="Z202" s="31">
        <v>138.4</v>
      </c>
      <c r="AA202" s="31">
        <v>144</v>
      </c>
      <c r="AB202" s="31">
        <v>146.6</v>
      </c>
      <c r="AC202" s="31">
        <v>149.6</v>
      </c>
      <c r="AD202" s="31">
        <v>152.5</v>
      </c>
      <c r="AE202" s="31">
        <v>151.9</v>
      </c>
      <c r="AF202" s="31">
        <v>147.1</v>
      </c>
      <c r="AG202" s="31">
        <v>145.1</v>
      </c>
      <c r="AH202" s="31">
        <v>145.69999999999999</v>
      </c>
      <c r="AI202" s="31">
        <v>146</v>
      </c>
      <c r="AJ202" s="31">
        <v>138.6</v>
      </c>
      <c r="AK202" s="31">
        <v>139.4</v>
      </c>
      <c r="AL202" s="31">
        <v>153.30000000000001</v>
      </c>
      <c r="AM202" s="31">
        <v>139.5</v>
      </c>
      <c r="AN202" s="31">
        <v>145.30000000000001</v>
      </c>
      <c r="AO202" s="31">
        <v>165.9</v>
      </c>
      <c r="AP202" s="31">
        <v>168.2</v>
      </c>
      <c r="AQ202" s="31">
        <v>167.9</v>
      </c>
      <c r="AR202" s="31">
        <v>171.1</v>
      </c>
      <c r="AS202" s="31">
        <v>169.4</v>
      </c>
      <c r="AT202" s="31">
        <v>158.30000000000001</v>
      </c>
      <c r="AU202" s="31">
        <v>157.5</v>
      </c>
      <c r="AV202" s="31">
        <v>155.9</v>
      </c>
      <c r="AW202" s="31">
        <v>157.5</v>
      </c>
      <c r="AX202" s="31">
        <v>165.2</v>
      </c>
      <c r="AY202" s="31">
        <v>167.3</v>
      </c>
      <c r="AZ202" s="31">
        <v>178.3</v>
      </c>
      <c r="BA202" s="31">
        <v>176.9</v>
      </c>
      <c r="BB202" s="31">
        <v>190.7</v>
      </c>
      <c r="BC202" s="31">
        <v>185</v>
      </c>
      <c r="BD202" s="31">
        <v>177.8</v>
      </c>
      <c r="BE202" s="31">
        <v>198.5</v>
      </c>
      <c r="BF202" s="31">
        <v>183.1</v>
      </c>
      <c r="BG202" s="31">
        <v>179.5</v>
      </c>
      <c r="BH202" s="31">
        <v>175.9</v>
      </c>
      <c r="BI202" s="31">
        <v>167.7</v>
      </c>
      <c r="BJ202" s="31">
        <v>158</v>
      </c>
      <c r="BK202" s="31">
        <v>164.2</v>
      </c>
      <c r="BL202" s="31">
        <v>162.1</v>
      </c>
      <c r="BM202" s="31">
        <v>162.4</v>
      </c>
      <c r="BN202" s="31">
        <v>173.2</v>
      </c>
      <c r="BO202" s="31">
        <v>170.3</v>
      </c>
      <c r="BP202" s="31">
        <v>174.8</v>
      </c>
      <c r="BQ202" s="31">
        <v>172.9</v>
      </c>
      <c r="BR202" s="31">
        <v>168.7</v>
      </c>
      <c r="BS202" s="31">
        <v>165.3</v>
      </c>
      <c r="BT202" s="31">
        <v>162.80000000000001</v>
      </c>
      <c r="BU202" s="31">
        <v>154.19999999999999</v>
      </c>
      <c r="BV202" s="31">
        <v>155.80000000000001</v>
      </c>
      <c r="BW202" s="31">
        <v>153</v>
      </c>
      <c r="BX202" s="31">
        <v>153.30000000000001</v>
      </c>
      <c r="BY202" s="31">
        <v>154.4</v>
      </c>
      <c r="BZ202" s="31">
        <v>162.19999999999999</v>
      </c>
      <c r="CA202" s="31">
        <v>173.5</v>
      </c>
      <c r="CB202" s="31">
        <v>167.9</v>
      </c>
      <c r="CC202" s="31">
        <v>168.2</v>
      </c>
      <c r="CD202" s="31">
        <v>170.7</v>
      </c>
      <c r="CE202" s="31">
        <v>175.3</v>
      </c>
      <c r="CF202" s="31">
        <v>174.5</v>
      </c>
      <c r="CG202" s="31">
        <v>169.2</v>
      </c>
      <c r="CH202" s="31">
        <v>166.5</v>
      </c>
      <c r="CI202" s="31">
        <v>180.3</v>
      </c>
      <c r="CJ202" s="31">
        <v>179.4</v>
      </c>
      <c r="CK202" s="31">
        <v>176</v>
      </c>
      <c r="CL202" s="31">
        <v>186.1</v>
      </c>
      <c r="CM202" s="31">
        <v>191.6</v>
      </c>
      <c r="CN202" s="31">
        <v>191.9</v>
      </c>
      <c r="CO202" s="31">
        <v>192</v>
      </c>
      <c r="CP202" s="31">
        <v>193.3</v>
      </c>
      <c r="CQ202" s="31">
        <v>192.3</v>
      </c>
      <c r="CR202" s="31">
        <v>193.4</v>
      </c>
      <c r="CS202" s="31">
        <v>192</v>
      </c>
      <c r="CT202" s="31">
        <v>186.6</v>
      </c>
      <c r="CU202" s="31">
        <v>186</v>
      </c>
      <c r="CV202" s="31">
        <v>195</v>
      </c>
      <c r="CW202" s="31">
        <v>195.7</v>
      </c>
      <c r="CX202" s="31">
        <v>195.9</v>
      </c>
      <c r="CY202" s="31">
        <v>195.9</v>
      </c>
      <c r="CZ202" s="31">
        <v>201.8</v>
      </c>
      <c r="DA202" s="31">
        <v>218.1</v>
      </c>
      <c r="DB202" s="31">
        <v>220.2</v>
      </c>
      <c r="DC202" s="31">
        <v>213.3</v>
      </c>
      <c r="DD202" s="31">
        <v>211.5</v>
      </c>
      <c r="DE202" s="31">
        <v>209.2</v>
      </c>
      <c r="DF202" s="31">
        <v>216.4</v>
      </c>
      <c r="DG202" s="31">
        <v>219.2</v>
      </c>
      <c r="DH202" s="31">
        <v>208.8</v>
      </c>
      <c r="DI202" s="31">
        <v>223.2</v>
      </c>
      <c r="DJ202" s="31">
        <v>228.3</v>
      </c>
      <c r="DK202" s="31">
        <v>238.1</v>
      </c>
      <c r="DL202" s="31">
        <v>241.7</v>
      </c>
      <c r="DM202" s="31">
        <v>254.7</v>
      </c>
      <c r="DN202" s="31">
        <v>247.1</v>
      </c>
      <c r="DO202" s="31">
        <v>250.3</v>
      </c>
      <c r="DP202" s="31">
        <v>234.8</v>
      </c>
      <c r="DQ202" s="31">
        <v>243.9</v>
      </c>
      <c r="DR202" s="31">
        <v>245.4</v>
      </c>
      <c r="DS202" s="31">
        <v>239.8</v>
      </c>
      <c r="DT202" s="31">
        <v>245.5</v>
      </c>
      <c r="DU202" s="31">
        <v>238</v>
      </c>
      <c r="DV202" s="31">
        <v>236.9</v>
      </c>
      <c r="DW202" s="31">
        <v>247.3</v>
      </c>
      <c r="DX202" s="31">
        <v>237.7</v>
      </c>
      <c r="DY202" s="31">
        <v>242</v>
      </c>
      <c r="DZ202" s="31">
        <v>244.4</v>
      </c>
      <c r="EA202" s="31">
        <v>248.1</v>
      </c>
      <c r="EB202" s="31">
        <v>250.1</v>
      </c>
      <c r="EC202" s="31">
        <v>247.7</v>
      </c>
      <c r="ED202" s="31">
        <v>247.8</v>
      </c>
      <c r="EE202" s="31">
        <v>252.1</v>
      </c>
      <c r="EF202" s="31">
        <v>251.1</v>
      </c>
      <c r="EG202" s="31">
        <v>250.9</v>
      </c>
      <c r="EH202" s="31">
        <v>253.2</v>
      </c>
      <c r="EI202" s="31">
        <v>249.9</v>
      </c>
      <c r="EJ202" s="31">
        <v>251.5</v>
      </c>
      <c r="EK202" s="31">
        <v>256.2</v>
      </c>
      <c r="EL202" s="31">
        <v>259.3</v>
      </c>
      <c r="EM202" s="31">
        <v>260.60000000000002</v>
      </c>
      <c r="EN202" s="31">
        <v>262.3</v>
      </c>
      <c r="EO202" s="31">
        <v>266.39999999999998</v>
      </c>
      <c r="EP202" s="31">
        <v>259.89999999999998</v>
      </c>
      <c r="EQ202" s="31">
        <v>259.10000000000002</v>
      </c>
      <c r="ER202" s="31">
        <v>258.7</v>
      </c>
      <c r="ES202" s="31">
        <v>261.2</v>
      </c>
      <c r="ET202" s="31">
        <v>262.10000000000002</v>
      </c>
    </row>
    <row r="203" spans="1:150">
      <c r="A203" s="25" t="s">
        <v>1763</v>
      </c>
      <c r="B203" s="25" t="s">
        <v>409</v>
      </c>
      <c r="C203" s="26">
        <v>9.5899999999999999E-2</v>
      </c>
      <c r="D203" s="31">
        <v>113.2</v>
      </c>
      <c r="E203" s="31">
        <v>119.7</v>
      </c>
      <c r="F203" s="31">
        <v>125.2</v>
      </c>
      <c r="G203" s="31">
        <v>133.19999999999999</v>
      </c>
      <c r="H203" s="31">
        <v>140.5</v>
      </c>
      <c r="I203" s="31">
        <v>139.1</v>
      </c>
      <c r="J203" s="31">
        <v>136.4</v>
      </c>
      <c r="K203" s="31">
        <v>136.5</v>
      </c>
      <c r="L203" s="31">
        <v>131</v>
      </c>
      <c r="M203" s="31">
        <v>125.5</v>
      </c>
      <c r="N203" s="31">
        <v>119.7</v>
      </c>
      <c r="O203" s="31">
        <v>114.4</v>
      </c>
      <c r="P203" s="31">
        <v>112.1</v>
      </c>
      <c r="Q203" s="31">
        <v>110.2</v>
      </c>
      <c r="R203" s="31">
        <v>107.6</v>
      </c>
      <c r="S203" s="31">
        <v>105.2</v>
      </c>
      <c r="T203" s="31">
        <v>103.8</v>
      </c>
      <c r="U203" s="31">
        <v>106.9</v>
      </c>
      <c r="V203" s="31">
        <v>103.9</v>
      </c>
      <c r="W203" s="31">
        <v>102.2</v>
      </c>
      <c r="X203" s="31">
        <v>98.7</v>
      </c>
      <c r="Y203" s="31">
        <v>96.5</v>
      </c>
      <c r="Z203" s="31">
        <v>96.1</v>
      </c>
      <c r="AA203" s="31">
        <v>99.8</v>
      </c>
      <c r="AB203" s="31">
        <v>100.4</v>
      </c>
      <c r="AC203" s="31">
        <v>98</v>
      </c>
      <c r="AD203" s="31">
        <v>95.6</v>
      </c>
      <c r="AE203" s="31">
        <v>96.5</v>
      </c>
      <c r="AF203" s="31">
        <v>96.7</v>
      </c>
      <c r="AG203" s="31">
        <v>97.2</v>
      </c>
      <c r="AH203" s="31">
        <v>97.1</v>
      </c>
      <c r="AI203" s="31">
        <v>98</v>
      </c>
      <c r="AJ203" s="31">
        <v>99.3</v>
      </c>
      <c r="AK203" s="31">
        <v>107.3</v>
      </c>
      <c r="AL203" s="31">
        <v>109.1</v>
      </c>
      <c r="AM203" s="31">
        <v>110.1</v>
      </c>
      <c r="AN203" s="31">
        <v>119.9</v>
      </c>
      <c r="AO203" s="31">
        <v>133.4</v>
      </c>
      <c r="AP203" s="31">
        <v>137.4</v>
      </c>
      <c r="AQ203" s="31">
        <v>140.19999999999999</v>
      </c>
      <c r="AR203" s="31">
        <v>141.5</v>
      </c>
      <c r="AS203" s="31">
        <v>144.69999999999999</v>
      </c>
      <c r="AT203" s="31">
        <v>152.1</v>
      </c>
      <c r="AU203" s="31">
        <v>147.80000000000001</v>
      </c>
      <c r="AV203" s="31">
        <v>151.6</v>
      </c>
      <c r="AW203" s="31">
        <v>147.4</v>
      </c>
      <c r="AX203" s="31">
        <v>142.4</v>
      </c>
      <c r="AY203" s="31">
        <v>145.1</v>
      </c>
      <c r="AZ203" s="31">
        <v>159.19999999999999</v>
      </c>
      <c r="BA203" s="31">
        <v>171.6</v>
      </c>
      <c r="BB203" s="31">
        <v>188.7</v>
      </c>
      <c r="BC203" s="31">
        <v>219.8</v>
      </c>
      <c r="BD203" s="31">
        <v>217.9</v>
      </c>
      <c r="BE203" s="31">
        <v>220.7</v>
      </c>
      <c r="BF203" s="31">
        <v>248.6</v>
      </c>
      <c r="BG203" s="31">
        <v>255.8</v>
      </c>
      <c r="BH203" s="31">
        <v>244.7</v>
      </c>
      <c r="BI203" s="31">
        <v>208.1</v>
      </c>
      <c r="BJ203" s="31">
        <v>183.8</v>
      </c>
      <c r="BK203" s="31">
        <v>174</v>
      </c>
      <c r="BL203" s="31">
        <v>173.1</v>
      </c>
      <c r="BM203" s="31">
        <v>173.6</v>
      </c>
      <c r="BN203" s="31">
        <v>173.8</v>
      </c>
      <c r="BO203" s="31">
        <v>168</v>
      </c>
      <c r="BP203" s="31">
        <v>171.9</v>
      </c>
      <c r="BQ203" s="31">
        <v>182.4</v>
      </c>
      <c r="BR203" s="31">
        <v>177.4</v>
      </c>
      <c r="BS203" s="31">
        <v>165.1</v>
      </c>
      <c r="BT203" s="31">
        <v>154.30000000000001</v>
      </c>
      <c r="BU203" s="31">
        <v>141.69999999999999</v>
      </c>
      <c r="BV203" s="31">
        <v>136.5</v>
      </c>
      <c r="BW203" s="31">
        <v>131.9</v>
      </c>
      <c r="BX203" s="31">
        <v>130.4</v>
      </c>
      <c r="BY203" s="31">
        <v>126.3</v>
      </c>
      <c r="BZ203" s="31">
        <v>126.1</v>
      </c>
      <c r="CA203" s="31">
        <v>136.80000000000001</v>
      </c>
      <c r="CB203" s="31">
        <v>142.9</v>
      </c>
      <c r="CC203" s="31">
        <v>137.30000000000001</v>
      </c>
      <c r="CD203" s="31">
        <v>140.1</v>
      </c>
      <c r="CE203" s="31">
        <v>146.19999999999999</v>
      </c>
      <c r="CF203" s="31">
        <v>147.9</v>
      </c>
      <c r="CG203" s="31">
        <v>143.30000000000001</v>
      </c>
      <c r="CH203" s="31">
        <v>142.69999999999999</v>
      </c>
      <c r="CI203" s="31">
        <v>141.19999999999999</v>
      </c>
      <c r="CJ203" s="31">
        <v>144.19999999999999</v>
      </c>
      <c r="CK203" s="31">
        <v>147.30000000000001</v>
      </c>
      <c r="CL203" s="31">
        <v>148.30000000000001</v>
      </c>
      <c r="CM203" s="31">
        <v>145.9</v>
      </c>
      <c r="CN203" s="31">
        <v>146.4</v>
      </c>
      <c r="CO203" s="31">
        <v>144.30000000000001</v>
      </c>
      <c r="CP203" s="31">
        <v>145</v>
      </c>
      <c r="CQ203" s="31">
        <v>146.19999999999999</v>
      </c>
      <c r="CR203" s="31">
        <v>145.1</v>
      </c>
      <c r="CS203" s="31">
        <v>146.19999999999999</v>
      </c>
      <c r="CT203" s="31">
        <v>143</v>
      </c>
      <c r="CU203" s="31">
        <v>140.9</v>
      </c>
      <c r="CV203" s="31">
        <v>144.80000000000001</v>
      </c>
      <c r="CW203" s="31">
        <v>145.19999999999999</v>
      </c>
      <c r="CX203" s="31">
        <v>142.30000000000001</v>
      </c>
      <c r="CY203" s="31">
        <v>143.5</v>
      </c>
      <c r="CZ203" s="31">
        <v>147</v>
      </c>
      <c r="DA203" s="31">
        <v>158.4</v>
      </c>
      <c r="DB203" s="31">
        <v>163.30000000000001</v>
      </c>
      <c r="DC203" s="31">
        <v>164.1</v>
      </c>
      <c r="DD203" s="31">
        <v>159.80000000000001</v>
      </c>
      <c r="DE203" s="31">
        <v>154.5</v>
      </c>
      <c r="DF203" s="31">
        <v>154.80000000000001</v>
      </c>
      <c r="DG203" s="31">
        <v>158</v>
      </c>
      <c r="DH203" s="31">
        <v>161.5</v>
      </c>
      <c r="DI203" s="31">
        <v>167.6</v>
      </c>
      <c r="DJ203" s="31">
        <v>161.69999999999999</v>
      </c>
      <c r="DK203" s="31">
        <v>159.30000000000001</v>
      </c>
      <c r="DL203" s="31">
        <v>163.4</v>
      </c>
      <c r="DM203" s="31">
        <v>167.9</v>
      </c>
      <c r="DN203" s="31">
        <v>166.1</v>
      </c>
      <c r="DO203" s="31">
        <v>162.9</v>
      </c>
      <c r="DP203" s="31">
        <v>158.9</v>
      </c>
      <c r="DQ203" s="31">
        <v>158.80000000000001</v>
      </c>
      <c r="DR203" s="31">
        <v>158.5</v>
      </c>
      <c r="DS203" s="31">
        <v>159.1</v>
      </c>
      <c r="DT203" s="31">
        <v>160.80000000000001</v>
      </c>
      <c r="DU203" s="31">
        <v>158.30000000000001</v>
      </c>
      <c r="DV203" s="31">
        <v>156.69999999999999</v>
      </c>
      <c r="DW203" s="31">
        <v>157.69999999999999</v>
      </c>
      <c r="DX203" s="31">
        <v>159.19999999999999</v>
      </c>
      <c r="DY203" s="31">
        <v>158.19999999999999</v>
      </c>
      <c r="DZ203" s="31">
        <v>158.4</v>
      </c>
      <c r="EA203" s="31">
        <v>158.19999999999999</v>
      </c>
      <c r="EB203" s="31">
        <v>159.19999999999999</v>
      </c>
      <c r="EC203" s="31">
        <v>159.4</v>
      </c>
      <c r="ED203" s="31">
        <v>158.9</v>
      </c>
      <c r="EE203" s="31">
        <v>160.9</v>
      </c>
      <c r="EF203" s="31">
        <v>161.4</v>
      </c>
      <c r="EG203" s="31">
        <v>159.6</v>
      </c>
      <c r="EH203" s="31">
        <v>161.30000000000001</v>
      </c>
      <c r="EI203" s="31">
        <v>161.5</v>
      </c>
      <c r="EJ203" s="31">
        <v>172.1</v>
      </c>
      <c r="EK203" s="31">
        <v>183.7</v>
      </c>
      <c r="EL203" s="31">
        <v>184.7</v>
      </c>
      <c r="EM203" s="31">
        <v>185.5</v>
      </c>
      <c r="EN203" s="31">
        <v>183.4</v>
      </c>
      <c r="EO203" s="31">
        <v>182.5</v>
      </c>
      <c r="EP203" s="31">
        <v>182.8</v>
      </c>
      <c r="EQ203" s="31">
        <v>183.7</v>
      </c>
      <c r="ER203" s="31">
        <v>185.8</v>
      </c>
      <c r="ES203" s="31">
        <v>190.8</v>
      </c>
      <c r="ET203" s="31">
        <v>196.3</v>
      </c>
    </row>
    <row r="204" spans="1:150">
      <c r="A204" s="25" t="s">
        <v>1764</v>
      </c>
      <c r="B204" s="25" t="s">
        <v>411</v>
      </c>
      <c r="C204" s="26">
        <v>0.94347000000000003</v>
      </c>
      <c r="D204" s="31">
        <v>103.6</v>
      </c>
      <c r="E204" s="31">
        <v>104.9</v>
      </c>
      <c r="F204" s="31">
        <v>107.9</v>
      </c>
      <c r="G204" s="31">
        <v>108.9</v>
      </c>
      <c r="H204" s="31">
        <v>109.9</v>
      </c>
      <c r="I204" s="31">
        <v>111.4</v>
      </c>
      <c r="J204" s="31">
        <v>113.2</v>
      </c>
      <c r="K204" s="31">
        <v>113.8</v>
      </c>
      <c r="L204" s="31">
        <v>113.5</v>
      </c>
      <c r="M204" s="31">
        <v>116.5</v>
      </c>
      <c r="N204" s="31">
        <v>118.7</v>
      </c>
      <c r="O204" s="31">
        <v>121.7</v>
      </c>
      <c r="P204" s="31">
        <v>125.4</v>
      </c>
      <c r="Q204" s="31">
        <v>127.5</v>
      </c>
      <c r="R204" s="31">
        <v>128.5</v>
      </c>
      <c r="S204" s="31">
        <v>129.1</v>
      </c>
      <c r="T204" s="31">
        <v>128.9</v>
      </c>
      <c r="U204" s="31">
        <v>128.69999999999999</v>
      </c>
      <c r="V204" s="31">
        <v>127.8</v>
      </c>
      <c r="W204" s="31">
        <v>128.5</v>
      </c>
      <c r="X204" s="31">
        <v>124.8</v>
      </c>
      <c r="Y204" s="31">
        <v>125.6</v>
      </c>
      <c r="Z204" s="31">
        <v>127.9</v>
      </c>
      <c r="AA204" s="31">
        <v>127.8</v>
      </c>
      <c r="AB204" s="31">
        <v>130.69999999999999</v>
      </c>
      <c r="AC204" s="31">
        <v>130.80000000000001</v>
      </c>
      <c r="AD204" s="31">
        <v>129.5</v>
      </c>
      <c r="AE204" s="31">
        <v>131.9</v>
      </c>
      <c r="AF204" s="31">
        <v>133.80000000000001</v>
      </c>
      <c r="AG204" s="31">
        <v>133.5</v>
      </c>
      <c r="AH204" s="31">
        <v>133.69999999999999</v>
      </c>
      <c r="AI204" s="31">
        <v>132.19999999999999</v>
      </c>
      <c r="AJ204" s="31">
        <v>129.80000000000001</v>
      </c>
      <c r="AK204" s="31">
        <v>129.80000000000001</v>
      </c>
      <c r="AL204" s="31">
        <v>129.4</v>
      </c>
      <c r="AM204" s="31">
        <v>128.69999999999999</v>
      </c>
      <c r="AN204" s="31">
        <v>127.3</v>
      </c>
      <c r="AO204" s="31">
        <v>126.4</v>
      </c>
      <c r="AP204" s="31">
        <v>127.4</v>
      </c>
      <c r="AQ204" s="31">
        <v>127</v>
      </c>
      <c r="AR204" s="31">
        <v>128</v>
      </c>
      <c r="AS204" s="31">
        <v>128.9</v>
      </c>
      <c r="AT204" s="31">
        <v>129.80000000000001</v>
      </c>
      <c r="AU204" s="31">
        <v>130</v>
      </c>
      <c r="AV204" s="31">
        <v>131.30000000000001</v>
      </c>
      <c r="AW204" s="31">
        <v>130.1</v>
      </c>
      <c r="AX204" s="31">
        <v>131.19999999999999</v>
      </c>
      <c r="AY204" s="31">
        <v>132.5</v>
      </c>
      <c r="AZ204" s="31">
        <v>134.30000000000001</v>
      </c>
      <c r="BA204" s="31">
        <v>136.80000000000001</v>
      </c>
      <c r="BB204" s="31">
        <v>140.19999999999999</v>
      </c>
      <c r="BC204" s="31">
        <v>143.69999999999999</v>
      </c>
      <c r="BD204" s="31">
        <v>143.30000000000001</v>
      </c>
      <c r="BE204" s="31">
        <v>144.80000000000001</v>
      </c>
      <c r="BF204" s="31">
        <v>144.5</v>
      </c>
      <c r="BG204" s="31">
        <v>146.4</v>
      </c>
      <c r="BH204" s="31">
        <v>146.19999999999999</v>
      </c>
      <c r="BI204" s="31">
        <v>146.19999999999999</v>
      </c>
      <c r="BJ204" s="31">
        <v>147.9</v>
      </c>
      <c r="BK204" s="31">
        <v>147.19999999999999</v>
      </c>
      <c r="BL204" s="31">
        <v>147.69999999999999</v>
      </c>
      <c r="BM204" s="31">
        <v>148.30000000000001</v>
      </c>
      <c r="BN204" s="31">
        <v>148.9</v>
      </c>
      <c r="BO204" s="31">
        <v>150.19999999999999</v>
      </c>
      <c r="BP204" s="31">
        <v>152.4</v>
      </c>
      <c r="BQ204" s="31">
        <v>152.4</v>
      </c>
      <c r="BR204" s="31">
        <v>151.6</v>
      </c>
      <c r="BS204" s="31">
        <v>150.9</v>
      </c>
      <c r="BT204" s="31">
        <v>152</v>
      </c>
      <c r="BU204" s="31">
        <v>152.1</v>
      </c>
      <c r="BV204" s="31">
        <v>153.9</v>
      </c>
      <c r="BW204" s="31">
        <v>151.5</v>
      </c>
      <c r="BX204" s="31">
        <v>151.5</v>
      </c>
      <c r="BY204" s="31">
        <v>150.9</v>
      </c>
      <c r="BZ204" s="31">
        <v>150.5</v>
      </c>
      <c r="CA204" s="31">
        <v>148.5</v>
      </c>
      <c r="CB204" s="31">
        <v>149.4</v>
      </c>
      <c r="CC204" s="31">
        <v>149.9</v>
      </c>
      <c r="CD204" s="31">
        <v>150.30000000000001</v>
      </c>
      <c r="CE204" s="31">
        <v>149.30000000000001</v>
      </c>
      <c r="CF204" s="31">
        <v>149.4</v>
      </c>
      <c r="CG204" s="31">
        <v>150.69999999999999</v>
      </c>
      <c r="CH204" s="31">
        <v>150.6</v>
      </c>
      <c r="CI204" s="31">
        <v>151.1</v>
      </c>
      <c r="CJ204" s="31">
        <v>150.9</v>
      </c>
      <c r="CK204" s="31">
        <v>151.80000000000001</v>
      </c>
      <c r="CL204" s="31">
        <v>153.6</v>
      </c>
      <c r="CM204" s="31">
        <v>153.9</v>
      </c>
      <c r="CN204" s="31">
        <v>154.80000000000001</v>
      </c>
      <c r="CO204" s="31">
        <v>156.5</v>
      </c>
      <c r="CP204" s="31">
        <v>157.6</v>
      </c>
      <c r="CQ204" s="31">
        <v>156.5</v>
      </c>
      <c r="CR204" s="31">
        <v>155.19999999999999</v>
      </c>
      <c r="CS204" s="31">
        <v>154.69999999999999</v>
      </c>
      <c r="CT204" s="31">
        <v>154.5</v>
      </c>
      <c r="CU204" s="31">
        <v>155.5</v>
      </c>
      <c r="CV204" s="31">
        <v>156.30000000000001</v>
      </c>
      <c r="CW204" s="31">
        <v>157.6</v>
      </c>
      <c r="CX204" s="31">
        <v>157.4</v>
      </c>
      <c r="CY204" s="31">
        <v>155.6</v>
      </c>
      <c r="CZ204" s="31">
        <v>156.9</v>
      </c>
      <c r="DA204" s="31">
        <v>155.9</v>
      </c>
      <c r="DB204" s="31">
        <v>154</v>
      </c>
      <c r="DC204" s="31">
        <v>152.9</v>
      </c>
      <c r="DD204" s="31">
        <v>151.4</v>
      </c>
      <c r="DE204" s="31">
        <v>151.30000000000001</v>
      </c>
      <c r="DF204" s="31">
        <v>151.6</v>
      </c>
      <c r="DG204" s="31">
        <v>151.69999999999999</v>
      </c>
      <c r="DH204" s="31">
        <v>152</v>
      </c>
      <c r="DI204" s="31">
        <v>152.1</v>
      </c>
      <c r="DJ204" s="31">
        <v>153.9</v>
      </c>
      <c r="DK204" s="31">
        <v>151.4</v>
      </c>
      <c r="DL204" s="31">
        <v>151.5</v>
      </c>
      <c r="DM204" s="31">
        <v>152.30000000000001</v>
      </c>
      <c r="DN204" s="31">
        <v>152.1</v>
      </c>
      <c r="DO204" s="31">
        <v>153</v>
      </c>
      <c r="DP204" s="31">
        <v>152.69999999999999</v>
      </c>
      <c r="DQ204" s="31">
        <v>152.80000000000001</v>
      </c>
      <c r="DR204" s="31">
        <v>152.6</v>
      </c>
      <c r="DS204" s="31">
        <v>154.9</v>
      </c>
      <c r="DT204" s="31">
        <v>155</v>
      </c>
      <c r="DU204" s="31">
        <v>156</v>
      </c>
      <c r="DV204" s="31">
        <v>158.30000000000001</v>
      </c>
      <c r="DW204" s="31">
        <v>160.9</v>
      </c>
      <c r="DX204" s="31">
        <v>165.7</v>
      </c>
      <c r="DY204" s="31">
        <v>167.8</v>
      </c>
      <c r="DZ204" s="31">
        <v>169.9</v>
      </c>
      <c r="EA204" s="31">
        <v>169.9</v>
      </c>
      <c r="EB204" s="31">
        <v>171</v>
      </c>
      <c r="EC204" s="31">
        <v>171.7</v>
      </c>
      <c r="ED204" s="31">
        <v>170.2</v>
      </c>
      <c r="EE204" s="31">
        <v>174.1</v>
      </c>
      <c r="EF204" s="31">
        <v>172.6</v>
      </c>
      <c r="EG204" s="31">
        <v>172.5</v>
      </c>
      <c r="EH204" s="31">
        <v>174.3</v>
      </c>
      <c r="EI204" s="31">
        <v>177.7</v>
      </c>
      <c r="EJ204" s="31">
        <v>181.1</v>
      </c>
      <c r="EK204" s="31">
        <v>181.8</v>
      </c>
      <c r="EL204" s="31">
        <v>183.4</v>
      </c>
      <c r="EM204" s="31">
        <v>184.1</v>
      </c>
      <c r="EN204" s="31">
        <v>184.4</v>
      </c>
      <c r="EO204" s="31">
        <v>184.6</v>
      </c>
      <c r="EP204" s="31">
        <v>187.7</v>
      </c>
      <c r="EQ204" s="31">
        <v>190.3</v>
      </c>
      <c r="ER204" s="31">
        <v>192.1</v>
      </c>
      <c r="ES204" s="31">
        <v>192.2</v>
      </c>
      <c r="ET204" s="31">
        <v>194.2</v>
      </c>
    </row>
    <row r="205" spans="1:150">
      <c r="A205" s="25" t="s">
        <v>1765</v>
      </c>
      <c r="B205" s="25" t="s">
        <v>413</v>
      </c>
      <c r="C205" s="26">
        <v>0.4264</v>
      </c>
      <c r="D205" s="31">
        <v>105.3</v>
      </c>
      <c r="E205" s="31">
        <v>105.1</v>
      </c>
      <c r="F205" s="31">
        <v>105.5</v>
      </c>
      <c r="G205" s="31">
        <v>105.6</v>
      </c>
      <c r="H205" s="31">
        <v>105.6</v>
      </c>
      <c r="I205" s="31">
        <v>105.5</v>
      </c>
      <c r="J205" s="31">
        <v>105.1</v>
      </c>
      <c r="K205" s="31">
        <v>105.2</v>
      </c>
      <c r="L205" s="31">
        <v>104.5</v>
      </c>
      <c r="M205" s="31">
        <v>106.5</v>
      </c>
      <c r="N205" s="31">
        <v>106.5</v>
      </c>
      <c r="O205" s="31">
        <v>105.6</v>
      </c>
      <c r="P205" s="31">
        <v>118.9</v>
      </c>
      <c r="Q205" s="31">
        <v>119</v>
      </c>
      <c r="R205" s="31">
        <v>118.9</v>
      </c>
      <c r="S205" s="31">
        <v>118.9</v>
      </c>
      <c r="T205" s="31">
        <v>118.9</v>
      </c>
      <c r="U205" s="31">
        <v>118.9</v>
      </c>
      <c r="V205" s="31">
        <v>119</v>
      </c>
      <c r="W205" s="31">
        <v>121.1</v>
      </c>
      <c r="X205" s="31">
        <v>121.7</v>
      </c>
      <c r="Y205" s="31">
        <v>121</v>
      </c>
      <c r="Z205" s="31">
        <v>121</v>
      </c>
      <c r="AA205" s="31">
        <v>121</v>
      </c>
      <c r="AB205" s="31">
        <v>125.5</v>
      </c>
      <c r="AC205" s="31">
        <v>125.2</v>
      </c>
      <c r="AD205" s="31">
        <v>125.2</v>
      </c>
      <c r="AE205" s="31">
        <v>125.2</v>
      </c>
      <c r="AF205" s="31">
        <v>125.3</v>
      </c>
      <c r="AG205" s="31">
        <v>122.3</v>
      </c>
      <c r="AH205" s="31">
        <v>122.6</v>
      </c>
      <c r="AI205" s="31">
        <v>118.3</v>
      </c>
      <c r="AJ205" s="31">
        <v>117</v>
      </c>
      <c r="AK205" s="31">
        <v>116.7</v>
      </c>
      <c r="AL205" s="31">
        <v>116.7</v>
      </c>
      <c r="AM205" s="31">
        <v>110.9</v>
      </c>
      <c r="AN205" s="31">
        <v>105.7</v>
      </c>
      <c r="AO205" s="31">
        <v>103.7</v>
      </c>
      <c r="AP205" s="31">
        <v>104.1</v>
      </c>
      <c r="AQ205" s="31">
        <v>104.2</v>
      </c>
      <c r="AR205" s="31">
        <v>105</v>
      </c>
      <c r="AS205" s="31">
        <v>105</v>
      </c>
      <c r="AT205" s="31">
        <v>106.2</v>
      </c>
      <c r="AU205" s="31">
        <v>95.2</v>
      </c>
      <c r="AV205" s="31">
        <v>102.1</v>
      </c>
      <c r="AW205" s="31">
        <v>101.8</v>
      </c>
      <c r="AX205" s="31">
        <v>103.3</v>
      </c>
      <c r="AY205" s="31">
        <v>95.3</v>
      </c>
      <c r="AZ205" s="31">
        <v>96.7</v>
      </c>
      <c r="BA205" s="31">
        <v>96.3</v>
      </c>
      <c r="BB205" s="31">
        <v>99.5</v>
      </c>
      <c r="BC205" s="31">
        <v>95.8</v>
      </c>
      <c r="BD205" s="31">
        <v>93</v>
      </c>
      <c r="BE205" s="31">
        <v>93.2</v>
      </c>
      <c r="BF205" s="31">
        <v>93.6</v>
      </c>
      <c r="BG205" s="31">
        <v>93.7</v>
      </c>
      <c r="BH205" s="31">
        <v>95.8</v>
      </c>
      <c r="BI205" s="31">
        <v>95.9</v>
      </c>
      <c r="BJ205" s="31">
        <v>98.3</v>
      </c>
      <c r="BK205" s="31">
        <v>99.8</v>
      </c>
      <c r="BL205" s="31">
        <v>100.7</v>
      </c>
      <c r="BM205" s="31">
        <v>98</v>
      </c>
      <c r="BN205" s="31">
        <v>98</v>
      </c>
      <c r="BO205" s="31">
        <v>96.4</v>
      </c>
      <c r="BP205" s="31">
        <v>93.2</v>
      </c>
      <c r="BQ205" s="31">
        <v>99.3</v>
      </c>
      <c r="BR205" s="31">
        <v>99.4</v>
      </c>
      <c r="BS205" s="31">
        <v>99.1</v>
      </c>
      <c r="BT205" s="31">
        <v>98.7</v>
      </c>
      <c r="BU205" s="31">
        <v>98.7</v>
      </c>
      <c r="BV205" s="31">
        <v>102.7</v>
      </c>
      <c r="BW205" s="31">
        <v>104.2</v>
      </c>
      <c r="BX205" s="31">
        <v>105.7</v>
      </c>
      <c r="BY205" s="31">
        <v>106</v>
      </c>
      <c r="BZ205" s="31">
        <v>106.1</v>
      </c>
      <c r="CA205" s="31">
        <v>107.3</v>
      </c>
      <c r="CB205" s="31">
        <v>113</v>
      </c>
      <c r="CC205" s="31">
        <v>113.3</v>
      </c>
      <c r="CD205" s="31">
        <v>113.3</v>
      </c>
      <c r="CE205" s="31">
        <v>114.5</v>
      </c>
      <c r="CF205" s="31">
        <v>116.3</v>
      </c>
      <c r="CG205" s="31">
        <v>115.6</v>
      </c>
      <c r="CH205" s="31">
        <v>115.6</v>
      </c>
      <c r="CI205" s="31">
        <v>115.9</v>
      </c>
      <c r="CJ205" s="31">
        <v>115.9</v>
      </c>
      <c r="CK205" s="31">
        <v>116.5</v>
      </c>
      <c r="CL205" s="31">
        <v>116.5</v>
      </c>
      <c r="CM205" s="31">
        <v>116.5</v>
      </c>
      <c r="CN205" s="31">
        <v>115.3</v>
      </c>
      <c r="CO205" s="31">
        <v>115.3</v>
      </c>
      <c r="CP205" s="31">
        <v>115.3</v>
      </c>
      <c r="CQ205" s="31">
        <v>115.9</v>
      </c>
      <c r="CR205" s="31">
        <v>115</v>
      </c>
      <c r="CS205" s="31">
        <v>111.9</v>
      </c>
      <c r="CT205" s="31">
        <v>111.9</v>
      </c>
      <c r="CU205" s="31">
        <v>110.8</v>
      </c>
      <c r="CV205" s="31">
        <v>110.8</v>
      </c>
      <c r="CW205" s="31">
        <v>110.8</v>
      </c>
      <c r="CX205" s="31">
        <v>110.8</v>
      </c>
      <c r="CY205" s="31">
        <v>110.8</v>
      </c>
      <c r="CZ205" s="31">
        <v>110.8</v>
      </c>
      <c r="DA205" s="31">
        <v>111.2</v>
      </c>
      <c r="DB205" s="31">
        <v>111.7</v>
      </c>
      <c r="DC205" s="31">
        <v>112.4</v>
      </c>
      <c r="DD205" s="31">
        <v>113.8</v>
      </c>
      <c r="DE205" s="31">
        <v>115.1</v>
      </c>
      <c r="DF205" s="31">
        <v>112.4</v>
      </c>
      <c r="DG205" s="31">
        <v>110.5</v>
      </c>
      <c r="DH205" s="31">
        <v>112.9</v>
      </c>
      <c r="DI205" s="31">
        <v>115</v>
      </c>
      <c r="DJ205" s="31">
        <v>116.8</v>
      </c>
      <c r="DK205" s="31">
        <v>117.5</v>
      </c>
      <c r="DL205" s="31">
        <v>117.9</v>
      </c>
      <c r="DM205" s="31">
        <v>117.9</v>
      </c>
      <c r="DN205" s="31">
        <v>116.9</v>
      </c>
      <c r="DO205" s="31">
        <v>116.9</v>
      </c>
      <c r="DP205" s="31">
        <v>117.9</v>
      </c>
      <c r="DQ205" s="31">
        <v>119.1</v>
      </c>
      <c r="DR205" s="31">
        <v>120.8</v>
      </c>
      <c r="DS205" s="31">
        <v>120.8</v>
      </c>
      <c r="DT205" s="31">
        <v>123</v>
      </c>
      <c r="DU205" s="31">
        <v>123</v>
      </c>
      <c r="DV205" s="31">
        <v>123</v>
      </c>
      <c r="DW205" s="31">
        <v>128.19999999999999</v>
      </c>
      <c r="DX205" s="31">
        <v>128</v>
      </c>
      <c r="DY205" s="31">
        <v>128.6</v>
      </c>
      <c r="DZ205" s="31">
        <v>131.19999999999999</v>
      </c>
      <c r="EA205" s="31">
        <v>131.19999999999999</v>
      </c>
      <c r="EB205" s="31">
        <v>134.9</v>
      </c>
      <c r="EC205" s="31">
        <v>141</v>
      </c>
      <c r="ED205" s="31">
        <v>141</v>
      </c>
      <c r="EE205" s="31">
        <v>140.4</v>
      </c>
      <c r="EF205" s="31">
        <v>141.5</v>
      </c>
      <c r="EG205" s="31">
        <v>142.1</v>
      </c>
      <c r="EH205" s="31">
        <v>142.19999999999999</v>
      </c>
      <c r="EI205" s="31">
        <v>141.69999999999999</v>
      </c>
      <c r="EJ205" s="31">
        <v>142.1</v>
      </c>
      <c r="EK205" s="31">
        <v>148</v>
      </c>
      <c r="EL205" s="31">
        <v>147.6</v>
      </c>
      <c r="EM205" s="31">
        <v>149.69999999999999</v>
      </c>
      <c r="EN205" s="31">
        <v>149.69999999999999</v>
      </c>
      <c r="EO205" s="31">
        <v>154.1</v>
      </c>
      <c r="EP205" s="31">
        <v>150.5</v>
      </c>
      <c r="EQ205" s="31">
        <v>150.5</v>
      </c>
      <c r="ER205" s="31">
        <v>151.5</v>
      </c>
      <c r="ES205" s="31">
        <v>150.30000000000001</v>
      </c>
      <c r="ET205" s="31">
        <v>152.30000000000001</v>
      </c>
    </row>
    <row r="206" spans="1:150">
      <c r="A206" s="25" t="s">
        <v>1766</v>
      </c>
      <c r="B206" s="25" t="s">
        <v>415</v>
      </c>
      <c r="C206" s="26">
        <v>7.0250000000000007E-2</v>
      </c>
      <c r="D206" s="31">
        <v>104.2</v>
      </c>
      <c r="E206" s="31">
        <v>102.8</v>
      </c>
      <c r="F206" s="31">
        <v>103.7</v>
      </c>
      <c r="G206" s="31">
        <v>109.2</v>
      </c>
      <c r="H206" s="31">
        <v>111</v>
      </c>
      <c r="I206" s="31">
        <v>109.8</v>
      </c>
      <c r="J206" s="31">
        <v>108.2</v>
      </c>
      <c r="K206" s="31">
        <v>109.3</v>
      </c>
      <c r="L206" s="31">
        <v>110.8</v>
      </c>
      <c r="M206" s="31">
        <v>112.3</v>
      </c>
      <c r="N206" s="31">
        <v>112.9</v>
      </c>
      <c r="O206" s="31">
        <v>111.9</v>
      </c>
      <c r="P206" s="31">
        <v>114.8</v>
      </c>
      <c r="Q206" s="31">
        <v>117</v>
      </c>
      <c r="R206" s="31">
        <v>120.6</v>
      </c>
      <c r="S206" s="31">
        <v>123.3</v>
      </c>
      <c r="T206" s="31">
        <v>124.2</v>
      </c>
      <c r="U206" s="31">
        <v>123</v>
      </c>
      <c r="V206" s="31">
        <v>124.8</v>
      </c>
      <c r="W206" s="31">
        <v>122.7</v>
      </c>
      <c r="X206" s="31">
        <v>121.4</v>
      </c>
      <c r="Y206" s="31">
        <v>117.9</v>
      </c>
      <c r="Z206" s="31">
        <v>118</v>
      </c>
      <c r="AA206" s="31">
        <v>118.7</v>
      </c>
      <c r="AB206" s="31">
        <v>120</v>
      </c>
      <c r="AC206" s="31">
        <v>121.6</v>
      </c>
      <c r="AD206" s="31">
        <v>123.4</v>
      </c>
      <c r="AE206" s="31">
        <v>126.2</v>
      </c>
      <c r="AF206" s="31">
        <v>129.69999999999999</v>
      </c>
      <c r="AG206" s="31">
        <v>133.80000000000001</v>
      </c>
      <c r="AH206" s="31">
        <v>130.19999999999999</v>
      </c>
      <c r="AI206" s="31">
        <v>120</v>
      </c>
      <c r="AJ206" s="31">
        <v>115.6</v>
      </c>
      <c r="AK206" s="31">
        <v>115.1</v>
      </c>
      <c r="AL206" s="31">
        <v>115.7</v>
      </c>
      <c r="AM206" s="31">
        <v>114</v>
      </c>
      <c r="AN206" s="31">
        <v>114.4</v>
      </c>
      <c r="AO206" s="31">
        <v>114.3</v>
      </c>
      <c r="AP206" s="31">
        <v>116.4</v>
      </c>
      <c r="AQ206" s="31">
        <v>121.8</v>
      </c>
      <c r="AR206" s="31">
        <v>120.7</v>
      </c>
      <c r="AS206" s="31">
        <v>120.9</v>
      </c>
      <c r="AT206" s="31">
        <v>118.7</v>
      </c>
      <c r="AU206" s="31">
        <v>115.9</v>
      </c>
      <c r="AV206" s="31">
        <v>114.7</v>
      </c>
      <c r="AW206" s="31">
        <v>114.3</v>
      </c>
      <c r="AX206" s="31">
        <v>112</v>
      </c>
      <c r="AY206" s="31">
        <v>112.3</v>
      </c>
      <c r="AZ206" s="31">
        <v>115.6</v>
      </c>
      <c r="BA206" s="31">
        <v>119.6</v>
      </c>
      <c r="BB206" s="31">
        <v>126.3</v>
      </c>
      <c r="BC206" s="31">
        <v>133</v>
      </c>
      <c r="BD206" s="31">
        <v>130.4</v>
      </c>
      <c r="BE206" s="31">
        <v>131</v>
      </c>
      <c r="BF206" s="31">
        <v>134.6</v>
      </c>
      <c r="BG206" s="31">
        <v>131</v>
      </c>
      <c r="BH206" s="31">
        <v>129.9</v>
      </c>
      <c r="BI206" s="31">
        <v>129.4</v>
      </c>
      <c r="BJ206" s="31">
        <v>129.30000000000001</v>
      </c>
      <c r="BK206" s="31">
        <v>129</v>
      </c>
      <c r="BL206" s="31">
        <v>129.80000000000001</v>
      </c>
      <c r="BM206" s="31">
        <v>132.5</v>
      </c>
      <c r="BN206" s="31">
        <v>135.5</v>
      </c>
      <c r="BO206" s="31">
        <v>138.5</v>
      </c>
      <c r="BP206" s="31">
        <v>139.1</v>
      </c>
      <c r="BQ206" s="31">
        <v>137.4</v>
      </c>
      <c r="BR206" s="31">
        <v>136.1</v>
      </c>
      <c r="BS206" s="31">
        <v>132.4</v>
      </c>
      <c r="BT206" s="31">
        <v>134.19999999999999</v>
      </c>
      <c r="BU206" s="31">
        <v>138</v>
      </c>
      <c r="BV206" s="31">
        <v>142.69999999999999</v>
      </c>
      <c r="BW206" s="31">
        <v>144.80000000000001</v>
      </c>
      <c r="BX206" s="31">
        <v>151.1</v>
      </c>
      <c r="BY206" s="31">
        <v>158.19999999999999</v>
      </c>
      <c r="BZ206" s="31">
        <v>163.6</v>
      </c>
      <c r="CA206" s="31">
        <v>159.80000000000001</v>
      </c>
      <c r="CB206" s="31">
        <v>162.1</v>
      </c>
      <c r="CC206" s="31">
        <v>161.5</v>
      </c>
      <c r="CD206" s="31">
        <v>153.5</v>
      </c>
      <c r="CE206" s="31">
        <v>149.19999999999999</v>
      </c>
      <c r="CF206" s="31">
        <v>147.80000000000001</v>
      </c>
      <c r="CG206" s="31">
        <v>146.4</v>
      </c>
      <c r="CH206" s="31">
        <v>142.80000000000001</v>
      </c>
      <c r="CI206" s="31">
        <v>140.9</v>
      </c>
      <c r="CJ206" s="31">
        <v>142</v>
      </c>
      <c r="CK206" s="31">
        <v>144.1</v>
      </c>
      <c r="CL206" s="31">
        <v>143.30000000000001</v>
      </c>
      <c r="CM206" s="31">
        <v>142.80000000000001</v>
      </c>
      <c r="CN206" s="31">
        <v>143.5</v>
      </c>
      <c r="CO206" s="31">
        <v>144.19999999999999</v>
      </c>
      <c r="CP206" s="31">
        <v>143.6</v>
      </c>
      <c r="CQ206" s="31">
        <v>141.69999999999999</v>
      </c>
      <c r="CR206" s="31">
        <v>140.4</v>
      </c>
      <c r="CS206" s="31">
        <v>139.6</v>
      </c>
      <c r="CT206" s="31">
        <v>137.19999999999999</v>
      </c>
      <c r="CU206" s="31">
        <v>141.19999999999999</v>
      </c>
      <c r="CV206" s="31">
        <v>147.9</v>
      </c>
      <c r="CW206" s="31">
        <v>143.4</v>
      </c>
      <c r="CX206" s="31">
        <v>143.5</v>
      </c>
      <c r="CY206" s="31">
        <v>139.69999999999999</v>
      </c>
      <c r="CZ206" s="31">
        <v>142.30000000000001</v>
      </c>
      <c r="DA206" s="31">
        <v>141.9</v>
      </c>
      <c r="DB206" s="31">
        <v>141.19999999999999</v>
      </c>
      <c r="DC206" s="31">
        <v>140.69999999999999</v>
      </c>
      <c r="DD206" s="31">
        <v>141.4</v>
      </c>
      <c r="DE206" s="31">
        <v>139.30000000000001</v>
      </c>
      <c r="DF206" s="31">
        <v>140.69999999999999</v>
      </c>
      <c r="DG206" s="31">
        <v>140.19999999999999</v>
      </c>
      <c r="DH206" s="31">
        <v>145.5</v>
      </c>
      <c r="DI206" s="31">
        <v>145.4</v>
      </c>
      <c r="DJ206" s="31">
        <v>143.9</v>
      </c>
      <c r="DK206" s="31">
        <v>141.6</v>
      </c>
      <c r="DL206" s="31">
        <v>144.30000000000001</v>
      </c>
      <c r="DM206" s="31">
        <v>147.1</v>
      </c>
      <c r="DN206" s="31">
        <v>146.5</v>
      </c>
      <c r="DO206" s="31">
        <v>147.19999999999999</v>
      </c>
      <c r="DP206" s="31">
        <v>147</v>
      </c>
      <c r="DQ206" s="31">
        <v>146.80000000000001</v>
      </c>
      <c r="DR206" s="31">
        <v>146.6</v>
      </c>
      <c r="DS206" s="31">
        <v>150.4</v>
      </c>
      <c r="DT206" s="31">
        <v>150.69999999999999</v>
      </c>
      <c r="DU206" s="31">
        <v>149.6</v>
      </c>
      <c r="DV206" s="31">
        <v>152.30000000000001</v>
      </c>
      <c r="DW206" s="31">
        <v>158</v>
      </c>
      <c r="DX206" s="31">
        <v>168.2</v>
      </c>
      <c r="DY206" s="31">
        <v>165.5</v>
      </c>
      <c r="DZ206" s="31">
        <v>163.6</v>
      </c>
      <c r="EA206" s="31">
        <v>157.9</v>
      </c>
      <c r="EB206" s="31">
        <v>154.1</v>
      </c>
      <c r="EC206" s="31">
        <v>156</v>
      </c>
      <c r="ED206" s="31">
        <v>158.80000000000001</v>
      </c>
      <c r="EE206" s="31">
        <v>156.19999999999999</v>
      </c>
      <c r="EF206" s="31">
        <v>156.19999999999999</v>
      </c>
      <c r="EG206" s="31">
        <v>161.4</v>
      </c>
      <c r="EH206" s="31">
        <v>173.1</v>
      </c>
      <c r="EI206" s="31">
        <v>179.8</v>
      </c>
      <c r="EJ206" s="31">
        <v>185.7</v>
      </c>
      <c r="EK206" s="31">
        <v>181.9</v>
      </c>
      <c r="EL206" s="31">
        <v>180.4</v>
      </c>
      <c r="EM206" s="31">
        <v>186.8</v>
      </c>
      <c r="EN206" s="31">
        <v>186.8</v>
      </c>
      <c r="EO206" s="31">
        <v>190.5</v>
      </c>
      <c r="EP206" s="31">
        <v>192.3</v>
      </c>
      <c r="EQ206" s="31">
        <v>192.5</v>
      </c>
      <c r="ER206" s="31">
        <v>193.4</v>
      </c>
      <c r="ES206" s="31">
        <v>195.4</v>
      </c>
      <c r="ET206" s="31">
        <v>196.8</v>
      </c>
    </row>
    <row r="207" spans="1:150">
      <c r="A207" s="25" t="s">
        <v>1767</v>
      </c>
      <c r="B207" s="25" t="s">
        <v>419</v>
      </c>
      <c r="C207" s="26">
        <v>0.10954999999999999</v>
      </c>
      <c r="D207" s="31">
        <v>98.6</v>
      </c>
      <c r="E207" s="31">
        <v>98.5</v>
      </c>
      <c r="F207" s="31">
        <v>98.5</v>
      </c>
      <c r="G207" s="31">
        <v>100.4</v>
      </c>
      <c r="H207" s="31">
        <v>108.6</v>
      </c>
      <c r="I207" s="31">
        <v>109.8</v>
      </c>
      <c r="J207" s="31">
        <v>108.3</v>
      </c>
      <c r="K207" s="31">
        <v>106.5</v>
      </c>
      <c r="L207" s="31">
        <v>109.1</v>
      </c>
      <c r="M207" s="31">
        <v>112</v>
      </c>
      <c r="N207" s="31">
        <v>111.5</v>
      </c>
      <c r="O207" s="31">
        <v>110.6</v>
      </c>
      <c r="P207" s="31">
        <v>110.3</v>
      </c>
      <c r="Q207" s="31">
        <v>106.6</v>
      </c>
      <c r="R207" s="31">
        <v>108</v>
      </c>
      <c r="S207" s="31">
        <v>112</v>
      </c>
      <c r="T207" s="31">
        <v>113.5</v>
      </c>
      <c r="U207" s="31">
        <v>113.4</v>
      </c>
      <c r="V207" s="31">
        <v>114.1</v>
      </c>
      <c r="W207" s="31">
        <v>112.4</v>
      </c>
      <c r="X207" s="31">
        <v>112.3</v>
      </c>
      <c r="Y207" s="31">
        <v>111.9</v>
      </c>
      <c r="Z207" s="31">
        <v>111.4</v>
      </c>
      <c r="AA207" s="31">
        <v>111.7</v>
      </c>
      <c r="AB207" s="31">
        <v>111.2</v>
      </c>
      <c r="AC207" s="31">
        <v>110.8</v>
      </c>
      <c r="AD207" s="31">
        <v>110.4</v>
      </c>
      <c r="AE207" s="31">
        <v>111.1</v>
      </c>
      <c r="AF207" s="31">
        <v>110.6</v>
      </c>
      <c r="AG207" s="31">
        <v>111.4</v>
      </c>
      <c r="AH207" s="31">
        <v>108</v>
      </c>
      <c r="AI207" s="31">
        <v>106.6</v>
      </c>
      <c r="AJ207" s="31">
        <v>106.7</v>
      </c>
      <c r="AK207" s="31">
        <v>107.2</v>
      </c>
      <c r="AL207" s="31">
        <v>105.7</v>
      </c>
      <c r="AM207" s="31">
        <v>106.5</v>
      </c>
      <c r="AN207" s="31">
        <v>107.8</v>
      </c>
      <c r="AO207" s="31">
        <v>105.9</v>
      </c>
      <c r="AP207" s="31">
        <v>106</v>
      </c>
      <c r="AQ207" s="31">
        <v>105.8</v>
      </c>
      <c r="AR207" s="31">
        <v>108.9</v>
      </c>
      <c r="AS207" s="31">
        <v>110.9</v>
      </c>
      <c r="AT207" s="31">
        <v>112</v>
      </c>
      <c r="AU207" s="31">
        <v>112.5</v>
      </c>
      <c r="AV207" s="31">
        <v>115</v>
      </c>
      <c r="AW207" s="31">
        <v>116</v>
      </c>
      <c r="AX207" s="31">
        <v>115</v>
      </c>
      <c r="AY207" s="31">
        <v>115.3</v>
      </c>
      <c r="AZ207" s="31">
        <v>114.3</v>
      </c>
      <c r="BA207" s="31">
        <v>114.4</v>
      </c>
      <c r="BB207" s="31">
        <v>114.5</v>
      </c>
      <c r="BC207" s="31">
        <v>119.9</v>
      </c>
      <c r="BD207" s="31">
        <v>119.4</v>
      </c>
      <c r="BE207" s="31">
        <v>117.4</v>
      </c>
      <c r="BF207" s="31">
        <v>114.3</v>
      </c>
      <c r="BG207" s="31">
        <v>112.6</v>
      </c>
      <c r="BH207" s="31">
        <v>110.5</v>
      </c>
      <c r="BI207" s="31">
        <v>111.6</v>
      </c>
      <c r="BJ207" s="31">
        <v>112.9</v>
      </c>
      <c r="BK207" s="31">
        <v>112.8</v>
      </c>
      <c r="BL207" s="31">
        <v>113.8</v>
      </c>
      <c r="BM207" s="31">
        <v>113.3</v>
      </c>
      <c r="BN207" s="31">
        <v>113.5</v>
      </c>
      <c r="BO207" s="31">
        <v>111.8</v>
      </c>
      <c r="BP207" s="31">
        <v>111.7</v>
      </c>
      <c r="BQ207" s="31">
        <v>112.5</v>
      </c>
      <c r="BR207" s="31">
        <v>112.2</v>
      </c>
      <c r="BS207" s="31">
        <v>111.7</v>
      </c>
      <c r="BT207" s="31">
        <v>112</v>
      </c>
      <c r="BU207" s="31">
        <v>112.8</v>
      </c>
      <c r="BV207" s="31">
        <v>112.8</v>
      </c>
      <c r="BW207" s="31">
        <v>112.7</v>
      </c>
      <c r="BX207" s="31">
        <v>111.7</v>
      </c>
      <c r="BY207" s="31">
        <v>110.6</v>
      </c>
      <c r="BZ207" s="31">
        <v>110.1</v>
      </c>
      <c r="CA207" s="31">
        <v>110.4</v>
      </c>
      <c r="CB207" s="31">
        <v>110.6</v>
      </c>
      <c r="CC207" s="31">
        <v>111.2</v>
      </c>
      <c r="CD207" s="31">
        <v>113.3</v>
      </c>
      <c r="CE207" s="31">
        <v>115.3</v>
      </c>
      <c r="CF207" s="31">
        <v>120.1</v>
      </c>
      <c r="CG207" s="31">
        <v>124.7</v>
      </c>
      <c r="CH207" s="31">
        <v>129.9</v>
      </c>
      <c r="CI207" s="31">
        <v>131.69999999999999</v>
      </c>
      <c r="CJ207" s="31">
        <v>133.30000000000001</v>
      </c>
      <c r="CK207" s="31">
        <v>137.19999999999999</v>
      </c>
      <c r="CL207" s="31">
        <v>136</v>
      </c>
      <c r="CM207" s="31">
        <v>137.30000000000001</v>
      </c>
      <c r="CN207" s="31">
        <v>136.9</v>
      </c>
      <c r="CO207" s="31">
        <v>138</v>
      </c>
      <c r="CP207" s="31">
        <v>136.80000000000001</v>
      </c>
      <c r="CQ207" s="31">
        <v>135.1</v>
      </c>
      <c r="CR207" s="31">
        <v>133.69999999999999</v>
      </c>
      <c r="CS207" s="31">
        <v>136.1</v>
      </c>
      <c r="CT207" s="31">
        <v>133.4</v>
      </c>
      <c r="CU207" s="31">
        <v>131.6</v>
      </c>
      <c r="CV207" s="31">
        <v>127</v>
      </c>
      <c r="CW207" s="31">
        <v>125</v>
      </c>
      <c r="CX207" s="31">
        <v>117.2</v>
      </c>
      <c r="CY207" s="31">
        <v>112.6</v>
      </c>
      <c r="CZ207" s="31">
        <v>107.7</v>
      </c>
      <c r="DA207" s="31">
        <v>105.8</v>
      </c>
      <c r="DB207" s="31">
        <v>107.8</v>
      </c>
      <c r="DC207" s="31">
        <v>111.4</v>
      </c>
      <c r="DD207" s="31">
        <v>119.1</v>
      </c>
      <c r="DE207" s="31">
        <v>118.9</v>
      </c>
      <c r="DF207" s="31">
        <v>118</v>
      </c>
      <c r="DG207" s="31">
        <v>120.1</v>
      </c>
      <c r="DH207" s="31">
        <v>121.5</v>
      </c>
      <c r="DI207" s="31">
        <v>124.2</v>
      </c>
      <c r="DJ207" s="31">
        <v>124.7</v>
      </c>
      <c r="DK207" s="31">
        <v>125.9</v>
      </c>
      <c r="DL207" s="31">
        <v>129.1</v>
      </c>
      <c r="DM207" s="31">
        <v>129.19999999999999</v>
      </c>
      <c r="DN207" s="31">
        <v>130.30000000000001</v>
      </c>
      <c r="DO207" s="31">
        <v>136.30000000000001</v>
      </c>
      <c r="DP207" s="31">
        <v>138.30000000000001</v>
      </c>
      <c r="DQ207" s="31">
        <v>142</v>
      </c>
      <c r="DR207" s="31">
        <v>146.69999999999999</v>
      </c>
      <c r="DS207" s="31">
        <v>151.5</v>
      </c>
      <c r="DT207" s="31">
        <v>156.6</v>
      </c>
      <c r="DU207" s="31">
        <v>159.5</v>
      </c>
      <c r="DV207" s="31">
        <v>155.6</v>
      </c>
      <c r="DW207" s="31">
        <v>158.80000000000001</v>
      </c>
      <c r="DX207" s="31">
        <v>159.4</v>
      </c>
      <c r="DY207" s="31">
        <v>160.80000000000001</v>
      </c>
      <c r="DZ207" s="31">
        <v>163.6</v>
      </c>
      <c r="EA207" s="31">
        <v>160.5</v>
      </c>
      <c r="EB207" s="31">
        <v>158.5</v>
      </c>
      <c r="EC207" s="31">
        <v>159.19999999999999</v>
      </c>
      <c r="ED207" s="31">
        <v>157.30000000000001</v>
      </c>
      <c r="EE207" s="31">
        <v>157.1</v>
      </c>
      <c r="EF207" s="31">
        <v>155.69999999999999</v>
      </c>
      <c r="EG207" s="31">
        <v>154.30000000000001</v>
      </c>
      <c r="EH207" s="31">
        <v>150.69999999999999</v>
      </c>
      <c r="EI207" s="31">
        <v>149.9</v>
      </c>
      <c r="EJ207" s="31">
        <v>150.30000000000001</v>
      </c>
      <c r="EK207" s="31">
        <v>152.69999999999999</v>
      </c>
      <c r="EL207" s="31">
        <v>154.5</v>
      </c>
      <c r="EM207" s="31">
        <v>157.5</v>
      </c>
      <c r="EN207" s="31">
        <v>161.1</v>
      </c>
      <c r="EO207" s="31">
        <v>163.1</v>
      </c>
      <c r="EP207" s="31">
        <v>165.2</v>
      </c>
      <c r="EQ207" s="31">
        <v>166.1</v>
      </c>
      <c r="ER207" s="31">
        <v>163.80000000000001</v>
      </c>
      <c r="ES207" s="31">
        <v>162.80000000000001</v>
      </c>
      <c r="ET207" s="31">
        <v>164.9</v>
      </c>
    </row>
    <row r="208" spans="1:150">
      <c r="A208" s="25" t="s">
        <v>1768</v>
      </c>
      <c r="B208" s="25" t="s">
        <v>421</v>
      </c>
      <c r="C208" s="26">
        <v>0.10954999999999999</v>
      </c>
      <c r="D208" s="31">
        <v>98.6</v>
      </c>
      <c r="E208" s="31">
        <v>98.5</v>
      </c>
      <c r="F208" s="31">
        <v>98.5</v>
      </c>
      <c r="G208" s="31">
        <v>100.4</v>
      </c>
      <c r="H208" s="31">
        <v>108.6</v>
      </c>
      <c r="I208" s="31">
        <v>109.8</v>
      </c>
      <c r="J208" s="31">
        <v>108.3</v>
      </c>
      <c r="K208" s="31">
        <v>106.5</v>
      </c>
      <c r="L208" s="31">
        <v>109.1</v>
      </c>
      <c r="M208" s="31">
        <v>112</v>
      </c>
      <c r="N208" s="31">
        <v>111.5</v>
      </c>
      <c r="O208" s="31">
        <v>110.6</v>
      </c>
      <c r="P208" s="31">
        <v>110.3</v>
      </c>
      <c r="Q208" s="31">
        <v>106.6</v>
      </c>
      <c r="R208" s="31">
        <v>108</v>
      </c>
      <c r="S208" s="31">
        <v>112</v>
      </c>
      <c r="T208" s="31">
        <v>113.5</v>
      </c>
      <c r="U208" s="31">
        <v>113.4</v>
      </c>
      <c r="V208" s="31">
        <v>114.1</v>
      </c>
      <c r="W208" s="31">
        <v>112.4</v>
      </c>
      <c r="X208" s="31">
        <v>112.3</v>
      </c>
      <c r="Y208" s="31">
        <v>111.9</v>
      </c>
      <c r="Z208" s="31">
        <v>111.4</v>
      </c>
      <c r="AA208" s="31">
        <v>111.7</v>
      </c>
      <c r="AB208" s="31">
        <v>111.2</v>
      </c>
      <c r="AC208" s="31">
        <v>110.8</v>
      </c>
      <c r="AD208" s="31">
        <v>110.4</v>
      </c>
      <c r="AE208" s="31">
        <v>111.1</v>
      </c>
      <c r="AF208" s="31">
        <v>110.6</v>
      </c>
      <c r="AG208" s="31">
        <v>111.4</v>
      </c>
      <c r="AH208" s="31">
        <v>108</v>
      </c>
      <c r="AI208" s="31">
        <v>106.6</v>
      </c>
      <c r="AJ208" s="31">
        <v>106.7</v>
      </c>
      <c r="AK208" s="31">
        <v>107.2</v>
      </c>
      <c r="AL208" s="31">
        <v>105.7</v>
      </c>
      <c r="AM208" s="31">
        <v>106.5</v>
      </c>
      <c r="AN208" s="31">
        <v>107.8</v>
      </c>
      <c r="AO208" s="31">
        <v>105.9</v>
      </c>
      <c r="AP208" s="31">
        <v>106</v>
      </c>
      <c r="AQ208" s="31">
        <v>105.8</v>
      </c>
      <c r="AR208" s="31">
        <v>108.9</v>
      </c>
      <c r="AS208" s="31">
        <v>110.9</v>
      </c>
      <c r="AT208" s="31">
        <v>112</v>
      </c>
      <c r="AU208" s="31">
        <v>112.5</v>
      </c>
      <c r="AV208" s="31">
        <v>115</v>
      </c>
      <c r="AW208" s="31">
        <v>116</v>
      </c>
      <c r="AX208" s="31">
        <v>115</v>
      </c>
      <c r="AY208" s="31">
        <v>115.3</v>
      </c>
      <c r="AZ208" s="31">
        <v>114.3</v>
      </c>
      <c r="BA208" s="31">
        <v>114.4</v>
      </c>
      <c r="BB208" s="31">
        <v>114.5</v>
      </c>
      <c r="BC208" s="31">
        <v>119.9</v>
      </c>
      <c r="BD208" s="31">
        <v>119.4</v>
      </c>
      <c r="BE208" s="31">
        <v>117.4</v>
      </c>
      <c r="BF208" s="31">
        <v>114.3</v>
      </c>
      <c r="BG208" s="31">
        <v>112.6</v>
      </c>
      <c r="BH208" s="31">
        <v>110.5</v>
      </c>
      <c r="BI208" s="31">
        <v>111.6</v>
      </c>
      <c r="BJ208" s="31">
        <v>112.9</v>
      </c>
      <c r="BK208" s="31">
        <v>112.8</v>
      </c>
      <c r="BL208" s="31">
        <v>113.8</v>
      </c>
      <c r="BM208" s="31">
        <v>113.3</v>
      </c>
      <c r="BN208" s="31">
        <v>113.5</v>
      </c>
      <c r="BO208" s="31">
        <v>111.8</v>
      </c>
      <c r="BP208" s="31">
        <v>111.7</v>
      </c>
      <c r="BQ208" s="31">
        <v>112.5</v>
      </c>
      <c r="BR208" s="31">
        <v>112.2</v>
      </c>
      <c r="BS208" s="31">
        <v>111.7</v>
      </c>
      <c r="BT208" s="31">
        <v>112</v>
      </c>
      <c r="BU208" s="31">
        <v>112.8</v>
      </c>
      <c r="BV208" s="31">
        <v>112.8</v>
      </c>
      <c r="BW208" s="31">
        <v>112.7</v>
      </c>
      <c r="BX208" s="31">
        <v>111.7</v>
      </c>
      <c r="BY208" s="31">
        <v>110.6</v>
      </c>
      <c r="BZ208" s="31">
        <v>110.1</v>
      </c>
      <c r="CA208" s="31">
        <v>110.4</v>
      </c>
      <c r="CB208" s="31">
        <v>110.6</v>
      </c>
      <c r="CC208" s="31">
        <v>111.2</v>
      </c>
      <c r="CD208" s="31">
        <v>113.3</v>
      </c>
      <c r="CE208" s="31">
        <v>115.3</v>
      </c>
      <c r="CF208" s="31">
        <v>120.1</v>
      </c>
      <c r="CG208" s="31">
        <v>124.7</v>
      </c>
      <c r="CH208" s="31">
        <v>129.9</v>
      </c>
      <c r="CI208" s="31">
        <v>131.69999999999999</v>
      </c>
      <c r="CJ208" s="31">
        <v>133.30000000000001</v>
      </c>
      <c r="CK208" s="31">
        <v>137.19999999999999</v>
      </c>
      <c r="CL208" s="31">
        <v>136</v>
      </c>
      <c r="CM208" s="31">
        <v>137.30000000000001</v>
      </c>
      <c r="CN208" s="31">
        <v>136.9</v>
      </c>
      <c r="CO208" s="31">
        <v>138</v>
      </c>
      <c r="CP208" s="31">
        <v>136.80000000000001</v>
      </c>
      <c r="CQ208" s="31">
        <v>135.1</v>
      </c>
      <c r="CR208" s="31">
        <v>133.69999999999999</v>
      </c>
      <c r="CS208" s="31">
        <v>136.1</v>
      </c>
      <c r="CT208" s="31">
        <v>133.4</v>
      </c>
      <c r="CU208" s="31">
        <v>131.6</v>
      </c>
      <c r="CV208" s="31">
        <v>127</v>
      </c>
      <c r="CW208" s="31">
        <v>125</v>
      </c>
      <c r="CX208" s="31">
        <v>117.2</v>
      </c>
      <c r="CY208" s="31">
        <v>112.6</v>
      </c>
      <c r="CZ208" s="31">
        <v>107.7</v>
      </c>
      <c r="DA208" s="31">
        <v>105.8</v>
      </c>
      <c r="DB208" s="31">
        <v>107.8</v>
      </c>
      <c r="DC208" s="31">
        <v>111.4</v>
      </c>
      <c r="DD208" s="31">
        <v>119.1</v>
      </c>
      <c r="DE208" s="31">
        <v>118.9</v>
      </c>
      <c r="DF208" s="31">
        <v>118</v>
      </c>
      <c r="DG208" s="31">
        <v>120.1</v>
      </c>
      <c r="DH208" s="31">
        <v>121.5</v>
      </c>
      <c r="DI208" s="31">
        <v>124.2</v>
      </c>
      <c r="DJ208" s="31">
        <v>124.7</v>
      </c>
      <c r="DK208" s="31">
        <v>125.9</v>
      </c>
      <c r="DL208" s="31">
        <v>129.1</v>
      </c>
      <c r="DM208" s="31">
        <v>129.19999999999999</v>
      </c>
      <c r="DN208" s="31">
        <v>130.30000000000001</v>
      </c>
      <c r="DO208" s="31">
        <v>136.30000000000001</v>
      </c>
      <c r="DP208" s="31">
        <v>138.30000000000001</v>
      </c>
      <c r="DQ208" s="31">
        <v>142</v>
      </c>
      <c r="DR208" s="31">
        <v>146.69999999999999</v>
      </c>
      <c r="DS208" s="31">
        <v>151.5</v>
      </c>
      <c r="DT208" s="31">
        <v>156.6</v>
      </c>
      <c r="DU208" s="31">
        <v>159.5</v>
      </c>
      <c r="DV208" s="31">
        <v>155.6</v>
      </c>
      <c r="DW208" s="31">
        <v>158.80000000000001</v>
      </c>
      <c r="DX208" s="31">
        <v>159.4</v>
      </c>
      <c r="DY208" s="31">
        <v>160.80000000000001</v>
      </c>
      <c r="DZ208" s="31">
        <v>163.6</v>
      </c>
      <c r="EA208" s="31">
        <v>160.5</v>
      </c>
      <c r="EB208" s="31">
        <v>158.5</v>
      </c>
      <c r="EC208" s="31">
        <v>159.19999999999999</v>
      </c>
      <c r="ED208" s="31">
        <v>157.30000000000001</v>
      </c>
      <c r="EE208" s="31">
        <v>157.1</v>
      </c>
      <c r="EF208" s="31">
        <v>155.69999999999999</v>
      </c>
      <c r="EG208" s="31">
        <v>154.30000000000001</v>
      </c>
      <c r="EH208" s="31">
        <v>150.69999999999999</v>
      </c>
      <c r="EI208" s="31">
        <v>149.9</v>
      </c>
      <c r="EJ208" s="31">
        <v>150.30000000000001</v>
      </c>
      <c r="EK208" s="31">
        <v>152.69999999999999</v>
      </c>
      <c r="EL208" s="31">
        <v>154.5</v>
      </c>
      <c r="EM208" s="31">
        <v>157.5</v>
      </c>
      <c r="EN208" s="31">
        <v>161.1</v>
      </c>
      <c r="EO208" s="31">
        <v>163.1</v>
      </c>
      <c r="EP208" s="31">
        <v>165.2</v>
      </c>
      <c r="EQ208" s="31">
        <v>166.1</v>
      </c>
      <c r="ER208" s="31">
        <v>163.80000000000001</v>
      </c>
      <c r="ES208" s="31">
        <v>162.80000000000001</v>
      </c>
      <c r="ET208" s="31">
        <v>164.9</v>
      </c>
    </row>
    <row r="209" spans="1:150">
      <c r="A209" s="25" t="s">
        <v>1769</v>
      </c>
      <c r="B209" s="25" t="s">
        <v>431</v>
      </c>
      <c r="C209" s="26">
        <v>0.21459</v>
      </c>
      <c r="D209" s="31">
        <v>103</v>
      </c>
      <c r="E209" s="31">
        <v>104</v>
      </c>
      <c r="F209" s="31">
        <v>104.7</v>
      </c>
      <c r="G209" s="31">
        <v>105.2</v>
      </c>
      <c r="H209" s="31">
        <v>105.4</v>
      </c>
      <c r="I209" s="31">
        <v>109.4</v>
      </c>
      <c r="J209" s="31">
        <v>108</v>
      </c>
      <c r="K209" s="31">
        <v>109.1</v>
      </c>
      <c r="L209" s="31">
        <v>109.4</v>
      </c>
      <c r="M209" s="31">
        <v>109.9</v>
      </c>
      <c r="N209" s="31">
        <v>109.7</v>
      </c>
      <c r="O209" s="31">
        <v>110.1</v>
      </c>
      <c r="P209" s="31">
        <v>112.4</v>
      </c>
      <c r="Q209" s="31">
        <v>113.2</v>
      </c>
      <c r="R209" s="31">
        <v>113.3</v>
      </c>
      <c r="S209" s="31">
        <v>114.5</v>
      </c>
      <c r="T209" s="31">
        <v>115.1</v>
      </c>
      <c r="U209" s="31">
        <v>114.5</v>
      </c>
      <c r="V209" s="31">
        <v>113.9</v>
      </c>
      <c r="W209" s="31">
        <v>114.4</v>
      </c>
      <c r="X209" s="31">
        <v>114</v>
      </c>
      <c r="Y209" s="31">
        <v>115.1</v>
      </c>
      <c r="Z209" s="31">
        <v>115.7</v>
      </c>
      <c r="AA209" s="31">
        <v>115.8</v>
      </c>
      <c r="AB209" s="31">
        <v>116.3</v>
      </c>
      <c r="AC209" s="31">
        <v>117.7</v>
      </c>
      <c r="AD209" s="31">
        <v>119.5</v>
      </c>
      <c r="AE209" s="31">
        <v>119.5</v>
      </c>
      <c r="AF209" s="31">
        <v>120.3</v>
      </c>
      <c r="AG209" s="31">
        <v>121.2</v>
      </c>
      <c r="AH209" s="31">
        <v>121</v>
      </c>
      <c r="AI209" s="31">
        <v>121.4</v>
      </c>
      <c r="AJ209" s="31">
        <v>121.4</v>
      </c>
      <c r="AK209" s="31">
        <v>120.6</v>
      </c>
      <c r="AL209" s="31">
        <v>121.4</v>
      </c>
      <c r="AM209" s="31">
        <v>123.4</v>
      </c>
      <c r="AN209" s="31">
        <v>122</v>
      </c>
      <c r="AO209" s="31">
        <v>120.7</v>
      </c>
      <c r="AP209" s="31">
        <v>120.5</v>
      </c>
      <c r="AQ209" s="31">
        <v>122.8</v>
      </c>
      <c r="AR209" s="31">
        <v>123.9</v>
      </c>
      <c r="AS209" s="31">
        <v>123.5</v>
      </c>
      <c r="AT209" s="31">
        <v>124.6</v>
      </c>
      <c r="AU209" s="31">
        <v>125.5</v>
      </c>
      <c r="AV209" s="31">
        <v>125.1</v>
      </c>
      <c r="AW209" s="31">
        <v>124.8</v>
      </c>
      <c r="AX209" s="31">
        <v>125</v>
      </c>
      <c r="AY209" s="31">
        <v>124.6</v>
      </c>
      <c r="AZ209" s="31">
        <v>124.6</v>
      </c>
      <c r="BA209" s="31">
        <v>124.7</v>
      </c>
      <c r="BB209" s="31">
        <v>125.9</v>
      </c>
      <c r="BC209" s="31">
        <v>126.5</v>
      </c>
      <c r="BD209" s="31">
        <v>126.9</v>
      </c>
      <c r="BE209" s="31">
        <v>126.8</v>
      </c>
      <c r="BF209" s="31">
        <v>127.8</v>
      </c>
      <c r="BG209" s="31">
        <v>127.9</v>
      </c>
      <c r="BH209" s="31">
        <v>128</v>
      </c>
      <c r="BI209" s="31">
        <v>128.5</v>
      </c>
      <c r="BJ209" s="31">
        <v>128</v>
      </c>
      <c r="BK209" s="31">
        <v>128.5</v>
      </c>
      <c r="BL209" s="31">
        <v>129.19999999999999</v>
      </c>
      <c r="BM209" s="31">
        <v>130.5</v>
      </c>
      <c r="BN209" s="31">
        <v>130.6</v>
      </c>
      <c r="BO209" s="31">
        <v>129.19999999999999</v>
      </c>
      <c r="BP209" s="31">
        <v>128.4</v>
      </c>
      <c r="BQ209" s="31">
        <v>127.8</v>
      </c>
      <c r="BR209" s="31">
        <v>128.4</v>
      </c>
      <c r="BS209" s="31">
        <v>128.69999999999999</v>
      </c>
      <c r="BT209" s="31">
        <v>128.1</v>
      </c>
      <c r="BU209" s="31">
        <v>129.19999999999999</v>
      </c>
      <c r="BV209" s="31">
        <v>128.5</v>
      </c>
      <c r="BW209" s="31">
        <v>127.4</v>
      </c>
      <c r="BX209" s="31">
        <v>127.3</v>
      </c>
      <c r="BY209" s="31">
        <v>127.5</v>
      </c>
      <c r="BZ209" s="31">
        <v>127.9</v>
      </c>
      <c r="CA209" s="31">
        <v>129</v>
      </c>
      <c r="CB209" s="31">
        <v>129.1</v>
      </c>
      <c r="CC209" s="31">
        <v>129.30000000000001</v>
      </c>
      <c r="CD209" s="31">
        <v>129.80000000000001</v>
      </c>
      <c r="CE209" s="31">
        <v>129.5</v>
      </c>
      <c r="CF209" s="31">
        <v>129.69999999999999</v>
      </c>
      <c r="CG209" s="31">
        <v>130</v>
      </c>
      <c r="CH209" s="31">
        <v>130.69999999999999</v>
      </c>
      <c r="CI209" s="31">
        <v>131.19999999999999</v>
      </c>
      <c r="CJ209" s="31">
        <v>131.30000000000001</v>
      </c>
      <c r="CK209" s="31">
        <v>131.1</v>
      </c>
      <c r="CL209" s="31">
        <v>132.19999999999999</v>
      </c>
      <c r="CM209" s="31">
        <v>132.30000000000001</v>
      </c>
      <c r="CN209" s="31">
        <v>132.30000000000001</v>
      </c>
      <c r="CO209" s="31">
        <v>132.9</v>
      </c>
      <c r="CP209" s="31">
        <v>133.30000000000001</v>
      </c>
      <c r="CQ209" s="31">
        <v>133.9</v>
      </c>
      <c r="CR209" s="31">
        <v>134.6</v>
      </c>
      <c r="CS209" s="31">
        <v>135.69999999999999</v>
      </c>
      <c r="CT209" s="31">
        <v>136.4</v>
      </c>
      <c r="CU209" s="31">
        <v>136.5</v>
      </c>
      <c r="CV209" s="31">
        <v>136.6</v>
      </c>
      <c r="CW209" s="31">
        <v>137</v>
      </c>
      <c r="CX209" s="31">
        <v>137.5</v>
      </c>
      <c r="CY209" s="31">
        <v>137.6</v>
      </c>
      <c r="CZ209" s="31">
        <v>137.5</v>
      </c>
      <c r="DA209" s="31">
        <v>138.1</v>
      </c>
      <c r="DB209" s="31">
        <v>138.1</v>
      </c>
      <c r="DC209" s="31">
        <v>138.5</v>
      </c>
      <c r="DD209" s="31">
        <v>138.9</v>
      </c>
      <c r="DE209" s="31">
        <v>138.6</v>
      </c>
      <c r="DF209" s="31">
        <v>139.30000000000001</v>
      </c>
      <c r="DG209" s="31">
        <v>139.30000000000001</v>
      </c>
      <c r="DH209" s="31">
        <v>140.9</v>
      </c>
      <c r="DI209" s="31">
        <v>142</v>
      </c>
      <c r="DJ209" s="31">
        <v>142.9</v>
      </c>
      <c r="DK209" s="31">
        <v>142.6</v>
      </c>
      <c r="DL209" s="31">
        <v>143.6</v>
      </c>
      <c r="DM209" s="31">
        <v>144.5</v>
      </c>
      <c r="DN209" s="31">
        <v>145.6</v>
      </c>
      <c r="DO209" s="31">
        <v>148.1</v>
      </c>
      <c r="DP209" s="31">
        <v>150</v>
      </c>
      <c r="DQ209" s="31">
        <v>150.80000000000001</v>
      </c>
      <c r="DR209" s="31">
        <v>150.80000000000001</v>
      </c>
      <c r="DS209" s="31">
        <v>152.5</v>
      </c>
      <c r="DT209" s="31">
        <v>155</v>
      </c>
      <c r="DU209" s="31">
        <v>156.30000000000001</v>
      </c>
      <c r="DV209" s="31">
        <v>160.1</v>
      </c>
      <c r="DW209" s="31">
        <v>163.30000000000001</v>
      </c>
      <c r="DX209" s="31">
        <v>163.69999999999999</v>
      </c>
      <c r="DY209" s="31">
        <v>164.7</v>
      </c>
      <c r="DZ209" s="31">
        <v>163.4</v>
      </c>
      <c r="EA209" s="31">
        <v>164.7</v>
      </c>
      <c r="EB209" s="31">
        <v>166.6</v>
      </c>
      <c r="EC209" s="31">
        <v>166</v>
      </c>
      <c r="ED209" s="31">
        <v>166.3</v>
      </c>
      <c r="EE209" s="31">
        <v>166.2</v>
      </c>
      <c r="EF209" s="31">
        <v>165.1</v>
      </c>
      <c r="EG209" s="31">
        <v>164</v>
      </c>
      <c r="EH209" s="31">
        <v>165.1</v>
      </c>
      <c r="EI209" s="31">
        <v>165.1</v>
      </c>
      <c r="EJ209" s="31">
        <v>164.3</v>
      </c>
      <c r="EK209" s="31">
        <v>165.5</v>
      </c>
      <c r="EL209" s="31">
        <v>165.1</v>
      </c>
      <c r="EM209" s="31">
        <v>166</v>
      </c>
      <c r="EN209" s="31">
        <v>165.9</v>
      </c>
      <c r="EO209" s="31">
        <v>168.1</v>
      </c>
      <c r="EP209" s="31">
        <v>167.4</v>
      </c>
      <c r="EQ209" s="31">
        <v>165.7</v>
      </c>
      <c r="ER209" s="31">
        <v>165.9</v>
      </c>
      <c r="ES209" s="31">
        <v>165.9</v>
      </c>
      <c r="ET209" s="31">
        <v>165.4</v>
      </c>
    </row>
    <row r="210" spans="1:150">
      <c r="A210" s="25" t="s">
        <v>1770</v>
      </c>
      <c r="B210" s="25" t="s">
        <v>433</v>
      </c>
      <c r="C210" s="26">
        <v>0.15875</v>
      </c>
      <c r="D210" s="31">
        <v>102.8</v>
      </c>
      <c r="E210" s="31">
        <v>104</v>
      </c>
      <c r="F210" s="31">
        <v>104.5</v>
      </c>
      <c r="G210" s="31">
        <v>104.6</v>
      </c>
      <c r="H210" s="31">
        <v>104.3</v>
      </c>
      <c r="I210" s="31">
        <v>108.8</v>
      </c>
      <c r="J210" s="31">
        <v>106.4</v>
      </c>
      <c r="K210" s="31">
        <v>107.6</v>
      </c>
      <c r="L210" s="31">
        <v>108.3</v>
      </c>
      <c r="M210" s="31">
        <v>108.7</v>
      </c>
      <c r="N210" s="31">
        <v>108.4</v>
      </c>
      <c r="O210" s="31">
        <v>109</v>
      </c>
      <c r="P210" s="31">
        <v>112</v>
      </c>
      <c r="Q210" s="31">
        <v>113.3</v>
      </c>
      <c r="R210" s="31">
        <v>112.2</v>
      </c>
      <c r="S210" s="31">
        <v>113.2</v>
      </c>
      <c r="T210" s="31">
        <v>113.8</v>
      </c>
      <c r="U210" s="31">
        <v>112.8</v>
      </c>
      <c r="V210" s="31">
        <v>112.5</v>
      </c>
      <c r="W210" s="31">
        <v>112.3</v>
      </c>
      <c r="X210" s="31">
        <v>111.9</v>
      </c>
      <c r="Y210" s="31">
        <v>112.4</v>
      </c>
      <c r="Z210" s="31">
        <v>113.2</v>
      </c>
      <c r="AA210" s="31">
        <v>113.2</v>
      </c>
      <c r="AB210" s="31">
        <v>114</v>
      </c>
      <c r="AC210" s="31">
        <v>115.6</v>
      </c>
      <c r="AD210" s="31">
        <v>117.6</v>
      </c>
      <c r="AE210" s="31">
        <v>116.8</v>
      </c>
      <c r="AF210" s="31">
        <v>117.7</v>
      </c>
      <c r="AG210" s="31">
        <v>119.1</v>
      </c>
      <c r="AH210" s="31">
        <v>118.7</v>
      </c>
      <c r="AI210" s="31">
        <v>119</v>
      </c>
      <c r="AJ210" s="31">
        <v>119.1</v>
      </c>
      <c r="AK210" s="31">
        <v>117.9</v>
      </c>
      <c r="AL210" s="31">
        <v>118.8</v>
      </c>
      <c r="AM210" s="31">
        <v>121.2</v>
      </c>
      <c r="AN210" s="31">
        <v>119.6</v>
      </c>
      <c r="AO210" s="31">
        <v>118.2</v>
      </c>
      <c r="AP210" s="31">
        <v>117.6</v>
      </c>
      <c r="AQ210" s="31">
        <v>120.3</v>
      </c>
      <c r="AR210" s="31">
        <v>121.5</v>
      </c>
      <c r="AS210" s="31">
        <v>121.3</v>
      </c>
      <c r="AT210" s="31">
        <v>122.6</v>
      </c>
      <c r="AU210" s="31">
        <v>123.1</v>
      </c>
      <c r="AV210" s="31">
        <v>123.1</v>
      </c>
      <c r="AW210" s="31">
        <v>122.9</v>
      </c>
      <c r="AX210" s="31">
        <v>123</v>
      </c>
      <c r="AY210" s="31">
        <v>122.4</v>
      </c>
      <c r="AZ210" s="31">
        <v>122.5</v>
      </c>
      <c r="BA210" s="31">
        <v>122.2</v>
      </c>
      <c r="BB210" s="31">
        <v>123.2</v>
      </c>
      <c r="BC210" s="31">
        <v>124.1</v>
      </c>
      <c r="BD210" s="31">
        <v>123.9</v>
      </c>
      <c r="BE210" s="31">
        <v>123.8</v>
      </c>
      <c r="BF210" s="31">
        <v>124.5</v>
      </c>
      <c r="BG210" s="31">
        <v>124.3</v>
      </c>
      <c r="BH210" s="31">
        <v>124.2</v>
      </c>
      <c r="BI210" s="31">
        <v>124.9</v>
      </c>
      <c r="BJ210" s="31">
        <v>123.6</v>
      </c>
      <c r="BK210" s="31">
        <v>123.9</v>
      </c>
      <c r="BL210" s="31">
        <v>125.2</v>
      </c>
      <c r="BM210" s="31">
        <v>127.2</v>
      </c>
      <c r="BN210" s="31">
        <v>127.2</v>
      </c>
      <c r="BO210" s="31">
        <v>125.2</v>
      </c>
      <c r="BP210" s="31">
        <v>123.6</v>
      </c>
      <c r="BQ210" s="31">
        <v>123.1</v>
      </c>
      <c r="BR210" s="31">
        <v>123.8</v>
      </c>
      <c r="BS210" s="31">
        <v>124.6</v>
      </c>
      <c r="BT210" s="31">
        <v>123.7</v>
      </c>
      <c r="BU210" s="31">
        <v>125.1</v>
      </c>
      <c r="BV210" s="31">
        <v>124</v>
      </c>
      <c r="BW210" s="31">
        <v>122.5</v>
      </c>
      <c r="BX210" s="31">
        <v>122.2</v>
      </c>
      <c r="BY210" s="31">
        <v>122.6</v>
      </c>
      <c r="BZ210" s="31">
        <v>123</v>
      </c>
      <c r="CA210" s="31">
        <v>124.3</v>
      </c>
      <c r="CB210" s="31">
        <v>124</v>
      </c>
      <c r="CC210" s="31">
        <v>123.7</v>
      </c>
      <c r="CD210" s="31">
        <v>124.2</v>
      </c>
      <c r="CE210" s="31">
        <v>124</v>
      </c>
      <c r="CF210" s="31">
        <v>124</v>
      </c>
      <c r="CG210" s="31">
        <v>123.8</v>
      </c>
      <c r="CH210" s="31">
        <v>124</v>
      </c>
      <c r="CI210" s="31">
        <v>124.6</v>
      </c>
      <c r="CJ210" s="31">
        <v>124.5</v>
      </c>
      <c r="CK210" s="31">
        <v>123.3</v>
      </c>
      <c r="CL210" s="31">
        <v>124.2</v>
      </c>
      <c r="CM210" s="31">
        <v>124.1</v>
      </c>
      <c r="CN210" s="31">
        <v>123.9</v>
      </c>
      <c r="CO210" s="31">
        <v>124.5</v>
      </c>
      <c r="CP210" s="31">
        <v>124.8</v>
      </c>
      <c r="CQ210" s="31">
        <v>124.8</v>
      </c>
      <c r="CR210" s="31">
        <v>125.3</v>
      </c>
      <c r="CS210" s="31">
        <v>126.4</v>
      </c>
      <c r="CT210" s="31">
        <v>126.6</v>
      </c>
      <c r="CU210" s="31">
        <v>126.8</v>
      </c>
      <c r="CV210" s="31">
        <v>126.7</v>
      </c>
      <c r="CW210" s="31">
        <v>127.1</v>
      </c>
      <c r="CX210" s="31">
        <v>127.8</v>
      </c>
      <c r="CY210" s="31">
        <v>127.9</v>
      </c>
      <c r="CZ210" s="31">
        <v>127.5</v>
      </c>
      <c r="DA210" s="31">
        <v>128.30000000000001</v>
      </c>
      <c r="DB210" s="31">
        <v>128.30000000000001</v>
      </c>
      <c r="DC210" s="31">
        <v>128.5</v>
      </c>
      <c r="DD210" s="31">
        <v>128.80000000000001</v>
      </c>
      <c r="DE210" s="31">
        <v>128.5</v>
      </c>
      <c r="DF210" s="31">
        <v>129</v>
      </c>
      <c r="DG210" s="31">
        <v>129.1</v>
      </c>
      <c r="DH210" s="31">
        <v>130.80000000000001</v>
      </c>
      <c r="DI210" s="31">
        <v>132.30000000000001</v>
      </c>
      <c r="DJ210" s="31">
        <v>133</v>
      </c>
      <c r="DK210" s="31">
        <v>132.1</v>
      </c>
      <c r="DL210" s="31">
        <v>133.19999999999999</v>
      </c>
      <c r="DM210" s="31">
        <v>133.9</v>
      </c>
      <c r="DN210" s="31">
        <v>135.4</v>
      </c>
      <c r="DO210" s="31">
        <v>137.9</v>
      </c>
      <c r="DP210" s="31">
        <v>138.80000000000001</v>
      </c>
      <c r="DQ210" s="31">
        <v>140</v>
      </c>
      <c r="DR210" s="31">
        <v>139.9</v>
      </c>
      <c r="DS210" s="31">
        <v>141.5</v>
      </c>
      <c r="DT210" s="31">
        <v>144</v>
      </c>
      <c r="DU210" s="31">
        <v>144.80000000000001</v>
      </c>
      <c r="DV210" s="31">
        <v>149.1</v>
      </c>
      <c r="DW210" s="31">
        <v>153.1</v>
      </c>
      <c r="DX210" s="31">
        <v>154</v>
      </c>
      <c r="DY210" s="31">
        <v>155</v>
      </c>
      <c r="DZ210" s="31">
        <v>154</v>
      </c>
      <c r="EA210" s="31">
        <v>154.4</v>
      </c>
      <c r="EB210" s="31">
        <v>156.4</v>
      </c>
      <c r="EC210" s="31">
        <v>155.80000000000001</v>
      </c>
      <c r="ED210" s="31">
        <v>156.19999999999999</v>
      </c>
      <c r="EE210" s="31">
        <v>156.1</v>
      </c>
      <c r="EF210" s="31">
        <v>154.6</v>
      </c>
      <c r="EG210" s="31">
        <v>153.1</v>
      </c>
      <c r="EH210" s="31">
        <v>154.69999999999999</v>
      </c>
      <c r="EI210" s="31">
        <v>154.30000000000001</v>
      </c>
      <c r="EJ210" s="31">
        <v>153.1</v>
      </c>
      <c r="EK210" s="31">
        <v>154.1</v>
      </c>
      <c r="EL210" s="31">
        <v>153.6</v>
      </c>
      <c r="EM210" s="31">
        <v>154.80000000000001</v>
      </c>
      <c r="EN210" s="31">
        <v>154.5</v>
      </c>
      <c r="EO210" s="31">
        <v>157.30000000000001</v>
      </c>
      <c r="EP210" s="31">
        <v>156.9</v>
      </c>
      <c r="EQ210" s="31">
        <v>154.4</v>
      </c>
      <c r="ER210" s="31">
        <v>154.30000000000001</v>
      </c>
      <c r="ES210" s="31">
        <v>154.19999999999999</v>
      </c>
      <c r="ET210" s="31">
        <v>153.4</v>
      </c>
    </row>
    <row r="211" spans="1:150">
      <c r="A211" s="25" t="s">
        <v>1771</v>
      </c>
      <c r="B211" s="25" t="s">
        <v>435</v>
      </c>
      <c r="C211" s="26">
        <v>3.5000000000000003E-2</v>
      </c>
      <c r="D211" s="31">
        <v>104</v>
      </c>
      <c r="E211" s="31">
        <v>104.1</v>
      </c>
      <c r="F211" s="31">
        <v>104</v>
      </c>
      <c r="G211" s="31">
        <v>105.7</v>
      </c>
      <c r="H211" s="31">
        <v>108.1</v>
      </c>
      <c r="I211" s="31">
        <v>112.5</v>
      </c>
      <c r="J211" s="31">
        <v>114.3</v>
      </c>
      <c r="K211" s="31">
        <v>114.1</v>
      </c>
      <c r="L211" s="31">
        <v>115</v>
      </c>
      <c r="M211" s="31">
        <v>114.1</v>
      </c>
      <c r="N211" s="31">
        <v>114.5</v>
      </c>
      <c r="O211" s="31">
        <v>114.3</v>
      </c>
      <c r="P211" s="31">
        <v>116.3</v>
      </c>
      <c r="Q211" s="31">
        <v>115.7</v>
      </c>
      <c r="R211" s="31">
        <v>116.7</v>
      </c>
      <c r="S211" s="31">
        <v>119.3</v>
      </c>
      <c r="T211" s="31">
        <v>120.6</v>
      </c>
      <c r="U211" s="31">
        <v>120.5</v>
      </c>
      <c r="V211" s="31">
        <v>120.9</v>
      </c>
      <c r="W211" s="31">
        <v>121.5</v>
      </c>
      <c r="X211" s="31">
        <v>123</v>
      </c>
      <c r="Y211" s="31">
        <v>124.1</v>
      </c>
      <c r="Z211" s="31">
        <v>125.2</v>
      </c>
      <c r="AA211" s="31">
        <v>125.6</v>
      </c>
      <c r="AB211" s="31">
        <v>125.5</v>
      </c>
      <c r="AC211" s="31">
        <v>127.2</v>
      </c>
      <c r="AD211" s="31">
        <v>127.9</v>
      </c>
      <c r="AE211" s="31">
        <v>128.4</v>
      </c>
      <c r="AF211" s="31">
        <v>129.30000000000001</v>
      </c>
      <c r="AG211" s="31">
        <v>129</v>
      </c>
      <c r="AH211" s="31">
        <v>129.30000000000001</v>
      </c>
      <c r="AI211" s="31">
        <v>129.6</v>
      </c>
      <c r="AJ211" s="31">
        <v>131</v>
      </c>
      <c r="AK211" s="31">
        <v>130.80000000000001</v>
      </c>
      <c r="AL211" s="31">
        <v>130.80000000000001</v>
      </c>
      <c r="AM211" s="31">
        <v>131.80000000000001</v>
      </c>
      <c r="AN211" s="31">
        <v>131</v>
      </c>
      <c r="AO211" s="31">
        <v>130.80000000000001</v>
      </c>
      <c r="AP211" s="31">
        <v>130.30000000000001</v>
      </c>
      <c r="AQ211" s="31">
        <v>130.6</v>
      </c>
      <c r="AR211" s="31">
        <v>131.19999999999999</v>
      </c>
      <c r="AS211" s="31">
        <v>131.1</v>
      </c>
      <c r="AT211" s="31">
        <v>131.1</v>
      </c>
      <c r="AU211" s="31">
        <v>133</v>
      </c>
      <c r="AV211" s="31">
        <v>132.6</v>
      </c>
      <c r="AW211" s="31">
        <v>132.80000000000001</v>
      </c>
      <c r="AX211" s="31">
        <v>132.6</v>
      </c>
      <c r="AY211" s="31">
        <v>133.9</v>
      </c>
      <c r="AZ211" s="31">
        <v>133.1</v>
      </c>
      <c r="BA211" s="31">
        <v>135.80000000000001</v>
      </c>
      <c r="BB211" s="31">
        <v>135</v>
      </c>
      <c r="BC211" s="31">
        <v>134.9</v>
      </c>
      <c r="BD211" s="31">
        <v>137.69999999999999</v>
      </c>
      <c r="BE211" s="31">
        <v>138.6</v>
      </c>
      <c r="BF211" s="31">
        <v>140.9</v>
      </c>
      <c r="BG211" s="31">
        <v>142.1</v>
      </c>
      <c r="BH211" s="31">
        <v>143.1</v>
      </c>
      <c r="BI211" s="31">
        <v>144.1</v>
      </c>
      <c r="BJ211" s="31">
        <v>146.1</v>
      </c>
      <c r="BK211" s="31">
        <v>147.80000000000001</v>
      </c>
      <c r="BL211" s="31">
        <v>146</v>
      </c>
      <c r="BM211" s="31">
        <v>145.6</v>
      </c>
      <c r="BN211" s="31">
        <v>145.30000000000001</v>
      </c>
      <c r="BO211" s="31">
        <v>145.69999999999999</v>
      </c>
      <c r="BP211" s="31">
        <v>147.19999999999999</v>
      </c>
      <c r="BQ211" s="31">
        <v>145.6</v>
      </c>
      <c r="BR211" s="31">
        <v>146.6</v>
      </c>
      <c r="BS211" s="31">
        <v>146.4</v>
      </c>
      <c r="BT211" s="31">
        <v>146.4</v>
      </c>
      <c r="BU211" s="31">
        <v>145.9</v>
      </c>
      <c r="BV211" s="31">
        <v>146.4</v>
      </c>
      <c r="BW211" s="31">
        <v>146.5</v>
      </c>
      <c r="BX211" s="31">
        <v>146.5</v>
      </c>
      <c r="BY211" s="31">
        <v>146</v>
      </c>
      <c r="BZ211" s="31">
        <v>146.4</v>
      </c>
      <c r="CA211" s="31">
        <v>147.19999999999999</v>
      </c>
      <c r="CB211" s="31">
        <v>149.19999999999999</v>
      </c>
      <c r="CC211" s="31">
        <v>152.5</v>
      </c>
      <c r="CD211" s="31">
        <v>153.19999999999999</v>
      </c>
      <c r="CE211" s="31">
        <v>152.4</v>
      </c>
      <c r="CF211" s="31">
        <v>153.1</v>
      </c>
      <c r="CG211" s="31">
        <v>155.69999999999999</v>
      </c>
      <c r="CH211" s="31">
        <v>157.4</v>
      </c>
      <c r="CI211" s="31">
        <v>157.9</v>
      </c>
      <c r="CJ211" s="31">
        <v>157.69999999999999</v>
      </c>
      <c r="CK211" s="31">
        <v>161.1</v>
      </c>
      <c r="CL211" s="31">
        <v>161.9</v>
      </c>
      <c r="CM211" s="31">
        <v>162.19999999999999</v>
      </c>
      <c r="CN211" s="31">
        <v>162.80000000000001</v>
      </c>
      <c r="CO211" s="31">
        <v>163.19999999999999</v>
      </c>
      <c r="CP211" s="31">
        <v>163.5</v>
      </c>
      <c r="CQ211" s="31">
        <v>165.7</v>
      </c>
      <c r="CR211" s="31">
        <v>166.4</v>
      </c>
      <c r="CS211" s="31">
        <v>168</v>
      </c>
      <c r="CT211" s="31">
        <v>171</v>
      </c>
      <c r="CU211" s="31">
        <v>171.4</v>
      </c>
      <c r="CV211" s="31">
        <v>172.4</v>
      </c>
      <c r="CW211" s="31">
        <v>172.3</v>
      </c>
      <c r="CX211" s="31">
        <v>173</v>
      </c>
      <c r="CY211" s="31">
        <v>173.5</v>
      </c>
      <c r="CZ211" s="31">
        <v>174.4</v>
      </c>
      <c r="DA211" s="31">
        <v>174.4</v>
      </c>
      <c r="DB211" s="31">
        <v>174</v>
      </c>
      <c r="DC211" s="31">
        <v>174</v>
      </c>
      <c r="DD211" s="31">
        <v>174.6</v>
      </c>
      <c r="DE211" s="31">
        <v>174</v>
      </c>
      <c r="DF211" s="31">
        <v>174.1</v>
      </c>
      <c r="DG211" s="31">
        <v>174.4</v>
      </c>
      <c r="DH211" s="31">
        <v>175.4</v>
      </c>
      <c r="DI211" s="31">
        <v>176.1</v>
      </c>
      <c r="DJ211" s="31">
        <v>177.9</v>
      </c>
      <c r="DK211" s="31">
        <v>180.3</v>
      </c>
      <c r="DL211" s="31">
        <v>180.7</v>
      </c>
      <c r="DM211" s="31">
        <v>183.4</v>
      </c>
      <c r="DN211" s="31">
        <v>183.4</v>
      </c>
      <c r="DO211" s="31">
        <v>186.2</v>
      </c>
      <c r="DP211" s="31">
        <v>189.2</v>
      </c>
      <c r="DQ211" s="31">
        <v>190</v>
      </c>
      <c r="DR211" s="31">
        <v>190.4</v>
      </c>
      <c r="DS211" s="31">
        <v>193</v>
      </c>
      <c r="DT211" s="31">
        <v>196.2</v>
      </c>
      <c r="DU211" s="31">
        <v>198</v>
      </c>
      <c r="DV211" s="31">
        <v>201.4</v>
      </c>
      <c r="DW211" s="31">
        <v>202.2</v>
      </c>
      <c r="DX211" s="31">
        <v>202</v>
      </c>
      <c r="DY211" s="31">
        <v>203.7</v>
      </c>
      <c r="DZ211" s="31">
        <v>204.4</v>
      </c>
      <c r="EA211" s="31">
        <v>205.8</v>
      </c>
      <c r="EB211" s="31">
        <v>206.1</v>
      </c>
      <c r="EC211" s="31">
        <v>206</v>
      </c>
      <c r="ED211" s="31">
        <v>206.2</v>
      </c>
      <c r="EE211" s="31">
        <v>205.7</v>
      </c>
      <c r="EF211" s="31">
        <v>205.8</v>
      </c>
      <c r="EG211" s="31">
        <v>205.6</v>
      </c>
      <c r="EH211" s="31">
        <v>205</v>
      </c>
      <c r="EI211" s="31">
        <v>206.1</v>
      </c>
      <c r="EJ211" s="31">
        <v>206.5</v>
      </c>
      <c r="EK211" s="31">
        <v>208.8</v>
      </c>
      <c r="EL211" s="31">
        <v>208.6</v>
      </c>
      <c r="EM211" s="31">
        <v>209.1</v>
      </c>
      <c r="EN211" s="31">
        <v>208.9</v>
      </c>
      <c r="EO211" s="31">
        <v>209.1</v>
      </c>
      <c r="EP211" s="31">
        <v>209.1</v>
      </c>
      <c r="EQ211" s="31">
        <v>209.7</v>
      </c>
      <c r="ER211" s="31">
        <v>208.8</v>
      </c>
      <c r="ES211" s="31">
        <v>209.1</v>
      </c>
      <c r="ET211" s="31">
        <v>209.8</v>
      </c>
    </row>
    <row r="212" spans="1:150">
      <c r="A212" s="25" t="s">
        <v>1772</v>
      </c>
      <c r="B212" s="25" t="s">
        <v>437</v>
      </c>
      <c r="C212" s="26">
        <v>2.0840000000000001E-2</v>
      </c>
      <c r="D212" s="31">
        <v>103</v>
      </c>
      <c r="E212" s="31">
        <v>104.3</v>
      </c>
      <c r="F212" s="31">
        <v>106.6</v>
      </c>
      <c r="G212" s="31">
        <v>109.2</v>
      </c>
      <c r="H212" s="31">
        <v>108.7</v>
      </c>
      <c r="I212" s="31">
        <v>108.9</v>
      </c>
      <c r="J212" s="31">
        <v>109.8</v>
      </c>
      <c r="K212" s="31">
        <v>111.9</v>
      </c>
      <c r="L212" s="31">
        <v>109.1</v>
      </c>
      <c r="M212" s="31">
        <v>111.6</v>
      </c>
      <c r="N212" s="31">
        <v>111.7</v>
      </c>
      <c r="O212" s="31">
        <v>111.3</v>
      </c>
      <c r="P212" s="31">
        <v>109.1</v>
      </c>
      <c r="Q212" s="31">
        <v>108.5</v>
      </c>
      <c r="R212" s="31">
        <v>116.2</v>
      </c>
      <c r="S212" s="31">
        <v>116.1</v>
      </c>
      <c r="T212" s="31">
        <v>115.6</v>
      </c>
      <c r="U212" s="31">
        <v>117</v>
      </c>
      <c r="V212" s="31">
        <v>113.6</v>
      </c>
      <c r="W212" s="31">
        <v>117.9</v>
      </c>
      <c r="X212" s="31">
        <v>114.7</v>
      </c>
      <c r="Y212" s="31">
        <v>120.3</v>
      </c>
      <c r="Z212" s="31">
        <v>119.6</v>
      </c>
      <c r="AA212" s="31">
        <v>119.5</v>
      </c>
      <c r="AB212" s="31">
        <v>118.3</v>
      </c>
      <c r="AC212" s="31">
        <v>118.3</v>
      </c>
      <c r="AD212" s="31">
        <v>119.9</v>
      </c>
      <c r="AE212" s="31">
        <v>125.4</v>
      </c>
      <c r="AF212" s="31">
        <v>125.6</v>
      </c>
      <c r="AG212" s="31">
        <v>124.5</v>
      </c>
      <c r="AH212" s="31">
        <v>124.6</v>
      </c>
      <c r="AI212" s="31">
        <v>125.9</v>
      </c>
      <c r="AJ212" s="31">
        <v>123.2</v>
      </c>
      <c r="AK212" s="31">
        <v>123.7</v>
      </c>
      <c r="AL212" s="31">
        <v>124.7</v>
      </c>
      <c r="AM212" s="31">
        <v>126.1</v>
      </c>
      <c r="AN212" s="31">
        <v>125.5</v>
      </c>
      <c r="AO212" s="31">
        <v>123.4</v>
      </c>
      <c r="AP212" s="31">
        <v>126.2</v>
      </c>
      <c r="AQ212" s="31">
        <v>129.1</v>
      </c>
      <c r="AR212" s="31">
        <v>129.4</v>
      </c>
      <c r="AS212" s="31">
        <v>128.1</v>
      </c>
      <c r="AT212" s="31">
        <v>128.80000000000001</v>
      </c>
      <c r="AU212" s="31">
        <v>130.4</v>
      </c>
      <c r="AV212" s="31">
        <v>128.30000000000001</v>
      </c>
      <c r="AW212" s="31">
        <v>126.5</v>
      </c>
      <c r="AX212" s="31">
        <v>127</v>
      </c>
      <c r="AY212" s="31">
        <v>126.2</v>
      </c>
      <c r="AZ212" s="31">
        <v>126.1</v>
      </c>
      <c r="BA212" s="31">
        <v>125.7</v>
      </c>
      <c r="BB212" s="31">
        <v>131</v>
      </c>
      <c r="BC212" s="31">
        <v>130.30000000000001</v>
      </c>
      <c r="BD212" s="31">
        <v>131.4</v>
      </c>
      <c r="BE212" s="31">
        <v>130.30000000000001</v>
      </c>
      <c r="BF212" s="31">
        <v>131.6</v>
      </c>
      <c r="BG212" s="31">
        <v>131.6</v>
      </c>
      <c r="BH212" s="31">
        <v>131.6</v>
      </c>
      <c r="BI212" s="31">
        <v>129.9</v>
      </c>
      <c r="BJ212" s="31">
        <v>131.19999999999999</v>
      </c>
      <c r="BK212" s="31">
        <v>131.30000000000001</v>
      </c>
      <c r="BL212" s="31">
        <v>131.80000000000001</v>
      </c>
      <c r="BM212" s="31">
        <v>130.69999999999999</v>
      </c>
      <c r="BN212" s="31">
        <v>131.6</v>
      </c>
      <c r="BO212" s="31">
        <v>132.19999999999999</v>
      </c>
      <c r="BP212" s="31">
        <v>133.4</v>
      </c>
      <c r="BQ212" s="31">
        <v>134.19999999999999</v>
      </c>
      <c r="BR212" s="31">
        <v>133.30000000000001</v>
      </c>
      <c r="BS212" s="31">
        <v>130.4</v>
      </c>
      <c r="BT212" s="31">
        <v>130.30000000000001</v>
      </c>
      <c r="BU212" s="31">
        <v>132.80000000000001</v>
      </c>
      <c r="BV212" s="31">
        <v>132.9</v>
      </c>
      <c r="BW212" s="31">
        <v>132.9</v>
      </c>
      <c r="BX212" s="31">
        <v>133.69999999999999</v>
      </c>
      <c r="BY212" s="31">
        <v>134.1</v>
      </c>
      <c r="BZ212" s="31">
        <v>133.9</v>
      </c>
      <c r="CA212" s="31">
        <v>134.1</v>
      </c>
      <c r="CB212" s="31">
        <v>133.9</v>
      </c>
      <c r="CC212" s="31">
        <v>133.30000000000001</v>
      </c>
      <c r="CD212" s="31">
        <v>133.19999999999999</v>
      </c>
      <c r="CE212" s="31">
        <v>133.19999999999999</v>
      </c>
      <c r="CF212" s="31">
        <v>133.6</v>
      </c>
      <c r="CG212" s="31">
        <v>134.1</v>
      </c>
      <c r="CH212" s="31">
        <v>136.4</v>
      </c>
      <c r="CI212" s="31">
        <v>136.69999999999999</v>
      </c>
      <c r="CJ212" s="31">
        <v>139.5</v>
      </c>
      <c r="CK212" s="31">
        <v>140.5</v>
      </c>
      <c r="CL212" s="31">
        <v>142.9</v>
      </c>
      <c r="CM212" s="31">
        <v>144.4</v>
      </c>
      <c r="CN212" s="31">
        <v>144.9</v>
      </c>
      <c r="CO212" s="31">
        <v>145.9</v>
      </c>
      <c r="CP212" s="31">
        <v>147.30000000000001</v>
      </c>
      <c r="CQ212" s="31">
        <v>149.19999999999999</v>
      </c>
      <c r="CR212" s="31">
        <v>151.9</v>
      </c>
      <c r="CS212" s="31">
        <v>152.5</v>
      </c>
      <c r="CT212" s="31">
        <v>152.19999999999999</v>
      </c>
      <c r="CU212" s="31">
        <v>152.4</v>
      </c>
      <c r="CV212" s="31">
        <v>152.5</v>
      </c>
      <c r="CW212" s="31">
        <v>152.4</v>
      </c>
      <c r="CX212" s="31">
        <v>152.4</v>
      </c>
      <c r="CY212" s="31">
        <v>151.69999999999999</v>
      </c>
      <c r="CZ212" s="31">
        <v>151.69999999999999</v>
      </c>
      <c r="DA212" s="31">
        <v>151.6</v>
      </c>
      <c r="DB212" s="31">
        <v>152.1</v>
      </c>
      <c r="DC212" s="31">
        <v>155.19999999999999</v>
      </c>
      <c r="DD212" s="31">
        <v>155.9</v>
      </c>
      <c r="DE212" s="31">
        <v>156.4</v>
      </c>
      <c r="DF212" s="31">
        <v>158.6</v>
      </c>
      <c r="DG212" s="31">
        <v>158.6</v>
      </c>
      <c r="DH212" s="31">
        <v>159.1</v>
      </c>
      <c r="DI212" s="31">
        <v>159</v>
      </c>
      <c r="DJ212" s="31">
        <v>159.9</v>
      </c>
      <c r="DK212" s="31">
        <v>159.4</v>
      </c>
      <c r="DL212" s="31">
        <v>160.19999999999999</v>
      </c>
      <c r="DM212" s="31">
        <v>160.19999999999999</v>
      </c>
      <c r="DN212" s="31">
        <v>159.9</v>
      </c>
      <c r="DO212" s="31">
        <v>162.30000000000001</v>
      </c>
      <c r="DP212" s="31">
        <v>169.4</v>
      </c>
      <c r="DQ212" s="31">
        <v>167.7</v>
      </c>
      <c r="DR212" s="31">
        <v>168.1</v>
      </c>
      <c r="DS212" s="31">
        <v>168.6</v>
      </c>
      <c r="DT212" s="31">
        <v>170</v>
      </c>
      <c r="DU212" s="31">
        <v>174.4</v>
      </c>
      <c r="DV212" s="31">
        <v>175.4</v>
      </c>
      <c r="DW212" s="31">
        <v>175</v>
      </c>
      <c r="DX212" s="31">
        <v>173.6</v>
      </c>
      <c r="DY212" s="31">
        <v>172.7</v>
      </c>
      <c r="DZ212" s="31">
        <v>166.3</v>
      </c>
      <c r="EA212" s="31">
        <v>174.2</v>
      </c>
      <c r="EB212" s="31">
        <v>178</v>
      </c>
      <c r="EC212" s="31">
        <v>176.5</v>
      </c>
      <c r="ED212" s="31">
        <v>176.3</v>
      </c>
      <c r="EE212" s="31">
        <v>176.4</v>
      </c>
      <c r="EF212" s="31">
        <v>176.1</v>
      </c>
      <c r="EG212" s="31">
        <v>176.9</v>
      </c>
      <c r="EH212" s="31">
        <v>177.5</v>
      </c>
      <c r="EI212" s="31">
        <v>178.7</v>
      </c>
      <c r="EJ212" s="31">
        <v>179.3</v>
      </c>
      <c r="EK212" s="31">
        <v>179.3</v>
      </c>
      <c r="EL212" s="31">
        <v>179.6</v>
      </c>
      <c r="EM212" s="31">
        <v>179.7</v>
      </c>
      <c r="EN212" s="31">
        <v>180.9</v>
      </c>
      <c r="EO212" s="31">
        <v>181.3</v>
      </c>
      <c r="EP212" s="31">
        <v>177.7</v>
      </c>
      <c r="EQ212" s="31">
        <v>177.7</v>
      </c>
      <c r="ER212" s="31">
        <v>182.2</v>
      </c>
      <c r="ES212" s="31">
        <v>182.7</v>
      </c>
      <c r="ET212" s="31">
        <v>182.4</v>
      </c>
    </row>
    <row r="213" spans="1:150">
      <c r="A213" s="25" t="s">
        <v>1773</v>
      </c>
      <c r="B213" s="25" t="s">
        <v>443</v>
      </c>
      <c r="C213" s="26">
        <v>1.16275</v>
      </c>
      <c r="D213" s="31">
        <v>103.6</v>
      </c>
      <c r="E213" s="31">
        <v>104.6</v>
      </c>
      <c r="F213" s="31">
        <v>103.5</v>
      </c>
      <c r="G213" s="31">
        <v>108.1</v>
      </c>
      <c r="H213" s="31">
        <v>114.6</v>
      </c>
      <c r="I213" s="31">
        <v>117.8</v>
      </c>
      <c r="J213" s="31">
        <v>115.6</v>
      </c>
      <c r="K213" s="31">
        <v>116.5</v>
      </c>
      <c r="L213" s="31">
        <v>116.9</v>
      </c>
      <c r="M213" s="31">
        <v>114.2</v>
      </c>
      <c r="N213" s="31">
        <v>113.8</v>
      </c>
      <c r="O213" s="31">
        <v>111.8</v>
      </c>
      <c r="P213" s="31">
        <v>111.1</v>
      </c>
      <c r="Q213" s="31">
        <v>112.2</v>
      </c>
      <c r="R213" s="31">
        <v>111.1</v>
      </c>
      <c r="S213" s="31">
        <v>110.8</v>
      </c>
      <c r="T213" s="31">
        <v>109.5</v>
      </c>
      <c r="U213" s="31">
        <v>109.1</v>
      </c>
      <c r="V213" s="31">
        <v>108.2</v>
      </c>
      <c r="W213" s="31">
        <v>106.9</v>
      </c>
      <c r="X213" s="31">
        <v>108.4</v>
      </c>
      <c r="Y213" s="31">
        <v>103.2</v>
      </c>
      <c r="Z213" s="31">
        <v>105.2</v>
      </c>
      <c r="AA213" s="31">
        <v>108.8</v>
      </c>
      <c r="AB213" s="31">
        <v>113</v>
      </c>
      <c r="AC213" s="31">
        <v>111.6</v>
      </c>
      <c r="AD213" s="31">
        <v>112.5</v>
      </c>
      <c r="AE213" s="31">
        <v>112.5</v>
      </c>
      <c r="AF213" s="31">
        <v>112</v>
      </c>
      <c r="AG213" s="31">
        <v>110.4</v>
      </c>
      <c r="AH213" s="31">
        <v>108.6</v>
      </c>
      <c r="AI213" s="31">
        <v>108.3</v>
      </c>
      <c r="AJ213" s="31">
        <v>105.6</v>
      </c>
      <c r="AK213" s="31">
        <v>105</v>
      </c>
      <c r="AL213" s="31">
        <v>102.1</v>
      </c>
      <c r="AM213" s="31">
        <v>98.3</v>
      </c>
      <c r="AN213" s="31">
        <v>99.4</v>
      </c>
      <c r="AO213" s="31">
        <v>97.5</v>
      </c>
      <c r="AP213" s="31">
        <v>93.6</v>
      </c>
      <c r="AQ213" s="31">
        <v>90</v>
      </c>
      <c r="AR213" s="31">
        <v>92.3</v>
      </c>
      <c r="AS213" s="31">
        <v>94.2</v>
      </c>
      <c r="AT213" s="31">
        <v>96.4</v>
      </c>
      <c r="AU213" s="31">
        <v>97.2</v>
      </c>
      <c r="AV213" s="31">
        <v>99.9</v>
      </c>
      <c r="AW213" s="31">
        <v>104.9</v>
      </c>
      <c r="AX213" s="31">
        <v>107.5</v>
      </c>
      <c r="AY213" s="31">
        <v>109.8</v>
      </c>
      <c r="AZ213" s="31">
        <v>117</v>
      </c>
      <c r="BA213" s="31">
        <v>118.1</v>
      </c>
      <c r="BB213" s="31">
        <v>118.9</v>
      </c>
      <c r="BC213" s="31">
        <v>121.5</v>
      </c>
      <c r="BD213" s="31">
        <v>122.8</v>
      </c>
      <c r="BE213" s="31">
        <v>124</v>
      </c>
      <c r="BF213" s="31">
        <v>126.3</v>
      </c>
      <c r="BG213" s="31">
        <v>127.1</v>
      </c>
      <c r="BH213" s="31">
        <v>125.7</v>
      </c>
      <c r="BI213" s="31">
        <v>130.4</v>
      </c>
      <c r="BJ213" s="31">
        <v>132.9</v>
      </c>
      <c r="BK213" s="31">
        <v>133.4</v>
      </c>
      <c r="BL213" s="31">
        <v>132.5</v>
      </c>
      <c r="BM213" s="31">
        <v>133.1</v>
      </c>
      <c r="BN213" s="31">
        <v>132.19999999999999</v>
      </c>
      <c r="BO213" s="31">
        <v>133</v>
      </c>
      <c r="BP213" s="31">
        <v>133.4</v>
      </c>
      <c r="BQ213" s="31">
        <v>133.1</v>
      </c>
      <c r="BR213" s="31">
        <v>131.9</v>
      </c>
      <c r="BS213" s="31">
        <v>130.4</v>
      </c>
      <c r="BT213" s="31">
        <v>124.1</v>
      </c>
      <c r="BU213" s="31">
        <v>119.9</v>
      </c>
      <c r="BV213" s="31">
        <v>116.6</v>
      </c>
      <c r="BW213" s="31">
        <v>115.4</v>
      </c>
      <c r="BX213" s="31">
        <v>108.5</v>
      </c>
      <c r="BY213" s="31">
        <v>104</v>
      </c>
      <c r="BZ213" s="31">
        <v>110.5</v>
      </c>
      <c r="CA213" s="31">
        <v>114.3</v>
      </c>
      <c r="CB213" s="31">
        <v>114.2</v>
      </c>
      <c r="CC213" s="31">
        <v>111.9</v>
      </c>
      <c r="CD213" s="31">
        <v>113.2</v>
      </c>
      <c r="CE213" s="31">
        <v>112.7</v>
      </c>
      <c r="CF213" s="31">
        <v>110.2</v>
      </c>
      <c r="CG213" s="31">
        <v>111.4</v>
      </c>
      <c r="CH213" s="31">
        <v>111.7</v>
      </c>
      <c r="CI213" s="31">
        <v>111.9</v>
      </c>
      <c r="CJ213" s="31">
        <v>112.9</v>
      </c>
      <c r="CK213" s="31">
        <v>116.8</v>
      </c>
      <c r="CL213" s="31">
        <v>117.3</v>
      </c>
      <c r="CM213" s="31">
        <v>116.8</v>
      </c>
      <c r="CN213" s="31">
        <v>119</v>
      </c>
      <c r="CO213" s="31">
        <v>120.2</v>
      </c>
      <c r="CP213" s="31">
        <v>119.9</v>
      </c>
      <c r="CQ213" s="31">
        <v>119.5</v>
      </c>
      <c r="CR213" s="31">
        <v>119.3</v>
      </c>
      <c r="CS213" s="31">
        <v>120.2</v>
      </c>
      <c r="CT213" s="31">
        <v>119.2</v>
      </c>
      <c r="CU213" s="31">
        <v>118.5</v>
      </c>
      <c r="CV213" s="31">
        <v>118.4</v>
      </c>
      <c r="CW213" s="31">
        <v>117</v>
      </c>
      <c r="CX213" s="31">
        <v>119.2</v>
      </c>
      <c r="CY213" s="31">
        <v>120.5</v>
      </c>
      <c r="CZ213" s="31">
        <v>120.1</v>
      </c>
      <c r="DA213" s="31">
        <v>119.7</v>
      </c>
      <c r="DB213" s="31">
        <v>118.6</v>
      </c>
      <c r="DC213" s="31">
        <v>118.4</v>
      </c>
      <c r="DD213" s="31">
        <v>118.2</v>
      </c>
      <c r="DE213" s="31">
        <v>116.8</v>
      </c>
      <c r="DF213" s="31">
        <v>116.7</v>
      </c>
      <c r="DG213" s="31">
        <v>116.8</v>
      </c>
      <c r="DH213" s="31">
        <v>118.4</v>
      </c>
      <c r="DI213" s="31">
        <v>119.4</v>
      </c>
      <c r="DJ213" s="31">
        <v>118.8</v>
      </c>
      <c r="DK213" s="31">
        <v>118</v>
      </c>
      <c r="DL213" s="31">
        <v>120.9</v>
      </c>
      <c r="DM213" s="31">
        <v>126.5</v>
      </c>
      <c r="DN213" s="31">
        <v>127.9</v>
      </c>
      <c r="DO213" s="31">
        <v>125.5</v>
      </c>
      <c r="DP213" s="31">
        <v>125.1</v>
      </c>
      <c r="DQ213" s="31">
        <v>124.7</v>
      </c>
      <c r="DR213" s="31">
        <v>124.8</v>
      </c>
      <c r="DS213" s="31">
        <v>124.6</v>
      </c>
      <c r="DT213" s="31">
        <v>125.4</v>
      </c>
      <c r="DU213" s="31">
        <v>126.3</v>
      </c>
      <c r="DV213" s="31">
        <v>125.9</v>
      </c>
      <c r="DW213" s="31">
        <v>125.8</v>
      </c>
      <c r="DX213" s="31">
        <v>126.4</v>
      </c>
      <c r="DY213" s="31">
        <v>127.3</v>
      </c>
      <c r="DZ213" s="31">
        <v>127.3</v>
      </c>
      <c r="EA213" s="31">
        <v>128.1</v>
      </c>
      <c r="EB213" s="31">
        <v>127.9</v>
      </c>
      <c r="EC213" s="31">
        <v>127.1</v>
      </c>
      <c r="ED213" s="31">
        <v>127.1</v>
      </c>
      <c r="EE213" s="31">
        <v>126.5</v>
      </c>
      <c r="EF213" s="31">
        <v>129.19999999999999</v>
      </c>
      <c r="EG213" s="31">
        <v>130.1</v>
      </c>
      <c r="EH213" s="31">
        <v>131.1</v>
      </c>
      <c r="EI213" s="31">
        <v>131.30000000000001</v>
      </c>
      <c r="EJ213" s="31">
        <v>132.6</v>
      </c>
      <c r="EK213" s="31">
        <v>134.5</v>
      </c>
      <c r="EL213" s="31">
        <v>136.69999999999999</v>
      </c>
      <c r="EM213" s="31">
        <v>140</v>
      </c>
      <c r="EN213" s="31">
        <v>138.1</v>
      </c>
      <c r="EO213" s="31">
        <v>137.69999999999999</v>
      </c>
      <c r="EP213" s="31">
        <v>136.9</v>
      </c>
      <c r="EQ213" s="31">
        <v>136.6</v>
      </c>
      <c r="ER213" s="31">
        <v>137.6</v>
      </c>
      <c r="ES213" s="31">
        <v>139.5</v>
      </c>
      <c r="ET213" s="31">
        <v>139.19999999999999</v>
      </c>
    </row>
    <row r="214" spans="1:150">
      <c r="A214" s="25" t="s">
        <v>384</v>
      </c>
      <c r="B214" s="25" t="s">
        <v>445</v>
      </c>
      <c r="C214" s="26">
        <v>1.0555300000000001</v>
      </c>
      <c r="D214" s="31">
        <v>103.6</v>
      </c>
      <c r="E214" s="31">
        <v>104.6</v>
      </c>
      <c r="F214" s="31">
        <v>103.2</v>
      </c>
      <c r="G214" s="31">
        <v>108</v>
      </c>
      <c r="H214" s="31">
        <v>114.9</v>
      </c>
      <c r="I214" s="31">
        <v>118.3</v>
      </c>
      <c r="J214" s="31">
        <v>115.5</v>
      </c>
      <c r="K214" s="31">
        <v>116.3</v>
      </c>
      <c r="L214" s="31">
        <v>116.9</v>
      </c>
      <c r="M214" s="31">
        <v>113.9</v>
      </c>
      <c r="N214" s="31">
        <v>113.5</v>
      </c>
      <c r="O214" s="31">
        <v>111.3</v>
      </c>
      <c r="P214" s="31">
        <v>110.2</v>
      </c>
      <c r="Q214" s="31">
        <v>111.2</v>
      </c>
      <c r="R214" s="31">
        <v>110</v>
      </c>
      <c r="S214" s="31">
        <v>109.5</v>
      </c>
      <c r="T214" s="31">
        <v>107.8</v>
      </c>
      <c r="U214" s="31">
        <v>107.3</v>
      </c>
      <c r="V214" s="31">
        <v>106.1</v>
      </c>
      <c r="W214" s="31">
        <v>104.9</v>
      </c>
      <c r="X214" s="31">
        <v>106.6</v>
      </c>
      <c r="Y214" s="31">
        <v>100.7</v>
      </c>
      <c r="Z214" s="31">
        <v>103</v>
      </c>
      <c r="AA214" s="31">
        <v>106.8</v>
      </c>
      <c r="AB214" s="31">
        <v>111.1</v>
      </c>
      <c r="AC214" s="31">
        <v>109.2</v>
      </c>
      <c r="AD214" s="31">
        <v>109.9</v>
      </c>
      <c r="AE214" s="31">
        <v>109.8</v>
      </c>
      <c r="AF214" s="31">
        <v>109.3</v>
      </c>
      <c r="AG214" s="31">
        <v>107.3</v>
      </c>
      <c r="AH214" s="31">
        <v>105.5</v>
      </c>
      <c r="AI214" s="31">
        <v>105.3</v>
      </c>
      <c r="AJ214" s="31">
        <v>102.6</v>
      </c>
      <c r="AK214" s="31">
        <v>102.5</v>
      </c>
      <c r="AL214" s="31">
        <v>99.6</v>
      </c>
      <c r="AM214" s="31">
        <v>95.5</v>
      </c>
      <c r="AN214" s="31">
        <v>96.7</v>
      </c>
      <c r="AO214" s="31">
        <v>94.3</v>
      </c>
      <c r="AP214" s="31">
        <v>89.9</v>
      </c>
      <c r="AQ214" s="31">
        <v>85.9</v>
      </c>
      <c r="AR214" s="31">
        <v>88.2</v>
      </c>
      <c r="AS214" s="31">
        <v>90.4</v>
      </c>
      <c r="AT214" s="31">
        <v>92.9</v>
      </c>
      <c r="AU214" s="31">
        <v>93.7</v>
      </c>
      <c r="AV214" s="31">
        <v>96.7</v>
      </c>
      <c r="AW214" s="31">
        <v>102.1</v>
      </c>
      <c r="AX214" s="31">
        <v>104.8</v>
      </c>
      <c r="AY214" s="31">
        <v>107.3</v>
      </c>
      <c r="AZ214" s="31">
        <v>115</v>
      </c>
      <c r="BA214" s="31">
        <v>116.1</v>
      </c>
      <c r="BB214" s="31">
        <v>116.7</v>
      </c>
      <c r="BC214" s="31">
        <v>119.6</v>
      </c>
      <c r="BD214" s="31">
        <v>120.7</v>
      </c>
      <c r="BE214" s="31">
        <v>121.9</v>
      </c>
      <c r="BF214" s="31">
        <v>124</v>
      </c>
      <c r="BG214" s="31">
        <v>124.6</v>
      </c>
      <c r="BH214" s="31">
        <v>123.3</v>
      </c>
      <c r="BI214" s="31">
        <v>128.1</v>
      </c>
      <c r="BJ214" s="31">
        <v>130.4</v>
      </c>
      <c r="BK214" s="31">
        <v>130.69999999999999</v>
      </c>
      <c r="BL214" s="31">
        <v>129.80000000000001</v>
      </c>
      <c r="BM214" s="31">
        <v>130.5</v>
      </c>
      <c r="BN214" s="31">
        <v>129.4</v>
      </c>
      <c r="BO214" s="31">
        <v>130.30000000000001</v>
      </c>
      <c r="BP214" s="31">
        <v>131</v>
      </c>
      <c r="BQ214" s="31">
        <v>130.9</v>
      </c>
      <c r="BR214" s="31">
        <v>130.30000000000001</v>
      </c>
      <c r="BS214" s="31">
        <v>129.80000000000001</v>
      </c>
      <c r="BT214" s="31">
        <v>124.2</v>
      </c>
      <c r="BU214" s="31">
        <v>120.7</v>
      </c>
      <c r="BV214" s="31">
        <v>117.6</v>
      </c>
      <c r="BW214" s="31">
        <v>116.8</v>
      </c>
      <c r="BX214" s="31">
        <v>109.6</v>
      </c>
      <c r="BY214" s="31">
        <v>105.1</v>
      </c>
      <c r="BZ214" s="31">
        <v>112.1</v>
      </c>
      <c r="CA214" s="31">
        <v>116.6</v>
      </c>
      <c r="CB214" s="31">
        <v>116.4</v>
      </c>
      <c r="CC214" s="31">
        <v>113.9</v>
      </c>
      <c r="CD214" s="31">
        <v>115.4</v>
      </c>
      <c r="CE214" s="31">
        <v>115</v>
      </c>
      <c r="CF214" s="31">
        <v>112.5</v>
      </c>
      <c r="CG214" s="31">
        <v>113.7</v>
      </c>
      <c r="CH214" s="31">
        <v>114.1</v>
      </c>
      <c r="CI214" s="31">
        <v>114.2</v>
      </c>
      <c r="CJ214" s="31">
        <v>115.2</v>
      </c>
      <c r="CK214" s="31">
        <v>117.3</v>
      </c>
      <c r="CL214" s="31">
        <v>116.4</v>
      </c>
      <c r="CM214" s="31">
        <v>115.4</v>
      </c>
      <c r="CN214" s="31">
        <v>118</v>
      </c>
      <c r="CO214" s="31">
        <v>119.3</v>
      </c>
      <c r="CP214" s="31">
        <v>119.1</v>
      </c>
      <c r="CQ214" s="31">
        <v>118.5</v>
      </c>
      <c r="CR214" s="31">
        <v>118.1</v>
      </c>
      <c r="CS214" s="31">
        <v>118.9</v>
      </c>
      <c r="CT214" s="31">
        <v>117.6</v>
      </c>
      <c r="CU214" s="31">
        <v>117</v>
      </c>
      <c r="CV214" s="31">
        <v>116.7</v>
      </c>
      <c r="CW214" s="31">
        <v>115.3</v>
      </c>
      <c r="CX214" s="31">
        <v>117.8</v>
      </c>
      <c r="CY214" s="31">
        <v>119.2</v>
      </c>
      <c r="CZ214" s="31">
        <v>118.6</v>
      </c>
      <c r="DA214" s="31">
        <v>118.3</v>
      </c>
      <c r="DB214" s="31">
        <v>117.3</v>
      </c>
      <c r="DC214" s="31">
        <v>117.7</v>
      </c>
      <c r="DD214" s="31">
        <v>117.7</v>
      </c>
      <c r="DE214" s="31">
        <v>116.3</v>
      </c>
      <c r="DF214" s="31">
        <v>116.1</v>
      </c>
      <c r="DG214" s="31">
        <v>116</v>
      </c>
      <c r="DH214" s="31">
        <v>117.5</v>
      </c>
      <c r="DI214" s="31">
        <v>118.2</v>
      </c>
      <c r="DJ214" s="31">
        <v>117.4</v>
      </c>
      <c r="DK214" s="31">
        <v>116.4</v>
      </c>
      <c r="DL214" s="31">
        <v>119.6</v>
      </c>
      <c r="DM214" s="31">
        <v>125.6</v>
      </c>
      <c r="DN214" s="31">
        <v>126.8</v>
      </c>
      <c r="DO214" s="31">
        <v>124.4</v>
      </c>
      <c r="DP214" s="31">
        <v>123.7</v>
      </c>
      <c r="DQ214" s="31">
        <v>123.4</v>
      </c>
      <c r="DR214" s="31">
        <v>123.2</v>
      </c>
      <c r="DS214" s="31">
        <v>123.1</v>
      </c>
      <c r="DT214" s="31">
        <v>123.5</v>
      </c>
      <c r="DU214" s="31">
        <v>124.5</v>
      </c>
      <c r="DV214" s="31">
        <v>123.9</v>
      </c>
      <c r="DW214" s="31">
        <v>123.5</v>
      </c>
      <c r="DX214" s="31">
        <v>124.3</v>
      </c>
      <c r="DY214" s="31">
        <v>125</v>
      </c>
      <c r="DZ214" s="31">
        <v>125.1</v>
      </c>
      <c r="EA214" s="31">
        <v>126.2</v>
      </c>
      <c r="EB214" s="31">
        <v>126.3</v>
      </c>
      <c r="EC214" s="31">
        <v>125.5</v>
      </c>
      <c r="ED214" s="31">
        <v>125.5</v>
      </c>
      <c r="EE214" s="31">
        <v>124.7</v>
      </c>
      <c r="EF214" s="31">
        <v>127.7</v>
      </c>
      <c r="EG214" s="31">
        <v>128.19999999999999</v>
      </c>
      <c r="EH214" s="31">
        <v>129.19999999999999</v>
      </c>
      <c r="EI214" s="31">
        <v>129.30000000000001</v>
      </c>
      <c r="EJ214" s="31">
        <v>130.5</v>
      </c>
      <c r="EK214" s="31">
        <v>132.6</v>
      </c>
      <c r="EL214" s="31">
        <v>135.1</v>
      </c>
      <c r="EM214" s="31">
        <v>138.9</v>
      </c>
      <c r="EN214" s="31">
        <v>136.9</v>
      </c>
      <c r="EO214" s="31">
        <v>136.19999999999999</v>
      </c>
      <c r="EP214" s="31">
        <v>135.4</v>
      </c>
      <c r="EQ214" s="31">
        <v>134.9</v>
      </c>
      <c r="ER214" s="31">
        <v>135.69999999999999</v>
      </c>
      <c r="ES214" s="31">
        <v>137.69999999999999</v>
      </c>
      <c r="ET214" s="31">
        <v>137.30000000000001</v>
      </c>
    </row>
    <row r="215" spans="1:150">
      <c r="A215" s="25" t="s">
        <v>390</v>
      </c>
      <c r="B215" s="25" t="s">
        <v>1774</v>
      </c>
      <c r="C215" s="26">
        <v>4.4859999999999997E-2</v>
      </c>
      <c r="D215" s="31">
        <v>104.4</v>
      </c>
      <c r="E215" s="31">
        <v>105.3</v>
      </c>
      <c r="F215" s="31">
        <v>106.8</v>
      </c>
      <c r="G215" s="31">
        <v>108.7</v>
      </c>
      <c r="H215" s="31">
        <v>110.8</v>
      </c>
      <c r="I215" s="31">
        <v>115.1</v>
      </c>
      <c r="J215" s="31">
        <v>121.5</v>
      </c>
      <c r="K215" s="31">
        <v>126.6</v>
      </c>
      <c r="L215" s="31">
        <v>124.7</v>
      </c>
      <c r="M215" s="31">
        <v>126.4</v>
      </c>
      <c r="N215" s="31">
        <v>125.2</v>
      </c>
      <c r="O215" s="31">
        <v>124</v>
      </c>
      <c r="P215" s="31">
        <v>126.4</v>
      </c>
      <c r="Q215" s="31">
        <v>127.5</v>
      </c>
      <c r="R215" s="31">
        <v>128.19999999999999</v>
      </c>
      <c r="S215" s="31">
        <v>129.9</v>
      </c>
      <c r="T215" s="31">
        <v>132.1</v>
      </c>
      <c r="U215" s="31">
        <v>134.1</v>
      </c>
      <c r="V215" s="31">
        <v>136.5</v>
      </c>
      <c r="W215" s="31">
        <v>136.1</v>
      </c>
      <c r="X215" s="31">
        <v>136.1</v>
      </c>
      <c r="Y215" s="31">
        <v>138.1</v>
      </c>
      <c r="Z215" s="31">
        <v>137.80000000000001</v>
      </c>
      <c r="AA215" s="31">
        <v>138.30000000000001</v>
      </c>
      <c r="AB215" s="31">
        <v>143.5</v>
      </c>
      <c r="AC215" s="31">
        <v>144.1</v>
      </c>
      <c r="AD215" s="31">
        <v>147.69999999999999</v>
      </c>
      <c r="AE215" s="31">
        <v>149.80000000000001</v>
      </c>
      <c r="AF215" s="31">
        <v>149.9</v>
      </c>
      <c r="AG215" s="31">
        <v>153.5</v>
      </c>
      <c r="AH215" s="31">
        <v>151.6</v>
      </c>
      <c r="AI215" s="31">
        <v>152.9</v>
      </c>
      <c r="AJ215" s="31">
        <v>148.9</v>
      </c>
      <c r="AK215" s="31">
        <v>136.69999999999999</v>
      </c>
      <c r="AL215" s="31">
        <v>132.69999999999999</v>
      </c>
      <c r="AM215" s="31">
        <v>128.1</v>
      </c>
      <c r="AN215" s="31">
        <v>126.5</v>
      </c>
      <c r="AO215" s="31">
        <v>130.4</v>
      </c>
      <c r="AP215" s="31">
        <v>133.9</v>
      </c>
      <c r="AQ215" s="31">
        <v>137.6</v>
      </c>
      <c r="AR215" s="31">
        <v>137.6</v>
      </c>
      <c r="AS215" s="31">
        <v>137.5</v>
      </c>
      <c r="AT215" s="31">
        <v>136.30000000000001</v>
      </c>
      <c r="AU215" s="31">
        <v>137.30000000000001</v>
      </c>
      <c r="AV215" s="31">
        <v>135.9</v>
      </c>
      <c r="AW215" s="31">
        <v>140</v>
      </c>
      <c r="AX215" s="31">
        <v>146</v>
      </c>
      <c r="AY215" s="31">
        <v>146.9</v>
      </c>
      <c r="AZ215" s="31">
        <v>151.5</v>
      </c>
      <c r="BA215" s="31">
        <v>155.4</v>
      </c>
      <c r="BB215" s="31">
        <v>156.4</v>
      </c>
      <c r="BC215" s="31">
        <v>157.19999999999999</v>
      </c>
      <c r="BD215" s="31">
        <v>163.30000000000001</v>
      </c>
      <c r="BE215" s="31">
        <v>166.2</v>
      </c>
      <c r="BF215" s="31">
        <v>167.6</v>
      </c>
      <c r="BG215" s="31">
        <v>173.1</v>
      </c>
      <c r="BH215" s="31">
        <v>169.1</v>
      </c>
      <c r="BI215" s="31">
        <v>173.4</v>
      </c>
      <c r="BJ215" s="31">
        <v>179.2</v>
      </c>
      <c r="BK215" s="31">
        <v>181.6</v>
      </c>
      <c r="BL215" s="31">
        <v>180.1</v>
      </c>
      <c r="BM215" s="31">
        <v>179</v>
      </c>
      <c r="BN215" s="31">
        <v>178.9</v>
      </c>
      <c r="BO215" s="31">
        <v>176.5</v>
      </c>
      <c r="BP215" s="31">
        <v>169</v>
      </c>
      <c r="BQ215" s="31">
        <v>165.7</v>
      </c>
      <c r="BR215" s="31">
        <v>145.19999999999999</v>
      </c>
      <c r="BS215" s="31">
        <v>126.4</v>
      </c>
      <c r="BT215" s="31">
        <v>101.5</v>
      </c>
      <c r="BU215" s="31">
        <v>77.599999999999994</v>
      </c>
      <c r="BV215" s="31">
        <v>65.900000000000006</v>
      </c>
      <c r="BW215" s="31">
        <v>56.2</v>
      </c>
      <c r="BX215" s="31">
        <v>47.2</v>
      </c>
      <c r="BY215" s="31">
        <v>37</v>
      </c>
      <c r="BZ215" s="31">
        <v>37.299999999999997</v>
      </c>
      <c r="CA215" s="31">
        <v>29.5</v>
      </c>
      <c r="CB215" s="31">
        <v>29.8</v>
      </c>
      <c r="CC215" s="31">
        <v>29.2</v>
      </c>
      <c r="CD215" s="31">
        <v>27.4</v>
      </c>
      <c r="CE215" s="31">
        <v>27.4</v>
      </c>
      <c r="CF215" s="31">
        <v>25.9</v>
      </c>
      <c r="CG215" s="31">
        <v>26.4</v>
      </c>
      <c r="CH215" s="31">
        <v>26.4</v>
      </c>
      <c r="CI215" s="31">
        <v>26.9</v>
      </c>
      <c r="CJ215" s="31">
        <v>27.4</v>
      </c>
      <c r="CK215" s="31">
        <v>74.3</v>
      </c>
      <c r="CL215" s="31">
        <v>107</v>
      </c>
      <c r="CM215" s="31">
        <v>113.8</v>
      </c>
      <c r="CN215" s="31">
        <v>110</v>
      </c>
      <c r="CO215" s="31">
        <v>108.1</v>
      </c>
      <c r="CP215" s="31">
        <v>106.4</v>
      </c>
      <c r="CQ215" s="31">
        <v>109.4</v>
      </c>
      <c r="CR215" s="31">
        <v>113.7</v>
      </c>
      <c r="CS215" s="31">
        <v>115</v>
      </c>
      <c r="CT215" s="31">
        <v>121.7</v>
      </c>
      <c r="CU215" s="31">
        <v>123.9</v>
      </c>
      <c r="CV215" s="31">
        <v>124.8</v>
      </c>
      <c r="CW215" s="31">
        <v>122.4</v>
      </c>
      <c r="CX215" s="31">
        <v>119.2</v>
      </c>
      <c r="CY215" s="31">
        <v>117.4</v>
      </c>
      <c r="CZ215" s="31">
        <v>118.4</v>
      </c>
      <c r="DA215" s="31">
        <v>114.1</v>
      </c>
      <c r="DB215" s="31">
        <v>113.1</v>
      </c>
      <c r="DC215" s="31">
        <v>110.9</v>
      </c>
      <c r="DD215" s="31">
        <v>113.1</v>
      </c>
      <c r="DE215" s="31">
        <v>111.9</v>
      </c>
      <c r="DF215" s="31">
        <v>114</v>
      </c>
      <c r="DG215" s="31">
        <v>117</v>
      </c>
      <c r="DH215" s="31">
        <v>121.3</v>
      </c>
      <c r="DI215" s="31">
        <v>124.3</v>
      </c>
      <c r="DJ215" s="31">
        <v>127.4</v>
      </c>
      <c r="DK215" s="31">
        <v>127.8</v>
      </c>
      <c r="DL215" s="31">
        <v>127.9</v>
      </c>
      <c r="DM215" s="31">
        <v>131</v>
      </c>
      <c r="DN215" s="31">
        <v>131.5</v>
      </c>
      <c r="DO215" s="31">
        <v>131.1</v>
      </c>
      <c r="DP215" s="31">
        <v>132.1</v>
      </c>
      <c r="DQ215" s="31">
        <v>133.19999999999999</v>
      </c>
      <c r="DR215" s="31">
        <v>136.1</v>
      </c>
      <c r="DS215" s="31">
        <v>136.30000000000001</v>
      </c>
      <c r="DT215" s="31">
        <v>139</v>
      </c>
      <c r="DU215" s="31">
        <v>140.69999999999999</v>
      </c>
      <c r="DV215" s="31">
        <v>141.69999999999999</v>
      </c>
      <c r="DW215" s="31">
        <v>144.6</v>
      </c>
      <c r="DX215" s="31">
        <v>144.69999999999999</v>
      </c>
      <c r="DY215" s="31">
        <v>144.69999999999999</v>
      </c>
      <c r="DZ215" s="31">
        <v>140.9</v>
      </c>
      <c r="EA215" s="31">
        <v>137.5</v>
      </c>
      <c r="EB215" s="31">
        <v>137.80000000000001</v>
      </c>
      <c r="EC215" s="31">
        <v>138.80000000000001</v>
      </c>
      <c r="ED215" s="31">
        <v>139.30000000000001</v>
      </c>
      <c r="EE215" s="31">
        <v>139.80000000000001</v>
      </c>
      <c r="EF215" s="31">
        <v>140.4</v>
      </c>
      <c r="EG215" s="31">
        <v>143.9</v>
      </c>
      <c r="EH215" s="31">
        <v>146.9</v>
      </c>
      <c r="EI215" s="31">
        <v>147</v>
      </c>
      <c r="EJ215" s="31">
        <v>148.6</v>
      </c>
      <c r="EK215" s="31">
        <v>149.80000000000001</v>
      </c>
      <c r="EL215" s="31">
        <v>149.5</v>
      </c>
      <c r="EM215" s="31">
        <v>149</v>
      </c>
      <c r="EN215" s="31">
        <v>150.69999999999999</v>
      </c>
      <c r="EO215" s="31">
        <v>151.69999999999999</v>
      </c>
      <c r="EP215" s="31">
        <v>154.80000000000001</v>
      </c>
      <c r="EQ215" s="31">
        <v>154.9</v>
      </c>
      <c r="ER215" s="31">
        <v>157.30000000000001</v>
      </c>
      <c r="ES215" s="31">
        <v>157.4</v>
      </c>
      <c r="ET215" s="31">
        <v>158.1</v>
      </c>
    </row>
    <row r="216" spans="1:150">
      <c r="A216" s="25" t="s">
        <v>392</v>
      </c>
      <c r="B216" s="25" t="s">
        <v>1775</v>
      </c>
      <c r="C216" s="26">
        <v>2.76E-2</v>
      </c>
      <c r="D216" s="31">
        <v>102.8</v>
      </c>
      <c r="E216" s="31">
        <v>103.7</v>
      </c>
      <c r="F216" s="31">
        <v>106</v>
      </c>
      <c r="G216" s="31">
        <v>106.9</v>
      </c>
      <c r="H216" s="31">
        <v>109.7</v>
      </c>
      <c r="I216" s="31">
        <v>108.9</v>
      </c>
      <c r="J216" s="31">
        <v>111.8</v>
      </c>
      <c r="K216" s="31">
        <v>117.4</v>
      </c>
      <c r="L216" s="31">
        <v>117.3</v>
      </c>
      <c r="M216" s="31">
        <v>117.3</v>
      </c>
      <c r="N216" s="31">
        <v>116.3</v>
      </c>
      <c r="O216" s="31">
        <v>118.1</v>
      </c>
      <c r="P216" s="31">
        <v>121.9</v>
      </c>
      <c r="Q216" s="31">
        <v>122.5</v>
      </c>
      <c r="R216" s="31">
        <v>119.6</v>
      </c>
      <c r="S216" s="31">
        <v>122</v>
      </c>
      <c r="T216" s="31">
        <v>125.3</v>
      </c>
      <c r="U216" s="31">
        <v>125.6</v>
      </c>
      <c r="V216" s="31">
        <v>129.4</v>
      </c>
      <c r="W216" s="31">
        <v>131.19999999999999</v>
      </c>
      <c r="X216" s="31">
        <v>131.6</v>
      </c>
      <c r="Y216" s="31">
        <v>129.80000000000001</v>
      </c>
      <c r="Z216" s="31">
        <v>131</v>
      </c>
      <c r="AA216" s="31">
        <v>134.9</v>
      </c>
      <c r="AB216" s="31">
        <v>135.30000000000001</v>
      </c>
      <c r="AC216" s="31">
        <v>136.19999999999999</v>
      </c>
      <c r="AD216" s="31">
        <v>135.80000000000001</v>
      </c>
      <c r="AE216" s="31">
        <v>133.19999999999999</v>
      </c>
      <c r="AF216" s="31">
        <v>133.30000000000001</v>
      </c>
      <c r="AG216" s="31">
        <v>131.80000000000001</v>
      </c>
      <c r="AH216" s="31">
        <v>131.5</v>
      </c>
      <c r="AI216" s="31">
        <v>134.30000000000001</v>
      </c>
      <c r="AJ216" s="31">
        <v>132.6</v>
      </c>
      <c r="AK216" s="31">
        <v>130.6</v>
      </c>
      <c r="AL216" s="31">
        <v>130.1</v>
      </c>
      <c r="AM216" s="31">
        <v>130.6</v>
      </c>
      <c r="AN216" s="31">
        <v>131.5</v>
      </c>
      <c r="AO216" s="31">
        <v>133.4</v>
      </c>
      <c r="AP216" s="31">
        <v>134.4</v>
      </c>
      <c r="AQ216" s="31">
        <v>133.4</v>
      </c>
      <c r="AR216" s="31">
        <v>133.4</v>
      </c>
      <c r="AS216" s="31">
        <v>132.5</v>
      </c>
      <c r="AT216" s="31">
        <v>132.6</v>
      </c>
      <c r="AU216" s="31">
        <v>134.80000000000001</v>
      </c>
      <c r="AV216" s="31">
        <v>139.80000000000001</v>
      </c>
      <c r="AW216" s="31">
        <v>133</v>
      </c>
      <c r="AX216" s="31">
        <v>135.4</v>
      </c>
      <c r="AY216" s="31">
        <v>135</v>
      </c>
      <c r="AZ216" s="31">
        <v>135.19999999999999</v>
      </c>
      <c r="BA216" s="31">
        <v>135.30000000000001</v>
      </c>
      <c r="BB216" s="31">
        <v>135.80000000000001</v>
      </c>
      <c r="BC216" s="31">
        <v>135.80000000000001</v>
      </c>
      <c r="BD216" s="31">
        <v>135.9</v>
      </c>
      <c r="BE216" s="31">
        <v>136.9</v>
      </c>
      <c r="BF216" s="31">
        <v>137.80000000000001</v>
      </c>
      <c r="BG216" s="31">
        <v>142.69999999999999</v>
      </c>
      <c r="BH216" s="31">
        <v>143.5</v>
      </c>
      <c r="BI216" s="31">
        <v>145.80000000000001</v>
      </c>
      <c r="BJ216" s="31">
        <v>151.4</v>
      </c>
      <c r="BK216" s="31">
        <v>152.69999999999999</v>
      </c>
      <c r="BL216" s="31">
        <v>152.9</v>
      </c>
      <c r="BM216" s="31">
        <v>151.69999999999999</v>
      </c>
      <c r="BN216" s="31">
        <v>151.6</v>
      </c>
      <c r="BO216" s="31">
        <v>152.6</v>
      </c>
      <c r="BP216" s="31">
        <v>154.30000000000001</v>
      </c>
      <c r="BQ216" s="31">
        <v>153.69999999999999</v>
      </c>
      <c r="BR216" s="31">
        <v>152.19999999999999</v>
      </c>
      <c r="BS216" s="31">
        <v>145</v>
      </c>
      <c r="BT216" s="31">
        <v>145.19999999999999</v>
      </c>
      <c r="BU216" s="31">
        <v>146.1</v>
      </c>
      <c r="BV216" s="31">
        <v>145.1</v>
      </c>
      <c r="BW216" s="31">
        <v>142.4</v>
      </c>
      <c r="BX216" s="31">
        <v>142.69999999999999</v>
      </c>
      <c r="BY216" s="31">
        <v>141.80000000000001</v>
      </c>
      <c r="BZ216" s="31">
        <v>143.5</v>
      </c>
      <c r="CA216" s="31">
        <v>142</v>
      </c>
      <c r="CB216" s="31">
        <v>142.1</v>
      </c>
      <c r="CC216" s="31">
        <v>142.1</v>
      </c>
      <c r="CD216" s="31">
        <v>142.30000000000001</v>
      </c>
      <c r="CE216" s="31">
        <v>137.1</v>
      </c>
      <c r="CF216" s="31">
        <v>139.1</v>
      </c>
      <c r="CG216" s="31">
        <v>136.80000000000001</v>
      </c>
      <c r="CH216" s="31">
        <v>136.19999999999999</v>
      </c>
      <c r="CI216" s="31">
        <v>137.9</v>
      </c>
      <c r="CJ216" s="31">
        <v>140.69999999999999</v>
      </c>
      <c r="CK216" s="31">
        <v>143.6</v>
      </c>
      <c r="CL216" s="31">
        <v>145</v>
      </c>
      <c r="CM216" s="31">
        <v>143.9</v>
      </c>
      <c r="CN216" s="31">
        <v>144.1</v>
      </c>
      <c r="CO216" s="31">
        <v>143.30000000000001</v>
      </c>
      <c r="CP216" s="31">
        <v>142.80000000000001</v>
      </c>
      <c r="CQ216" s="31">
        <v>149.80000000000001</v>
      </c>
      <c r="CR216" s="31">
        <v>150.30000000000001</v>
      </c>
      <c r="CS216" s="31">
        <v>154.5</v>
      </c>
      <c r="CT216" s="31">
        <v>154.30000000000001</v>
      </c>
      <c r="CU216" s="31">
        <v>146.1</v>
      </c>
      <c r="CV216" s="31">
        <v>149.4</v>
      </c>
      <c r="CW216" s="31">
        <v>146.6</v>
      </c>
      <c r="CX216" s="31">
        <v>145.1</v>
      </c>
      <c r="CY216" s="31">
        <v>144.9</v>
      </c>
      <c r="CZ216" s="31">
        <v>143.30000000000001</v>
      </c>
      <c r="DA216" s="31">
        <v>142.5</v>
      </c>
      <c r="DB216" s="31">
        <v>142.19999999999999</v>
      </c>
      <c r="DC216" s="31">
        <v>128.30000000000001</v>
      </c>
      <c r="DD216" s="31">
        <v>125.3</v>
      </c>
      <c r="DE216" s="31">
        <v>120.7</v>
      </c>
      <c r="DF216" s="31">
        <v>122.9</v>
      </c>
      <c r="DG216" s="31">
        <v>125.8</v>
      </c>
      <c r="DH216" s="31">
        <v>125.5</v>
      </c>
      <c r="DI216" s="31">
        <v>128.6</v>
      </c>
      <c r="DJ216" s="31">
        <v>126.9</v>
      </c>
      <c r="DK216" s="31">
        <v>126.9</v>
      </c>
      <c r="DL216" s="31">
        <v>126.9</v>
      </c>
      <c r="DM216" s="31">
        <v>127.4</v>
      </c>
      <c r="DN216" s="31">
        <v>129.5</v>
      </c>
      <c r="DO216" s="31">
        <v>128.4</v>
      </c>
      <c r="DP216" s="31">
        <v>133.69999999999999</v>
      </c>
      <c r="DQ216" s="31">
        <v>134.6</v>
      </c>
      <c r="DR216" s="31">
        <v>135.5</v>
      </c>
      <c r="DS216" s="31">
        <v>138.19999999999999</v>
      </c>
      <c r="DT216" s="31">
        <v>143.1</v>
      </c>
      <c r="DU216" s="31">
        <v>145.9</v>
      </c>
      <c r="DV216" s="31">
        <v>144.6</v>
      </c>
      <c r="DW216" s="31">
        <v>146.1</v>
      </c>
      <c r="DX216" s="31">
        <v>145.80000000000001</v>
      </c>
      <c r="DY216" s="31">
        <v>146.4</v>
      </c>
      <c r="DZ216" s="31">
        <v>144.80000000000001</v>
      </c>
      <c r="EA216" s="31">
        <v>146.69999999999999</v>
      </c>
      <c r="EB216" s="31">
        <v>144.4</v>
      </c>
      <c r="EC216" s="31">
        <v>142.80000000000001</v>
      </c>
      <c r="ED216" s="31">
        <v>145.19999999999999</v>
      </c>
      <c r="EE216" s="31">
        <v>147.80000000000001</v>
      </c>
      <c r="EF216" s="31">
        <v>147</v>
      </c>
      <c r="EG216" s="31">
        <v>149.30000000000001</v>
      </c>
      <c r="EH216" s="31">
        <v>148.30000000000001</v>
      </c>
      <c r="EI216" s="31">
        <v>148.1</v>
      </c>
      <c r="EJ216" s="31">
        <v>149.80000000000001</v>
      </c>
      <c r="EK216" s="31">
        <v>147.1</v>
      </c>
      <c r="EL216" s="31">
        <v>146.19999999999999</v>
      </c>
      <c r="EM216" s="31">
        <v>151.1</v>
      </c>
      <c r="EN216" s="31">
        <v>147.9</v>
      </c>
      <c r="EO216" s="31">
        <v>153.80000000000001</v>
      </c>
      <c r="EP216" s="31">
        <v>149.9</v>
      </c>
      <c r="EQ216" s="31">
        <v>148.30000000000001</v>
      </c>
      <c r="ER216" s="31">
        <v>153.19999999999999</v>
      </c>
      <c r="ES216" s="31">
        <v>147.69999999999999</v>
      </c>
      <c r="ET216" s="31">
        <v>148.19999999999999</v>
      </c>
    </row>
    <row r="217" spans="1:150">
      <c r="A217" s="25" t="s">
        <v>386</v>
      </c>
      <c r="B217" s="25" t="s">
        <v>1776</v>
      </c>
      <c r="C217" s="26">
        <v>2.3539999999999998E-2</v>
      </c>
      <c r="D217" s="31">
        <v>102.5</v>
      </c>
      <c r="E217" s="31">
        <v>107.8</v>
      </c>
      <c r="F217" s="31">
        <v>112.9</v>
      </c>
      <c r="G217" s="31">
        <v>115.6</v>
      </c>
      <c r="H217" s="31">
        <v>121.4</v>
      </c>
      <c r="I217" s="31">
        <v>121.4</v>
      </c>
      <c r="J217" s="31">
        <v>119</v>
      </c>
      <c r="K217" s="31">
        <v>112</v>
      </c>
      <c r="L217" s="31">
        <v>108.7</v>
      </c>
      <c r="M217" s="31">
        <v>107.7</v>
      </c>
      <c r="N217" s="31">
        <v>106.6</v>
      </c>
      <c r="O217" s="31">
        <v>107.8</v>
      </c>
      <c r="P217" s="31">
        <v>112.3</v>
      </c>
      <c r="Q217" s="31">
        <v>116.8</v>
      </c>
      <c r="R217" s="31">
        <v>120.7</v>
      </c>
      <c r="S217" s="31">
        <v>122</v>
      </c>
      <c r="T217" s="31">
        <v>125.2</v>
      </c>
      <c r="U217" s="31">
        <v>126.6</v>
      </c>
      <c r="V217" s="31">
        <v>125.5</v>
      </c>
      <c r="W217" s="31">
        <v>112.7</v>
      </c>
      <c r="X217" s="31">
        <v>110</v>
      </c>
      <c r="Y217" s="31">
        <v>107.3</v>
      </c>
      <c r="Z217" s="31">
        <v>107</v>
      </c>
      <c r="AA217" s="31">
        <v>108.1</v>
      </c>
      <c r="AB217" s="31">
        <v>110.4</v>
      </c>
      <c r="AC217" s="31">
        <v>116.1</v>
      </c>
      <c r="AD217" s="31">
        <v>122.3</v>
      </c>
      <c r="AE217" s="31">
        <v>126.4</v>
      </c>
      <c r="AF217" s="31">
        <v>126.5</v>
      </c>
      <c r="AG217" s="31">
        <v>126.2</v>
      </c>
      <c r="AH217" s="31">
        <v>125.7</v>
      </c>
      <c r="AI217" s="31">
        <v>113.7</v>
      </c>
      <c r="AJ217" s="31">
        <v>109.6</v>
      </c>
      <c r="AK217" s="31">
        <v>109.1</v>
      </c>
      <c r="AL217" s="31">
        <v>106.4</v>
      </c>
      <c r="AM217" s="31">
        <v>107.4</v>
      </c>
      <c r="AN217" s="31">
        <v>108.9</v>
      </c>
      <c r="AO217" s="31">
        <v>111.9</v>
      </c>
      <c r="AP217" s="31">
        <v>111.1</v>
      </c>
      <c r="AQ217" s="31">
        <v>110.4</v>
      </c>
      <c r="AR217" s="31">
        <v>113.7</v>
      </c>
      <c r="AS217" s="31">
        <v>112.1</v>
      </c>
      <c r="AT217" s="31">
        <v>112.1</v>
      </c>
      <c r="AU217" s="31">
        <v>107.9</v>
      </c>
      <c r="AV217" s="31">
        <v>106.8</v>
      </c>
      <c r="AW217" s="31">
        <v>108.4</v>
      </c>
      <c r="AX217" s="31">
        <v>107.6</v>
      </c>
      <c r="AY217" s="31">
        <v>107.5</v>
      </c>
      <c r="AZ217" s="31">
        <v>112.4</v>
      </c>
      <c r="BA217" s="31">
        <v>114.3</v>
      </c>
      <c r="BB217" s="31">
        <v>114.9</v>
      </c>
      <c r="BC217" s="31">
        <v>116.9</v>
      </c>
      <c r="BD217" s="31">
        <v>119.8</v>
      </c>
      <c r="BE217" s="31">
        <v>121.7</v>
      </c>
      <c r="BF217" s="31">
        <v>136.4</v>
      </c>
      <c r="BG217" s="31">
        <v>127.9</v>
      </c>
      <c r="BH217" s="31">
        <v>123.8</v>
      </c>
      <c r="BI217" s="31">
        <v>126.6</v>
      </c>
      <c r="BJ217" s="31">
        <v>129.9</v>
      </c>
      <c r="BK217" s="31">
        <v>132.19999999999999</v>
      </c>
      <c r="BL217" s="31">
        <v>132.1</v>
      </c>
      <c r="BM217" s="31">
        <v>134.69999999999999</v>
      </c>
      <c r="BN217" s="31">
        <v>137.9</v>
      </c>
      <c r="BO217" s="31">
        <v>138.1</v>
      </c>
      <c r="BP217" s="31">
        <v>139.1</v>
      </c>
      <c r="BQ217" s="31">
        <v>141.30000000000001</v>
      </c>
      <c r="BR217" s="31">
        <v>143.30000000000001</v>
      </c>
      <c r="BS217" s="31">
        <v>136.69999999999999</v>
      </c>
      <c r="BT217" s="31">
        <v>128.19999999999999</v>
      </c>
      <c r="BU217" s="31">
        <v>125.6</v>
      </c>
      <c r="BV217" s="31">
        <v>120.1</v>
      </c>
      <c r="BW217" s="31">
        <v>120.2</v>
      </c>
      <c r="BX217" s="31">
        <v>118.6</v>
      </c>
      <c r="BY217" s="31">
        <v>120.2</v>
      </c>
      <c r="BZ217" s="31">
        <v>124.1</v>
      </c>
      <c r="CA217" s="31">
        <v>127</v>
      </c>
      <c r="CB217" s="31">
        <v>129.9</v>
      </c>
      <c r="CC217" s="31">
        <v>131.69999999999999</v>
      </c>
      <c r="CD217" s="31">
        <v>130.80000000000001</v>
      </c>
      <c r="CE217" s="31">
        <v>128.69999999999999</v>
      </c>
      <c r="CF217" s="31">
        <v>122.1</v>
      </c>
      <c r="CG217" s="31">
        <v>123.4</v>
      </c>
      <c r="CH217" s="31">
        <v>120.8</v>
      </c>
      <c r="CI217" s="31">
        <v>121.7</v>
      </c>
      <c r="CJ217" s="31">
        <v>122.2</v>
      </c>
      <c r="CK217" s="31">
        <v>127</v>
      </c>
      <c r="CL217" s="31">
        <v>132.4</v>
      </c>
      <c r="CM217" s="31">
        <v>135.30000000000001</v>
      </c>
      <c r="CN217" s="31">
        <v>135.1</v>
      </c>
      <c r="CO217" s="31">
        <v>136.9</v>
      </c>
      <c r="CP217" s="31">
        <v>137.9</v>
      </c>
      <c r="CQ217" s="31">
        <v>130.19999999999999</v>
      </c>
      <c r="CR217" s="31">
        <v>128</v>
      </c>
      <c r="CS217" s="31">
        <v>132.69999999999999</v>
      </c>
      <c r="CT217" s="31">
        <v>128.1</v>
      </c>
      <c r="CU217" s="31">
        <v>126.2</v>
      </c>
      <c r="CV217" s="31">
        <v>127</v>
      </c>
      <c r="CW217" s="31">
        <v>134.4</v>
      </c>
      <c r="CX217" s="31">
        <v>134.6</v>
      </c>
      <c r="CY217" s="31">
        <v>139.5</v>
      </c>
      <c r="CZ217" s="31">
        <v>141.19999999999999</v>
      </c>
      <c r="DA217" s="31">
        <v>143.6</v>
      </c>
      <c r="DB217" s="31">
        <v>140.5</v>
      </c>
      <c r="DC217" s="31">
        <v>132.5</v>
      </c>
      <c r="DD217" s="31">
        <v>125.5</v>
      </c>
      <c r="DE217" s="31">
        <v>126.1</v>
      </c>
      <c r="DF217" s="31">
        <v>124.9</v>
      </c>
      <c r="DG217" s="31">
        <v>124.4</v>
      </c>
      <c r="DH217" s="31">
        <v>127.4</v>
      </c>
      <c r="DI217" s="31">
        <v>131.5</v>
      </c>
      <c r="DJ217" s="31">
        <v>132.19999999999999</v>
      </c>
      <c r="DK217" s="31">
        <v>134.1</v>
      </c>
      <c r="DL217" s="31">
        <v>135.30000000000001</v>
      </c>
      <c r="DM217" s="31">
        <v>137</v>
      </c>
      <c r="DN217" s="31">
        <v>143.69999999999999</v>
      </c>
      <c r="DO217" s="31">
        <v>136.80000000000001</v>
      </c>
      <c r="DP217" s="31">
        <v>135.5</v>
      </c>
      <c r="DQ217" s="31">
        <v>130</v>
      </c>
      <c r="DR217" s="31">
        <v>138.80000000000001</v>
      </c>
      <c r="DS217" s="31">
        <v>131.9</v>
      </c>
      <c r="DT217" s="31">
        <v>134.30000000000001</v>
      </c>
      <c r="DU217" s="31">
        <v>135.1</v>
      </c>
      <c r="DV217" s="31">
        <v>137.80000000000001</v>
      </c>
      <c r="DW217" s="31">
        <v>142.9</v>
      </c>
      <c r="DX217" s="31">
        <v>137.80000000000001</v>
      </c>
      <c r="DY217" s="31">
        <v>150.9</v>
      </c>
      <c r="DZ217" s="31">
        <v>154.80000000000001</v>
      </c>
      <c r="EA217" s="31">
        <v>149.1</v>
      </c>
      <c r="EB217" s="31">
        <v>135.30000000000001</v>
      </c>
      <c r="EC217" s="31">
        <v>134.4</v>
      </c>
      <c r="ED217" s="31">
        <v>135.80000000000001</v>
      </c>
      <c r="EE217" s="31">
        <v>138.1</v>
      </c>
      <c r="EF217" s="31">
        <v>141.80000000000001</v>
      </c>
      <c r="EG217" s="31">
        <v>148.5</v>
      </c>
      <c r="EH217" s="31">
        <v>152</v>
      </c>
      <c r="EI217" s="31">
        <v>155.30000000000001</v>
      </c>
      <c r="EJ217" s="31">
        <v>160.6</v>
      </c>
      <c r="EK217" s="31">
        <v>161.30000000000001</v>
      </c>
      <c r="EL217" s="31">
        <v>158.69999999999999</v>
      </c>
      <c r="EM217" s="31">
        <v>150.6</v>
      </c>
      <c r="EN217" s="31">
        <v>146.9</v>
      </c>
      <c r="EO217" s="31">
        <v>150</v>
      </c>
      <c r="EP217" s="31">
        <v>150.19999999999999</v>
      </c>
      <c r="EQ217" s="31">
        <v>150.30000000000001</v>
      </c>
      <c r="ER217" s="31">
        <v>151.1</v>
      </c>
      <c r="ES217" s="31">
        <v>157.19999999999999</v>
      </c>
      <c r="ET217" s="31">
        <v>162.80000000000001</v>
      </c>
    </row>
    <row r="218" spans="1:150">
      <c r="A218" s="25" t="s">
        <v>1777</v>
      </c>
      <c r="B218" s="25" t="s">
        <v>1778</v>
      </c>
      <c r="C218" s="26">
        <v>1.1220000000000001E-2</v>
      </c>
      <c r="D218" s="31">
        <v>103.6</v>
      </c>
      <c r="E218" s="31">
        <v>101.2</v>
      </c>
      <c r="F218" s="31">
        <v>95.5</v>
      </c>
      <c r="G218" s="31">
        <v>101.1</v>
      </c>
      <c r="H218" s="31">
        <v>98.6</v>
      </c>
      <c r="I218" s="31">
        <v>99.4</v>
      </c>
      <c r="J218" s="31">
        <v>99.1</v>
      </c>
      <c r="K218" s="31">
        <v>99.4</v>
      </c>
      <c r="L218" s="31">
        <v>99.3</v>
      </c>
      <c r="M218" s="31">
        <v>100.8</v>
      </c>
      <c r="N218" s="31">
        <v>103.5</v>
      </c>
      <c r="O218" s="31">
        <v>102.3</v>
      </c>
      <c r="P218" s="31">
        <v>106.1</v>
      </c>
      <c r="Q218" s="31">
        <v>106</v>
      </c>
      <c r="R218" s="31">
        <v>105.8</v>
      </c>
      <c r="S218" s="31">
        <v>105.8</v>
      </c>
      <c r="T218" s="31">
        <v>107.1</v>
      </c>
      <c r="U218" s="31">
        <v>107.8</v>
      </c>
      <c r="V218" s="31">
        <v>108.8</v>
      </c>
      <c r="W218" s="31">
        <v>109.2</v>
      </c>
      <c r="X218" s="31">
        <v>108.8</v>
      </c>
      <c r="Y218" s="31">
        <v>116.4</v>
      </c>
      <c r="Z218" s="31">
        <v>116.3</v>
      </c>
      <c r="AA218" s="31">
        <v>120.5</v>
      </c>
      <c r="AB218" s="31">
        <v>122.8</v>
      </c>
      <c r="AC218" s="31">
        <v>137.1</v>
      </c>
      <c r="AD218" s="31">
        <v>136.80000000000001</v>
      </c>
      <c r="AE218" s="31">
        <v>136.80000000000001</v>
      </c>
      <c r="AF218" s="31">
        <v>137</v>
      </c>
      <c r="AG218" s="31">
        <v>137</v>
      </c>
      <c r="AH218" s="31">
        <v>136.80000000000001</v>
      </c>
      <c r="AI218" s="31">
        <v>136.5</v>
      </c>
      <c r="AJ218" s="31">
        <v>140</v>
      </c>
      <c r="AK218" s="31">
        <v>140.4</v>
      </c>
      <c r="AL218" s="31">
        <v>142.30000000000001</v>
      </c>
      <c r="AM218" s="31">
        <v>143.69999999999999</v>
      </c>
      <c r="AN218" s="31">
        <v>144.19999999999999</v>
      </c>
      <c r="AO218" s="31">
        <v>144.5</v>
      </c>
      <c r="AP218" s="31">
        <v>143.1</v>
      </c>
      <c r="AQ218" s="31">
        <v>143.69999999999999</v>
      </c>
      <c r="AR218" s="31">
        <v>143.9</v>
      </c>
      <c r="AS218" s="31">
        <v>143.80000000000001</v>
      </c>
      <c r="AT218" s="31">
        <v>145.6</v>
      </c>
      <c r="AU218" s="31">
        <v>151</v>
      </c>
      <c r="AV218" s="31">
        <v>152.19999999999999</v>
      </c>
      <c r="AW218" s="31">
        <v>152.4</v>
      </c>
      <c r="AX218" s="31">
        <v>139.6</v>
      </c>
      <c r="AY218" s="31">
        <v>136.6</v>
      </c>
      <c r="AZ218" s="31">
        <v>134.69999999999999</v>
      </c>
      <c r="BA218" s="31">
        <v>129.80000000000001</v>
      </c>
      <c r="BB218" s="31">
        <v>143</v>
      </c>
      <c r="BC218" s="31">
        <v>128.5</v>
      </c>
      <c r="BD218" s="31">
        <v>128.30000000000001</v>
      </c>
      <c r="BE218" s="31">
        <v>128.30000000000001</v>
      </c>
      <c r="BF218" s="31">
        <v>128.19999999999999</v>
      </c>
      <c r="BG218" s="31">
        <v>131</v>
      </c>
      <c r="BH218" s="31">
        <v>139.6</v>
      </c>
      <c r="BI218" s="31">
        <v>139.6</v>
      </c>
      <c r="BJ218" s="31">
        <v>150.30000000000001</v>
      </c>
      <c r="BK218" s="31">
        <v>150.30000000000001</v>
      </c>
      <c r="BL218" s="31">
        <v>143.5</v>
      </c>
      <c r="BM218" s="31">
        <v>144.80000000000001</v>
      </c>
      <c r="BN218" s="31">
        <v>144.80000000000001</v>
      </c>
      <c r="BO218" s="31">
        <v>146.30000000000001</v>
      </c>
      <c r="BP218" s="31">
        <v>148.30000000000001</v>
      </c>
      <c r="BQ218" s="31">
        <v>141.69999999999999</v>
      </c>
      <c r="BR218" s="31">
        <v>150.80000000000001</v>
      </c>
      <c r="BS218" s="31">
        <v>150.80000000000001</v>
      </c>
      <c r="BT218" s="31">
        <v>144.4</v>
      </c>
      <c r="BU218" s="31">
        <v>143.69999999999999</v>
      </c>
      <c r="BV218" s="31">
        <v>141.80000000000001</v>
      </c>
      <c r="BW218" s="31">
        <v>146.5</v>
      </c>
      <c r="BX218" s="31">
        <v>139.80000000000001</v>
      </c>
      <c r="BY218" s="31">
        <v>142.1</v>
      </c>
      <c r="BZ218" s="31">
        <v>142.5</v>
      </c>
      <c r="CA218" s="31">
        <v>139.6</v>
      </c>
      <c r="CB218" s="31">
        <v>142.69999999999999</v>
      </c>
      <c r="CC218" s="31">
        <v>137.80000000000001</v>
      </c>
      <c r="CD218" s="31">
        <v>137.9</v>
      </c>
      <c r="CE218" s="31">
        <v>142.80000000000001</v>
      </c>
      <c r="CF218" s="31">
        <v>137.5</v>
      </c>
      <c r="CG218" s="31">
        <v>143</v>
      </c>
      <c r="CH218" s="31">
        <v>143.1</v>
      </c>
      <c r="CI218" s="31">
        <v>148.6</v>
      </c>
      <c r="CJ218" s="31">
        <v>149.69999999999999</v>
      </c>
      <c r="CK218" s="31">
        <v>151</v>
      </c>
      <c r="CL218" s="31">
        <v>148.4</v>
      </c>
      <c r="CM218" s="31">
        <v>149.80000000000001</v>
      </c>
      <c r="CN218" s="31">
        <v>149.69999999999999</v>
      </c>
      <c r="CO218" s="31">
        <v>162.1</v>
      </c>
      <c r="CP218" s="31">
        <v>158.1</v>
      </c>
      <c r="CQ218" s="31">
        <v>162.19999999999999</v>
      </c>
      <c r="CR218" s="31">
        <v>156.69999999999999</v>
      </c>
      <c r="CS218" s="31">
        <v>154</v>
      </c>
      <c r="CT218" s="31">
        <v>154.30000000000001</v>
      </c>
      <c r="CU218" s="31">
        <v>150.1</v>
      </c>
      <c r="CV218" s="31">
        <v>150.1</v>
      </c>
      <c r="CW218" s="31">
        <v>146.80000000000001</v>
      </c>
      <c r="CX218" s="31">
        <v>155.9</v>
      </c>
      <c r="CY218" s="31">
        <v>155.30000000000001</v>
      </c>
      <c r="CZ218" s="31">
        <v>165.9</v>
      </c>
      <c r="DA218" s="31">
        <v>163</v>
      </c>
      <c r="DB218" s="31">
        <v>151.6</v>
      </c>
      <c r="DC218" s="31">
        <v>160.30000000000001</v>
      </c>
      <c r="DD218" s="31">
        <v>158.9</v>
      </c>
      <c r="DE218" s="31">
        <v>153.1</v>
      </c>
      <c r="DF218" s="31">
        <v>157.4</v>
      </c>
      <c r="DG218" s="31">
        <v>159.1</v>
      </c>
      <c r="DH218" s="31">
        <v>161.4</v>
      </c>
      <c r="DI218" s="31">
        <v>164.2</v>
      </c>
      <c r="DJ218" s="31">
        <v>164</v>
      </c>
      <c r="DK218" s="31">
        <v>170.2</v>
      </c>
      <c r="DL218" s="31">
        <v>169.2</v>
      </c>
      <c r="DM218" s="31">
        <v>171.5</v>
      </c>
      <c r="DN218" s="31">
        <v>172.2</v>
      </c>
      <c r="DO218" s="31">
        <v>171.9</v>
      </c>
      <c r="DP218" s="31">
        <v>182.1</v>
      </c>
      <c r="DQ218" s="31">
        <v>183.5</v>
      </c>
      <c r="DR218" s="31">
        <v>178.1</v>
      </c>
      <c r="DS218" s="31">
        <v>169.3</v>
      </c>
      <c r="DT218" s="31">
        <v>182</v>
      </c>
      <c r="DU218" s="31">
        <v>175.2</v>
      </c>
      <c r="DV218" s="31">
        <v>178.4</v>
      </c>
      <c r="DW218" s="31">
        <v>181.5</v>
      </c>
      <c r="DX218" s="31">
        <v>182.8</v>
      </c>
      <c r="DY218" s="31">
        <v>185.1</v>
      </c>
      <c r="DZ218" s="31">
        <v>180.5</v>
      </c>
      <c r="EA218" s="31">
        <v>178.4</v>
      </c>
      <c r="EB218" s="31">
        <v>177.8</v>
      </c>
      <c r="EC218" s="31">
        <v>180.1</v>
      </c>
      <c r="ED218" s="31">
        <v>163.6</v>
      </c>
      <c r="EE218" s="31">
        <v>162.5</v>
      </c>
      <c r="EF218" s="31">
        <v>156.80000000000001</v>
      </c>
      <c r="EG218" s="31">
        <v>161.1</v>
      </c>
      <c r="EH218" s="31">
        <v>163.5</v>
      </c>
      <c r="EI218" s="31">
        <v>169.6</v>
      </c>
      <c r="EJ218" s="31">
        <v>165.4</v>
      </c>
      <c r="EK218" s="31">
        <v>164.5</v>
      </c>
      <c r="EL218" s="31">
        <v>166.8</v>
      </c>
      <c r="EM218" s="31">
        <v>159.1</v>
      </c>
      <c r="EN218" s="31">
        <v>163.19999999999999</v>
      </c>
      <c r="EO218" s="31">
        <v>163.30000000000001</v>
      </c>
      <c r="EP218" s="31">
        <v>152.19999999999999</v>
      </c>
      <c r="EQ218" s="31">
        <v>168.1</v>
      </c>
      <c r="ER218" s="31">
        <v>177.9</v>
      </c>
      <c r="ES218" s="31">
        <v>172.9</v>
      </c>
      <c r="ET218" s="31">
        <v>174.3</v>
      </c>
    </row>
    <row r="219" spans="1:150">
      <c r="A219" s="25" t="s">
        <v>1779</v>
      </c>
      <c r="B219" s="25" t="s">
        <v>447</v>
      </c>
      <c r="C219" s="26">
        <v>0.17501</v>
      </c>
      <c r="D219" s="31">
        <v>101.4</v>
      </c>
      <c r="E219" s="31">
        <v>101.2</v>
      </c>
      <c r="F219" s="31">
        <v>104.1</v>
      </c>
      <c r="G219" s="31">
        <v>103.8</v>
      </c>
      <c r="H219" s="31">
        <v>105.6</v>
      </c>
      <c r="I219" s="31">
        <v>106.8</v>
      </c>
      <c r="J219" s="31">
        <v>105.4</v>
      </c>
      <c r="K219" s="31">
        <v>107.1</v>
      </c>
      <c r="L219" s="31">
        <v>106.6</v>
      </c>
      <c r="M219" s="31">
        <v>106.3</v>
      </c>
      <c r="N219" s="31">
        <v>107</v>
      </c>
      <c r="O219" s="31">
        <v>106.2</v>
      </c>
      <c r="P219" s="31">
        <v>105.1</v>
      </c>
      <c r="Q219" s="31">
        <v>106.3</v>
      </c>
      <c r="R219" s="31">
        <v>104.7</v>
      </c>
      <c r="S219" s="31">
        <v>108.3</v>
      </c>
      <c r="T219" s="31">
        <v>109.3</v>
      </c>
      <c r="U219" s="31">
        <v>110</v>
      </c>
      <c r="V219" s="31">
        <v>113.7</v>
      </c>
      <c r="W219" s="31">
        <v>111.1</v>
      </c>
      <c r="X219" s="31">
        <v>111.2</v>
      </c>
      <c r="Y219" s="31">
        <v>113.8</v>
      </c>
      <c r="Z219" s="31">
        <v>113.3</v>
      </c>
      <c r="AA219" s="31">
        <v>111.7</v>
      </c>
      <c r="AB219" s="31">
        <v>114.2</v>
      </c>
      <c r="AC219" s="31">
        <v>113.4</v>
      </c>
      <c r="AD219" s="31">
        <v>115.1</v>
      </c>
      <c r="AE219" s="31">
        <v>112.5</v>
      </c>
      <c r="AF219" s="31">
        <v>117.3</v>
      </c>
      <c r="AG219" s="31">
        <v>117.6</v>
      </c>
      <c r="AH219" s="31">
        <v>117</v>
      </c>
      <c r="AI219" s="31">
        <v>117</v>
      </c>
      <c r="AJ219" s="31">
        <v>117.8</v>
      </c>
      <c r="AK219" s="31">
        <v>118.5</v>
      </c>
      <c r="AL219" s="31">
        <v>117.5</v>
      </c>
      <c r="AM219" s="31">
        <v>118.4</v>
      </c>
      <c r="AN219" s="31">
        <v>119.7</v>
      </c>
      <c r="AO219" s="31">
        <v>113.4</v>
      </c>
      <c r="AP219" s="31">
        <v>116.8</v>
      </c>
      <c r="AQ219" s="31">
        <v>119</v>
      </c>
      <c r="AR219" s="31">
        <v>121.7</v>
      </c>
      <c r="AS219" s="31">
        <v>120.5</v>
      </c>
      <c r="AT219" s="31">
        <v>121.2</v>
      </c>
      <c r="AU219" s="31">
        <v>117</v>
      </c>
      <c r="AV219" s="31">
        <v>117.7</v>
      </c>
      <c r="AW219" s="31">
        <v>122.6</v>
      </c>
      <c r="AX219" s="31">
        <v>117.9</v>
      </c>
      <c r="AY219" s="31">
        <v>118.8</v>
      </c>
      <c r="AZ219" s="31">
        <v>128.1</v>
      </c>
      <c r="BA219" s="31">
        <v>124.3</v>
      </c>
      <c r="BB219" s="31">
        <v>124.5</v>
      </c>
      <c r="BC219" s="31">
        <v>125.2</v>
      </c>
      <c r="BD219" s="31">
        <v>129.4</v>
      </c>
      <c r="BE219" s="31">
        <v>126.6</v>
      </c>
      <c r="BF219" s="31">
        <v>125.9</v>
      </c>
      <c r="BG219" s="31">
        <v>124.7</v>
      </c>
      <c r="BH219" s="31">
        <v>125.9</v>
      </c>
      <c r="BI219" s="31">
        <v>124.3</v>
      </c>
      <c r="BJ219" s="31">
        <v>124.1</v>
      </c>
      <c r="BK219" s="31">
        <v>123.3</v>
      </c>
      <c r="BL219" s="31">
        <v>123.3</v>
      </c>
      <c r="BM219" s="31">
        <v>123.6</v>
      </c>
      <c r="BN219" s="31">
        <v>126.7</v>
      </c>
      <c r="BO219" s="31">
        <v>125.4</v>
      </c>
      <c r="BP219" s="31">
        <v>127</v>
      </c>
      <c r="BQ219" s="31">
        <v>126.6</v>
      </c>
      <c r="BR219" s="31">
        <v>126.5</v>
      </c>
      <c r="BS219" s="31">
        <v>125.3</v>
      </c>
      <c r="BT219" s="31">
        <v>126.9</v>
      </c>
      <c r="BU219" s="31">
        <v>127.5</v>
      </c>
      <c r="BV219" s="31">
        <v>126.9</v>
      </c>
      <c r="BW219" s="31">
        <v>127.1</v>
      </c>
      <c r="BX219" s="31">
        <v>126.9</v>
      </c>
      <c r="BY219" s="31">
        <v>123.6</v>
      </c>
      <c r="BZ219" s="31">
        <v>125.2</v>
      </c>
      <c r="CA219" s="31">
        <v>124.9</v>
      </c>
      <c r="CB219" s="31">
        <v>127.7</v>
      </c>
      <c r="CC219" s="31">
        <v>128.1</v>
      </c>
      <c r="CD219" s="31">
        <v>129.19999999999999</v>
      </c>
      <c r="CE219" s="31">
        <v>126.8</v>
      </c>
      <c r="CF219" s="31">
        <v>126.6</v>
      </c>
      <c r="CG219" s="31">
        <v>127.7</v>
      </c>
      <c r="CH219" s="31">
        <v>127</v>
      </c>
      <c r="CI219" s="31">
        <v>126.9</v>
      </c>
      <c r="CJ219" s="31">
        <v>128.19999999999999</v>
      </c>
      <c r="CK219" s="31">
        <v>127.7</v>
      </c>
      <c r="CL219" s="31">
        <v>128.4</v>
      </c>
      <c r="CM219" s="31">
        <v>126.2</v>
      </c>
      <c r="CN219" s="31">
        <v>127.2</v>
      </c>
      <c r="CO219" s="31">
        <v>127.6</v>
      </c>
      <c r="CP219" s="31">
        <v>128.5</v>
      </c>
      <c r="CQ219" s="31">
        <v>126.8</v>
      </c>
      <c r="CR219" s="31">
        <v>128</v>
      </c>
      <c r="CS219" s="31">
        <v>125.7</v>
      </c>
      <c r="CT219" s="31">
        <v>126.4</v>
      </c>
      <c r="CU219" s="31">
        <v>125.6</v>
      </c>
      <c r="CV219" s="31">
        <v>127.8</v>
      </c>
      <c r="CW219" s="31">
        <v>128.30000000000001</v>
      </c>
      <c r="CX219" s="31">
        <v>127.9</v>
      </c>
      <c r="CY219" s="31">
        <v>128.19999999999999</v>
      </c>
      <c r="CZ219" s="31">
        <v>127.5</v>
      </c>
      <c r="DA219" s="31">
        <v>127.5</v>
      </c>
      <c r="DB219" s="31">
        <v>127.8</v>
      </c>
      <c r="DC219" s="31">
        <v>128.5</v>
      </c>
      <c r="DD219" s="31">
        <v>128.1</v>
      </c>
      <c r="DE219" s="31">
        <v>128.4</v>
      </c>
      <c r="DF219" s="31">
        <v>127.6</v>
      </c>
      <c r="DG219" s="31">
        <v>128</v>
      </c>
      <c r="DH219" s="31">
        <v>128.19999999999999</v>
      </c>
      <c r="DI219" s="31">
        <v>129.69999999999999</v>
      </c>
      <c r="DJ219" s="31">
        <v>128.9</v>
      </c>
      <c r="DK219" s="31">
        <v>127</v>
      </c>
      <c r="DL219" s="31">
        <v>128.4</v>
      </c>
      <c r="DM219" s="31">
        <v>128.80000000000001</v>
      </c>
      <c r="DN219" s="31">
        <v>131.30000000000001</v>
      </c>
      <c r="DO219" s="31">
        <v>130.30000000000001</v>
      </c>
      <c r="DP219" s="31">
        <v>132</v>
      </c>
      <c r="DQ219" s="31">
        <v>132.80000000000001</v>
      </c>
      <c r="DR219" s="31">
        <v>133.80000000000001</v>
      </c>
      <c r="DS219" s="31">
        <v>134.5</v>
      </c>
      <c r="DT219" s="31">
        <v>134.5</v>
      </c>
      <c r="DU219" s="31">
        <v>134.30000000000001</v>
      </c>
      <c r="DV219" s="31">
        <v>133.5</v>
      </c>
      <c r="DW219" s="31">
        <v>134.4</v>
      </c>
      <c r="DX219" s="31">
        <v>134.4</v>
      </c>
      <c r="DY219" s="31">
        <v>136.1</v>
      </c>
      <c r="DZ219" s="31">
        <v>135.4</v>
      </c>
      <c r="EA219" s="31">
        <v>136.4</v>
      </c>
      <c r="EB219" s="31">
        <v>138.80000000000001</v>
      </c>
      <c r="EC219" s="31">
        <v>137.4</v>
      </c>
      <c r="ED219" s="31">
        <v>138</v>
      </c>
      <c r="EE219" s="31">
        <v>137.1</v>
      </c>
      <c r="EF219" s="31">
        <v>137.30000000000001</v>
      </c>
      <c r="EG219" s="31">
        <v>138.1</v>
      </c>
      <c r="EH219" s="31">
        <v>138.9</v>
      </c>
      <c r="EI219" s="31">
        <v>138.4</v>
      </c>
      <c r="EJ219" s="31">
        <v>137.9</v>
      </c>
      <c r="EK219" s="31">
        <v>138.30000000000001</v>
      </c>
      <c r="EL219" s="31">
        <v>138.69999999999999</v>
      </c>
      <c r="EM219" s="31">
        <v>140.6</v>
      </c>
      <c r="EN219" s="31">
        <v>141.1</v>
      </c>
      <c r="EO219" s="31">
        <v>142.4</v>
      </c>
      <c r="EP219" s="31">
        <v>143.6</v>
      </c>
      <c r="EQ219" s="31">
        <v>143.6</v>
      </c>
      <c r="ER219" s="31">
        <v>143.9</v>
      </c>
      <c r="ES219" s="31">
        <v>145.5</v>
      </c>
      <c r="ET219" s="31">
        <v>152.5</v>
      </c>
    </row>
    <row r="220" spans="1:150">
      <c r="A220" s="25" t="s">
        <v>1780</v>
      </c>
      <c r="B220" s="25" t="s">
        <v>449</v>
      </c>
      <c r="C220" s="26">
        <v>9.6850000000000006E-2</v>
      </c>
      <c r="D220" s="31">
        <v>100.9</v>
      </c>
      <c r="E220" s="31">
        <v>100.2</v>
      </c>
      <c r="F220" s="31">
        <v>105.5</v>
      </c>
      <c r="G220" s="31">
        <v>103.6</v>
      </c>
      <c r="H220" s="31">
        <v>104.5</v>
      </c>
      <c r="I220" s="31">
        <v>105.4</v>
      </c>
      <c r="J220" s="31">
        <v>105.8</v>
      </c>
      <c r="K220" s="31">
        <v>107.5</v>
      </c>
      <c r="L220" s="31">
        <v>107.5</v>
      </c>
      <c r="M220" s="31">
        <v>106.5</v>
      </c>
      <c r="N220" s="31">
        <v>106.6</v>
      </c>
      <c r="O220" s="31">
        <v>105.4</v>
      </c>
      <c r="P220" s="31">
        <v>104.2</v>
      </c>
      <c r="Q220" s="31">
        <v>106.3</v>
      </c>
      <c r="R220" s="31">
        <v>104.4</v>
      </c>
      <c r="S220" s="31">
        <v>110.2</v>
      </c>
      <c r="T220" s="31">
        <v>111.7</v>
      </c>
      <c r="U220" s="31">
        <v>113.1</v>
      </c>
      <c r="V220" s="31">
        <v>119.2</v>
      </c>
      <c r="W220" s="31">
        <v>114.2</v>
      </c>
      <c r="X220" s="31">
        <v>114.3</v>
      </c>
      <c r="Y220" s="31">
        <v>117.8</v>
      </c>
      <c r="Z220" s="31">
        <v>116.6</v>
      </c>
      <c r="AA220" s="31">
        <v>113.6</v>
      </c>
      <c r="AB220" s="31">
        <v>118.8</v>
      </c>
      <c r="AC220" s="31">
        <v>116.5</v>
      </c>
      <c r="AD220" s="31">
        <v>119.1</v>
      </c>
      <c r="AE220" s="31">
        <v>113.1</v>
      </c>
      <c r="AF220" s="31">
        <v>121.9</v>
      </c>
      <c r="AG220" s="31">
        <v>122.2</v>
      </c>
      <c r="AH220" s="31">
        <v>120</v>
      </c>
      <c r="AI220" s="31">
        <v>120</v>
      </c>
      <c r="AJ220" s="31">
        <v>121.7</v>
      </c>
      <c r="AK220" s="31">
        <v>122.9</v>
      </c>
      <c r="AL220" s="31">
        <v>122.6</v>
      </c>
      <c r="AM220" s="31">
        <v>123.3</v>
      </c>
      <c r="AN220" s="31">
        <v>126.5</v>
      </c>
      <c r="AO220" s="31">
        <v>114.1</v>
      </c>
      <c r="AP220" s="31">
        <v>120.7</v>
      </c>
      <c r="AQ220" s="31">
        <v>125.4</v>
      </c>
      <c r="AR220" s="31">
        <v>127.4</v>
      </c>
      <c r="AS220" s="31">
        <v>126.7</v>
      </c>
      <c r="AT220" s="31">
        <v>126.4</v>
      </c>
      <c r="AU220" s="31">
        <v>119</v>
      </c>
      <c r="AV220" s="31">
        <v>119.8</v>
      </c>
      <c r="AW220" s="31">
        <v>128.30000000000001</v>
      </c>
      <c r="AX220" s="31">
        <v>119.7</v>
      </c>
      <c r="AY220" s="31">
        <v>120.7</v>
      </c>
      <c r="AZ220" s="31">
        <v>135.6</v>
      </c>
      <c r="BA220" s="31">
        <v>128.5</v>
      </c>
      <c r="BB220" s="31">
        <v>128.4</v>
      </c>
      <c r="BC220" s="31">
        <v>128.6</v>
      </c>
      <c r="BD220" s="31">
        <v>135.69999999999999</v>
      </c>
      <c r="BE220" s="31">
        <v>130.9</v>
      </c>
      <c r="BF220" s="31">
        <v>130.1</v>
      </c>
      <c r="BG220" s="31">
        <v>128.1</v>
      </c>
      <c r="BH220" s="31">
        <v>130.1</v>
      </c>
      <c r="BI220" s="31">
        <v>126.7</v>
      </c>
      <c r="BJ220" s="31">
        <v>126.4</v>
      </c>
      <c r="BK220" s="31">
        <v>123.9</v>
      </c>
      <c r="BL220" s="31">
        <v>123.7</v>
      </c>
      <c r="BM220" s="31">
        <v>123.7</v>
      </c>
      <c r="BN220" s="31">
        <v>128.6</v>
      </c>
      <c r="BO220" s="31">
        <v>125.5</v>
      </c>
      <c r="BP220" s="31">
        <v>130.6</v>
      </c>
      <c r="BQ220" s="31">
        <v>129.30000000000001</v>
      </c>
      <c r="BR220" s="31">
        <v>128.80000000000001</v>
      </c>
      <c r="BS220" s="31">
        <v>127.5</v>
      </c>
      <c r="BT220" s="31">
        <v>130.1</v>
      </c>
      <c r="BU220" s="31">
        <v>128.6</v>
      </c>
      <c r="BV220" s="31">
        <v>126.7</v>
      </c>
      <c r="BW220" s="31">
        <v>126.6</v>
      </c>
      <c r="BX220" s="31">
        <v>128.4</v>
      </c>
      <c r="BY220" s="31">
        <v>126.1</v>
      </c>
      <c r="BZ220" s="31">
        <v>129.1</v>
      </c>
      <c r="CA220" s="31">
        <v>128</v>
      </c>
      <c r="CB220" s="31">
        <v>133.9</v>
      </c>
      <c r="CC220" s="31">
        <v>133.30000000000001</v>
      </c>
      <c r="CD220" s="31">
        <v>134.1</v>
      </c>
      <c r="CE220" s="31">
        <v>130</v>
      </c>
      <c r="CF220" s="31">
        <v>128.1</v>
      </c>
      <c r="CG220" s="31">
        <v>130.69999999999999</v>
      </c>
      <c r="CH220" s="31">
        <v>129.30000000000001</v>
      </c>
      <c r="CI220" s="31">
        <v>127.9</v>
      </c>
      <c r="CJ220" s="31">
        <v>129.5</v>
      </c>
      <c r="CK220" s="31">
        <v>129.69999999999999</v>
      </c>
      <c r="CL220" s="31">
        <v>129.6</v>
      </c>
      <c r="CM220" s="31">
        <v>124.7</v>
      </c>
      <c r="CN220" s="31">
        <v>127</v>
      </c>
      <c r="CO220" s="31">
        <v>127.8</v>
      </c>
      <c r="CP220" s="31">
        <v>130.4</v>
      </c>
      <c r="CQ220" s="31">
        <v>126.2</v>
      </c>
      <c r="CR220" s="31">
        <v>127.5</v>
      </c>
      <c r="CS220" s="31">
        <v>125.5</v>
      </c>
      <c r="CT220" s="31">
        <v>125.4</v>
      </c>
      <c r="CU220" s="31">
        <v>124</v>
      </c>
      <c r="CV220" s="31">
        <v>125</v>
      </c>
      <c r="CW220" s="31">
        <v>126.4</v>
      </c>
      <c r="CX220" s="31">
        <v>125.5</v>
      </c>
      <c r="CY220" s="31">
        <v>125.9</v>
      </c>
      <c r="CZ220" s="31">
        <v>125.6</v>
      </c>
      <c r="DA220" s="31">
        <v>125.6</v>
      </c>
      <c r="DB220" s="31">
        <v>126.3</v>
      </c>
      <c r="DC220" s="31">
        <v>127.1</v>
      </c>
      <c r="DD220" s="31">
        <v>126.7</v>
      </c>
      <c r="DE220" s="31">
        <v>126.5</v>
      </c>
      <c r="DF220" s="31">
        <v>126.8</v>
      </c>
      <c r="DG220" s="31">
        <v>126.9</v>
      </c>
      <c r="DH220" s="31">
        <v>127.3</v>
      </c>
      <c r="DI220" s="31">
        <v>128.69999999999999</v>
      </c>
      <c r="DJ220" s="31">
        <v>129.1</v>
      </c>
      <c r="DK220" s="31">
        <v>130.19999999999999</v>
      </c>
      <c r="DL220" s="31">
        <v>129.80000000000001</v>
      </c>
      <c r="DM220" s="31">
        <v>131.19999999999999</v>
      </c>
      <c r="DN220" s="31">
        <v>133.9</v>
      </c>
      <c r="DO220" s="31">
        <v>133.4</v>
      </c>
      <c r="DP220" s="31">
        <v>133.80000000000001</v>
      </c>
      <c r="DQ220" s="31">
        <v>134.9</v>
      </c>
      <c r="DR220" s="31">
        <v>136.80000000000001</v>
      </c>
      <c r="DS220" s="31">
        <v>137.30000000000001</v>
      </c>
      <c r="DT220" s="31">
        <v>137.4</v>
      </c>
      <c r="DU220" s="31">
        <v>137.80000000000001</v>
      </c>
      <c r="DV220" s="31">
        <v>136.1</v>
      </c>
      <c r="DW220" s="31">
        <v>137</v>
      </c>
      <c r="DX220" s="31">
        <v>137.5</v>
      </c>
      <c r="DY220" s="31">
        <v>138.80000000000001</v>
      </c>
      <c r="DZ220" s="31">
        <v>138.5</v>
      </c>
      <c r="EA220" s="31">
        <v>139.19999999999999</v>
      </c>
      <c r="EB220" s="31">
        <v>142.30000000000001</v>
      </c>
      <c r="EC220" s="31">
        <v>140.1</v>
      </c>
      <c r="ED220" s="31">
        <v>141.9</v>
      </c>
      <c r="EE220" s="31">
        <v>140.69999999999999</v>
      </c>
      <c r="EF220" s="31">
        <v>140.9</v>
      </c>
      <c r="EG220" s="31">
        <v>141.6</v>
      </c>
      <c r="EH220" s="31">
        <v>143.69999999999999</v>
      </c>
      <c r="EI220" s="31">
        <v>142.80000000000001</v>
      </c>
      <c r="EJ220" s="31">
        <v>143.19999999999999</v>
      </c>
      <c r="EK220" s="31">
        <v>143.5</v>
      </c>
      <c r="EL220" s="31">
        <v>144.69999999999999</v>
      </c>
      <c r="EM220" s="31">
        <v>146.80000000000001</v>
      </c>
      <c r="EN220" s="31">
        <v>147.5</v>
      </c>
      <c r="EO220" s="31">
        <v>149.5</v>
      </c>
      <c r="EP220" s="31">
        <v>151.5</v>
      </c>
      <c r="EQ220" s="31">
        <v>152.4</v>
      </c>
      <c r="ER220" s="31">
        <v>154.5</v>
      </c>
      <c r="ES220" s="31">
        <v>157.5</v>
      </c>
      <c r="ET220" s="31">
        <v>167.7</v>
      </c>
    </row>
    <row r="221" spans="1:150">
      <c r="A221" s="25" t="s">
        <v>1781</v>
      </c>
      <c r="B221" s="25" t="s">
        <v>451</v>
      </c>
      <c r="C221" s="26">
        <v>7.8159999999999993E-2</v>
      </c>
      <c r="D221" s="31">
        <v>102.1</v>
      </c>
      <c r="E221" s="31">
        <v>102.5</v>
      </c>
      <c r="F221" s="31">
        <v>102.4</v>
      </c>
      <c r="G221" s="31">
        <v>104</v>
      </c>
      <c r="H221" s="31">
        <v>107</v>
      </c>
      <c r="I221" s="31">
        <v>108.5</v>
      </c>
      <c r="J221" s="31">
        <v>104.8</v>
      </c>
      <c r="K221" s="31">
        <v>106.6</v>
      </c>
      <c r="L221" s="31">
        <v>105.3</v>
      </c>
      <c r="M221" s="31">
        <v>106.1</v>
      </c>
      <c r="N221" s="31">
        <v>107.5</v>
      </c>
      <c r="O221" s="31">
        <v>107.3</v>
      </c>
      <c r="P221" s="31">
        <v>106.2</v>
      </c>
      <c r="Q221" s="31">
        <v>106.3</v>
      </c>
      <c r="R221" s="31">
        <v>104.9</v>
      </c>
      <c r="S221" s="31">
        <v>106</v>
      </c>
      <c r="T221" s="31">
        <v>106.3</v>
      </c>
      <c r="U221" s="31">
        <v>106.2</v>
      </c>
      <c r="V221" s="31">
        <v>107</v>
      </c>
      <c r="W221" s="31">
        <v>107.3</v>
      </c>
      <c r="X221" s="31">
        <v>107.4</v>
      </c>
      <c r="Y221" s="31">
        <v>108.7</v>
      </c>
      <c r="Z221" s="31">
        <v>109.1</v>
      </c>
      <c r="AA221" s="31">
        <v>109.3</v>
      </c>
      <c r="AB221" s="31">
        <v>108.5</v>
      </c>
      <c r="AC221" s="31">
        <v>109.6</v>
      </c>
      <c r="AD221" s="31">
        <v>110.1</v>
      </c>
      <c r="AE221" s="31">
        <v>111.7</v>
      </c>
      <c r="AF221" s="31">
        <v>111.7</v>
      </c>
      <c r="AG221" s="31">
        <v>112</v>
      </c>
      <c r="AH221" s="31">
        <v>113.2</v>
      </c>
      <c r="AI221" s="31">
        <v>113.2</v>
      </c>
      <c r="AJ221" s="31">
        <v>112.9</v>
      </c>
      <c r="AK221" s="31">
        <v>113</v>
      </c>
      <c r="AL221" s="31">
        <v>111.3</v>
      </c>
      <c r="AM221" s="31">
        <v>112.4</v>
      </c>
      <c r="AN221" s="31">
        <v>111.3</v>
      </c>
      <c r="AO221" s="31">
        <v>112.5</v>
      </c>
      <c r="AP221" s="31">
        <v>112</v>
      </c>
      <c r="AQ221" s="31">
        <v>111.1</v>
      </c>
      <c r="AR221" s="31">
        <v>114.7</v>
      </c>
      <c r="AS221" s="31">
        <v>112.8</v>
      </c>
      <c r="AT221" s="31">
        <v>114.8</v>
      </c>
      <c r="AU221" s="31">
        <v>114.4</v>
      </c>
      <c r="AV221" s="31">
        <v>115.2</v>
      </c>
      <c r="AW221" s="31">
        <v>115.4</v>
      </c>
      <c r="AX221" s="31">
        <v>115.6</v>
      </c>
      <c r="AY221" s="31">
        <v>116.6</v>
      </c>
      <c r="AZ221" s="31">
        <v>118.8</v>
      </c>
      <c r="BA221" s="31">
        <v>119.1</v>
      </c>
      <c r="BB221" s="31">
        <v>119.7</v>
      </c>
      <c r="BC221" s="31">
        <v>120.9</v>
      </c>
      <c r="BD221" s="31">
        <v>121.6</v>
      </c>
      <c r="BE221" s="31">
        <v>121.3</v>
      </c>
      <c r="BF221" s="31">
        <v>120.7</v>
      </c>
      <c r="BG221" s="31">
        <v>120.5</v>
      </c>
      <c r="BH221" s="31">
        <v>120.8</v>
      </c>
      <c r="BI221" s="31">
        <v>121.3</v>
      </c>
      <c r="BJ221" s="31">
        <v>121.2</v>
      </c>
      <c r="BK221" s="31">
        <v>122.7</v>
      </c>
      <c r="BL221" s="31">
        <v>122.9</v>
      </c>
      <c r="BM221" s="31">
        <v>123.6</v>
      </c>
      <c r="BN221" s="31">
        <v>124.5</v>
      </c>
      <c r="BO221" s="31">
        <v>125.3</v>
      </c>
      <c r="BP221" s="31">
        <v>122.5</v>
      </c>
      <c r="BQ221" s="31">
        <v>123.2</v>
      </c>
      <c r="BR221" s="31">
        <v>123.6</v>
      </c>
      <c r="BS221" s="31">
        <v>122.6</v>
      </c>
      <c r="BT221" s="31">
        <v>123</v>
      </c>
      <c r="BU221" s="31">
        <v>126.2</v>
      </c>
      <c r="BV221" s="31">
        <v>127.2</v>
      </c>
      <c r="BW221" s="31">
        <v>127.6</v>
      </c>
      <c r="BX221" s="31">
        <v>124.9</v>
      </c>
      <c r="BY221" s="31">
        <v>120.5</v>
      </c>
      <c r="BZ221" s="31">
        <v>120.3</v>
      </c>
      <c r="CA221" s="31">
        <v>121.1</v>
      </c>
      <c r="CB221" s="31">
        <v>119.9</v>
      </c>
      <c r="CC221" s="31">
        <v>121.7</v>
      </c>
      <c r="CD221" s="31">
        <v>123.1</v>
      </c>
      <c r="CE221" s="31">
        <v>123</v>
      </c>
      <c r="CF221" s="31">
        <v>124.7</v>
      </c>
      <c r="CG221" s="31">
        <v>124</v>
      </c>
      <c r="CH221" s="31">
        <v>124.2</v>
      </c>
      <c r="CI221" s="31">
        <v>125.8</v>
      </c>
      <c r="CJ221" s="31">
        <v>126.5</v>
      </c>
      <c r="CK221" s="31">
        <v>125.2</v>
      </c>
      <c r="CL221" s="31">
        <v>126.9</v>
      </c>
      <c r="CM221" s="31">
        <v>128</v>
      </c>
      <c r="CN221" s="31">
        <v>127.5</v>
      </c>
      <c r="CO221" s="31">
        <v>127.4</v>
      </c>
      <c r="CP221" s="31">
        <v>126.1</v>
      </c>
      <c r="CQ221" s="31">
        <v>127.5</v>
      </c>
      <c r="CR221" s="31">
        <v>128.5</v>
      </c>
      <c r="CS221" s="31">
        <v>125.9</v>
      </c>
      <c r="CT221" s="31">
        <v>127.5</v>
      </c>
      <c r="CU221" s="31">
        <v>127.6</v>
      </c>
      <c r="CV221" s="31">
        <v>131.30000000000001</v>
      </c>
      <c r="CW221" s="31">
        <v>130.6</v>
      </c>
      <c r="CX221" s="31">
        <v>130.9</v>
      </c>
      <c r="CY221" s="31">
        <v>131.19999999999999</v>
      </c>
      <c r="CZ221" s="31">
        <v>129.80000000000001</v>
      </c>
      <c r="DA221" s="31">
        <v>129.9</v>
      </c>
      <c r="DB221" s="31">
        <v>129.69999999999999</v>
      </c>
      <c r="DC221" s="31">
        <v>130.19999999999999</v>
      </c>
      <c r="DD221" s="31">
        <v>129.9</v>
      </c>
      <c r="DE221" s="31">
        <v>130.80000000000001</v>
      </c>
      <c r="DF221" s="31">
        <v>128.6</v>
      </c>
      <c r="DG221" s="31">
        <v>129.30000000000001</v>
      </c>
      <c r="DH221" s="31">
        <v>129.19999999999999</v>
      </c>
      <c r="DI221" s="31">
        <v>131.1</v>
      </c>
      <c r="DJ221" s="31">
        <v>128.6</v>
      </c>
      <c r="DK221" s="31">
        <v>123.1</v>
      </c>
      <c r="DL221" s="31">
        <v>126.7</v>
      </c>
      <c r="DM221" s="31">
        <v>125.9</v>
      </c>
      <c r="DN221" s="31">
        <v>128.1</v>
      </c>
      <c r="DO221" s="31">
        <v>126.6</v>
      </c>
      <c r="DP221" s="31">
        <v>129.80000000000001</v>
      </c>
      <c r="DQ221" s="31">
        <v>130.1</v>
      </c>
      <c r="DR221" s="31">
        <v>130.1</v>
      </c>
      <c r="DS221" s="31">
        <v>131.19999999999999</v>
      </c>
      <c r="DT221" s="31">
        <v>130.80000000000001</v>
      </c>
      <c r="DU221" s="31">
        <v>130</v>
      </c>
      <c r="DV221" s="31">
        <v>130.30000000000001</v>
      </c>
      <c r="DW221" s="31">
        <v>131.19999999999999</v>
      </c>
      <c r="DX221" s="31">
        <v>130.69999999999999</v>
      </c>
      <c r="DY221" s="31">
        <v>132.6</v>
      </c>
      <c r="DZ221" s="31">
        <v>131.5</v>
      </c>
      <c r="EA221" s="31">
        <v>133</v>
      </c>
      <c r="EB221" s="31">
        <v>134.4</v>
      </c>
      <c r="EC221" s="31">
        <v>134.1</v>
      </c>
      <c r="ED221" s="31">
        <v>133.30000000000001</v>
      </c>
      <c r="EE221" s="31">
        <v>132.5</v>
      </c>
      <c r="EF221" s="31">
        <v>132.9</v>
      </c>
      <c r="EG221" s="31">
        <v>133.69999999999999</v>
      </c>
      <c r="EH221" s="31">
        <v>132.9</v>
      </c>
      <c r="EI221" s="31">
        <v>133</v>
      </c>
      <c r="EJ221" s="31">
        <v>131.4</v>
      </c>
      <c r="EK221" s="31">
        <v>131.69999999999999</v>
      </c>
      <c r="EL221" s="31">
        <v>131.30000000000001</v>
      </c>
      <c r="EM221" s="31">
        <v>133</v>
      </c>
      <c r="EN221" s="31">
        <v>133.19999999999999</v>
      </c>
      <c r="EO221" s="31">
        <v>133.6</v>
      </c>
      <c r="EP221" s="31">
        <v>133.69999999999999</v>
      </c>
      <c r="EQ221" s="31">
        <v>132.9</v>
      </c>
      <c r="ER221" s="31">
        <v>130.69999999999999</v>
      </c>
      <c r="ES221" s="31">
        <v>130.69999999999999</v>
      </c>
      <c r="ET221" s="31">
        <v>133.69999999999999</v>
      </c>
    </row>
    <row r="222" spans="1:150">
      <c r="A222" s="25" t="s">
        <v>1782</v>
      </c>
      <c r="B222" s="25" t="s">
        <v>1783</v>
      </c>
      <c r="C222" s="26">
        <v>2.64E-2</v>
      </c>
      <c r="D222" s="31">
        <v>102.8</v>
      </c>
      <c r="E222" s="31">
        <v>101</v>
      </c>
      <c r="F222" s="31">
        <v>105</v>
      </c>
      <c r="G222" s="31">
        <v>110.6</v>
      </c>
      <c r="H222" s="31">
        <v>105.5</v>
      </c>
      <c r="I222" s="31">
        <v>105.9</v>
      </c>
      <c r="J222" s="31">
        <v>106.8</v>
      </c>
      <c r="K222" s="31">
        <v>107.5</v>
      </c>
      <c r="L222" s="31">
        <v>110.4</v>
      </c>
      <c r="M222" s="31">
        <v>110</v>
      </c>
      <c r="N222" s="31">
        <v>113.4</v>
      </c>
      <c r="O222" s="31">
        <v>108.7</v>
      </c>
      <c r="P222" s="31">
        <v>109</v>
      </c>
      <c r="Q222" s="31">
        <v>108.8</v>
      </c>
      <c r="R222" s="31">
        <v>110.3</v>
      </c>
      <c r="S222" s="31">
        <v>109.7</v>
      </c>
      <c r="T222" s="31">
        <v>110.3</v>
      </c>
      <c r="U222" s="31">
        <v>110.1</v>
      </c>
      <c r="V222" s="31">
        <v>112.6</v>
      </c>
      <c r="W222" s="31">
        <v>115.7</v>
      </c>
      <c r="X222" s="31">
        <v>111.8</v>
      </c>
      <c r="Y222" s="31">
        <v>116.6</v>
      </c>
      <c r="Z222" s="31">
        <v>118.8</v>
      </c>
      <c r="AA222" s="31">
        <v>117.4</v>
      </c>
      <c r="AB222" s="31">
        <v>115</v>
      </c>
      <c r="AC222" s="31">
        <v>111.9</v>
      </c>
      <c r="AD222" s="31">
        <v>110.1</v>
      </c>
      <c r="AE222" s="31">
        <v>110.8</v>
      </c>
      <c r="AF222" s="31">
        <v>114.5</v>
      </c>
      <c r="AG222" s="31">
        <v>113.2</v>
      </c>
      <c r="AH222" s="31">
        <v>117.2</v>
      </c>
      <c r="AI222" s="31">
        <v>118.2</v>
      </c>
      <c r="AJ222" s="31">
        <v>117.2</v>
      </c>
      <c r="AK222" s="31">
        <v>124.7</v>
      </c>
      <c r="AL222" s="31">
        <v>129.19999999999999</v>
      </c>
      <c r="AM222" s="31">
        <v>124.2</v>
      </c>
      <c r="AN222" s="31">
        <v>132.69999999999999</v>
      </c>
      <c r="AO222" s="31">
        <v>120.6</v>
      </c>
      <c r="AP222" s="31">
        <v>119.2</v>
      </c>
      <c r="AQ222" s="31">
        <v>119.2</v>
      </c>
      <c r="AR222" s="31">
        <v>119.2</v>
      </c>
      <c r="AS222" s="31">
        <v>119.2</v>
      </c>
      <c r="AT222" s="31">
        <v>112.1</v>
      </c>
      <c r="AU222" s="31">
        <v>120.9</v>
      </c>
      <c r="AV222" s="31">
        <v>121.8</v>
      </c>
      <c r="AW222" s="31">
        <v>123.4</v>
      </c>
      <c r="AX222" s="31">
        <v>123.5</v>
      </c>
      <c r="AY222" s="31">
        <v>133.80000000000001</v>
      </c>
      <c r="AZ222" s="31">
        <v>121</v>
      </c>
      <c r="BA222" s="31">
        <v>127.3</v>
      </c>
      <c r="BB222" s="31">
        <v>131.69999999999999</v>
      </c>
      <c r="BC222" s="31">
        <v>141.4</v>
      </c>
      <c r="BD222" s="31">
        <v>141.5</v>
      </c>
      <c r="BE222" s="31">
        <v>143.19999999999999</v>
      </c>
      <c r="BF222" s="31">
        <v>144.30000000000001</v>
      </c>
      <c r="BG222" s="31">
        <v>151</v>
      </c>
      <c r="BH222" s="31">
        <v>146.80000000000001</v>
      </c>
      <c r="BI222" s="31">
        <v>131.19999999999999</v>
      </c>
      <c r="BJ222" s="31">
        <v>133.4</v>
      </c>
      <c r="BK222" s="31">
        <v>132.1</v>
      </c>
      <c r="BL222" s="31">
        <v>140.80000000000001</v>
      </c>
      <c r="BM222" s="31">
        <v>137</v>
      </c>
      <c r="BN222" s="31">
        <v>134.4</v>
      </c>
      <c r="BO222" s="31">
        <v>131</v>
      </c>
      <c r="BP222" s="31">
        <v>130.4</v>
      </c>
      <c r="BQ222" s="31">
        <v>132.30000000000001</v>
      </c>
      <c r="BR222" s="31">
        <v>128</v>
      </c>
      <c r="BS222" s="31">
        <v>128.5</v>
      </c>
      <c r="BT222" s="31">
        <v>132.19999999999999</v>
      </c>
      <c r="BU222" s="31">
        <v>125.8</v>
      </c>
      <c r="BV222" s="31">
        <v>127.2</v>
      </c>
      <c r="BW222" s="31">
        <v>129.19999999999999</v>
      </c>
      <c r="BX222" s="31">
        <v>128.80000000000001</v>
      </c>
      <c r="BY222" s="31">
        <v>128.30000000000001</v>
      </c>
      <c r="BZ222" s="31">
        <v>131.5</v>
      </c>
      <c r="CA222" s="31">
        <v>133.30000000000001</v>
      </c>
      <c r="CB222" s="31">
        <v>133.30000000000001</v>
      </c>
      <c r="CC222" s="31">
        <v>137.6</v>
      </c>
      <c r="CD222" s="31">
        <v>133.5</v>
      </c>
      <c r="CE222" s="31">
        <v>136.30000000000001</v>
      </c>
      <c r="CF222" s="31">
        <v>137</v>
      </c>
      <c r="CG222" s="31">
        <v>136.4</v>
      </c>
      <c r="CH222" s="31">
        <v>142.6</v>
      </c>
      <c r="CI222" s="31">
        <v>135.1</v>
      </c>
      <c r="CJ222" s="31">
        <v>133.1</v>
      </c>
      <c r="CK222" s="31">
        <v>137.80000000000001</v>
      </c>
      <c r="CL222" s="31">
        <v>133.69999999999999</v>
      </c>
      <c r="CM222" s="31">
        <v>132.80000000000001</v>
      </c>
      <c r="CN222" s="31">
        <v>131.69999999999999</v>
      </c>
      <c r="CO222" s="31">
        <v>137.9</v>
      </c>
      <c r="CP222" s="31">
        <v>135.80000000000001</v>
      </c>
      <c r="CQ222" s="31">
        <v>132.6</v>
      </c>
      <c r="CR222" s="31">
        <v>123.4</v>
      </c>
      <c r="CS222" s="31">
        <v>131.69999999999999</v>
      </c>
      <c r="CT222" s="31">
        <v>130.5</v>
      </c>
      <c r="CU222" s="31">
        <v>131.30000000000001</v>
      </c>
      <c r="CV222" s="31">
        <v>126.3</v>
      </c>
      <c r="CW222" s="31">
        <v>133.80000000000001</v>
      </c>
      <c r="CX222" s="31">
        <v>133.80000000000001</v>
      </c>
      <c r="CY222" s="31">
        <v>132.1</v>
      </c>
      <c r="CZ222" s="31">
        <v>134.4</v>
      </c>
      <c r="DA222" s="31">
        <v>132.4</v>
      </c>
      <c r="DB222" s="31">
        <v>131.30000000000001</v>
      </c>
      <c r="DC222" s="31">
        <v>133.5</v>
      </c>
      <c r="DD222" s="31">
        <v>131.6</v>
      </c>
      <c r="DE222" s="31">
        <v>130.19999999999999</v>
      </c>
      <c r="DF222" s="31">
        <v>132.19999999999999</v>
      </c>
      <c r="DG222" s="31">
        <v>135.6</v>
      </c>
      <c r="DH222" s="31">
        <v>131.5</v>
      </c>
      <c r="DI222" s="31">
        <v>130.5</v>
      </c>
      <c r="DJ222" s="31">
        <v>133.5</v>
      </c>
      <c r="DK222" s="31">
        <v>131.9</v>
      </c>
      <c r="DL222" s="31">
        <v>132.19999999999999</v>
      </c>
      <c r="DM222" s="31">
        <v>138.4</v>
      </c>
      <c r="DN222" s="31">
        <v>139</v>
      </c>
      <c r="DO222" s="31">
        <v>133.4</v>
      </c>
      <c r="DP222" s="31">
        <v>131.4</v>
      </c>
      <c r="DQ222" s="31">
        <v>142.30000000000001</v>
      </c>
      <c r="DR222" s="31">
        <v>144.30000000000001</v>
      </c>
      <c r="DS222" s="31">
        <v>152.5</v>
      </c>
      <c r="DT222" s="31">
        <v>160.6</v>
      </c>
      <c r="DU222" s="31">
        <v>158</v>
      </c>
      <c r="DV222" s="31">
        <v>157.4</v>
      </c>
      <c r="DW222" s="31">
        <v>160.69999999999999</v>
      </c>
      <c r="DX222" s="31">
        <v>157.19999999999999</v>
      </c>
      <c r="DY222" s="31">
        <v>156.19999999999999</v>
      </c>
      <c r="DZ222" s="31">
        <v>162.5</v>
      </c>
      <c r="EA222" s="31">
        <v>145.19999999999999</v>
      </c>
      <c r="EB222" s="31">
        <v>148.69999999999999</v>
      </c>
      <c r="EC222" s="31">
        <v>154.6</v>
      </c>
      <c r="ED222" s="31">
        <v>153.69999999999999</v>
      </c>
      <c r="EE222" s="31">
        <v>154.4</v>
      </c>
      <c r="EF222" s="31">
        <v>150.6</v>
      </c>
      <c r="EG222" s="31">
        <v>148.30000000000001</v>
      </c>
      <c r="EH222" s="31">
        <v>149.4</v>
      </c>
      <c r="EI222" s="31">
        <v>148.30000000000001</v>
      </c>
      <c r="EJ222" s="31">
        <v>148.4</v>
      </c>
      <c r="EK222" s="31">
        <v>149.6</v>
      </c>
      <c r="EL222" s="31">
        <v>150.6</v>
      </c>
      <c r="EM222" s="31">
        <v>155.1</v>
      </c>
      <c r="EN222" s="31">
        <v>150.9</v>
      </c>
      <c r="EO222" s="31">
        <v>150</v>
      </c>
      <c r="EP222" s="31">
        <v>149.30000000000001</v>
      </c>
      <c r="EQ222" s="31">
        <v>148.80000000000001</v>
      </c>
      <c r="ER222" s="31">
        <v>151.69999999999999</v>
      </c>
      <c r="ES222" s="31">
        <v>147</v>
      </c>
      <c r="ET222" s="31">
        <v>150.19999999999999</v>
      </c>
    </row>
    <row r="223" spans="1:150">
      <c r="A223" s="25" t="s">
        <v>1784</v>
      </c>
      <c r="B223" s="25" t="s">
        <v>1785</v>
      </c>
      <c r="C223" s="26">
        <v>2.64E-2</v>
      </c>
      <c r="D223" s="31">
        <v>102.8</v>
      </c>
      <c r="E223" s="31">
        <v>101</v>
      </c>
      <c r="F223" s="31">
        <v>105</v>
      </c>
      <c r="G223" s="31">
        <v>110.6</v>
      </c>
      <c r="H223" s="31">
        <v>105.5</v>
      </c>
      <c r="I223" s="31">
        <v>105.9</v>
      </c>
      <c r="J223" s="31">
        <v>106.8</v>
      </c>
      <c r="K223" s="31">
        <v>107.5</v>
      </c>
      <c r="L223" s="31">
        <v>110.4</v>
      </c>
      <c r="M223" s="31">
        <v>110</v>
      </c>
      <c r="N223" s="31">
        <v>113.4</v>
      </c>
      <c r="O223" s="31">
        <v>108.7</v>
      </c>
      <c r="P223" s="31">
        <v>109</v>
      </c>
      <c r="Q223" s="31">
        <v>108.8</v>
      </c>
      <c r="R223" s="31">
        <v>110.3</v>
      </c>
      <c r="S223" s="31">
        <v>109.7</v>
      </c>
      <c r="T223" s="31">
        <v>110.3</v>
      </c>
      <c r="U223" s="31">
        <v>110.1</v>
      </c>
      <c r="V223" s="31">
        <v>112.6</v>
      </c>
      <c r="W223" s="31">
        <v>115.7</v>
      </c>
      <c r="X223" s="31">
        <v>111.8</v>
      </c>
      <c r="Y223" s="31">
        <v>116.6</v>
      </c>
      <c r="Z223" s="31">
        <v>118.8</v>
      </c>
      <c r="AA223" s="31">
        <v>117.4</v>
      </c>
      <c r="AB223" s="31">
        <v>115</v>
      </c>
      <c r="AC223" s="31">
        <v>111.9</v>
      </c>
      <c r="AD223" s="31">
        <v>110.1</v>
      </c>
      <c r="AE223" s="31">
        <v>110.8</v>
      </c>
      <c r="AF223" s="31">
        <v>114.5</v>
      </c>
      <c r="AG223" s="31">
        <v>113.2</v>
      </c>
      <c r="AH223" s="31">
        <v>117.2</v>
      </c>
      <c r="AI223" s="31">
        <v>118.2</v>
      </c>
      <c r="AJ223" s="31">
        <v>117.2</v>
      </c>
      <c r="AK223" s="31">
        <v>124.7</v>
      </c>
      <c r="AL223" s="31">
        <v>129.19999999999999</v>
      </c>
      <c r="AM223" s="31">
        <v>124.2</v>
      </c>
      <c r="AN223" s="31">
        <v>132.69999999999999</v>
      </c>
      <c r="AO223" s="31">
        <v>120.6</v>
      </c>
      <c r="AP223" s="31">
        <v>119.2</v>
      </c>
      <c r="AQ223" s="31">
        <v>119.2</v>
      </c>
      <c r="AR223" s="31">
        <v>119.2</v>
      </c>
      <c r="AS223" s="31">
        <v>119.2</v>
      </c>
      <c r="AT223" s="31">
        <v>112.1</v>
      </c>
      <c r="AU223" s="31">
        <v>120.9</v>
      </c>
      <c r="AV223" s="31">
        <v>121.8</v>
      </c>
      <c r="AW223" s="31">
        <v>123.4</v>
      </c>
      <c r="AX223" s="31">
        <v>123.5</v>
      </c>
      <c r="AY223" s="31">
        <v>133.80000000000001</v>
      </c>
      <c r="AZ223" s="31">
        <v>121</v>
      </c>
      <c r="BA223" s="31">
        <v>127.3</v>
      </c>
      <c r="BB223" s="31">
        <v>131.69999999999999</v>
      </c>
      <c r="BC223" s="31">
        <v>141.4</v>
      </c>
      <c r="BD223" s="31">
        <v>141.5</v>
      </c>
      <c r="BE223" s="31">
        <v>143.19999999999999</v>
      </c>
      <c r="BF223" s="31">
        <v>144.30000000000001</v>
      </c>
      <c r="BG223" s="31">
        <v>151</v>
      </c>
      <c r="BH223" s="31">
        <v>146.80000000000001</v>
      </c>
      <c r="BI223" s="31">
        <v>131.19999999999999</v>
      </c>
      <c r="BJ223" s="31">
        <v>133.4</v>
      </c>
      <c r="BK223" s="31">
        <v>132.1</v>
      </c>
      <c r="BL223" s="31">
        <v>140.80000000000001</v>
      </c>
      <c r="BM223" s="31">
        <v>137</v>
      </c>
      <c r="BN223" s="31">
        <v>134.4</v>
      </c>
      <c r="BO223" s="31">
        <v>131</v>
      </c>
      <c r="BP223" s="31">
        <v>130.4</v>
      </c>
      <c r="BQ223" s="31">
        <v>132.30000000000001</v>
      </c>
      <c r="BR223" s="31">
        <v>128</v>
      </c>
      <c r="BS223" s="31">
        <v>128.5</v>
      </c>
      <c r="BT223" s="31">
        <v>132.19999999999999</v>
      </c>
      <c r="BU223" s="31">
        <v>125.8</v>
      </c>
      <c r="BV223" s="31">
        <v>127.2</v>
      </c>
      <c r="BW223" s="31">
        <v>129.19999999999999</v>
      </c>
      <c r="BX223" s="31">
        <v>128.80000000000001</v>
      </c>
      <c r="BY223" s="31">
        <v>128.30000000000001</v>
      </c>
      <c r="BZ223" s="31">
        <v>131.5</v>
      </c>
      <c r="CA223" s="31">
        <v>133.30000000000001</v>
      </c>
      <c r="CB223" s="31">
        <v>133.30000000000001</v>
      </c>
      <c r="CC223" s="31">
        <v>137.6</v>
      </c>
      <c r="CD223" s="31">
        <v>133.5</v>
      </c>
      <c r="CE223" s="31">
        <v>136.30000000000001</v>
      </c>
      <c r="CF223" s="31">
        <v>137</v>
      </c>
      <c r="CG223" s="31">
        <v>136.4</v>
      </c>
      <c r="CH223" s="31">
        <v>142.6</v>
      </c>
      <c r="CI223" s="31">
        <v>135.1</v>
      </c>
      <c r="CJ223" s="31">
        <v>133.1</v>
      </c>
      <c r="CK223" s="31">
        <v>137.80000000000001</v>
      </c>
      <c r="CL223" s="31">
        <v>133.69999999999999</v>
      </c>
      <c r="CM223" s="31">
        <v>132.80000000000001</v>
      </c>
      <c r="CN223" s="31">
        <v>131.69999999999999</v>
      </c>
      <c r="CO223" s="31">
        <v>137.9</v>
      </c>
      <c r="CP223" s="31">
        <v>135.80000000000001</v>
      </c>
      <c r="CQ223" s="31">
        <v>132.6</v>
      </c>
      <c r="CR223" s="31">
        <v>123.4</v>
      </c>
      <c r="CS223" s="31">
        <v>131.69999999999999</v>
      </c>
      <c r="CT223" s="31">
        <v>130.5</v>
      </c>
      <c r="CU223" s="31">
        <v>131.30000000000001</v>
      </c>
      <c r="CV223" s="31">
        <v>126.3</v>
      </c>
      <c r="CW223" s="31">
        <v>133.80000000000001</v>
      </c>
      <c r="CX223" s="31">
        <v>133.80000000000001</v>
      </c>
      <c r="CY223" s="31">
        <v>132.1</v>
      </c>
      <c r="CZ223" s="31">
        <v>134.4</v>
      </c>
      <c r="DA223" s="31">
        <v>132.4</v>
      </c>
      <c r="DB223" s="31">
        <v>131.30000000000001</v>
      </c>
      <c r="DC223" s="31">
        <v>133.5</v>
      </c>
      <c r="DD223" s="31">
        <v>131.6</v>
      </c>
      <c r="DE223" s="31">
        <v>130.19999999999999</v>
      </c>
      <c r="DF223" s="31">
        <v>132.19999999999999</v>
      </c>
      <c r="DG223" s="31">
        <v>135.6</v>
      </c>
      <c r="DH223" s="31">
        <v>131.5</v>
      </c>
      <c r="DI223" s="31">
        <v>130.5</v>
      </c>
      <c r="DJ223" s="31">
        <v>133.5</v>
      </c>
      <c r="DK223" s="31">
        <v>131.9</v>
      </c>
      <c r="DL223" s="31">
        <v>132.19999999999999</v>
      </c>
      <c r="DM223" s="31">
        <v>138.4</v>
      </c>
      <c r="DN223" s="31">
        <v>139</v>
      </c>
      <c r="DO223" s="31">
        <v>133.4</v>
      </c>
      <c r="DP223" s="31">
        <v>131.4</v>
      </c>
      <c r="DQ223" s="31">
        <v>142.30000000000001</v>
      </c>
      <c r="DR223" s="31">
        <v>144.30000000000001</v>
      </c>
      <c r="DS223" s="31">
        <v>152.5</v>
      </c>
      <c r="DT223" s="31">
        <v>160.6</v>
      </c>
      <c r="DU223" s="31">
        <v>158</v>
      </c>
      <c r="DV223" s="31">
        <v>157.4</v>
      </c>
      <c r="DW223" s="31">
        <v>160.69999999999999</v>
      </c>
      <c r="DX223" s="31">
        <v>157.19999999999999</v>
      </c>
      <c r="DY223" s="31">
        <v>156.19999999999999</v>
      </c>
      <c r="DZ223" s="31">
        <v>162.5</v>
      </c>
      <c r="EA223" s="31">
        <v>145.19999999999999</v>
      </c>
      <c r="EB223" s="31">
        <v>148.69999999999999</v>
      </c>
      <c r="EC223" s="31">
        <v>154.6</v>
      </c>
      <c r="ED223" s="31">
        <v>153.69999999999999</v>
      </c>
      <c r="EE223" s="31">
        <v>154.4</v>
      </c>
      <c r="EF223" s="31">
        <v>150.6</v>
      </c>
      <c r="EG223" s="31">
        <v>148.30000000000001</v>
      </c>
      <c r="EH223" s="31">
        <v>149.4</v>
      </c>
      <c r="EI223" s="31">
        <v>148.30000000000001</v>
      </c>
      <c r="EJ223" s="31">
        <v>148.4</v>
      </c>
      <c r="EK223" s="31">
        <v>149.6</v>
      </c>
      <c r="EL223" s="31">
        <v>150.6</v>
      </c>
      <c r="EM223" s="31">
        <v>155.1</v>
      </c>
      <c r="EN223" s="31">
        <v>150.9</v>
      </c>
      <c r="EO223" s="31">
        <v>150</v>
      </c>
      <c r="EP223" s="31">
        <v>149.30000000000001</v>
      </c>
      <c r="EQ223" s="31">
        <v>148.80000000000001</v>
      </c>
      <c r="ER223" s="31">
        <v>151.69999999999999</v>
      </c>
      <c r="ES223" s="31">
        <v>147</v>
      </c>
      <c r="ET223" s="31">
        <v>150.19999999999999</v>
      </c>
    </row>
    <row r="224" spans="1:150">
      <c r="A224" s="25" t="s">
        <v>1786</v>
      </c>
      <c r="B224" s="25" t="s">
        <v>1787</v>
      </c>
      <c r="C224" s="26">
        <v>0.37082999999999999</v>
      </c>
      <c r="D224" s="31">
        <v>109.2</v>
      </c>
      <c r="E224" s="31">
        <v>112.8</v>
      </c>
      <c r="F224" s="31">
        <v>116.1</v>
      </c>
      <c r="G224" s="31">
        <v>112.1</v>
      </c>
      <c r="H224" s="31">
        <v>110.8</v>
      </c>
      <c r="I224" s="31">
        <v>110</v>
      </c>
      <c r="J224" s="31">
        <v>108.6</v>
      </c>
      <c r="K224" s="31">
        <v>110.6</v>
      </c>
      <c r="L224" s="31">
        <v>112.5</v>
      </c>
      <c r="M224" s="31">
        <v>110.2</v>
      </c>
      <c r="N224" s="31">
        <v>109.4</v>
      </c>
      <c r="O224" s="31">
        <v>117.2</v>
      </c>
      <c r="P224" s="31">
        <v>122.6</v>
      </c>
      <c r="Q224" s="31">
        <v>126.7</v>
      </c>
      <c r="R224" s="31">
        <v>125.7</v>
      </c>
      <c r="S224" s="31">
        <v>125.6</v>
      </c>
      <c r="T224" s="31">
        <v>125.6</v>
      </c>
      <c r="U224" s="31">
        <v>126.7</v>
      </c>
      <c r="V224" s="31">
        <v>124.3</v>
      </c>
      <c r="W224" s="31">
        <v>121.9</v>
      </c>
      <c r="X224" s="31">
        <v>118.4</v>
      </c>
      <c r="Y224" s="31">
        <v>116.1</v>
      </c>
      <c r="Z224" s="31">
        <v>115.6</v>
      </c>
      <c r="AA224" s="31">
        <v>116.7</v>
      </c>
      <c r="AB224" s="31">
        <v>126.5</v>
      </c>
      <c r="AC224" s="31">
        <v>126.3</v>
      </c>
      <c r="AD224" s="31">
        <v>127.4</v>
      </c>
      <c r="AE224" s="31">
        <v>121.7</v>
      </c>
      <c r="AF224" s="31">
        <v>125</v>
      </c>
      <c r="AG224" s="31">
        <v>123.4</v>
      </c>
      <c r="AH224" s="31">
        <v>120.3</v>
      </c>
      <c r="AI224" s="31">
        <v>122.9</v>
      </c>
      <c r="AJ224" s="31">
        <v>122.8</v>
      </c>
      <c r="AK224" s="31">
        <v>117.4</v>
      </c>
      <c r="AL224" s="31">
        <v>112.6</v>
      </c>
      <c r="AM224" s="31">
        <v>112.3</v>
      </c>
      <c r="AN224" s="31">
        <v>123.3</v>
      </c>
      <c r="AO224" s="31">
        <v>124.8</v>
      </c>
      <c r="AP224" s="31">
        <v>125.7</v>
      </c>
      <c r="AQ224" s="31">
        <v>126.5</v>
      </c>
      <c r="AR224" s="31">
        <v>125.7</v>
      </c>
      <c r="AS224" s="31">
        <v>126</v>
      </c>
      <c r="AT224" s="31">
        <v>123.2</v>
      </c>
      <c r="AU224" s="31">
        <v>123.6</v>
      </c>
      <c r="AV224" s="31">
        <v>122</v>
      </c>
      <c r="AW224" s="31">
        <v>121.5</v>
      </c>
      <c r="AX224" s="31">
        <v>117.1</v>
      </c>
      <c r="AY224" s="31">
        <v>127.6</v>
      </c>
      <c r="AZ224" s="31">
        <v>130</v>
      </c>
      <c r="BA224" s="31">
        <v>129.4</v>
      </c>
      <c r="BB224" s="31">
        <v>132.1</v>
      </c>
      <c r="BC224" s="31">
        <v>131.1</v>
      </c>
      <c r="BD224" s="31">
        <v>129.5</v>
      </c>
      <c r="BE224" s="31">
        <v>127.7</v>
      </c>
      <c r="BF224" s="31">
        <v>126.5</v>
      </c>
      <c r="BG224" s="31">
        <v>125.4</v>
      </c>
      <c r="BH224" s="31">
        <v>122.5</v>
      </c>
      <c r="BI224" s="31">
        <v>121.3</v>
      </c>
      <c r="BJ224" s="31">
        <v>117.2</v>
      </c>
      <c r="BK224" s="31">
        <v>117.6</v>
      </c>
      <c r="BL224" s="31">
        <v>125.6</v>
      </c>
      <c r="BM224" s="31">
        <v>127.1</v>
      </c>
      <c r="BN224" s="31">
        <v>133.1</v>
      </c>
      <c r="BO224" s="31">
        <v>130.6</v>
      </c>
      <c r="BP224" s="31">
        <v>131.30000000000001</v>
      </c>
      <c r="BQ224" s="31">
        <v>130.69999999999999</v>
      </c>
      <c r="BR224" s="31">
        <v>132.19999999999999</v>
      </c>
      <c r="BS224" s="31">
        <v>131.30000000000001</v>
      </c>
      <c r="BT224" s="31">
        <v>128.69999999999999</v>
      </c>
      <c r="BU224" s="31">
        <v>127.2</v>
      </c>
      <c r="BV224" s="31">
        <v>119</v>
      </c>
      <c r="BW224" s="31">
        <v>132.1</v>
      </c>
      <c r="BX224" s="31">
        <v>141.30000000000001</v>
      </c>
      <c r="BY224" s="31">
        <v>138.6</v>
      </c>
      <c r="BZ224" s="31">
        <v>144.80000000000001</v>
      </c>
      <c r="CA224" s="31">
        <v>143.30000000000001</v>
      </c>
      <c r="CB224" s="31">
        <v>141.9</v>
      </c>
      <c r="CC224" s="31">
        <v>138.6</v>
      </c>
      <c r="CD224" s="31">
        <v>138.5</v>
      </c>
      <c r="CE224" s="31">
        <v>137.9</v>
      </c>
      <c r="CF224" s="31">
        <v>136.5</v>
      </c>
      <c r="CG224" s="31">
        <v>131.1</v>
      </c>
      <c r="CH224" s="31">
        <v>128.30000000000001</v>
      </c>
      <c r="CI224" s="31">
        <v>131.19999999999999</v>
      </c>
      <c r="CJ224" s="31">
        <v>146.19999999999999</v>
      </c>
      <c r="CK224" s="31">
        <v>139.6</v>
      </c>
      <c r="CL224" s="31">
        <v>145.80000000000001</v>
      </c>
      <c r="CM224" s="31">
        <v>146.4</v>
      </c>
      <c r="CN224" s="31">
        <v>143.80000000000001</v>
      </c>
      <c r="CO224" s="31">
        <v>144</v>
      </c>
      <c r="CP224" s="31">
        <v>142.80000000000001</v>
      </c>
      <c r="CQ224" s="31">
        <v>142.80000000000001</v>
      </c>
      <c r="CR224" s="31">
        <v>138.5</v>
      </c>
      <c r="CS224" s="31">
        <v>130.1</v>
      </c>
      <c r="CT224" s="31">
        <v>126.2</v>
      </c>
      <c r="CU224" s="31">
        <v>129.69999999999999</v>
      </c>
      <c r="CV224" s="31">
        <v>138.1</v>
      </c>
      <c r="CW224" s="31">
        <v>152.4</v>
      </c>
      <c r="CX224" s="31">
        <v>163.80000000000001</v>
      </c>
      <c r="CY224" s="31">
        <v>171.6</v>
      </c>
      <c r="CZ224" s="31">
        <v>189.7</v>
      </c>
      <c r="DA224" s="31">
        <v>191.6</v>
      </c>
      <c r="DB224" s="31">
        <v>183.2</v>
      </c>
      <c r="DC224" s="31">
        <v>172.2</v>
      </c>
      <c r="DD224" s="31">
        <v>161.1</v>
      </c>
      <c r="DE224" s="31">
        <v>158.30000000000001</v>
      </c>
      <c r="DF224" s="31">
        <v>152.1</v>
      </c>
      <c r="DG224" s="31">
        <v>163.80000000000001</v>
      </c>
      <c r="DH224" s="31">
        <v>171.4</v>
      </c>
      <c r="DI224" s="31">
        <v>174.8</v>
      </c>
      <c r="DJ224" s="31">
        <v>178.5</v>
      </c>
      <c r="DK224" s="31">
        <v>172.5</v>
      </c>
      <c r="DL224" s="31">
        <v>168.1</v>
      </c>
      <c r="DM224" s="31">
        <v>168.7</v>
      </c>
      <c r="DN224" s="31">
        <v>168.4</v>
      </c>
      <c r="DO224" s="31">
        <v>172</v>
      </c>
      <c r="DP224" s="31">
        <v>175.4</v>
      </c>
      <c r="DQ224" s="31">
        <v>168.1</v>
      </c>
      <c r="DR224" s="31">
        <v>165.8</v>
      </c>
      <c r="DS224" s="31">
        <v>169.3</v>
      </c>
      <c r="DT224" s="31">
        <v>178.7</v>
      </c>
      <c r="DU224" s="31">
        <v>178</v>
      </c>
      <c r="DV224" s="31">
        <v>190</v>
      </c>
      <c r="DW224" s="31">
        <v>190.2</v>
      </c>
      <c r="DX224" s="31">
        <v>186.5</v>
      </c>
      <c r="DY224" s="31">
        <v>181.4</v>
      </c>
      <c r="DZ224" s="31">
        <v>178.5</v>
      </c>
      <c r="EA224" s="31">
        <v>176.8</v>
      </c>
      <c r="EB224" s="31">
        <v>172.8</v>
      </c>
      <c r="EC224" s="31">
        <v>166.7</v>
      </c>
      <c r="ED224" s="31">
        <v>165.2</v>
      </c>
      <c r="EE224" s="31">
        <v>173.7</v>
      </c>
      <c r="EF224" s="31">
        <v>181.1</v>
      </c>
      <c r="EG224" s="31">
        <v>182.8</v>
      </c>
      <c r="EH224" s="31">
        <v>190.5</v>
      </c>
      <c r="EI224" s="31">
        <v>187.9</v>
      </c>
      <c r="EJ224" s="31">
        <v>182.6</v>
      </c>
      <c r="EK224" s="31">
        <v>178.9</v>
      </c>
      <c r="EL224" s="31">
        <v>182.3</v>
      </c>
      <c r="EM224" s="31">
        <v>180</v>
      </c>
      <c r="EN224" s="31">
        <v>173.6</v>
      </c>
      <c r="EO224" s="31">
        <v>163.4</v>
      </c>
      <c r="EP224" s="31">
        <v>153.69999999999999</v>
      </c>
      <c r="EQ224" s="31">
        <v>161.9</v>
      </c>
      <c r="ER224" s="31">
        <v>194.8</v>
      </c>
      <c r="ES224" s="31">
        <v>168.1</v>
      </c>
      <c r="ET224" s="31">
        <v>198.8</v>
      </c>
    </row>
    <row r="225" spans="1:150">
      <c r="A225" s="25" t="s">
        <v>1788</v>
      </c>
      <c r="B225" s="25" t="s">
        <v>1789</v>
      </c>
      <c r="C225" s="26">
        <v>0.33174999999999999</v>
      </c>
      <c r="D225" s="31">
        <v>109.4</v>
      </c>
      <c r="E225" s="31">
        <v>113.3</v>
      </c>
      <c r="F225" s="31">
        <v>116.8</v>
      </c>
      <c r="G225" s="31">
        <v>112.3</v>
      </c>
      <c r="H225" s="31">
        <v>110.7</v>
      </c>
      <c r="I225" s="31">
        <v>109.9</v>
      </c>
      <c r="J225" s="31">
        <v>108.4</v>
      </c>
      <c r="K225" s="31">
        <v>110.3</v>
      </c>
      <c r="L225" s="31">
        <v>112.3</v>
      </c>
      <c r="M225" s="31">
        <v>109.8</v>
      </c>
      <c r="N225" s="31">
        <v>108.8</v>
      </c>
      <c r="O225" s="31">
        <v>117.8</v>
      </c>
      <c r="P225" s="31">
        <v>124</v>
      </c>
      <c r="Q225" s="31">
        <v>128.5</v>
      </c>
      <c r="R225" s="31">
        <v>127.4</v>
      </c>
      <c r="S225" s="31">
        <v>127.1</v>
      </c>
      <c r="T225" s="31">
        <v>126.9</v>
      </c>
      <c r="U225" s="31">
        <v>127.9</v>
      </c>
      <c r="V225" s="31">
        <v>125.3</v>
      </c>
      <c r="W225" s="31">
        <v>122.6</v>
      </c>
      <c r="X225" s="31">
        <v>118.6</v>
      </c>
      <c r="Y225" s="31">
        <v>116.4</v>
      </c>
      <c r="Z225" s="31">
        <v>116</v>
      </c>
      <c r="AA225" s="31">
        <v>117.2</v>
      </c>
      <c r="AB225" s="31">
        <v>128.19999999999999</v>
      </c>
      <c r="AC225" s="31">
        <v>127.8</v>
      </c>
      <c r="AD225" s="31">
        <v>128.9</v>
      </c>
      <c r="AE225" s="31">
        <v>122.1</v>
      </c>
      <c r="AF225" s="31">
        <v>125.8</v>
      </c>
      <c r="AG225" s="31">
        <v>123.9</v>
      </c>
      <c r="AH225" s="31">
        <v>120.2</v>
      </c>
      <c r="AI225" s="31">
        <v>123.1</v>
      </c>
      <c r="AJ225" s="31">
        <v>122.8</v>
      </c>
      <c r="AK225" s="31">
        <v>116.9</v>
      </c>
      <c r="AL225" s="31">
        <v>111.5</v>
      </c>
      <c r="AM225" s="31">
        <v>111.1</v>
      </c>
      <c r="AN225" s="31">
        <v>123.1</v>
      </c>
      <c r="AO225" s="31">
        <v>125.1</v>
      </c>
      <c r="AP225" s="31">
        <v>126.1</v>
      </c>
      <c r="AQ225" s="31">
        <v>126.5</v>
      </c>
      <c r="AR225" s="31">
        <v>125.6</v>
      </c>
      <c r="AS225" s="31">
        <v>125.9</v>
      </c>
      <c r="AT225" s="31">
        <v>122.9</v>
      </c>
      <c r="AU225" s="31">
        <v>123.7</v>
      </c>
      <c r="AV225" s="31">
        <v>121.8</v>
      </c>
      <c r="AW225" s="31">
        <v>121.4</v>
      </c>
      <c r="AX225" s="31">
        <v>116.7</v>
      </c>
      <c r="AY225" s="31">
        <v>128.5</v>
      </c>
      <c r="AZ225" s="31">
        <v>131.5</v>
      </c>
      <c r="BA225" s="31">
        <v>130.19999999999999</v>
      </c>
      <c r="BB225" s="31">
        <v>134.1</v>
      </c>
      <c r="BC225" s="31">
        <v>132.4</v>
      </c>
      <c r="BD225" s="31">
        <v>130.80000000000001</v>
      </c>
      <c r="BE225" s="31">
        <v>128.80000000000001</v>
      </c>
      <c r="BF225" s="31">
        <v>127.2</v>
      </c>
      <c r="BG225" s="31">
        <v>126.1</v>
      </c>
      <c r="BH225" s="31">
        <v>122.9</v>
      </c>
      <c r="BI225" s="31">
        <v>121.1</v>
      </c>
      <c r="BJ225" s="31">
        <v>116.9</v>
      </c>
      <c r="BK225" s="31">
        <v>117.3</v>
      </c>
      <c r="BL225" s="31">
        <v>125.6</v>
      </c>
      <c r="BM225" s="31">
        <v>127.1</v>
      </c>
      <c r="BN225" s="31">
        <v>134.19999999999999</v>
      </c>
      <c r="BO225" s="31">
        <v>131.30000000000001</v>
      </c>
      <c r="BP225" s="31">
        <v>132.4</v>
      </c>
      <c r="BQ225" s="31">
        <v>131.30000000000001</v>
      </c>
      <c r="BR225" s="31">
        <v>133.19999999999999</v>
      </c>
      <c r="BS225" s="31">
        <v>132.5</v>
      </c>
      <c r="BT225" s="31">
        <v>129.5</v>
      </c>
      <c r="BU225" s="31">
        <v>127.9</v>
      </c>
      <c r="BV225" s="31">
        <v>118.7</v>
      </c>
      <c r="BW225" s="31">
        <v>133.6</v>
      </c>
      <c r="BX225" s="31">
        <v>144</v>
      </c>
      <c r="BY225" s="31">
        <v>140.69999999999999</v>
      </c>
      <c r="BZ225" s="31">
        <v>148</v>
      </c>
      <c r="CA225" s="31">
        <v>146.30000000000001</v>
      </c>
      <c r="CB225" s="31">
        <v>145</v>
      </c>
      <c r="CC225" s="31">
        <v>141.19999999999999</v>
      </c>
      <c r="CD225" s="31">
        <v>140.80000000000001</v>
      </c>
      <c r="CE225" s="31">
        <v>140.4</v>
      </c>
      <c r="CF225" s="31">
        <v>138.69999999999999</v>
      </c>
      <c r="CG225" s="31">
        <v>132.5</v>
      </c>
      <c r="CH225" s="31">
        <v>129.30000000000001</v>
      </c>
      <c r="CI225" s="31">
        <v>132.80000000000001</v>
      </c>
      <c r="CJ225" s="31">
        <v>149.6</v>
      </c>
      <c r="CK225" s="31">
        <v>142</v>
      </c>
      <c r="CL225" s="31">
        <v>148.9</v>
      </c>
      <c r="CM225" s="31">
        <v>149.4</v>
      </c>
      <c r="CN225" s="31">
        <v>146.5</v>
      </c>
      <c r="CO225" s="31">
        <v>146.80000000000001</v>
      </c>
      <c r="CP225" s="31">
        <v>145.4</v>
      </c>
      <c r="CQ225" s="31">
        <v>145.30000000000001</v>
      </c>
      <c r="CR225" s="31">
        <v>140.30000000000001</v>
      </c>
      <c r="CS225" s="31">
        <v>131.19999999999999</v>
      </c>
      <c r="CT225" s="31">
        <v>126.8</v>
      </c>
      <c r="CU225" s="31">
        <v>130.5</v>
      </c>
      <c r="CV225" s="31">
        <v>138.1</v>
      </c>
      <c r="CW225" s="31">
        <v>156</v>
      </c>
      <c r="CX225" s="31">
        <v>168.7</v>
      </c>
      <c r="CY225" s="31">
        <v>177.4</v>
      </c>
      <c r="CZ225" s="31">
        <v>197.5</v>
      </c>
      <c r="DA225" s="31">
        <v>200</v>
      </c>
      <c r="DB225" s="31">
        <v>190.6</v>
      </c>
      <c r="DC225" s="31">
        <v>178.2</v>
      </c>
      <c r="DD225" s="31">
        <v>165.7</v>
      </c>
      <c r="DE225" s="31">
        <v>162.6</v>
      </c>
      <c r="DF225" s="31">
        <v>155.80000000000001</v>
      </c>
      <c r="DG225" s="31">
        <v>168.8</v>
      </c>
      <c r="DH225" s="31">
        <v>177.2</v>
      </c>
      <c r="DI225" s="31">
        <v>181.2</v>
      </c>
      <c r="DJ225" s="31">
        <v>185.3</v>
      </c>
      <c r="DK225" s="31">
        <v>178.4</v>
      </c>
      <c r="DL225" s="31">
        <v>173.2</v>
      </c>
      <c r="DM225" s="31">
        <v>173.7</v>
      </c>
      <c r="DN225" s="31">
        <v>173.4</v>
      </c>
      <c r="DO225" s="31">
        <v>177.4</v>
      </c>
      <c r="DP225" s="31">
        <v>180.8</v>
      </c>
      <c r="DQ225" s="31">
        <v>172.4</v>
      </c>
      <c r="DR225" s="31">
        <v>169.5</v>
      </c>
      <c r="DS225" s="31">
        <v>173.2</v>
      </c>
      <c r="DT225" s="31">
        <v>183.9</v>
      </c>
      <c r="DU225" s="31">
        <v>183</v>
      </c>
      <c r="DV225" s="31">
        <v>196.3</v>
      </c>
      <c r="DW225" s="31">
        <v>196.3</v>
      </c>
      <c r="DX225" s="31">
        <v>191.7</v>
      </c>
      <c r="DY225" s="31">
        <v>185.7</v>
      </c>
      <c r="DZ225" s="31">
        <v>182.3</v>
      </c>
      <c r="EA225" s="31">
        <v>180.2</v>
      </c>
      <c r="EB225" s="31">
        <v>175.8</v>
      </c>
      <c r="EC225" s="31">
        <v>169.1</v>
      </c>
      <c r="ED225" s="31">
        <v>167.5</v>
      </c>
      <c r="EE225" s="31">
        <v>176.9</v>
      </c>
      <c r="EF225" s="31">
        <v>185.1</v>
      </c>
      <c r="EG225" s="31">
        <v>186.4</v>
      </c>
      <c r="EH225" s="31">
        <v>194.7</v>
      </c>
      <c r="EI225" s="31">
        <v>191.8</v>
      </c>
      <c r="EJ225" s="31">
        <v>185.2</v>
      </c>
      <c r="EK225" s="31">
        <v>180.7</v>
      </c>
      <c r="EL225" s="31">
        <v>184</v>
      </c>
      <c r="EM225" s="31">
        <v>181.8</v>
      </c>
      <c r="EN225" s="31">
        <v>174.4</v>
      </c>
      <c r="EO225" s="31">
        <v>163.19999999999999</v>
      </c>
      <c r="EP225" s="31">
        <v>152.19999999999999</v>
      </c>
      <c r="EQ225" s="31">
        <v>161</v>
      </c>
      <c r="ER225" s="31">
        <v>197.2</v>
      </c>
      <c r="ES225" s="31">
        <v>167.4</v>
      </c>
      <c r="ET225" s="31">
        <v>201.1</v>
      </c>
    </row>
    <row r="226" spans="1:150">
      <c r="A226" s="25" t="s">
        <v>1790</v>
      </c>
      <c r="B226" s="25" t="s">
        <v>1791</v>
      </c>
      <c r="C226" s="26">
        <v>3.2919999999999998E-2</v>
      </c>
      <c r="D226" s="31">
        <v>109.1</v>
      </c>
      <c r="E226" s="31">
        <v>108.8</v>
      </c>
      <c r="F226" s="31">
        <v>110.9</v>
      </c>
      <c r="G226" s="31">
        <v>111.9</v>
      </c>
      <c r="H226" s="31">
        <v>111.9</v>
      </c>
      <c r="I226" s="31">
        <v>110.5</v>
      </c>
      <c r="J226" s="31">
        <v>111.7</v>
      </c>
      <c r="K226" s="31">
        <v>114.4</v>
      </c>
      <c r="L226" s="31">
        <v>115.7</v>
      </c>
      <c r="M226" s="31">
        <v>113.6</v>
      </c>
      <c r="N226" s="31">
        <v>115.4</v>
      </c>
      <c r="O226" s="31">
        <v>112.5</v>
      </c>
      <c r="P226" s="31">
        <v>110.8</v>
      </c>
      <c r="Q226" s="31">
        <v>111.2</v>
      </c>
      <c r="R226" s="31">
        <v>111.5</v>
      </c>
      <c r="S226" s="31">
        <v>114</v>
      </c>
      <c r="T226" s="31">
        <v>115.9</v>
      </c>
      <c r="U226" s="31">
        <v>118.1</v>
      </c>
      <c r="V226" s="31">
        <v>116.6</v>
      </c>
      <c r="W226" s="31">
        <v>117.3</v>
      </c>
      <c r="X226" s="31">
        <v>117</v>
      </c>
      <c r="Y226" s="31">
        <v>113.8</v>
      </c>
      <c r="Z226" s="31">
        <v>112</v>
      </c>
      <c r="AA226" s="31">
        <v>112.6</v>
      </c>
      <c r="AB226" s="31">
        <v>111.3</v>
      </c>
      <c r="AC226" s="31">
        <v>113.1</v>
      </c>
      <c r="AD226" s="31">
        <v>113.5</v>
      </c>
      <c r="AE226" s="31">
        <v>117.6</v>
      </c>
      <c r="AF226" s="31">
        <v>118.2</v>
      </c>
      <c r="AG226" s="31">
        <v>119.3</v>
      </c>
      <c r="AH226" s="31">
        <v>120.7</v>
      </c>
      <c r="AI226" s="31">
        <v>119.8</v>
      </c>
      <c r="AJ226" s="31">
        <v>121.8</v>
      </c>
      <c r="AK226" s="31">
        <v>120.3</v>
      </c>
      <c r="AL226" s="31">
        <v>121.3</v>
      </c>
      <c r="AM226" s="31">
        <v>121.1</v>
      </c>
      <c r="AN226" s="31">
        <v>124.4</v>
      </c>
      <c r="AO226" s="31">
        <v>120.9</v>
      </c>
      <c r="AP226" s="31">
        <v>121.4</v>
      </c>
      <c r="AQ226" s="31">
        <v>126.1</v>
      </c>
      <c r="AR226" s="31">
        <v>126.4</v>
      </c>
      <c r="AS226" s="31">
        <v>125.5</v>
      </c>
      <c r="AT226" s="31">
        <v>123.7</v>
      </c>
      <c r="AU226" s="31">
        <v>119.9</v>
      </c>
      <c r="AV226" s="31">
        <v>120.2</v>
      </c>
      <c r="AW226" s="31">
        <v>118.8</v>
      </c>
      <c r="AX226" s="31">
        <v>115.7</v>
      </c>
      <c r="AY226" s="31">
        <v>115.1</v>
      </c>
      <c r="AZ226" s="31">
        <v>112.3</v>
      </c>
      <c r="BA226" s="31">
        <v>117.6</v>
      </c>
      <c r="BB226" s="31">
        <v>109.5</v>
      </c>
      <c r="BC226" s="31">
        <v>114.7</v>
      </c>
      <c r="BD226" s="31">
        <v>114.7</v>
      </c>
      <c r="BE226" s="31">
        <v>114.3</v>
      </c>
      <c r="BF226" s="31">
        <v>115.3</v>
      </c>
      <c r="BG226" s="31">
        <v>115.7</v>
      </c>
      <c r="BH226" s="31">
        <v>116</v>
      </c>
      <c r="BI226" s="31">
        <v>119.1</v>
      </c>
      <c r="BJ226" s="31">
        <v>116.1</v>
      </c>
      <c r="BK226" s="31">
        <v>116.9</v>
      </c>
      <c r="BL226" s="31">
        <v>122.2</v>
      </c>
      <c r="BM226" s="31">
        <v>123.7</v>
      </c>
      <c r="BN226" s="31">
        <v>120.8</v>
      </c>
      <c r="BO226" s="31">
        <v>121.3</v>
      </c>
      <c r="BP226" s="31">
        <v>119.7</v>
      </c>
      <c r="BQ226" s="31">
        <v>122.8</v>
      </c>
      <c r="BR226" s="31">
        <v>120.2</v>
      </c>
      <c r="BS226" s="31">
        <v>119.6</v>
      </c>
      <c r="BT226" s="31">
        <v>119.4</v>
      </c>
      <c r="BU226" s="31">
        <v>118.3</v>
      </c>
      <c r="BV226" s="31">
        <v>119.1</v>
      </c>
      <c r="BW226" s="31">
        <v>116.3</v>
      </c>
      <c r="BX226" s="31">
        <v>115.8</v>
      </c>
      <c r="BY226" s="31">
        <v>117.7</v>
      </c>
      <c r="BZ226" s="31">
        <v>113.4</v>
      </c>
      <c r="CA226" s="31">
        <v>114.8</v>
      </c>
      <c r="CB226" s="31">
        <v>110.8</v>
      </c>
      <c r="CC226" s="31">
        <v>112.1</v>
      </c>
      <c r="CD226" s="31">
        <v>115</v>
      </c>
      <c r="CE226" s="31">
        <v>110.8</v>
      </c>
      <c r="CF226" s="31">
        <v>113.2</v>
      </c>
      <c r="CG226" s="31">
        <v>113.4</v>
      </c>
      <c r="CH226" s="31">
        <v>115.5</v>
      </c>
      <c r="CI226" s="31">
        <v>111.8</v>
      </c>
      <c r="CJ226" s="31">
        <v>111.9</v>
      </c>
      <c r="CK226" s="31">
        <v>112.8</v>
      </c>
      <c r="CL226" s="31">
        <v>112.8</v>
      </c>
      <c r="CM226" s="31">
        <v>114.8</v>
      </c>
      <c r="CN226" s="31">
        <v>115.6</v>
      </c>
      <c r="CO226" s="31">
        <v>114</v>
      </c>
      <c r="CP226" s="31">
        <v>115.9</v>
      </c>
      <c r="CQ226" s="31">
        <v>115.5</v>
      </c>
      <c r="CR226" s="31">
        <v>117.5</v>
      </c>
      <c r="CS226" s="31">
        <v>116.4</v>
      </c>
      <c r="CT226" s="31">
        <v>116.5</v>
      </c>
      <c r="CU226" s="31">
        <v>116.4</v>
      </c>
      <c r="CV226" s="31">
        <v>135.30000000000001</v>
      </c>
      <c r="CW226" s="31">
        <v>116.5</v>
      </c>
      <c r="CX226" s="31">
        <v>117</v>
      </c>
      <c r="CY226" s="31">
        <v>118.5</v>
      </c>
      <c r="CZ226" s="31">
        <v>118</v>
      </c>
      <c r="DA226" s="31">
        <v>117.7</v>
      </c>
      <c r="DB226" s="31">
        <v>117.6</v>
      </c>
      <c r="DC226" s="31">
        <v>118.8</v>
      </c>
      <c r="DD226" s="31">
        <v>118.9</v>
      </c>
      <c r="DE226" s="31">
        <v>118.5</v>
      </c>
      <c r="DF226" s="31">
        <v>117.2</v>
      </c>
      <c r="DG226" s="31">
        <v>117.4</v>
      </c>
      <c r="DH226" s="31">
        <v>117.8</v>
      </c>
      <c r="DI226" s="31">
        <v>115.4</v>
      </c>
      <c r="DJ226" s="31">
        <v>116.3</v>
      </c>
      <c r="DK226" s="31">
        <v>118.1</v>
      </c>
      <c r="DL226" s="31">
        <v>118.2</v>
      </c>
      <c r="DM226" s="31">
        <v>118.1</v>
      </c>
      <c r="DN226" s="31">
        <v>118.4</v>
      </c>
      <c r="DO226" s="31">
        <v>119.1</v>
      </c>
      <c r="DP226" s="31">
        <v>122.3</v>
      </c>
      <c r="DQ226" s="31">
        <v>124.5</v>
      </c>
      <c r="DR226" s="31">
        <v>127</v>
      </c>
      <c r="DS226" s="31">
        <v>129.80000000000001</v>
      </c>
      <c r="DT226" s="31">
        <v>127.7</v>
      </c>
      <c r="DU226" s="31">
        <v>128.30000000000001</v>
      </c>
      <c r="DV226" s="31">
        <v>129.69999999999999</v>
      </c>
      <c r="DW226" s="31">
        <v>132.30000000000001</v>
      </c>
      <c r="DX226" s="31">
        <v>135</v>
      </c>
      <c r="DY226" s="31">
        <v>136.80000000000001</v>
      </c>
      <c r="DZ226" s="31">
        <v>139</v>
      </c>
      <c r="EA226" s="31">
        <v>139</v>
      </c>
      <c r="EB226" s="31">
        <v>139.5</v>
      </c>
      <c r="EC226" s="31">
        <v>138.1</v>
      </c>
      <c r="ED226" s="31">
        <v>136.69999999999999</v>
      </c>
      <c r="EE226" s="31">
        <v>137.30000000000001</v>
      </c>
      <c r="EF226" s="31">
        <v>138.80000000000001</v>
      </c>
      <c r="EG226" s="31">
        <v>142.9</v>
      </c>
      <c r="EH226" s="31">
        <v>146.1</v>
      </c>
      <c r="EI226" s="31">
        <v>144.4</v>
      </c>
      <c r="EJ226" s="31">
        <v>152</v>
      </c>
      <c r="EK226" s="31">
        <v>156.1</v>
      </c>
      <c r="EL226" s="31">
        <v>159.4</v>
      </c>
      <c r="EM226" s="31">
        <v>156.6</v>
      </c>
      <c r="EN226" s="31">
        <v>157.69999999999999</v>
      </c>
      <c r="EO226" s="31">
        <v>156.69999999999999</v>
      </c>
      <c r="EP226" s="31">
        <v>158.4</v>
      </c>
      <c r="EQ226" s="31">
        <v>159.69999999999999</v>
      </c>
      <c r="ER226" s="31">
        <v>165.7</v>
      </c>
      <c r="ES226" s="31">
        <v>165.5</v>
      </c>
      <c r="ET226" s="31">
        <v>171.3</v>
      </c>
    </row>
    <row r="227" spans="1:150">
      <c r="A227" s="25" t="s">
        <v>1792</v>
      </c>
      <c r="B227" s="25" t="s">
        <v>1793</v>
      </c>
      <c r="C227" s="26">
        <v>6.1599999999999997E-3</v>
      </c>
      <c r="D227" s="31">
        <v>104.3</v>
      </c>
      <c r="E227" s="31">
        <v>106</v>
      </c>
      <c r="F227" s="31">
        <v>106</v>
      </c>
      <c r="G227" s="31">
        <v>105</v>
      </c>
      <c r="H227" s="31">
        <v>110.2</v>
      </c>
      <c r="I227" s="31">
        <v>110.6</v>
      </c>
      <c r="J227" s="31">
        <v>105.8</v>
      </c>
      <c r="K227" s="31">
        <v>106.9</v>
      </c>
      <c r="L227" s="31">
        <v>108.4</v>
      </c>
      <c r="M227" s="31">
        <v>108.4</v>
      </c>
      <c r="N227" s="31">
        <v>109.5</v>
      </c>
      <c r="O227" s="31">
        <v>109.5</v>
      </c>
      <c r="P227" s="31">
        <v>109.5</v>
      </c>
      <c r="Q227" s="31">
        <v>109.5</v>
      </c>
      <c r="R227" s="31">
        <v>109.5</v>
      </c>
      <c r="S227" s="31">
        <v>109.5</v>
      </c>
      <c r="T227" s="31">
        <v>108.4</v>
      </c>
      <c r="U227" s="31">
        <v>109.5</v>
      </c>
      <c r="V227" s="31">
        <v>111.7</v>
      </c>
      <c r="W227" s="31">
        <v>111.7</v>
      </c>
      <c r="X227" s="31">
        <v>112.7</v>
      </c>
      <c r="Y227" s="31">
        <v>111.9</v>
      </c>
      <c r="Z227" s="31">
        <v>109.8</v>
      </c>
      <c r="AA227" s="31">
        <v>110.9</v>
      </c>
      <c r="AB227" s="31">
        <v>114.2</v>
      </c>
      <c r="AC227" s="31">
        <v>120.5</v>
      </c>
      <c r="AD227" s="31">
        <v>120.5</v>
      </c>
      <c r="AE227" s="31">
        <v>120.5</v>
      </c>
      <c r="AF227" s="31">
        <v>120.5</v>
      </c>
      <c r="AG227" s="31">
        <v>120.5</v>
      </c>
      <c r="AH227" s="31">
        <v>122.7</v>
      </c>
      <c r="AI227" s="31">
        <v>127.8</v>
      </c>
      <c r="AJ227" s="31">
        <v>127.8</v>
      </c>
      <c r="AK227" s="31">
        <v>127.8</v>
      </c>
      <c r="AL227" s="31">
        <v>125.6</v>
      </c>
      <c r="AM227" s="31">
        <v>128.80000000000001</v>
      </c>
      <c r="AN227" s="31">
        <v>127.8</v>
      </c>
      <c r="AO227" s="31">
        <v>126.7</v>
      </c>
      <c r="AP227" s="31">
        <v>127.8</v>
      </c>
      <c r="AQ227" s="31">
        <v>127.8</v>
      </c>
      <c r="AR227" s="31">
        <v>127.8</v>
      </c>
      <c r="AS227" s="31">
        <v>133.80000000000001</v>
      </c>
      <c r="AT227" s="31">
        <v>134.80000000000001</v>
      </c>
      <c r="AU227" s="31">
        <v>137.6</v>
      </c>
      <c r="AV227" s="31">
        <v>141.9</v>
      </c>
      <c r="AW227" s="31">
        <v>141.9</v>
      </c>
      <c r="AX227" s="31">
        <v>143.80000000000001</v>
      </c>
      <c r="AY227" s="31">
        <v>144.69999999999999</v>
      </c>
      <c r="AZ227" s="31">
        <v>147.4</v>
      </c>
      <c r="BA227" s="31">
        <v>147.4</v>
      </c>
      <c r="BB227" s="31">
        <v>148.30000000000001</v>
      </c>
      <c r="BC227" s="31">
        <v>145.6</v>
      </c>
      <c r="BD227" s="31">
        <v>141.6</v>
      </c>
      <c r="BE227" s="31">
        <v>140.69999999999999</v>
      </c>
      <c r="BF227" s="31">
        <v>144.19999999999999</v>
      </c>
      <c r="BG227" s="31">
        <v>142.5</v>
      </c>
      <c r="BH227" s="31">
        <v>136.1</v>
      </c>
      <c r="BI227" s="31">
        <v>142.5</v>
      </c>
      <c r="BJ227" s="31">
        <v>141.6</v>
      </c>
      <c r="BK227" s="31">
        <v>140.6</v>
      </c>
      <c r="BL227" s="31">
        <v>139.6</v>
      </c>
      <c r="BM227" s="31">
        <v>143.80000000000001</v>
      </c>
      <c r="BN227" s="31">
        <v>140.9</v>
      </c>
      <c r="BO227" s="31">
        <v>142.5</v>
      </c>
      <c r="BP227" s="31">
        <v>137.6</v>
      </c>
      <c r="BQ227" s="31">
        <v>137.6</v>
      </c>
      <c r="BR227" s="31">
        <v>141</v>
      </c>
      <c r="BS227" s="31">
        <v>132.69999999999999</v>
      </c>
      <c r="BT227" s="31">
        <v>133.6</v>
      </c>
      <c r="BU227" s="31">
        <v>132.69999999999999</v>
      </c>
      <c r="BV227" s="31">
        <v>133.6</v>
      </c>
      <c r="BW227" s="31">
        <v>134.9</v>
      </c>
      <c r="BX227" s="31">
        <v>132</v>
      </c>
      <c r="BY227" s="31">
        <v>135.80000000000001</v>
      </c>
      <c r="BZ227" s="31">
        <v>140.30000000000001</v>
      </c>
      <c r="CA227" s="31">
        <v>135.80000000000001</v>
      </c>
      <c r="CB227" s="31">
        <v>138.5</v>
      </c>
      <c r="CC227" s="31">
        <v>143.6</v>
      </c>
      <c r="CD227" s="31">
        <v>139.4</v>
      </c>
      <c r="CE227" s="31">
        <v>146.80000000000001</v>
      </c>
      <c r="CF227" s="31">
        <v>140.19999999999999</v>
      </c>
      <c r="CG227" s="31">
        <v>148.4</v>
      </c>
      <c r="CH227" s="31">
        <v>146.69999999999999</v>
      </c>
      <c r="CI227" s="31">
        <v>150.1</v>
      </c>
      <c r="CJ227" s="31">
        <v>147.5</v>
      </c>
      <c r="CK227" s="31">
        <v>150.6</v>
      </c>
      <c r="CL227" s="31">
        <v>153.19999999999999</v>
      </c>
      <c r="CM227" s="31">
        <v>151.1</v>
      </c>
      <c r="CN227" s="31">
        <v>149.30000000000001</v>
      </c>
      <c r="CO227" s="31">
        <v>152.9</v>
      </c>
      <c r="CP227" s="31">
        <v>147.4</v>
      </c>
      <c r="CQ227" s="31">
        <v>152.9</v>
      </c>
      <c r="CR227" s="31">
        <v>151.1</v>
      </c>
      <c r="CS227" s="31">
        <v>148.4</v>
      </c>
      <c r="CT227" s="31">
        <v>147.4</v>
      </c>
      <c r="CU227" s="31">
        <v>152.9</v>
      </c>
      <c r="CV227" s="31">
        <v>152.9</v>
      </c>
      <c r="CW227" s="31">
        <v>148.19999999999999</v>
      </c>
      <c r="CX227" s="31">
        <v>148.19999999999999</v>
      </c>
      <c r="CY227" s="31">
        <v>146.19999999999999</v>
      </c>
      <c r="CZ227" s="31">
        <v>151.1</v>
      </c>
      <c r="DA227" s="31">
        <v>136.19999999999999</v>
      </c>
      <c r="DB227" s="31">
        <v>136.19999999999999</v>
      </c>
      <c r="DC227" s="31">
        <v>138.1</v>
      </c>
      <c r="DD227" s="31">
        <v>139.4</v>
      </c>
      <c r="DE227" s="31">
        <v>139</v>
      </c>
      <c r="DF227" s="31">
        <v>142.5</v>
      </c>
      <c r="DG227" s="31">
        <v>143.30000000000001</v>
      </c>
      <c r="DH227" s="31">
        <v>146</v>
      </c>
      <c r="DI227" s="31">
        <v>146.9</v>
      </c>
      <c r="DJ227" s="31">
        <v>144.1</v>
      </c>
      <c r="DK227" s="31">
        <v>148.4</v>
      </c>
      <c r="DL227" s="31">
        <v>161.9</v>
      </c>
      <c r="DM227" s="31">
        <v>167.5</v>
      </c>
      <c r="DN227" s="31">
        <v>165.5</v>
      </c>
      <c r="DO227" s="31">
        <v>165.5</v>
      </c>
      <c r="DP227" s="31">
        <v>172.8</v>
      </c>
      <c r="DQ227" s="31">
        <v>166.8</v>
      </c>
      <c r="DR227" s="31">
        <v>172.8</v>
      </c>
      <c r="DS227" s="31">
        <v>168.8</v>
      </c>
      <c r="DT227" s="31">
        <v>175.1</v>
      </c>
      <c r="DU227" s="31">
        <v>171.8</v>
      </c>
      <c r="DV227" s="31">
        <v>174.2</v>
      </c>
      <c r="DW227" s="31">
        <v>174.7</v>
      </c>
      <c r="DX227" s="31">
        <v>179.8</v>
      </c>
      <c r="DY227" s="31">
        <v>189.9</v>
      </c>
      <c r="DZ227" s="31">
        <v>184.5</v>
      </c>
      <c r="EA227" s="31">
        <v>194</v>
      </c>
      <c r="EB227" s="31">
        <v>190.2</v>
      </c>
      <c r="EC227" s="31">
        <v>190.2</v>
      </c>
      <c r="ED227" s="31">
        <v>193.1</v>
      </c>
      <c r="EE227" s="31">
        <v>196.4</v>
      </c>
      <c r="EF227" s="31">
        <v>191.5</v>
      </c>
      <c r="EG227" s="31">
        <v>201.5</v>
      </c>
      <c r="EH227" s="31">
        <v>196.7</v>
      </c>
      <c r="EI227" s="31">
        <v>206.4</v>
      </c>
      <c r="EJ227" s="31">
        <v>204.5</v>
      </c>
      <c r="EK227" s="31">
        <v>204.5</v>
      </c>
      <c r="EL227" s="31">
        <v>210</v>
      </c>
      <c r="EM227" s="31">
        <v>205.4</v>
      </c>
      <c r="EN227" s="31">
        <v>211.8</v>
      </c>
      <c r="EO227" s="31">
        <v>214.4</v>
      </c>
      <c r="EP227" s="31">
        <v>210.9</v>
      </c>
      <c r="EQ227" s="31">
        <v>221.8</v>
      </c>
      <c r="ER227" s="31">
        <v>221.8</v>
      </c>
      <c r="ES227" s="31">
        <v>219.9</v>
      </c>
      <c r="ET227" s="31">
        <v>221.6</v>
      </c>
    </row>
    <row r="228" spans="1:150">
      <c r="A228" s="25" t="s">
        <v>1794</v>
      </c>
      <c r="B228" s="25" t="s">
        <v>1795</v>
      </c>
      <c r="C228" s="26">
        <v>0.16302</v>
      </c>
      <c r="D228" s="31">
        <v>93.1</v>
      </c>
      <c r="E228" s="31">
        <v>93.5</v>
      </c>
      <c r="F228" s="31">
        <v>94.5</v>
      </c>
      <c r="G228" s="31">
        <v>93.4</v>
      </c>
      <c r="H228" s="31">
        <v>98</v>
      </c>
      <c r="I228" s="31">
        <v>98</v>
      </c>
      <c r="J228" s="31">
        <v>95.8</v>
      </c>
      <c r="K228" s="31">
        <v>94.9</v>
      </c>
      <c r="L228" s="31">
        <v>97.5</v>
      </c>
      <c r="M228" s="31">
        <v>100.4</v>
      </c>
      <c r="N228" s="31">
        <v>101.3</v>
      </c>
      <c r="O228" s="31">
        <v>100.7</v>
      </c>
      <c r="P228" s="31">
        <v>101.3</v>
      </c>
      <c r="Q228" s="31">
        <v>105</v>
      </c>
      <c r="R228" s="31">
        <v>107.2</v>
      </c>
      <c r="S228" s="31">
        <v>104.5</v>
      </c>
      <c r="T228" s="31">
        <v>106.8</v>
      </c>
      <c r="U228" s="31">
        <v>109.3</v>
      </c>
      <c r="V228" s="31">
        <v>104.9</v>
      </c>
      <c r="W228" s="31">
        <v>107.1</v>
      </c>
      <c r="X228" s="31">
        <v>107</v>
      </c>
      <c r="Y228" s="31">
        <v>108.4</v>
      </c>
      <c r="Z228" s="31">
        <v>108.9</v>
      </c>
      <c r="AA228" s="31">
        <v>108.2</v>
      </c>
      <c r="AB228" s="31">
        <v>110.3</v>
      </c>
      <c r="AC228" s="31">
        <v>112</v>
      </c>
      <c r="AD228" s="31">
        <v>114.4</v>
      </c>
      <c r="AE228" s="31">
        <v>112.3</v>
      </c>
      <c r="AF228" s="31">
        <v>115</v>
      </c>
      <c r="AG228" s="31">
        <v>116.4</v>
      </c>
      <c r="AH228" s="31">
        <v>112.2</v>
      </c>
      <c r="AI228" s="31">
        <v>115.8</v>
      </c>
      <c r="AJ228" s="31">
        <v>114.8</v>
      </c>
      <c r="AK228" s="31">
        <v>117.4</v>
      </c>
      <c r="AL228" s="31">
        <v>118</v>
      </c>
      <c r="AM228" s="31">
        <v>116.5</v>
      </c>
      <c r="AN228" s="31">
        <v>116.8</v>
      </c>
      <c r="AO228" s="31">
        <v>118.8</v>
      </c>
      <c r="AP228" s="31">
        <v>121</v>
      </c>
      <c r="AQ228" s="31">
        <v>119.1</v>
      </c>
      <c r="AR228" s="31">
        <v>120.5</v>
      </c>
      <c r="AS228" s="31">
        <v>122.7</v>
      </c>
      <c r="AT228" s="31">
        <v>122.3</v>
      </c>
      <c r="AU228" s="31">
        <v>121.3</v>
      </c>
      <c r="AV228" s="31">
        <v>123.1</v>
      </c>
      <c r="AW228" s="31">
        <v>126.4</v>
      </c>
      <c r="AX228" s="31">
        <v>124.4</v>
      </c>
      <c r="AY228" s="31">
        <v>122.9</v>
      </c>
      <c r="AZ228" s="31">
        <v>122.3</v>
      </c>
      <c r="BA228" s="31">
        <v>124.1</v>
      </c>
      <c r="BB228" s="31">
        <v>126.4</v>
      </c>
      <c r="BC228" s="31">
        <v>127</v>
      </c>
      <c r="BD228" s="31">
        <v>126.8</v>
      </c>
      <c r="BE228" s="31">
        <v>125.9</v>
      </c>
      <c r="BF228" s="31">
        <v>125.9</v>
      </c>
      <c r="BG228" s="31">
        <v>128.1</v>
      </c>
      <c r="BH228" s="31">
        <v>127.2</v>
      </c>
      <c r="BI228" s="31">
        <v>122.3</v>
      </c>
      <c r="BJ228" s="31">
        <v>120.9</v>
      </c>
      <c r="BK228" s="31">
        <v>117.4</v>
      </c>
      <c r="BL228" s="31">
        <v>115</v>
      </c>
      <c r="BM228" s="31">
        <v>115.3</v>
      </c>
      <c r="BN228" s="31">
        <v>116.3</v>
      </c>
      <c r="BO228" s="31">
        <v>115.6</v>
      </c>
      <c r="BP228" s="31">
        <v>114.8</v>
      </c>
      <c r="BQ228" s="31">
        <v>117.5</v>
      </c>
      <c r="BR228" s="31">
        <v>118.4</v>
      </c>
      <c r="BS228" s="31">
        <v>120.1</v>
      </c>
      <c r="BT228" s="31">
        <v>121.3</v>
      </c>
      <c r="BU228" s="31">
        <v>120.4</v>
      </c>
      <c r="BV228" s="31">
        <v>121.6</v>
      </c>
      <c r="BW228" s="31">
        <v>122.5</v>
      </c>
      <c r="BX228" s="31">
        <v>118.9</v>
      </c>
      <c r="BY228" s="31">
        <v>119.3</v>
      </c>
      <c r="BZ228" s="31">
        <v>121.3</v>
      </c>
      <c r="CA228" s="31">
        <v>120.7</v>
      </c>
      <c r="CB228" s="31">
        <v>121.9</v>
      </c>
      <c r="CC228" s="31">
        <v>121.8</v>
      </c>
      <c r="CD228" s="31">
        <v>120.5</v>
      </c>
      <c r="CE228" s="31">
        <v>123</v>
      </c>
      <c r="CF228" s="31">
        <v>123.4</v>
      </c>
      <c r="CG228" s="31">
        <v>124.9</v>
      </c>
      <c r="CH228" s="31">
        <v>125.1</v>
      </c>
      <c r="CI228" s="31">
        <v>125.8</v>
      </c>
      <c r="CJ228" s="31">
        <v>125.3</v>
      </c>
      <c r="CK228" s="31">
        <v>126.7</v>
      </c>
      <c r="CL228" s="31">
        <v>124.8</v>
      </c>
      <c r="CM228" s="31">
        <v>126.6</v>
      </c>
      <c r="CN228" s="31">
        <v>129.80000000000001</v>
      </c>
      <c r="CO228" s="31">
        <v>131.9</v>
      </c>
      <c r="CP228" s="31">
        <v>134.4</v>
      </c>
      <c r="CQ228" s="31">
        <v>137.1</v>
      </c>
      <c r="CR228" s="31">
        <v>135.69999999999999</v>
      </c>
      <c r="CS228" s="31">
        <v>135.80000000000001</v>
      </c>
      <c r="CT228" s="31">
        <v>140.4</v>
      </c>
      <c r="CU228" s="31">
        <v>140.1</v>
      </c>
      <c r="CV228" s="31">
        <v>144</v>
      </c>
      <c r="CW228" s="31">
        <v>146.9</v>
      </c>
      <c r="CX228" s="31">
        <v>143.80000000000001</v>
      </c>
      <c r="CY228" s="31">
        <v>145.9</v>
      </c>
      <c r="CZ228" s="31">
        <v>146</v>
      </c>
      <c r="DA228" s="31">
        <v>145.9</v>
      </c>
      <c r="DB228" s="31">
        <v>145.80000000000001</v>
      </c>
      <c r="DC228" s="31">
        <v>147.5</v>
      </c>
      <c r="DD228" s="31">
        <v>149.1</v>
      </c>
      <c r="DE228" s="31">
        <v>149.1</v>
      </c>
      <c r="DF228" s="31">
        <v>150.5</v>
      </c>
      <c r="DG228" s="31">
        <v>149</v>
      </c>
      <c r="DH228" s="31">
        <v>152.80000000000001</v>
      </c>
      <c r="DI228" s="31">
        <v>153.9</v>
      </c>
      <c r="DJ228" s="31">
        <v>153.80000000000001</v>
      </c>
      <c r="DK228" s="31">
        <v>153.6</v>
      </c>
      <c r="DL228" s="31">
        <v>154.80000000000001</v>
      </c>
      <c r="DM228" s="31">
        <v>156.5</v>
      </c>
      <c r="DN228" s="31">
        <v>155.9</v>
      </c>
      <c r="DO228" s="31">
        <v>158</v>
      </c>
      <c r="DP228" s="31">
        <v>157.4</v>
      </c>
      <c r="DQ228" s="31">
        <v>163.80000000000001</v>
      </c>
      <c r="DR228" s="31">
        <v>163.69999999999999</v>
      </c>
      <c r="DS228" s="31">
        <v>165.3</v>
      </c>
      <c r="DT228" s="31">
        <v>168.8</v>
      </c>
      <c r="DU228" s="31">
        <v>170.3</v>
      </c>
      <c r="DV228" s="31">
        <v>169.7</v>
      </c>
      <c r="DW228" s="31">
        <v>172.5</v>
      </c>
      <c r="DX228" s="31">
        <v>176.5</v>
      </c>
      <c r="DY228" s="31">
        <v>176.9</v>
      </c>
      <c r="DZ228" s="31">
        <v>178</v>
      </c>
      <c r="EA228" s="31">
        <v>181.6</v>
      </c>
      <c r="EB228" s="31">
        <v>181.6</v>
      </c>
      <c r="EC228" s="31">
        <v>181.1</v>
      </c>
      <c r="ED228" s="31">
        <v>178.1</v>
      </c>
      <c r="EE228" s="31">
        <v>182.7</v>
      </c>
      <c r="EF228" s="31">
        <v>180.9</v>
      </c>
      <c r="EG228" s="31">
        <v>183.8</v>
      </c>
      <c r="EH228" s="31">
        <v>187.8</v>
      </c>
      <c r="EI228" s="31">
        <v>189.1</v>
      </c>
      <c r="EJ228" s="31">
        <v>189.6</v>
      </c>
      <c r="EK228" s="31">
        <v>193.8</v>
      </c>
      <c r="EL228" s="31">
        <v>191.1</v>
      </c>
      <c r="EM228" s="31">
        <v>198.1</v>
      </c>
      <c r="EN228" s="31">
        <v>198.8</v>
      </c>
      <c r="EO228" s="31">
        <v>200</v>
      </c>
      <c r="EP228" s="31">
        <v>197.1</v>
      </c>
      <c r="EQ228" s="31">
        <v>196.2</v>
      </c>
      <c r="ER228" s="31">
        <v>195.4</v>
      </c>
      <c r="ES228" s="31">
        <v>192</v>
      </c>
      <c r="ET228" s="31">
        <v>193.8</v>
      </c>
    </row>
    <row r="229" spans="1:150">
      <c r="A229" s="25" t="s">
        <v>1796</v>
      </c>
      <c r="B229" s="25" t="s">
        <v>1797</v>
      </c>
      <c r="C229" s="26">
        <v>0.1361</v>
      </c>
      <c r="D229" s="31">
        <v>91</v>
      </c>
      <c r="E229" s="31">
        <v>91.5</v>
      </c>
      <c r="F229" s="31">
        <v>92.7</v>
      </c>
      <c r="G229" s="31">
        <v>90.5</v>
      </c>
      <c r="H229" s="31">
        <v>96.1</v>
      </c>
      <c r="I229" s="31">
        <v>95.8</v>
      </c>
      <c r="J229" s="31">
        <v>93.3</v>
      </c>
      <c r="K229" s="31">
        <v>92.3</v>
      </c>
      <c r="L229" s="31">
        <v>95</v>
      </c>
      <c r="M229" s="31">
        <v>98.2</v>
      </c>
      <c r="N229" s="31">
        <v>99.6</v>
      </c>
      <c r="O229" s="31">
        <v>98.3</v>
      </c>
      <c r="P229" s="31">
        <v>99.4</v>
      </c>
      <c r="Q229" s="31">
        <v>103.7</v>
      </c>
      <c r="R229" s="31">
        <v>106.4</v>
      </c>
      <c r="S229" s="31">
        <v>103.1</v>
      </c>
      <c r="T229" s="31">
        <v>105.7</v>
      </c>
      <c r="U229" s="31">
        <v>108.8</v>
      </c>
      <c r="V229" s="31">
        <v>103.5</v>
      </c>
      <c r="W229" s="31">
        <v>105.8</v>
      </c>
      <c r="X229" s="31">
        <v>105</v>
      </c>
      <c r="Y229" s="31">
        <v>107</v>
      </c>
      <c r="Z229" s="31">
        <v>106.9</v>
      </c>
      <c r="AA229" s="31">
        <v>106</v>
      </c>
      <c r="AB229" s="31">
        <v>108.8</v>
      </c>
      <c r="AC229" s="31">
        <v>111</v>
      </c>
      <c r="AD229" s="31">
        <v>113.7</v>
      </c>
      <c r="AE229" s="31">
        <v>111.2</v>
      </c>
      <c r="AF229" s="31">
        <v>114.2</v>
      </c>
      <c r="AG229" s="31">
        <v>115.6</v>
      </c>
      <c r="AH229" s="31">
        <v>111.4</v>
      </c>
      <c r="AI229" s="31">
        <v>115.7</v>
      </c>
      <c r="AJ229" s="31">
        <v>115.6</v>
      </c>
      <c r="AK229" s="31">
        <v>118.2</v>
      </c>
      <c r="AL229" s="31">
        <v>118.8</v>
      </c>
      <c r="AM229" s="31">
        <v>117.4</v>
      </c>
      <c r="AN229" s="31">
        <v>117.4</v>
      </c>
      <c r="AO229" s="31">
        <v>121</v>
      </c>
      <c r="AP229" s="31">
        <v>123.1</v>
      </c>
      <c r="AQ229" s="31">
        <v>119.5</v>
      </c>
      <c r="AR229" s="31">
        <v>121.7</v>
      </c>
      <c r="AS229" s="31">
        <v>125.3</v>
      </c>
      <c r="AT229" s="31">
        <v>124.9</v>
      </c>
      <c r="AU229" s="31">
        <v>123.5</v>
      </c>
      <c r="AV229" s="31">
        <v>125.4</v>
      </c>
      <c r="AW229" s="31">
        <v>129.1</v>
      </c>
      <c r="AX229" s="31">
        <v>127</v>
      </c>
      <c r="AY229" s="31">
        <v>125.2</v>
      </c>
      <c r="AZ229" s="31">
        <v>124.6</v>
      </c>
      <c r="BA229" s="31">
        <v>126.4</v>
      </c>
      <c r="BB229" s="31">
        <v>129.30000000000001</v>
      </c>
      <c r="BC229" s="31">
        <v>130.19999999999999</v>
      </c>
      <c r="BD229" s="31">
        <v>129.80000000000001</v>
      </c>
      <c r="BE229" s="31">
        <v>128.69999999999999</v>
      </c>
      <c r="BF229" s="31">
        <v>128.6</v>
      </c>
      <c r="BG229" s="31">
        <v>131.5</v>
      </c>
      <c r="BH229" s="31">
        <v>129.80000000000001</v>
      </c>
      <c r="BI229" s="31">
        <v>124.9</v>
      </c>
      <c r="BJ229" s="31">
        <v>123</v>
      </c>
      <c r="BK229" s="31">
        <v>119</v>
      </c>
      <c r="BL229" s="31">
        <v>116.1</v>
      </c>
      <c r="BM229" s="31">
        <v>116.7</v>
      </c>
      <c r="BN229" s="31">
        <v>117.3</v>
      </c>
      <c r="BO229" s="31">
        <v>115.8</v>
      </c>
      <c r="BP229" s="31">
        <v>114.5</v>
      </c>
      <c r="BQ229" s="31">
        <v>117.7</v>
      </c>
      <c r="BR229" s="31">
        <v>119.2</v>
      </c>
      <c r="BS229" s="31">
        <v>122</v>
      </c>
      <c r="BT229" s="31">
        <v>122.8</v>
      </c>
      <c r="BU229" s="31">
        <v>121.1</v>
      </c>
      <c r="BV229" s="31">
        <v>122.7</v>
      </c>
      <c r="BW229" s="31">
        <v>124.3</v>
      </c>
      <c r="BX229" s="31">
        <v>120.2</v>
      </c>
      <c r="BY229" s="31">
        <v>121.3</v>
      </c>
      <c r="BZ229" s="31">
        <v>123.1</v>
      </c>
      <c r="CA229" s="31">
        <v>122.5</v>
      </c>
      <c r="CB229" s="31">
        <v>123.6</v>
      </c>
      <c r="CC229" s="31">
        <v>123.6</v>
      </c>
      <c r="CD229" s="31">
        <v>121.6</v>
      </c>
      <c r="CE229" s="31">
        <v>124.6</v>
      </c>
      <c r="CF229" s="31">
        <v>125</v>
      </c>
      <c r="CG229" s="31">
        <v>126</v>
      </c>
      <c r="CH229" s="31">
        <v>126.2</v>
      </c>
      <c r="CI229" s="31">
        <v>127</v>
      </c>
      <c r="CJ229" s="31">
        <v>126.4</v>
      </c>
      <c r="CK229" s="31">
        <v>128</v>
      </c>
      <c r="CL229" s="31">
        <v>126</v>
      </c>
      <c r="CM229" s="31">
        <v>128</v>
      </c>
      <c r="CN229" s="31">
        <v>131.5</v>
      </c>
      <c r="CO229" s="31">
        <v>133.9</v>
      </c>
      <c r="CP229" s="31">
        <v>136</v>
      </c>
      <c r="CQ229" s="31">
        <v>139.9</v>
      </c>
      <c r="CR229" s="31">
        <v>138.19999999999999</v>
      </c>
      <c r="CS229" s="31">
        <v>139.1</v>
      </c>
      <c r="CT229" s="31">
        <v>143.80000000000001</v>
      </c>
      <c r="CU229" s="31">
        <v>143.30000000000001</v>
      </c>
      <c r="CV229" s="31">
        <v>147.19999999999999</v>
      </c>
      <c r="CW229" s="31">
        <v>150.9</v>
      </c>
      <c r="CX229" s="31">
        <v>147.1</v>
      </c>
      <c r="CY229" s="31">
        <v>149.1</v>
      </c>
      <c r="CZ229" s="31">
        <v>149.1</v>
      </c>
      <c r="DA229" s="31">
        <v>149</v>
      </c>
      <c r="DB229" s="31">
        <v>148.69999999999999</v>
      </c>
      <c r="DC229" s="31">
        <v>150.30000000000001</v>
      </c>
      <c r="DD229" s="31">
        <v>152.6</v>
      </c>
      <c r="DE229" s="31">
        <v>152.30000000000001</v>
      </c>
      <c r="DF229" s="31">
        <v>153.80000000000001</v>
      </c>
      <c r="DG229" s="31">
        <v>152.1</v>
      </c>
      <c r="DH229" s="31">
        <v>156.6</v>
      </c>
      <c r="DI229" s="31">
        <v>157.80000000000001</v>
      </c>
      <c r="DJ229" s="31">
        <v>157.30000000000001</v>
      </c>
      <c r="DK229" s="31">
        <v>156.30000000000001</v>
      </c>
      <c r="DL229" s="31">
        <v>157.4</v>
      </c>
      <c r="DM229" s="31">
        <v>159.30000000000001</v>
      </c>
      <c r="DN229" s="31">
        <v>157.80000000000001</v>
      </c>
      <c r="DO229" s="31">
        <v>160.19999999999999</v>
      </c>
      <c r="DP229" s="31">
        <v>159.1</v>
      </c>
      <c r="DQ229" s="31">
        <v>166.4</v>
      </c>
      <c r="DR229" s="31">
        <v>165.8</v>
      </c>
      <c r="DS229" s="31">
        <v>167.5</v>
      </c>
      <c r="DT229" s="31">
        <v>170.9</v>
      </c>
      <c r="DU229" s="31">
        <v>172.7</v>
      </c>
      <c r="DV229" s="31">
        <v>171.4</v>
      </c>
      <c r="DW229" s="31">
        <v>174.4</v>
      </c>
      <c r="DX229" s="31">
        <v>178.8</v>
      </c>
      <c r="DY229" s="31">
        <v>178.6</v>
      </c>
      <c r="DZ229" s="31">
        <v>180.3</v>
      </c>
      <c r="EA229" s="31">
        <v>183.7</v>
      </c>
      <c r="EB229" s="31">
        <v>183.5</v>
      </c>
      <c r="EC229" s="31">
        <v>183.2</v>
      </c>
      <c r="ED229" s="31">
        <v>179.8</v>
      </c>
      <c r="EE229" s="31">
        <v>184.9</v>
      </c>
      <c r="EF229" s="31">
        <v>183</v>
      </c>
      <c r="EG229" s="31">
        <v>186.8</v>
      </c>
      <c r="EH229" s="31">
        <v>191</v>
      </c>
      <c r="EI229" s="31">
        <v>192.2</v>
      </c>
      <c r="EJ229" s="31">
        <v>192.8</v>
      </c>
      <c r="EK229" s="31">
        <v>197.7</v>
      </c>
      <c r="EL229" s="31">
        <v>194.5</v>
      </c>
      <c r="EM229" s="31">
        <v>202.7</v>
      </c>
      <c r="EN229" s="31">
        <v>203.5</v>
      </c>
      <c r="EO229" s="31">
        <v>204.8</v>
      </c>
      <c r="EP229" s="31">
        <v>201.4</v>
      </c>
      <c r="EQ229" s="31">
        <v>200.5</v>
      </c>
      <c r="ER229" s="31">
        <v>200.8</v>
      </c>
      <c r="ES229" s="31">
        <v>197.1</v>
      </c>
      <c r="ET229" s="31">
        <v>199</v>
      </c>
    </row>
    <row r="230" spans="1:150">
      <c r="A230" s="25" t="s">
        <v>444</v>
      </c>
      <c r="B230" s="25" t="s">
        <v>1798</v>
      </c>
      <c r="C230" s="26">
        <v>2.6919999999999999E-2</v>
      </c>
      <c r="D230" s="31">
        <v>103.7</v>
      </c>
      <c r="E230" s="31">
        <v>103.9</v>
      </c>
      <c r="F230" s="31">
        <v>103.8</v>
      </c>
      <c r="G230" s="31">
        <v>108.2</v>
      </c>
      <c r="H230" s="31">
        <v>107.4</v>
      </c>
      <c r="I230" s="31">
        <v>109</v>
      </c>
      <c r="J230" s="31">
        <v>108.7</v>
      </c>
      <c r="K230" s="31">
        <v>108</v>
      </c>
      <c r="L230" s="31">
        <v>110.1</v>
      </c>
      <c r="M230" s="31">
        <v>111.3</v>
      </c>
      <c r="N230" s="31">
        <v>109.8</v>
      </c>
      <c r="O230" s="31">
        <v>112.6</v>
      </c>
      <c r="P230" s="31">
        <v>110.8</v>
      </c>
      <c r="Q230" s="31">
        <v>111.7</v>
      </c>
      <c r="R230" s="31">
        <v>110.9</v>
      </c>
      <c r="S230" s="31">
        <v>111.9</v>
      </c>
      <c r="T230" s="31">
        <v>112.8</v>
      </c>
      <c r="U230" s="31">
        <v>112</v>
      </c>
      <c r="V230" s="31">
        <v>112</v>
      </c>
      <c r="W230" s="31">
        <v>113.5</v>
      </c>
      <c r="X230" s="31">
        <v>117</v>
      </c>
      <c r="Y230" s="31">
        <v>115</v>
      </c>
      <c r="Z230" s="31">
        <v>118.9</v>
      </c>
      <c r="AA230" s="31">
        <v>119.5</v>
      </c>
      <c r="AB230" s="31">
        <v>117.8</v>
      </c>
      <c r="AC230" s="31">
        <v>116.9</v>
      </c>
      <c r="AD230" s="31">
        <v>118.1</v>
      </c>
      <c r="AE230" s="31">
        <v>118.3</v>
      </c>
      <c r="AF230" s="31">
        <v>119</v>
      </c>
      <c r="AG230" s="31">
        <v>120.3</v>
      </c>
      <c r="AH230" s="31">
        <v>115.8</v>
      </c>
      <c r="AI230" s="31">
        <v>116.2</v>
      </c>
      <c r="AJ230" s="31">
        <v>111</v>
      </c>
      <c r="AK230" s="31">
        <v>113.4</v>
      </c>
      <c r="AL230" s="31">
        <v>114</v>
      </c>
      <c r="AM230" s="31">
        <v>112.2</v>
      </c>
      <c r="AN230" s="31">
        <v>113.9</v>
      </c>
      <c r="AO230" s="31">
        <v>107.6</v>
      </c>
      <c r="AP230" s="31">
        <v>110.5</v>
      </c>
      <c r="AQ230" s="31">
        <v>116.8</v>
      </c>
      <c r="AR230" s="31">
        <v>114.5</v>
      </c>
      <c r="AS230" s="31">
        <v>109.6</v>
      </c>
      <c r="AT230" s="31">
        <v>108.9</v>
      </c>
      <c r="AU230" s="31">
        <v>110.2</v>
      </c>
      <c r="AV230" s="31">
        <v>111.9</v>
      </c>
      <c r="AW230" s="31">
        <v>112.4</v>
      </c>
      <c r="AX230" s="31">
        <v>111.5</v>
      </c>
      <c r="AY230" s="31">
        <v>111.2</v>
      </c>
      <c r="AZ230" s="31">
        <v>110.8</v>
      </c>
      <c r="BA230" s="31">
        <v>111.9</v>
      </c>
      <c r="BB230" s="31">
        <v>111.8</v>
      </c>
      <c r="BC230" s="31">
        <v>110.8</v>
      </c>
      <c r="BD230" s="31">
        <v>111.2</v>
      </c>
      <c r="BE230" s="31">
        <v>111.5</v>
      </c>
      <c r="BF230" s="31">
        <v>112.4</v>
      </c>
      <c r="BG230" s="31">
        <v>110.5</v>
      </c>
      <c r="BH230" s="31">
        <v>114.2</v>
      </c>
      <c r="BI230" s="31">
        <v>109.4</v>
      </c>
      <c r="BJ230" s="31">
        <v>110.2</v>
      </c>
      <c r="BK230" s="31">
        <v>109.3</v>
      </c>
      <c r="BL230" s="31">
        <v>108.9</v>
      </c>
      <c r="BM230" s="31">
        <v>108.2</v>
      </c>
      <c r="BN230" s="31">
        <v>111.5</v>
      </c>
      <c r="BO230" s="31">
        <v>114.6</v>
      </c>
      <c r="BP230" s="31">
        <v>116.1</v>
      </c>
      <c r="BQ230" s="31">
        <v>116.1</v>
      </c>
      <c r="BR230" s="31">
        <v>114.4</v>
      </c>
      <c r="BS230" s="31">
        <v>110.8</v>
      </c>
      <c r="BT230" s="31">
        <v>114.2</v>
      </c>
      <c r="BU230" s="31">
        <v>117.1</v>
      </c>
      <c r="BV230" s="31">
        <v>116.2</v>
      </c>
      <c r="BW230" s="31">
        <v>113.4</v>
      </c>
      <c r="BX230" s="31">
        <v>112.4</v>
      </c>
      <c r="BY230" s="31">
        <v>109.4</v>
      </c>
      <c r="BZ230" s="31">
        <v>112.6</v>
      </c>
      <c r="CA230" s="31">
        <v>111.3</v>
      </c>
      <c r="CB230" s="31">
        <v>113.1</v>
      </c>
      <c r="CC230" s="31">
        <v>112.8</v>
      </c>
      <c r="CD230" s="31">
        <v>114.7</v>
      </c>
      <c r="CE230" s="31">
        <v>115.2</v>
      </c>
      <c r="CF230" s="31">
        <v>115.3</v>
      </c>
      <c r="CG230" s="31">
        <v>119.4</v>
      </c>
      <c r="CH230" s="31">
        <v>120</v>
      </c>
      <c r="CI230" s="31">
        <v>119.7</v>
      </c>
      <c r="CJ230" s="31">
        <v>119.5</v>
      </c>
      <c r="CK230" s="31">
        <v>120.1</v>
      </c>
      <c r="CL230" s="31">
        <v>119</v>
      </c>
      <c r="CM230" s="31">
        <v>119.5</v>
      </c>
      <c r="CN230" s="31">
        <v>121.1</v>
      </c>
      <c r="CO230" s="31">
        <v>122</v>
      </c>
      <c r="CP230" s="31">
        <v>126.1</v>
      </c>
      <c r="CQ230" s="31">
        <v>122.9</v>
      </c>
      <c r="CR230" s="31">
        <v>123</v>
      </c>
      <c r="CS230" s="31">
        <v>119.3</v>
      </c>
      <c r="CT230" s="31">
        <v>123.3</v>
      </c>
      <c r="CU230" s="31">
        <v>124.2</v>
      </c>
      <c r="CV230" s="31">
        <v>128.19999999999999</v>
      </c>
      <c r="CW230" s="31">
        <v>126.7</v>
      </c>
      <c r="CX230" s="31">
        <v>127.4</v>
      </c>
      <c r="CY230" s="31">
        <v>129.4</v>
      </c>
      <c r="CZ230" s="31">
        <v>130.19999999999999</v>
      </c>
      <c r="DA230" s="31">
        <v>130.19999999999999</v>
      </c>
      <c r="DB230" s="31">
        <v>131.30000000000001</v>
      </c>
      <c r="DC230" s="31">
        <v>133.30000000000001</v>
      </c>
      <c r="DD230" s="31">
        <v>131.69999999999999</v>
      </c>
      <c r="DE230" s="31">
        <v>132.69999999999999</v>
      </c>
      <c r="DF230" s="31">
        <v>133.80000000000001</v>
      </c>
      <c r="DG230" s="31">
        <v>133.5</v>
      </c>
      <c r="DH230" s="31">
        <v>133.6</v>
      </c>
      <c r="DI230" s="31">
        <v>134.30000000000001</v>
      </c>
      <c r="DJ230" s="31">
        <v>136.1</v>
      </c>
      <c r="DK230" s="31">
        <v>139.6</v>
      </c>
      <c r="DL230" s="31">
        <v>141.6</v>
      </c>
      <c r="DM230" s="31">
        <v>142</v>
      </c>
      <c r="DN230" s="31">
        <v>146.19999999999999</v>
      </c>
      <c r="DO230" s="31">
        <v>146.5</v>
      </c>
      <c r="DP230" s="31">
        <v>148.6</v>
      </c>
      <c r="DQ230" s="31">
        <v>151.1</v>
      </c>
      <c r="DR230" s="31">
        <v>153.19999999999999</v>
      </c>
      <c r="DS230" s="31">
        <v>154.19999999999999</v>
      </c>
      <c r="DT230" s="31">
        <v>158.5</v>
      </c>
      <c r="DU230" s="31">
        <v>158.30000000000001</v>
      </c>
      <c r="DV230" s="31">
        <v>161.5</v>
      </c>
      <c r="DW230" s="31">
        <v>162.80000000000001</v>
      </c>
      <c r="DX230" s="31">
        <v>165</v>
      </c>
      <c r="DY230" s="31">
        <v>168.4</v>
      </c>
      <c r="DZ230" s="31">
        <v>166.4</v>
      </c>
      <c r="EA230" s="31">
        <v>171</v>
      </c>
      <c r="EB230" s="31">
        <v>172.1</v>
      </c>
      <c r="EC230" s="31">
        <v>170.8</v>
      </c>
      <c r="ED230" s="31">
        <v>169.6</v>
      </c>
      <c r="EE230" s="31">
        <v>171.1</v>
      </c>
      <c r="EF230" s="31">
        <v>169.9</v>
      </c>
      <c r="EG230" s="31">
        <v>168.9</v>
      </c>
      <c r="EH230" s="31">
        <v>171.8</v>
      </c>
      <c r="EI230" s="31">
        <v>173.5</v>
      </c>
      <c r="EJ230" s="31">
        <v>173.6</v>
      </c>
      <c r="EK230" s="31">
        <v>174.2</v>
      </c>
      <c r="EL230" s="31">
        <v>173.8</v>
      </c>
      <c r="EM230" s="31">
        <v>175</v>
      </c>
      <c r="EN230" s="31">
        <v>174.9</v>
      </c>
      <c r="EO230" s="31">
        <v>175.8</v>
      </c>
      <c r="EP230" s="31">
        <v>175.4</v>
      </c>
      <c r="EQ230" s="31">
        <v>174.1</v>
      </c>
      <c r="ER230" s="31">
        <v>168.4</v>
      </c>
      <c r="ES230" s="31">
        <v>166.2</v>
      </c>
      <c r="ET230" s="31">
        <v>167.5</v>
      </c>
    </row>
    <row r="231" spans="1:150">
      <c r="A231" s="25" t="s">
        <v>1799</v>
      </c>
      <c r="B231" s="25" t="s">
        <v>1800</v>
      </c>
      <c r="C231" s="26">
        <v>2.4279999999999999E-2</v>
      </c>
      <c r="D231" s="31">
        <v>104.7</v>
      </c>
      <c r="E231" s="31">
        <v>106.4</v>
      </c>
      <c r="F231" s="31">
        <v>103.3</v>
      </c>
      <c r="G231" s="31">
        <v>105.1</v>
      </c>
      <c r="H231" s="31">
        <v>105.6</v>
      </c>
      <c r="I231" s="31">
        <v>106.3</v>
      </c>
      <c r="J231" s="31">
        <v>104.9</v>
      </c>
      <c r="K231" s="31">
        <v>105.7</v>
      </c>
      <c r="L231" s="31">
        <v>106.5</v>
      </c>
      <c r="M231" s="31">
        <v>104.7</v>
      </c>
      <c r="N231" s="31">
        <v>105.9</v>
      </c>
      <c r="O231" s="31">
        <v>105.8</v>
      </c>
      <c r="P231" s="31">
        <v>109</v>
      </c>
      <c r="Q231" s="31">
        <v>109.2</v>
      </c>
      <c r="R231" s="31">
        <v>108.7</v>
      </c>
      <c r="S231" s="31">
        <v>107.4</v>
      </c>
      <c r="T231" s="31">
        <v>106.4</v>
      </c>
      <c r="U231" s="31">
        <v>109</v>
      </c>
      <c r="V231" s="31">
        <v>109.5</v>
      </c>
      <c r="W231" s="31">
        <v>106.6</v>
      </c>
      <c r="X231" s="31">
        <v>108.1</v>
      </c>
      <c r="Y231" s="31">
        <v>107.9</v>
      </c>
      <c r="Z231" s="31">
        <v>108.6</v>
      </c>
      <c r="AA231" s="31">
        <v>111.8</v>
      </c>
      <c r="AB231" s="31">
        <v>113.4</v>
      </c>
      <c r="AC231" s="31">
        <v>116.5</v>
      </c>
      <c r="AD231" s="31">
        <v>117.6</v>
      </c>
      <c r="AE231" s="31">
        <v>118.4</v>
      </c>
      <c r="AF231" s="31">
        <v>119.2</v>
      </c>
      <c r="AG231" s="31">
        <v>118</v>
      </c>
      <c r="AH231" s="31">
        <v>117.4</v>
      </c>
      <c r="AI231" s="31">
        <v>115</v>
      </c>
      <c r="AJ231" s="31">
        <v>114.8</v>
      </c>
      <c r="AK231" s="31">
        <v>116.2</v>
      </c>
      <c r="AL231" s="31">
        <v>116.7</v>
      </c>
      <c r="AM231" s="31">
        <v>117.7</v>
      </c>
      <c r="AN231" s="31">
        <v>118.2</v>
      </c>
      <c r="AO231" s="31">
        <v>119</v>
      </c>
      <c r="AP231" s="31">
        <v>120.3</v>
      </c>
      <c r="AQ231" s="31">
        <v>122.8</v>
      </c>
      <c r="AR231" s="31">
        <v>123.2</v>
      </c>
      <c r="AS231" s="31">
        <v>123.3</v>
      </c>
      <c r="AT231" s="31">
        <v>122.4</v>
      </c>
      <c r="AU231" s="31">
        <v>123.8</v>
      </c>
      <c r="AV231" s="31">
        <v>124.2</v>
      </c>
      <c r="AW231" s="31">
        <v>125.3</v>
      </c>
      <c r="AX231" s="31">
        <v>126.1</v>
      </c>
      <c r="AY231" s="31">
        <v>127.6</v>
      </c>
      <c r="AZ231" s="31">
        <v>127.6</v>
      </c>
      <c r="BA231" s="31">
        <v>129.30000000000001</v>
      </c>
      <c r="BB231" s="31">
        <v>125</v>
      </c>
      <c r="BC231" s="31">
        <v>127.4</v>
      </c>
      <c r="BD231" s="31">
        <v>126.1</v>
      </c>
      <c r="BE231" s="31">
        <v>125.3</v>
      </c>
      <c r="BF231" s="31">
        <v>126.7</v>
      </c>
      <c r="BG231" s="31">
        <v>125.6</v>
      </c>
      <c r="BH231" s="31">
        <v>126.7</v>
      </c>
      <c r="BI231" s="31">
        <v>125.1</v>
      </c>
      <c r="BJ231" s="31">
        <v>124.7</v>
      </c>
      <c r="BK231" s="31">
        <v>125.5</v>
      </c>
      <c r="BL231" s="31">
        <v>126.3</v>
      </c>
      <c r="BM231" s="31">
        <v>127.4</v>
      </c>
      <c r="BN231" s="31">
        <v>127.3</v>
      </c>
      <c r="BO231" s="31">
        <v>127.1</v>
      </c>
      <c r="BP231" s="31">
        <v>127</v>
      </c>
      <c r="BQ231" s="31">
        <v>126.5</v>
      </c>
      <c r="BR231" s="31">
        <v>128.5</v>
      </c>
      <c r="BS231" s="31">
        <v>127.2</v>
      </c>
      <c r="BT231" s="31">
        <v>127.6</v>
      </c>
      <c r="BU231" s="31">
        <v>126.4</v>
      </c>
      <c r="BV231" s="31">
        <v>127.1</v>
      </c>
      <c r="BW231" s="31">
        <v>127.9</v>
      </c>
      <c r="BX231" s="31">
        <v>125.8</v>
      </c>
      <c r="BY231" s="31">
        <v>125.8</v>
      </c>
      <c r="BZ231" s="31">
        <v>128.80000000000001</v>
      </c>
      <c r="CA231" s="31">
        <v>125.4</v>
      </c>
      <c r="CB231" s="31">
        <v>126.5</v>
      </c>
      <c r="CC231" s="31">
        <v>126.6</v>
      </c>
      <c r="CD231" s="31">
        <v>126.6</v>
      </c>
      <c r="CE231" s="31">
        <v>126</v>
      </c>
      <c r="CF231" s="31">
        <v>127.3</v>
      </c>
      <c r="CG231" s="31">
        <v>128.4</v>
      </c>
      <c r="CH231" s="31">
        <v>126.9</v>
      </c>
      <c r="CI231" s="31">
        <v>129.4</v>
      </c>
      <c r="CJ231" s="31">
        <v>128.30000000000001</v>
      </c>
      <c r="CK231" s="31">
        <v>125.8</v>
      </c>
      <c r="CL231" s="31">
        <v>131.6</v>
      </c>
      <c r="CM231" s="31">
        <v>128</v>
      </c>
      <c r="CN231" s="31">
        <v>128.5</v>
      </c>
      <c r="CO231" s="31">
        <v>127.9</v>
      </c>
      <c r="CP231" s="31">
        <v>126.7</v>
      </c>
      <c r="CQ231" s="31">
        <v>128.30000000000001</v>
      </c>
      <c r="CR231" s="31">
        <v>129.1</v>
      </c>
      <c r="CS231" s="31">
        <v>129.9</v>
      </c>
      <c r="CT231" s="31">
        <v>130.30000000000001</v>
      </c>
      <c r="CU231" s="31">
        <v>130.30000000000001</v>
      </c>
      <c r="CV231" s="31">
        <v>133.1</v>
      </c>
      <c r="CW231" s="31">
        <v>130.19999999999999</v>
      </c>
      <c r="CX231" s="31">
        <v>129.69999999999999</v>
      </c>
      <c r="CY231" s="31">
        <v>130.19999999999999</v>
      </c>
      <c r="CZ231" s="31">
        <v>132.6</v>
      </c>
      <c r="DA231" s="31">
        <v>131.4</v>
      </c>
      <c r="DB231" s="31">
        <v>130</v>
      </c>
      <c r="DC231" s="31">
        <v>131.80000000000001</v>
      </c>
      <c r="DD231" s="31">
        <v>133.19999999999999</v>
      </c>
      <c r="DE231" s="31">
        <v>132.4</v>
      </c>
      <c r="DF231" s="31">
        <v>134.80000000000001</v>
      </c>
      <c r="DG231" s="31">
        <v>136.6</v>
      </c>
      <c r="DH231" s="31">
        <v>137.9</v>
      </c>
      <c r="DI231" s="31">
        <v>137.4</v>
      </c>
      <c r="DJ231" s="31">
        <v>140.19999999999999</v>
      </c>
      <c r="DK231" s="31">
        <v>136.6</v>
      </c>
      <c r="DL231" s="31">
        <v>134.9</v>
      </c>
      <c r="DM231" s="31">
        <v>135.30000000000001</v>
      </c>
      <c r="DN231" s="31">
        <v>135.4</v>
      </c>
      <c r="DO231" s="31">
        <v>135.5</v>
      </c>
      <c r="DP231" s="31">
        <v>136.30000000000001</v>
      </c>
      <c r="DQ231" s="31">
        <v>137.1</v>
      </c>
      <c r="DR231" s="31">
        <v>138.6</v>
      </c>
      <c r="DS231" s="31">
        <v>139</v>
      </c>
      <c r="DT231" s="31">
        <v>142.6</v>
      </c>
      <c r="DU231" s="31">
        <v>140.80000000000001</v>
      </c>
      <c r="DV231" s="31">
        <v>141</v>
      </c>
      <c r="DW231" s="31">
        <v>141.5</v>
      </c>
      <c r="DX231" s="31">
        <v>139.4</v>
      </c>
      <c r="DY231" s="31">
        <v>141</v>
      </c>
      <c r="DZ231" s="31">
        <v>142.9</v>
      </c>
      <c r="EA231" s="31">
        <v>140.19999999999999</v>
      </c>
      <c r="EB231" s="31">
        <v>140.80000000000001</v>
      </c>
      <c r="EC231" s="31">
        <v>141.19999999999999</v>
      </c>
      <c r="ED231" s="31">
        <v>141.30000000000001</v>
      </c>
      <c r="EE231" s="31">
        <v>141.80000000000001</v>
      </c>
      <c r="EF231" s="31">
        <v>142.1</v>
      </c>
      <c r="EG231" s="31">
        <v>143.80000000000001</v>
      </c>
      <c r="EH231" s="31">
        <v>144.69999999999999</v>
      </c>
      <c r="EI231" s="31">
        <v>146.6</v>
      </c>
      <c r="EJ231" s="31">
        <v>146.19999999999999</v>
      </c>
      <c r="EK231" s="31">
        <v>146.4</v>
      </c>
      <c r="EL231" s="31">
        <v>148.6</v>
      </c>
      <c r="EM231" s="31">
        <v>146.69999999999999</v>
      </c>
      <c r="EN231" s="31">
        <v>147.30000000000001</v>
      </c>
      <c r="EO231" s="31">
        <v>147.6</v>
      </c>
      <c r="EP231" s="31">
        <v>147.9</v>
      </c>
      <c r="EQ231" s="31">
        <v>147.1</v>
      </c>
      <c r="ER231" s="31">
        <v>148.19999999999999</v>
      </c>
      <c r="ES231" s="31">
        <v>149.1</v>
      </c>
      <c r="ET231" s="31">
        <v>152.9</v>
      </c>
    </row>
    <row r="232" spans="1:150">
      <c r="A232" s="25" t="s">
        <v>1801</v>
      </c>
      <c r="B232" s="25" t="s">
        <v>1802</v>
      </c>
      <c r="C232" s="26">
        <v>2.4279999999999999E-2</v>
      </c>
      <c r="D232" s="31">
        <v>104.7</v>
      </c>
      <c r="E232" s="31">
        <v>106.4</v>
      </c>
      <c r="F232" s="31">
        <v>103.3</v>
      </c>
      <c r="G232" s="31">
        <v>105.1</v>
      </c>
      <c r="H232" s="31">
        <v>105.6</v>
      </c>
      <c r="I232" s="31">
        <v>106.3</v>
      </c>
      <c r="J232" s="31">
        <v>104.9</v>
      </c>
      <c r="K232" s="31">
        <v>105.7</v>
      </c>
      <c r="L232" s="31">
        <v>106.5</v>
      </c>
      <c r="M232" s="31">
        <v>104.7</v>
      </c>
      <c r="N232" s="31">
        <v>105.9</v>
      </c>
      <c r="O232" s="31">
        <v>105.8</v>
      </c>
      <c r="P232" s="31">
        <v>109</v>
      </c>
      <c r="Q232" s="31">
        <v>109.2</v>
      </c>
      <c r="R232" s="31">
        <v>108.7</v>
      </c>
      <c r="S232" s="31">
        <v>107.4</v>
      </c>
      <c r="T232" s="31">
        <v>106.4</v>
      </c>
      <c r="U232" s="31">
        <v>109</v>
      </c>
      <c r="V232" s="31">
        <v>109.5</v>
      </c>
      <c r="W232" s="31">
        <v>106.6</v>
      </c>
      <c r="X232" s="31">
        <v>108.1</v>
      </c>
      <c r="Y232" s="31">
        <v>107.9</v>
      </c>
      <c r="Z232" s="31">
        <v>108.6</v>
      </c>
      <c r="AA232" s="31">
        <v>111.8</v>
      </c>
      <c r="AB232" s="31">
        <v>113.4</v>
      </c>
      <c r="AC232" s="31">
        <v>116.5</v>
      </c>
      <c r="AD232" s="31">
        <v>117.6</v>
      </c>
      <c r="AE232" s="31">
        <v>118.4</v>
      </c>
      <c r="AF232" s="31">
        <v>119.2</v>
      </c>
      <c r="AG232" s="31">
        <v>118</v>
      </c>
      <c r="AH232" s="31">
        <v>117.4</v>
      </c>
      <c r="AI232" s="31">
        <v>115</v>
      </c>
      <c r="AJ232" s="31">
        <v>114.8</v>
      </c>
      <c r="AK232" s="31">
        <v>116.2</v>
      </c>
      <c r="AL232" s="31">
        <v>116.7</v>
      </c>
      <c r="AM232" s="31">
        <v>117.7</v>
      </c>
      <c r="AN232" s="31">
        <v>118.2</v>
      </c>
      <c r="AO232" s="31">
        <v>119</v>
      </c>
      <c r="AP232" s="31">
        <v>120.3</v>
      </c>
      <c r="AQ232" s="31">
        <v>122.8</v>
      </c>
      <c r="AR232" s="31">
        <v>123.2</v>
      </c>
      <c r="AS232" s="31">
        <v>123.3</v>
      </c>
      <c r="AT232" s="31">
        <v>122.4</v>
      </c>
      <c r="AU232" s="31">
        <v>123.8</v>
      </c>
      <c r="AV232" s="31">
        <v>124.2</v>
      </c>
      <c r="AW232" s="31">
        <v>125.3</v>
      </c>
      <c r="AX232" s="31">
        <v>126.1</v>
      </c>
      <c r="AY232" s="31">
        <v>127.6</v>
      </c>
      <c r="AZ232" s="31">
        <v>127.6</v>
      </c>
      <c r="BA232" s="31">
        <v>129.30000000000001</v>
      </c>
      <c r="BB232" s="31">
        <v>125</v>
      </c>
      <c r="BC232" s="31">
        <v>127.4</v>
      </c>
      <c r="BD232" s="31">
        <v>126.1</v>
      </c>
      <c r="BE232" s="31">
        <v>125.3</v>
      </c>
      <c r="BF232" s="31">
        <v>126.7</v>
      </c>
      <c r="BG232" s="31">
        <v>125.6</v>
      </c>
      <c r="BH232" s="31">
        <v>126.7</v>
      </c>
      <c r="BI232" s="31">
        <v>125.1</v>
      </c>
      <c r="BJ232" s="31">
        <v>124.7</v>
      </c>
      <c r="BK232" s="31">
        <v>125.5</v>
      </c>
      <c r="BL232" s="31">
        <v>126.3</v>
      </c>
      <c r="BM232" s="31">
        <v>127.4</v>
      </c>
      <c r="BN232" s="31">
        <v>127.3</v>
      </c>
      <c r="BO232" s="31">
        <v>127.1</v>
      </c>
      <c r="BP232" s="31">
        <v>127</v>
      </c>
      <c r="BQ232" s="31">
        <v>126.5</v>
      </c>
      <c r="BR232" s="31">
        <v>128.5</v>
      </c>
      <c r="BS232" s="31">
        <v>127.2</v>
      </c>
      <c r="BT232" s="31">
        <v>127.6</v>
      </c>
      <c r="BU232" s="31">
        <v>126.4</v>
      </c>
      <c r="BV232" s="31">
        <v>127.1</v>
      </c>
      <c r="BW232" s="31">
        <v>127.9</v>
      </c>
      <c r="BX232" s="31">
        <v>125.8</v>
      </c>
      <c r="BY232" s="31">
        <v>125.8</v>
      </c>
      <c r="BZ232" s="31">
        <v>128.80000000000001</v>
      </c>
      <c r="CA232" s="31">
        <v>125.4</v>
      </c>
      <c r="CB232" s="31">
        <v>126.5</v>
      </c>
      <c r="CC232" s="31">
        <v>126.6</v>
      </c>
      <c r="CD232" s="31">
        <v>126.6</v>
      </c>
      <c r="CE232" s="31">
        <v>126</v>
      </c>
      <c r="CF232" s="31">
        <v>127.3</v>
      </c>
      <c r="CG232" s="31">
        <v>128.4</v>
      </c>
      <c r="CH232" s="31">
        <v>126.9</v>
      </c>
      <c r="CI232" s="31">
        <v>129.4</v>
      </c>
      <c r="CJ232" s="31">
        <v>128.30000000000001</v>
      </c>
      <c r="CK232" s="31">
        <v>125.8</v>
      </c>
      <c r="CL232" s="31">
        <v>131.6</v>
      </c>
      <c r="CM232" s="31">
        <v>128</v>
      </c>
      <c r="CN232" s="31">
        <v>128.5</v>
      </c>
      <c r="CO232" s="31">
        <v>127.9</v>
      </c>
      <c r="CP232" s="31">
        <v>126.7</v>
      </c>
      <c r="CQ232" s="31">
        <v>128.30000000000001</v>
      </c>
      <c r="CR232" s="31">
        <v>129.1</v>
      </c>
      <c r="CS232" s="31">
        <v>129.9</v>
      </c>
      <c r="CT232" s="31">
        <v>130.30000000000001</v>
      </c>
      <c r="CU232" s="31">
        <v>130.30000000000001</v>
      </c>
      <c r="CV232" s="31">
        <v>133.1</v>
      </c>
      <c r="CW232" s="31">
        <v>130.19999999999999</v>
      </c>
      <c r="CX232" s="31">
        <v>129.69999999999999</v>
      </c>
      <c r="CY232" s="31">
        <v>130.19999999999999</v>
      </c>
      <c r="CZ232" s="31">
        <v>132.6</v>
      </c>
      <c r="DA232" s="31">
        <v>131.4</v>
      </c>
      <c r="DB232" s="31">
        <v>130</v>
      </c>
      <c r="DC232" s="31">
        <v>131.80000000000001</v>
      </c>
      <c r="DD232" s="31">
        <v>133.19999999999999</v>
      </c>
      <c r="DE232" s="31">
        <v>132.4</v>
      </c>
      <c r="DF232" s="31">
        <v>134.80000000000001</v>
      </c>
      <c r="DG232" s="31">
        <v>136.6</v>
      </c>
      <c r="DH232" s="31">
        <v>137.9</v>
      </c>
      <c r="DI232" s="31">
        <v>137.4</v>
      </c>
      <c r="DJ232" s="31">
        <v>140.19999999999999</v>
      </c>
      <c r="DK232" s="31">
        <v>136.6</v>
      </c>
      <c r="DL232" s="31">
        <v>134.9</v>
      </c>
      <c r="DM232" s="31">
        <v>135.30000000000001</v>
      </c>
      <c r="DN232" s="31">
        <v>135.4</v>
      </c>
      <c r="DO232" s="31">
        <v>135.5</v>
      </c>
      <c r="DP232" s="31">
        <v>136.30000000000001</v>
      </c>
      <c r="DQ232" s="31">
        <v>137.1</v>
      </c>
      <c r="DR232" s="31">
        <v>138.6</v>
      </c>
      <c r="DS232" s="31">
        <v>139</v>
      </c>
      <c r="DT232" s="31">
        <v>142.6</v>
      </c>
      <c r="DU232" s="31">
        <v>140.80000000000001</v>
      </c>
      <c r="DV232" s="31">
        <v>141</v>
      </c>
      <c r="DW232" s="31">
        <v>141.5</v>
      </c>
      <c r="DX232" s="31">
        <v>139.4</v>
      </c>
      <c r="DY232" s="31">
        <v>141</v>
      </c>
      <c r="DZ232" s="31">
        <v>142.9</v>
      </c>
      <c r="EA232" s="31">
        <v>140.19999999999999</v>
      </c>
      <c r="EB232" s="31">
        <v>140.80000000000001</v>
      </c>
      <c r="EC232" s="31">
        <v>141.19999999999999</v>
      </c>
      <c r="ED232" s="31">
        <v>141.30000000000001</v>
      </c>
      <c r="EE232" s="31">
        <v>141.80000000000001</v>
      </c>
      <c r="EF232" s="31">
        <v>142.1</v>
      </c>
      <c r="EG232" s="31">
        <v>143.80000000000001</v>
      </c>
      <c r="EH232" s="31">
        <v>144.69999999999999</v>
      </c>
      <c r="EI232" s="31">
        <v>146.6</v>
      </c>
      <c r="EJ232" s="31">
        <v>146.19999999999999</v>
      </c>
      <c r="EK232" s="31">
        <v>146.4</v>
      </c>
      <c r="EL232" s="31">
        <v>148.6</v>
      </c>
      <c r="EM232" s="31">
        <v>146.69999999999999</v>
      </c>
      <c r="EN232" s="31">
        <v>147.30000000000001</v>
      </c>
      <c r="EO232" s="31">
        <v>147.6</v>
      </c>
      <c r="EP232" s="31">
        <v>147.9</v>
      </c>
      <c r="EQ232" s="31">
        <v>147.1</v>
      </c>
      <c r="ER232" s="31">
        <v>148.19999999999999</v>
      </c>
      <c r="ES232" s="31">
        <v>149.1</v>
      </c>
      <c r="ET232" s="31">
        <v>152.9</v>
      </c>
    </row>
    <row r="233" spans="1:150">
      <c r="A233" s="25" t="s">
        <v>1803</v>
      </c>
      <c r="B233" s="25" t="s">
        <v>1804</v>
      </c>
      <c r="C233" s="26">
        <v>0.22500000000000001</v>
      </c>
      <c r="D233" s="31">
        <v>101.2</v>
      </c>
      <c r="E233" s="31">
        <v>104.5</v>
      </c>
      <c r="F233" s="31">
        <v>102.8</v>
      </c>
      <c r="G233" s="31">
        <v>106.1</v>
      </c>
      <c r="H233" s="31">
        <v>109.4</v>
      </c>
      <c r="I233" s="31">
        <v>109.9</v>
      </c>
      <c r="J233" s="31">
        <v>110</v>
      </c>
      <c r="K233" s="31">
        <v>107.2</v>
      </c>
      <c r="L233" s="31">
        <v>108</v>
      </c>
      <c r="M233" s="31">
        <v>108</v>
      </c>
      <c r="N233" s="31">
        <v>105.3</v>
      </c>
      <c r="O233" s="31">
        <v>105.9</v>
      </c>
      <c r="P233" s="31">
        <v>114</v>
      </c>
      <c r="Q233" s="31">
        <v>115.2</v>
      </c>
      <c r="R233" s="31">
        <v>121.3</v>
      </c>
      <c r="S233" s="31">
        <v>120.5</v>
      </c>
      <c r="T233" s="31">
        <v>122.7</v>
      </c>
      <c r="U233" s="31">
        <v>121.7</v>
      </c>
      <c r="V233" s="31">
        <v>128.1</v>
      </c>
      <c r="W233" s="31">
        <v>124.3</v>
      </c>
      <c r="X233" s="31">
        <v>122.8</v>
      </c>
      <c r="Y233" s="31">
        <v>121.7</v>
      </c>
      <c r="Z233" s="31">
        <v>122</v>
      </c>
      <c r="AA233" s="31">
        <v>122</v>
      </c>
      <c r="AB233" s="31">
        <v>124.6</v>
      </c>
      <c r="AC233" s="31">
        <v>126.4</v>
      </c>
      <c r="AD233" s="31">
        <v>125.9</v>
      </c>
      <c r="AE233" s="31">
        <v>125.6</v>
      </c>
      <c r="AF233" s="31">
        <v>130.30000000000001</v>
      </c>
      <c r="AG233" s="31">
        <v>129.19999999999999</v>
      </c>
      <c r="AH233" s="31">
        <v>129.6</v>
      </c>
      <c r="AI233" s="31">
        <v>127</v>
      </c>
      <c r="AJ233" s="31">
        <v>127.4</v>
      </c>
      <c r="AK233" s="31">
        <v>124.8</v>
      </c>
      <c r="AL233" s="31">
        <v>128.4</v>
      </c>
      <c r="AM233" s="31">
        <v>127.1</v>
      </c>
      <c r="AN233" s="31">
        <v>129.80000000000001</v>
      </c>
      <c r="AO233" s="31">
        <v>129.80000000000001</v>
      </c>
      <c r="AP233" s="31">
        <v>127.8</v>
      </c>
      <c r="AQ233" s="31">
        <v>130.4</v>
      </c>
      <c r="AR233" s="31">
        <v>133</v>
      </c>
      <c r="AS233" s="31">
        <v>135.6</v>
      </c>
      <c r="AT233" s="31">
        <v>134.19999999999999</v>
      </c>
      <c r="AU233" s="31">
        <v>140.80000000000001</v>
      </c>
      <c r="AV233" s="31">
        <v>142.19999999999999</v>
      </c>
      <c r="AW233" s="31">
        <v>142</v>
      </c>
      <c r="AX233" s="31">
        <v>141.6</v>
      </c>
      <c r="AY233" s="31">
        <v>141.1</v>
      </c>
      <c r="AZ233" s="31">
        <v>140.69999999999999</v>
      </c>
      <c r="BA233" s="31">
        <v>141.69999999999999</v>
      </c>
      <c r="BB233" s="31">
        <v>143</v>
      </c>
      <c r="BC233" s="31">
        <v>146.5</v>
      </c>
      <c r="BD233" s="31">
        <v>145.1</v>
      </c>
      <c r="BE233" s="31">
        <v>145.69999999999999</v>
      </c>
      <c r="BF233" s="31">
        <v>145.6</v>
      </c>
      <c r="BG233" s="31">
        <v>141.4</v>
      </c>
      <c r="BH233" s="31">
        <v>141.4</v>
      </c>
      <c r="BI233" s="31">
        <v>143</v>
      </c>
      <c r="BJ233" s="31">
        <v>142.19999999999999</v>
      </c>
      <c r="BK233" s="31">
        <v>142.19999999999999</v>
      </c>
      <c r="BL233" s="31">
        <v>143.1</v>
      </c>
      <c r="BM233" s="31">
        <v>140.19999999999999</v>
      </c>
      <c r="BN233" s="31">
        <v>144.19999999999999</v>
      </c>
      <c r="BO233" s="31">
        <v>143.80000000000001</v>
      </c>
      <c r="BP233" s="31">
        <v>142.69999999999999</v>
      </c>
      <c r="BQ233" s="31">
        <v>144.30000000000001</v>
      </c>
      <c r="BR233" s="31">
        <v>141.19999999999999</v>
      </c>
      <c r="BS233" s="31">
        <v>140.30000000000001</v>
      </c>
      <c r="BT233" s="31">
        <v>139.1</v>
      </c>
      <c r="BU233" s="31">
        <v>137.9</v>
      </c>
      <c r="BV233" s="31">
        <v>136.9</v>
      </c>
      <c r="BW233" s="31">
        <v>140</v>
      </c>
      <c r="BX233" s="31">
        <v>138.1</v>
      </c>
      <c r="BY233" s="31">
        <v>137.6</v>
      </c>
      <c r="BZ233" s="31">
        <v>138.9</v>
      </c>
      <c r="CA233" s="31">
        <v>140.19999999999999</v>
      </c>
      <c r="CB233" s="31">
        <v>141.19999999999999</v>
      </c>
      <c r="CC233" s="31">
        <v>139.5</v>
      </c>
      <c r="CD233" s="31">
        <v>139.6</v>
      </c>
      <c r="CE233" s="31">
        <v>142.30000000000001</v>
      </c>
      <c r="CF233" s="31">
        <v>145.9</v>
      </c>
      <c r="CG233" s="31">
        <v>148.19999999999999</v>
      </c>
      <c r="CH233" s="31">
        <v>154.6</v>
      </c>
      <c r="CI233" s="31">
        <v>156.6</v>
      </c>
      <c r="CJ233" s="31">
        <v>158.69999999999999</v>
      </c>
      <c r="CK233" s="31">
        <v>156.9</v>
      </c>
      <c r="CL233" s="31">
        <v>154.5</v>
      </c>
      <c r="CM233" s="31">
        <v>162.19999999999999</v>
      </c>
      <c r="CN233" s="31">
        <v>159.6</v>
      </c>
      <c r="CO233" s="31">
        <v>165.1</v>
      </c>
      <c r="CP233" s="31">
        <v>167.5</v>
      </c>
      <c r="CQ233" s="31">
        <v>163.9</v>
      </c>
      <c r="CR233" s="31">
        <v>159.69999999999999</v>
      </c>
      <c r="CS233" s="31">
        <v>157.19999999999999</v>
      </c>
      <c r="CT233" s="31">
        <v>156.4</v>
      </c>
      <c r="CU233" s="31">
        <v>156.9</v>
      </c>
      <c r="CV233" s="31">
        <v>151.30000000000001</v>
      </c>
      <c r="CW233" s="31">
        <v>147</v>
      </c>
      <c r="CX233" s="31">
        <v>147</v>
      </c>
      <c r="CY233" s="31">
        <v>144.30000000000001</v>
      </c>
      <c r="CZ233" s="31">
        <v>146.80000000000001</v>
      </c>
      <c r="DA233" s="31">
        <v>143.19999999999999</v>
      </c>
      <c r="DB233" s="31">
        <v>140.6</v>
      </c>
      <c r="DC233" s="31">
        <v>140.4</v>
      </c>
      <c r="DD233" s="31">
        <v>137.9</v>
      </c>
      <c r="DE233" s="31">
        <v>138.80000000000001</v>
      </c>
      <c r="DF233" s="31">
        <v>139.30000000000001</v>
      </c>
      <c r="DG233" s="31">
        <v>138.19999999999999</v>
      </c>
      <c r="DH233" s="31">
        <v>142.4</v>
      </c>
      <c r="DI233" s="31">
        <v>145.30000000000001</v>
      </c>
      <c r="DJ233" s="31">
        <v>147.5</v>
      </c>
      <c r="DK233" s="31">
        <v>151.5</v>
      </c>
      <c r="DL233" s="31">
        <v>154.30000000000001</v>
      </c>
      <c r="DM233" s="31">
        <v>155.1</v>
      </c>
      <c r="DN233" s="31">
        <v>154.6</v>
      </c>
      <c r="DO233" s="31">
        <v>154.30000000000001</v>
      </c>
      <c r="DP233" s="31">
        <v>153.1</v>
      </c>
      <c r="DQ233" s="31">
        <v>152.5</v>
      </c>
      <c r="DR233" s="31">
        <v>164.2</v>
      </c>
      <c r="DS233" s="31">
        <v>166.7</v>
      </c>
      <c r="DT233" s="31">
        <v>173.8</v>
      </c>
      <c r="DU233" s="31">
        <v>170.4</v>
      </c>
      <c r="DV233" s="31">
        <v>178.5</v>
      </c>
      <c r="DW233" s="31">
        <v>177.5</v>
      </c>
      <c r="DX233" s="31">
        <v>180.3</v>
      </c>
      <c r="DY233" s="31">
        <v>184.2</v>
      </c>
      <c r="DZ233" s="31">
        <v>183.8</v>
      </c>
      <c r="EA233" s="31">
        <v>182.2</v>
      </c>
      <c r="EB233" s="31">
        <v>181.8</v>
      </c>
      <c r="EC233" s="31">
        <v>181</v>
      </c>
      <c r="ED233" s="31">
        <v>181.1</v>
      </c>
      <c r="EE233" s="31">
        <v>178.7</v>
      </c>
      <c r="EF233" s="31">
        <v>180.7</v>
      </c>
      <c r="EG233" s="31">
        <v>180</v>
      </c>
      <c r="EH233" s="31">
        <v>181.4</v>
      </c>
      <c r="EI233" s="31">
        <v>177</v>
      </c>
      <c r="EJ233" s="31">
        <v>179.2</v>
      </c>
      <c r="EK233" s="31">
        <v>181.7</v>
      </c>
      <c r="EL233" s="31">
        <v>180.8</v>
      </c>
      <c r="EM233" s="31">
        <v>180</v>
      </c>
      <c r="EN233" s="31">
        <v>178.8</v>
      </c>
      <c r="EO233" s="31">
        <v>175.6</v>
      </c>
      <c r="EP233" s="31">
        <v>179.9</v>
      </c>
      <c r="EQ233" s="31">
        <v>174.9</v>
      </c>
      <c r="ER233" s="31">
        <v>174.1</v>
      </c>
      <c r="ES233" s="31">
        <v>179.2</v>
      </c>
      <c r="ET233" s="31">
        <v>181.4</v>
      </c>
    </row>
    <row r="234" spans="1:150">
      <c r="A234" s="25" t="s">
        <v>1805</v>
      </c>
      <c r="B234" s="25" t="s">
        <v>1806</v>
      </c>
      <c r="C234" s="26">
        <v>0.18476999999999999</v>
      </c>
      <c r="D234" s="31">
        <v>101.1</v>
      </c>
      <c r="E234" s="31">
        <v>104.5</v>
      </c>
      <c r="F234" s="31">
        <v>101.8</v>
      </c>
      <c r="G234" s="31">
        <v>104.9</v>
      </c>
      <c r="H234" s="31">
        <v>109.2</v>
      </c>
      <c r="I234" s="31">
        <v>109.2</v>
      </c>
      <c r="J234" s="31">
        <v>109.3</v>
      </c>
      <c r="K234" s="31">
        <v>107.5</v>
      </c>
      <c r="L234" s="31">
        <v>107.9</v>
      </c>
      <c r="M234" s="31">
        <v>108.3</v>
      </c>
      <c r="N234" s="31">
        <v>104.4</v>
      </c>
      <c r="O234" s="31">
        <v>102.8</v>
      </c>
      <c r="P234" s="31">
        <v>111.9</v>
      </c>
      <c r="Q234" s="31">
        <v>112.9</v>
      </c>
      <c r="R234" s="31">
        <v>117.8</v>
      </c>
      <c r="S234" s="31">
        <v>116.2</v>
      </c>
      <c r="T234" s="31">
        <v>118.5</v>
      </c>
      <c r="U234" s="31">
        <v>116.7</v>
      </c>
      <c r="V234" s="31">
        <v>123.8</v>
      </c>
      <c r="W234" s="31">
        <v>119.4</v>
      </c>
      <c r="X234" s="31">
        <v>116.8</v>
      </c>
      <c r="Y234" s="31">
        <v>115.1</v>
      </c>
      <c r="Z234" s="31">
        <v>115.1</v>
      </c>
      <c r="AA234" s="31">
        <v>114.6</v>
      </c>
      <c r="AB234" s="31">
        <v>118.1</v>
      </c>
      <c r="AC234" s="31">
        <v>120.9</v>
      </c>
      <c r="AD234" s="31">
        <v>122.7</v>
      </c>
      <c r="AE234" s="31">
        <v>122.7</v>
      </c>
      <c r="AF234" s="31">
        <v>129.1</v>
      </c>
      <c r="AG234" s="31">
        <v>128.4</v>
      </c>
      <c r="AH234" s="31">
        <v>127.9</v>
      </c>
      <c r="AI234" s="31">
        <v>125.7</v>
      </c>
      <c r="AJ234" s="31">
        <v>125.6</v>
      </c>
      <c r="AK234" s="31">
        <v>122.9</v>
      </c>
      <c r="AL234" s="31">
        <v>126.7</v>
      </c>
      <c r="AM234" s="31">
        <v>125.2</v>
      </c>
      <c r="AN234" s="31">
        <v>126.7</v>
      </c>
      <c r="AO234" s="31">
        <v>126.2</v>
      </c>
      <c r="AP234" s="31">
        <v>124</v>
      </c>
      <c r="AQ234" s="31">
        <v>127.7</v>
      </c>
      <c r="AR234" s="31">
        <v>130.80000000000001</v>
      </c>
      <c r="AS234" s="31">
        <v>134.19999999999999</v>
      </c>
      <c r="AT234" s="31">
        <v>133.1</v>
      </c>
      <c r="AU234" s="31">
        <v>140.80000000000001</v>
      </c>
      <c r="AV234" s="31">
        <v>142.80000000000001</v>
      </c>
      <c r="AW234" s="31">
        <v>142.69999999999999</v>
      </c>
      <c r="AX234" s="31">
        <v>142.69999999999999</v>
      </c>
      <c r="AY234" s="31">
        <v>142.1</v>
      </c>
      <c r="AZ234" s="31">
        <v>141.9</v>
      </c>
      <c r="BA234" s="31">
        <v>143.30000000000001</v>
      </c>
      <c r="BB234" s="31">
        <v>144.9</v>
      </c>
      <c r="BC234" s="31">
        <v>149.6</v>
      </c>
      <c r="BD234" s="31">
        <v>148.9</v>
      </c>
      <c r="BE234" s="31">
        <v>150.4</v>
      </c>
      <c r="BF234" s="31">
        <v>150.1</v>
      </c>
      <c r="BG234" s="31">
        <v>145.69999999999999</v>
      </c>
      <c r="BH234" s="31">
        <v>145.69999999999999</v>
      </c>
      <c r="BI234" s="31">
        <v>147.6</v>
      </c>
      <c r="BJ234" s="31">
        <v>146.6</v>
      </c>
      <c r="BK234" s="31">
        <v>146.5</v>
      </c>
      <c r="BL234" s="31">
        <v>147.5</v>
      </c>
      <c r="BM234" s="31">
        <v>144</v>
      </c>
      <c r="BN234" s="31">
        <v>149</v>
      </c>
      <c r="BO234" s="31">
        <v>148.4</v>
      </c>
      <c r="BP234" s="31">
        <v>147.19999999999999</v>
      </c>
      <c r="BQ234" s="31">
        <v>149.19999999999999</v>
      </c>
      <c r="BR234" s="31">
        <v>145.30000000000001</v>
      </c>
      <c r="BS234" s="31">
        <v>144.30000000000001</v>
      </c>
      <c r="BT234" s="31">
        <v>142.80000000000001</v>
      </c>
      <c r="BU234" s="31">
        <v>141.30000000000001</v>
      </c>
      <c r="BV234" s="31">
        <v>140</v>
      </c>
      <c r="BW234" s="31">
        <v>143.9</v>
      </c>
      <c r="BX234" s="31">
        <v>141.6</v>
      </c>
      <c r="BY234" s="31">
        <v>140.9</v>
      </c>
      <c r="BZ234" s="31">
        <v>142.6</v>
      </c>
      <c r="CA234" s="31">
        <v>144.1</v>
      </c>
      <c r="CB234" s="31">
        <v>145.30000000000001</v>
      </c>
      <c r="CC234" s="31">
        <v>143.9</v>
      </c>
      <c r="CD234" s="31">
        <v>144</v>
      </c>
      <c r="CE234" s="31">
        <v>147.30000000000001</v>
      </c>
      <c r="CF234" s="31">
        <v>151.6</v>
      </c>
      <c r="CG234" s="31">
        <v>154.5</v>
      </c>
      <c r="CH234" s="31">
        <v>162.19999999999999</v>
      </c>
      <c r="CI234" s="31">
        <v>164.6</v>
      </c>
      <c r="CJ234" s="31">
        <v>167.2</v>
      </c>
      <c r="CK234" s="31">
        <v>165</v>
      </c>
      <c r="CL234" s="31">
        <v>162.19999999999999</v>
      </c>
      <c r="CM234" s="31">
        <v>171.5</v>
      </c>
      <c r="CN234" s="31">
        <v>168.4</v>
      </c>
      <c r="CO234" s="31">
        <v>175.1</v>
      </c>
      <c r="CP234" s="31">
        <v>178</v>
      </c>
      <c r="CQ234" s="31">
        <v>173.5</v>
      </c>
      <c r="CR234" s="31">
        <v>168.5</v>
      </c>
      <c r="CS234" s="31">
        <v>165.4</v>
      </c>
      <c r="CT234" s="31">
        <v>164.5</v>
      </c>
      <c r="CU234" s="31">
        <v>165.1</v>
      </c>
      <c r="CV234" s="31">
        <v>161</v>
      </c>
      <c r="CW234" s="31">
        <v>155.69999999999999</v>
      </c>
      <c r="CX234" s="31">
        <v>155.80000000000001</v>
      </c>
      <c r="CY234" s="31">
        <v>152.5</v>
      </c>
      <c r="CZ234" s="31">
        <v>155.5</v>
      </c>
      <c r="DA234" s="31">
        <v>151.1</v>
      </c>
      <c r="DB234" s="31">
        <v>148</v>
      </c>
      <c r="DC234" s="31">
        <v>147.69999999999999</v>
      </c>
      <c r="DD234" s="31">
        <v>144.69999999999999</v>
      </c>
      <c r="DE234" s="31">
        <v>145.80000000000001</v>
      </c>
      <c r="DF234" s="31">
        <v>146.30000000000001</v>
      </c>
      <c r="DG234" s="31">
        <v>145</v>
      </c>
      <c r="DH234" s="31">
        <v>150.1</v>
      </c>
      <c r="DI234" s="31">
        <v>153.69999999999999</v>
      </c>
      <c r="DJ234" s="31">
        <v>156.4</v>
      </c>
      <c r="DK234" s="31">
        <v>161.19999999999999</v>
      </c>
      <c r="DL234" s="31">
        <v>164.4</v>
      </c>
      <c r="DM234" s="31">
        <v>163.9</v>
      </c>
      <c r="DN234" s="31">
        <v>163.19999999999999</v>
      </c>
      <c r="DO234" s="31">
        <v>162.80000000000001</v>
      </c>
      <c r="DP234" s="31">
        <v>161.4</v>
      </c>
      <c r="DQ234" s="31">
        <v>161.30000000000001</v>
      </c>
      <c r="DR234" s="31">
        <v>172.3</v>
      </c>
      <c r="DS234" s="31">
        <v>175.9</v>
      </c>
      <c r="DT234" s="31">
        <v>182.9</v>
      </c>
      <c r="DU234" s="31">
        <v>178.9</v>
      </c>
      <c r="DV234" s="31">
        <v>187.1</v>
      </c>
      <c r="DW234" s="31">
        <v>186.1</v>
      </c>
      <c r="DX234" s="31">
        <v>189.7</v>
      </c>
      <c r="DY234" s="31">
        <v>193.1</v>
      </c>
      <c r="DZ234" s="31">
        <v>192.4</v>
      </c>
      <c r="EA234" s="31">
        <v>190.4</v>
      </c>
      <c r="EB234" s="31">
        <v>189.9</v>
      </c>
      <c r="EC234" s="31">
        <v>188.9</v>
      </c>
      <c r="ED234" s="31">
        <v>189</v>
      </c>
      <c r="EE234" s="31">
        <v>186.1</v>
      </c>
      <c r="EF234" s="31">
        <v>188.6</v>
      </c>
      <c r="EG234" s="31">
        <v>187.7</v>
      </c>
      <c r="EH234" s="31">
        <v>188.7</v>
      </c>
      <c r="EI234" s="31">
        <v>183.9</v>
      </c>
      <c r="EJ234" s="31">
        <v>187.1</v>
      </c>
      <c r="EK234" s="31">
        <v>190.2</v>
      </c>
      <c r="EL234" s="31">
        <v>190.1</v>
      </c>
      <c r="EM234" s="31">
        <v>189</v>
      </c>
      <c r="EN234" s="31">
        <v>188.5</v>
      </c>
      <c r="EO234" s="31">
        <v>184.7</v>
      </c>
      <c r="EP234" s="31">
        <v>190.3</v>
      </c>
      <c r="EQ234" s="31">
        <v>184.7</v>
      </c>
      <c r="ER234" s="31">
        <v>183.7</v>
      </c>
      <c r="ES234" s="31">
        <v>188.9</v>
      </c>
      <c r="ET234" s="31">
        <v>190.8</v>
      </c>
    </row>
    <row r="235" spans="1:150">
      <c r="A235" s="25" t="s">
        <v>1807</v>
      </c>
      <c r="B235" s="25" t="s">
        <v>1808</v>
      </c>
      <c r="C235" s="26">
        <v>4.0230000000000002E-2</v>
      </c>
      <c r="D235" s="31">
        <v>101.5</v>
      </c>
      <c r="E235" s="31">
        <v>104.3</v>
      </c>
      <c r="F235" s="31">
        <v>107.6</v>
      </c>
      <c r="G235" s="31">
        <v>111.3</v>
      </c>
      <c r="H235" s="31">
        <v>110.4</v>
      </c>
      <c r="I235" s="31">
        <v>113</v>
      </c>
      <c r="J235" s="31">
        <v>113</v>
      </c>
      <c r="K235" s="31">
        <v>105.9</v>
      </c>
      <c r="L235" s="31">
        <v>108.7</v>
      </c>
      <c r="M235" s="31">
        <v>106.5</v>
      </c>
      <c r="N235" s="31">
        <v>109.5</v>
      </c>
      <c r="O235" s="31">
        <v>119.9</v>
      </c>
      <c r="P235" s="31">
        <v>123.5</v>
      </c>
      <c r="Q235" s="31">
        <v>125.9</v>
      </c>
      <c r="R235" s="31">
        <v>137.69999999999999</v>
      </c>
      <c r="S235" s="31">
        <v>140.19999999999999</v>
      </c>
      <c r="T235" s="31">
        <v>142</v>
      </c>
      <c r="U235" s="31">
        <v>144.9</v>
      </c>
      <c r="V235" s="31">
        <v>147.9</v>
      </c>
      <c r="W235" s="31">
        <v>147.19999999999999</v>
      </c>
      <c r="X235" s="31">
        <v>150.19999999999999</v>
      </c>
      <c r="Y235" s="31">
        <v>151.9</v>
      </c>
      <c r="Z235" s="31">
        <v>153.4</v>
      </c>
      <c r="AA235" s="31">
        <v>155.80000000000001</v>
      </c>
      <c r="AB235" s="31">
        <v>154.6</v>
      </c>
      <c r="AC235" s="31">
        <v>152</v>
      </c>
      <c r="AD235" s="31">
        <v>140.6</v>
      </c>
      <c r="AE235" s="31">
        <v>139.1</v>
      </c>
      <c r="AF235" s="31">
        <v>135.9</v>
      </c>
      <c r="AG235" s="31">
        <v>133</v>
      </c>
      <c r="AH235" s="31">
        <v>137.6</v>
      </c>
      <c r="AI235" s="31">
        <v>132.69999999999999</v>
      </c>
      <c r="AJ235" s="31">
        <v>135.6</v>
      </c>
      <c r="AK235" s="31">
        <v>133.30000000000001</v>
      </c>
      <c r="AL235" s="31">
        <v>136.4</v>
      </c>
      <c r="AM235" s="31">
        <v>135.4</v>
      </c>
      <c r="AN235" s="31">
        <v>144.19999999999999</v>
      </c>
      <c r="AO235" s="31">
        <v>146</v>
      </c>
      <c r="AP235" s="31">
        <v>145.4</v>
      </c>
      <c r="AQ235" s="31">
        <v>142.9</v>
      </c>
      <c r="AR235" s="31">
        <v>143.30000000000001</v>
      </c>
      <c r="AS235" s="31">
        <v>142.4</v>
      </c>
      <c r="AT235" s="31">
        <v>139.1</v>
      </c>
      <c r="AU235" s="31">
        <v>141</v>
      </c>
      <c r="AV235" s="31">
        <v>139.5</v>
      </c>
      <c r="AW235" s="31">
        <v>138.80000000000001</v>
      </c>
      <c r="AX235" s="31">
        <v>136.6</v>
      </c>
      <c r="AY235" s="31">
        <v>136.6</v>
      </c>
      <c r="AZ235" s="31">
        <v>135</v>
      </c>
      <c r="BA235" s="31">
        <v>134.6</v>
      </c>
      <c r="BB235" s="31">
        <v>134.19999999999999</v>
      </c>
      <c r="BC235" s="31">
        <v>132.5</v>
      </c>
      <c r="BD235" s="31">
        <v>127.6</v>
      </c>
      <c r="BE235" s="31">
        <v>124</v>
      </c>
      <c r="BF235" s="31">
        <v>124.9</v>
      </c>
      <c r="BG235" s="31">
        <v>121.7</v>
      </c>
      <c r="BH235" s="31">
        <v>121.7</v>
      </c>
      <c r="BI235" s="31">
        <v>121.9</v>
      </c>
      <c r="BJ235" s="31">
        <v>122.2</v>
      </c>
      <c r="BK235" s="31">
        <v>122.6</v>
      </c>
      <c r="BL235" s="31">
        <v>122.6</v>
      </c>
      <c r="BM235" s="31">
        <v>122.6</v>
      </c>
      <c r="BN235" s="31">
        <v>122.2</v>
      </c>
      <c r="BO235" s="31">
        <v>122.2</v>
      </c>
      <c r="BP235" s="31">
        <v>122.2</v>
      </c>
      <c r="BQ235" s="31">
        <v>122.2</v>
      </c>
      <c r="BR235" s="31">
        <v>122.2</v>
      </c>
      <c r="BS235" s="31">
        <v>122.2</v>
      </c>
      <c r="BT235" s="31">
        <v>122.2</v>
      </c>
      <c r="BU235" s="31">
        <v>122.2</v>
      </c>
      <c r="BV235" s="31">
        <v>122.2</v>
      </c>
      <c r="BW235" s="31">
        <v>122.2</v>
      </c>
      <c r="BX235" s="31">
        <v>122.2</v>
      </c>
      <c r="BY235" s="31">
        <v>122.2</v>
      </c>
      <c r="BZ235" s="31">
        <v>122.2</v>
      </c>
      <c r="CA235" s="31">
        <v>122.2</v>
      </c>
      <c r="CB235" s="31">
        <v>122.2</v>
      </c>
      <c r="CC235" s="31">
        <v>119.5</v>
      </c>
      <c r="CD235" s="31">
        <v>119.5</v>
      </c>
      <c r="CE235" s="31">
        <v>119.5</v>
      </c>
      <c r="CF235" s="31">
        <v>119.5</v>
      </c>
      <c r="CG235" s="31">
        <v>119.5</v>
      </c>
      <c r="CH235" s="31">
        <v>119.5</v>
      </c>
      <c r="CI235" s="31">
        <v>119.5</v>
      </c>
      <c r="CJ235" s="31">
        <v>119.5</v>
      </c>
      <c r="CK235" s="31">
        <v>119.5</v>
      </c>
      <c r="CL235" s="31">
        <v>119.5</v>
      </c>
      <c r="CM235" s="31">
        <v>119.5</v>
      </c>
      <c r="CN235" s="31">
        <v>119.5</v>
      </c>
      <c r="CO235" s="31">
        <v>119.5</v>
      </c>
      <c r="CP235" s="31">
        <v>119.5</v>
      </c>
      <c r="CQ235" s="31">
        <v>119.5</v>
      </c>
      <c r="CR235" s="31">
        <v>119.5</v>
      </c>
      <c r="CS235" s="31">
        <v>119.5</v>
      </c>
      <c r="CT235" s="31">
        <v>119.5</v>
      </c>
      <c r="CU235" s="31">
        <v>119.5</v>
      </c>
      <c r="CV235" s="31">
        <v>106.8</v>
      </c>
      <c r="CW235" s="31">
        <v>106.8</v>
      </c>
      <c r="CX235" s="31">
        <v>106.8</v>
      </c>
      <c r="CY235" s="31">
        <v>106.8</v>
      </c>
      <c r="CZ235" s="31">
        <v>106.8</v>
      </c>
      <c r="DA235" s="31">
        <v>106.8</v>
      </c>
      <c r="DB235" s="31">
        <v>106.8</v>
      </c>
      <c r="DC235" s="31">
        <v>106.8</v>
      </c>
      <c r="DD235" s="31">
        <v>106.8</v>
      </c>
      <c r="DE235" s="31">
        <v>106.8</v>
      </c>
      <c r="DF235" s="31">
        <v>106.8</v>
      </c>
      <c r="DG235" s="31">
        <v>106.8</v>
      </c>
      <c r="DH235" s="31">
        <v>106.8</v>
      </c>
      <c r="DI235" s="31">
        <v>106.8</v>
      </c>
      <c r="DJ235" s="31">
        <v>106.8</v>
      </c>
      <c r="DK235" s="31">
        <v>106.8</v>
      </c>
      <c r="DL235" s="31">
        <v>108</v>
      </c>
      <c r="DM235" s="31">
        <v>114.6</v>
      </c>
      <c r="DN235" s="31">
        <v>115.1</v>
      </c>
      <c r="DO235" s="31">
        <v>115.1</v>
      </c>
      <c r="DP235" s="31">
        <v>115.1</v>
      </c>
      <c r="DQ235" s="31">
        <v>112.5</v>
      </c>
      <c r="DR235" s="31">
        <v>126.9</v>
      </c>
      <c r="DS235" s="31">
        <v>124.4</v>
      </c>
      <c r="DT235" s="31">
        <v>132.19999999999999</v>
      </c>
      <c r="DU235" s="31">
        <v>131.30000000000001</v>
      </c>
      <c r="DV235" s="31">
        <v>139.4</v>
      </c>
      <c r="DW235" s="31">
        <v>138.30000000000001</v>
      </c>
      <c r="DX235" s="31">
        <v>136.9</v>
      </c>
      <c r="DY235" s="31">
        <v>143.6</v>
      </c>
      <c r="DZ235" s="31">
        <v>144.4</v>
      </c>
      <c r="EA235" s="31">
        <v>144.4</v>
      </c>
      <c r="EB235" s="31">
        <v>144.4</v>
      </c>
      <c r="EC235" s="31">
        <v>144.4</v>
      </c>
      <c r="ED235" s="31">
        <v>144.69999999999999</v>
      </c>
      <c r="EE235" s="31">
        <v>145.1</v>
      </c>
      <c r="EF235" s="31">
        <v>144.4</v>
      </c>
      <c r="EG235" s="31">
        <v>144.4</v>
      </c>
      <c r="EH235" s="31">
        <v>147.9</v>
      </c>
      <c r="EI235" s="31">
        <v>145.19999999999999</v>
      </c>
      <c r="EJ235" s="31">
        <v>143</v>
      </c>
      <c r="EK235" s="31">
        <v>142.69999999999999</v>
      </c>
      <c r="EL235" s="31">
        <v>138.1</v>
      </c>
      <c r="EM235" s="31">
        <v>138.9</v>
      </c>
      <c r="EN235" s="31">
        <v>134.4</v>
      </c>
      <c r="EO235" s="31">
        <v>133.6</v>
      </c>
      <c r="EP235" s="31">
        <v>132.1</v>
      </c>
      <c r="EQ235" s="31">
        <v>130</v>
      </c>
      <c r="ER235" s="31">
        <v>130</v>
      </c>
      <c r="ES235" s="31">
        <v>134.6</v>
      </c>
      <c r="ET235" s="31">
        <v>138</v>
      </c>
    </row>
    <row r="236" spans="1:150">
      <c r="A236" s="25" t="s">
        <v>1809</v>
      </c>
      <c r="B236" s="25" t="s">
        <v>1810</v>
      </c>
      <c r="C236" s="26">
        <v>0.35630000000000001</v>
      </c>
      <c r="D236" s="31">
        <v>108.5</v>
      </c>
      <c r="E236" s="31">
        <v>112.3</v>
      </c>
      <c r="F236" s="31">
        <v>115</v>
      </c>
      <c r="G236" s="31">
        <v>122.4</v>
      </c>
      <c r="H236" s="31">
        <v>129</v>
      </c>
      <c r="I236" s="31">
        <v>133.4</v>
      </c>
      <c r="J236" s="31">
        <v>134.4</v>
      </c>
      <c r="K236" s="31">
        <v>135</v>
      </c>
      <c r="L236" s="31">
        <v>131.1</v>
      </c>
      <c r="M236" s="31">
        <v>128.4</v>
      </c>
      <c r="N236" s="31">
        <v>127.6</v>
      </c>
      <c r="O236" s="31">
        <v>130.69999999999999</v>
      </c>
      <c r="P236" s="31">
        <v>135.19999999999999</v>
      </c>
      <c r="Q236" s="31">
        <v>137</v>
      </c>
      <c r="R236" s="31">
        <v>138.30000000000001</v>
      </c>
      <c r="S236" s="31">
        <v>138.5</v>
      </c>
      <c r="T236" s="31">
        <v>139.6</v>
      </c>
      <c r="U236" s="31">
        <v>140.9</v>
      </c>
      <c r="V236" s="31">
        <v>142.1</v>
      </c>
      <c r="W236" s="31">
        <v>140.6</v>
      </c>
      <c r="X236" s="31">
        <v>137</v>
      </c>
      <c r="Y236" s="31">
        <v>135.6</v>
      </c>
      <c r="Z236" s="31">
        <v>136.5</v>
      </c>
      <c r="AA236" s="31">
        <v>138.1</v>
      </c>
      <c r="AB236" s="31">
        <v>140.5</v>
      </c>
      <c r="AC236" s="31">
        <v>144.19999999999999</v>
      </c>
      <c r="AD236" s="31">
        <v>143.6</v>
      </c>
      <c r="AE236" s="31">
        <v>143.9</v>
      </c>
      <c r="AF236" s="31">
        <v>142.6</v>
      </c>
      <c r="AG236" s="31">
        <v>140.6</v>
      </c>
      <c r="AH236" s="31">
        <v>136.9</v>
      </c>
      <c r="AI236" s="31">
        <v>134.5</v>
      </c>
      <c r="AJ236" s="31">
        <v>134.6</v>
      </c>
      <c r="AK236" s="31">
        <v>135.5</v>
      </c>
      <c r="AL236" s="31">
        <v>135.69999999999999</v>
      </c>
      <c r="AM236" s="31">
        <v>136.30000000000001</v>
      </c>
      <c r="AN236" s="31">
        <v>140.30000000000001</v>
      </c>
      <c r="AO236" s="31">
        <v>144.80000000000001</v>
      </c>
      <c r="AP236" s="31">
        <v>146.1</v>
      </c>
      <c r="AQ236" s="31">
        <v>146.69999999999999</v>
      </c>
      <c r="AR236" s="31">
        <v>153.19999999999999</v>
      </c>
      <c r="AS236" s="31">
        <v>155.1</v>
      </c>
      <c r="AT236" s="31">
        <v>157.69999999999999</v>
      </c>
      <c r="AU236" s="31">
        <v>155.6</v>
      </c>
      <c r="AV236" s="31">
        <v>156.80000000000001</v>
      </c>
      <c r="AW236" s="31">
        <v>158.5</v>
      </c>
      <c r="AX236" s="31">
        <v>159.5</v>
      </c>
      <c r="AY236" s="31">
        <v>159.9</v>
      </c>
      <c r="AZ236" s="31">
        <v>162.9</v>
      </c>
      <c r="BA236" s="31">
        <v>164.8</v>
      </c>
      <c r="BB236" s="31">
        <v>168.1</v>
      </c>
      <c r="BC236" s="31">
        <v>170.8</v>
      </c>
      <c r="BD236" s="31">
        <v>171.2</v>
      </c>
      <c r="BE236" s="31">
        <v>171</v>
      </c>
      <c r="BF236" s="31">
        <v>168.1</v>
      </c>
      <c r="BG236" s="31">
        <v>165.4</v>
      </c>
      <c r="BH236" s="31">
        <v>163.19999999999999</v>
      </c>
      <c r="BI236" s="31">
        <v>161.6</v>
      </c>
      <c r="BJ236" s="31">
        <v>159.9</v>
      </c>
      <c r="BK236" s="31">
        <v>158.19999999999999</v>
      </c>
      <c r="BL236" s="31">
        <v>158.4</v>
      </c>
      <c r="BM236" s="31">
        <v>157.6</v>
      </c>
      <c r="BN236" s="31">
        <v>155.6</v>
      </c>
      <c r="BO236" s="31">
        <v>153.4</v>
      </c>
      <c r="BP236" s="31">
        <v>152.9</v>
      </c>
      <c r="BQ236" s="31">
        <v>152.5</v>
      </c>
      <c r="BR236" s="31">
        <v>150.5</v>
      </c>
      <c r="BS236" s="31">
        <v>150.19999999999999</v>
      </c>
      <c r="BT236" s="31">
        <v>149.80000000000001</v>
      </c>
      <c r="BU236" s="31">
        <v>149.69999999999999</v>
      </c>
      <c r="BV236" s="31">
        <v>152.5</v>
      </c>
      <c r="BW236" s="31">
        <v>152.9</v>
      </c>
      <c r="BX236" s="31">
        <v>152.19999999999999</v>
      </c>
      <c r="BY236" s="31">
        <v>152.30000000000001</v>
      </c>
      <c r="BZ236" s="31">
        <v>153.4</v>
      </c>
      <c r="CA236" s="31">
        <v>154.80000000000001</v>
      </c>
      <c r="CB236" s="31">
        <v>158</v>
      </c>
      <c r="CC236" s="31">
        <v>158.6</v>
      </c>
      <c r="CD236" s="31">
        <v>159.4</v>
      </c>
      <c r="CE236" s="31">
        <v>160.80000000000001</v>
      </c>
      <c r="CF236" s="31">
        <v>159.19999999999999</v>
      </c>
      <c r="CG236" s="31">
        <v>159.1</v>
      </c>
      <c r="CH236" s="31">
        <v>160.5</v>
      </c>
      <c r="CI236" s="31">
        <v>161.5</v>
      </c>
      <c r="CJ236" s="31">
        <v>165.3</v>
      </c>
      <c r="CK236" s="31">
        <v>169</v>
      </c>
      <c r="CL236" s="31">
        <v>172.1</v>
      </c>
      <c r="CM236" s="31">
        <v>175.2</v>
      </c>
      <c r="CN236" s="31">
        <v>177.2</v>
      </c>
      <c r="CO236" s="31">
        <v>179.9</v>
      </c>
      <c r="CP236" s="31">
        <v>180.1</v>
      </c>
      <c r="CQ236" s="31">
        <v>178.2</v>
      </c>
      <c r="CR236" s="31">
        <v>175.7</v>
      </c>
      <c r="CS236" s="31">
        <v>174.9</v>
      </c>
      <c r="CT236" s="31">
        <v>170</v>
      </c>
      <c r="CU236" s="31">
        <v>166</v>
      </c>
      <c r="CV236" s="31">
        <v>166.1</v>
      </c>
      <c r="CW236" s="31">
        <v>165.7</v>
      </c>
      <c r="CX236" s="31">
        <v>167.7</v>
      </c>
      <c r="CY236" s="31">
        <v>167.4</v>
      </c>
      <c r="CZ236" s="31">
        <v>168.5</v>
      </c>
      <c r="DA236" s="31">
        <v>170.6</v>
      </c>
      <c r="DB236" s="31">
        <v>169.9</v>
      </c>
      <c r="DC236" s="31">
        <v>171.6</v>
      </c>
      <c r="DD236" s="31">
        <v>171.4</v>
      </c>
      <c r="DE236" s="31">
        <v>172.6</v>
      </c>
      <c r="DF236" s="31">
        <v>175.4</v>
      </c>
      <c r="DG236" s="31">
        <v>179.5</v>
      </c>
      <c r="DH236" s="31">
        <v>187.9</v>
      </c>
      <c r="DI236" s="31">
        <v>194.7</v>
      </c>
      <c r="DJ236" s="31">
        <v>197.7</v>
      </c>
      <c r="DK236" s="31">
        <v>202.1</v>
      </c>
      <c r="DL236" s="31">
        <v>209</v>
      </c>
      <c r="DM236" s="31">
        <v>208.1</v>
      </c>
      <c r="DN236" s="31">
        <v>201</v>
      </c>
      <c r="DO236" s="31">
        <v>197.1</v>
      </c>
      <c r="DP236" s="31">
        <v>199.5</v>
      </c>
      <c r="DQ236" s="31">
        <v>199.7</v>
      </c>
      <c r="DR236" s="31">
        <v>204.1</v>
      </c>
      <c r="DS236" s="31">
        <v>210.4</v>
      </c>
      <c r="DT236" s="31">
        <v>213.7</v>
      </c>
      <c r="DU236" s="31">
        <v>207</v>
      </c>
      <c r="DV236" s="31">
        <v>206.3</v>
      </c>
      <c r="DW236" s="31">
        <v>206.9</v>
      </c>
      <c r="DX236" s="31">
        <v>212.6</v>
      </c>
      <c r="DY236" s="31">
        <v>207.3</v>
      </c>
      <c r="DZ236" s="31">
        <v>206.5</v>
      </c>
      <c r="EA236" s="31">
        <v>212.1</v>
      </c>
      <c r="EB236" s="31">
        <v>209.1</v>
      </c>
      <c r="EC236" s="31">
        <v>209.6</v>
      </c>
      <c r="ED236" s="31">
        <v>207.8</v>
      </c>
      <c r="EE236" s="31">
        <v>206.9</v>
      </c>
      <c r="EF236" s="31">
        <v>207.7</v>
      </c>
      <c r="EG236" s="31">
        <v>204.3</v>
      </c>
      <c r="EH236" s="31">
        <v>206.1</v>
      </c>
      <c r="EI236" s="31">
        <v>208.3</v>
      </c>
      <c r="EJ236" s="31">
        <v>211.7</v>
      </c>
      <c r="EK236" s="31">
        <v>212.1</v>
      </c>
      <c r="EL236" s="31">
        <v>211.6</v>
      </c>
      <c r="EM236" s="31">
        <v>212.7</v>
      </c>
      <c r="EN236" s="31">
        <v>210.6</v>
      </c>
      <c r="EO236" s="31">
        <v>207.1</v>
      </c>
      <c r="EP236" s="31">
        <v>203.9</v>
      </c>
      <c r="EQ236" s="31">
        <v>204.1</v>
      </c>
      <c r="ER236" s="31">
        <v>203.8</v>
      </c>
      <c r="ES236" s="31">
        <v>204.3</v>
      </c>
      <c r="ET236" s="31">
        <v>206.6</v>
      </c>
    </row>
    <row r="237" spans="1:150">
      <c r="A237" s="25" t="s">
        <v>1811</v>
      </c>
      <c r="B237" s="25" t="s">
        <v>1812</v>
      </c>
      <c r="C237" s="26">
        <v>0.21073</v>
      </c>
      <c r="D237" s="31">
        <v>106.7</v>
      </c>
      <c r="E237" s="31">
        <v>109.8</v>
      </c>
      <c r="F237" s="31">
        <v>112.6</v>
      </c>
      <c r="G237" s="31">
        <v>118.3</v>
      </c>
      <c r="H237" s="31">
        <v>123.3</v>
      </c>
      <c r="I237" s="31">
        <v>128.69999999999999</v>
      </c>
      <c r="J237" s="31">
        <v>131.1</v>
      </c>
      <c r="K237" s="31">
        <v>131.9</v>
      </c>
      <c r="L237" s="31">
        <v>130.9</v>
      </c>
      <c r="M237" s="31">
        <v>129.69999999999999</v>
      </c>
      <c r="N237" s="31">
        <v>130.5</v>
      </c>
      <c r="O237" s="31">
        <v>133.80000000000001</v>
      </c>
      <c r="P237" s="31">
        <v>138.19999999999999</v>
      </c>
      <c r="Q237" s="31">
        <v>139.5</v>
      </c>
      <c r="R237" s="31">
        <v>140</v>
      </c>
      <c r="S237" s="31">
        <v>140.19999999999999</v>
      </c>
      <c r="T237" s="31">
        <v>140.4</v>
      </c>
      <c r="U237" s="31">
        <v>142</v>
      </c>
      <c r="V237" s="31">
        <v>142.80000000000001</v>
      </c>
      <c r="W237" s="31">
        <v>143.4</v>
      </c>
      <c r="X237" s="31">
        <v>142.30000000000001</v>
      </c>
      <c r="Y237" s="31">
        <v>140.6</v>
      </c>
      <c r="Z237" s="31">
        <v>140.80000000000001</v>
      </c>
      <c r="AA237" s="31">
        <v>141.80000000000001</v>
      </c>
      <c r="AB237" s="31">
        <v>144</v>
      </c>
      <c r="AC237" s="31">
        <v>147.5</v>
      </c>
      <c r="AD237" s="31">
        <v>146.6</v>
      </c>
      <c r="AE237" s="31">
        <v>146</v>
      </c>
      <c r="AF237" s="31">
        <v>144.19999999999999</v>
      </c>
      <c r="AG237" s="31">
        <v>141.5</v>
      </c>
      <c r="AH237" s="31">
        <v>138.9</v>
      </c>
      <c r="AI237" s="31">
        <v>137.1</v>
      </c>
      <c r="AJ237" s="31">
        <v>137.19999999999999</v>
      </c>
      <c r="AK237" s="31">
        <v>138.4</v>
      </c>
      <c r="AL237" s="31">
        <v>139</v>
      </c>
      <c r="AM237" s="31">
        <v>138.69999999999999</v>
      </c>
      <c r="AN237" s="31">
        <v>140.80000000000001</v>
      </c>
      <c r="AO237" s="31">
        <v>143.5</v>
      </c>
      <c r="AP237" s="31">
        <v>144.80000000000001</v>
      </c>
      <c r="AQ237" s="31">
        <v>145</v>
      </c>
      <c r="AR237" s="31">
        <v>147.19999999999999</v>
      </c>
      <c r="AS237" s="31">
        <v>148.80000000000001</v>
      </c>
      <c r="AT237" s="31">
        <v>150.6</v>
      </c>
      <c r="AU237" s="31">
        <v>150.4</v>
      </c>
      <c r="AV237" s="31">
        <v>150.30000000000001</v>
      </c>
      <c r="AW237" s="31">
        <v>151.30000000000001</v>
      </c>
      <c r="AX237" s="31">
        <v>153.80000000000001</v>
      </c>
      <c r="AY237" s="31">
        <v>154.4</v>
      </c>
      <c r="AZ237" s="31">
        <v>155.4</v>
      </c>
      <c r="BA237" s="31">
        <v>155.9</v>
      </c>
      <c r="BB237" s="31">
        <v>158.9</v>
      </c>
      <c r="BC237" s="31">
        <v>161.30000000000001</v>
      </c>
      <c r="BD237" s="31">
        <v>161.80000000000001</v>
      </c>
      <c r="BE237" s="31">
        <v>160.9</v>
      </c>
      <c r="BF237" s="31">
        <v>159</v>
      </c>
      <c r="BG237" s="31">
        <v>158.6</v>
      </c>
      <c r="BH237" s="31">
        <v>157.9</v>
      </c>
      <c r="BI237" s="31">
        <v>157.30000000000001</v>
      </c>
      <c r="BJ237" s="31">
        <v>157.6</v>
      </c>
      <c r="BK237" s="31">
        <v>155.19999999999999</v>
      </c>
      <c r="BL237" s="31">
        <v>155.69999999999999</v>
      </c>
      <c r="BM237" s="31">
        <v>156.4</v>
      </c>
      <c r="BN237" s="31">
        <v>155.4</v>
      </c>
      <c r="BO237" s="31">
        <v>154.5</v>
      </c>
      <c r="BP237" s="31">
        <v>154.6</v>
      </c>
      <c r="BQ237" s="31">
        <v>154.9</v>
      </c>
      <c r="BR237" s="31">
        <v>154</v>
      </c>
      <c r="BS237" s="31">
        <v>152.9</v>
      </c>
      <c r="BT237" s="31">
        <v>151.19999999999999</v>
      </c>
      <c r="BU237" s="31">
        <v>150.6</v>
      </c>
      <c r="BV237" s="31">
        <v>154.30000000000001</v>
      </c>
      <c r="BW237" s="31">
        <v>154.4</v>
      </c>
      <c r="BX237" s="31">
        <v>154.69999999999999</v>
      </c>
      <c r="BY237" s="31">
        <v>154.80000000000001</v>
      </c>
      <c r="BZ237" s="31">
        <v>154.9</v>
      </c>
      <c r="CA237" s="31">
        <v>154.5</v>
      </c>
      <c r="CB237" s="31">
        <v>156.1</v>
      </c>
      <c r="CC237" s="31">
        <v>155.1</v>
      </c>
      <c r="CD237" s="31">
        <v>155.19999999999999</v>
      </c>
      <c r="CE237" s="31">
        <v>159.4</v>
      </c>
      <c r="CF237" s="31">
        <v>159.6</v>
      </c>
      <c r="CG237" s="31">
        <v>160.9</v>
      </c>
      <c r="CH237" s="31">
        <v>162.30000000000001</v>
      </c>
      <c r="CI237" s="31">
        <v>161.69999999999999</v>
      </c>
      <c r="CJ237" s="31">
        <v>165.7</v>
      </c>
      <c r="CK237" s="31">
        <v>169</v>
      </c>
      <c r="CL237" s="31">
        <v>171.9</v>
      </c>
      <c r="CM237" s="31">
        <v>175.5</v>
      </c>
      <c r="CN237" s="31">
        <v>176.8</v>
      </c>
      <c r="CO237" s="31">
        <v>178.2</v>
      </c>
      <c r="CP237" s="31">
        <v>178.5</v>
      </c>
      <c r="CQ237" s="31">
        <v>178</v>
      </c>
      <c r="CR237" s="31">
        <v>177.8</v>
      </c>
      <c r="CS237" s="31">
        <v>178.5</v>
      </c>
      <c r="CT237" s="31">
        <v>174.9</v>
      </c>
      <c r="CU237" s="31">
        <v>171.7</v>
      </c>
      <c r="CV237" s="31">
        <v>173.6</v>
      </c>
      <c r="CW237" s="31">
        <v>172.2</v>
      </c>
      <c r="CX237" s="31">
        <v>171.7</v>
      </c>
      <c r="CY237" s="31">
        <v>170.1</v>
      </c>
      <c r="CZ237" s="31">
        <v>170.1</v>
      </c>
      <c r="DA237" s="31">
        <v>169.1</v>
      </c>
      <c r="DB237" s="31">
        <v>169.1</v>
      </c>
      <c r="DC237" s="31">
        <v>170</v>
      </c>
      <c r="DD237" s="31">
        <v>171.7</v>
      </c>
      <c r="DE237" s="31">
        <v>173.2</v>
      </c>
      <c r="DF237" s="31">
        <v>174.2</v>
      </c>
      <c r="DG237" s="31">
        <v>178.3</v>
      </c>
      <c r="DH237" s="31">
        <v>185.4</v>
      </c>
      <c r="DI237" s="31">
        <v>190.7</v>
      </c>
      <c r="DJ237" s="31">
        <v>194.5</v>
      </c>
      <c r="DK237" s="31">
        <v>199.2</v>
      </c>
      <c r="DL237" s="31">
        <v>206</v>
      </c>
      <c r="DM237" s="31">
        <v>205.6</v>
      </c>
      <c r="DN237" s="31">
        <v>196.7</v>
      </c>
      <c r="DO237" s="31">
        <v>194.1</v>
      </c>
      <c r="DP237" s="31">
        <v>198.1</v>
      </c>
      <c r="DQ237" s="31">
        <v>197.1</v>
      </c>
      <c r="DR237" s="31">
        <v>200.5</v>
      </c>
      <c r="DS237" s="31">
        <v>207</v>
      </c>
      <c r="DT237" s="31">
        <v>211.4</v>
      </c>
      <c r="DU237" s="31">
        <v>208.4</v>
      </c>
      <c r="DV237" s="31">
        <v>208.5</v>
      </c>
      <c r="DW237" s="31">
        <v>210.6</v>
      </c>
      <c r="DX237" s="31">
        <v>214.4</v>
      </c>
      <c r="DY237" s="31">
        <v>212.5</v>
      </c>
      <c r="DZ237" s="31">
        <v>210.6</v>
      </c>
      <c r="EA237" s="31">
        <v>215.2</v>
      </c>
      <c r="EB237" s="31">
        <v>215.2</v>
      </c>
      <c r="EC237" s="31">
        <v>216.9</v>
      </c>
      <c r="ED237" s="31">
        <v>217.4</v>
      </c>
      <c r="EE237" s="31">
        <v>218.3</v>
      </c>
      <c r="EF237" s="31">
        <v>218.9</v>
      </c>
      <c r="EG237" s="31">
        <v>214.2</v>
      </c>
      <c r="EH237" s="31">
        <v>215.7</v>
      </c>
      <c r="EI237" s="31">
        <v>216.8</v>
      </c>
      <c r="EJ237" s="31">
        <v>219.7</v>
      </c>
      <c r="EK237" s="31">
        <v>220.2</v>
      </c>
      <c r="EL237" s="31">
        <v>218.6</v>
      </c>
      <c r="EM237" s="31">
        <v>218.9</v>
      </c>
      <c r="EN237" s="31">
        <v>219.5</v>
      </c>
      <c r="EO237" s="31">
        <v>217.5</v>
      </c>
      <c r="EP237" s="31">
        <v>215.6</v>
      </c>
      <c r="EQ237" s="31">
        <v>216.3</v>
      </c>
      <c r="ER237" s="31">
        <v>214.7</v>
      </c>
      <c r="ES237" s="31">
        <v>214.3</v>
      </c>
      <c r="ET237" s="31">
        <v>214.5</v>
      </c>
    </row>
    <row r="238" spans="1:150">
      <c r="A238" s="25" t="s">
        <v>1813</v>
      </c>
      <c r="B238" s="25" t="s">
        <v>1814</v>
      </c>
      <c r="C238" s="26">
        <v>3.918E-2</v>
      </c>
      <c r="D238" s="31">
        <v>103.5</v>
      </c>
      <c r="E238" s="31">
        <v>108</v>
      </c>
      <c r="F238" s="31">
        <v>112.1</v>
      </c>
      <c r="G238" s="31">
        <v>118.9</v>
      </c>
      <c r="H238" s="31">
        <v>121.6</v>
      </c>
      <c r="I238" s="31">
        <v>125.6</v>
      </c>
      <c r="J238" s="31">
        <v>124.2</v>
      </c>
      <c r="K238" s="31">
        <v>125.1</v>
      </c>
      <c r="L238" s="31">
        <v>117.8</v>
      </c>
      <c r="M238" s="31">
        <v>117.6</v>
      </c>
      <c r="N238" s="31">
        <v>118.6</v>
      </c>
      <c r="O238" s="31">
        <v>122</v>
      </c>
      <c r="P238" s="31">
        <v>121.7</v>
      </c>
      <c r="Q238" s="31">
        <v>123.2</v>
      </c>
      <c r="R238" s="31">
        <v>128.9</v>
      </c>
      <c r="S238" s="31">
        <v>132.30000000000001</v>
      </c>
      <c r="T238" s="31">
        <v>137.6</v>
      </c>
      <c r="U238" s="31">
        <v>134.6</v>
      </c>
      <c r="V238" s="31">
        <v>137.80000000000001</v>
      </c>
      <c r="W238" s="31">
        <v>138</v>
      </c>
      <c r="X238" s="31">
        <v>123.8</v>
      </c>
      <c r="Y238" s="31">
        <v>116.5</v>
      </c>
      <c r="Z238" s="31">
        <v>120.7</v>
      </c>
      <c r="AA238" s="31">
        <v>124.3</v>
      </c>
      <c r="AB238" s="31">
        <v>123.2</v>
      </c>
      <c r="AC238" s="31">
        <v>126.8</v>
      </c>
      <c r="AD238" s="31">
        <v>128.1</v>
      </c>
      <c r="AE238" s="31">
        <v>126.9</v>
      </c>
      <c r="AF238" s="31">
        <v>125.6</v>
      </c>
      <c r="AG238" s="31">
        <v>127.3</v>
      </c>
      <c r="AH238" s="31">
        <v>124.2</v>
      </c>
      <c r="AI238" s="31">
        <v>119.5</v>
      </c>
      <c r="AJ238" s="31">
        <v>112</v>
      </c>
      <c r="AK238" s="31">
        <v>112.2</v>
      </c>
      <c r="AL238" s="31">
        <v>114.3</v>
      </c>
      <c r="AM238" s="31">
        <v>110.6</v>
      </c>
      <c r="AN238" s="31">
        <v>107.8</v>
      </c>
      <c r="AO238" s="31">
        <v>115.2</v>
      </c>
      <c r="AP238" s="31">
        <v>119.9</v>
      </c>
      <c r="AQ238" s="31">
        <v>124</v>
      </c>
      <c r="AR238" s="31">
        <v>130.69999999999999</v>
      </c>
      <c r="AS238" s="31">
        <v>127.7</v>
      </c>
      <c r="AT238" s="31">
        <v>131</v>
      </c>
      <c r="AU238" s="31">
        <v>126.1</v>
      </c>
      <c r="AV238" s="31">
        <v>124.8</v>
      </c>
      <c r="AW238" s="31">
        <v>125.5</v>
      </c>
      <c r="AX238" s="31">
        <v>124.7</v>
      </c>
      <c r="AY238" s="31">
        <v>123.7</v>
      </c>
      <c r="AZ238" s="31">
        <v>127.6</v>
      </c>
      <c r="BA238" s="31">
        <v>138.30000000000001</v>
      </c>
      <c r="BB238" s="31">
        <v>145.80000000000001</v>
      </c>
      <c r="BC238" s="31">
        <v>148.30000000000001</v>
      </c>
      <c r="BD238" s="31">
        <v>146.5</v>
      </c>
      <c r="BE238" s="31">
        <v>152.19999999999999</v>
      </c>
      <c r="BF238" s="31">
        <v>146.6</v>
      </c>
      <c r="BG238" s="31">
        <v>144</v>
      </c>
      <c r="BH238" s="31">
        <v>138.19999999999999</v>
      </c>
      <c r="BI238" s="31">
        <v>134.4</v>
      </c>
      <c r="BJ238" s="31">
        <v>137.5</v>
      </c>
      <c r="BK238" s="31">
        <v>137.80000000000001</v>
      </c>
      <c r="BL238" s="31">
        <v>138.5</v>
      </c>
      <c r="BM238" s="31">
        <v>134.80000000000001</v>
      </c>
      <c r="BN238" s="31">
        <v>133.6</v>
      </c>
      <c r="BO238" s="31">
        <v>135</v>
      </c>
      <c r="BP238" s="31">
        <v>138.30000000000001</v>
      </c>
      <c r="BQ238" s="31">
        <v>139.1</v>
      </c>
      <c r="BR238" s="31">
        <v>133.9</v>
      </c>
      <c r="BS238" s="31">
        <v>135.30000000000001</v>
      </c>
      <c r="BT238" s="31">
        <v>132.4</v>
      </c>
      <c r="BU238" s="31">
        <v>132.9</v>
      </c>
      <c r="BV238" s="31">
        <v>133</v>
      </c>
      <c r="BW238" s="31">
        <v>137.5</v>
      </c>
      <c r="BX238" s="31">
        <v>137.9</v>
      </c>
      <c r="BY238" s="31">
        <v>138</v>
      </c>
      <c r="BZ238" s="31">
        <v>140.9</v>
      </c>
      <c r="CA238" s="31">
        <v>146.30000000000001</v>
      </c>
      <c r="CB238" s="31">
        <v>153.5</v>
      </c>
      <c r="CC238" s="31">
        <v>152.30000000000001</v>
      </c>
      <c r="CD238" s="31">
        <v>151.6</v>
      </c>
      <c r="CE238" s="31">
        <v>151</v>
      </c>
      <c r="CF238" s="31">
        <v>140.69999999999999</v>
      </c>
      <c r="CG238" s="31">
        <v>138</v>
      </c>
      <c r="CH238" s="31">
        <v>142.9</v>
      </c>
      <c r="CI238" s="31">
        <v>147</v>
      </c>
      <c r="CJ238" s="31">
        <v>149.6</v>
      </c>
      <c r="CK238" s="31">
        <v>153.1</v>
      </c>
      <c r="CL238" s="31">
        <v>158.30000000000001</v>
      </c>
      <c r="CM238" s="31">
        <v>163.9</v>
      </c>
      <c r="CN238" s="31">
        <v>166.6</v>
      </c>
      <c r="CO238" s="31">
        <v>172.4</v>
      </c>
      <c r="CP238" s="31">
        <v>172.3</v>
      </c>
      <c r="CQ238" s="31">
        <v>177.6</v>
      </c>
      <c r="CR238" s="31">
        <v>170.2</v>
      </c>
      <c r="CS238" s="31">
        <v>165.2</v>
      </c>
      <c r="CT238" s="31">
        <v>153.9</v>
      </c>
      <c r="CU238" s="31">
        <v>139.30000000000001</v>
      </c>
      <c r="CV238" s="31">
        <v>138.5</v>
      </c>
      <c r="CW238" s="31">
        <v>138.4</v>
      </c>
      <c r="CX238" s="31">
        <v>151.69999999999999</v>
      </c>
      <c r="CY238" s="31">
        <v>155</v>
      </c>
      <c r="CZ238" s="31">
        <v>162</v>
      </c>
      <c r="DA238" s="31">
        <v>178.7</v>
      </c>
      <c r="DB238" s="31">
        <v>164</v>
      </c>
      <c r="DC238" s="31">
        <v>160.6</v>
      </c>
      <c r="DD238" s="31">
        <v>149</v>
      </c>
      <c r="DE238" s="31">
        <v>148.9</v>
      </c>
      <c r="DF238" s="31">
        <v>150.6</v>
      </c>
      <c r="DG238" s="31">
        <v>158.30000000000001</v>
      </c>
      <c r="DH238" s="31">
        <v>166.6</v>
      </c>
      <c r="DI238" s="31">
        <v>179.5</v>
      </c>
      <c r="DJ238" s="31">
        <v>173.4</v>
      </c>
      <c r="DK238" s="31">
        <v>178.3</v>
      </c>
      <c r="DL238" s="31">
        <v>191</v>
      </c>
      <c r="DM238" s="31">
        <v>176.7</v>
      </c>
      <c r="DN238" s="31">
        <v>179.7</v>
      </c>
      <c r="DO238" s="31">
        <v>176.7</v>
      </c>
      <c r="DP238" s="31">
        <v>169.5</v>
      </c>
      <c r="DQ238" s="31">
        <v>164</v>
      </c>
      <c r="DR238" s="31">
        <v>182.5</v>
      </c>
      <c r="DS238" s="31">
        <v>205.2</v>
      </c>
      <c r="DT238" s="31">
        <v>207.5</v>
      </c>
      <c r="DU238" s="31">
        <v>206.1</v>
      </c>
      <c r="DV238" s="31">
        <v>209.7</v>
      </c>
      <c r="DW238" s="31">
        <v>211.2</v>
      </c>
      <c r="DX238" s="31">
        <v>241.5</v>
      </c>
      <c r="DY238" s="31">
        <v>220.2</v>
      </c>
      <c r="DZ238" s="31">
        <v>231.9</v>
      </c>
      <c r="EA238" s="31">
        <v>242.1</v>
      </c>
      <c r="EB238" s="31">
        <v>215.3</v>
      </c>
      <c r="EC238" s="31">
        <v>204.7</v>
      </c>
      <c r="ED238" s="31">
        <v>199.7</v>
      </c>
      <c r="EE238" s="31">
        <v>194.9</v>
      </c>
      <c r="EF238" s="31">
        <v>191.4</v>
      </c>
      <c r="EG238" s="31">
        <v>189.1</v>
      </c>
      <c r="EH238" s="31">
        <v>200.5</v>
      </c>
      <c r="EI238" s="31">
        <v>213.5</v>
      </c>
      <c r="EJ238" s="31">
        <v>222.6</v>
      </c>
      <c r="EK238" s="31">
        <v>203.4</v>
      </c>
      <c r="EL238" s="31">
        <v>200.4</v>
      </c>
      <c r="EM238" s="31">
        <v>199.3</v>
      </c>
      <c r="EN238" s="31">
        <v>183.9</v>
      </c>
      <c r="EO238" s="31">
        <v>172.5</v>
      </c>
      <c r="EP238" s="31">
        <v>173.5</v>
      </c>
      <c r="EQ238" s="31">
        <v>178.3</v>
      </c>
      <c r="ER238" s="31">
        <v>181.7</v>
      </c>
      <c r="ES238" s="31">
        <v>178.7</v>
      </c>
      <c r="ET238" s="31">
        <v>187.3</v>
      </c>
    </row>
    <row r="239" spans="1:150">
      <c r="A239" s="25" t="s">
        <v>1815</v>
      </c>
      <c r="B239" s="25" t="s">
        <v>1816</v>
      </c>
      <c r="C239" s="26">
        <v>1.0120000000000001E-2</v>
      </c>
      <c r="D239" s="31">
        <v>115.9</v>
      </c>
      <c r="E239" s="31">
        <v>120</v>
      </c>
      <c r="F239" s="31">
        <v>126.6</v>
      </c>
      <c r="G239" s="31">
        <v>134.19999999999999</v>
      </c>
      <c r="H239" s="31">
        <v>140.80000000000001</v>
      </c>
      <c r="I239" s="31">
        <v>148.19999999999999</v>
      </c>
      <c r="J239" s="31">
        <v>138.69999999999999</v>
      </c>
      <c r="K239" s="31">
        <v>136.1</v>
      </c>
      <c r="L239" s="31">
        <v>129.30000000000001</v>
      </c>
      <c r="M239" s="31">
        <v>129.5</v>
      </c>
      <c r="N239" s="31">
        <v>129.30000000000001</v>
      </c>
      <c r="O239" s="31">
        <v>136</v>
      </c>
      <c r="P239" s="31">
        <v>141.9</v>
      </c>
      <c r="Q239" s="31">
        <v>154.69999999999999</v>
      </c>
      <c r="R239" s="31">
        <v>155.6</v>
      </c>
      <c r="S239" s="31">
        <v>151.80000000000001</v>
      </c>
      <c r="T239" s="31">
        <v>150.69999999999999</v>
      </c>
      <c r="U239" s="31">
        <v>152</v>
      </c>
      <c r="V239" s="31">
        <v>150.69999999999999</v>
      </c>
      <c r="W239" s="31">
        <v>151.4</v>
      </c>
      <c r="X239" s="31">
        <v>151.30000000000001</v>
      </c>
      <c r="Y239" s="31">
        <v>151.9</v>
      </c>
      <c r="Z239" s="31">
        <v>151.9</v>
      </c>
      <c r="AA239" s="31">
        <v>156</v>
      </c>
      <c r="AB239" s="31">
        <v>164.2</v>
      </c>
      <c r="AC239" s="31">
        <v>167.8</v>
      </c>
      <c r="AD239" s="31">
        <v>167.3</v>
      </c>
      <c r="AE239" s="31">
        <v>166.8</v>
      </c>
      <c r="AF239" s="31">
        <v>167.2</v>
      </c>
      <c r="AG239" s="31">
        <v>162.1</v>
      </c>
      <c r="AH239" s="31">
        <v>153.4</v>
      </c>
      <c r="AI239" s="31">
        <v>152.69999999999999</v>
      </c>
      <c r="AJ239" s="31">
        <v>152.19999999999999</v>
      </c>
      <c r="AK239" s="31">
        <v>153.30000000000001</v>
      </c>
      <c r="AL239" s="31">
        <v>153.30000000000001</v>
      </c>
      <c r="AM239" s="31">
        <v>151.30000000000001</v>
      </c>
      <c r="AN239" s="31">
        <v>156.6</v>
      </c>
      <c r="AO239" s="31">
        <v>162.1</v>
      </c>
      <c r="AP239" s="31">
        <v>158</v>
      </c>
      <c r="AQ239" s="31">
        <v>153.9</v>
      </c>
      <c r="AR239" s="31">
        <v>152.5</v>
      </c>
      <c r="AS239" s="31">
        <v>154.1</v>
      </c>
      <c r="AT239" s="31">
        <v>157.30000000000001</v>
      </c>
      <c r="AU239" s="31">
        <v>157.19999999999999</v>
      </c>
      <c r="AV239" s="31">
        <v>156.30000000000001</v>
      </c>
      <c r="AW239" s="31">
        <v>156</v>
      </c>
      <c r="AX239" s="31">
        <v>157.30000000000001</v>
      </c>
      <c r="AY239" s="31">
        <v>154.80000000000001</v>
      </c>
      <c r="AZ239" s="31">
        <v>161.9</v>
      </c>
      <c r="BA239" s="31">
        <v>160.6</v>
      </c>
      <c r="BB239" s="31">
        <v>161.9</v>
      </c>
      <c r="BC239" s="31">
        <v>159.69999999999999</v>
      </c>
      <c r="BD239" s="31">
        <v>158</v>
      </c>
      <c r="BE239" s="31">
        <v>153.6</v>
      </c>
      <c r="BF239" s="31">
        <v>148.1</v>
      </c>
      <c r="BG239" s="31">
        <v>146.30000000000001</v>
      </c>
      <c r="BH239" s="31">
        <v>143.19999999999999</v>
      </c>
      <c r="BI239" s="31">
        <v>141.80000000000001</v>
      </c>
      <c r="BJ239" s="31">
        <v>142.1</v>
      </c>
      <c r="BK239" s="31">
        <v>143.30000000000001</v>
      </c>
      <c r="BL239" s="31">
        <v>144.69999999999999</v>
      </c>
      <c r="BM239" s="31">
        <v>143.69999999999999</v>
      </c>
      <c r="BN239" s="31">
        <v>141</v>
      </c>
      <c r="BO239" s="31">
        <v>138.5</v>
      </c>
      <c r="BP239" s="31">
        <v>139.1</v>
      </c>
      <c r="BQ239" s="31">
        <v>137.69999999999999</v>
      </c>
      <c r="BR239" s="31">
        <v>134.4</v>
      </c>
      <c r="BS239" s="31">
        <v>135.5</v>
      </c>
      <c r="BT239" s="31">
        <v>138.30000000000001</v>
      </c>
      <c r="BU239" s="31">
        <v>138</v>
      </c>
      <c r="BV239" s="31">
        <v>141.19999999999999</v>
      </c>
      <c r="BW239" s="31">
        <v>142.1</v>
      </c>
      <c r="BX239" s="31">
        <v>141.30000000000001</v>
      </c>
      <c r="BY239" s="31">
        <v>150.4</v>
      </c>
      <c r="BZ239" s="31">
        <v>149</v>
      </c>
      <c r="CA239" s="31">
        <v>144</v>
      </c>
      <c r="CB239" s="31">
        <v>141.9</v>
      </c>
      <c r="CC239" s="31">
        <v>140.4</v>
      </c>
      <c r="CD239" s="31">
        <v>138.80000000000001</v>
      </c>
      <c r="CE239" s="31">
        <v>140.19999999999999</v>
      </c>
      <c r="CF239" s="31">
        <v>140.1</v>
      </c>
      <c r="CG239" s="31">
        <v>139.80000000000001</v>
      </c>
      <c r="CH239" s="31">
        <v>142.5</v>
      </c>
      <c r="CI239" s="31">
        <v>143.80000000000001</v>
      </c>
      <c r="CJ239" s="31">
        <v>143.19999999999999</v>
      </c>
      <c r="CK239" s="31">
        <v>141.80000000000001</v>
      </c>
      <c r="CL239" s="31">
        <v>142.1</v>
      </c>
      <c r="CM239" s="31">
        <v>141.80000000000001</v>
      </c>
      <c r="CN239" s="31">
        <v>141.9</v>
      </c>
      <c r="CO239" s="31">
        <v>142.80000000000001</v>
      </c>
      <c r="CP239" s="31">
        <v>145.4</v>
      </c>
      <c r="CQ239" s="31">
        <v>144.80000000000001</v>
      </c>
      <c r="CR239" s="31">
        <v>145.19999999999999</v>
      </c>
      <c r="CS239" s="31">
        <v>150.1</v>
      </c>
      <c r="CT239" s="31">
        <v>147.80000000000001</v>
      </c>
      <c r="CU239" s="31">
        <v>147.19999999999999</v>
      </c>
      <c r="CV239" s="31">
        <v>145.69999999999999</v>
      </c>
      <c r="CW239" s="31">
        <v>144.5</v>
      </c>
      <c r="CX239" s="31">
        <v>144.19999999999999</v>
      </c>
      <c r="CY239" s="31">
        <v>146.4</v>
      </c>
      <c r="CZ239" s="31">
        <v>146.4</v>
      </c>
      <c r="DA239" s="31">
        <v>147</v>
      </c>
      <c r="DB239" s="31">
        <v>149.1</v>
      </c>
      <c r="DC239" s="31">
        <v>152.4</v>
      </c>
      <c r="DD239" s="31">
        <v>155.4</v>
      </c>
      <c r="DE239" s="31">
        <v>157.5</v>
      </c>
      <c r="DF239" s="31">
        <v>159.5</v>
      </c>
      <c r="DG239" s="31">
        <v>160.30000000000001</v>
      </c>
      <c r="DH239" s="31">
        <v>175.9</v>
      </c>
      <c r="DI239" s="31">
        <v>192.7</v>
      </c>
      <c r="DJ239" s="31">
        <v>192.7</v>
      </c>
      <c r="DK239" s="31">
        <v>199.1</v>
      </c>
      <c r="DL239" s="31">
        <v>212.8</v>
      </c>
      <c r="DM239" s="31">
        <v>213.3</v>
      </c>
      <c r="DN239" s="31">
        <v>199.2</v>
      </c>
      <c r="DO239" s="31">
        <v>194.7</v>
      </c>
      <c r="DP239" s="31">
        <v>197.8</v>
      </c>
      <c r="DQ239" s="31">
        <v>197.1</v>
      </c>
      <c r="DR239" s="31">
        <v>197.6</v>
      </c>
      <c r="DS239" s="31">
        <v>198.7</v>
      </c>
      <c r="DT239" s="31">
        <v>203.2</v>
      </c>
      <c r="DU239" s="31">
        <v>199.4</v>
      </c>
      <c r="DV239" s="31">
        <v>196.2</v>
      </c>
      <c r="DW239" s="31">
        <v>193.7</v>
      </c>
      <c r="DX239" s="31">
        <v>192</v>
      </c>
      <c r="DY239" s="31">
        <v>182.9</v>
      </c>
      <c r="DZ239" s="31">
        <v>175.3</v>
      </c>
      <c r="EA239" s="31">
        <v>175.4</v>
      </c>
      <c r="EB239" s="31">
        <v>182.3</v>
      </c>
      <c r="EC239" s="31">
        <v>177.7</v>
      </c>
      <c r="ED239" s="31">
        <v>179.6</v>
      </c>
      <c r="EE239" s="31">
        <v>178.7</v>
      </c>
      <c r="EF239" s="31">
        <v>179.2</v>
      </c>
      <c r="EG239" s="31">
        <v>179.9</v>
      </c>
      <c r="EH239" s="31">
        <v>177.4</v>
      </c>
      <c r="EI239" s="31">
        <v>176.9</v>
      </c>
      <c r="EJ239" s="31">
        <v>176</v>
      </c>
      <c r="EK239" s="31">
        <v>177.2</v>
      </c>
      <c r="EL239" s="31">
        <v>175.3</v>
      </c>
      <c r="EM239" s="31">
        <v>176.7</v>
      </c>
      <c r="EN239" s="31">
        <v>176.1</v>
      </c>
      <c r="EO239" s="31">
        <v>174.9</v>
      </c>
      <c r="EP239" s="31">
        <v>170.5</v>
      </c>
      <c r="EQ239" s="31">
        <v>169.7</v>
      </c>
      <c r="ER239" s="31">
        <v>169</v>
      </c>
      <c r="ES239" s="31">
        <v>170.9</v>
      </c>
      <c r="ET239" s="31">
        <v>169.3</v>
      </c>
    </row>
    <row r="240" spans="1:150">
      <c r="A240" s="25" t="s">
        <v>1817</v>
      </c>
      <c r="B240" s="25" t="s">
        <v>1818</v>
      </c>
      <c r="C240" s="26">
        <v>6.1150000000000003E-2</v>
      </c>
      <c r="D240" s="31">
        <v>104.3</v>
      </c>
      <c r="E240" s="31">
        <v>104.3</v>
      </c>
      <c r="F240" s="31">
        <v>105.8</v>
      </c>
      <c r="G240" s="31">
        <v>115.5</v>
      </c>
      <c r="H240" s="31">
        <v>125.3</v>
      </c>
      <c r="I240" s="31">
        <v>127.5</v>
      </c>
      <c r="J240" s="31">
        <v>125</v>
      </c>
      <c r="K240" s="31">
        <v>123.1</v>
      </c>
      <c r="L240" s="31">
        <v>113.6</v>
      </c>
      <c r="M240" s="31">
        <v>109.2</v>
      </c>
      <c r="N240" s="31">
        <v>108.9</v>
      </c>
      <c r="O240" s="31">
        <v>114.7</v>
      </c>
      <c r="P240" s="31">
        <v>124.2</v>
      </c>
      <c r="Q240" s="31">
        <v>127.7</v>
      </c>
      <c r="R240" s="31">
        <v>130.6</v>
      </c>
      <c r="S240" s="31">
        <v>130.9</v>
      </c>
      <c r="T240" s="31">
        <v>134.5</v>
      </c>
      <c r="U240" s="31">
        <v>136.6</v>
      </c>
      <c r="V240" s="31">
        <v>136.30000000000001</v>
      </c>
      <c r="W240" s="31">
        <v>123.4</v>
      </c>
      <c r="X240" s="31">
        <v>116</v>
      </c>
      <c r="Y240" s="31">
        <v>120.2</v>
      </c>
      <c r="Z240" s="31">
        <v>122.8</v>
      </c>
      <c r="AA240" s="31">
        <v>123.2</v>
      </c>
      <c r="AB240" s="31">
        <v>127.8</v>
      </c>
      <c r="AC240" s="31">
        <v>133.30000000000001</v>
      </c>
      <c r="AD240" s="31">
        <v>134.5</v>
      </c>
      <c r="AE240" s="31">
        <v>141</v>
      </c>
      <c r="AF240" s="31">
        <v>141.9</v>
      </c>
      <c r="AG240" s="31">
        <v>138</v>
      </c>
      <c r="AH240" s="31">
        <v>128.4</v>
      </c>
      <c r="AI240" s="31">
        <v>120</v>
      </c>
      <c r="AJ240" s="31">
        <v>117.5</v>
      </c>
      <c r="AK240" s="31">
        <v>119.5</v>
      </c>
      <c r="AL240" s="31">
        <v>120.1</v>
      </c>
      <c r="AM240" s="31">
        <v>125.8</v>
      </c>
      <c r="AN240" s="31">
        <v>136.6</v>
      </c>
      <c r="AO240" s="31">
        <v>142.69999999999999</v>
      </c>
      <c r="AP240" s="31">
        <v>144.6</v>
      </c>
      <c r="AQ240" s="31">
        <v>146.30000000000001</v>
      </c>
      <c r="AR240" s="31">
        <v>148.9</v>
      </c>
      <c r="AS240" s="31">
        <v>150.30000000000001</v>
      </c>
      <c r="AT240" s="31">
        <v>151.9</v>
      </c>
      <c r="AU240" s="31">
        <v>141.69999999999999</v>
      </c>
      <c r="AV240" s="31">
        <v>145.1</v>
      </c>
      <c r="AW240" s="31">
        <v>154.9</v>
      </c>
      <c r="AX240" s="31">
        <v>157.19999999999999</v>
      </c>
      <c r="AY240" s="31">
        <v>161.69999999999999</v>
      </c>
      <c r="AZ240" s="31">
        <v>171.4</v>
      </c>
      <c r="BA240" s="31">
        <v>172</v>
      </c>
      <c r="BB240" s="31">
        <v>173.8</v>
      </c>
      <c r="BC240" s="31">
        <v>176.9</v>
      </c>
      <c r="BD240" s="31">
        <v>178.8</v>
      </c>
      <c r="BE240" s="31">
        <v>178.3</v>
      </c>
      <c r="BF240" s="31">
        <v>173.1</v>
      </c>
      <c r="BG240" s="31">
        <v>158.9</v>
      </c>
      <c r="BH240" s="31">
        <v>157.1</v>
      </c>
      <c r="BI240" s="31">
        <v>159.5</v>
      </c>
      <c r="BJ240" s="31">
        <v>162.19999999999999</v>
      </c>
      <c r="BK240" s="31">
        <v>162.6</v>
      </c>
      <c r="BL240" s="31">
        <v>160.80000000000001</v>
      </c>
      <c r="BM240" s="31">
        <v>157.69999999999999</v>
      </c>
      <c r="BN240" s="31">
        <v>153.9</v>
      </c>
      <c r="BO240" s="31">
        <v>151.30000000000001</v>
      </c>
      <c r="BP240" s="31">
        <v>147.5</v>
      </c>
      <c r="BQ240" s="31">
        <v>144.9</v>
      </c>
      <c r="BR240" s="31">
        <v>138.80000000000001</v>
      </c>
      <c r="BS240" s="31">
        <v>135.19999999999999</v>
      </c>
      <c r="BT240" s="31">
        <v>140</v>
      </c>
      <c r="BU240" s="31">
        <v>141.69999999999999</v>
      </c>
      <c r="BV240" s="31">
        <v>140.19999999999999</v>
      </c>
      <c r="BW240" s="31">
        <v>137.9</v>
      </c>
      <c r="BX240" s="31">
        <v>134.9</v>
      </c>
      <c r="BY240" s="31">
        <v>133.80000000000001</v>
      </c>
      <c r="BZ240" s="31">
        <v>139.5</v>
      </c>
      <c r="CA240" s="31">
        <v>147.5</v>
      </c>
      <c r="CB240" s="31">
        <v>155</v>
      </c>
      <c r="CC240" s="31">
        <v>161.4</v>
      </c>
      <c r="CD240" s="31">
        <v>163.69999999999999</v>
      </c>
      <c r="CE240" s="31">
        <v>157.30000000000001</v>
      </c>
      <c r="CF240" s="31">
        <v>154.1</v>
      </c>
      <c r="CG240" s="31">
        <v>151.5</v>
      </c>
      <c r="CH240" s="31">
        <v>153</v>
      </c>
      <c r="CI240" s="31">
        <v>158</v>
      </c>
      <c r="CJ240" s="31">
        <v>166.5</v>
      </c>
      <c r="CK240" s="31">
        <v>173.9</v>
      </c>
      <c r="CL240" s="31">
        <v>177.3</v>
      </c>
      <c r="CM240" s="31">
        <v>179.1</v>
      </c>
      <c r="CN240" s="31">
        <v>183.5</v>
      </c>
      <c r="CO240" s="31">
        <v>187.5</v>
      </c>
      <c r="CP240" s="31">
        <v>185</v>
      </c>
      <c r="CQ240" s="31">
        <v>168.4</v>
      </c>
      <c r="CR240" s="31">
        <v>159.30000000000001</v>
      </c>
      <c r="CS240" s="31">
        <v>156.69999999999999</v>
      </c>
      <c r="CT240" s="31">
        <v>151.19999999999999</v>
      </c>
      <c r="CU240" s="31">
        <v>146.4</v>
      </c>
      <c r="CV240" s="31">
        <v>151.80000000000001</v>
      </c>
      <c r="CW240" s="31">
        <v>155.1</v>
      </c>
      <c r="CX240" s="31">
        <v>160.1</v>
      </c>
      <c r="CY240" s="31">
        <v>160.1</v>
      </c>
      <c r="CZ240" s="31">
        <v>158.80000000000001</v>
      </c>
      <c r="DA240" s="31">
        <v>159.19999999999999</v>
      </c>
      <c r="DB240" s="31">
        <v>158.19999999999999</v>
      </c>
      <c r="DC240" s="31">
        <v>159</v>
      </c>
      <c r="DD240" s="31">
        <v>159.1</v>
      </c>
      <c r="DE240" s="31">
        <v>159.5</v>
      </c>
      <c r="DF240" s="31">
        <v>170.3</v>
      </c>
      <c r="DG240" s="31">
        <v>178.5</v>
      </c>
      <c r="DH240" s="31">
        <v>186.1</v>
      </c>
      <c r="DI240" s="31">
        <v>193.2</v>
      </c>
      <c r="DJ240" s="31">
        <v>203.8</v>
      </c>
      <c r="DK240" s="31">
        <v>206</v>
      </c>
      <c r="DL240" s="31">
        <v>208.9</v>
      </c>
      <c r="DM240" s="31">
        <v>210.9</v>
      </c>
      <c r="DN240" s="31">
        <v>197.8</v>
      </c>
      <c r="DO240" s="31">
        <v>184</v>
      </c>
      <c r="DP240" s="31">
        <v>192.1</v>
      </c>
      <c r="DQ240" s="31">
        <v>204.5</v>
      </c>
      <c r="DR240" s="31">
        <v>207.6</v>
      </c>
      <c r="DS240" s="31">
        <v>209.5</v>
      </c>
      <c r="DT240" s="31">
        <v>213</v>
      </c>
      <c r="DU240" s="31">
        <v>205.2</v>
      </c>
      <c r="DV240" s="31">
        <v>200.6</v>
      </c>
      <c r="DW240" s="31">
        <v>198</v>
      </c>
      <c r="DX240" s="31">
        <v>197.7</v>
      </c>
      <c r="DY240" s="31">
        <v>193.3</v>
      </c>
      <c r="DZ240" s="31">
        <v>189.6</v>
      </c>
      <c r="EA240" s="31">
        <v>197.5</v>
      </c>
      <c r="EB240" s="31">
        <v>194</v>
      </c>
      <c r="EC240" s="31">
        <v>200.5</v>
      </c>
      <c r="ED240" s="31">
        <v>193.2</v>
      </c>
      <c r="EE240" s="31">
        <v>187.5</v>
      </c>
      <c r="EF240" s="31">
        <v>190.3</v>
      </c>
      <c r="EG240" s="31">
        <v>187.7</v>
      </c>
      <c r="EH240" s="31">
        <v>184.4</v>
      </c>
      <c r="EI240" s="31">
        <v>182.6</v>
      </c>
      <c r="EJ240" s="31">
        <v>182.6</v>
      </c>
      <c r="EK240" s="31">
        <v>188.9</v>
      </c>
      <c r="EL240" s="31">
        <v>189.7</v>
      </c>
      <c r="EM240" s="31">
        <v>192.9</v>
      </c>
      <c r="EN240" s="31">
        <v>189.7</v>
      </c>
      <c r="EO240" s="31">
        <v>186.4</v>
      </c>
      <c r="EP240" s="31">
        <v>181.1</v>
      </c>
      <c r="EQ240" s="31">
        <v>182.3</v>
      </c>
      <c r="ER240" s="31">
        <v>186.2</v>
      </c>
      <c r="ES240" s="31">
        <v>188.3</v>
      </c>
      <c r="ET240" s="31">
        <v>192.4</v>
      </c>
    </row>
    <row r="241" spans="1:150">
      <c r="A241" s="25" t="s">
        <v>1819</v>
      </c>
      <c r="B241" s="25" t="s">
        <v>1820</v>
      </c>
      <c r="C241" s="26">
        <v>3.5119999999999998E-2</v>
      </c>
      <c r="D241" s="31">
        <v>130</v>
      </c>
      <c r="E241" s="31">
        <v>143.5</v>
      </c>
      <c r="F241" s="31">
        <v>145.1</v>
      </c>
      <c r="G241" s="31">
        <v>159.1</v>
      </c>
      <c r="H241" s="31">
        <v>174.5</v>
      </c>
      <c r="I241" s="31">
        <v>176.2</v>
      </c>
      <c r="J241" s="31">
        <v>181.2</v>
      </c>
      <c r="K241" s="31">
        <v>185.1</v>
      </c>
      <c r="L241" s="31">
        <v>178.3</v>
      </c>
      <c r="M241" s="31">
        <v>165.3</v>
      </c>
      <c r="N241" s="31">
        <v>152.19999999999999</v>
      </c>
      <c r="O241" s="31">
        <v>148.30000000000001</v>
      </c>
      <c r="P241" s="31">
        <v>149.9</v>
      </c>
      <c r="Q241" s="31">
        <v>147.9</v>
      </c>
      <c r="R241" s="31">
        <v>146.5</v>
      </c>
      <c r="S241" s="31">
        <v>144.4</v>
      </c>
      <c r="T241" s="31">
        <v>143.19999999999999</v>
      </c>
      <c r="U241" s="31">
        <v>146</v>
      </c>
      <c r="V241" s="31">
        <v>150.80000000000001</v>
      </c>
      <c r="W241" s="31">
        <v>153.30000000000001</v>
      </c>
      <c r="X241" s="31">
        <v>152.80000000000001</v>
      </c>
      <c r="Y241" s="31">
        <v>149.1</v>
      </c>
      <c r="Z241" s="31">
        <v>148.1</v>
      </c>
      <c r="AA241" s="31">
        <v>152.5</v>
      </c>
      <c r="AB241" s="31">
        <v>153.5</v>
      </c>
      <c r="AC241" s="31">
        <v>155.6</v>
      </c>
      <c r="AD241" s="31">
        <v>151.9</v>
      </c>
      <c r="AE241" s="31">
        <v>148.69999999999999</v>
      </c>
      <c r="AF241" s="31">
        <v>146.19999999999999</v>
      </c>
      <c r="AG241" s="31">
        <v>148.6</v>
      </c>
      <c r="AH241" s="31">
        <v>149</v>
      </c>
      <c r="AI241" s="31">
        <v>155.80000000000001</v>
      </c>
      <c r="AJ241" s="31">
        <v>168.9</v>
      </c>
      <c r="AK241" s="31">
        <v>166.4</v>
      </c>
      <c r="AL241" s="31">
        <v>162</v>
      </c>
      <c r="AM241" s="31">
        <v>164.9</v>
      </c>
      <c r="AN241" s="31">
        <v>175</v>
      </c>
      <c r="AO241" s="31">
        <v>183.8</v>
      </c>
      <c r="AP241" s="31">
        <v>181.7</v>
      </c>
      <c r="AQ241" s="31">
        <v>181</v>
      </c>
      <c r="AR241" s="31">
        <v>222.6</v>
      </c>
      <c r="AS241" s="31">
        <v>232</v>
      </c>
      <c r="AT241" s="31">
        <v>240.6</v>
      </c>
      <c r="AU241" s="31">
        <v>243.6</v>
      </c>
      <c r="AV241" s="31">
        <v>252.1</v>
      </c>
      <c r="AW241" s="31">
        <v>245.7</v>
      </c>
      <c r="AX241" s="31">
        <v>237.2</v>
      </c>
      <c r="AY241" s="31">
        <v>231.4</v>
      </c>
      <c r="AZ241" s="31">
        <v>232.9</v>
      </c>
      <c r="BA241" s="31">
        <v>236.2</v>
      </c>
      <c r="BB241" s="31">
        <v>240.8</v>
      </c>
      <c r="BC241" s="31">
        <v>244.9</v>
      </c>
      <c r="BD241" s="31">
        <v>246.3</v>
      </c>
      <c r="BE241" s="31">
        <v>244.5</v>
      </c>
      <c r="BF241" s="31">
        <v>244.2</v>
      </c>
      <c r="BG241" s="31">
        <v>247.2</v>
      </c>
      <c r="BH241" s="31">
        <v>239</v>
      </c>
      <c r="BI241" s="31">
        <v>226.7</v>
      </c>
      <c r="BJ241" s="31">
        <v>199.8</v>
      </c>
      <c r="BK241" s="31">
        <v>195.8</v>
      </c>
      <c r="BL241" s="31">
        <v>196.8</v>
      </c>
      <c r="BM241" s="31">
        <v>193.9</v>
      </c>
      <c r="BN241" s="31">
        <v>188.2</v>
      </c>
      <c r="BO241" s="31">
        <v>175.5</v>
      </c>
      <c r="BP241" s="31">
        <v>172.1</v>
      </c>
      <c r="BQ241" s="31">
        <v>170.6</v>
      </c>
      <c r="BR241" s="31">
        <v>173</v>
      </c>
      <c r="BS241" s="31">
        <v>180.4</v>
      </c>
      <c r="BT241" s="31">
        <v>181.6</v>
      </c>
      <c r="BU241" s="31">
        <v>180.4</v>
      </c>
      <c r="BV241" s="31">
        <v>187.9</v>
      </c>
      <c r="BW241" s="31">
        <v>190.4</v>
      </c>
      <c r="BX241" s="31">
        <v>186.7</v>
      </c>
      <c r="BY241" s="31">
        <v>186</v>
      </c>
      <c r="BZ241" s="31">
        <v>184.2</v>
      </c>
      <c r="CA241" s="31">
        <v>181.8</v>
      </c>
      <c r="CB241" s="31">
        <v>184.7</v>
      </c>
      <c r="CC241" s="31">
        <v>186.7</v>
      </c>
      <c r="CD241" s="31">
        <v>191.7</v>
      </c>
      <c r="CE241" s="31">
        <v>192</v>
      </c>
      <c r="CF241" s="31">
        <v>191.9</v>
      </c>
      <c r="CG241" s="31">
        <v>190.2</v>
      </c>
      <c r="CH241" s="31">
        <v>187.6</v>
      </c>
      <c r="CI241" s="31">
        <v>187.6</v>
      </c>
      <c r="CJ241" s="31">
        <v>184.4</v>
      </c>
      <c r="CK241" s="31">
        <v>186.4</v>
      </c>
      <c r="CL241" s="31">
        <v>188.6</v>
      </c>
      <c r="CM241" s="31">
        <v>189</v>
      </c>
      <c r="CN241" s="31">
        <v>190.4</v>
      </c>
      <c r="CO241" s="31">
        <v>195.4</v>
      </c>
      <c r="CP241" s="31">
        <v>200.1</v>
      </c>
      <c r="CQ241" s="31">
        <v>206.7</v>
      </c>
      <c r="CR241" s="31">
        <v>206.4</v>
      </c>
      <c r="CS241" s="31">
        <v>203.2</v>
      </c>
      <c r="CT241" s="31">
        <v>197.7</v>
      </c>
      <c r="CU241" s="31">
        <v>200.6</v>
      </c>
      <c r="CV241" s="31">
        <v>183.1</v>
      </c>
      <c r="CW241" s="31">
        <v>181.8</v>
      </c>
      <c r="CX241" s="31">
        <v>181.2</v>
      </c>
      <c r="CY241" s="31">
        <v>183.9</v>
      </c>
      <c r="CZ241" s="31">
        <v>189.5</v>
      </c>
      <c r="DA241" s="31">
        <v>196.6</v>
      </c>
      <c r="DB241" s="31">
        <v>208.1</v>
      </c>
      <c r="DC241" s="31">
        <v>220.8</v>
      </c>
      <c r="DD241" s="31">
        <v>221</v>
      </c>
      <c r="DE241" s="31">
        <v>222.4</v>
      </c>
      <c r="DF241" s="31">
        <v>224.1</v>
      </c>
      <c r="DG241" s="31">
        <v>217.8</v>
      </c>
      <c r="DH241" s="31">
        <v>233.7</v>
      </c>
      <c r="DI241" s="31">
        <v>238.7</v>
      </c>
      <c r="DJ241" s="31">
        <v>234.8</v>
      </c>
      <c r="DK241" s="31">
        <v>239.9</v>
      </c>
      <c r="DL241" s="31">
        <v>246.9</v>
      </c>
      <c r="DM241" s="31">
        <v>251.5</v>
      </c>
      <c r="DN241" s="31">
        <v>256.8</v>
      </c>
      <c r="DO241" s="31">
        <v>261.10000000000002</v>
      </c>
      <c r="DP241" s="31">
        <v>255.1</v>
      </c>
      <c r="DQ241" s="31">
        <v>246.9</v>
      </c>
      <c r="DR241" s="31">
        <v>245.3</v>
      </c>
      <c r="DS241" s="31">
        <v>241.4</v>
      </c>
      <c r="DT241" s="31">
        <v>238.1</v>
      </c>
      <c r="DU241" s="31">
        <v>204.6</v>
      </c>
      <c r="DV241" s="31">
        <v>202.7</v>
      </c>
      <c r="DW241" s="31">
        <v>198.6</v>
      </c>
      <c r="DX241" s="31">
        <v>201</v>
      </c>
      <c r="DY241" s="31">
        <v>193.6</v>
      </c>
      <c r="DZ241" s="31">
        <v>192</v>
      </c>
      <c r="EA241" s="31">
        <v>196</v>
      </c>
      <c r="EB241" s="31">
        <v>199</v>
      </c>
      <c r="EC241" s="31">
        <v>196.8</v>
      </c>
      <c r="ED241" s="31">
        <v>192.9</v>
      </c>
      <c r="EE241" s="31">
        <v>193.5</v>
      </c>
      <c r="EF241" s="31">
        <v>197.6</v>
      </c>
      <c r="EG241" s="31">
        <v>197.6</v>
      </c>
      <c r="EH241" s="31">
        <v>200.7</v>
      </c>
      <c r="EI241" s="31">
        <v>205.3</v>
      </c>
      <c r="EJ241" s="31">
        <v>212.5</v>
      </c>
      <c r="EK241" s="31">
        <v>223.4</v>
      </c>
      <c r="EL241" s="31">
        <v>230.6</v>
      </c>
      <c r="EM241" s="31">
        <v>235.6</v>
      </c>
      <c r="EN241" s="31">
        <v>232.7</v>
      </c>
      <c r="EO241" s="31">
        <v>228.3</v>
      </c>
      <c r="EP241" s="31">
        <v>217</v>
      </c>
      <c r="EQ241" s="31">
        <v>207.5</v>
      </c>
      <c r="ER241" s="31">
        <v>203.5</v>
      </c>
      <c r="ES241" s="31">
        <v>210.4</v>
      </c>
      <c r="ET241" s="31">
        <v>216.6</v>
      </c>
    </row>
    <row r="242" spans="1:150">
      <c r="A242" s="25" t="s">
        <v>1821</v>
      </c>
      <c r="B242" s="25" t="s">
        <v>465</v>
      </c>
      <c r="C242" s="26">
        <v>0.90907000000000004</v>
      </c>
      <c r="D242" s="31">
        <v>101.9</v>
      </c>
      <c r="E242" s="31">
        <v>102</v>
      </c>
      <c r="F242" s="31">
        <v>102</v>
      </c>
      <c r="G242" s="31">
        <v>103.1</v>
      </c>
      <c r="H242" s="31">
        <v>103.7</v>
      </c>
      <c r="I242" s="31">
        <v>104.7</v>
      </c>
      <c r="J242" s="31">
        <v>105.3</v>
      </c>
      <c r="K242" s="31">
        <v>105.2</v>
      </c>
      <c r="L242" s="31">
        <v>106.2</v>
      </c>
      <c r="M242" s="31">
        <v>106.5</v>
      </c>
      <c r="N242" s="31">
        <v>106.6</v>
      </c>
      <c r="O242" s="31">
        <v>107.1</v>
      </c>
      <c r="P242" s="31">
        <v>109</v>
      </c>
      <c r="Q242" s="31">
        <v>108.7</v>
      </c>
      <c r="R242" s="31">
        <v>109.2</v>
      </c>
      <c r="S242" s="31">
        <v>108.7</v>
      </c>
      <c r="T242" s="31">
        <v>109.1</v>
      </c>
      <c r="U242" s="31">
        <v>109.2</v>
      </c>
      <c r="V242" s="31">
        <v>109.3</v>
      </c>
      <c r="W242" s="31">
        <v>110.3</v>
      </c>
      <c r="X242" s="31">
        <v>112</v>
      </c>
      <c r="Y242" s="31">
        <v>111.8</v>
      </c>
      <c r="Z242" s="31">
        <v>111.8</v>
      </c>
      <c r="AA242" s="31">
        <v>112.3</v>
      </c>
      <c r="AB242" s="31">
        <v>112.2</v>
      </c>
      <c r="AC242" s="31">
        <v>112.6</v>
      </c>
      <c r="AD242" s="31">
        <v>112.7</v>
      </c>
      <c r="AE242" s="31">
        <v>112.5</v>
      </c>
      <c r="AF242" s="31">
        <v>113.2</v>
      </c>
      <c r="AG242" s="31">
        <v>113.5</v>
      </c>
      <c r="AH242" s="31">
        <v>114.3</v>
      </c>
      <c r="AI242" s="31">
        <v>114.8</v>
      </c>
      <c r="AJ242" s="31">
        <v>114.7</v>
      </c>
      <c r="AK242" s="31">
        <v>114</v>
      </c>
      <c r="AL242" s="31">
        <v>112</v>
      </c>
      <c r="AM242" s="31">
        <v>112.5</v>
      </c>
      <c r="AN242" s="31">
        <v>113</v>
      </c>
      <c r="AO242" s="31">
        <v>112.5</v>
      </c>
      <c r="AP242" s="31">
        <v>113.3</v>
      </c>
      <c r="AQ242" s="31">
        <v>113.7</v>
      </c>
      <c r="AR242" s="31">
        <v>113.1</v>
      </c>
      <c r="AS242" s="31">
        <v>113.1</v>
      </c>
      <c r="AT242" s="31">
        <v>114.3</v>
      </c>
      <c r="AU242" s="31">
        <v>114.7</v>
      </c>
      <c r="AV242" s="31">
        <v>114.6</v>
      </c>
      <c r="AW242" s="31">
        <v>114.9</v>
      </c>
      <c r="AX242" s="31">
        <v>114.9</v>
      </c>
      <c r="AY242" s="31">
        <v>114.9</v>
      </c>
      <c r="AZ242" s="31">
        <v>115.5</v>
      </c>
      <c r="BA242" s="31">
        <v>115.7</v>
      </c>
      <c r="BB242" s="31">
        <v>115.1</v>
      </c>
      <c r="BC242" s="31">
        <v>115.4</v>
      </c>
      <c r="BD242" s="31">
        <v>115.4</v>
      </c>
      <c r="BE242" s="31">
        <v>115.8</v>
      </c>
      <c r="BF242" s="31">
        <v>115.9</v>
      </c>
      <c r="BG242" s="31">
        <v>116.3</v>
      </c>
      <c r="BH242" s="31">
        <v>117</v>
      </c>
      <c r="BI242" s="31">
        <v>116.6</v>
      </c>
      <c r="BJ242" s="31">
        <v>116.9</v>
      </c>
      <c r="BK242" s="31">
        <v>117.4</v>
      </c>
      <c r="BL242" s="31">
        <v>117.8</v>
      </c>
      <c r="BM242" s="31">
        <v>117.3</v>
      </c>
      <c r="BN242" s="31">
        <v>117.5</v>
      </c>
      <c r="BO242" s="31">
        <v>119.3</v>
      </c>
      <c r="BP242" s="31">
        <v>118.6</v>
      </c>
      <c r="BQ242" s="31">
        <v>118.8</v>
      </c>
      <c r="BR242" s="31">
        <v>118.9</v>
      </c>
      <c r="BS242" s="31">
        <v>119.5</v>
      </c>
      <c r="BT242" s="31">
        <v>119.9</v>
      </c>
      <c r="BU242" s="31">
        <v>119.9</v>
      </c>
      <c r="BV242" s="31">
        <v>119.9</v>
      </c>
      <c r="BW242" s="31">
        <v>119.7</v>
      </c>
      <c r="BX242" s="31">
        <v>119.2</v>
      </c>
      <c r="BY242" s="31">
        <v>119.2</v>
      </c>
      <c r="BZ242" s="31">
        <v>119.3</v>
      </c>
      <c r="CA242" s="31">
        <v>119.7</v>
      </c>
      <c r="CB242" s="31">
        <v>120</v>
      </c>
      <c r="CC242" s="31">
        <v>120.3</v>
      </c>
      <c r="CD242" s="31">
        <v>121.4</v>
      </c>
      <c r="CE242" s="31">
        <v>122.1</v>
      </c>
      <c r="CF242" s="31">
        <v>121.8</v>
      </c>
      <c r="CG242" s="31">
        <v>121.9</v>
      </c>
      <c r="CH242" s="31">
        <v>121.7</v>
      </c>
      <c r="CI242" s="31">
        <v>122</v>
      </c>
      <c r="CJ242" s="31">
        <v>122.7</v>
      </c>
      <c r="CK242" s="31">
        <v>122.7</v>
      </c>
      <c r="CL242" s="31">
        <v>123.3</v>
      </c>
      <c r="CM242" s="31">
        <v>123.7</v>
      </c>
      <c r="CN242" s="31">
        <v>123.7</v>
      </c>
      <c r="CO242" s="31">
        <v>123.9</v>
      </c>
      <c r="CP242" s="31">
        <v>123.2</v>
      </c>
      <c r="CQ242" s="31">
        <v>123.7</v>
      </c>
      <c r="CR242" s="31">
        <v>123.7</v>
      </c>
      <c r="CS242" s="31">
        <v>124.1</v>
      </c>
      <c r="CT242" s="31">
        <v>123.9</v>
      </c>
      <c r="CU242" s="31">
        <v>124.6</v>
      </c>
      <c r="CV242" s="31">
        <v>125</v>
      </c>
      <c r="CW242" s="31">
        <v>125.4</v>
      </c>
      <c r="CX242" s="31">
        <v>125.5</v>
      </c>
      <c r="CY242" s="31">
        <v>125</v>
      </c>
      <c r="CZ242" s="31">
        <v>125.3</v>
      </c>
      <c r="DA242" s="31">
        <v>123.9</v>
      </c>
      <c r="DB242" s="31">
        <v>123.7</v>
      </c>
      <c r="DC242" s="31">
        <v>123.6</v>
      </c>
      <c r="DD242" s="31">
        <v>123</v>
      </c>
      <c r="DE242" s="31">
        <v>123.8</v>
      </c>
      <c r="DF242" s="31">
        <v>124.6</v>
      </c>
      <c r="DG242" s="31">
        <v>125</v>
      </c>
      <c r="DH242" s="31">
        <v>125.7</v>
      </c>
      <c r="DI242" s="31">
        <v>125.8</v>
      </c>
      <c r="DJ242" s="31">
        <v>125.6</v>
      </c>
      <c r="DK242" s="31">
        <v>126.5</v>
      </c>
      <c r="DL242" s="31">
        <v>127.2</v>
      </c>
      <c r="DM242" s="31">
        <v>126.9</v>
      </c>
      <c r="DN242" s="31">
        <v>127.4</v>
      </c>
      <c r="DO242" s="31">
        <v>127.3</v>
      </c>
      <c r="DP242" s="31">
        <v>127.2</v>
      </c>
      <c r="DQ242" s="31">
        <v>127.3</v>
      </c>
      <c r="DR242" s="31">
        <v>127.6</v>
      </c>
      <c r="DS242" s="31">
        <v>127</v>
      </c>
      <c r="DT242" s="31">
        <v>127.7</v>
      </c>
      <c r="DU242" s="31">
        <v>128.4</v>
      </c>
      <c r="DV242" s="31">
        <v>128.5</v>
      </c>
      <c r="DW242" s="31">
        <v>128</v>
      </c>
      <c r="DX242" s="31">
        <v>128.30000000000001</v>
      </c>
      <c r="DY242" s="31">
        <v>128.4</v>
      </c>
      <c r="DZ242" s="31">
        <v>129.1</v>
      </c>
      <c r="EA242" s="31">
        <v>129.1</v>
      </c>
      <c r="EB242" s="31">
        <v>129.1</v>
      </c>
      <c r="EC242" s="31">
        <v>129.80000000000001</v>
      </c>
      <c r="ED242" s="31">
        <v>130.30000000000001</v>
      </c>
      <c r="EE242" s="31">
        <v>130.30000000000001</v>
      </c>
      <c r="EF242" s="31">
        <v>130.9</v>
      </c>
      <c r="EG242" s="31">
        <v>130.6</v>
      </c>
      <c r="EH242" s="31">
        <v>130.69999999999999</v>
      </c>
      <c r="EI242" s="31">
        <v>130.80000000000001</v>
      </c>
      <c r="EJ242" s="31">
        <v>131.4</v>
      </c>
      <c r="EK242" s="31">
        <v>131.30000000000001</v>
      </c>
      <c r="EL242" s="31">
        <v>131.69999999999999</v>
      </c>
      <c r="EM242" s="31">
        <v>131.69999999999999</v>
      </c>
      <c r="EN242" s="31">
        <v>131.80000000000001</v>
      </c>
      <c r="EO242" s="31">
        <v>132.5</v>
      </c>
      <c r="EP242" s="31">
        <v>132.30000000000001</v>
      </c>
      <c r="EQ242" s="31">
        <v>132.30000000000001</v>
      </c>
      <c r="ER242" s="31">
        <v>132.9</v>
      </c>
      <c r="ES242" s="31">
        <v>133.4</v>
      </c>
      <c r="ET242" s="31">
        <v>133.4</v>
      </c>
    </row>
    <row r="243" spans="1:150">
      <c r="A243" s="25" t="s">
        <v>1822</v>
      </c>
      <c r="B243" s="25" t="s">
        <v>467</v>
      </c>
      <c r="C243" s="26">
        <v>0.40833000000000003</v>
      </c>
      <c r="D243" s="31">
        <v>101.7</v>
      </c>
      <c r="E243" s="31">
        <v>102</v>
      </c>
      <c r="F243" s="31">
        <v>101</v>
      </c>
      <c r="G243" s="31">
        <v>102.9</v>
      </c>
      <c r="H243" s="31">
        <v>104.5</v>
      </c>
      <c r="I243" s="31">
        <v>106.1</v>
      </c>
      <c r="J243" s="31">
        <v>106.3</v>
      </c>
      <c r="K243" s="31">
        <v>107.1</v>
      </c>
      <c r="L243" s="31">
        <v>108.1</v>
      </c>
      <c r="M243" s="31">
        <v>107.7</v>
      </c>
      <c r="N243" s="31">
        <v>108</v>
      </c>
      <c r="O243" s="31">
        <v>107.5</v>
      </c>
      <c r="P243" s="31">
        <v>108.6</v>
      </c>
      <c r="Q243" s="31">
        <v>108.8</v>
      </c>
      <c r="R243" s="31">
        <v>109.1</v>
      </c>
      <c r="S243" s="31">
        <v>110.3</v>
      </c>
      <c r="T243" s="31">
        <v>109.5</v>
      </c>
      <c r="U243" s="31">
        <v>109.4</v>
      </c>
      <c r="V243" s="31">
        <v>110.1</v>
      </c>
      <c r="W243" s="31">
        <v>111.4</v>
      </c>
      <c r="X243" s="31">
        <v>112.6</v>
      </c>
      <c r="Y243" s="31">
        <v>112.2</v>
      </c>
      <c r="Z243" s="31">
        <v>112.5</v>
      </c>
      <c r="AA243" s="31">
        <v>111.7</v>
      </c>
      <c r="AB243" s="31">
        <v>112.1</v>
      </c>
      <c r="AC243" s="31">
        <v>112.9</v>
      </c>
      <c r="AD243" s="31">
        <v>112.5</v>
      </c>
      <c r="AE243" s="31">
        <v>112.7</v>
      </c>
      <c r="AF243" s="31">
        <v>113</v>
      </c>
      <c r="AG243" s="31">
        <v>113.7</v>
      </c>
      <c r="AH243" s="31">
        <v>114.2</v>
      </c>
      <c r="AI243" s="31">
        <v>115</v>
      </c>
      <c r="AJ243" s="31">
        <v>114.8</v>
      </c>
      <c r="AK243" s="31">
        <v>113.3</v>
      </c>
      <c r="AL243" s="31">
        <v>109.6</v>
      </c>
      <c r="AM243" s="31">
        <v>109.1</v>
      </c>
      <c r="AN243" s="31">
        <v>109.5</v>
      </c>
      <c r="AO243" s="31">
        <v>108.5</v>
      </c>
      <c r="AP243" s="31">
        <v>109.8</v>
      </c>
      <c r="AQ243" s="31">
        <v>110.2</v>
      </c>
      <c r="AR243" s="31">
        <v>110.3</v>
      </c>
      <c r="AS243" s="31">
        <v>110.3</v>
      </c>
      <c r="AT243" s="31">
        <v>111.4</v>
      </c>
      <c r="AU243" s="31">
        <v>112.3</v>
      </c>
      <c r="AV243" s="31">
        <v>111.7</v>
      </c>
      <c r="AW243" s="31">
        <v>112</v>
      </c>
      <c r="AX243" s="31">
        <v>111.7</v>
      </c>
      <c r="AY243" s="31">
        <v>111.9</v>
      </c>
      <c r="AZ243" s="31">
        <v>111.8</v>
      </c>
      <c r="BA243" s="31">
        <v>111.1</v>
      </c>
      <c r="BB243" s="31">
        <v>111</v>
      </c>
      <c r="BC243" s="31">
        <v>112.7</v>
      </c>
      <c r="BD243" s="31">
        <v>112.9</v>
      </c>
      <c r="BE243" s="31">
        <v>113.6</v>
      </c>
      <c r="BF243" s="31">
        <v>113.9</v>
      </c>
      <c r="BG243" s="31">
        <v>114.8</v>
      </c>
      <c r="BH243" s="31">
        <v>115.1</v>
      </c>
      <c r="BI243" s="31">
        <v>113.8</v>
      </c>
      <c r="BJ243" s="31">
        <v>114.1</v>
      </c>
      <c r="BK243" s="31">
        <v>114.7</v>
      </c>
      <c r="BL243" s="31">
        <v>114.7</v>
      </c>
      <c r="BM243" s="31">
        <v>113.6</v>
      </c>
      <c r="BN243" s="31">
        <v>114.4</v>
      </c>
      <c r="BO243" s="31">
        <v>114.6</v>
      </c>
      <c r="BP243" s="31">
        <v>114.1</v>
      </c>
      <c r="BQ243" s="31">
        <v>113.7</v>
      </c>
      <c r="BR243" s="31">
        <v>114.1</v>
      </c>
      <c r="BS243" s="31">
        <v>113.8</v>
      </c>
      <c r="BT243" s="31">
        <v>113.4</v>
      </c>
      <c r="BU243" s="31">
        <v>113.5</v>
      </c>
      <c r="BV243" s="31">
        <v>113.3</v>
      </c>
      <c r="BW243" s="31">
        <v>112.8</v>
      </c>
      <c r="BX243" s="31">
        <v>112.1</v>
      </c>
      <c r="BY243" s="31">
        <v>111.9</v>
      </c>
      <c r="BZ243" s="31">
        <v>112.1</v>
      </c>
      <c r="CA243" s="31">
        <v>112.7</v>
      </c>
      <c r="CB243" s="31">
        <v>112.9</v>
      </c>
      <c r="CC243" s="31">
        <v>113.7</v>
      </c>
      <c r="CD243" s="31">
        <v>114.8</v>
      </c>
      <c r="CE243" s="31">
        <v>115.1</v>
      </c>
      <c r="CF243" s="31">
        <v>115.3</v>
      </c>
      <c r="CG243" s="31">
        <v>115.3</v>
      </c>
      <c r="CH243" s="31">
        <v>114</v>
      </c>
      <c r="CI243" s="31">
        <v>115.1</v>
      </c>
      <c r="CJ243" s="31">
        <v>115.6</v>
      </c>
      <c r="CK243" s="31">
        <v>115.8</v>
      </c>
      <c r="CL243" s="31">
        <v>116.4</v>
      </c>
      <c r="CM243" s="31">
        <v>117.6</v>
      </c>
      <c r="CN243" s="31">
        <v>117.8</v>
      </c>
      <c r="CO243" s="31">
        <v>118.3</v>
      </c>
      <c r="CP243" s="31">
        <v>117.9</v>
      </c>
      <c r="CQ243" s="31">
        <v>118.4</v>
      </c>
      <c r="CR243" s="31">
        <v>118.6</v>
      </c>
      <c r="CS243" s="31">
        <v>118.3</v>
      </c>
      <c r="CT243" s="31">
        <v>119.1</v>
      </c>
      <c r="CU243" s="31">
        <v>119.5</v>
      </c>
      <c r="CV243" s="31">
        <v>119.8</v>
      </c>
      <c r="CW243" s="31">
        <v>120.4</v>
      </c>
      <c r="CX243" s="31">
        <v>121</v>
      </c>
      <c r="CY243" s="31">
        <v>121.1</v>
      </c>
      <c r="CZ243" s="31">
        <v>120.3</v>
      </c>
      <c r="DA243" s="31">
        <v>120</v>
      </c>
      <c r="DB243" s="31">
        <v>120.1</v>
      </c>
      <c r="DC243" s="31">
        <v>119.6</v>
      </c>
      <c r="DD243" s="31">
        <v>119.3</v>
      </c>
      <c r="DE243" s="31">
        <v>119.7</v>
      </c>
      <c r="DF243" s="31">
        <v>120.1</v>
      </c>
      <c r="DG243" s="31">
        <v>120.4</v>
      </c>
      <c r="DH243" s="31">
        <v>121.7</v>
      </c>
      <c r="DI243" s="31">
        <v>122.2</v>
      </c>
      <c r="DJ243" s="31">
        <v>122.4</v>
      </c>
      <c r="DK243" s="31">
        <v>123</v>
      </c>
      <c r="DL243" s="31">
        <v>123.8</v>
      </c>
      <c r="DM243" s="31">
        <v>123.4</v>
      </c>
      <c r="DN243" s="31">
        <v>123.7</v>
      </c>
      <c r="DO243" s="31">
        <v>123.9</v>
      </c>
      <c r="DP243" s="31">
        <v>124.1</v>
      </c>
      <c r="DQ243" s="31">
        <v>124.1</v>
      </c>
      <c r="DR243" s="31">
        <v>124.9</v>
      </c>
      <c r="DS243" s="31">
        <v>125.7</v>
      </c>
      <c r="DT243" s="31">
        <v>126.2</v>
      </c>
      <c r="DU243" s="31">
        <v>127.6</v>
      </c>
      <c r="DV243" s="31">
        <v>127.6</v>
      </c>
      <c r="DW243" s="31">
        <v>127.5</v>
      </c>
      <c r="DX243" s="31">
        <v>128.30000000000001</v>
      </c>
      <c r="DY243" s="31">
        <v>129.1</v>
      </c>
      <c r="DZ243" s="31">
        <v>129.69999999999999</v>
      </c>
      <c r="EA243" s="31">
        <v>130.69999999999999</v>
      </c>
      <c r="EB243" s="31">
        <v>131.19999999999999</v>
      </c>
      <c r="EC243" s="31">
        <v>130.9</v>
      </c>
      <c r="ED243" s="31">
        <v>132</v>
      </c>
      <c r="EE243" s="31">
        <v>131.19999999999999</v>
      </c>
      <c r="EF243" s="31">
        <v>132</v>
      </c>
      <c r="EG243" s="31">
        <v>132.1</v>
      </c>
      <c r="EH243" s="31">
        <v>132.1</v>
      </c>
      <c r="EI243" s="31">
        <v>132.19999999999999</v>
      </c>
      <c r="EJ243" s="31">
        <v>133.19999999999999</v>
      </c>
      <c r="EK243" s="31">
        <v>133.30000000000001</v>
      </c>
      <c r="EL243" s="31">
        <v>133.9</v>
      </c>
      <c r="EM243" s="31">
        <v>134.5</v>
      </c>
      <c r="EN243" s="31">
        <v>134.5</v>
      </c>
      <c r="EO243" s="31">
        <v>134.4</v>
      </c>
      <c r="EP243" s="31">
        <v>134.1</v>
      </c>
      <c r="EQ243" s="31">
        <v>133.5</v>
      </c>
      <c r="ER243" s="31">
        <v>133.9</v>
      </c>
      <c r="ES243" s="31">
        <v>134.5</v>
      </c>
      <c r="ET243" s="31">
        <v>134.1</v>
      </c>
    </row>
    <row r="244" spans="1:150">
      <c r="A244" s="25" t="s">
        <v>1823</v>
      </c>
      <c r="B244" s="25" t="s">
        <v>469</v>
      </c>
      <c r="C244" s="26">
        <v>0.23996999999999999</v>
      </c>
      <c r="D244" s="31">
        <v>102.6</v>
      </c>
      <c r="E244" s="31">
        <v>102.8</v>
      </c>
      <c r="F244" s="31">
        <v>101.7</v>
      </c>
      <c r="G244" s="31">
        <v>103</v>
      </c>
      <c r="H244" s="31">
        <v>103.8</v>
      </c>
      <c r="I244" s="31">
        <v>105.6</v>
      </c>
      <c r="J244" s="31">
        <v>105.8</v>
      </c>
      <c r="K244" s="31">
        <v>106.6</v>
      </c>
      <c r="L244" s="31">
        <v>108.6</v>
      </c>
      <c r="M244" s="31">
        <v>108.8</v>
      </c>
      <c r="N244" s="31">
        <v>108.8</v>
      </c>
      <c r="O244" s="31">
        <v>107.7</v>
      </c>
      <c r="P244" s="31">
        <v>109.4</v>
      </c>
      <c r="Q244" s="31">
        <v>109.7</v>
      </c>
      <c r="R244" s="31">
        <v>110</v>
      </c>
      <c r="S244" s="31">
        <v>111.7</v>
      </c>
      <c r="T244" s="31">
        <v>109.7</v>
      </c>
      <c r="U244" s="31">
        <v>108.3</v>
      </c>
      <c r="V244" s="31">
        <v>108.7</v>
      </c>
      <c r="W244" s="31">
        <v>110.5</v>
      </c>
      <c r="X244" s="31">
        <v>111.7</v>
      </c>
      <c r="Y244" s="31">
        <v>111.3</v>
      </c>
      <c r="Z244" s="31">
        <v>111.5</v>
      </c>
      <c r="AA244" s="31">
        <v>110.8</v>
      </c>
      <c r="AB244" s="31">
        <v>110.8</v>
      </c>
      <c r="AC244" s="31">
        <v>112</v>
      </c>
      <c r="AD244" s="31">
        <v>110.9</v>
      </c>
      <c r="AE244" s="31">
        <v>111</v>
      </c>
      <c r="AF244" s="31">
        <v>110.9</v>
      </c>
      <c r="AG244" s="31">
        <v>112.2</v>
      </c>
      <c r="AH244" s="31">
        <v>112.6</v>
      </c>
      <c r="AI244" s="31">
        <v>114.3</v>
      </c>
      <c r="AJ244" s="31">
        <v>114.5</v>
      </c>
      <c r="AK244" s="31">
        <v>113.2</v>
      </c>
      <c r="AL244" s="31">
        <v>107.8</v>
      </c>
      <c r="AM244" s="31">
        <v>107.6</v>
      </c>
      <c r="AN244" s="31">
        <v>109.5</v>
      </c>
      <c r="AO244" s="31">
        <v>106.8</v>
      </c>
      <c r="AP244" s="31">
        <v>107.4</v>
      </c>
      <c r="AQ244" s="31">
        <v>108</v>
      </c>
      <c r="AR244" s="31">
        <v>107.7</v>
      </c>
      <c r="AS244" s="31">
        <v>106.7</v>
      </c>
      <c r="AT244" s="31">
        <v>107.1</v>
      </c>
      <c r="AU244" s="31">
        <v>107.5</v>
      </c>
      <c r="AV244" s="31">
        <v>107.4</v>
      </c>
      <c r="AW244" s="31">
        <v>107.1</v>
      </c>
      <c r="AX244" s="31">
        <v>106.4</v>
      </c>
      <c r="AY244" s="31">
        <v>107.1</v>
      </c>
      <c r="AZ244" s="31">
        <v>106.3</v>
      </c>
      <c r="BA244" s="31">
        <v>105.5</v>
      </c>
      <c r="BB244" s="31">
        <v>104.8</v>
      </c>
      <c r="BC244" s="31">
        <v>106.6</v>
      </c>
      <c r="BD244" s="31">
        <v>107.3</v>
      </c>
      <c r="BE244" s="31">
        <v>107.9</v>
      </c>
      <c r="BF244" s="31">
        <v>107.9</v>
      </c>
      <c r="BG244" s="31">
        <v>108.5</v>
      </c>
      <c r="BH244" s="31">
        <v>108.7</v>
      </c>
      <c r="BI244" s="31">
        <v>106.5</v>
      </c>
      <c r="BJ244" s="31">
        <v>107.5</v>
      </c>
      <c r="BK244" s="31">
        <v>107.8</v>
      </c>
      <c r="BL244" s="31">
        <v>108</v>
      </c>
      <c r="BM244" s="31">
        <v>105.9</v>
      </c>
      <c r="BN244" s="31">
        <v>107.4</v>
      </c>
      <c r="BO244" s="31">
        <v>107.2</v>
      </c>
      <c r="BP244" s="31">
        <v>105.9</v>
      </c>
      <c r="BQ244" s="31">
        <v>105</v>
      </c>
      <c r="BR244" s="31">
        <v>106.8</v>
      </c>
      <c r="BS244" s="31">
        <v>106.9</v>
      </c>
      <c r="BT244" s="31">
        <v>105.8</v>
      </c>
      <c r="BU244" s="31">
        <v>106.5</v>
      </c>
      <c r="BV244" s="31">
        <v>107.1</v>
      </c>
      <c r="BW244" s="31">
        <v>106.7</v>
      </c>
      <c r="BX244" s="31">
        <v>105.5</v>
      </c>
      <c r="BY244" s="31">
        <v>105</v>
      </c>
      <c r="BZ244" s="31">
        <v>105.4</v>
      </c>
      <c r="CA244" s="31">
        <v>105.8</v>
      </c>
      <c r="CB244" s="31">
        <v>105.9</v>
      </c>
      <c r="CC244" s="31">
        <v>106.8</v>
      </c>
      <c r="CD244" s="31">
        <v>107.3</v>
      </c>
      <c r="CE244" s="31">
        <v>107.3</v>
      </c>
      <c r="CF244" s="31">
        <v>107.7</v>
      </c>
      <c r="CG244" s="31">
        <v>107.1</v>
      </c>
      <c r="CH244" s="31">
        <v>106.9</v>
      </c>
      <c r="CI244" s="31">
        <v>107.7</v>
      </c>
      <c r="CJ244" s="31">
        <v>108.2</v>
      </c>
      <c r="CK244" s="31">
        <v>108.3</v>
      </c>
      <c r="CL244" s="31">
        <v>108.4</v>
      </c>
      <c r="CM244" s="31">
        <v>110.1</v>
      </c>
      <c r="CN244" s="31">
        <v>110</v>
      </c>
      <c r="CO244" s="31">
        <v>110.4</v>
      </c>
      <c r="CP244" s="31">
        <v>110.5</v>
      </c>
      <c r="CQ244" s="31">
        <v>111</v>
      </c>
      <c r="CR244" s="31">
        <v>110.6</v>
      </c>
      <c r="CS244" s="31">
        <v>110.1</v>
      </c>
      <c r="CT244" s="31">
        <v>110.3</v>
      </c>
      <c r="CU244" s="31">
        <v>110.6</v>
      </c>
      <c r="CV244" s="31">
        <v>110.4</v>
      </c>
      <c r="CW244" s="31">
        <v>111.6</v>
      </c>
      <c r="CX244" s="31">
        <v>112.4</v>
      </c>
      <c r="CY244" s="31">
        <v>112</v>
      </c>
      <c r="CZ244" s="31">
        <v>110.7</v>
      </c>
      <c r="DA244" s="31">
        <v>110.7</v>
      </c>
      <c r="DB244" s="31">
        <v>111.5</v>
      </c>
      <c r="DC244" s="31">
        <v>110.4</v>
      </c>
      <c r="DD244" s="31">
        <v>109.9</v>
      </c>
      <c r="DE244" s="31">
        <v>110.2</v>
      </c>
      <c r="DF244" s="31">
        <v>110.5</v>
      </c>
      <c r="DG244" s="31">
        <v>111</v>
      </c>
      <c r="DH244" s="31">
        <v>113.3</v>
      </c>
      <c r="DI244" s="31">
        <v>113.7</v>
      </c>
      <c r="DJ244" s="31">
        <v>114.3</v>
      </c>
      <c r="DK244" s="31">
        <v>115.1</v>
      </c>
      <c r="DL244" s="31">
        <v>115.6</v>
      </c>
      <c r="DM244" s="31">
        <v>115.1</v>
      </c>
      <c r="DN244" s="31">
        <v>115.3</v>
      </c>
      <c r="DO244" s="31">
        <v>115.3</v>
      </c>
      <c r="DP244" s="31">
        <v>114.6</v>
      </c>
      <c r="DQ244" s="31">
        <v>113.8</v>
      </c>
      <c r="DR244" s="31">
        <v>114.9</v>
      </c>
      <c r="DS244" s="31">
        <v>114.8</v>
      </c>
      <c r="DT244" s="31">
        <v>115.9</v>
      </c>
      <c r="DU244" s="31">
        <v>116.9</v>
      </c>
      <c r="DV244" s="31">
        <v>116.9</v>
      </c>
      <c r="DW244" s="31">
        <v>117</v>
      </c>
      <c r="DX244" s="31">
        <v>116.7</v>
      </c>
      <c r="DY244" s="31">
        <v>117.2</v>
      </c>
      <c r="DZ244" s="31">
        <v>117</v>
      </c>
      <c r="EA244" s="31">
        <v>119.2</v>
      </c>
      <c r="EB244" s="31">
        <v>119.9</v>
      </c>
      <c r="EC244" s="31">
        <v>119.8</v>
      </c>
      <c r="ED244" s="31">
        <v>120.9</v>
      </c>
      <c r="EE244" s="31">
        <v>120.6</v>
      </c>
      <c r="EF244" s="31">
        <v>121.3</v>
      </c>
      <c r="EG244" s="31">
        <v>121.5</v>
      </c>
      <c r="EH244" s="31">
        <v>121.9</v>
      </c>
      <c r="EI244" s="31">
        <v>121.6</v>
      </c>
      <c r="EJ244" s="31">
        <v>122.3</v>
      </c>
      <c r="EK244" s="31">
        <v>122.2</v>
      </c>
      <c r="EL244" s="31">
        <v>122.6</v>
      </c>
      <c r="EM244" s="31">
        <v>123.2</v>
      </c>
      <c r="EN244" s="31">
        <v>123</v>
      </c>
      <c r="EO244" s="31">
        <v>123.1</v>
      </c>
      <c r="EP244" s="31">
        <v>123</v>
      </c>
      <c r="EQ244" s="31">
        <v>122.8</v>
      </c>
      <c r="ER244" s="31">
        <v>124.7</v>
      </c>
      <c r="ES244" s="31">
        <v>124.7</v>
      </c>
      <c r="ET244" s="31">
        <v>124.7</v>
      </c>
    </row>
    <row r="245" spans="1:150">
      <c r="A245" s="25" t="s">
        <v>1824</v>
      </c>
      <c r="B245" s="25" t="s">
        <v>471</v>
      </c>
      <c r="C245" s="26">
        <v>9.4789999999999999E-2</v>
      </c>
      <c r="D245" s="31">
        <v>100.2</v>
      </c>
      <c r="E245" s="31">
        <v>101.2</v>
      </c>
      <c r="F245" s="31">
        <v>100.3</v>
      </c>
      <c r="G245" s="31">
        <v>101.7</v>
      </c>
      <c r="H245" s="31">
        <v>101.7</v>
      </c>
      <c r="I245" s="31">
        <v>102.7</v>
      </c>
      <c r="J245" s="31">
        <v>100.7</v>
      </c>
      <c r="K245" s="31">
        <v>101.4</v>
      </c>
      <c r="L245" s="31">
        <v>101.5</v>
      </c>
      <c r="M245" s="31">
        <v>101.5</v>
      </c>
      <c r="N245" s="31">
        <v>102.6</v>
      </c>
      <c r="O245" s="31">
        <v>105.6</v>
      </c>
      <c r="P245" s="31">
        <v>104.7</v>
      </c>
      <c r="Q245" s="31">
        <v>105.6</v>
      </c>
      <c r="R245" s="31">
        <v>105.8</v>
      </c>
      <c r="S245" s="31">
        <v>105.3</v>
      </c>
      <c r="T245" s="31">
        <v>105.8</v>
      </c>
      <c r="U245" s="31">
        <v>106</v>
      </c>
      <c r="V245" s="31">
        <v>106</v>
      </c>
      <c r="W245" s="31">
        <v>106.8</v>
      </c>
      <c r="X245" s="31">
        <v>107.3</v>
      </c>
      <c r="Y245" s="31">
        <v>105.5</v>
      </c>
      <c r="Z245" s="31">
        <v>106.3</v>
      </c>
      <c r="AA245" s="31">
        <v>105.1</v>
      </c>
      <c r="AB245" s="31">
        <v>106</v>
      </c>
      <c r="AC245" s="31">
        <v>105.2</v>
      </c>
      <c r="AD245" s="31">
        <v>106</v>
      </c>
      <c r="AE245" s="31">
        <v>105.6</v>
      </c>
      <c r="AF245" s="31">
        <v>106.5</v>
      </c>
      <c r="AG245" s="31">
        <v>105.4</v>
      </c>
      <c r="AH245" s="31">
        <v>105.2</v>
      </c>
      <c r="AI245" s="31">
        <v>105.2</v>
      </c>
      <c r="AJ245" s="31">
        <v>106.2</v>
      </c>
      <c r="AK245" s="31">
        <v>105.1</v>
      </c>
      <c r="AL245" s="31">
        <v>105.1</v>
      </c>
      <c r="AM245" s="31">
        <v>105.9</v>
      </c>
      <c r="AN245" s="31">
        <v>105.6</v>
      </c>
      <c r="AO245" s="31">
        <v>105.2</v>
      </c>
      <c r="AP245" s="31">
        <v>109.3</v>
      </c>
      <c r="AQ245" s="31">
        <v>107.2</v>
      </c>
      <c r="AR245" s="31">
        <v>107.1</v>
      </c>
      <c r="AS245" s="31">
        <v>109.3</v>
      </c>
      <c r="AT245" s="31">
        <v>112.6</v>
      </c>
      <c r="AU245" s="31">
        <v>114.9</v>
      </c>
      <c r="AV245" s="31">
        <v>114.6</v>
      </c>
      <c r="AW245" s="31">
        <v>115.5</v>
      </c>
      <c r="AX245" s="31">
        <v>114.3</v>
      </c>
      <c r="AY245" s="31">
        <v>113.4</v>
      </c>
      <c r="AZ245" s="31">
        <v>113.9</v>
      </c>
      <c r="BA245" s="31">
        <v>111.9</v>
      </c>
      <c r="BB245" s="31">
        <v>113.9</v>
      </c>
      <c r="BC245" s="31">
        <v>115</v>
      </c>
      <c r="BD245" s="31">
        <v>114.2</v>
      </c>
      <c r="BE245" s="31">
        <v>113.6</v>
      </c>
      <c r="BF245" s="31">
        <v>115.6</v>
      </c>
      <c r="BG245" s="31">
        <v>116.7</v>
      </c>
      <c r="BH245" s="31">
        <v>116.5</v>
      </c>
      <c r="BI245" s="31">
        <v>117.1</v>
      </c>
      <c r="BJ245" s="31">
        <v>117</v>
      </c>
      <c r="BK245" s="31">
        <v>118.8</v>
      </c>
      <c r="BL245" s="31">
        <v>117.4</v>
      </c>
      <c r="BM245" s="31">
        <v>118.3</v>
      </c>
      <c r="BN245" s="31">
        <v>118.1</v>
      </c>
      <c r="BO245" s="31">
        <v>118.8</v>
      </c>
      <c r="BP245" s="31">
        <v>119.3</v>
      </c>
      <c r="BQ245" s="31">
        <v>119.9</v>
      </c>
      <c r="BR245" s="31">
        <v>117.6</v>
      </c>
      <c r="BS245" s="31">
        <v>117.4</v>
      </c>
      <c r="BT245" s="31">
        <v>118.6</v>
      </c>
      <c r="BU245" s="31">
        <v>118.8</v>
      </c>
      <c r="BV245" s="31">
        <v>118.8</v>
      </c>
      <c r="BW245" s="31">
        <v>119</v>
      </c>
      <c r="BX245" s="31">
        <v>118.5</v>
      </c>
      <c r="BY245" s="31">
        <v>118.3</v>
      </c>
      <c r="BZ245" s="31">
        <v>119.2</v>
      </c>
      <c r="CA245" s="31">
        <v>119.4</v>
      </c>
      <c r="CB245" s="31">
        <v>119.8</v>
      </c>
      <c r="CC245" s="31">
        <v>119.8</v>
      </c>
      <c r="CD245" s="31">
        <v>120.6</v>
      </c>
      <c r="CE245" s="31">
        <v>120.6</v>
      </c>
      <c r="CF245" s="31">
        <v>120.4</v>
      </c>
      <c r="CG245" s="31">
        <v>120.7</v>
      </c>
      <c r="CH245" s="31">
        <v>115.4</v>
      </c>
      <c r="CI245" s="31">
        <v>117.5</v>
      </c>
      <c r="CJ245" s="31">
        <v>117.3</v>
      </c>
      <c r="CK245" s="31">
        <v>117.3</v>
      </c>
      <c r="CL245" s="31">
        <v>117.2</v>
      </c>
      <c r="CM245" s="31">
        <v>117.3</v>
      </c>
      <c r="CN245" s="31">
        <v>117.3</v>
      </c>
      <c r="CO245" s="31">
        <v>117.2</v>
      </c>
      <c r="CP245" s="31">
        <v>116.7</v>
      </c>
      <c r="CQ245" s="31">
        <v>116.8</v>
      </c>
      <c r="CR245" s="31">
        <v>117</v>
      </c>
      <c r="CS245" s="31">
        <v>115.7</v>
      </c>
      <c r="CT245" s="31">
        <v>117.4</v>
      </c>
      <c r="CU245" s="31">
        <v>117.3</v>
      </c>
      <c r="CV245" s="31">
        <v>117.3</v>
      </c>
      <c r="CW245" s="31">
        <v>117.2</v>
      </c>
      <c r="CX245" s="31">
        <v>117.6</v>
      </c>
      <c r="CY245" s="31">
        <v>117.4</v>
      </c>
      <c r="CZ245" s="31">
        <v>117.6</v>
      </c>
      <c r="DA245" s="31">
        <v>118</v>
      </c>
      <c r="DB245" s="31">
        <v>118.3</v>
      </c>
      <c r="DC245" s="31">
        <v>118.9</v>
      </c>
      <c r="DD245" s="31">
        <v>119</v>
      </c>
      <c r="DE245" s="31">
        <v>120</v>
      </c>
      <c r="DF245" s="31">
        <v>120.2</v>
      </c>
      <c r="DG245" s="31">
        <v>120</v>
      </c>
      <c r="DH245" s="31">
        <v>118.8</v>
      </c>
      <c r="DI245" s="31">
        <v>119.2</v>
      </c>
      <c r="DJ245" s="31">
        <v>119.4</v>
      </c>
      <c r="DK245" s="31">
        <v>118.7</v>
      </c>
      <c r="DL245" s="31">
        <v>120.5</v>
      </c>
      <c r="DM245" s="31">
        <v>120.2</v>
      </c>
      <c r="DN245" s="31">
        <v>120.3</v>
      </c>
      <c r="DO245" s="31">
        <v>120.1</v>
      </c>
      <c r="DP245" s="31">
        <v>120.7</v>
      </c>
      <c r="DQ245" s="31">
        <v>120.6</v>
      </c>
      <c r="DR245" s="31">
        <v>120.5</v>
      </c>
      <c r="DS245" s="31">
        <v>124</v>
      </c>
      <c r="DT245" s="31">
        <v>123</v>
      </c>
      <c r="DU245" s="31">
        <v>124.2</v>
      </c>
      <c r="DV245" s="31">
        <v>123.1</v>
      </c>
      <c r="DW245" s="31">
        <v>122.3</v>
      </c>
      <c r="DX245" s="31">
        <v>125.1</v>
      </c>
      <c r="DY245" s="31">
        <v>126</v>
      </c>
      <c r="DZ245" s="31">
        <v>127</v>
      </c>
      <c r="EA245" s="31">
        <v>126.1</v>
      </c>
      <c r="EB245" s="31">
        <v>125.4</v>
      </c>
      <c r="EC245" s="31">
        <v>124.5</v>
      </c>
      <c r="ED245" s="31">
        <v>126.7</v>
      </c>
      <c r="EE245" s="31">
        <v>123.8</v>
      </c>
      <c r="EF245" s="31">
        <v>125.6</v>
      </c>
      <c r="EG245" s="31">
        <v>125</v>
      </c>
      <c r="EH245" s="31">
        <v>124.2</v>
      </c>
      <c r="EI245" s="31">
        <v>124.7</v>
      </c>
      <c r="EJ245" s="31">
        <v>125.8</v>
      </c>
      <c r="EK245" s="31">
        <v>125.1</v>
      </c>
      <c r="EL245" s="31">
        <v>126.8</v>
      </c>
      <c r="EM245" s="31">
        <v>126.3</v>
      </c>
      <c r="EN245" s="31">
        <v>126.3</v>
      </c>
      <c r="EO245" s="31">
        <v>125.8</v>
      </c>
      <c r="EP245" s="31">
        <v>125.4</v>
      </c>
      <c r="EQ245" s="31">
        <v>124.3</v>
      </c>
      <c r="ER245" s="31">
        <v>122.9</v>
      </c>
      <c r="ES245" s="31">
        <v>126.1</v>
      </c>
      <c r="ET245" s="31">
        <v>124.4</v>
      </c>
    </row>
    <row r="246" spans="1:150">
      <c r="A246" s="25" t="s">
        <v>1825</v>
      </c>
      <c r="B246" s="25" t="s">
        <v>473</v>
      </c>
      <c r="C246" s="26">
        <v>7.3569999999999997E-2</v>
      </c>
      <c r="D246" s="31">
        <v>100.9</v>
      </c>
      <c r="E246" s="31">
        <v>100.2</v>
      </c>
      <c r="F246" s="31">
        <v>100</v>
      </c>
      <c r="G246" s="31">
        <v>104.2</v>
      </c>
      <c r="H246" s="31">
        <v>110.4</v>
      </c>
      <c r="I246" s="31">
        <v>112.6</v>
      </c>
      <c r="J246" s="31">
        <v>115.1</v>
      </c>
      <c r="K246" s="31">
        <v>116</v>
      </c>
      <c r="L246" s="31">
        <v>114.8</v>
      </c>
      <c r="M246" s="31">
        <v>112.3</v>
      </c>
      <c r="N246" s="31">
        <v>112.3</v>
      </c>
      <c r="O246" s="31">
        <v>109.1</v>
      </c>
      <c r="P246" s="31">
        <v>110.9</v>
      </c>
      <c r="Q246" s="31">
        <v>110.3</v>
      </c>
      <c r="R246" s="31">
        <v>110.6</v>
      </c>
      <c r="S246" s="31">
        <v>111.9</v>
      </c>
      <c r="T246" s="31">
        <v>113.7</v>
      </c>
      <c r="U246" s="31">
        <v>117.1</v>
      </c>
      <c r="V246" s="31">
        <v>119.7</v>
      </c>
      <c r="W246" s="31">
        <v>120.3</v>
      </c>
      <c r="X246" s="31">
        <v>122.5</v>
      </c>
      <c r="Y246" s="31">
        <v>123.7</v>
      </c>
      <c r="Z246" s="31">
        <v>123.6</v>
      </c>
      <c r="AA246" s="31">
        <v>123</v>
      </c>
      <c r="AB246" s="31">
        <v>124.6</v>
      </c>
      <c r="AC246" s="31">
        <v>125.8</v>
      </c>
      <c r="AD246" s="31">
        <v>126.2</v>
      </c>
      <c r="AE246" s="31">
        <v>127.2</v>
      </c>
      <c r="AF246" s="31">
        <v>128.1</v>
      </c>
      <c r="AG246" s="31">
        <v>129.19999999999999</v>
      </c>
      <c r="AH246" s="31">
        <v>130.80000000000001</v>
      </c>
      <c r="AI246" s="31">
        <v>130.19999999999999</v>
      </c>
      <c r="AJ246" s="31">
        <v>126.9</v>
      </c>
      <c r="AK246" s="31">
        <v>124.3</v>
      </c>
      <c r="AL246" s="31">
        <v>121</v>
      </c>
      <c r="AM246" s="31">
        <v>118.4</v>
      </c>
      <c r="AN246" s="31">
        <v>114.6</v>
      </c>
      <c r="AO246" s="31">
        <v>118.2</v>
      </c>
      <c r="AP246" s="31">
        <v>118.3</v>
      </c>
      <c r="AQ246" s="31">
        <v>121.3</v>
      </c>
      <c r="AR246" s="31">
        <v>123</v>
      </c>
      <c r="AS246" s="31">
        <v>123.5</v>
      </c>
      <c r="AT246" s="31">
        <v>124.1</v>
      </c>
      <c r="AU246" s="31">
        <v>124.7</v>
      </c>
      <c r="AV246" s="31">
        <v>122.3</v>
      </c>
      <c r="AW246" s="31">
        <v>123.4</v>
      </c>
      <c r="AX246" s="31">
        <v>125.6</v>
      </c>
      <c r="AY246" s="31">
        <v>125.7</v>
      </c>
      <c r="AZ246" s="31">
        <v>126.7</v>
      </c>
      <c r="BA246" s="31">
        <v>128.1</v>
      </c>
      <c r="BB246" s="31">
        <v>127.2</v>
      </c>
      <c r="BC246" s="31">
        <v>129.80000000000001</v>
      </c>
      <c r="BD246" s="31">
        <v>129.4</v>
      </c>
      <c r="BE246" s="31">
        <v>132.30000000000001</v>
      </c>
      <c r="BF246" s="31">
        <v>131.19999999999999</v>
      </c>
      <c r="BG246" s="31">
        <v>133.1</v>
      </c>
      <c r="BH246" s="31">
        <v>134.4</v>
      </c>
      <c r="BI246" s="31">
        <v>133.1</v>
      </c>
      <c r="BJ246" s="31">
        <v>131.9</v>
      </c>
      <c r="BK246" s="31">
        <v>131.9</v>
      </c>
      <c r="BL246" s="31">
        <v>133.1</v>
      </c>
      <c r="BM246" s="31">
        <v>132.5</v>
      </c>
      <c r="BN246" s="31">
        <v>132.19999999999999</v>
      </c>
      <c r="BO246" s="31">
        <v>133.5</v>
      </c>
      <c r="BP246" s="31">
        <v>134.19999999999999</v>
      </c>
      <c r="BQ246" s="31">
        <v>134</v>
      </c>
      <c r="BR246" s="31">
        <v>133.4</v>
      </c>
      <c r="BS246" s="31">
        <v>131.69999999999999</v>
      </c>
      <c r="BT246" s="31">
        <v>131.6</v>
      </c>
      <c r="BU246" s="31">
        <v>129.1</v>
      </c>
      <c r="BV246" s="31">
        <v>126.5</v>
      </c>
      <c r="BW246" s="31">
        <v>125</v>
      </c>
      <c r="BX246" s="31">
        <v>125</v>
      </c>
      <c r="BY246" s="31">
        <v>126.2</v>
      </c>
      <c r="BZ246" s="31">
        <v>124.9</v>
      </c>
      <c r="CA246" s="31">
        <v>126.4</v>
      </c>
      <c r="CB246" s="31">
        <v>126.8</v>
      </c>
      <c r="CC246" s="31">
        <v>128.80000000000001</v>
      </c>
      <c r="CD246" s="31">
        <v>131.69999999999999</v>
      </c>
      <c r="CE246" s="31">
        <v>133.5</v>
      </c>
      <c r="CF246" s="31">
        <v>133.4</v>
      </c>
      <c r="CG246" s="31">
        <v>135.4</v>
      </c>
      <c r="CH246" s="31">
        <v>135.30000000000001</v>
      </c>
      <c r="CI246" s="31">
        <v>136.1</v>
      </c>
      <c r="CJ246" s="31">
        <v>137.4</v>
      </c>
      <c r="CK246" s="31">
        <v>138.4</v>
      </c>
      <c r="CL246" s="31">
        <v>141.30000000000001</v>
      </c>
      <c r="CM246" s="31">
        <v>142.69999999999999</v>
      </c>
      <c r="CN246" s="31">
        <v>143.6</v>
      </c>
      <c r="CO246" s="31">
        <v>145.5</v>
      </c>
      <c r="CP246" s="31">
        <v>143.5</v>
      </c>
      <c r="CQ246" s="31">
        <v>144.4</v>
      </c>
      <c r="CR246" s="31">
        <v>146.9</v>
      </c>
      <c r="CS246" s="31">
        <v>148</v>
      </c>
      <c r="CT246" s="31">
        <v>149.6</v>
      </c>
      <c r="CU246" s="31">
        <v>151.4</v>
      </c>
      <c r="CV246" s="31">
        <v>153.5</v>
      </c>
      <c r="CW246" s="31">
        <v>153</v>
      </c>
      <c r="CX246" s="31">
        <v>153.6</v>
      </c>
      <c r="CY246" s="31">
        <v>155.30000000000001</v>
      </c>
      <c r="CZ246" s="31">
        <v>154.9</v>
      </c>
      <c r="DA246" s="31">
        <v>153.30000000000001</v>
      </c>
      <c r="DB246" s="31">
        <v>150.5</v>
      </c>
      <c r="DC246" s="31">
        <v>150.1</v>
      </c>
      <c r="DD246" s="31">
        <v>150.19999999999999</v>
      </c>
      <c r="DE246" s="31">
        <v>150.30000000000001</v>
      </c>
      <c r="DF246" s="31">
        <v>151.30000000000001</v>
      </c>
      <c r="DG246" s="31">
        <v>151.69999999999999</v>
      </c>
      <c r="DH246" s="31">
        <v>153.1</v>
      </c>
      <c r="DI246" s="31">
        <v>153.69999999999999</v>
      </c>
      <c r="DJ246" s="31">
        <v>153</v>
      </c>
      <c r="DK246" s="31">
        <v>154.1</v>
      </c>
      <c r="DL246" s="31">
        <v>154.5</v>
      </c>
      <c r="DM246" s="31">
        <v>154.6</v>
      </c>
      <c r="DN246" s="31">
        <v>155.69999999999999</v>
      </c>
      <c r="DO246" s="31">
        <v>157</v>
      </c>
      <c r="DP246" s="31">
        <v>159.80000000000001</v>
      </c>
      <c r="DQ246" s="31">
        <v>161.9</v>
      </c>
      <c r="DR246" s="31">
        <v>163.19999999999999</v>
      </c>
      <c r="DS246" s="31">
        <v>163.5</v>
      </c>
      <c r="DT246" s="31">
        <v>164.2</v>
      </c>
      <c r="DU246" s="31">
        <v>166.8</v>
      </c>
      <c r="DV246" s="31">
        <v>168.2</v>
      </c>
      <c r="DW246" s="31">
        <v>168.3</v>
      </c>
      <c r="DX246" s="31">
        <v>170.4</v>
      </c>
      <c r="DY246" s="31">
        <v>171.8</v>
      </c>
      <c r="DZ246" s="31">
        <v>174.4</v>
      </c>
      <c r="EA246" s="31">
        <v>174.1</v>
      </c>
      <c r="EB246" s="31">
        <v>175.6</v>
      </c>
      <c r="EC246" s="31">
        <v>175.2</v>
      </c>
      <c r="ED246" s="31">
        <v>175.1</v>
      </c>
      <c r="EE246" s="31">
        <v>175.5</v>
      </c>
      <c r="EF246" s="31">
        <v>175.3</v>
      </c>
      <c r="EG246" s="31">
        <v>176.1</v>
      </c>
      <c r="EH246" s="31">
        <v>175.8</v>
      </c>
      <c r="EI246" s="31">
        <v>176.7</v>
      </c>
      <c r="EJ246" s="31">
        <v>178.3</v>
      </c>
      <c r="EK246" s="31">
        <v>179.9</v>
      </c>
      <c r="EL246" s="31">
        <v>180.1</v>
      </c>
      <c r="EM246" s="31">
        <v>181.7</v>
      </c>
      <c r="EN246" s="31">
        <v>182.6</v>
      </c>
      <c r="EO246" s="31">
        <v>182.1</v>
      </c>
      <c r="EP246" s="31">
        <v>181.5</v>
      </c>
      <c r="EQ246" s="31">
        <v>180.2</v>
      </c>
      <c r="ER246" s="31">
        <v>177.8</v>
      </c>
      <c r="ES246" s="31">
        <v>177</v>
      </c>
      <c r="ET246" s="31">
        <v>176.9</v>
      </c>
    </row>
    <row r="247" spans="1:150">
      <c r="A247" s="25" t="s">
        <v>1826</v>
      </c>
      <c r="B247" s="25" t="s">
        <v>475</v>
      </c>
      <c r="C247" s="26">
        <v>0.22525999999999999</v>
      </c>
      <c r="D247" s="31">
        <v>102</v>
      </c>
      <c r="E247" s="31">
        <v>101.2</v>
      </c>
      <c r="F247" s="31">
        <v>101.9</v>
      </c>
      <c r="G247" s="31">
        <v>101.7</v>
      </c>
      <c r="H247" s="31">
        <v>101.8</v>
      </c>
      <c r="I247" s="31">
        <v>102.2</v>
      </c>
      <c r="J247" s="31">
        <v>103.7</v>
      </c>
      <c r="K247" s="31">
        <v>101.4</v>
      </c>
      <c r="L247" s="31">
        <v>102.3</v>
      </c>
      <c r="M247" s="31">
        <v>101.2</v>
      </c>
      <c r="N247" s="31">
        <v>100.3</v>
      </c>
      <c r="O247" s="31">
        <v>100.7</v>
      </c>
      <c r="P247" s="31">
        <v>105.3</v>
      </c>
      <c r="Q247" s="31">
        <v>104.3</v>
      </c>
      <c r="R247" s="31">
        <v>107.3</v>
      </c>
      <c r="S247" s="31">
        <v>104.5</v>
      </c>
      <c r="T247" s="31">
        <v>107.2</v>
      </c>
      <c r="U247" s="31">
        <v>107.5</v>
      </c>
      <c r="V247" s="31">
        <v>106.2</v>
      </c>
      <c r="W247" s="31">
        <v>106.6</v>
      </c>
      <c r="X247" s="31">
        <v>108.2</v>
      </c>
      <c r="Y247" s="31">
        <v>109.3</v>
      </c>
      <c r="Z247" s="31">
        <v>108.5</v>
      </c>
      <c r="AA247" s="31">
        <v>109.8</v>
      </c>
      <c r="AB247" s="31">
        <v>109.7</v>
      </c>
      <c r="AC247" s="31">
        <v>111.3</v>
      </c>
      <c r="AD247" s="31">
        <v>111.6</v>
      </c>
      <c r="AE247" s="31">
        <v>110.2</v>
      </c>
      <c r="AF247" s="31">
        <v>111.2</v>
      </c>
      <c r="AG247" s="31">
        <v>111.1</v>
      </c>
      <c r="AH247" s="31">
        <v>113.1</v>
      </c>
      <c r="AI247" s="31">
        <v>112.6</v>
      </c>
      <c r="AJ247" s="31">
        <v>111.1</v>
      </c>
      <c r="AK247" s="31">
        <v>110.1</v>
      </c>
      <c r="AL247" s="31">
        <v>110.7</v>
      </c>
      <c r="AM247" s="31">
        <v>113.3</v>
      </c>
      <c r="AN247" s="31">
        <v>113.3</v>
      </c>
      <c r="AO247" s="31">
        <v>112.8</v>
      </c>
      <c r="AP247" s="31">
        <v>113.8</v>
      </c>
      <c r="AQ247" s="31">
        <v>114.1</v>
      </c>
      <c r="AR247" s="31">
        <v>110</v>
      </c>
      <c r="AS247" s="31">
        <v>110.5</v>
      </c>
      <c r="AT247" s="31">
        <v>109.8</v>
      </c>
      <c r="AU247" s="31">
        <v>109.7</v>
      </c>
      <c r="AV247" s="31">
        <v>109.6</v>
      </c>
      <c r="AW247" s="31">
        <v>110.3</v>
      </c>
      <c r="AX247" s="31">
        <v>111</v>
      </c>
      <c r="AY247" s="31">
        <v>111.7</v>
      </c>
      <c r="AZ247" s="31">
        <v>112.4</v>
      </c>
      <c r="BA247" s="31">
        <v>113.5</v>
      </c>
      <c r="BB247" s="31">
        <v>112.9</v>
      </c>
      <c r="BC247" s="31">
        <v>113.7</v>
      </c>
      <c r="BD247" s="31">
        <v>114.2</v>
      </c>
      <c r="BE247" s="31">
        <v>115.3</v>
      </c>
      <c r="BF247" s="31">
        <v>114.9</v>
      </c>
      <c r="BG247" s="31">
        <v>114.8</v>
      </c>
      <c r="BH247" s="31">
        <v>114.1</v>
      </c>
      <c r="BI247" s="31">
        <v>114</v>
      </c>
      <c r="BJ247" s="31">
        <v>115</v>
      </c>
      <c r="BK247" s="31">
        <v>115.6</v>
      </c>
      <c r="BL247" s="31">
        <v>116.6</v>
      </c>
      <c r="BM247" s="31">
        <v>116.6</v>
      </c>
      <c r="BN247" s="31">
        <v>116.6</v>
      </c>
      <c r="BO247" s="31">
        <v>117.6</v>
      </c>
      <c r="BP247" s="31">
        <v>117.8</v>
      </c>
      <c r="BQ247" s="31">
        <v>118.5</v>
      </c>
      <c r="BR247" s="31">
        <v>117.8</v>
      </c>
      <c r="BS247" s="31">
        <v>118.3</v>
      </c>
      <c r="BT247" s="31">
        <v>118.2</v>
      </c>
      <c r="BU247" s="31">
        <v>118.2</v>
      </c>
      <c r="BV247" s="31">
        <v>119.6</v>
      </c>
      <c r="BW247" s="31">
        <v>119.2</v>
      </c>
      <c r="BX247" s="31">
        <v>116.8</v>
      </c>
      <c r="BY247" s="31">
        <v>118.3</v>
      </c>
      <c r="BZ247" s="31">
        <v>119.4</v>
      </c>
      <c r="CA247" s="31">
        <v>120.1</v>
      </c>
      <c r="CB247" s="31">
        <v>121.3</v>
      </c>
      <c r="CC247" s="31">
        <v>120.3</v>
      </c>
      <c r="CD247" s="31">
        <v>121.4</v>
      </c>
      <c r="CE247" s="31">
        <v>121.7</v>
      </c>
      <c r="CF247" s="31">
        <v>121.4</v>
      </c>
      <c r="CG247" s="31">
        <v>121.6</v>
      </c>
      <c r="CH247" s="31">
        <v>122.1</v>
      </c>
      <c r="CI247" s="31">
        <v>122.1</v>
      </c>
      <c r="CJ247" s="31">
        <v>122.6</v>
      </c>
      <c r="CK247" s="31">
        <v>123.6</v>
      </c>
      <c r="CL247" s="31">
        <v>124.8</v>
      </c>
      <c r="CM247" s="31">
        <v>126.4</v>
      </c>
      <c r="CN247" s="31">
        <v>126.8</v>
      </c>
      <c r="CO247" s="31">
        <v>126.8</v>
      </c>
      <c r="CP247" s="31">
        <v>126.4</v>
      </c>
      <c r="CQ247" s="31">
        <v>125.1</v>
      </c>
      <c r="CR247" s="31">
        <v>125.8</v>
      </c>
      <c r="CS247" s="31">
        <v>126.3</v>
      </c>
      <c r="CT247" s="31">
        <v>126.5</v>
      </c>
      <c r="CU247" s="31">
        <v>127.4</v>
      </c>
      <c r="CV247" s="31">
        <v>127.6</v>
      </c>
      <c r="CW247" s="31">
        <v>127.7</v>
      </c>
      <c r="CX247" s="31">
        <v>127.5</v>
      </c>
      <c r="CY247" s="31">
        <v>126.6</v>
      </c>
      <c r="CZ247" s="31">
        <v>128.80000000000001</v>
      </c>
      <c r="DA247" s="31">
        <v>126.8</v>
      </c>
      <c r="DB247" s="31">
        <v>124.4</v>
      </c>
      <c r="DC247" s="31">
        <v>125.9</v>
      </c>
      <c r="DD247" s="31">
        <v>124.3</v>
      </c>
      <c r="DE247" s="31">
        <v>124.6</v>
      </c>
      <c r="DF247" s="31">
        <v>125.8</v>
      </c>
      <c r="DG247" s="31">
        <v>127.8</v>
      </c>
      <c r="DH247" s="31">
        <v>128.4</v>
      </c>
      <c r="DI247" s="31">
        <v>127.7</v>
      </c>
      <c r="DJ247" s="31">
        <v>127.4</v>
      </c>
      <c r="DK247" s="31">
        <v>129.6</v>
      </c>
      <c r="DL247" s="31">
        <v>130.19999999999999</v>
      </c>
      <c r="DM247" s="31">
        <v>130.19999999999999</v>
      </c>
      <c r="DN247" s="31">
        <v>131.6</v>
      </c>
      <c r="DO247" s="31">
        <v>131.5</v>
      </c>
      <c r="DP247" s="31">
        <v>131.1</v>
      </c>
      <c r="DQ247" s="31">
        <v>131.80000000000001</v>
      </c>
      <c r="DR247" s="31">
        <v>132.69999999999999</v>
      </c>
      <c r="DS247" s="31">
        <v>133.19999999999999</v>
      </c>
      <c r="DT247" s="31">
        <v>133.6</v>
      </c>
      <c r="DU247" s="31">
        <v>135</v>
      </c>
      <c r="DV247" s="31">
        <v>135.4</v>
      </c>
      <c r="DW247" s="31">
        <v>135.1</v>
      </c>
      <c r="DX247" s="31">
        <v>134.80000000000001</v>
      </c>
      <c r="DY247" s="31">
        <v>134</v>
      </c>
      <c r="DZ247" s="31">
        <v>135.1</v>
      </c>
      <c r="EA247" s="31">
        <v>133.9</v>
      </c>
      <c r="EB247" s="31">
        <v>133.80000000000001</v>
      </c>
      <c r="EC247" s="31">
        <v>134.4</v>
      </c>
      <c r="ED247" s="31">
        <v>134.5</v>
      </c>
      <c r="EE247" s="31">
        <v>134.4</v>
      </c>
      <c r="EF247" s="31">
        <v>135.1</v>
      </c>
      <c r="EG247" s="31">
        <v>134.5</v>
      </c>
      <c r="EH247" s="31">
        <v>134.5</v>
      </c>
      <c r="EI247" s="31">
        <v>135</v>
      </c>
      <c r="EJ247" s="31">
        <v>135.6</v>
      </c>
      <c r="EK247" s="31">
        <v>135.19999999999999</v>
      </c>
      <c r="EL247" s="31">
        <v>135.69999999999999</v>
      </c>
      <c r="EM247" s="31">
        <v>135.4</v>
      </c>
      <c r="EN247" s="31">
        <v>135.69999999999999</v>
      </c>
      <c r="EO247" s="31">
        <v>136.9</v>
      </c>
      <c r="EP247" s="31">
        <v>136.30000000000001</v>
      </c>
      <c r="EQ247" s="31">
        <v>136.6</v>
      </c>
      <c r="ER247" s="31">
        <v>137</v>
      </c>
      <c r="ES247" s="31">
        <v>137.80000000000001</v>
      </c>
      <c r="ET247" s="31">
        <v>139</v>
      </c>
    </row>
    <row r="248" spans="1:150">
      <c r="A248" s="25" t="s">
        <v>476</v>
      </c>
      <c r="B248" s="25" t="s">
        <v>477</v>
      </c>
      <c r="C248" s="26">
        <v>0.16275999999999999</v>
      </c>
      <c r="D248" s="31">
        <v>102.2</v>
      </c>
      <c r="E248" s="31">
        <v>101.2</v>
      </c>
      <c r="F248" s="31">
        <v>101.7</v>
      </c>
      <c r="G248" s="31">
        <v>101.7</v>
      </c>
      <c r="H248" s="31">
        <v>101.5</v>
      </c>
      <c r="I248" s="31">
        <v>101.3</v>
      </c>
      <c r="J248" s="31">
        <v>103.6</v>
      </c>
      <c r="K248" s="31">
        <v>100.4</v>
      </c>
      <c r="L248" s="31">
        <v>100.8</v>
      </c>
      <c r="M248" s="31">
        <v>99.9</v>
      </c>
      <c r="N248" s="31">
        <v>98.8</v>
      </c>
      <c r="O248" s="31">
        <v>99.8</v>
      </c>
      <c r="P248" s="31">
        <v>105.1</v>
      </c>
      <c r="Q248" s="31">
        <v>103.7</v>
      </c>
      <c r="R248" s="31">
        <v>107.5</v>
      </c>
      <c r="S248" s="31">
        <v>104.1</v>
      </c>
      <c r="T248" s="31">
        <v>106.6</v>
      </c>
      <c r="U248" s="31">
        <v>106.3</v>
      </c>
      <c r="V248" s="31">
        <v>105.4</v>
      </c>
      <c r="W248" s="31">
        <v>105.5</v>
      </c>
      <c r="X248" s="31">
        <v>108.2</v>
      </c>
      <c r="Y248" s="31">
        <v>109.7</v>
      </c>
      <c r="Z248" s="31">
        <v>108.4</v>
      </c>
      <c r="AA248" s="31">
        <v>110</v>
      </c>
      <c r="AB248" s="31">
        <v>109.1</v>
      </c>
      <c r="AC248" s="31">
        <v>110.8</v>
      </c>
      <c r="AD248" s="31">
        <v>110.9</v>
      </c>
      <c r="AE248" s="31">
        <v>109</v>
      </c>
      <c r="AF248" s="31">
        <v>110.5</v>
      </c>
      <c r="AG248" s="31">
        <v>110</v>
      </c>
      <c r="AH248" s="31">
        <v>112.1</v>
      </c>
      <c r="AI248" s="31">
        <v>111.2</v>
      </c>
      <c r="AJ248" s="31">
        <v>109.7</v>
      </c>
      <c r="AK248" s="31">
        <v>108.2</v>
      </c>
      <c r="AL248" s="31">
        <v>108.9</v>
      </c>
      <c r="AM248" s="31">
        <v>112.9</v>
      </c>
      <c r="AN248" s="31">
        <v>112.5</v>
      </c>
      <c r="AO248" s="31">
        <v>112.3</v>
      </c>
      <c r="AP248" s="31">
        <v>113.3</v>
      </c>
      <c r="AQ248" s="31">
        <v>113.8</v>
      </c>
      <c r="AR248" s="31">
        <v>113</v>
      </c>
      <c r="AS248" s="31">
        <v>113.4</v>
      </c>
      <c r="AT248" s="31">
        <v>112.4</v>
      </c>
      <c r="AU248" s="31">
        <v>112.6</v>
      </c>
      <c r="AV248" s="31">
        <v>112.8</v>
      </c>
      <c r="AW248" s="31">
        <v>113.1</v>
      </c>
      <c r="AX248" s="31">
        <v>113.8</v>
      </c>
      <c r="AY248" s="31">
        <v>114.7</v>
      </c>
      <c r="AZ248" s="31">
        <v>115.3</v>
      </c>
      <c r="BA248" s="31">
        <v>116.7</v>
      </c>
      <c r="BB248" s="31">
        <v>115.8</v>
      </c>
      <c r="BC248" s="31">
        <v>116.9</v>
      </c>
      <c r="BD248" s="31">
        <v>117.2</v>
      </c>
      <c r="BE248" s="31">
        <v>118.3</v>
      </c>
      <c r="BF248" s="31">
        <v>118.3</v>
      </c>
      <c r="BG248" s="31">
        <v>118</v>
      </c>
      <c r="BH248" s="31">
        <v>117.7</v>
      </c>
      <c r="BI248" s="31">
        <v>117.6</v>
      </c>
      <c r="BJ248" s="31">
        <v>118.8</v>
      </c>
      <c r="BK248" s="31">
        <v>119.8</v>
      </c>
      <c r="BL248" s="31">
        <v>121</v>
      </c>
      <c r="BM248" s="31">
        <v>121</v>
      </c>
      <c r="BN248" s="31">
        <v>121.3</v>
      </c>
      <c r="BO248" s="31">
        <v>122.1</v>
      </c>
      <c r="BP248" s="31">
        <v>122</v>
      </c>
      <c r="BQ248" s="31">
        <v>122.9</v>
      </c>
      <c r="BR248" s="31">
        <v>121.8</v>
      </c>
      <c r="BS248" s="31">
        <v>122.4</v>
      </c>
      <c r="BT248" s="31">
        <v>122.2</v>
      </c>
      <c r="BU248" s="31">
        <v>122.4</v>
      </c>
      <c r="BV248" s="31">
        <v>125.1</v>
      </c>
      <c r="BW248" s="31">
        <v>124.8</v>
      </c>
      <c r="BX248" s="31">
        <v>122</v>
      </c>
      <c r="BY248" s="31">
        <v>124.2</v>
      </c>
      <c r="BZ248" s="31">
        <v>124.8</v>
      </c>
      <c r="CA248" s="31">
        <v>124.5</v>
      </c>
      <c r="CB248" s="31">
        <v>126.2</v>
      </c>
      <c r="CC248" s="31">
        <v>124.9</v>
      </c>
      <c r="CD248" s="31">
        <v>125.9</v>
      </c>
      <c r="CE248" s="31">
        <v>125.9</v>
      </c>
      <c r="CF248" s="31">
        <v>125.5</v>
      </c>
      <c r="CG248" s="31">
        <v>125.3</v>
      </c>
      <c r="CH248" s="31">
        <v>126.2</v>
      </c>
      <c r="CI248" s="31">
        <v>126.2</v>
      </c>
      <c r="CJ248" s="31">
        <v>126.6</v>
      </c>
      <c r="CK248" s="31">
        <v>127.4</v>
      </c>
      <c r="CL248" s="31">
        <v>128.4</v>
      </c>
      <c r="CM248" s="31">
        <v>130</v>
      </c>
      <c r="CN248" s="31">
        <v>129.9</v>
      </c>
      <c r="CO248" s="31">
        <v>129.30000000000001</v>
      </c>
      <c r="CP248" s="31">
        <v>128.9</v>
      </c>
      <c r="CQ248" s="31">
        <v>127.6</v>
      </c>
      <c r="CR248" s="31">
        <v>128.80000000000001</v>
      </c>
      <c r="CS248" s="31">
        <v>128.9</v>
      </c>
      <c r="CT248" s="31">
        <v>128.9</v>
      </c>
      <c r="CU248" s="31">
        <v>130.1</v>
      </c>
      <c r="CV248" s="31">
        <v>130.1</v>
      </c>
      <c r="CW248" s="31">
        <v>130.30000000000001</v>
      </c>
      <c r="CX248" s="31">
        <v>130.30000000000001</v>
      </c>
      <c r="CY248" s="31">
        <v>129.30000000000001</v>
      </c>
      <c r="CZ248" s="31">
        <v>132.30000000000001</v>
      </c>
      <c r="DA248" s="31">
        <v>129.4</v>
      </c>
      <c r="DB248" s="31">
        <v>126.5</v>
      </c>
      <c r="DC248" s="31">
        <v>127.9</v>
      </c>
      <c r="DD248" s="31">
        <v>125.3</v>
      </c>
      <c r="DE248" s="31">
        <v>125.4</v>
      </c>
      <c r="DF248" s="31">
        <v>126.8</v>
      </c>
      <c r="DG248" s="31">
        <v>129.5</v>
      </c>
      <c r="DH248" s="31">
        <v>129.5</v>
      </c>
      <c r="DI248" s="31">
        <v>128.80000000000001</v>
      </c>
      <c r="DJ248" s="31">
        <v>128.5</v>
      </c>
      <c r="DK248" s="31">
        <v>131.30000000000001</v>
      </c>
      <c r="DL248" s="31">
        <v>131.80000000000001</v>
      </c>
      <c r="DM248" s="31">
        <v>130.9</v>
      </c>
      <c r="DN248" s="31">
        <v>132.80000000000001</v>
      </c>
      <c r="DO248" s="31">
        <v>132.69999999999999</v>
      </c>
      <c r="DP248" s="31">
        <v>131.9</v>
      </c>
      <c r="DQ248" s="31">
        <v>132.5</v>
      </c>
      <c r="DR248" s="31">
        <v>133.5</v>
      </c>
      <c r="DS248" s="31">
        <v>134.30000000000001</v>
      </c>
      <c r="DT248" s="31">
        <v>135.1</v>
      </c>
      <c r="DU248" s="31">
        <v>137.6</v>
      </c>
      <c r="DV248" s="31">
        <v>137</v>
      </c>
      <c r="DW248" s="31">
        <v>135.9</v>
      </c>
      <c r="DX248" s="31">
        <v>135.4</v>
      </c>
      <c r="DY248" s="31">
        <v>134.6</v>
      </c>
      <c r="DZ248" s="31">
        <v>135.4</v>
      </c>
      <c r="EA248" s="31">
        <v>133.69999999999999</v>
      </c>
      <c r="EB248" s="31">
        <v>133.19999999999999</v>
      </c>
      <c r="EC248" s="31">
        <v>133.9</v>
      </c>
      <c r="ED248" s="31">
        <v>133.80000000000001</v>
      </c>
      <c r="EE248" s="31">
        <v>133.6</v>
      </c>
      <c r="EF248" s="31">
        <v>134.1</v>
      </c>
      <c r="EG248" s="31">
        <v>133</v>
      </c>
      <c r="EH248" s="31">
        <v>132.69999999999999</v>
      </c>
      <c r="EI248" s="31">
        <v>133.1</v>
      </c>
      <c r="EJ248" s="31">
        <v>133.6</v>
      </c>
      <c r="EK248" s="31">
        <v>133.1</v>
      </c>
      <c r="EL248" s="31">
        <v>133.5</v>
      </c>
      <c r="EM248" s="31">
        <v>133.30000000000001</v>
      </c>
      <c r="EN248" s="31">
        <v>133.30000000000001</v>
      </c>
      <c r="EO248" s="31">
        <v>134.5</v>
      </c>
      <c r="EP248" s="31">
        <v>134.4</v>
      </c>
      <c r="EQ248" s="31">
        <v>134.9</v>
      </c>
      <c r="ER248" s="31">
        <v>135.80000000000001</v>
      </c>
      <c r="ES248" s="31">
        <v>136.80000000000001</v>
      </c>
      <c r="ET248" s="31">
        <v>137.80000000000001</v>
      </c>
    </row>
    <row r="249" spans="1:150">
      <c r="A249" s="25" t="s">
        <v>1827</v>
      </c>
      <c r="B249" s="25" t="s">
        <v>479</v>
      </c>
      <c r="C249" s="26">
        <v>6.25E-2</v>
      </c>
      <c r="D249" s="31">
        <v>101.6</v>
      </c>
      <c r="E249" s="31">
        <v>101.3</v>
      </c>
      <c r="F249" s="31">
        <v>102.3</v>
      </c>
      <c r="G249" s="31">
        <v>101.7</v>
      </c>
      <c r="H249" s="31">
        <v>102.6</v>
      </c>
      <c r="I249" s="31">
        <v>104.3</v>
      </c>
      <c r="J249" s="31">
        <v>104.1</v>
      </c>
      <c r="K249" s="31">
        <v>104.3</v>
      </c>
      <c r="L249" s="31">
        <v>106.2</v>
      </c>
      <c r="M249" s="31">
        <v>104.6</v>
      </c>
      <c r="N249" s="31">
        <v>104.2</v>
      </c>
      <c r="O249" s="31">
        <v>103.3</v>
      </c>
      <c r="P249" s="31">
        <v>105.9</v>
      </c>
      <c r="Q249" s="31">
        <v>105.6</v>
      </c>
      <c r="R249" s="31">
        <v>106.8</v>
      </c>
      <c r="S249" s="31">
        <v>105.7</v>
      </c>
      <c r="T249" s="31">
        <v>108.7</v>
      </c>
      <c r="U249" s="31">
        <v>110.6</v>
      </c>
      <c r="V249" s="31">
        <v>108.4</v>
      </c>
      <c r="W249" s="31">
        <v>109.4</v>
      </c>
      <c r="X249" s="31">
        <v>108.5</v>
      </c>
      <c r="Y249" s="31">
        <v>108.3</v>
      </c>
      <c r="Z249" s="31">
        <v>108.5</v>
      </c>
      <c r="AA249" s="31">
        <v>109.3</v>
      </c>
      <c r="AB249" s="31">
        <v>111.3</v>
      </c>
      <c r="AC249" s="31">
        <v>112.7</v>
      </c>
      <c r="AD249" s="31">
        <v>113.5</v>
      </c>
      <c r="AE249" s="31">
        <v>113.2</v>
      </c>
      <c r="AF249" s="31">
        <v>113</v>
      </c>
      <c r="AG249" s="31">
        <v>114.1</v>
      </c>
      <c r="AH249" s="31">
        <v>115.7</v>
      </c>
      <c r="AI249" s="31">
        <v>116.1</v>
      </c>
      <c r="AJ249" s="31">
        <v>114.7</v>
      </c>
      <c r="AK249" s="31">
        <v>115.3</v>
      </c>
      <c r="AL249" s="31">
        <v>115.3</v>
      </c>
      <c r="AM249" s="31">
        <v>114.4</v>
      </c>
      <c r="AN249" s="31">
        <v>115.6</v>
      </c>
      <c r="AO249" s="31">
        <v>114.2</v>
      </c>
      <c r="AP249" s="31">
        <v>115</v>
      </c>
      <c r="AQ249" s="31">
        <v>114.9</v>
      </c>
      <c r="AR249" s="31">
        <v>102.2</v>
      </c>
      <c r="AS249" s="31">
        <v>103.1</v>
      </c>
      <c r="AT249" s="31">
        <v>103.2</v>
      </c>
      <c r="AU249" s="31">
        <v>102.2</v>
      </c>
      <c r="AV249" s="31">
        <v>101.3</v>
      </c>
      <c r="AW249" s="31">
        <v>102.8</v>
      </c>
      <c r="AX249" s="31">
        <v>103.7</v>
      </c>
      <c r="AY249" s="31">
        <v>104</v>
      </c>
      <c r="AZ249" s="31">
        <v>104.9</v>
      </c>
      <c r="BA249" s="31">
        <v>105.2</v>
      </c>
      <c r="BB249" s="31">
        <v>105.2</v>
      </c>
      <c r="BC249" s="31">
        <v>105.3</v>
      </c>
      <c r="BD249" s="31">
        <v>106.4</v>
      </c>
      <c r="BE249" s="31">
        <v>107.5</v>
      </c>
      <c r="BF249" s="31">
        <v>106.2</v>
      </c>
      <c r="BG249" s="31">
        <v>106.5</v>
      </c>
      <c r="BH249" s="31">
        <v>104.7</v>
      </c>
      <c r="BI249" s="31">
        <v>104.6</v>
      </c>
      <c r="BJ249" s="31">
        <v>105</v>
      </c>
      <c r="BK249" s="31">
        <v>104.6</v>
      </c>
      <c r="BL249" s="31">
        <v>105.3</v>
      </c>
      <c r="BM249" s="31">
        <v>105.2</v>
      </c>
      <c r="BN249" s="31">
        <v>104.5</v>
      </c>
      <c r="BO249" s="31">
        <v>106</v>
      </c>
      <c r="BP249" s="31">
        <v>107</v>
      </c>
      <c r="BQ249" s="31">
        <v>107.2</v>
      </c>
      <c r="BR249" s="31">
        <v>107.3</v>
      </c>
      <c r="BS249" s="31">
        <v>107.8</v>
      </c>
      <c r="BT249" s="31">
        <v>107.8</v>
      </c>
      <c r="BU249" s="31">
        <v>107.1</v>
      </c>
      <c r="BV249" s="31">
        <v>105.3</v>
      </c>
      <c r="BW249" s="31">
        <v>104.5</v>
      </c>
      <c r="BX249" s="31">
        <v>103.2</v>
      </c>
      <c r="BY249" s="31">
        <v>103.1</v>
      </c>
      <c r="BZ249" s="31">
        <v>105.5</v>
      </c>
      <c r="CA249" s="31">
        <v>108.7</v>
      </c>
      <c r="CB249" s="31">
        <v>108.5</v>
      </c>
      <c r="CC249" s="31">
        <v>108.3</v>
      </c>
      <c r="CD249" s="31">
        <v>109.7</v>
      </c>
      <c r="CE249" s="31">
        <v>110.9</v>
      </c>
      <c r="CF249" s="31">
        <v>110.5</v>
      </c>
      <c r="CG249" s="31">
        <v>112</v>
      </c>
      <c r="CH249" s="31">
        <v>111.4</v>
      </c>
      <c r="CI249" s="31">
        <v>111.4</v>
      </c>
      <c r="CJ249" s="31">
        <v>112</v>
      </c>
      <c r="CK249" s="31">
        <v>113.8</v>
      </c>
      <c r="CL249" s="31">
        <v>115.5</v>
      </c>
      <c r="CM249" s="31">
        <v>116.9</v>
      </c>
      <c r="CN249" s="31">
        <v>118.8</v>
      </c>
      <c r="CO249" s="31">
        <v>120.2</v>
      </c>
      <c r="CP249" s="31">
        <v>120</v>
      </c>
      <c r="CQ249" s="31">
        <v>118.4</v>
      </c>
      <c r="CR249" s="31">
        <v>118.1</v>
      </c>
      <c r="CS249" s="31">
        <v>119.5</v>
      </c>
      <c r="CT249" s="31">
        <v>120.3</v>
      </c>
      <c r="CU249" s="31">
        <v>120.2</v>
      </c>
      <c r="CV249" s="31">
        <v>121.1</v>
      </c>
      <c r="CW249" s="31">
        <v>120.8</v>
      </c>
      <c r="CX249" s="31">
        <v>120</v>
      </c>
      <c r="CY249" s="31">
        <v>119.4</v>
      </c>
      <c r="CZ249" s="31">
        <v>119.5</v>
      </c>
      <c r="DA249" s="31">
        <v>120.1</v>
      </c>
      <c r="DB249" s="31">
        <v>119.1</v>
      </c>
      <c r="DC249" s="31">
        <v>120.6</v>
      </c>
      <c r="DD249" s="31">
        <v>121.6</v>
      </c>
      <c r="DE249" s="31">
        <v>122.6</v>
      </c>
      <c r="DF249" s="31">
        <v>123</v>
      </c>
      <c r="DG249" s="31">
        <v>123.3</v>
      </c>
      <c r="DH249" s="31">
        <v>125.3</v>
      </c>
      <c r="DI249" s="31">
        <v>124.8</v>
      </c>
      <c r="DJ249" s="31">
        <v>124.7</v>
      </c>
      <c r="DK249" s="31">
        <v>125.3</v>
      </c>
      <c r="DL249" s="31">
        <v>126.2</v>
      </c>
      <c r="DM249" s="31">
        <v>128.1</v>
      </c>
      <c r="DN249" s="31">
        <v>128.5</v>
      </c>
      <c r="DO249" s="31">
        <v>128.6</v>
      </c>
      <c r="DP249" s="31">
        <v>129.1</v>
      </c>
      <c r="DQ249" s="31">
        <v>130.19999999999999</v>
      </c>
      <c r="DR249" s="31">
        <v>130.80000000000001</v>
      </c>
      <c r="DS249" s="31">
        <v>130.30000000000001</v>
      </c>
      <c r="DT249" s="31">
        <v>129.69999999999999</v>
      </c>
      <c r="DU249" s="31">
        <v>128.1</v>
      </c>
      <c r="DV249" s="31">
        <v>131.1</v>
      </c>
      <c r="DW249" s="31">
        <v>132.80000000000001</v>
      </c>
      <c r="DX249" s="31">
        <v>133.1</v>
      </c>
      <c r="DY249" s="31">
        <v>132.5</v>
      </c>
      <c r="DZ249" s="31">
        <v>134.30000000000001</v>
      </c>
      <c r="EA249" s="31">
        <v>134.5</v>
      </c>
      <c r="EB249" s="31">
        <v>135.19999999999999</v>
      </c>
      <c r="EC249" s="31">
        <v>135.80000000000001</v>
      </c>
      <c r="ED249" s="31">
        <v>136.4</v>
      </c>
      <c r="EE249" s="31">
        <v>136.6</v>
      </c>
      <c r="EF249" s="31">
        <v>137.5</v>
      </c>
      <c r="EG249" s="31">
        <v>138.4</v>
      </c>
      <c r="EH249" s="31">
        <v>139.1</v>
      </c>
      <c r="EI249" s="31">
        <v>140.19999999999999</v>
      </c>
      <c r="EJ249" s="31">
        <v>141.1</v>
      </c>
      <c r="EK249" s="31">
        <v>140.69999999999999</v>
      </c>
      <c r="EL249" s="31">
        <v>141.5</v>
      </c>
      <c r="EM249" s="31">
        <v>141</v>
      </c>
      <c r="EN249" s="31">
        <v>141.80000000000001</v>
      </c>
      <c r="EO249" s="31">
        <v>143</v>
      </c>
      <c r="EP249" s="31">
        <v>141.30000000000001</v>
      </c>
      <c r="EQ249" s="31">
        <v>141.1</v>
      </c>
      <c r="ER249" s="31">
        <v>140.1</v>
      </c>
      <c r="ES249" s="31">
        <v>140.6</v>
      </c>
      <c r="ET249" s="31">
        <v>142.1</v>
      </c>
    </row>
    <row r="250" spans="1:150">
      <c r="A250" s="25" t="s">
        <v>1828</v>
      </c>
      <c r="B250" s="25" t="s">
        <v>481</v>
      </c>
      <c r="C250" s="26">
        <v>0.27548</v>
      </c>
      <c r="D250" s="31">
        <v>102</v>
      </c>
      <c r="E250" s="31">
        <v>102.7</v>
      </c>
      <c r="F250" s="31">
        <v>103.4</v>
      </c>
      <c r="G250" s="31">
        <v>104.5</v>
      </c>
      <c r="H250" s="31">
        <v>104.2</v>
      </c>
      <c r="I250" s="31">
        <v>104.6</v>
      </c>
      <c r="J250" s="31">
        <v>105.3</v>
      </c>
      <c r="K250" s="31">
        <v>105.6</v>
      </c>
      <c r="L250" s="31">
        <v>106.6</v>
      </c>
      <c r="M250" s="31">
        <v>108.9</v>
      </c>
      <c r="N250" s="31">
        <v>109.6</v>
      </c>
      <c r="O250" s="31">
        <v>111.7</v>
      </c>
      <c r="P250" s="31">
        <v>112.5</v>
      </c>
      <c r="Q250" s="31">
        <v>112</v>
      </c>
      <c r="R250" s="31">
        <v>110.8</v>
      </c>
      <c r="S250" s="31">
        <v>109.9</v>
      </c>
      <c r="T250" s="31">
        <v>110.1</v>
      </c>
      <c r="U250" s="31">
        <v>110.4</v>
      </c>
      <c r="V250" s="31">
        <v>110.7</v>
      </c>
      <c r="W250" s="31">
        <v>111.7</v>
      </c>
      <c r="X250" s="31">
        <v>114</v>
      </c>
      <c r="Y250" s="31">
        <v>113.3</v>
      </c>
      <c r="Z250" s="31">
        <v>113.5</v>
      </c>
      <c r="AA250" s="31">
        <v>115.3</v>
      </c>
      <c r="AB250" s="31">
        <v>114.3</v>
      </c>
      <c r="AC250" s="31">
        <v>113.3</v>
      </c>
      <c r="AD250" s="31">
        <v>113.8</v>
      </c>
      <c r="AE250" s="31">
        <v>114.2</v>
      </c>
      <c r="AF250" s="31">
        <v>115.2</v>
      </c>
      <c r="AG250" s="31">
        <v>115.1</v>
      </c>
      <c r="AH250" s="31">
        <v>115.6</v>
      </c>
      <c r="AI250" s="31">
        <v>116.4</v>
      </c>
      <c r="AJ250" s="31">
        <v>117.6</v>
      </c>
      <c r="AK250" s="31">
        <v>118.1</v>
      </c>
      <c r="AL250" s="31">
        <v>116.8</v>
      </c>
      <c r="AM250" s="31">
        <v>116.9</v>
      </c>
      <c r="AN250" s="31">
        <v>117.9</v>
      </c>
      <c r="AO250" s="31">
        <v>118.3</v>
      </c>
      <c r="AP250" s="31">
        <v>118</v>
      </c>
      <c r="AQ250" s="31">
        <v>118.5</v>
      </c>
      <c r="AR250" s="31">
        <v>119.7</v>
      </c>
      <c r="AS250" s="31">
        <v>119.5</v>
      </c>
      <c r="AT250" s="31">
        <v>122.3</v>
      </c>
      <c r="AU250" s="31">
        <v>122.2</v>
      </c>
      <c r="AV250" s="31">
        <v>122.8</v>
      </c>
      <c r="AW250" s="31">
        <v>122.8</v>
      </c>
      <c r="AX250" s="31">
        <v>122.8</v>
      </c>
      <c r="AY250" s="31">
        <v>122.1</v>
      </c>
      <c r="AZ250" s="31">
        <v>123.5</v>
      </c>
      <c r="BA250" s="31">
        <v>124.3</v>
      </c>
      <c r="BB250" s="31">
        <v>123</v>
      </c>
      <c r="BC250" s="31">
        <v>120.9</v>
      </c>
      <c r="BD250" s="31">
        <v>120.1</v>
      </c>
      <c r="BE250" s="31">
        <v>119.5</v>
      </c>
      <c r="BF250" s="31">
        <v>119.6</v>
      </c>
      <c r="BG250" s="31">
        <v>119.6</v>
      </c>
      <c r="BH250" s="31">
        <v>122</v>
      </c>
      <c r="BI250" s="31">
        <v>123</v>
      </c>
      <c r="BJ250" s="31">
        <v>122.7</v>
      </c>
      <c r="BK250" s="31">
        <v>122.9</v>
      </c>
      <c r="BL250" s="31">
        <v>123.5</v>
      </c>
      <c r="BM250" s="31">
        <v>123.6</v>
      </c>
      <c r="BN250" s="31">
        <v>123</v>
      </c>
      <c r="BO250" s="31">
        <v>127.8</v>
      </c>
      <c r="BP250" s="31">
        <v>125.8</v>
      </c>
      <c r="BQ250" s="31">
        <v>126.6</v>
      </c>
      <c r="BR250" s="31">
        <v>127</v>
      </c>
      <c r="BS250" s="31">
        <v>129</v>
      </c>
      <c r="BT250" s="31">
        <v>130.69999999999999</v>
      </c>
      <c r="BU250" s="31">
        <v>131</v>
      </c>
      <c r="BV250" s="31">
        <v>129.9</v>
      </c>
      <c r="BW250" s="31">
        <v>130.5</v>
      </c>
      <c r="BX250" s="31">
        <v>131.69999999999999</v>
      </c>
      <c r="BY250" s="31">
        <v>130.80000000000001</v>
      </c>
      <c r="BZ250" s="31">
        <v>129.9</v>
      </c>
      <c r="CA250" s="31">
        <v>129.69999999999999</v>
      </c>
      <c r="CB250" s="31">
        <v>129.5</v>
      </c>
      <c r="CC250" s="31">
        <v>130</v>
      </c>
      <c r="CD250" s="31">
        <v>131.1</v>
      </c>
      <c r="CE250" s="31">
        <v>132.80000000000001</v>
      </c>
      <c r="CF250" s="31">
        <v>131.9</v>
      </c>
      <c r="CG250" s="31">
        <v>131.9</v>
      </c>
      <c r="CH250" s="31">
        <v>132.69999999999999</v>
      </c>
      <c r="CI250" s="31">
        <v>132.1</v>
      </c>
      <c r="CJ250" s="31">
        <v>133.30000000000001</v>
      </c>
      <c r="CK250" s="31">
        <v>132</v>
      </c>
      <c r="CL250" s="31">
        <v>132.5</v>
      </c>
      <c r="CM250" s="31">
        <v>130.4</v>
      </c>
      <c r="CN250" s="31">
        <v>129.80000000000001</v>
      </c>
      <c r="CO250" s="31">
        <v>129.80000000000001</v>
      </c>
      <c r="CP250" s="31">
        <v>128.6</v>
      </c>
      <c r="CQ250" s="31">
        <v>130.5</v>
      </c>
      <c r="CR250" s="31">
        <v>129.5</v>
      </c>
      <c r="CS250" s="31">
        <v>130.80000000000001</v>
      </c>
      <c r="CT250" s="31">
        <v>129.1</v>
      </c>
      <c r="CU250" s="31">
        <v>129.9</v>
      </c>
      <c r="CV250" s="31">
        <v>130.69999999999999</v>
      </c>
      <c r="CW250" s="31">
        <v>131.1</v>
      </c>
      <c r="CX250" s="31">
        <v>130.5</v>
      </c>
      <c r="CY250" s="31">
        <v>129.69999999999999</v>
      </c>
      <c r="CZ250" s="31">
        <v>129.9</v>
      </c>
      <c r="DA250" s="31">
        <v>127.4</v>
      </c>
      <c r="DB250" s="31">
        <v>128.5</v>
      </c>
      <c r="DC250" s="31">
        <v>127.8</v>
      </c>
      <c r="DD250" s="31">
        <v>127.6</v>
      </c>
      <c r="DE250" s="31">
        <v>129.1</v>
      </c>
      <c r="DF250" s="31">
        <v>130.4</v>
      </c>
      <c r="DG250" s="31">
        <v>129.6</v>
      </c>
      <c r="DH250" s="31">
        <v>129.5</v>
      </c>
      <c r="DI250" s="31">
        <v>129.6</v>
      </c>
      <c r="DJ250" s="31">
        <v>128.80000000000001</v>
      </c>
      <c r="DK250" s="31">
        <v>129.30000000000001</v>
      </c>
      <c r="DL250" s="31">
        <v>129.9</v>
      </c>
      <c r="DM250" s="31">
        <v>129.5</v>
      </c>
      <c r="DN250" s="31">
        <v>129.4</v>
      </c>
      <c r="DO250" s="31">
        <v>128.69999999999999</v>
      </c>
      <c r="DP250" s="31">
        <v>128.5</v>
      </c>
      <c r="DQ250" s="31">
        <v>128.4</v>
      </c>
      <c r="DR250" s="31">
        <v>127.3</v>
      </c>
      <c r="DS250" s="31">
        <v>123.9</v>
      </c>
      <c r="DT250" s="31">
        <v>125</v>
      </c>
      <c r="DU250" s="31">
        <v>124.1</v>
      </c>
      <c r="DV250" s="31">
        <v>124.3</v>
      </c>
      <c r="DW250" s="31">
        <v>122.9</v>
      </c>
      <c r="DX250" s="31">
        <v>123</v>
      </c>
      <c r="DY250" s="31">
        <v>122.7</v>
      </c>
      <c r="DZ250" s="31">
        <v>123.3</v>
      </c>
      <c r="EA250" s="31">
        <v>122.7</v>
      </c>
      <c r="EB250" s="31">
        <v>122.3</v>
      </c>
      <c r="EC250" s="31">
        <v>124.3</v>
      </c>
      <c r="ED250" s="31">
        <v>124.4</v>
      </c>
      <c r="EE250" s="31">
        <v>125.5</v>
      </c>
      <c r="EF250" s="31">
        <v>125.8</v>
      </c>
      <c r="EG250" s="31">
        <v>125.2</v>
      </c>
      <c r="EH250" s="31">
        <v>125.6</v>
      </c>
      <c r="EI250" s="31">
        <v>125.3</v>
      </c>
      <c r="EJ250" s="31">
        <v>125.1</v>
      </c>
      <c r="EK250" s="31">
        <v>125.2</v>
      </c>
      <c r="EL250" s="31">
        <v>125.3</v>
      </c>
      <c r="EM250" s="31">
        <v>124.7</v>
      </c>
      <c r="EN250" s="31">
        <v>124.7</v>
      </c>
      <c r="EO250" s="31">
        <v>126.1</v>
      </c>
      <c r="EP250" s="31">
        <v>126.4</v>
      </c>
      <c r="EQ250" s="31">
        <v>127</v>
      </c>
      <c r="ER250" s="31">
        <v>128.1</v>
      </c>
      <c r="ES250" s="31">
        <v>128.1</v>
      </c>
      <c r="ET250" s="31">
        <v>127.9</v>
      </c>
    </row>
    <row r="251" spans="1:150">
      <c r="A251" s="25" t="s">
        <v>1829</v>
      </c>
      <c r="B251" s="25" t="s">
        <v>483</v>
      </c>
      <c r="C251" s="26">
        <v>0.25792999999999999</v>
      </c>
      <c r="D251" s="31">
        <v>102</v>
      </c>
      <c r="E251" s="31">
        <v>102.8</v>
      </c>
      <c r="F251" s="31">
        <v>103.5</v>
      </c>
      <c r="G251" s="31">
        <v>104.7</v>
      </c>
      <c r="H251" s="31">
        <v>104.3</v>
      </c>
      <c r="I251" s="31">
        <v>104.7</v>
      </c>
      <c r="J251" s="31">
        <v>105.4</v>
      </c>
      <c r="K251" s="31">
        <v>105.7</v>
      </c>
      <c r="L251" s="31">
        <v>106.6</v>
      </c>
      <c r="M251" s="31">
        <v>108.9</v>
      </c>
      <c r="N251" s="31">
        <v>109.6</v>
      </c>
      <c r="O251" s="31">
        <v>111.8</v>
      </c>
      <c r="P251" s="31">
        <v>112.5</v>
      </c>
      <c r="Q251" s="31">
        <v>111.9</v>
      </c>
      <c r="R251" s="31">
        <v>110.8</v>
      </c>
      <c r="S251" s="31">
        <v>109.7</v>
      </c>
      <c r="T251" s="31">
        <v>110</v>
      </c>
      <c r="U251" s="31">
        <v>110.3</v>
      </c>
      <c r="V251" s="31">
        <v>110.7</v>
      </c>
      <c r="W251" s="31">
        <v>111.7</v>
      </c>
      <c r="X251" s="31">
        <v>114.1</v>
      </c>
      <c r="Y251" s="31">
        <v>113.2</v>
      </c>
      <c r="Z251" s="31">
        <v>113.4</v>
      </c>
      <c r="AA251" s="31">
        <v>115.3</v>
      </c>
      <c r="AB251" s="31">
        <v>114</v>
      </c>
      <c r="AC251" s="31">
        <v>113.1</v>
      </c>
      <c r="AD251" s="31">
        <v>113.7</v>
      </c>
      <c r="AE251" s="31">
        <v>113.9</v>
      </c>
      <c r="AF251" s="31">
        <v>115.1</v>
      </c>
      <c r="AG251" s="31">
        <v>115.1</v>
      </c>
      <c r="AH251" s="31">
        <v>115.4</v>
      </c>
      <c r="AI251" s="31">
        <v>116.3</v>
      </c>
      <c r="AJ251" s="31">
        <v>117.7</v>
      </c>
      <c r="AK251" s="31">
        <v>117.9</v>
      </c>
      <c r="AL251" s="31">
        <v>116.6</v>
      </c>
      <c r="AM251" s="31">
        <v>116.7</v>
      </c>
      <c r="AN251" s="31">
        <v>117.9</v>
      </c>
      <c r="AO251" s="31">
        <v>118.3</v>
      </c>
      <c r="AP251" s="31">
        <v>118</v>
      </c>
      <c r="AQ251" s="31">
        <v>118.6</v>
      </c>
      <c r="AR251" s="31">
        <v>120.2</v>
      </c>
      <c r="AS251" s="31">
        <v>119.9</v>
      </c>
      <c r="AT251" s="31">
        <v>122.9</v>
      </c>
      <c r="AU251" s="31">
        <v>122.8</v>
      </c>
      <c r="AV251" s="31">
        <v>123.4</v>
      </c>
      <c r="AW251" s="31">
        <v>123.3</v>
      </c>
      <c r="AX251" s="31">
        <v>123.3</v>
      </c>
      <c r="AY251" s="31">
        <v>122.4</v>
      </c>
      <c r="AZ251" s="31">
        <v>123.9</v>
      </c>
      <c r="BA251" s="31">
        <v>124.7</v>
      </c>
      <c r="BB251" s="31">
        <v>123.4</v>
      </c>
      <c r="BC251" s="31">
        <v>121.1</v>
      </c>
      <c r="BD251" s="31">
        <v>120.2</v>
      </c>
      <c r="BE251" s="31">
        <v>119.7</v>
      </c>
      <c r="BF251" s="31">
        <v>119.7</v>
      </c>
      <c r="BG251" s="31">
        <v>119.9</v>
      </c>
      <c r="BH251" s="31">
        <v>122.2</v>
      </c>
      <c r="BI251" s="31">
        <v>123.4</v>
      </c>
      <c r="BJ251" s="31">
        <v>123.1</v>
      </c>
      <c r="BK251" s="31">
        <v>123.3</v>
      </c>
      <c r="BL251" s="31">
        <v>124</v>
      </c>
      <c r="BM251" s="31">
        <v>124</v>
      </c>
      <c r="BN251" s="31">
        <v>123.3</v>
      </c>
      <c r="BO251" s="31">
        <v>127.8</v>
      </c>
      <c r="BP251" s="31">
        <v>125.9</v>
      </c>
      <c r="BQ251" s="31">
        <v>126.8</v>
      </c>
      <c r="BR251" s="31">
        <v>127.2</v>
      </c>
      <c r="BS251" s="31">
        <v>129.30000000000001</v>
      </c>
      <c r="BT251" s="31">
        <v>131</v>
      </c>
      <c r="BU251" s="31">
        <v>131.4</v>
      </c>
      <c r="BV251" s="31">
        <v>130.30000000000001</v>
      </c>
      <c r="BW251" s="31">
        <v>130.9</v>
      </c>
      <c r="BX251" s="31">
        <v>132.19999999999999</v>
      </c>
      <c r="BY251" s="31">
        <v>131.19999999999999</v>
      </c>
      <c r="BZ251" s="31">
        <v>130.30000000000001</v>
      </c>
      <c r="CA251" s="31">
        <v>129.9</v>
      </c>
      <c r="CB251" s="31">
        <v>129.69999999999999</v>
      </c>
      <c r="CC251" s="31">
        <v>130.30000000000001</v>
      </c>
      <c r="CD251" s="31">
        <v>131.5</v>
      </c>
      <c r="CE251" s="31">
        <v>133.4</v>
      </c>
      <c r="CF251" s="31">
        <v>132.4</v>
      </c>
      <c r="CG251" s="31">
        <v>132.4</v>
      </c>
      <c r="CH251" s="31">
        <v>133.19999999999999</v>
      </c>
      <c r="CI251" s="31">
        <v>132.5</v>
      </c>
      <c r="CJ251" s="31">
        <v>133.9</v>
      </c>
      <c r="CK251" s="31">
        <v>132.5</v>
      </c>
      <c r="CL251" s="31">
        <v>133</v>
      </c>
      <c r="CM251" s="31">
        <v>130.69999999999999</v>
      </c>
      <c r="CN251" s="31">
        <v>130.1</v>
      </c>
      <c r="CO251" s="31">
        <v>130.19999999999999</v>
      </c>
      <c r="CP251" s="31">
        <v>128.80000000000001</v>
      </c>
      <c r="CQ251" s="31">
        <v>131</v>
      </c>
      <c r="CR251" s="31">
        <v>130</v>
      </c>
      <c r="CS251" s="31">
        <v>131.4</v>
      </c>
      <c r="CT251" s="31">
        <v>129.6</v>
      </c>
      <c r="CU251" s="31">
        <v>130</v>
      </c>
      <c r="CV251" s="31">
        <v>130.6</v>
      </c>
      <c r="CW251" s="31">
        <v>131.1</v>
      </c>
      <c r="CX251" s="31">
        <v>130.6</v>
      </c>
      <c r="CY251" s="31">
        <v>130</v>
      </c>
      <c r="CZ251" s="31">
        <v>130.30000000000001</v>
      </c>
      <c r="DA251" s="31">
        <v>127.7</v>
      </c>
      <c r="DB251" s="31">
        <v>128.9</v>
      </c>
      <c r="DC251" s="31">
        <v>128.19999999999999</v>
      </c>
      <c r="DD251" s="31">
        <v>128</v>
      </c>
      <c r="DE251" s="31">
        <v>129.4</v>
      </c>
      <c r="DF251" s="31">
        <v>130.69999999999999</v>
      </c>
      <c r="DG251" s="31">
        <v>129.9</v>
      </c>
      <c r="DH251" s="31">
        <v>129.69999999999999</v>
      </c>
      <c r="DI251" s="31">
        <v>129.80000000000001</v>
      </c>
      <c r="DJ251" s="31">
        <v>128.9</v>
      </c>
      <c r="DK251" s="31">
        <v>129.4</v>
      </c>
      <c r="DL251" s="31">
        <v>129.9</v>
      </c>
      <c r="DM251" s="31">
        <v>129.6</v>
      </c>
      <c r="DN251" s="31">
        <v>129.6</v>
      </c>
      <c r="DO251" s="31">
        <v>128.9</v>
      </c>
      <c r="DP251" s="31">
        <v>128.69999999999999</v>
      </c>
      <c r="DQ251" s="31">
        <v>128.5</v>
      </c>
      <c r="DR251" s="31">
        <v>127.4</v>
      </c>
      <c r="DS251" s="31">
        <v>123.7</v>
      </c>
      <c r="DT251" s="31">
        <v>124.8</v>
      </c>
      <c r="DU251" s="31">
        <v>124</v>
      </c>
      <c r="DV251" s="31">
        <v>124.2</v>
      </c>
      <c r="DW251" s="31">
        <v>122.6</v>
      </c>
      <c r="DX251" s="31">
        <v>122.7</v>
      </c>
      <c r="DY251" s="31">
        <v>122.4</v>
      </c>
      <c r="DZ251" s="31">
        <v>122.9</v>
      </c>
      <c r="EA251" s="31">
        <v>122.4</v>
      </c>
      <c r="EB251" s="31">
        <v>121.8</v>
      </c>
      <c r="EC251" s="31">
        <v>124</v>
      </c>
      <c r="ED251" s="31">
        <v>124.1</v>
      </c>
      <c r="EE251" s="31">
        <v>125.3</v>
      </c>
      <c r="EF251" s="31">
        <v>125.5</v>
      </c>
      <c r="EG251" s="31">
        <v>125</v>
      </c>
      <c r="EH251" s="31">
        <v>125.4</v>
      </c>
      <c r="EI251" s="31">
        <v>125.1</v>
      </c>
      <c r="EJ251" s="31">
        <v>124.9</v>
      </c>
      <c r="EK251" s="31">
        <v>125</v>
      </c>
      <c r="EL251" s="31">
        <v>125</v>
      </c>
      <c r="EM251" s="31">
        <v>124.4</v>
      </c>
      <c r="EN251" s="31">
        <v>124.4</v>
      </c>
      <c r="EO251" s="31">
        <v>125.9</v>
      </c>
      <c r="EP251" s="31">
        <v>126.2</v>
      </c>
      <c r="EQ251" s="31">
        <v>127</v>
      </c>
      <c r="ER251" s="31">
        <v>128.1</v>
      </c>
      <c r="ES251" s="31">
        <v>128</v>
      </c>
      <c r="ET251" s="31">
        <v>127.8</v>
      </c>
    </row>
    <row r="252" spans="1:150">
      <c r="A252" s="25" t="s">
        <v>1830</v>
      </c>
      <c r="B252" s="25" t="s">
        <v>485</v>
      </c>
      <c r="C252" s="26">
        <v>1.755E-2</v>
      </c>
      <c r="D252" s="31">
        <v>101.7</v>
      </c>
      <c r="E252" s="31">
        <v>101.8</v>
      </c>
      <c r="F252" s="31">
        <v>102.1</v>
      </c>
      <c r="G252" s="31">
        <v>102.1</v>
      </c>
      <c r="H252" s="31">
        <v>102</v>
      </c>
      <c r="I252" s="31">
        <v>102.2</v>
      </c>
      <c r="J252" s="31">
        <v>102.5</v>
      </c>
      <c r="K252" s="31">
        <v>104.3</v>
      </c>
      <c r="L252" s="31">
        <v>106.4</v>
      </c>
      <c r="M252" s="31">
        <v>108.6</v>
      </c>
      <c r="N252" s="31">
        <v>109.5</v>
      </c>
      <c r="O252" s="31">
        <v>109.3</v>
      </c>
      <c r="P252" s="31">
        <v>112.8</v>
      </c>
      <c r="Q252" s="31">
        <v>113</v>
      </c>
      <c r="R252" s="31">
        <v>111.8</v>
      </c>
      <c r="S252" s="31">
        <v>112.6</v>
      </c>
      <c r="T252" s="31">
        <v>110.8</v>
      </c>
      <c r="U252" s="31">
        <v>111.8</v>
      </c>
      <c r="V252" s="31">
        <v>110.7</v>
      </c>
      <c r="W252" s="31">
        <v>111.9</v>
      </c>
      <c r="X252" s="31">
        <v>112.7</v>
      </c>
      <c r="Y252" s="31">
        <v>114.3</v>
      </c>
      <c r="Z252" s="31">
        <v>115.1</v>
      </c>
      <c r="AA252" s="31">
        <v>115.2</v>
      </c>
      <c r="AB252" s="31">
        <v>117.6</v>
      </c>
      <c r="AC252" s="31">
        <v>116.6</v>
      </c>
      <c r="AD252" s="31">
        <v>116.4</v>
      </c>
      <c r="AE252" s="31">
        <v>118.6</v>
      </c>
      <c r="AF252" s="31">
        <v>117.2</v>
      </c>
      <c r="AG252" s="31">
        <v>115.5</v>
      </c>
      <c r="AH252" s="31">
        <v>117.5</v>
      </c>
      <c r="AI252" s="31">
        <v>117</v>
      </c>
      <c r="AJ252" s="31">
        <v>117.4</v>
      </c>
      <c r="AK252" s="31">
        <v>120.2</v>
      </c>
      <c r="AL252" s="31">
        <v>120.5</v>
      </c>
      <c r="AM252" s="31">
        <v>120.8</v>
      </c>
      <c r="AN252" s="31">
        <v>118.4</v>
      </c>
      <c r="AO252" s="31">
        <v>118.6</v>
      </c>
      <c r="AP252" s="31">
        <v>117.6</v>
      </c>
      <c r="AQ252" s="31">
        <v>116.7</v>
      </c>
      <c r="AR252" s="31">
        <v>112.6</v>
      </c>
      <c r="AS252" s="31">
        <v>113.3</v>
      </c>
      <c r="AT252" s="31">
        <v>112.9</v>
      </c>
      <c r="AU252" s="31">
        <v>113</v>
      </c>
      <c r="AV252" s="31">
        <v>114.3</v>
      </c>
      <c r="AW252" s="31">
        <v>115.3</v>
      </c>
      <c r="AX252" s="31">
        <v>115.1</v>
      </c>
      <c r="AY252" s="31">
        <v>117.2</v>
      </c>
      <c r="AZ252" s="31">
        <v>117.6</v>
      </c>
      <c r="BA252" s="31">
        <v>117.5</v>
      </c>
      <c r="BB252" s="31">
        <v>118.1</v>
      </c>
      <c r="BC252" s="31">
        <v>117.6</v>
      </c>
      <c r="BD252" s="31">
        <v>118.9</v>
      </c>
      <c r="BE252" s="31">
        <v>117.1</v>
      </c>
      <c r="BF252" s="31">
        <v>117.1</v>
      </c>
      <c r="BG252" s="31">
        <v>115</v>
      </c>
      <c r="BH252" s="31">
        <v>118.4</v>
      </c>
      <c r="BI252" s="31">
        <v>117.2</v>
      </c>
      <c r="BJ252" s="31">
        <v>117.4</v>
      </c>
      <c r="BK252" s="31">
        <v>116.3</v>
      </c>
      <c r="BL252" s="31">
        <v>117.1</v>
      </c>
      <c r="BM252" s="31">
        <v>117.7</v>
      </c>
      <c r="BN252" s="31">
        <v>117.9</v>
      </c>
      <c r="BO252" s="31">
        <v>127.7</v>
      </c>
      <c r="BP252" s="31">
        <v>125.4</v>
      </c>
      <c r="BQ252" s="31">
        <v>124.4</v>
      </c>
      <c r="BR252" s="31">
        <v>123.6</v>
      </c>
      <c r="BS252" s="31">
        <v>124.1</v>
      </c>
      <c r="BT252" s="31">
        <v>126.8</v>
      </c>
      <c r="BU252" s="31">
        <v>125.1</v>
      </c>
      <c r="BV252" s="31">
        <v>124</v>
      </c>
      <c r="BW252" s="31">
        <v>124</v>
      </c>
      <c r="BX252" s="31">
        <v>125.4</v>
      </c>
      <c r="BY252" s="31">
        <v>125.1</v>
      </c>
      <c r="BZ252" s="31">
        <v>124.1</v>
      </c>
      <c r="CA252" s="31">
        <v>126.8</v>
      </c>
      <c r="CB252" s="31">
        <v>125.9</v>
      </c>
      <c r="CC252" s="31">
        <v>125.6</v>
      </c>
      <c r="CD252" s="31">
        <v>125.4</v>
      </c>
      <c r="CE252" s="31">
        <v>124.7</v>
      </c>
      <c r="CF252" s="31">
        <v>123.9</v>
      </c>
      <c r="CG252" s="31">
        <v>124.3</v>
      </c>
      <c r="CH252" s="31">
        <v>125.8</v>
      </c>
      <c r="CI252" s="31">
        <v>125.7</v>
      </c>
      <c r="CJ252" s="31">
        <v>123.9</v>
      </c>
      <c r="CK252" s="31">
        <v>125</v>
      </c>
      <c r="CL252" s="31">
        <v>124.1</v>
      </c>
      <c r="CM252" s="31">
        <v>126.2</v>
      </c>
      <c r="CN252" s="31">
        <v>124.8</v>
      </c>
      <c r="CO252" s="31">
        <v>125</v>
      </c>
      <c r="CP252" s="31">
        <v>124.3</v>
      </c>
      <c r="CQ252" s="31">
        <v>123.2</v>
      </c>
      <c r="CR252" s="31">
        <v>122.5</v>
      </c>
      <c r="CS252" s="31">
        <v>123.1</v>
      </c>
      <c r="CT252" s="31">
        <v>121.9</v>
      </c>
      <c r="CU252" s="31">
        <v>128.19999999999999</v>
      </c>
      <c r="CV252" s="31">
        <v>131.1</v>
      </c>
      <c r="CW252" s="31">
        <v>131.69999999999999</v>
      </c>
      <c r="CX252" s="31">
        <v>129.30000000000001</v>
      </c>
      <c r="CY252" s="31">
        <v>124.8</v>
      </c>
      <c r="CZ252" s="31">
        <v>124.8</v>
      </c>
      <c r="DA252" s="31">
        <v>123.4</v>
      </c>
      <c r="DB252" s="31">
        <v>122.8</v>
      </c>
      <c r="DC252" s="31">
        <v>122.6</v>
      </c>
      <c r="DD252" s="31">
        <v>121.5</v>
      </c>
      <c r="DE252" s="31">
        <v>125.5</v>
      </c>
      <c r="DF252" s="31">
        <v>126.2</v>
      </c>
      <c r="DG252" s="31">
        <v>124.9</v>
      </c>
      <c r="DH252" s="31">
        <v>126.8</v>
      </c>
      <c r="DI252" s="31">
        <v>126.8</v>
      </c>
      <c r="DJ252" s="31">
        <v>127.2</v>
      </c>
      <c r="DK252" s="31">
        <v>126.6</v>
      </c>
      <c r="DL252" s="31">
        <v>129.4</v>
      </c>
      <c r="DM252" s="31">
        <v>127.8</v>
      </c>
      <c r="DN252" s="31">
        <v>126.4</v>
      </c>
      <c r="DO252" s="31">
        <v>125.6</v>
      </c>
      <c r="DP252" s="31">
        <v>125.2</v>
      </c>
      <c r="DQ252" s="31">
        <v>126.1</v>
      </c>
      <c r="DR252" s="31">
        <v>126.5</v>
      </c>
      <c r="DS252" s="31">
        <v>126.6</v>
      </c>
      <c r="DT252" s="31">
        <v>126.5</v>
      </c>
      <c r="DU252" s="31">
        <v>126.6</v>
      </c>
      <c r="DV252" s="31">
        <v>125.9</v>
      </c>
      <c r="DW252" s="31">
        <v>127.1</v>
      </c>
      <c r="DX252" s="31">
        <v>127</v>
      </c>
      <c r="DY252" s="31">
        <v>127.3</v>
      </c>
      <c r="DZ252" s="31">
        <v>128.69999999999999</v>
      </c>
      <c r="EA252" s="31">
        <v>128.19999999999999</v>
      </c>
      <c r="EB252" s="31">
        <v>128.4</v>
      </c>
      <c r="EC252" s="31">
        <v>128.80000000000001</v>
      </c>
      <c r="ED252" s="31">
        <v>128.69999999999999</v>
      </c>
      <c r="EE252" s="31">
        <v>128.30000000000001</v>
      </c>
      <c r="EF252" s="31">
        <v>129.5</v>
      </c>
      <c r="EG252" s="31">
        <v>128.5</v>
      </c>
      <c r="EH252" s="31">
        <v>129.19999999999999</v>
      </c>
      <c r="EI252" s="31">
        <v>127.5</v>
      </c>
      <c r="EJ252" s="31">
        <v>128.5</v>
      </c>
      <c r="EK252" s="31">
        <v>128.19999999999999</v>
      </c>
      <c r="EL252" s="31">
        <v>128.9</v>
      </c>
      <c r="EM252" s="31">
        <v>128.4</v>
      </c>
      <c r="EN252" s="31">
        <v>128.80000000000001</v>
      </c>
      <c r="EO252" s="31">
        <v>129</v>
      </c>
      <c r="EP252" s="31">
        <v>128.80000000000001</v>
      </c>
      <c r="EQ252" s="31">
        <v>128.19999999999999</v>
      </c>
      <c r="ER252" s="31">
        <v>128.30000000000001</v>
      </c>
      <c r="ES252" s="31">
        <v>129.5</v>
      </c>
      <c r="ET252" s="31">
        <v>128.69999999999999</v>
      </c>
    </row>
    <row r="253" spans="1:150">
      <c r="A253" s="25" t="s">
        <v>1831</v>
      </c>
      <c r="B253" s="25" t="s">
        <v>505</v>
      </c>
      <c r="C253" s="26">
        <v>0.51356999999999997</v>
      </c>
      <c r="D253" s="31">
        <v>106.1</v>
      </c>
      <c r="E253" s="31">
        <v>107.9</v>
      </c>
      <c r="F253" s="31">
        <v>108.2</v>
      </c>
      <c r="G253" s="31">
        <v>107.2</v>
      </c>
      <c r="H253" s="31">
        <v>107.9</v>
      </c>
      <c r="I253" s="31">
        <v>107</v>
      </c>
      <c r="J253" s="31">
        <v>107.5</v>
      </c>
      <c r="K253" s="31">
        <v>108.8</v>
      </c>
      <c r="L253" s="31">
        <v>109.2</v>
      </c>
      <c r="M253" s="31">
        <v>109.8</v>
      </c>
      <c r="N253" s="31">
        <v>110</v>
      </c>
      <c r="O253" s="31">
        <v>111.4</v>
      </c>
      <c r="P253" s="31">
        <v>112.7</v>
      </c>
      <c r="Q253" s="31">
        <v>108.6</v>
      </c>
      <c r="R253" s="31">
        <v>114.1</v>
      </c>
      <c r="S253" s="31">
        <v>114.2</v>
      </c>
      <c r="T253" s="31">
        <v>114.6</v>
      </c>
      <c r="U253" s="31">
        <v>113.9</v>
      </c>
      <c r="V253" s="31">
        <v>114.1</v>
      </c>
      <c r="W253" s="31">
        <v>115</v>
      </c>
      <c r="X253" s="31">
        <v>117.3</v>
      </c>
      <c r="Y253" s="31">
        <v>114</v>
      </c>
      <c r="Z253" s="31">
        <v>116.3</v>
      </c>
      <c r="AA253" s="31">
        <v>118.4</v>
      </c>
      <c r="AB253" s="31">
        <v>117.3</v>
      </c>
      <c r="AC253" s="31">
        <v>116</v>
      </c>
      <c r="AD253" s="31">
        <v>118.4</v>
      </c>
      <c r="AE253" s="31">
        <v>119.6</v>
      </c>
      <c r="AF253" s="31">
        <v>125</v>
      </c>
      <c r="AG253" s="31">
        <v>123.4</v>
      </c>
      <c r="AH253" s="31">
        <v>124.5</v>
      </c>
      <c r="AI253" s="31">
        <v>124.7</v>
      </c>
      <c r="AJ253" s="31">
        <v>126</v>
      </c>
      <c r="AK253" s="31">
        <v>125.7</v>
      </c>
      <c r="AL253" s="31">
        <v>129.1</v>
      </c>
      <c r="AM253" s="31">
        <v>129.9</v>
      </c>
      <c r="AN253" s="31">
        <v>132.30000000000001</v>
      </c>
      <c r="AO253" s="31">
        <v>131.80000000000001</v>
      </c>
      <c r="AP253" s="31">
        <v>134</v>
      </c>
      <c r="AQ253" s="31">
        <v>130.5</v>
      </c>
      <c r="AR253" s="31">
        <v>134.6</v>
      </c>
      <c r="AS253" s="31">
        <v>133.5</v>
      </c>
      <c r="AT253" s="31">
        <v>131.30000000000001</v>
      </c>
      <c r="AU253" s="31">
        <v>131.19999999999999</v>
      </c>
      <c r="AV253" s="31">
        <v>134.1</v>
      </c>
      <c r="AW253" s="31">
        <v>131.4</v>
      </c>
      <c r="AX253" s="31">
        <v>134.30000000000001</v>
      </c>
      <c r="AY253" s="31">
        <v>136.69999999999999</v>
      </c>
      <c r="AZ253" s="31">
        <v>142.69999999999999</v>
      </c>
      <c r="BA253" s="31">
        <v>140.4</v>
      </c>
      <c r="BB253" s="31">
        <v>141.30000000000001</v>
      </c>
      <c r="BC253" s="31">
        <v>139.4</v>
      </c>
      <c r="BD253" s="31">
        <v>140.9</v>
      </c>
      <c r="BE253" s="31">
        <v>142.80000000000001</v>
      </c>
      <c r="BF253" s="31">
        <v>140.6</v>
      </c>
      <c r="BG253" s="31">
        <v>142.1</v>
      </c>
      <c r="BH253" s="31">
        <v>142.80000000000001</v>
      </c>
      <c r="BI253" s="31">
        <v>142.9</v>
      </c>
      <c r="BJ253" s="31">
        <v>141.1</v>
      </c>
      <c r="BK253" s="31">
        <v>142.19999999999999</v>
      </c>
      <c r="BL253" s="31">
        <v>143.1</v>
      </c>
      <c r="BM253" s="31">
        <v>141.5</v>
      </c>
      <c r="BN253" s="31">
        <v>144.30000000000001</v>
      </c>
      <c r="BO253" s="31">
        <v>145.30000000000001</v>
      </c>
      <c r="BP253" s="31">
        <v>149.69999999999999</v>
      </c>
      <c r="BQ253" s="31">
        <v>150.19999999999999</v>
      </c>
      <c r="BR253" s="31">
        <v>149.9</v>
      </c>
      <c r="BS253" s="31">
        <v>151.19999999999999</v>
      </c>
      <c r="BT253" s="31">
        <v>151.80000000000001</v>
      </c>
      <c r="BU253" s="31">
        <v>151.19999999999999</v>
      </c>
      <c r="BV253" s="31">
        <v>152</v>
      </c>
      <c r="BW253" s="31">
        <v>150.30000000000001</v>
      </c>
      <c r="BX253" s="31">
        <v>148.4</v>
      </c>
      <c r="BY253" s="31">
        <v>149.80000000000001</v>
      </c>
      <c r="BZ253" s="31">
        <v>150.80000000000001</v>
      </c>
      <c r="CA253" s="31">
        <v>149.4</v>
      </c>
      <c r="CB253" s="31">
        <v>150.19999999999999</v>
      </c>
      <c r="CC253" s="31">
        <v>150</v>
      </c>
      <c r="CD253" s="31">
        <v>149.9</v>
      </c>
      <c r="CE253" s="31">
        <v>149.6</v>
      </c>
      <c r="CF253" s="31">
        <v>149.19999999999999</v>
      </c>
      <c r="CG253" s="31">
        <v>150.69999999999999</v>
      </c>
      <c r="CH253" s="31">
        <v>152.5</v>
      </c>
      <c r="CI253" s="31">
        <v>153.80000000000001</v>
      </c>
      <c r="CJ253" s="31">
        <v>153.19999999999999</v>
      </c>
      <c r="CK253" s="31">
        <v>153.19999999999999</v>
      </c>
      <c r="CL253" s="31">
        <v>154</v>
      </c>
      <c r="CM253" s="31">
        <v>152.5</v>
      </c>
      <c r="CN253" s="31">
        <v>153.9</v>
      </c>
      <c r="CO253" s="31">
        <v>154.6</v>
      </c>
      <c r="CP253" s="31">
        <v>154.4</v>
      </c>
      <c r="CQ253" s="31">
        <v>153</v>
      </c>
      <c r="CR253" s="31">
        <v>151</v>
      </c>
      <c r="CS253" s="31">
        <v>152</v>
      </c>
      <c r="CT253" s="31">
        <v>155</v>
      </c>
      <c r="CU253" s="31">
        <v>154.5</v>
      </c>
      <c r="CV253" s="31">
        <v>156.4</v>
      </c>
      <c r="CW253" s="31">
        <v>160.6</v>
      </c>
      <c r="CX253" s="31">
        <v>158.6</v>
      </c>
      <c r="CY253" s="31">
        <v>157.6</v>
      </c>
      <c r="CZ253" s="31">
        <v>153</v>
      </c>
      <c r="DA253" s="31">
        <v>155.30000000000001</v>
      </c>
      <c r="DB253" s="31">
        <v>157.6</v>
      </c>
      <c r="DC253" s="31">
        <v>156.1</v>
      </c>
      <c r="DD253" s="31">
        <v>157.19999999999999</v>
      </c>
      <c r="DE253" s="31">
        <v>157.69999999999999</v>
      </c>
      <c r="DF253" s="31">
        <v>159</v>
      </c>
      <c r="DG253" s="31">
        <v>157.80000000000001</v>
      </c>
      <c r="DH253" s="31">
        <v>160.30000000000001</v>
      </c>
      <c r="DI253" s="31">
        <v>159.30000000000001</v>
      </c>
      <c r="DJ253" s="31">
        <v>157.6</v>
      </c>
      <c r="DK253" s="31">
        <v>161.1</v>
      </c>
      <c r="DL253" s="31">
        <v>160.6</v>
      </c>
      <c r="DM253" s="31">
        <v>159.9</v>
      </c>
      <c r="DN253" s="31">
        <v>160.19999999999999</v>
      </c>
      <c r="DO253" s="31">
        <v>159.1</v>
      </c>
      <c r="DP253" s="31">
        <v>161.9</v>
      </c>
      <c r="DQ253" s="31">
        <v>160.69999999999999</v>
      </c>
      <c r="DR253" s="31">
        <v>159.80000000000001</v>
      </c>
      <c r="DS253" s="31">
        <v>162.4</v>
      </c>
      <c r="DT253" s="31">
        <v>164.6</v>
      </c>
      <c r="DU253" s="31">
        <v>164.3</v>
      </c>
      <c r="DV253" s="31">
        <v>164</v>
      </c>
      <c r="DW253" s="31">
        <v>165.9</v>
      </c>
      <c r="DX253" s="31">
        <v>164.2</v>
      </c>
      <c r="DY253" s="31">
        <v>164.4</v>
      </c>
      <c r="DZ253" s="31">
        <v>164.2</v>
      </c>
      <c r="EA253" s="31">
        <v>163.9</v>
      </c>
      <c r="EB253" s="31">
        <v>166.1</v>
      </c>
      <c r="EC253" s="31">
        <v>165.9</v>
      </c>
      <c r="ED253" s="31">
        <v>166.5</v>
      </c>
      <c r="EE253" s="31">
        <v>169.2</v>
      </c>
      <c r="EF253" s="31">
        <v>169.8</v>
      </c>
      <c r="EG253" s="31">
        <v>171.4</v>
      </c>
      <c r="EH253" s="31">
        <v>173.7</v>
      </c>
      <c r="EI253" s="31">
        <v>173.2</v>
      </c>
      <c r="EJ253" s="31">
        <v>172.6</v>
      </c>
      <c r="EK253" s="31">
        <v>173.8</v>
      </c>
      <c r="EL253" s="31">
        <v>174.1</v>
      </c>
      <c r="EM253" s="31">
        <v>175</v>
      </c>
      <c r="EN253" s="31">
        <v>175.3</v>
      </c>
      <c r="EO253" s="31">
        <v>171.6</v>
      </c>
      <c r="EP253" s="31">
        <v>173.6</v>
      </c>
      <c r="EQ253" s="31">
        <v>175.7</v>
      </c>
      <c r="ER253" s="31">
        <v>176.3</v>
      </c>
      <c r="ES253" s="31">
        <v>175.4</v>
      </c>
      <c r="ET253" s="31">
        <v>174.9</v>
      </c>
    </row>
    <row r="254" spans="1:150">
      <c r="A254" s="25" t="s">
        <v>1832</v>
      </c>
      <c r="B254" s="25" t="s">
        <v>507</v>
      </c>
      <c r="C254" s="26">
        <v>0.51356999999999997</v>
      </c>
      <c r="D254" s="31">
        <v>106.1</v>
      </c>
      <c r="E254" s="31">
        <v>107.9</v>
      </c>
      <c r="F254" s="31">
        <v>108.2</v>
      </c>
      <c r="G254" s="31">
        <v>107.2</v>
      </c>
      <c r="H254" s="31">
        <v>107.9</v>
      </c>
      <c r="I254" s="31">
        <v>107</v>
      </c>
      <c r="J254" s="31">
        <v>107.5</v>
      </c>
      <c r="K254" s="31">
        <v>108.8</v>
      </c>
      <c r="L254" s="31">
        <v>109.2</v>
      </c>
      <c r="M254" s="31">
        <v>109.8</v>
      </c>
      <c r="N254" s="31">
        <v>110</v>
      </c>
      <c r="O254" s="31">
        <v>111.4</v>
      </c>
      <c r="P254" s="31">
        <v>112.7</v>
      </c>
      <c r="Q254" s="31">
        <v>108.6</v>
      </c>
      <c r="R254" s="31">
        <v>114.1</v>
      </c>
      <c r="S254" s="31">
        <v>114.2</v>
      </c>
      <c r="T254" s="31">
        <v>114.6</v>
      </c>
      <c r="U254" s="31">
        <v>113.9</v>
      </c>
      <c r="V254" s="31">
        <v>114.1</v>
      </c>
      <c r="W254" s="31">
        <v>115</v>
      </c>
      <c r="X254" s="31">
        <v>117.3</v>
      </c>
      <c r="Y254" s="31">
        <v>114</v>
      </c>
      <c r="Z254" s="31">
        <v>116.3</v>
      </c>
      <c r="AA254" s="31">
        <v>118.4</v>
      </c>
      <c r="AB254" s="31">
        <v>117.3</v>
      </c>
      <c r="AC254" s="31">
        <v>116</v>
      </c>
      <c r="AD254" s="31">
        <v>118.4</v>
      </c>
      <c r="AE254" s="31">
        <v>119.6</v>
      </c>
      <c r="AF254" s="31">
        <v>125</v>
      </c>
      <c r="AG254" s="31">
        <v>123.4</v>
      </c>
      <c r="AH254" s="31">
        <v>124.5</v>
      </c>
      <c r="AI254" s="31">
        <v>124.7</v>
      </c>
      <c r="AJ254" s="31">
        <v>126</v>
      </c>
      <c r="AK254" s="31">
        <v>125.7</v>
      </c>
      <c r="AL254" s="31">
        <v>129.1</v>
      </c>
      <c r="AM254" s="31">
        <v>129.9</v>
      </c>
      <c r="AN254" s="31">
        <v>132.30000000000001</v>
      </c>
      <c r="AO254" s="31">
        <v>131.80000000000001</v>
      </c>
      <c r="AP254" s="31">
        <v>134</v>
      </c>
      <c r="AQ254" s="31">
        <v>130.5</v>
      </c>
      <c r="AR254" s="31">
        <v>134.6</v>
      </c>
      <c r="AS254" s="31">
        <v>133.5</v>
      </c>
      <c r="AT254" s="31">
        <v>131.30000000000001</v>
      </c>
      <c r="AU254" s="31">
        <v>131.19999999999999</v>
      </c>
      <c r="AV254" s="31">
        <v>134.1</v>
      </c>
      <c r="AW254" s="31">
        <v>131.4</v>
      </c>
      <c r="AX254" s="31">
        <v>134.30000000000001</v>
      </c>
      <c r="AY254" s="31">
        <v>136.69999999999999</v>
      </c>
      <c r="AZ254" s="31">
        <v>142.69999999999999</v>
      </c>
      <c r="BA254" s="31">
        <v>140.4</v>
      </c>
      <c r="BB254" s="31">
        <v>141.30000000000001</v>
      </c>
      <c r="BC254" s="31">
        <v>139.4</v>
      </c>
      <c r="BD254" s="31">
        <v>140.9</v>
      </c>
      <c r="BE254" s="31">
        <v>142.80000000000001</v>
      </c>
      <c r="BF254" s="31">
        <v>140.6</v>
      </c>
      <c r="BG254" s="31">
        <v>142.1</v>
      </c>
      <c r="BH254" s="31">
        <v>142.80000000000001</v>
      </c>
      <c r="BI254" s="31">
        <v>142.9</v>
      </c>
      <c r="BJ254" s="31">
        <v>141.1</v>
      </c>
      <c r="BK254" s="31">
        <v>142.19999999999999</v>
      </c>
      <c r="BL254" s="31">
        <v>143.1</v>
      </c>
      <c r="BM254" s="31">
        <v>141.5</v>
      </c>
      <c r="BN254" s="31">
        <v>144.30000000000001</v>
      </c>
      <c r="BO254" s="31">
        <v>145.30000000000001</v>
      </c>
      <c r="BP254" s="31">
        <v>149.69999999999999</v>
      </c>
      <c r="BQ254" s="31">
        <v>150.19999999999999</v>
      </c>
      <c r="BR254" s="31">
        <v>149.9</v>
      </c>
      <c r="BS254" s="31">
        <v>151.19999999999999</v>
      </c>
      <c r="BT254" s="31">
        <v>151.80000000000001</v>
      </c>
      <c r="BU254" s="31">
        <v>151.19999999999999</v>
      </c>
      <c r="BV254" s="31">
        <v>152</v>
      </c>
      <c r="BW254" s="31">
        <v>150.30000000000001</v>
      </c>
      <c r="BX254" s="31">
        <v>148.4</v>
      </c>
      <c r="BY254" s="31">
        <v>149.80000000000001</v>
      </c>
      <c r="BZ254" s="31">
        <v>150.80000000000001</v>
      </c>
      <c r="CA254" s="31">
        <v>149.4</v>
      </c>
      <c r="CB254" s="31">
        <v>150.19999999999999</v>
      </c>
      <c r="CC254" s="31">
        <v>150</v>
      </c>
      <c r="CD254" s="31">
        <v>149.9</v>
      </c>
      <c r="CE254" s="31">
        <v>149.6</v>
      </c>
      <c r="CF254" s="31">
        <v>149.19999999999999</v>
      </c>
      <c r="CG254" s="31">
        <v>150.69999999999999</v>
      </c>
      <c r="CH254" s="31">
        <v>152.5</v>
      </c>
      <c r="CI254" s="31">
        <v>153.80000000000001</v>
      </c>
      <c r="CJ254" s="31">
        <v>153.19999999999999</v>
      </c>
      <c r="CK254" s="31">
        <v>153.19999999999999</v>
      </c>
      <c r="CL254" s="31">
        <v>154</v>
      </c>
      <c r="CM254" s="31">
        <v>152.5</v>
      </c>
      <c r="CN254" s="31">
        <v>153.9</v>
      </c>
      <c r="CO254" s="31">
        <v>154.6</v>
      </c>
      <c r="CP254" s="31">
        <v>154.4</v>
      </c>
      <c r="CQ254" s="31">
        <v>153</v>
      </c>
      <c r="CR254" s="31">
        <v>151</v>
      </c>
      <c r="CS254" s="31">
        <v>152</v>
      </c>
      <c r="CT254" s="31">
        <v>155</v>
      </c>
      <c r="CU254" s="31">
        <v>154.5</v>
      </c>
      <c r="CV254" s="31">
        <v>156.4</v>
      </c>
      <c r="CW254" s="31">
        <v>160.6</v>
      </c>
      <c r="CX254" s="31">
        <v>158.6</v>
      </c>
      <c r="CY254" s="31">
        <v>157.6</v>
      </c>
      <c r="CZ254" s="31">
        <v>153</v>
      </c>
      <c r="DA254" s="31">
        <v>155.30000000000001</v>
      </c>
      <c r="DB254" s="31">
        <v>157.6</v>
      </c>
      <c r="DC254" s="31">
        <v>156.1</v>
      </c>
      <c r="DD254" s="31">
        <v>157.19999999999999</v>
      </c>
      <c r="DE254" s="31">
        <v>157.69999999999999</v>
      </c>
      <c r="DF254" s="31">
        <v>159</v>
      </c>
      <c r="DG254" s="31">
        <v>157.80000000000001</v>
      </c>
      <c r="DH254" s="31">
        <v>160.30000000000001</v>
      </c>
      <c r="DI254" s="31">
        <v>159.30000000000001</v>
      </c>
      <c r="DJ254" s="31">
        <v>157.6</v>
      </c>
      <c r="DK254" s="31">
        <v>161.1</v>
      </c>
      <c r="DL254" s="31">
        <v>160.6</v>
      </c>
      <c r="DM254" s="31">
        <v>159.9</v>
      </c>
      <c r="DN254" s="31">
        <v>160.19999999999999</v>
      </c>
      <c r="DO254" s="31">
        <v>159.1</v>
      </c>
      <c r="DP254" s="31">
        <v>161.9</v>
      </c>
      <c r="DQ254" s="31">
        <v>160.69999999999999</v>
      </c>
      <c r="DR254" s="31">
        <v>159.80000000000001</v>
      </c>
      <c r="DS254" s="31">
        <v>162.4</v>
      </c>
      <c r="DT254" s="31">
        <v>164.6</v>
      </c>
      <c r="DU254" s="31">
        <v>164.3</v>
      </c>
      <c r="DV254" s="31">
        <v>164</v>
      </c>
      <c r="DW254" s="31">
        <v>165.9</v>
      </c>
      <c r="DX254" s="31">
        <v>164.2</v>
      </c>
      <c r="DY254" s="31">
        <v>164.4</v>
      </c>
      <c r="DZ254" s="31">
        <v>164.2</v>
      </c>
      <c r="EA254" s="31">
        <v>163.9</v>
      </c>
      <c r="EB254" s="31">
        <v>166.1</v>
      </c>
      <c r="EC254" s="31">
        <v>165.9</v>
      </c>
      <c r="ED254" s="31">
        <v>166.5</v>
      </c>
      <c r="EE254" s="31">
        <v>169.2</v>
      </c>
      <c r="EF254" s="31">
        <v>169.8</v>
      </c>
      <c r="EG254" s="31">
        <v>171.4</v>
      </c>
      <c r="EH254" s="31">
        <v>173.7</v>
      </c>
      <c r="EI254" s="31">
        <v>173.2</v>
      </c>
      <c r="EJ254" s="31">
        <v>172.6</v>
      </c>
      <c r="EK254" s="31">
        <v>173.8</v>
      </c>
      <c r="EL254" s="31">
        <v>174.1</v>
      </c>
      <c r="EM254" s="31">
        <v>175</v>
      </c>
      <c r="EN254" s="31">
        <v>175.3</v>
      </c>
      <c r="EO254" s="31">
        <v>171.6</v>
      </c>
      <c r="EP254" s="31">
        <v>173.6</v>
      </c>
      <c r="EQ254" s="31">
        <v>175.7</v>
      </c>
      <c r="ER254" s="31">
        <v>176.3</v>
      </c>
      <c r="ES254" s="31">
        <v>175.4</v>
      </c>
      <c r="ET254" s="31">
        <v>174.9</v>
      </c>
    </row>
    <row r="255" spans="1:150">
      <c r="A255" s="25" t="s">
        <v>494</v>
      </c>
      <c r="B255" s="25" t="s">
        <v>1833</v>
      </c>
      <c r="C255" s="26">
        <v>0.16619</v>
      </c>
      <c r="D255" s="31">
        <v>106.8</v>
      </c>
      <c r="E255" s="31">
        <v>109.2</v>
      </c>
      <c r="F255" s="31">
        <v>107.2</v>
      </c>
      <c r="G255" s="31">
        <v>108.7</v>
      </c>
      <c r="H255" s="31">
        <v>108.2</v>
      </c>
      <c r="I255" s="31">
        <v>109</v>
      </c>
      <c r="J255" s="31">
        <v>110</v>
      </c>
      <c r="K255" s="31">
        <v>110.3</v>
      </c>
      <c r="L255" s="31">
        <v>111.4</v>
      </c>
      <c r="M255" s="31">
        <v>112.8</v>
      </c>
      <c r="N255" s="31">
        <v>114.6</v>
      </c>
      <c r="O255" s="31">
        <v>120.8</v>
      </c>
      <c r="P255" s="31">
        <v>113.9</v>
      </c>
      <c r="Q255" s="31">
        <v>113.8</v>
      </c>
      <c r="R255" s="31">
        <v>115.4</v>
      </c>
      <c r="S255" s="31">
        <v>116.1</v>
      </c>
      <c r="T255" s="31">
        <v>116.6</v>
      </c>
      <c r="U255" s="31">
        <v>112.5</v>
      </c>
      <c r="V255" s="31">
        <v>112.9</v>
      </c>
      <c r="W255" s="31">
        <v>114.1</v>
      </c>
      <c r="X255" s="31">
        <v>118.8</v>
      </c>
      <c r="Y255" s="31">
        <v>117.6</v>
      </c>
      <c r="Z255" s="31">
        <v>117.3</v>
      </c>
      <c r="AA255" s="31">
        <v>119.1</v>
      </c>
      <c r="AB255" s="31">
        <v>121.7</v>
      </c>
      <c r="AC255" s="31">
        <v>124.8</v>
      </c>
      <c r="AD255" s="31">
        <v>123.1</v>
      </c>
      <c r="AE255" s="31">
        <v>126.5</v>
      </c>
      <c r="AF255" s="31">
        <v>134.80000000000001</v>
      </c>
      <c r="AG255" s="31">
        <v>132.9</v>
      </c>
      <c r="AH255" s="31">
        <v>135.69999999999999</v>
      </c>
      <c r="AI255" s="31">
        <v>136.5</v>
      </c>
      <c r="AJ255" s="31">
        <v>135.80000000000001</v>
      </c>
      <c r="AK255" s="31">
        <v>138.30000000000001</v>
      </c>
      <c r="AL255" s="31">
        <v>143.30000000000001</v>
      </c>
      <c r="AM255" s="31">
        <v>146.6</v>
      </c>
      <c r="AN255" s="31">
        <v>148.69999999999999</v>
      </c>
      <c r="AO255" s="31">
        <v>150</v>
      </c>
      <c r="AP255" s="31">
        <v>149.6</v>
      </c>
      <c r="AQ255" s="31">
        <v>147.5</v>
      </c>
      <c r="AR255" s="31">
        <v>150.69999999999999</v>
      </c>
      <c r="AS255" s="31">
        <v>145.9</v>
      </c>
      <c r="AT255" s="31">
        <v>150</v>
      </c>
      <c r="AU255" s="31">
        <v>150.19999999999999</v>
      </c>
      <c r="AV255" s="31">
        <v>154.5</v>
      </c>
      <c r="AW255" s="31">
        <v>149.19999999999999</v>
      </c>
      <c r="AX255" s="31">
        <v>153</v>
      </c>
      <c r="AY255" s="31">
        <v>155.6</v>
      </c>
      <c r="AZ255" s="31">
        <v>163</v>
      </c>
      <c r="BA255" s="31">
        <v>160.1</v>
      </c>
      <c r="BB255" s="31">
        <v>155.4</v>
      </c>
      <c r="BC255" s="31">
        <v>157.5</v>
      </c>
      <c r="BD255" s="31">
        <v>162.6</v>
      </c>
      <c r="BE255" s="31">
        <v>161.30000000000001</v>
      </c>
      <c r="BF255" s="31">
        <v>157.6</v>
      </c>
      <c r="BG255" s="31">
        <v>161.30000000000001</v>
      </c>
      <c r="BH255" s="31">
        <v>160.80000000000001</v>
      </c>
      <c r="BI255" s="31">
        <v>162.30000000000001</v>
      </c>
      <c r="BJ255" s="31">
        <v>155.30000000000001</v>
      </c>
      <c r="BK255" s="31">
        <v>155.9</v>
      </c>
      <c r="BL255" s="31">
        <v>155.30000000000001</v>
      </c>
      <c r="BM255" s="31">
        <v>149.9</v>
      </c>
      <c r="BN255" s="31">
        <v>152.69999999999999</v>
      </c>
      <c r="BO255" s="31">
        <v>149.69999999999999</v>
      </c>
      <c r="BP255" s="31">
        <v>151.1</v>
      </c>
      <c r="BQ255" s="31">
        <v>159</v>
      </c>
      <c r="BR255" s="31">
        <v>155.30000000000001</v>
      </c>
      <c r="BS255" s="31">
        <v>148.6</v>
      </c>
      <c r="BT255" s="31">
        <v>152.4</v>
      </c>
      <c r="BU255" s="31">
        <v>153</v>
      </c>
      <c r="BV255" s="31">
        <v>153.6</v>
      </c>
      <c r="BW255" s="31">
        <v>152.80000000000001</v>
      </c>
      <c r="BX255" s="31">
        <v>155.1</v>
      </c>
      <c r="BY255" s="31">
        <v>156.5</v>
      </c>
      <c r="BZ255" s="31">
        <v>156.69999999999999</v>
      </c>
      <c r="CA255" s="31">
        <v>158.4</v>
      </c>
      <c r="CB255" s="31">
        <v>157.19999999999999</v>
      </c>
      <c r="CC255" s="31">
        <v>157.80000000000001</v>
      </c>
      <c r="CD255" s="31">
        <v>157.19999999999999</v>
      </c>
      <c r="CE255" s="31">
        <v>157</v>
      </c>
      <c r="CF255" s="31">
        <v>156.5</v>
      </c>
      <c r="CG255" s="31">
        <v>160.6</v>
      </c>
      <c r="CH255" s="31">
        <v>165.4</v>
      </c>
      <c r="CI255" s="31">
        <v>165.6</v>
      </c>
      <c r="CJ255" s="31">
        <v>166</v>
      </c>
      <c r="CK255" s="31">
        <v>169.2</v>
      </c>
      <c r="CL255" s="31">
        <v>173.2</v>
      </c>
      <c r="CM255" s="31">
        <v>164.3</v>
      </c>
      <c r="CN255" s="31">
        <v>170.6</v>
      </c>
      <c r="CO255" s="31">
        <v>169.9</v>
      </c>
      <c r="CP255" s="31">
        <v>169.1</v>
      </c>
      <c r="CQ255" s="31">
        <v>166.8</v>
      </c>
      <c r="CR255" s="31">
        <v>166.4</v>
      </c>
      <c r="CS255" s="31">
        <v>166.7</v>
      </c>
      <c r="CT255" s="31">
        <v>174.1</v>
      </c>
      <c r="CU255" s="31">
        <v>171.4</v>
      </c>
      <c r="CV255" s="31">
        <v>176.2</v>
      </c>
      <c r="CW255" s="31">
        <v>187.3</v>
      </c>
      <c r="CX255" s="31">
        <v>180.5</v>
      </c>
      <c r="CY255" s="31">
        <v>179.7</v>
      </c>
      <c r="CZ255" s="31">
        <v>171.8</v>
      </c>
      <c r="DA255" s="31">
        <v>174.1</v>
      </c>
      <c r="DB255" s="31">
        <v>174.4</v>
      </c>
      <c r="DC255" s="31">
        <v>172.6</v>
      </c>
      <c r="DD255" s="31">
        <v>172.8</v>
      </c>
      <c r="DE255" s="31">
        <v>171.7</v>
      </c>
      <c r="DF255" s="31">
        <v>174.9</v>
      </c>
      <c r="DG255" s="31">
        <v>173.3</v>
      </c>
      <c r="DH255" s="31">
        <v>175.8</v>
      </c>
      <c r="DI255" s="31">
        <v>176.3</v>
      </c>
      <c r="DJ255" s="31">
        <v>172.2</v>
      </c>
      <c r="DK255" s="31">
        <v>178.5</v>
      </c>
      <c r="DL255" s="31">
        <v>175.7</v>
      </c>
      <c r="DM255" s="31">
        <v>176.5</v>
      </c>
      <c r="DN255" s="31">
        <v>175</v>
      </c>
      <c r="DO255" s="31">
        <v>172.8</v>
      </c>
      <c r="DP255" s="31">
        <v>175.6</v>
      </c>
      <c r="DQ255" s="31">
        <v>173</v>
      </c>
      <c r="DR255" s="31">
        <v>173</v>
      </c>
      <c r="DS255" s="31">
        <v>175.9</v>
      </c>
      <c r="DT255" s="31">
        <v>176.1</v>
      </c>
      <c r="DU255" s="31">
        <v>173.4</v>
      </c>
      <c r="DV255" s="31">
        <v>173.8</v>
      </c>
      <c r="DW255" s="31">
        <v>175.1</v>
      </c>
      <c r="DX255" s="31">
        <v>174.3</v>
      </c>
      <c r="DY255" s="31">
        <v>173.3</v>
      </c>
      <c r="DZ255" s="31">
        <v>172</v>
      </c>
      <c r="EA255" s="31">
        <v>171.8</v>
      </c>
      <c r="EB255" s="31">
        <v>174.8</v>
      </c>
      <c r="EC255" s="31">
        <v>173.4</v>
      </c>
      <c r="ED255" s="31">
        <v>175.7</v>
      </c>
      <c r="EE255" s="31">
        <v>182.8</v>
      </c>
      <c r="EF255" s="31">
        <v>184.4</v>
      </c>
      <c r="EG255" s="31">
        <v>185</v>
      </c>
      <c r="EH255" s="31">
        <v>184.2</v>
      </c>
      <c r="EI255" s="31">
        <v>182.5</v>
      </c>
      <c r="EJ255" s="31">
        <v>181.9</v>
      </c>
      <c r="EK255" s="31">
        <v>183.4</v>
      </c>
      <c r="EL255" s="31">
        <v>184.1</v>
      </c>
      <c r="EM255" s="31">
        <v>185.1</v>
      </c>
      <c r="EN255" s="31">
        <v>185.9</v>
      </c>
      <c r="EO255" s="31">
        <v>181.9</v>
      </c>
      <c r="EP255" s="31">
        <v>181.2</v>
      </c>
      <c r="EQ255" s="31">
        <v>183.5</v>
      </c>
      <c r="ER255" s="31">
        <v>184.9</v>
      </c>
      <c r="ES255" s="31">
        <v>184.2</v>
      </c>
      <c r="ET255" s="31">
        <v>184</v>
      </c>
    </row>
    <row r="256" spans="1:150">
      <c r="A256" s="25" t="s">
        <v>1834</v>
      </c>
      <c r="B256" s="25" t="s">
        <v>1835</v>
      </c>
      <c r="C256" s="26">
        <v>0.11183</v>
      </c>
      <c r="D256" s="31">
        <v>109.7</v>
      </c>
      <c r="E256" s="31">
        <v>110.2</v>
      </c>
      <c r="F256" s="31">
        <v>111.5</v>
      </c>
      <c r="G256" s="31">
        <v>112</v>
      </c>
      <c r="H256" s="31">
        <v>111.8</v>
      </c>
      <c r="I256" s="31">
        <v>112.1</v>
      </c>
      <c r="J256" s="31">
        <v>111.8</v>
      </c>
      <c r="K256" s="31">
        <v>112.3</v>
      </c>
      <c r="L256" s="31">
        <v>112.1</v>
      </c>
      <c r="M256" s="31">
        <v>111.5</v>
      </c>
      <c r="N256" s="31">
        <v>111.3</v>
      </c>
      <c r="O256" s="31">
        <v>111.6</v>
      </c>
      <c r="P256" s="31">
        <v>115.6</v>
      </c>
      <c r="Q256" s="31">
        <v>117.3</v>
      </c>
      <c r="R256" s="31">
        <v>118.4</v>
      </c>
      <c r="S256" s="31">
        <v>118.3</v>
      </c>
      <c r="T256" s="31">
        <v>118</v>
      </c>
      <c r="U256" s="31">
        <v>117.9</v>
      </c>
      <c r="V256" s="31">
        <v>118.9</v>
      </c>
      <c r="W256" s="31">
        <v>120.3</v>
      </c>
      <c r="X256" s="31">
        <v>119.7</v>
      </c>
      <c r="Y256" s="31">
        <v>120</v>
      </c>
      <c r="Z256" s="31">
        <v>119.5</v>
      </c>
      <c r="AA256" s="31">
        <v>119.8</v>
      </c>
      <c r="AB256" s="31">
        <v>125.2</v>
      </c>
      <c r="AC256" s="31">
        <v>125.9</v>
      </c>
      <c r="AD256" s="31">
        <v>126.4</v>
      </c>
      <c r="AE256" s="31">
        <v>125.7</v>
      </c>
      <c r="AF256" s="31">
        <v>126.9</v>
      </c>
      <c r="AG256" s="31">
        <v>126.8</v>
      </c>
      <c r="AH256" s="31">
        <v>126.7</v>
      </c>
      <c r="AI256" s="31">
        <v>127</v>
      </c>
      <c r="AJ256" s="31">
        <v>127.4</v>
      </c>
      <c r="AK256" s="31">
        <v>127.1</v>
      </c>
      <c r="AL256" s="31">
        <v>126.9</v>
      </c>
      <c r="AM256" s="31">
        <v>127.4</v>
      </c>
      <c r="AN256" s="31">
        <v>133.69999999999999</v>
      </c>
      <c r="AO256" s="31">
        <v>134</v>
      </c>
      <c r="AP256" s="31">
        <v>134.6</v>
      </c>
      <c r="AQ256" s="31">
        <v>134</v>
      </c>
      <c r="AR256" s="31">
        <v>137.1</v>
      </c>
      <c r="AS256" s="31">
        <v>138.5</v>
      </c>
      <c r="AT256" s="31">
        <v>138.6</v>
      </c>
      <c r="AU256" s="31">
        <v>142</v>
      </c>
      <c r="AV256" s="31">
        <v>141.80000000000001</v>
      </c>
      <c r="AW256" s="31">
        <v>141.69999999999999</v>
      </c>
      <c r="AX256" s="31">
        <v>142.5</v>
      </c>
      <c r="AY256" s="31">
        <v>142.6</v>
      </c>
      <c r="AZ256" s="31">
        <v>146</v>
      </c>
      <c r="BA256" s="31">
        <v>146.5</v>
      </c>
      <c r="BB256" s="31">
        <v>147.69999999999999</v>
      </c>
      <c r="BC256" s="31">
        <v>148</v>
      </c>
      <c r="BD256" s="31">
        <v>149.6</v>
      </c>
      <c r="BE256" s="31">
        <v>150.5</v>
      </c>
      <c r="BF256" s="31">
        <v>151.80000000000001</v>
      </c>
      <c r="BG256" s="31">
        <v>151.4</v>
      </c>
      <c r="BH256" s="31">
        <v>152.4</v>
      </c>
      <c r="BI256" s="31">
        <v>151.9</v>
      </c>
      <c r="BJ256" s="31">
        <v>153</v>
      </c>
      <c r="BK256" s="31">
        <v>153.1</v>
      </c>
      <c r="BL256" s="31">
        <v>159.5</v>
      </c>
      <c r="BM256" s="31">
        <v>160.80000000000001</v>
      </c>
      <c r="BN256" s="31">
        <v>162.9</v>
      </c>
      <c r="BO256" s="31">
        <v>165.4</v>
      </c>
      <c r="BP256" s="31">
        <v>170.4</v>
      </c>
      <c r="BQ256" s="31">
        <v>170.8</v>
      </c>
      <c r="BR256" s="31">
        <v>176.1</v>
      </c>
      <c r="BS256" s="31">
        <v>180.9</v>
      </c>
      <c r="BT256" s="31">
        <v>183.4</v>
      </c>
      <c r="BU256" s="31">
        <v>183.9</v>
      </c>
      <c r="BV256" s="31">
        <v>184.8</v>
      </c>
      <c r="BW256" s="31">
        <v>186</v>
      </c>
      <c r="BX256" s="31">
        <v>186.8</v>
      </c>
      <c r="BY256" s="31">
        <v>187.1</v>
      </c>
      <c r="BZ256" s="31">
        <v>186.9</v>
      </c>
      <c r="CA256" s="31">
        <v>187.7</v>
      </c>
      <c r="CB256" s="31">
        <v>188.2</v>
      </c>
      <c r="CC256" s="31">
        <v>187.6</v>
      </c>
      <c r="CD256" s="31">
        <v>187.8</v>
      </c>
      <c r="CE256" s="31">
        <v>187.4</v>
      </c>
      <c r="CF256" s="31">
        <v>186.9</v>
      </c>
      <c r="CG256" s="31">
        <v>187.6</v>
      </c>
      <c r="CH256" s="31">
        <v>187.5</v>
      </c>
      <c r="CI256" s="31">
        <v>188.1</v>
      </c>
      <c r="CJ256" s="31">
        <v>187.2</v>
      </c>
      <c r="CK256" s="31">
        <v>186.9</v>
      </c>
      <c r="CL256" s="31">
        <v>187.4</v>
      </c>
      <c r="CM256" s="31">
        <v>187.1</v>
      </c>
      <c r="CN256" s="31">
        <v>189.1</v>
      </c>
      <c r="CO256" s="31">
        <v>188.8</v>
      </c>
      <c r="CP256" s="31">
        <v>189</v>
      </c>
      <c r="CQ256" s="31">
        <v>190.4</v>
      </c>
      <c r="CR256" s="31">
        <v>190.3</v>
      </c>
      <c r="CS256" s="31">
        <v>191.5</v>
      </c>
      <c r="CT256" s="31">
        <v>191.6</v>
      </c>
      <c r="CU256" s="31">
        <v>192.2</v>
      </c>
      <c r="CV256" s="31">
        <v>192.3</v>
      </c>
      <c r="CW256" s="31">
        <v>192.4</v>
      </c>
      <c r="CX256" s="31">
        <v>192.5</v>
      </c>
      <c r="CY256" s="31">
        <v>192.5</v>
      </c>
      <c r="CZ256" s="31">
        <v>193.3</v>
      </c>
      <c r="DA256" s="31">
        <v>194.1</v>
      </c>
      <c r="DB256" s="31">
        <v>194.3</v>
      </c>
      <c r="DC256" s="31">
        <v>194.3</v>
      </c>
      <c r="DD256" s="31">
        <v>194.4</v>
      </c>
      <c r="DE256" s="31">
        <v>194.2</v>
      </c>
      <c r="DF256" s="31">
        <v>194.2</v>
      </c>
      <c r="DG256" s="31">
        <v>194.5</v>
      </c>
      <c r="DH256" s="31">
        <v>196.3</v>
      </c>
      <c r="DI256" s="31">
        <v>198.9</v>
      </c>
      <c r="DJ256" s="31">
        <v>199.8</v>
      </c>
      <c r="DK256" s="31">
        <v>202.4</v>
      </c>
      <c r="DL256" s="31">
        <v>201.5</v>
      </c>
      <c r="DM256" s="31">
        <v>202.7</v>
      </c>
      <c r="DN256" s="31">
        <v>203.9</v>
      </c>
      <c r="DO256" s="31">
        <v>205.1</v>
      </c>
      <c r="DP256" s="31">
        <v>205.9</v>
      </c>
      <c r="DQ256" s="31">
        <v>206.2</v>
      </c>
      <c r="DR256" s="31">
        <v>206.4</v>
      </c>
      <c r="DS256" s="31">
        <v>207.9</v>
      </c>
      <c r="DT256" s="31">
        <v>212.4</v>
      </c>
      <c r="DU256" s="31">
        <v>212.3</v>
      </c>
      <c r="DV256" s="31">
        <v>210.3</v>
      </c>
      <c r="DW256" s="31">
        <v>208.2</v>
      </c>
      <c r="DX256" s="31">
        <v>207.1</v>
      </c>
      <c r="DY256" s="31">
        <v>207.6</v>
      </c>
      <c r="DZ256" s="31">
        <v>207.5</v>
      </c>
      <c r="EA256" s="31">
        <v>207.9</v>
      </c>
      <c r="EB256" s="31">
        <v>208.9</v>
      </c>
      <c r="EC256" s="31">
        <v>209.5</v>
      </c>
      <c r="ED256" s="31">
        <v>210</v>
      </c>
      <c r="EE256" s="31">
        <v>210.3</v>
      </c>
      <c r="EF256" s="31">
        <v>211.3</v>
      </c>
      <c r="EG256" s="31">
        <v>216.5</v>
      </c>
      <c r="EH256" s="31">
        <v>223</v>
      </c>
      <c r="EI256" s="31">
        <v>218.7</v>
      </c>
      <c r="EJ256" s="31">
        <v>217.2</v>
      </c>
      <c r="EK256" s="31">
        <v>216.5</v>
      </c>
      <c r="EL256" s="31">
        <v>215.9</v>
      </c>
      <c r="EM256" s="31">
        <v>216</v>
      </c>
      <c r="EN256" s="31">
        <v>216.9</v>
      </c>
      <c r="EO256" s="31">
        <v>217.3</v>
      </c>
      <c r="EP256" s="31">
        <v>217.2</v>
      </c>
      <c r="EQ256" s="31">
        <v>217.3</v>
      </c>
      <c r="ER256" s="31">
        <v>217.5</v>
      </c>
      <c r="ES256" s="31">
        <v>217.6</v>
      </c>
      <c r="ET256" s="31">
        <v>219.9</v>
      </c>
    </row>
    <row r="257" spans="1:150">
      <c r="A257" s="25" t="s">
        <v>1836</v>
      </c>
      <c r="B257" s="25" t="s">
        <v>1837</v>
      </c>
      <c r="C257" s="26">
        <v>0.23555000000000001</v>
      </c>
      <c r="D257" s="31">
        <v>103.9</v>
      </c>
      <c r="E257" s="31">
        <v>105.9</v>
      </c>
      <c r="F257" s="31">
        <v>107.5</v>
      </c>
      <c r="G257" s="31">
        <v>103.9</v>
      </c>
      <c r="H257" s="31">
        <v>105.8</v>
      </c>
      <c r="I257" s="31">
        <v>103.2</v>
      </c>
      <c r="J257" s="31">
        <v>103.7</v>
      </c>
      <c r="K257" s="31">
        <v>106.1</v>
      </c>
      <c r="L257" s="31">
        <v>106.3</v>
      </c>
      <c r="M257" s="31">
        <v>106.9</v>
      </c>
      <c r="N257" s="31">
        <v>106.1</v>
      </c>
      <c r="O257" s="31">
        <v>104.8</v>
      </c>
      <c r="P257" s="31">
        <v>110.4</v>
      </c>
      <c r="Q257" s="31">
        <v>100.8</v>
      </c>
      <c r="R257" s="31">
        <v>111.1</v>
      </c>
      <c r="S257" s="31">
        <v>111</v>
      </c>
      <c r="T257" s="31">
        <v>111.6</v>
      </c>
      <c r="U257" s="31">
        <v>113</v>
      </c>
      <c r="V257" s="31">
        <v>112.6</v>
      </c>
      <c r="W257" s="31">
        <v>113.2</v>
      </c>
      <c r="X257" s="31">
        <v>115</v>
      </c>
      <c r="Y257" s="31">
        <v>108.5</v>
      </c>
      <c r="Z257" s="31">
        <v>114</v>
      </c>
      <c r="AA257" s="31">
        <v>117.2</v>
      </c>
      <c r="AB257" s="31">
        <v>110.4</v>
      </c>
      <c r="AC257" s="31">
        <v>105.1</v>
      </c>
      <c r="AD257" s="31">
        <v>111.2</v>
      </c>
      <c r="AE257" s="31">
        <v>111.8</v>
      </c>
      <c r="AF257" s="31">
        <v>117.2</v>
      </c>
      <c r="AG257" s="31">
        <v>115.2</v>
      </c>
      <c r="AH257" s="31">
        <v>115.5</v>
      </c>
      <c r="AI257" s="31">
        <v>115.4</v>
      </c>
      <c r="AJ257" s="31">
        <v>118.3</v>
      </c>
      <c r="AK257" s="31">
        <v>116.2</v>
      </c>
      <c r="AL257" s="31">
        <v>120.1</v>
      </c>
      <c r="AM257" s="31">
        <v>119.3</v>
      </c>
      <c r="AN257" s="31">
        <v>120</v>
      </c>
      <c r="AO257" s="31">
        <v>117.8</v>
      </c>
      <c r="AP257" s="31">
        <v>122.6</v>
      </c>
      <c r="AQ257" s="31">
        <v>116.9</v>
      </c>
      <c r="AR257" s="31">
        <v>122</v>
      </c>
      <c r="AS257" s="31">
        <v>122.4</v>
      </c>
      <c r="AT257" s="31">
        <v>114.6</v>
      </c>
      <c r="AU257" s="31">
        <v>112.6</v>
      </c>
      <c r="AV257" s="31">
        <v>116.1</v>
      </c>
      <c r="AW257" s="31">
        <v>113.9</v>
      </c>
      <c r="AX257" s="31">
        <v>117.2</v>
      </c>
      <c r="AY257" s="31">
        <v>120.6</v>
      </c>
      <c r="AZ257" s="31">
        <v>126.9</v>
      </c>
      <c r="BA257" s="31">
        <v>123.6</v>
      </c>
      <c r="BB257" s="31">
        <v>128.19999999999999</v>
      </c>
      <c r="BC257" s="31">
        <v>122.6</v>
      </c>
      <c r="BD257" s="31">
        <v>121.5</v>
      </c>
      <c r="BE257" s="31">
        <v>126</v>
      </c>
      <c r="BF257" s="31">
        <v>123.3</v>
      </c>
      <c r="BG257" s="31">
        <v>124.2</v>
      </c>
      <c r="BH257" s="31">
        <v>125.5</v>
      </c>
      <c r="BI257" s="31">
        <v>124.9</v>
      </c>
      <c r="BJ257" s="31">
        <v>125.5</v>
      </c>
      <c r="BK257" s="31">
        <v>127.3</v>
      </c>
      <c r="BL257" s="31">
        <v>126.6</v>
      </c>
      <c r="BM257" s="31">
        <v>126.5</v>
      </c>
      <c r="BN257" s="31">
        <v>129.5</v>
      </c>
      <c r="BO257" s="31">
        <v>132.5</v>
      </c>
      <c r="BP257" s="31">
        <v>138.9</v>
      </c>
      <c r="BQ257" s="31">
        <v>134.19999999999999</v>
      </c>
      <c r="BR257" s="31">
        <v>133.6</v>
      </c>
      <c r="BS257" s="31">
        <v>139.1</v>
      </c>
      <c r="BT257" s="31">
        <v>136.4</v>
      </c>
      <c r="BU257" s="31">
        <v>134.5</v>
      </c>
      <c r="BV257" s="31">
        <v>135.19999999999999</v>
      </c>
      <c r="BW257" s="31">
        <v>131.6</v>
      </c>
      <c r="BX257" s="31">
        <v>125.4</v>
      </c>
      <c r="BY257" s="31">
        <v>127.5</v>
      </c>
      <c r="BZ257" s="31">
        <v>129.5</v>
      </c>
      <c r="CA257" s="31">
        <v>124.8</v>
      </c>
      <c r="CB257" s="31">
        <v>127.2</v>
      </c>
      <c r="CC257" s="31">
        <v>126.6</v>
      </c>
      <c r="CD257" s="31">
        <v>126.8</v>
      </c>
      <c r="CE257" s="31">
        <v>126.5</v>
      </c>
      <c r="CF257" s="31">
        <v>126.1</v>
      </c>
      <c r="CG257" s="31">
        <v>126.2</v>
      </c>
      <c r="CH257" s="31">
        <v>126.9</v>
      </c>
      <c r="CI257" s="31">
        <v>129.30000000000001</v>
      </c>
      <c r="CJ257" s="31">
        <v>128</v>
      </c>
      <c r="CK257" s="31">
        <v>126</v>
      </c>
      <c r="CL257" s="31">
        <v>124.7</v>
      </c>
      <c r="CM257" s="31">
        <v>127.6</v>
      </c>
      <c r="CN257" s="31">
        <v>125.3</v>
      </c>
      <c r="CO257" s="31">
        <v>127.5</v>
      </c>
      <c r="CP257" s="31">
        <v>127.6</v>
      </c>
      <c r="CQ257" s="31">
        <v>125.4</v>
      </c>
      <c r="CR257" s="31">
        <v>121.4</v>
      </c>
      <c r="CS257" s="31">
        <v>122.8</v>
      </c>
      <c r="CT257" s="31">
        <v>124.1</v>
      </c>
      <c r="CU257" s="31">
        <v>124.6</v>
      </c>
      <c r="CV257" s="31">
        <v>125.3</v>
      </c>
      <c r="CW257" s="31">
        <v>126.7</v>
      </c>
      <c r="CX257" s="31">
        <v>127</v>
      </c>
      <c r="CY257" s="31">
        <v>125.5</v>
      </c>
      <c r="CZ257" s="31">
        <v>120.7</v>
      </c>
      <c r="DA257" s="31">
        <v>123.6</v>
      </c>
      <c r="DB257" s="31">
        <v>128.5</v>
      </c>
      <c r="DC257" s="31">
        <v>126.4</v>
      </c>
      <c r="DD257" s="31">
        <v>128.6</v>
      </c>
      <c r="DE257" s="31">
        <v>130.6</v>
      </c>
      <c r="DF257" s="31">
        <v>131</v>
      </c>
      <c r="DG257" s="31">
        <v>129.5</v>
      </c>
      <c r="DH257" s="31">
        <v>132.30000000000001</v>
      </c>
      <c r="DI257" s="31">
        <v>128.6</v>
      </c>
      <c r="DJ257" s="31">
        <v>127.3</v>
      </c>
      <c r="DK257" s="31">
        <v>129.30000000000001</v>
      </c>
      <c r="DL257" s="31">
        <v>130.5</v>
      </c>
      <c r="DM257" s="31">
        <v>127.8</v>
      </c>
      <c r="DN257" s="31">
        <v>129.1</v>
      </c>
      <c r="DO257" s="31">
        <v>127.6</v>
      </c>
      <c r="DP257" s="31">
        <v>131.30000000000001</v>
      </c>
      <c r="DQ257" s="31">
        <v>130.5</v>
      </c>
      <c r="DR257" s="31">
        <v>128.4</v>
      </c>
      <c r="DS257" s="31">
        <v>131.30000000000001</v>
      </c>
      <c r="DT257" s="31">
        <v>133.69999999999999</v>
      </c>
      <c r="DU257" s="31">
        <v>135.1</v>
      </c>
      <c r="DV257" s="31">
        <v>135.1</v>
      </c>
      <c r="DW257" s="31">
        <v>139.30000000000001</v>
      </c>
      <c r="DX257" s="31">
        <v>136.6</v>
      </c>
      <c r="DY257" s="31">
        <v>137.69999999999999</v>
      </c>
      <c r="DZ257" s="31">
        <v>138.19999999999999</v>
      </c>
      <c r="EA257" s="31">
        <v>137.30000000000001</v>
      </c>
      <c r="EB257" s="31">
        <v>139.69999999999999</v>
      </c>
      <c r="EC257" s="31">
        <v>139.80000000000001</v>
      </c>
      <c r="ED257" s="31">
        <v>139.5</v>
      </c>
      <c r="EE257" s="31">
        <v>140.1</v>
      </c>
      <c r="EF257" s="31">
        <v>139.9</v>
      </c>
      <c r="EG257" s="31">
        <v>140.4</v>
      </c>
      <c r="EH257" s="31">
        <v>143</v>
      </c>
      <c r="EI257" s="31">
        <v>145.1</v>
      </c>
      <c r="EJ257" s="31">
        <v>144.9</v>
      </c>
      <c r="EK257" s="31">
        <v>146.69999999999999</v>
      </c>
      <c r="EL257" s="31">
        <v>147.19999999999999</v>
      </c>
      <c r="EM257" s="31">
        <v>148.30000000000001</v>
      </c>
      <c r="EN257" s="31">
        <v>148.1</v>
      </c>
      <c r="EO257" s="31">
        <v>142.5</v>
      </c>
      <c r="EP257" s="31">
        <v>147.5</v>
      </c>
      <c r="EQ257" s="31">
        <v>150.5</v>
      </c>
      <c r="ER257" s="31">
        <v>150.80000000000001</v>
      </c>
      <c r="ES257" s="31">
        <v>149.1</v>
      </c>
      <c r="ET257" s="31">
        <v>147.1</v>
      </c>
    </row>
    <row r="258" spans="1:150">
      <c r="A258" s="25" t="s">
        <v>1838</v>
      </c>
      <c r="B258" s="25" t="s">
        <v>635</v>
      </c>
      <c r="C258" s="26">
        <v>4.8806799999999999</v>
      </c>
      <c r="D258" s="31">
        <v>100.8</v>
      </c>
      <c r="E258" s="31">
        <v>102</v>
      </c>
      <c r="F258" s="31">
        <v>102.6</v>
      </c>
      <c r="G258" s="31">
        <v>102.7</v>
      </c>
      <c r="H258" s="31">
        <v>104.1</v>
      </c>
      <c r="I258" s="31">
        <v>105</v>
      </c>
      <c r="J258" s="31">
        <v>104.6</v>
      </c>
      <c r="K258" s="31">
        <v>104.2</v>
      </c>
      <c r="L258" s="31">
        <v>104.2</v>
      </c>
      <c r="M258" s="31">
        <v>104.8</v>
      </c>
      <c r="N258" s="31">
        <v>105.7</v>
      </c>
      <c r="O258" s="31">
        <v>106.8</v>
      </c>
      <c r="P258" s="31">
        <v>107.9</v>
      </c>
      <c r="Q258" s="31">
        <v>107.9</v>
      </c>
      <c r="R258" s="31">
        <v>109</v>
      </c>
      <c r="S258" s="31">
        <v>110.8</v>
      </c>
      <c r="T258" s="31">
        <v>112.4</v>
      </c>
      <c r="U258" s="31">
        <v>113.7</v>
      </c>
      <c r="V258" s="31">
        <v>113.8</v>
      </c>
      <c r="W258" s="31">
        <v>112.6</v>
      </c>
      <c r="X258" s="31">
        <v>112.6</v>
      </c>
      <c r="Y258" s="31">
        <v>113.2</v>
      </c>
      <c r="Z258" s="31">
        <v>113.8</v>
      </c>
      <c r="AA258" s="31">
        <v>113.6</v>
      </c>
      <c r="AB258" s="31">
        <v>114.2</v>
      </c>
      <c r="AC258" s="31">
        <v>115</v>
      </c>
      <c r="AD258" s="31">
        <v>114.6</v>
      </c>
      <c r="AE258" s="31">
        <v>115.7</v>
      </c>
      <c r="AF258" s="31">
        <v>115.3</v>
      </c>
      <c r="AG258" s="31">
        <v>114.2</v>
      </c>
      <c r="AH258" s="31">
        <v>112.6</v>
      </c>
      <c r="AI258" s="31">
        <v>111.1</v>
      </c>
      <c r="AJ258" s="31">
        <v>110.7</v>
      </c>
      <c r="AK258" s="31">
        <v>109.8</v>
      </c>
      <c r="AL258" s="31">
        <v>109.5</v>
      </c>
      <c r="AM258" s="31">
        <v>109.6</v>
      </c>
      <c r="AN258" s="31">
        <v>109.4</v>
      </c>
      <c r="AO258" s="31">
        <v>109.7</v>
      </c>
      <c r="AP258" s="31">
        <v>110.2</v>
      </c>
      <c r="AQ258" s="31">
        <v>110.3</v>
      </c>
      <c r="AR258" s="31">
        <v>109.7</v>
      </c>
      <c r="AS258" s="31">
        <v>109.1</v>
      </c>
      <c r="AT258" s="31">
        <v>108.7</v>
      </c>
      <c r="AU258" s="31">
        <v>108.4</v>
      </c>
      <c r="AV258" s="31">
        <v>108.6</v>
      </c>
      <c r="AW258" s="31">
        <v>107.8</v>
      </c>
      <c r="AX258" s="31">
        <v>108.8</v>
      </c>
      <c r="AY258" s="31">
        <v>108.7</v>
      </c>
      <c r="AZ258" s="31">
        <v>109.5</v>
      </c>
      <c r="BA258" s="31">
        <v>110</v>
      </c>
      <c r="BB258" s="31">
        <v>110.2</v>
      </c>
      <c r="BC258" s="31">
        <v>111.3</v>
      </c>
      <c r="BD258" s="31">
        <v>112.2</v>
      </c>
      <c r="BE258" s="31">
        <v>112.1</v>
      </c>
      <c r="BF258" s="31">
        <v>110.8</v>
      </c>
      <c r="BG258" s="31">
        <v>110.8</v>
      </c>
      <c r="BH258" s="31">
        <v>110.9</v>
      </c>
      <c r="BI258" s="31">
        <v>111.4</v>
      </c>
      <c r="BJ258" s="31">
        <v>112</v>
      </c>
      <c r="BK258" s="31">
        <v>112.9</v>
      </c>
      <c r="BL258" s="31">
        <v>113.8</v>
      </c>
      <c r="BM258" s="31">
        <v>113.6</v>
      </c>
      <c r="BN258" s="31">
        <v>113.6</v>
      </c>
      <c r="BO258" s="31">
        <v>113.3</v>
      </c>
      <c r="BP258" s="31">
        <v>113.7</v>
      </c>
      <c r="BQ258" s="31">
        <v>113.2</v>
      </c>
      <c r="BR258" s="31">
        <v>112.7</v>
      </c>
      <c r="BS258" s="31">
        <v>112.9</v>
      </c>
      <c r="BT258" s="31">
        <v>113.2</v>
      </c>
      <c r="BU258" s="31">
        <v>113.3</v>
      </c>
      <c r="BV258" s="31">
        <v>113.8</v>
      </c>
      <c r="BW258" s="31">
        <v>114.2</v>
      </c>
      <c r="BX258" s="31">
        <v>114.9</v>
      </c>
      <c r="BY258" s="31">
        <v>115.7</v>
      </c>
      <c r="BZ258" s="31">
        <v>116.2</v>
      </c>
      <c r="CA258" s="31">
        <v>117.7</v>
      </c>
      <c r="CB258" s="31">
        <v>118.3</v>
      </c>
      <c r="CC258" s="31">
        <v>118.6</v>
      </c>
      <c r="CD258" s="31">
        <v>119.2</v>
      </c>
      <c r="CE258" s="31">
        <v>119</v>
      </c>
      <c r="CF258" s="31">
        <v>118.9</v>
      </c>
      <c r="CG258" s="31">
        <v>119</v>
      </c>
      <c r="CH258" s="31">
        <v>119.2</v>
      </c>
      <c r="CI258" s="31">
        <v>118.6</v>
      </c>
      <c r="CJ258" s="31">
        <v>119.4</v>
      </c>
      <c r="CK258" s="31">
        <v>119.6</v>
      </c>
      <c r="CL258" s="31">
        <v>119.4</v>
      </c>
      <c r="CM258" s="31">
        <v>118.9</v>
      </c>
      <c r="CN258" s="31">
        <v>118.1</v>
      </c>
      <c r="CO258" s="31">
        <v>117.6</v>
      </c>
      <c r="CP258" s="31">
        <v>117.3</v>
      </c>
      <c r="CQ258" s="31">
        <v>116.5</v>
      </c>
      <c r="CR258" s="31">
        <v>116</v>
      </c>
      <c r="CS258" s="31">
        <v>116.4</v>
      </c>
      <c r="CT258" s="31">
        <v>116.9</v>
      </c>
      <c r="CU258" s="31">
        <v>116.7</v>
      </c>
      <c r="CV258" s="31">
        <v>117</v>
      </c>
      <c r="CW258" s="31">
        <v>115.2</v>
      </c>
      <c r="CX258" s="31">
        <v>113.6</v>
      </c>
      <c r="CY258" s="31">
        <v>112.9</v>
      </c>
      <c r="CZ258" s="31">
        <v>113</v>
      </c>
      <c r="DA258" s="31">
        <v>113.6</v>
      </c>
      <c r="DB258" s="31">
        <v>114.8</v>
      </c>
      <c r="DC258" s="31">
        <v>116.8</v>
      </c>
      <c r="DD258" s="31">
        <v>119.1</v>
      </c>
      <c r="DE258" s="31">
        <v>123.1</v>
      </c>
      <c r="DF258" s="31">
        <v>124.9</v>
      </c>
      <c r="DG258" s="31">
        <v>127.4</v>
      </c>
      <c r="DH258" s="31">
        <v>128.69999999999999</v>
      </c>
      <c r="DI258" s="31">
        <v>128.5</v>
      </c>
      <c r="DJ258" s="31">
        <v>129.69999999999999</v>
      </c>
      <c r="DK258" s="31">
        <v>130.80000000000001</v>
      </c>
      <c r="DL258" s="31">
        <v>132.6</v>
      </c>
      <c r="DM258" s="31">
        <v>133.30000000000001</v>
      </c>
      <c r="DN258" s="31">
        <v>134.80000000000001</v>
      </c>
      <c r="DO258" s="31">
        <v>138.1</v>
      </c>
      <c r="DP258" s="31">
        <v>139.19999999999999</v>
      </c>
      <c r="DQ258" s="31">
        <v>140.19999999999999</v>
      </c>
      <c r="DR258" s="31">
        <v>142.4</v>
      </c>
      <c r="DS258" s="31">
        <v>143.9</v>
      </c>
      <c r="DT258" s="31">
        <v>145.80000000000001</v>
      </c>
      <c r="DU258" s="31">
        <v>148.5</v>
      </c>
      <c r="DV258" s="31">
        <v>149.30000000000001</v>
      </c>
      <c r="DW258" s="31">
        <v>147.30000000000001</v>
      </c>
      <c r="DX258" s="31">
        <v>146.5</v>
      </c>
      <c r="DY258" s="31">
        <v>144.5</v>
      </c>
      <c r="DZ258" s="31">
        <v>142.5</v>
      </c>
      <c r="EA258" s="31">
        <v>139.19999999999999</v>
      </c>
      <c r="EB258" s="31">
        <v>137.6</v>
      </c>
      <c r="EC258" s="31">
        <v>137.1</v>
      </c>
      <c r="ED258" s="31">
        <v>137.19999999999999</v>
      </c>
      <c r="EE258" s="31">
        <v>136.80000000000001</v>
      </c>
      <c r="EF258" s="31">
        <v>137.19999999999999</v>
      </c>
      <c r="EG258" s="31">
        <v>135.9</v>
      </c>
      <c r="EH258" s="31">
        <v>134.80000000000001</v>
      </c>
      <c r="EI258" s="31">
        <v>133.9</v>
      </c>
      <c r="EJ258" s="31">
        <v>134.1</v>
      </c>
      <c r="EK258" s="31">
        <v>134.30000000000001</v>
      </c>
      <c r="EL258" s="31">
        <v>134.69999999999999</v>
      </c>
      <c r="EM258" s="31">
        <v>134.19999999999999</v>
      </c>
      <c r="EN258" s="31">
        <v>133.6</v>
      </c>
      <c r="EO258" s="31">
        <v>134</v>
      </c>
      <c r="EP258" s="31">
        <v>134.6</v>
      </c>
      <c r="EQ258" s="31">
        <v>134.5</v>
      </c>
      <c r="ER258" s="31">
        <v>135.69999999999999</v>
      </c>
      <c r="ES258" s="31">
        <v>135.9</v>
      </c>
      <c r="ET258" s="31">
        <v>136.4</v>
      </c>
    </row>
    <row r="259" spans="1:150">
      <c r="A259" s="25" t="s">
        <v>1839</v>
      </c>
      <c r="B259" s="25" t="s">
        <v>637</v>
      </c>
      <c r="C259" s="26">
        <v>2.5815399999999999</v>
      </c>
      <c r="D259" s="31">
        <v>100.6</v>
      </c>
      <c r="E259" s="31">
        <v>102.1</v>
      </c>
      <c r="F259" s="31">
        <v>102.3</v>
      </c>
      <c r="G259" s="31">
        <v>102.3</v>
      </c>
      <c r="H259" s="31">
        <v>104.2</v>
      </c>
      <c r="I259" s="31">
        <v>105.4</v>
      </c>
      <c r="J259" s="31">
        <v>104.6</v>
      </c>
      <c r="K259" s="31">
        <v>103.6</v>
      </c>
      <c r="L259" s="31">
        <v>103.8</v>
      </c>
      <c r="M259" s="31">
        <v>104.7</v>
      </c>
      <c r="N259" s="31">
        <v>105.8</v>
      </c>
      <c r="O259" s="31">
        <v>106.9</v>
      </c>
      <c r="P259" s="31">
        <v>108.2</v>
      </c>
      <c r="Q259" s="31">
        <v>107.7</v>
      </c>
      <c r="R259" s="31">
        <v>109.4</v>
      </c>
      <c r="S259" s="31">
        <v>111.5</v>
      </c>
      <c r="T259" s="31">
        <v>114.5</v>
      </c>
      <c r="U259" s="31">
        <v>116.4</v>
      </c>
      <c r="V259" s="31">
        <v>116.7</v>
      </c>
      <c r="W259" s="31">
        <v>114.3</v>
      </c>
      <c r="X259" s="31">
        <v>113.6</v>
      </c>
      <c r="Y259" s="31">
        <v>114</v>
      </c>
      <c r="Z259" s="31">
        <v>114.8</v>
      </c>
      <c r="AA259" s="31">
        <v>114.6</v>
      </c>
      <c r="AB259" s="31">
        <v>114.6</v>
      </c>
      <c r="AC259" s="31">
        <v>115.2</v>
      </c>
      <c r="AD259" s="31">
        <v>114.4</v>
      </c>
      <c r="AE259" s="31">
        <v>115.8</v>
      </c>
      <c r="AF259" s="31">
        <v>115.5</v>
      </c>
      <c r="AG259" s="31">
        <v>113.6</v>
      </c>
      <c r="AH259" s="31">
        <v>110.8</v>
      </c>
      <c r="AI259" s="31">
        <v>108.2</v>
      </c>
      <c r="AJ259" s="31">
        <v>107.2</v>
      </c>
      <c r="AK259" s="31">
        <v>105.9</v>
      </c>
      <c r="AL259" s="31">
        <v>104.9</v>
      </c>
      <c r="AM259" s="31">
        <v>104.6</v>
      </c>
      <c r="AN259" s="31">
        <v>104.3</v>
      </c>
      <c r="AO259" s="31">
        <v>105.5</v>
      </c>
      <c r="AP259" s="31">
        <v>105.7</v>
      </c>
      <c r="AQ259" s="31">
        <v>104.9</v>
      </c>
      <c r="AR259" s="31">
        <v>103.8</v>
      </c>
      <c r="AS259" s="31">
        <v>102.3</v>
      </c>
      <c r="AT259" s="31">
        <v>101</v>
      </c>
      <c r="AU259" s="31">
        <v>99.8</v>
      </c>
      <c r="AV259" s="31">
        <v>99.6</v>
      </c>
      <c r="AW259" s="31">
        <v>99.1</v>
      </c>
      <c r="AX259" s="31">
        <v>100.1</v>
      </c>
      <c r="AY259" s="31">
        <v>99.9</v>
      </c>
      <c r="AZ259" s="31">
        <v>100.1</v>
      </c>
      <c r="BA259" s="31">
        <v>100.8</v>
      </c>
      <c r="BB259" s="31">
        <v>101.6</v>
      </c>
      <c r="BC259" s="31">
        <v>103.2</v>
      </c>
      <c r="BD259" s="31">
        <v>104.9</v>
      </c>
      <c r="BE259" s="31">
        <v>104.5</v>
      </c>
      <c r="BF259" s="31">
        <v>103.3</v>
      </c>
      <c r="BG259" s="31">
        <v>102.8</v>
      </c>
      <c r="BH259" s="31">
        <v>102.9</v>
      </c>
      <c r="BI259" s="31">
        <v>103.7</v>
      </c>
      <c r="BJ259" s="31">
        <v>104.8</v>
      </c>
      <c r="BK259" s="31">
        <v>106.5</v>
      </c>
      <c r="BL259" s="31">
        <v>107.7</v>
      </c>
      <c r="BM259" s="31">
        <v>107.2</v>
      </c>
      <c r="BN259" s="31">
        <v>106.6</v>
      </c>
      <c r="BO259" s="31">
        <v>106.5</v>
      </c>
      <c r="BP259" s="31">
        <v>106.3</v>
      </c>
      <c r="BQ259" s="31">
        <v>105.5</v>
      </c>
      <c r="BR259" s="31">
        <v>104.7</v>
      </c>
      <c r="BS259" s="31">
        <v>104.8</v>
      </c>
      <c r="BT259" s="31">
        <v>105.5</v>
      </c>
      <c r="BU259" s="31">
        <v>106.1</v>
      </c>
      <c r="BV259" s="31">
        <v>106.3</v>
      </c>
      <c r="BW259" s="31">
        <v>106.8</v>
      </c>
      <c r="BX259" s="31">
        <v>107.3</v>
      </c>
      <c r="BY259" s="31">
        <v>108.4</v>
      </c>
      <c r="BZ259" s="31">
        <v>109</v>
      </c>
      <c r="CA259" s="31">
        <v>110.3</v>
      </c>
      <c r="CB259" s="31">
        <v>111.4</v>
      </c>
      <c r="CC259" s="31">
        <v>112.5</v>
      </c>
      <c r="CD259" s="31">
        <v>112.6</v>
      </c>
      <c r="CE259" s="31">
        <v>112</v>
      </c>
      <c r="CF259" s="31">
        <v>110.9</v>
      </c>
      <c r="CG259" s="31">
        <v>111.3</v>
      </c>
      <c r="CH259" s="31">
        <v>111.2</v>
      </c>
      <c r="CI259" s="31">
        <v>110.4</v>
      </c>
      <c r="CJ259" s="31">
        <v>111.7</v>
      </c>
      <c r="CK259" s="31">
        <v>111</v>
      </c>
      <c r="CL259" s="31">
        <v>110.7</v>
      </c>
      <c r="CM259" s="31">
        <v>110</v>
      </c>
      <c r="CN259" s="31">
        <v>109</v>
      </c>
      <c r="CO259" s="31">
        <v>107.9</v>
      </c>
      <c r="CP259" s="31">
        <v>107.4</v>
      </c>
      <c r="CQ259" s="31">
        <v>105.2</v>
      </c>
      <c r="CR259" s="31">
        <v>105.1</v>
      </c>
      <c r="CS259" s="31">
        <v>105.5</v>
      </c>
      <c r="CT259" s="31">
        <v>105.8</v>
      </c>
      <c r="CU259" s="31">
        <v>105.6</v>
      </c>
      <c r="CV259" s="31">
        <v>105.7</v>
      </c>
      <c r="CW259" s="31">
        <v>102.5</v>
      </c>
      <c r="CX259" s="31">
        <v>100.6</v>
      </c>
      <c r="CY259" s="31">
        <v>100.6</v>
      </c>
      <c r="CZ259" s="31">
        <v>100.3</v>
      </c>
      <c r="DA259" s="31">
        <v>101.2</v>
      </c>
      <c r="DB259" s="31">
        <v>102.5</v>
      </c>
      <c r="DC259" s="31">
        <v>105.5</v>
      </c>
      <c r="DD259" s="31">
        <v>108.5</v>
      </c>
      <c r="DE259" s="31">
        <v>114.4</v>
      </c>
      <c r="DF259" s="31">
        <v>117</v>
      </c>
      <c r="DG259" s="31">
        <v>120</v>
      </c>
      <c r="DH259" s="31">
        <v>121</v>
      </c>
      <c r="DI259" s="31">
        <v>120.6</v>
      </c>
      <c r="DJ259" s="31">
        <v>121.2</v>
      </c>
      <c r="DK259" s="31">
        <v>121.3</v>
      </c>
      <c r="DL259" s="31">
        <v>123.6</v>
      </c>
      <c r="DM259" s="31">
        <v>125</v>
      </c>
      <c r="DN259" s="31">
        <v>127.1</v>
      </c>
      <c r="DO259" s="31">
        <v>132.6</v>
      </c>
      <c r="DP259" s="31">
        <v>133.4</v>
      </c>
      <c r="DQ259" s="31">
        <v>135.19999999999999</v>
      </c>
      <c r="DR259" s="31">
        <v>137.9</v>
      </c>
      <c r="DS259" s="31">
        <v>138.9</v>
      </c>
      <c r="DT259" s="31">
        <v>140.6</v>
      </c>
      <c r="DU259" s="31">
        <v>143.5</v>
      </c>
      <c r="DV259" s="31">
        <v>144.6</v>
      </c>
      <c r="DW259" s="31">
        <v>140.5</v>
      </c>
      <c r="DX259" s="31">
        <v>139</v>
      </c>
      <c r="DY259" s="31">
        <v>136.30000000000001</v>
      </c>
      <c r="DZ259" s="31">
        <v>132</v>
      </c>
      <c r="EA259" s="31">
        <v>126.6</v>
      </c>
      <c r="EB259" s="31">
        <v>124.3</v>
      </c>
      <c r="EC259" s="31">
        <v>123.8</v>
      </c>
      <c r="ED259" s="31">
        <v>123.8</v>
      </c>
      <c r="EE259" s="31">
        <v>122.9</v>
      </c>
      <c r="EF259" s="31">
        <v>123.3</v>
      </c>
      <c r="EG259" s="31">
        <v>121.5</v>
      </c>
      <c r="EH259" s="31">
        <v>120.1</v>
      </c>
      <c r="EI259" s="31">
        <v>118.9</v>
      </c>
      <c r="EJ259" s="31">
        <v>119.8</v>
      </c>
      <c r="EK259" s="31">
        <v>120</v>
      </c>
      <c r="EL259" s="31">
        <v>120.5</v>
      </c>
      <c r="EM259" s="31">
        <v>120</v>
      </c>
      <c r="EN259" s="31">
        <v>118.7</v>
      </c>
      <c r="EO259" s="31">
        <v>118.5</v>
      </c>
      <c r="EP259" s="31">
        <v>119.6</v>
      </c>
      <c r="EQ259" s="31">
        <v>120</v>
      </c>
      <c r="ER259" s="31">
        <v>121.8</v>
      </c>
      <c r="ES259" s="31">
        <v>122</v>
      </c>
      <c r="ET259" s="31">
        <v>122</v>
      </c>
    </row>
    <row r="260" spans="1:150">
      <c r="A260" s="25" t="s">
        <v>1840</v>
      </c>
      <c r="B260" s="25" t="s">
        <v>639</v>
      </c>
      <c r="C260" s="26">
        <v>1.34192</v>
      </c>
      <c r="D260" s="31">
        <v>100.4</v>
      </c>
      <c r="E260" s="31">
        <v>102.2</v>
      </c>
      <c r="F260" s="31">
        <v>103.1</v>
      </c>
      <c r="G260" s="31">
        <v>103.3</v>
      </c>
      <c r="H260" s="31">
        <v>105.5</v>
      </c>
      <c r="I260" s="31">
        <v>106.2</v>
      </c>
      <c r="J260" s="31">
        <v>105.7</v>
      </c>
      <c r="K260" s="31">
        <v>105.1</v>
      </c>
      <c r="L260" s="31">
        <v>104.1</v>
      </c>
      <c r="M260" s="31">
        <v>105.2</v>
      </c>
      <c r="N260" s="31">
        <v>106.8</v>
      </c>
      <c r="O260" s="31">
        <v>109.4</v>
      </c>
      <c r="P260" s="31">
        <v>111.9</v>
      </c>
      <c r="Q260" s="31">
        <v>111.5</v>
      </c>
      <c r="R260" s="31">
        <v>112</v>
      </c>
      <c r="S260" s="31">
        <v>113.9</v>
      </c>
      <c r="T260" s="31">
        <v>116.9</v>
      </c>
      <c r="U260" s="31">
        <v>119.7</v>
      </c>
      <c r="V260" s="31">
        <v>120.5</v>
      </c>
      <c r="W260" s="31">
        <v>118.3</v>
      </c>
      <c r="X260" s="31">
        <v>118</v>
      </c>
      <c r="Y260" s="31">
        <v>117.9</v>
      </c>
      <c r="Z260" s="31">
        <v>120.1</v>
      </c>
      <c r="AA260" s="31">
        <v>120.3</v>
      </c>
      <c r="AB260" s="31">
        <v>120.3</v>
      </c>
      <c r="AC260" s="31">
        <v>120.8</v>
      </c>
      <c r="AD260" s="31">
        <v>120.5</v>
      </c>
      <c r="AE260" s="31">
        <v>119.9</v>
      </c>
      <c r="AF260" s="31">
        <v>118.5</v>
      </c>
      <c r="AG260" s="31">
        <v>116.9</v>
      </c>
      <c r="AH260" s="31">
        <v>113.9</v>
      </c>
      <c r="AI260" s="31">
        <v>110.6</v>
      </c>
      <c r="AJ260" s="31">
        <v>109.9</v>
      </c>
      <c r="AK260" s="31">
        <v>110.1</v>
      </c>
      <c r="AL260" s="31">
        <v>108.4</v>
      </c>
      <c r="AM260" s="31">
        <v>107.8</v>
      </c>
      <c r="AN260" s="31">
        <v>107.9</v>
      </c>
      <c r="AO260" s="31">
        <v>109.1</v>
      </c>
      <c r="AP260" s="31">
        <v>109.9</v>
      </c>
      <c r="AQ260" s="31">
        <v>108.8</v>
      </c>
      <c r="AR260" s="31">
        <v>108.6</v>
      </c>
      <c r="AS260" s="31">
        <v>106.6</v>
      </c>
      <c r="AT260" s="31">
        <v>106</v>
      </c>
      <c r="AU260" s="31">
        <v>104.5</v>
      </c>
      <c r="AV260" s="31">
        <v>104.4</v>
      </c>
      <c r="AW260" s="31">
        <v>103.3</v>
      </c>
      <c r="AX260" s="31">
        <v>105.6</v>
      </c>
      <c r="AY260" s="31">
        <v>105.3</v>
      </c>
      <c r="AZ260" s="31">
        <v>105.4</v>
      </c>
      <c r="BA260" s="31">
        <v>106.5</v>
      </c>
      <c r="BB260" s="31">
        <v>107.6</v>
      </c>
      <c r="BC260" s="31">
        <v>110.4</v>
      </c>
      <c r="BD260" s="31">
        <v>113.1</v>
      </c>
      <c r="BE260" s="31">
        <v>112.1</v>
      </c>
      <c r="BF260" s="31">
        <v>110.3</v>
      </c>
      <c r="BG260" s="31">
        <v>110.2</v>
      </c>
      <c r="BH260" s="31">
        <v>110.4</v>
      </c>
      <c r="BI260" s="31">
        <v>110.7</v>
      </c>
      <c r="BJ260" s="31">
        <v>111.7</v>
      </c>
      <c r="BK260" s="31">
        <v>114.3</v>
      </c>
      <c r="BL260" s="31">
        <v>116.5</v>
      </c>
      <c r="BM260" s="31">
        <v>115.7</v>
      </c>
      <c r="BN260" s="31">
        <v>115.3</v>
      </c>
      <c r="BO260" s="31">
        <v>115</v>
      </c>
      <c r="BP260" s="31">
        <v>114.3</v>
      </c>
      <c r="BQ260" s="31">
        <v>112.7</v>
      </c>
      <c r="BR260" s="31">
        <v>110.9</v>
      </c>
      <c r="BS260" s="31">
        <v>110.2</v>
      </c>
      <c r="BT260" s="31">
        <v>110.7</v>
      </c>
      <c r="BU260" s="31">
        <v>112.5</v>
      </c>
      <c r="BV260" s="31">
        <v>112.6</v>
      </c>
      <c r="BW260" s="31">
        <v>112.9</v>
      </c>
      <c r="BX260" s="31">
        <v>113.3</v>
      </c>
      <c r="BY260" s="31">
        <v>114.2</v>
      </c>
      <c r="BZ260" s="31">
        <v>115.1</v>
      </c>
      <c r="CA260" s="31">
        <v>117.2</v>
      </c>
      <c r="CB260" s="31">
        <v>118.1</v>
      </c>
      <c r="CC260" s="31">
        <v>117.9</v>
      </c>
      <c r="CD260" s="31">
        <v>117.3</v>
      </c>
      <c r="CE260" s="31">
        <v>117.5</v>
      </c>
      <c r="CF260" s="31">
        <v>117.4</v>
      </c>
      <c r="CG260" s="31">
        <v>118.6</v>
      </c>
      <c r="CH260" s="31">
        <v>118.4</v>
      </c>
      <c r="CI260" s="31">
        <v>117</v>
      </c>
      <c r="CJ260" s="31">
        <v>119.2</v>
      </c>
      <c r="CK260" s="31">
        <v>117.8</v>
      </c>
      <c r="CL260" s="31">
        <v>118.1</v>
      </c>
      <c r="CM260" s="31">
        <v>116.9</v>
      </c>
      <c r="CN260" s="31">
        <v>115.6</v>
      </c>
      <c r="CO260" s="31">
        <v>114.8</v>
      </c>
      <c r="CP260" s="31">
        <v>114.4</v>
      </c>
      <c r="CQ260" s="31">
        <v>111</v>
      </c>
      <c r="CR260" s="31">
        <v>110.8</v>
      </c>
      <c r="CS260" s="31">
        <v>111.7</v>
      </c>
      <c r="CT260" s="31">
        <v>112.4</v>
      </c>
      <c r="CU260" s="31">
        <v>112.2</v>
      </c>
      <c r="CV260" s="31">
        <v>112.5</v>
      </c>
      <c r="CW260" s="31">
        <v>111.1</v>
      </c>
      <c r="CX260" s="31">
        <v>108.4</v>
      </c>
      <c r="CY260" s="31">
        <v>108.3</v>
      </c>
      <c r="CZ260" s="31">
        <v>108.1</v>
      </c>
      <c r="DA260" s="31">
        <v>109</v>
      </c>
      <c r="DB260" s="31">
        <v>110.6</v>
      </c>
      <c r="DC260" s="31">
        <v>112.6</v>
      </c>
      <c r="DD260" s="31">
        <v>115.3</v>
      </c>
      <c r="DE260" s="31">
        <v>122.2</v>
      </c>
      <c r="DF260" s="31">
        <v>124.5</v>
      </c>
      <c r="DG260" s="31">
        <v>128.19999999999999</v>
      </c>
      <c r="DH260" s="31">
        <v>130.1</v>
      </c>
      <c r="DI260" s="31">
        <v>130.5</v>
      </c>
      <c r="DJ260" s="31">
        <v>131.30000000000001</v>
      </c>
      <c r="DK260" s="31">
        <v>132.1</v>
      </c>
      <c r="DL260" s="31">
        <v>134.9</v>
      </c>
      <c r="DM260" s="31">
        <v>136.4</v>
      </c>
      <c r="DN260" s="31">
        <v>137.30000000000001</v>
      </c>
      <c r="DO260" s="31">
        <v>143.80000000000001</v>
      </c>
      <c r="DP260" s="31">
        <v>147.19999999999999</v>
      </c>
      <c r="DQ260" s="31">
        <v>150.6</v>
      </c>
      <c r="DR260" s="31">
        <v>153.69999999999999</v>
      </c>
      <c r="DS260" s="31">
        <v>155.1</v>
      </c>
      <c r="DT260" s="31">
        <v>157.69999999999999</v>
      </c>
      <c r="DU260" s="31">
        <v>163.5</v>
      </c>
      <c r="DV260" s="31">
        <v>165.4</v>
      </c>
      <c r="DW260" s="31">
        <v>160.6</v>
      </c>
      <c r="DX260" s="31">
        <v>158.69999999999999</v>
      </c>
      <c r="DY260" s="31">
        <v>155.80000000000001</v>
      </c>
      <c r="DZ260" s="31">
        <v>148.80000000000001</v>
      </c>
      <c r="EA260" s="31">
        <v>140.4</v>
      </c>
      <c r="EB260" s="31">
        <v>137.80000000000001</v>
      </c>
      <c r="EC260" s="31">
        <v>135.80000000000001</v>
      </c>
      <c r="ED260" s="31">
        <v>134.9</v>
      </c>
      <c r="EE260" s="31">
        <v>133.80000000000001</v>
      </c>
      <c r="EF260" s="31">
        <v>134.19999999999999</v>
      </c>
      <c r="EG260" s="31">
        <v>131.80000000000001</v>
      </c>
      <c r="EH260" s="31">
        <v>130.5</v>
      </c>
      <c r="EI260" s="31">
        <v>128.30000000000001</v>
      </c>
      <c r="EJ260" s="31">
        <v>129.19999999999999</v>
      </c>
      <c r="EK260" s="31">
        <v>129.6</v>
      </c>
      <c r="EL260" s="31">
        <v>130.4</v>
      </c>
      <c r="EM260" s="31">
        <v>130.5</v>
      </c>
      <c r="EN260" s="31">
        <v>128.4</v>
      </c>
      <c r="EO260" s="31">
        <v>127.9</v>
      </c>
      <c r="EP260" s="31">
        <v>129.69999999999999</v>
      </c>
      <c r="EQ260" s="31">
        <v>130.6</v>
      </c>
      <c r="ER260" s="31">
        <v>133.1</v>
      </c>
      <c r="ES260" s="31">
        <v>133.19999999999999</v>
      </c>
      <c r="ET260" s="31">
        <v>132.4</v>
      </c>
    </row>
    <row r="261" spans="1:150">
      <c r="A261" s="25" t="s">
        <v>1841</v>
      </c>
      <c r="B261" s="25" t="s">
        <v>641</v>
      </c>
      <c r="C261" s="26">
        <v>0.53793999999999997</v>
      </c>
      <c r="D261" s="31">
        <v>99.9</v>
      </c>
      <c r="E261" s="31">
        <v>101.3</v>
      </c>
      <c r="F261" s="31">
        <v>101.6</v>
      </c>
      <c r="G261" s="31">
        <v>100.4</v>
      </c>
      <c r="H261" s="31">
        <v>103.9</v>
      </c>
      <c r="I261" s="31">
        <v>105.2</v>
      </c>
      <c r="J261" s="31">
        <v>103.6</v>
      </c>
      <c r="K261" s="31">
        <v>102.8</v>
      </c>
      <c r="L261" s="31">
        <v>103.5</v>
      </c>
      <c r="M261" s="31">
        <v>105.3</v>
      </c>
      <c r="N261" s="31">
        <v>105.3</v>
      </c>
      <c r="O261" s="31">
        <v>105</v>
      </c>
      <c r="P261" s="31">
        <v>104.4</v>
      </c>
      <c r="Q261" s="31">
        <v>104.1</v>
      </c>
      <c r="R261" s="31">
        <v>105.4</v>
      </c>
      <c r="S261" s="31">
        <v>107.9</v>
      </c>
      <c r="T261" s="31">
        <v>111</v>
      </c>
      <c r="U261" s="31">
        <v>112.8</v>
      </c>
      <c r="V261" s="31">
        <v>113.1</v>
      </c>
      <c r="W261" s="31">
        <v>109.6</v>
      </c>
      <c r="X261" s="31">
        <v>108.6</v>
      </c>
      <c r="Y261" s="31">
        <v>108.2</v>
      </c>
      <c r="Z261" s="31">
        <v>107.2</v>
      </c>
      <c r="AA261" s="31">
        <v>106.8</v>
      </c>
      <c r="AB261" s="31">
        <v>107.2</v>
      </c>
      <c r="AC261" s="31">
        <v>108.3</v>
      </c>
      <c r="AD261" s="31">
        <v>107.1</v>
      </c>
      <c r="AE261" s="31">
        <v>109.3</v>
      </c>
      <c r="AF261" s="31">
        <v>110.2</v>
      </c>
      <c r="AG261" s="31">
        <v>108.7</v>
      </c>
      <c r="AH261" s="31">
        <v>106.2</v>
      </c>
      <c r="AI261" s="31">
        <v>103.8</v>
      </c>
      <c r="AJ261" s="31">
        <v>101.8</v>
      </c>
      <c r="AK261" s="31">
        <v>99.1</v>
      </c>
      <c r="AL261" s="31">
        <v>99.2</v>
      </c>
      <c r="AM261" s="31">
        <v>100.2</v>
      </c>
      <c r="AN261" s="31">
        <v>100</v>
      </c>
      <c r="AO261" s="31">
        <v>102.5</v>
      </c>
      <c r="AP261" s="31">
        <v>101.7</v>
      </c>
      <c r="AQ261" s="31">
        <v>101.2</v>
      </c>
      <c r="AR261" s="31">
        <v>99.2</v>
      </c>
      <c r="AS261" s="31">
        <v>98.2</v>
      </c>
      <c r="AT261" s="31">
        <v>96.6</v>
      </c>
      <c r="AU261" s="31">
        <v>95.6</v>
      </c>
      <c r="AV261" s="31">
        <v>94.6</v>
      </c>
      <c r="AW261" s="31">
        <v>93.9</v>
      </c>
      <c r="AX261" s="31">
        <v>93.7</v>
      </c>
      <c r="AY261" s="31">
        <v>94.2</v>
      </c>
      <c r="AZ261" s="31">
        <v>95.2</v>
      </c>
      <c r="BA261" s="31">
        <v>95.5</v>
      </c>
      <c r="BB261" s="31">
        <v>95.4</v>
      </c>
      <c r="BC261" s="31">
        <v>95.9</v>
      </c>
      <c r="BD261" s="31">
        <v>96.1</v>
      </c>
      <c r="BE261" s="31">
        <v>96.7</v>
      </c>
      <c r="BF261" s="31">
        <v>95.5</v>
      </c>
      <c r="BG261" s="31">
        <v>94.1</v>
      </c>
      <c r="BH261" s="31">
        <v>94.3</v>
      </c>
      <c r="BI261" s="31">
        <v>95.7</v>
      </c>
      <c r="BJ261" s="31">
        <v>96.9</v>
      </c>
      <c r="BK261" s="31">
        <v>98.3</v>
      </c>
      <c r="BL261" s="31">
        <v>97.4</v>
      </c>
      <c r="BM261" s="31">
        <v>97.1</v>
      </c>
      <c r="BN261" s="31">
        <v>95.8</v>
      </c>
      <c r="BO261" s="31">
        <v>94.8</v>
      </c>
      <c r="BP261" s="31">
        <v>95.7</v>
      </c>
      <c r="BQ261" s="31">
        <v>95.5</v>
      </c>
      <c r="BR261" s="31">
        <v>95</v>
      </c>
      <c r="BS261" s="31">
        <v>96.5</v>
      </c>
      <c r="BT261" s="31">
        <v>97.8</v>
      </c>
      <c r="BU261" s="31">
        <v>96.9</v>
      </c>
      <c r="BV261" s="31">
        <v>97.2</v>
      </c>
      <c r="BW261" s="31">
        <v>98.6</v>
      </c>
      <c r="BX261" s="31">
        <v>98.9</v>
      </c>
      <c r="BY261" s="31">
        <v>100.6</v>
      </c>
      <c r="BZ261" s="31">
        <v>101.7</v>
      </c>
      <c r="CA261" s="31">
        <v>102.2</v>
      </c>
      <c r="CB261" s="31">
        <v>104.3</v>
      </c>
      <c r="CC261" s="31">
        <v>107.5</v>
      </c>
      <c r="CD261" s="31">
        <v>108.6</v>
      </c>
      <c r="CE261" s="31">
        <v>106.7</v>
      </c>
      <c r="CF261" s="31">
        <v>103.7</v>
      </c>
      <c r="CG261" s="31">
        <v>102.7</v>
      </c>
      <c r="CH261" s="31">
        <v>102.5</v>
      </c>
      <c r="CI261" s="31">
        <v>102.1</v>
      </c>
      <c r="CJ261" s="31">
        <v>102.4</v>
      </c>
      <c r="CK261" s="31">
        <v>103</v>
      </c>
      <c r="CL261" s="31">
        <v>102.2</v>
      </c>
      <c r="CM261" s="31">
        <v>102.2</v>
      </c>
      <c r="CN261" s="31">
        <v>100.7</v>
      </c>
      <c r="CO261" s="31">
        <v>98.9</v>
      </c>
      <c r="CP261" s="31">
        <v>98</v>
      </c>
      <c r="CQ261" s="31">
        <v>97.1</v>
      </c>
      <c r="CR261" s="31">
        <v>96.9</v>
      </c>
      <c r="CS261" s="31">
        <v>97</v>
      </c>
      <c r="CT261" s="31">
        <v>97</v>
      </c>
      <c r="CU261" s="31">
        <v>96</v>
      </c>
      <c r="CV261" s="31">
        <v>97</v>
      </c>
      <c r="CW261" s="31">
        <v>92.1</v>
      </c>
      <c r="CX261" s="31">
        <v>90</v>
      </c>
      <c r="CY261" s="31">
        <v>90.4</v>
      </c>
      <c r="CZ261" s="31">
        <v>90</v>
      </c>
      <c r="DA261" s="31">
        <v>90.4</v>
      </c>
      <c r="DB261" s="31">
        <v>90.5</v>
      </c>
      <c r="DC261" s="31">
        <v>94</v>
      </c>
      <c r="DD261" s="31">
        <v>97.2</v>
      </c>
      <c r="DE261" s="31">
        <v>102.8</v>
      </c>
      <c r="DF261" s="31">
        <v>105.4</v>
      </c>
      <c r="DG261" s="31">
        <v>107.3</v>
      </c>
      <c r="DH261" s="31">
        <v>107.7</v>
      </c>
      <c r="DI261" s="31">
        <v>106.6</v>
      </c>
      <c r="DJ261" s="31">
        <v>107.2</v>
      </c>
      <c r="DK261" s="31">
        <v>106.8</v>
      </c>
      <c r="DL261" s="31">
        <v>108.4</v>
      </c>
      <c r="DM261" s="31">
        <v>109.4</v>
      </c>
      <c r="DN261" s="31">
        <v>113.9</v>
      </c>
      <c r="DO261" s="31">
        <v>117.5</v>
      </c>
      <c r="DP261" s="31">
        <v>116.1</v>
      </c>
      <c r="DQ261" s="31">
        <v>116.8</v>
      </c>
      <c r="DR261" s="31">
        <v>119</v>
      </c>
      <c r="DS261" s="31">
        <v>118.9</v>
      </c>
      <c r="DT261" s="31">
        <v>119.5</v>
      </c>
      <c r="DU261" s="31">
        <v>120.4</v>
      </c>
      <c r="DV261" s="31">
        <v>121.3</v>
      </c>
      <c r="DW261" s="31">
        <v>119.9</v>
      </c>
      <c r="DX261" s="31">
        <v>117.5</v>
      </c>
      <c r="DY261" s="31">
        <v>115.4</v>
      </c>
      <c r="DZ261" s="31">
        <v>114</v>
      </c>
      <c r="EA261" s="31">
        <v>111.5</v>
      </c>
      <c r="EB261" s="31">
        <v>109.8</v>
      </c>
      <c r="EC261" s="31">
        <v>110.3</v>
      </c>
      <c r="ED261" s="31">
        <v>109.8</v>
      </c>
      <c r="EE261" s="31">
        <v>109.4</v>
      </c>
      <c r="EF261" s="31">
        <v>109.8</v>
      </c>
      <c r="EG261" s="31">
        <v>108.2</v>
      </c>
      <c r="EH261" s="31">
        <v>107</v>
      </c>
      <c r="EI261" s="31">
        <v>105.8</v>
      </c>
      <c r="EJ261" s="31">
        <v>105.7</v>
      </c>
      <c r="EK261" s="31">
        <v>106</v>
      </c>
      <c r="EL261" s="31">
        <v>106</v>
      </c>
      <c r="EM261" s="31">
        <v>105.3</v>
      </c>
      <c r="EN261" s="31">
        <v>104.7</v>
      </c>
      <c r="EO261" s="31">
        <v>104.6</v>
      </c>
      <c r="EP261" s="31">
        <v>104.6</v>
      </c>
      <c r="EQ261" s="31">
        <v>104.1</v>
      </c>
      <c r="ER261" s="31">
        <v>105.4</v>
      </c>
      <c r="ES261" s="31">
        <v>105.1</v>
      </c>
      <c r="ET261" s="31">
        <v>106.5</v>
      </c>
    </row>
    <row r="262" spans="1:150">
      <c r="A262" s="25" t="s">
        <v>1842</v>
      </c>
      <c r="B262" s="25" t="s">
        <v>1843</v>
      </c>
      <c r="C262" s="26">
        <v>9.0190000000000006E-2</v>
      </c>
      <c r="D262" s="31">
        <v>106.1</v>
      </c>
      <c r="E262" s="31">
        <v>103.3</v>
      </c>
      <c r="F262" s="31">
        <v>105.3</v>
      </c>
      <c r="G262" s="31">
        <v>104.4</v>
      </c>
      <c r="H262" s="31">
        <v>108.6</v>
      </c>
      <c r="I262" s="31">
        <v>109.2</v>
      </c>
      <c r="J262" s="31">
        <v>108.5</v>
      </c>
      <c r="K262" s="31">
        <v>107.7</v>
      </c>
      <c r="L262" s="31">
        <v>109.7</v>
      </c>
      <c r="M262" s="31">
        <v>109.1</v>
      </c>
      <c r="N262" s="31">
        <v>109.5</v>
      </c>
      <c r="O262" s="31">
        <v>105.5</v>
      </c>
      <c r="P262" s="31">
        <v>106.2</v>
      </c>
      <c r="Q262" s="31">
        <v>105.5</v>
      </c>
      <c r="R262" s="31">
        <v>104.9</v>
      </c>
      <c r="S262" s="31">
        <v>107.3</v>
      </c>
      <c r="T262" s="31">
        <v>109.8</v>
      </c>
      <c r="U262" s="31">
        <v>109.6</v>
      </c>
      <c r="V262" s="31">
        <v>110</v>
      </c>
      <c r="W262" s="31">
        <v>107.7</v>
      </c>
      <c r="X262" s="31">
        <v>108.5</v>
      </c>
      <c r="Y262" s="31">
        <v>109.8</v>
      </c>
      <c r="Z262" s="31">
        <v>109.7</v>
      </c>
      <c r="AA262" s="31">
        <v>109.1</v>
      </c>
      <c r="AB262" s="31">
        <v>108.7</v>
      </c>
      <c r="AC262" s="31">
        <v>109.9</v>
      </c>
      <c r="AD262" s="31">
        <v>109</v>
      </c>
      <c r="AE262" s="31">
        <v>108.6</v>
      </c>
      <c r="AF262" s="31">
        <v>109.1</v>
      </c>
      <c r="AG262" s="31">
        <v>108.3</v>
      </c>
      <c r="AH262" s="31">
        <v>107</v>
      </c>
      <c r="AI262" s="31">
        <v>104.6</v>
      </c>
      <c r="AJ262" s="31">
        <v>103.6</v>
      </c>
      <c r="AK262" s="31">
        <v>104.4</v>
      </c>
      <c r="AL262" s="31">
        <v>103</v>
      </c>
      <c r="AM262" s="31">
        <v>103.5</v>
      </c>
      <c r="AN262" s="31">
        <v>105</v>
      </c>
      <c r="AO262" s="31">
        <v>105.5</v>
      </c>
      <c r="AP262" s="31">
        <v>105.7</v>
      </c>
      <c r="AQ262" s="31">
        <v>102.7</v>
      </c>
      <c r="AR262" s="31">
        <v>100.9</v>
      </c>
      <c r="AS262" s="31">
        <v>100.8</v>
      </c>
      <c r="AT262" s="31">
        <v>99.6</v>
      </c>
      <c r="AU262" s="31">
        <v>100.9</v>
      </c>
      <c r="AV262" s="31">
        <v>101.6</v>
      </c>
      <c r="AW262" s="31">
        <v>103.9</v>
      </c>
      <c r="AX262" s="31">
        <v>103.2</v>
      </c>
      <c r="AY262" s="31">
        <v>103.9</v>
      </c>
      <c r="AZ262" s="31">
        <v>104.5</v>
      </c>
      <c r="BA262" s="31">
        <v>105.2</v>
      </c>
      <c r="BB262" s="31">
        <v>105.9</v>
      </c>
      <c r="BC262" s="31">
        <v>108.6</v>
      </c>
      <c r="BD262" s="31">
        <v>108</v>
      </c>
      <c r="BE262" s="31">
        <v>106.5</v>
      </c>
      <c r="BF262" s="31">
        <v>106.4</v>
      </c>
      <c r="BG262" s="31">
        <v>104.4</v>
      </c>
      <c r="BH262" s="31">
        <v>106.1</v>
      </c>
      <c r="BI262" s="31">
        <v>107.1</v>
      </c>
      <c r="BJ262" s="31">
        <v>109.1</v>
      </c>
      <c r="BK262" s="31">
        <v>112.8</v>
      </c>
      <c r="BL262" s="31">
        <v>112.5</v>
      </c>
      <c r="BM262" s="31">
        <v>113</v>
      </c>
      <c r="BN262" s="31">
        <v>112.9</v>
      </c>
      <c r="BO262" s="31">
        <v>108.8</v>
      </c>
      <c r="BP262" s="31">
        <v>103.8</v>
      </c>
      <c r="BQ262" s="31">
        <v>105.3</v>
      </c>
      <c r="BR262" s="31">
        <v>107.5</v>
      </c>
      <c r="BS262" s="31">
        <v>108.1</v>
      </c>
      <c r="BT262" s="31">
        <v>109.8</v>
      </c>
      <c r="BU262" s="31">
        <v>110.4</v>
      </c>
      <c r="BV262" s="31">
        <v>110.5</v>
      </c>
      <c r="BW262" s="31">
        <v>112.1</v>
      </c>
      <c r="BX262" s="31">
        <v>112.9</v>
      </c>
      <c r="BY262" s="31">
        <v>111.4</v>
      </c>
      <c r="BZ262" s="31">
        <v>112.2</v>
      </c>
      <c r="CA262" s="31">
        <v>113.1</v>
      </c>
      <c r="CB262" s="31">
        <v>112.7</v>
      </c>
      <c r="CC262" s="31">
        <v>114.2</v>
      </c>
      <c r="CD262" s="31">
        <v>114.9</v>
      </c>
      <c r="CE262" s="31">
        <v>113.2</v>
      </c>
      <c r="CF262" s="31">
        <v>113.3</v>
      </c>
      <c r="CG262" s="31">
        <v>115</v>
      </c>
      <c r="CH262" s="31">
        <v>115.4</v>
      </c>
      <c r="CI262" s="31">
        <v>115.7</v>
      </c>
      <c r="CJ262" s="31">
        <v>116.1</v>
      </c>
      <c r="CK262" s="31">
        <v>115.5</v>
      </c>
      <c r="CL262" s="31">
        <v>114.4</v>
      </c>
      <c r="CM262" s="31">
        <v>113.9</v>
      </c>
      <c r="CN262" s="31">
        <v>114.2</v>
      </c>
      <c r="CO262" s="31">
        <v>113.7</v>
      </c>
      <c r="CP262" s="31">
        <v>114</v>
      </c>
      <c r="CQ262" s="31">
        <v>112.2</v>
      </c>
      <c r="CR262" s="31">
        <v>112.5</v>
      </c>
      <c r="CS262" s="31">
        <v>112.7</v>
      </c>
      <c r="CT262" s="31">
        <v>112.7</v>
      </c>
      <c r="CU262" s="31">
        <v>114.5</v>
      </c>
      <c r="CV262" s="31">
        <v>114.5</v>
      </c>
      <c r="CW262" s="31">
        <v>106.9</v>
      </c>
      <c r="CX262" s="31">
        <v>109</v>
      </c>
      <c r="CY262" s="31">
        <v>104.7</v>
      </c>
      <c r="CZ262" s="31">
        <v>106.8</v>
      </c>
      <c r="DA262" s="31">
        <v>107.3</v>
      </c>
      <c r="DB262" s="31">
        <v>108.8</v>
      </c>
      <c r="DC262" s="31">
        <v>110.4</v>
      </c>
      <c r="DD262" s="31">
        <v>110</v>
      </c>
      <c r="DE262" s="31">
        <v>112.6</v>
      </c>
      <c r="DF262" s="31">
        <v>114.4</v>
      </c>
      <c r="DG262" s="31">
        <v>115.8</v>
      </c>
      <c r="DH262" s="31">
        <v>113.3</v>
      </c>
      <c r="DI262" s="31">
        <v>116.9</v>
      </c>
      <c r="DJ262" s="31">
        <v>115.4</v>
      </c>
      <c r="DK262" s="31">
        <v>112.5</v>
      </c>
      <c r="DL262" s="31">
        <v>116.2</v>
      </c>
      <c r="DM262" s="31">
        <v>120.2</v>
      </c>
      <c r="DN262" s="31">
        <v>128.6</v>
      </c>
      <c r="DO262" s="31">
        <v>132.9</v>
      </c>
      <c r="DP262" s="31">
        <v>129.6</v>
      </c>
      <c r="DQ262" s="31">
        <v>128.9</v>
      </c>
      <c r="DR262" s="31">
        <v>134.4</v>
      </c>
      <c r="DS262" s="31">
        <v>138.19999999999999</v>
      </c>
      <c r="DT262" s="31">
        <v>140.9</v>
      </c>
      <c r="DU262" s="31">
        <v>138</v>
      </c>
      <c r="DV262" s="31">
        <v>137</v>
      </c>
      <c r="DW262" s="31">
        <v>134.69999999999999</v>
      </c>
      <c r="DX262" s="31">
        <v>133</v>
      </c>
      <c r="DY262" s="31">
        <v>126.8</v>
      </c>
      <c r="DZ262" s="31">
        <v>124.6</v>
      </c>
      <c r="EA262" s="31">
        <v>118.6</v>
      </c>
      <c r="EB262" s="31">
        <v>118.2</v>
      </c>
      <c r="EC262" s="31">
        <v>119.1</v>
      </c>
      <c r="ED262" s="31">
        <v>120.4</v>
      </c>
      <c r="EE262" s="31">
        <v>118.9</v>
      </c>
      <c r="EF262" s="31">
        <v>118.7</v>
      </c>
      <c r="EG262" s="31">
        <v>118.9</v>
      </c>
      <c r="EH262" s="31">
        <v>119.9</v>
      </c>
      <c r="EI262" s="31">
        <v>118.2</v>
      </c>
      <c r="EJ262" s="31">
        <v>118.7</v>
      </c>
      <c r="EK262" s="31">
        <v>118.5</v>
      </c>
      <c r="EL262" s="31">
        <v>116.6</v>
      </c>
      <c r="EM262" s="31">
        <v>114.4</v>
      </c>
      <c r="EN262" s="31">
        <v>113.7</v>
      </c>
      <c r="EO262" s="31">
        <v>112.3</v>
      </c>
      <c r="EP262" s="31">
        <v>115.3</v>
      </c>
      <c r="EQ262" s="31">
        <v>114.8</v>
      </c>
      <c r="ER262" s="31">
        <v>117</v>
      </c>
      <c r="ES262" s="31">
        <v>117.9</v>
      </c>
      <c r="ET262" s="31">
        <v>118.3</v>
      </c>
    </row>
    <row r="263" spans="1:150">
      <c r="A263" s="25" t="s">
        <v>1844</v>
      </c>
      <c r="B263" s="25" t="s">
        <v>1845</v>
      </c>
      <c r="C263" s="26">
        <v>0.10192</v>
      </c>
      <c r="D263" s="31">
        <v>98</v>
      </c>
      <c r="E263" s="31">
        <v>97.5</v>
      </c>
      <c r="F263" s="31">
        <v>98.2</v>
      </c>
      <c r="G263" s="31">
        <v>101.5</v>
      </c>
      <c r="H263" s="31">
        <v>102</v>
      </c>
      <c r="I263" s="31">
        <v>102.2</v>
      </c>
      <c r="J263" s="31">
        <v>102.4</v>
      </c>
      <c r="K263" s="31">
        <v>102.5</v>
      </c>
      <c r="L263" s="31">
        <v>103.2</v>
      </c>
      <c r="M263" s="31">
        <v>102.4</v>
      </c>
      <c r="N263" s="31">
        <v>101.8</v>
      </c>
      <c r="O263" s="31">
        <v>102</v>
      </c>
      <c r="P263" s="31">
        <v>103.7</v>
      </c>
      <c r="Q263" s="31">
        <v>105.7</v>
      </c>
      <c r="R263" s="31">
        <v>106.4</v>
      </c>
      <c r="S263" s="31">
        <v>105.6</v>
      </c>
      <c r="T263" s="31">
        <v>107.3</v>
      </c>
      <c r="U263" s="31">
        <v>109.6</v>
      </c>
      <c r="V263" s="31">
        <v>111.6</v>
      </c>
      <c r="W263" s="31">
        <v>109.7</v>
      </c>
      <c r="X263" s="31">
        <v>109.6</v>
      </c>
      <c r="Y263" s="31">
        <v>110.2</v>
      </c>
      <c r="Z263" s="31">
        <v>109</v>
      </c>
      <c r="AA263" s="31">
        <v>108.3</v>
      </c>
      <c r="AB263" s="31">
        <v>110.1</v>
      </c>
      <c r="AC263" s="31">
        <v>110.7</v>
      </c>
      <c r="AD263" s="31">
        <v>109.5</v>
      </c>
      <c r="AE263" s="31">
        <v>113.7</v>
      </c>
      <c r="AF263" s="31">
        <v>113.6</v>
      </c>
      <c r="AG263" s="31">
        <v>112.6</v>
      </c>
      <c r="AH263" s="31">
        <v>113.4</v>
      </c>
      <c r="AI263" s="31">
        <v>111</v>
      </c>
      <c r="AJ263" s="31">
        <v>110.8</v>
      </c>
      <c r="AK263" s="31">
        <v>110.5</v>
      </c>
      <c r="AL263" s="31">
        <v>111.5</v>
      </c>
      <c r="AM263" s="31">
        <v>109.2</v>
      </c>
      <c r="AN263" s="31">
        <v>106.5</v>
      </c>
      <c r="AO263" s="31">
        <v>106.6</v>
      </c>
      <c r="AP263" s="31">
        <v>104.6</v>
      </c>
      <c r="AQ263" s="31">
        <v>108.8</v>
      </c>
      <c r="AR263" s="31">
        <v>104.9</v>
      </c>
      <c r="AS263" s="31">
        <v>104.1</v>
      </c>
      <c r="AT263" s="31">
        <v>103.4</v>
      </c>
      <c r="AU263" s="31">
        <v>105</v>
      </c>
      <c r="AV263" s="31">
        <v>105.8</v>
      </c>
      <c r="AW263" s="31">
        <v>106</v>
      </c>
      <c r="AX263" s="31">
        <v>106.5</v>
      </c>
      <c r="AY263" s="31">
        <v>103.7</v>
      </c>
      <c r="AZ263" s="31">
        <v>103.4</v>
      </c>
      <c r="BA263" s="31">
        <v>103.6</v>
      </c>
      <c r="BB263" s="31">
        <v>104</v>
      </c>
      <c r="BC263" s="31">
        <v>106.2</v>
      </c>
      <c r="BD263" s="31">
        <v>106.6</v>
      </c>
      <c r="BE263" s="31">
        <v>107.4</v>
      </c>
      <c r="BF263" s="31">
        <v>106.9</v>
      </c>
      <c r="BG263" s="31">
        <v>107.2</v>
      </c>
      <c r="BH263" s="31">
        <v>106.2</v>
      </c>
      <c r="BI263" s="31">
        <v>106.3</v>
      </c>
      <c r="BJ263" s="31">
        <v>107.3</v>
      </c>
      <c r="BK263" s="31">
        <v>106.5</v>
      </c>
      <c r="BL263" s="31">
        <v>106.7</v>
      </c>
      <c r="BM263" s="31">
        <v>106.6</v>
      </c>
      <c r="BN263" s="31">
        <v>107.8</v>
      </c>
      <c r="BO263" s="31">
        <v>106.9</v>
      </c>
      <c r="BP263" s="31">
        <v>106</v>
      </c>
      <c r="BQ263" s="31">
        <v>106.4</v>
      </c>
      <c r="BR263" s="31">
        <v>105.9</v>
      </c>
      <c r="BS263" s="31">
        <v>106.9</v>
      </c>
      <c r="BT263" s="31">
        <v>109.3</v>
      </c>
      <c r="BU263" s="31">
        <v>110.6</v>
      </c>
      <c r="BV263" s="31">
        <v>109.2</v>
      </c>
      <c r="BW263" s="31">
        <v>108.9</v>
      </c>
      <c r="BX263" s="31">
        <v>109</v>
      </c>
      <c r="BY263" s="31">
        <v>109.1</v>
      </c>
      <c r="BZ263" s="31">
        <v>108.3</v>
      </c>
      <c r="CA263" s="31">
        <v>109.2</v>
      </c>
      <c r="CB263" s="31">
        <v>111.5</v>
      </c>
      <c r="CC263" s="31">
        <v>113.8</v>
      </c>
      <c r="CD263" s="31">
        <v>115</v>
      </c>
      <c r="CE263" s="31">
        <v>115.8</v>
      </c>
      <c r="CF263" s="31">
        <v>115.9</v>
      </c>
      <c r="CG263" s="31">
        <v>116.6</v>
      </c>
      <c r="CH263" s="31">
        <v>116.9</v>
      </c>
      <c r="CI263" s="31">
        <v>116.9</v>
      </c>
      <c r="CJ263" s="31">
        <v>116.1</v>
      </c>
      <c r="CK263" s="31">
        <v>116.4</v>
      </c>
      <c r="CL263" s="31">
        <v>115.1</v>
      </c>
      <c r="CM263" s="31">
        <v>114.7</v>
      </c>
      <c r="CN263" s="31">
        <v>114.9</v>
      </c>
      <c r="CO263" s="31">
        <v>114.2</v>
      </c>
      <c r="CP263" s="31">
        <v>114.6</v>
      </c>
      <c r="CQ263" s="31">
        <v>114.5</v>
      </c>
      <c r="CR263" s="31">
        <v>114</v>
      </c>
      <c r="CS263" s="31">
        <v>114.3</v>
      </c>
      <c r="CT263" s="31">
        <v>114.1</v>
      </c>
      <c r="CU263" s="31">
        <v>113.7</v>
      </c>
      <c r="CV263" s="31">
        <v>113.9</v>
      </c>
      <c r="CW263" s="31">
        <v>111.1</v>
      </c>
      <c r="CX263" s="31">
        <v>105.6</v>
      </c>
      <c r="CY263" s="31">
        <v>105.4</v>
      </c>
      <c r="CZ263" s="31">
        <v>107.1</v>
      </c>
      <c r="DA263" s="31">
        <v>101.5</v>
      </c>
      <c r="DB263" s="31">
        <v>106.1</v>
      </c>
      <c r="DC263" s="31">
        <v>113.5</v>
      </c>
      <c r="DD263" s="31">
        <v>110.6</v>
      </c>
      <c r="DE263" s="31">
        <v>109</v>
      </c>
      <c r="DF263" s="31">
        <v>111.5</v>
      </c>
      <c r="DG263" s="31">
        <v>110.3</v>
      </c>
      <c r="DH263" s="31">
        <v>112.1</v>
      </c>
      <c r="DI263" s="31">
        <v>115.2</v>
      </c>
      <c r="DJ263" s="31">
        <v>113.8</v>
      </c>
      <c r="DK263" s="31">
        <v>115.5</v>
      </c>
      <c r="DL263" s="31">
        <v>114.3</v>
      </c>
      <c r="DM263" s="31">
        <v>113.8</v>
      </c>
      <c r="DN263" s="31">
        <v>112.8</v>
      </c>
      <c r="DO263" s="31">
        <v>116.8</v>
      </c>
      <c r="DP263" s="31">
        <v>117.1</v>
      </c>
      <c r="DQ263" s="31">
        <v>119.4</v>
      </c>
      <c r="DR263" s="31">
        <v>122.1</v>
      </c>
      <c r="DS263" s="31">
        <v>116.2</v>
      </c>
      <c r="DT263" s="31">
        <v>119.3</v>
      </c>
      <c r="DU263" s="31">
        <v>116.4</v>
      </c>
      <c r="DV263" s="31">
        <v>112.1</v>
      </c>
      <c r="DW263" s="31">
        <v>113.2</v>
      </c>
      <c r="DX263" s="31">
        <v>114.1</v>
      </c>
      <c r="DY263" s="31">
        <v>113.4</v>
      </c>
      <c r="DZ263" s="31">
        <v>113.1</v>
      </c>
      <c r="EA263" s="31">
        <v>114.7</v>
      </c>
      <c r="EB263" s="31">
        <v>115.7</v>
      </c>
      <c r="EC263" s="31">
        <v>115.2</v>
      </c>
      <c r="ED263" s="31">
        <v>115.5</v>
      </c>
      <c r="EE263" s="31">
        <v>115.2</v>
      </c>
      <c r="EF263" s="31">
        <v>117.3</v>
      </c>
      <c r="EG263" s="31">
        <v>117.4</v>
      </c>
      <c r="EH263" s="31">
        <v>115.8</v>
      </c>
      <c r="EI263" s="31">
        <v>116.9</v>
      </c>
      <c r="EJ263" s="31">
        <v>117</v>
      </c>
      <c r="EK263" s="31">
        <v>117.6</v>
      </c>
      <c r="EL263" s="31">
        <v>120.3</v>
      </c>
      <c r="EM263" s="31">
        <v>118.1</v>
      </c>
      <c r="EN263" s="31">
        <v>117.8</v>
      </c>
      <c r="EO263" s="31">
        <v>116.9</v>
      </c>
      <c r="EP263" s="31">
        <v>118.4</v>
      </c>
      <c r="EQ263" s="31">
        <v>117.4</v>
      </c>
      <c r="ER263" s="31">
        <v>119.1</v>
      </c>
      <c r="ES263" s="31">
        <v>118.4</v>
      </c>
      <c r="ET263" s="31">
        <v>122.3</v>
      </c>
    </row>
    <row r="264" spans="1:150">
      <c r="A264" s="25" t="s">
        <v>1846</v>
      </c>
      <c r="B264" s="25" t="s">
        <v>1847</v>
      </c>
      <c r="C264" s="26">
        <v>0.50956999999999997</v>
      </c>
      <c r="D264" s="31">
        <v>101.3</v>
      </c>
      <c r="E264" s="31">
        <v>103</v>
      </c>
      <c r="F264" s="31">
        <v>101.2</v>
      </c>
      <c r="G264" s="31">
        <v>101.2</v>
      </c>
      <c r="H264" s="31">
        <v>100.7</v>
      </c>
      <c r="I264" s="31">
        <v>103.5</v>
      </c>
      <c r="J264" s="31">
        <v>102.3</v>
      </c>
      <c r="K264" s="31">
        <v>100.1</v>
      </c>
      <c r="L264" s="31">
        <v>102.1</v>
      </c>
      <c r="M264" s="31">
        <v>102.6</v>
      </c>
      <c r="N264" s="31">
        <v>103.8</v>
      </c>
      <c r="O264" s="31">
        <v>103.4</v>
      </c>
      <c r="P264" s="31">
        <v>103.9</v>
      </c>
      <c r="Q264" s="31">
        <v>102.2</v>
      </c>
      <c r="R264" s="31">
        <v>108.1</v>
      </c>
      <c r="S264" s="31">
        <v>110.8</v>
      </c>
      <c r="T264" s="31">
        <v>114.1</v>
      </c>
      <c r="U264" s="31">
        <v>114.2</v>
      </c>
      <c r="V264" s="31">
        <v>112.5</v>
      </c>
      <c r="W264" s="31">
        <v>110.9</v>
      </c>
      <c r="X264" s="31">
        <v>109.1</v>
      </c>
      <c r="Y264" s="31">
        <v>111.1</v>
      </c>
      <c r="Z264" s="31">
        <v>111.1</v>
      </c>
      <c r="AA264" s="31">
        <v>110</v>
      </c>
      <c r="AB264" s="31">
        <v>109.3</v>
      </c>
      <c r="AC264" s="31">
        <v>109.4</v>
      </c>
      <c r="AD264" s="31">
        <v>107.7</v>
      </c>
      <c r="AE264" s="31">
        <v>113.5</v>
      </c>
      <c r="AF264" s="31">
        <v>114.8</v>
      </c>
      <c r="AG264" s="31">
        <v>111.1</v>
      </c>
      <c r="AH264" s="31">
        <v>107.8</v>
      </c>
      <c r="AI264" s="31">
        <v>106.4</v>
      </c>
      <c r="AJ264" s="31">
        <v>105.6</v>
      </c>
      <c r="AK264" s="31">
        <v>101.2</v>
      </c>
      <c r="AL264" s="31">
        <v>100.7</v>
      </c>
      <c r="AM264" s="31">
        <v>100.1</v>
      </c>
      <c r="AN264" s="31">
        <v>99</v>
      </c>
      <c r="AO264" s="31">
        <v>98.7</v>
      </c>
      <c r="AP264" s="31">
        <v>99.2</v>
      </c>
      <c r="AQ264" s="31">
        <v>98.2</v>
      </c>
      <c r="AR264" s="31">
        <v>96.4</v>
      </c>
      <c r="AS264" s="31">
        <v>95.2</v>
      </c>
      <c r="AT264" s="31">
        <v>92.3</v>
      </c>
      <c r="AU264" s="31">
        <v>90.6</v>
      </c>
      <c r="AV264" s="31">
        <v>90.5</v>
      </c>
      <c r="AW264" s="31">
        <v>90.9</v>
      </c>
      <c r="AX264" s="31">
        <v>90.6</v>
      </c>
      <c r="AY264" s="31">
        <v>90.1</v>
      </c>
      <c r="AZ264" s="31">
        <v>89.6</v>
      </c>
      <c r="BA264" s="31">
        <v>90.3</v>
      </c>
      <c r="BB264" s="31">
        <v>91.3</v>
      </c>
      <c r="BC264" s="31">
        <v>90.4</v>
      </c>
      <c r="BD264" s="31">
        <v>91.4</v>
      </c>
      <c r="BE264" s="31">
        <v>92</v>
      </c>
      <c r="BF264" s="31">
        <v>91.6</v>
      </c>
      <c r="BG264" s="31">
        <v>91.2</v>
      </c>
      <c r="BH264" s="31">
        <v>91.3</v>
      </c>
      <c r="BI264" s="31">
        <v>92.6</v>
      </c>
      <c r="BJ264" s="31">
        <v>93.8</v>
      </c>
      <c r="BK264" s="31">
        <v>93.5</v>
      </c>
      <c r="BL264" s="31">
        <v>94.6</v>
      </c>
      <c r="BM264" s="31">
        <v>94.7</v>
      </c>
      <c r="BN264" s="31">
        <v>93.6</v>
      </c>
      <c r="BO264" s="31">
        <v>95.9</v>
      </c>
      <c r="BP264" s="31">
        <v>96.7</v>
      </c>
      <c r="BQ264" s="31">
        <v>97.1</v>
      </c>
      <c r="BR264" s="31">
        <v>97.8</v>
      </c>
      <c r="BS264" s="31">
        <v>98.4</v>
      </c>
      <c r="BT264" s="31">
        <v>98.3</v>
      </c>
      <c r="BU264" s="31">
        <v>97.5</v>
      </c>
      <c r="BV264" s="31">
        <v>97.9</v>
      </c>
      <c r="BW264" s="31">
        <v>98</v>
      </c>
      <c r="BX264" s="31">
        <v>98.9</v>
      </c>
      <c r="BY264" s="31">
        <v>100.5</v>
      </c>
      <c r="BZ264" s="31">
        <v>100.4</v>
      </c>
      <c r="CA264" s="31">
        <v>100.5</v>
      </c>
      <c r="CB264" s="31">
        <v>101</v>
      </c>
      <c r="CC264" s="31">
        <v>103.1</v>
      </c>
      <c r="CD264" s="31">
        <v>103.7</v>
      </c>
      <c r="CE264" s="31">
        <v>102</v>
      </c>
      <c r="CF264" s="31">
        <v>100</v>
      </c>
      <c r="CG264" s="31">
        <v>99.6</v>
      </c>
      <c r="CH264" s="31">
        <v>99.5</v>
      </c>
      <c r="CI264" s="31">
        <v>99.6</v>
      </c>
      <c r="CJ264" s="31">
        <v>99.8</v>
      </c>
      <c r="CK264" s="31">
        <v>99.7</v>
      </c>
      <c r="CL264" s="31">
        <v>98.7</v>
      </c>
      <c r="CM264" s="31">
        <v>98.6</v>
      </c>
      <c r="CN264" s="31">
        <v>98.3</v>
      </c>
      <c r="CO264" s="31">
        <v>97</v>
      </c>
      <c r="CP264" s="31">
        <v>96.4</v>
      </c>
      <c r="CQ264" s="31">
        <v>95.3</v>
      </c>
      <c r="CR264" s="31">
        <v>95.4</v>
      </c>
      <c r="CS264" s="31">
        <v>95.2</v>
      </c>
      <c r="CT264" s="31">
        <v>95</v>
      </c>
      <c r="CU264" s="31">
        <v>95.2</v>
      </c>
      <c r="CV264" s="31">
        <v>93.9</v>
      </c>
      <c r="CW264" s="31">
        <v>88.5</v>
      </c>
      <c r="CX264" s="31">
        <v>88.6</v>
      </c>
      <c r="CY264" s="31">
        <v>89.2</v>
      </c>
      <c r="CZ264" s="31">
        <v>88.2</v>
      </c>
      <c r="DA264" s="31">
        <v>90.8</v>
      </c>
      <c r="DB264" s="31">
        <v>92</v>
      </c>
      <c r="DC264" s="31">
        <v>96.3</v>
      </c>
      <c r="DD264" s="31">
        <v>101.9</v>
      </c>
      <c r="DE264" s="31">
        <v>107.7</v>
      </c>
      <c r="DF264" s="31">
        <v>111.3</v>
      </c>
      <c r="DG264" s="31">
        <v>114.8</v>
      </c>
      <c r="DH264" s="31">
        <v>113.9</v>
      </c>
      <c r="DI264" s="31">
        <v>111.4</v>
      </c>
      <c r="DJ264" s="31">
        <v>112</v>
      </c>
      <c r="DK264" s="31">
        <v>110.9</v>
      </c>
      <c r="DL264" s="31">
        <v>113</v>
      </c>
      <c r="DM264" s="31">
        <v>114.4</v>
      </c>
      <c r="DN264" s="31">
        <v>117</v>
      </c>
      <c r="DO264" s="31">
        <v>121.8</v>
      </c>
      <c r="DP264" s="31">
        <v>119</v>
      </c>
      <c r="DQ264" s="31">
        <v>118.1</v>
      </c>
      <c r="DR264" s="31">
        <v>120</v>
      </c>
      <c r="DS264" s="31">
        <v>122.3</v>
      </c>
      <c r="DT264" s="31">
        <v>122</v>
      </c>
      <c r="DU264" s="31">
        <v>121.7</v>
      </c>
      <c r="DV264" s="31">
        <v>122.2</v>
      </c>
      <c r="DW264" s="31">
        <v>116.2</v>
      </c>
      <c r="DX264" s="31">
        <v>115.7</v>
      </c>
      <c r="DY264" s="31">
        <v>113.6</v>
      </c>
      <c r="DZ264" s="31">
        <v>111.8</v>
      </c>
      <c r="EA264" s="31">
        <v>110</v>
      </c>
      <c r="EB264" s="31">
        <v>107</v>
      </c>
      <c r="EC264" s="31">
        <v>108.9</v>
      </c>
      <c r="ED264" s="31">
        <v>111.5</v>
      </c>
      <c r="EE264" s="31">
        <v>110.7</v>
      </c>
      <c r="EF264" s="31">
        <v>110.9</v>
      </c>
      <c r="EG264" s="31">
        <v>109.6</v>
      </c>
      <c r="EH264" s="31">
        <v>107.4</v>
      </c>
      <c r="EI264" s="31">
        <v>108.6</v>
      </c>
      <c r="EJ264" s="31">
        <v>110.5</v>
      </c>
      <c r="EK264" s="31">
        <v>110.3</v>
      </c>
      <c r="EL264" s="31">
        <v>110.4</v>
      </c>
      <c r="EM264" s="31">
        <v>109</v>
      </c>
      <c r="EN264" s="31">
        <v>109.1</v>
      </c>
      <c r="EO264" s="31">
        <v>109.7</v>
      </c>
      <c r="EP264" s="31">
        <v>109.8</v>
      </c>
      <c r="EQ264" s="31">
        <v>110.5</v>
      </c>
      <c r="ER264" s="31">
        <v>110.8</v>
      </c>
      <c r="ES264" s="31">
        <v>111.7</v>
      </c>
      <c r="ET264" s="31">
        <v>111.9</v>
      </c>
    </row>
    <row r="265" spans="1:150">
      <c r="A265" s="25" t="s">
        <v>1848</v>
      </c>
      <c r="B265" s="25" t="s">
        <v>643</v>
      </c>
      <c r="C265" s="26">
        <v>1.5090300000000001</v>
      </c>
      <c r="D265" s="31">
        <v>100.2</v>
      </c>
      <c r="E265" s="31">
        <v>101.1</v>
      </c>
      <c r="F265" s="31">
        <v>101.8</v>
      </c>
      <c r="G265" s="31">
        <v>102.5</v>
      </c>
      <c r="H265" s="31">
        <v>103.5</v>
      </c>
      <c r="I265" s="31">
        <v>104.2</v>
      </c>
      <c r="J265" s="31">
        <v>104.6</v>
      </c>
      <c r="K265" s="31">
        <v>104.8</v>
      </c>
      <c r="L265" s="31">
        <v>104.4</v>
      </c>
      <c r="M265" s="31">
        <v>104.4</v>
      </c>
      <c r="N265" s="31">
        <v>105.3</v>
      </c>
      <c r="O265" s="31">
        <v>106.6</v>
      </c>
      <c r="P265" s="31">
        <v>107.1</v>
      </c>
      <c r="Q265" s="31">
        <v>107.8</v>
      </c>
      <c r="R265" s="31">
        <v>108.4</v>
      </c>
      <c r="S265" s="31">
        <v>109.6</v>
      </c>
      <c r="T265" s="31">
        <v>109.6</v>
      </c>
      <c r="U265" s="31">
        <v>109.9</v>
      </c>
      <c r="V265" s="31">
        <v>109.3</v>
      </c>
      <c r="W265" s="31">
        <v>109.7</v>
      </c>
      <c r="X265" s="31">
        <v>110.8</v>
      </c>
      <c r="Y265" s="31">
        <v>111.7</v>
      </c>
      <c r="Z265" s="31">
        <v>111.9</v>
      </c>
      <c r="AA265" s="31">
        <v>111.5</v>
      </c>
      <c r="AB265" s="31">
        <v>113.3</v>
      </c>
      <c r="AC265" s="31">
        <v>115.2</v>
      </c>
      <c r="AD265" s="31">
        <v>115</v>
      </c>
      <c r="AE265" s="31">
        <v>115.7</v>
      </c>
      <c r="AF265" s="31">
        <v>115.1</v>
      </c>
      <c r="AG265" s="31">
        <v>114.2</v>
      </c>
      <c r="AH265" s="31">
        <v>113.9</v>
      </c>
      <c r="AI265" s="31">
        <v>113.6</v>
      </c>
      <c r="AJ265" s="31">
        <v>113.6</v>
      </c>
      <c r="AK265" s="31">
        <v>112.9</v>
      </c>
      <c r="AL265" s="31">
        <v>114.1</v>
      </c>
      <c r="AM265" s="31">
        <v>115.3</v>
      </c>
      <c r="AN265" s="31">
        <v>114.8</v>
      </c>
      <c r="AO265" s="31">
        <v>113.8</v>
      </c>
      <c r="AP265" s="31">
        <v>115</v>
      </c>
      <c r="AQ265" s="31">
        <v>116.7</v>
      </c>
      <c r="AR265" s="31">
        <v>116.8</v>
      </c>
      <c r="AS265" s="31">
        <v>117.3</v>
      </c>
      <c r="AT265" s="31">
        <v>117.9</v>
      </c>
      <c r="AU265" s="31">
        <v>118.5</v>
      </c>
      <c r="AV265" s="31">
        <v>119.2</v>
      </c>
      <c r="AW265" s="31">
        <v>118.1</v>
      </c>
      <c r="AX265" s="31">
        <v>119.4</v>
      </c>
      <c r="AY265" s="31">
        <v>119.6</v>
      </c>
      <c r="AZ265" s="31">
        <v>121.3</v>
      </c>
      <c r="BA265" s="31">
        <v>121.4</v>
      </c>
      <c r="BB265" s="31">
        <v>121.1</v>
      </c>
      <c r="BC265" s="31">
        <v>121.6</v>
      </c>
      <c r="BD265" s="31">
        <v>122</v>
      </c>
      <c r="BE265" s="31">
        <v>122.6</v>
      </c>
      <c r="BF265" s="31">
        <v>120.2</v>
      </c>
      <c r="BG265" s="31">
        <v>120.6</v>
      </c>
      <c r="BH265" s="31">
        <v>120.2</v>
      </c>
      <c r="BI265" s="31">
        <v>120</v>
      </c>
      <c r="BJ265" s="31">
        <v>119.7</v>
      </c>
      <c r="BK265" s="31">
        <v>119.8</v>
      </c>
      <c r="BL265" s="31">
        <v>120.6</v>
      </c>
      <c r="BM265" s="31">
        <v>120.6</v>
      </c>
      <c r="BN265" s="31">
        <v>121.3</v>
      </c>
      <c r="BO265" s="31">
        <v>121</v>
      </c>
      <c r="BP265" s="31">
        <v>123.1</v>
      </c>
      <c r="BQ265" s="31">
        <v>122.5</v>
      </c>
      <c r="BR265" s="31">
        <v>122.2</v>
      </c>
      <c r="BS265" s="31">
        <v>122.7</v>
      </c>
      <c r="BT265" s="31">
        <v>122.4</v>
      </c>
      <c r="BU265" s="31">
        <v>121.5</v>
      </c>
      <c r="BV265" s="31">
        <v>122.5</v>
      </c>
      <c r="BW265" s="31">
        <v>123.2</v>
      </c>
      <c r="BX265" s="31">
        <v>124.7</v>
      </c>
      <c r="BY265" s="31">
        <v>125.4</v>
      </c>
      <c r="BZ265" s="31">
        <v>125.3</v>
      </c>
      <c r="CA265" s="31">
        <v>127</v>
      </c>
      <c r="CB265" s="31">
        <v>126.7</v>
      </c>
      <c r="CC265" s="31">
        <v>126.3</v>
      </c>
      <c r="CD265" s="31">
        <v>127.8</v>
      </c>
      <c r="CE265" s="31">
        <v>128.1</v>
      </c>
      <c r="CF265" s="31">
        <v>128.4</v>
      </c>
      <c r="CG265" s="31">
        <v>128.4</v>
      </c>
      <c r="CH265" s="31">
        <v>129.69999999999999</v>
      </c>
      <c r="CI265" s="31">
        <v>129.6</v>
      </c>
      <c r="CJ265" s="31">
        <v>130.30000000000001</v>
      </c>
      <c r="CK265" s="31">
        <v>131</v>
      </c>
      <c r="CL265" s="31">
        <v>130.69999999999999</v>
      </c>
      <c r="CM265" s="31">
        <v>130.5</v>
      </c>
      <c r="CN265" s="31">
        <v>129.30000000000001</v>
      </c>
      <c r="CO265" s="31">
        <v>129.1</v>
      </c>
      <c r="CP265" s="31">
        <v>129.30000000000001</v>
      </c>
      <c r="CQ265" s="31">
        <v>130.19999999999999</v>
      </c>
      <c r="CR265" s="31">
        <v>129.30000000000001</v>
      </c>
      <c r="CS265" s="31">
        <v>129.80000000000001</v>
      </c>
      <c r="CT265" s="31">
        <v>130.9</v>
      </c>
      <c r="CU265" s="31">
        <v>130.69999999999999</v>
      </c>
      <c r="CV265" s="31">
        <v>131.5</v>
      </c>
      <c r="CW265" s="31">
        <v>130.9</v>
      </c>
      <c r="CX265" s="31">
        <v>129.1</v>
      </c>
      <c r="CY265" s="31">
        <v>127.1</v>
      </c>
      <c r="CZ265" s="31">
        <v>128.5</v>
      </c>
      <c r="DA265" s="31">
        <v>128.6</v>
      </c>
      <c r="DB265" s="31">
        <v>130.1</v>
      </c>
      <c r="DC265" s="31">
        <v>130.9</v>
      </c>
      <c r="DD265" s="31">
        <v>133.30000000000001</v>
      </c>
      <c r="DE265" s="31">
        <v>135.19999999999999</v>
      </c>
      <c r="DF265" s="31">
        <v>136.19999999999999</v>
      </c>
      <c r="DG265" s="31">
        <v>138.5</v>
      </c>
      <c r="DH265" s="31">
        <v>140.1</v>
      </c>
      <c r="DI265" s="31">
        <v>139.80000000000001</v>
      </c>
      <c r="DJ265" s="31">
        <v>142.4</v>
      </c>
      <c r="DK265" s="31">
        <v>145.5</v>
      </c>
      <c r="DL265" s="31">
        <v>147.1</v>
      </c>
      <c r="DM265" s="31">
        <v>146.19999999999999</v>
      </c>
      <c r="DN265" s="31">
        <v>147</v>
      </c>
      <c r="DO265" s="31">
        <v>147.9</v>
      </c>
      <c r="DP265" s="31">
        <v>149.69999999999999</v>
      </c>
      <c r="DQ265" s="31">
        <v>149.69999999999999</v>
      </c>
      <c r="DR265" s="31">
        <v>151.80000000000001</v>
      </c>
      <c r="DS265" s="31">
        <v>154.1</v>
      </c>
      <c r="DT265" s="31">
        <v>155.80000000000001</v>
      </c>
      <c r="DU265" s="31">
        <v>158.9</v>
      </c>
      <c r="DV265" s="31">
        <v>159.4</v>
      </c>
      <c r="DW265" s="31">
        <v>159.80000000000001</v>
      </c>
      <c r="DX265" s="31">
        <v>159.80000000000001</v>
      </c>
      <c r="DY265" s="31">
        <v>158.4</v>
      </c>
      <c r="DZ265" s="31">
        <v>160.1</v>
      </c>
      <c r="EA265" s="31">
        <v>159.19999999999999</v>
      </c>
      <c r="EB265" s="31">
        <v>158.4</v>
      </c>
      <c r="EC265" s="31">
        <v>158.69999999999999</v>
      </c>
      <c r="ED265" s="31">
        <v>159.30000000000001</v>
      </c>
      <c r="EE265" s="31">
        <v>159.5</v>
      </c>
      <c r="EF265" s="31">
        <v>160.30000000000001</v>
      </c>
      <c r="EG265" s="31">
        <v>159.1</v>
      </c>
      <c r="EH265" s="31">
        <v>158.1</v>
      </c>
      <c r="EI265" s="31">
        <v>157.5</v>
      </c>
      <c r="EJ265" s="31">
        <v>156.9</v>
      </c>
      <c r="EK265" s="31">
        <v>157.1</v>
      </c>
      <c r="EL265" s="31">
        <v>156.80000000000001</v>
      </c>
      <c r="EM265" s="31">
        <v>156.4</v>
      </c>
      <c r="EN265" s="31">
        <v>156.6</v>
      </c>
      <c r="EO265" s="31">
        <v>158.19999999999999</v>
      </c>
      <c r="EP265" s="31">
        <v>157.9</v>
      </c>
      <c r="EQ265" s="31">
        <v>156.5</v>
      </c>
      <c r="ER265" s="31">
        <v>156.5</v>
      </c>
      <c r="ES265" s="31">
        <v>157.1</v>
      </c>
      <c r="ET265" s="31">
        <v>158.1</v>
      </c>
    </row>
    <row r="266" spans="1:150">
      <c r="A266" s="25" t="s">
        <v>1849</v>
      </c>
      <c r="B266" s="25" t="s">
        <v>645</v>
      </c>
      <c r="C266" s="26">
        <v>9.4199999999999996E-3</v>
      </c>
      <c r="D266" s="31">
        <v>97.1</v>
      </c>
      <c r="E266" s="31">
        <v>101.2</v>
      </c>
      <c r="F266" s="31">
        <v>102.1</v>
      </c>
      <c r="G266" s="31">
        <v>99.9</v>
      </c>
      <c r="H266" s="31">
        <v>102.7</v>
      </c>
      <c r="I266" s="31">
        <v>102.1</v>
      </c>
      <c r="J266" s="31">
        <v>101.3</v>
      </c>
      <c r="K266" s="31">
        <v>102.6</v>
      </c>
      <c r="L266" s="31">
        <v>102.8</v>
      </c>
      <c r="M266" s="31">
        <v>103.4</v>
      </c>
      <c r="N266" s="31">
        <v>101.8</v>
      </c>
      <c r="O266" s="31">
        <v>102.9</v>
      </c>
      <c r="P266" s="31">
        <v>108.6</v>
      </c>
      <c r="Q266" s="31">
        <v>108.2</v>
      </c>
      <c r="R266" s="31">
        <v>106.7</v>
      </c>
      <c r="S266" s="31">
        <v>108.3</v>
      </c>
      <c r="T266" s="31">
        <v>110</v>
      </c>
      <c r="U266" s="31">
        <v>110.8</v>
      </c>
      <c r="V266" s="31">
        <v>112</v>
      </c>
      <c r="W266" s="31">
        <v>111.3</v>
      </c>
      <c r="X266" s="31">
        <v>113</v>
      </c>
      <c r="Y266" s="31">
        <v>113.4</v>
      </c>
      <c r="Z266" s="31">
        <v>113.2</v>
      </c>
      <c r="AA266" s="31">
        <v>111.8</v>
      </c>
      <c r="AB266" s="31">
        <v>113.1</v>
      </c>
      <c r="AC266" s="31">
        <v>113.2</v>
      </c>
      <c r="AD266" s="31">
        <v>114</v>
      </c>
      <c r="AE266" s="31">
        <v>113.4</v>
      </c>
      <c r="AF266" s="31">
        <v>113</v>
      </c>
      <c r="AG266" s="31">
        <v>115.1</v>
      </c>
      <c r="AH266" s="31">
        <v>115.6</v>
      </c>
      <c r="AI266" s="31">
        <v>115.5</v>
      </c>
      <c r="AJ266" s="31">
        <v>113.2</v>
      </c>
      <c r="AK266" s="31">
        <v>114.2</v>
      </c>
      <c r="AL266" s="31">
        <v>114.1</v>
      </c>
      <c r="AM266" s="31">
        <v>114.4</v>
      </c>
      <c r="AN266" s="31">
        <v>116.7</v>
      </c>
      <c r="AO266" s="31">
        <v>115.8</v>
      </c>
      <c r="AP266" s="31">
        <v>115.3</v>
      </c>
      <c r="AQ266" s="31">
        <v>113.3</v>
      </c>
      <c r="AR266" s="31">
        <v>114.1</v>
      </c>
      <c r="AS266" s="31">
        <v>114.8</v>
      </c>
      <c r="AT266" s="31">
        <v>116.8</v>
      </c>
      <c r="AU266" s="31">
        <v>112.9</v>
      </c>
      <c r="AV266" s="31">
        <v>114.2</v>
      </c>
      <c r="AW266" s="31">
        <v>114.7</v>
      </c>
      <c r="AX266" s="31">
        <v>115.1</v>
      </c>
      <c r="AY266" s="31">
        <v>113.8</v>
      </c>
      <c r="AZ266" s="31">
        <v>115.7</v>
      </c>
      <c r="BA266" s="31">
        <v>114</v>
      </c>
      <c r="BB266" s="31">
        <v>114.9</v>
      </c>
      <c r="BC266" s="31">
        <v>116.6</v>
      </c>
      <c r="BD266" s="31">
        <v>117.8</v>
      </c>
      <c r="BE266" s="31">
        <v>116.5</v>
      </c>
      <c r="BF266" s="31">
        <v>118.4</v>
      </c>
      <c r="BG266" s="31">
        <v>116</v>
      </c>
      <c r="BH266" s="31">
        <v>114.8</v>
      </c>
      <c r="BI266" s="31">
        <v>114.9</v>
      </c>
      <c r="BJ266" s="31">
        <v>115.6</v>
      </c>
      <c r="BK266" s="31">
        <v>116</v>
      </c>
      <c r="BL266" s="31">
        <v>116.9</v>
      </c>
      <c r="BM266" s="31">
        <v>114.6</v>
      </c>
      <c r="BN266" s="31">
        <v>115.9</v>
      </c>
      <c r="BO266" s="31">
        <v>117.2</v>
      </c>
      <c r="BP266" s="31">
        <v>114.6</v>
      </c>
      <c r="BQ266" s="31">
        <v>117</v>
      </c>
      <c r="BR266" s="31">
        <v>115.8</v>
      </c>
      <c r="BS266" s="31">
        <v>112.5</v>
      </c>
      <c r="BT266" s="31">
        <v>113.5</v>
      </c>
      <c r="BU266" s="31">
        <v>110.7</v>
      </c>
      <c r="BV266" s="31">
        <v>111.3</v>
      </c>
      <c r="BW266" s="31">
        <v>111</v>
      </c>
      <c r="BX266" s="31">
        <v>113.8</v>
      </c>
      <c r="BY266" s="31">
        <v>114</v>
      </c>
      <c r="BZ266" s="31">
        <v>111.6</v>
      </c>
      <c r="CA266" s="31">
        <v>113.3</v>
      </c>
      <c r="CB266" s="31">
        <v>113.5</v>
      </c>
      <c r="CC266" s="31">
        <v>114.1</v>
      </c>
      <c r="CD266" s="31">
        <v>112.6</v>
      </c>
      <c r="CE266" s="31">
        <v>111.3</v>
      </c>
      <c r="CF266" s="31">
        <v>111.2</v>
      </c>
      <c r="CG266" s="31">
        <v>109.9</v>
      </c>
      <c r="CH266" s="31">
        <v>108.2</v>
      </c>
      <c r="CI266" s="31">
        <v>110.5</v>
      </c>
      <c r="CJ266" s="31">
        <v>110.1</v>
      </c>
      <c r="CK266" s="31">
        <v>109</v>
      </c>
      <c r="CL266" s="31">
        <v>107.6</v>
      </c>
      <c r="CM266" s="31">
        <v>109.8</v>
      </c>
      <c r="CN266" s="31">
        <v>110.1</v>
      </c>
      <c r="CO266" s="31">
        <v>111</v>
      </c>
      <c r="CP266" s="31">
        <v>108.9</v>
      </c>
      <c r="CQ266" s="31">
        <v>108.8</v>
      </c>
      <c r="CR266" s="31">
        <v>108</v>
      </c>
      <c r="CS266" s="31">
        <v>108.6</v>
      </c>
      <c r="CT266" s="31">
        <v>111.7</v>
      </c>
      <c r="CU266" s="31">
        <v>112.7</v>
      </c>
      <c r="CV266" s="31">
        <v>112.8</v>
      </c>
      <c r="CW266" s="31">
        <v>109.9</v>
      </c>
      <c r="CX266" s="31">
        <v>115.7</v>
      </c>
      <c r="CY266" s="31">
        <v>108.4</v>
      </c>
      <c r="CZ266" s="31">
        <v>117.5</v>
      </c>
      <c r="DA266" s="31">
        <v>109.7</v>
      </c>
      <c r="DB266" s="31">
        <v>110.3</v>
      </c>
      <c r="DC266" s="31">
        <v>111.3</v>
      </c>
      <c r="DD266" s="31">
        <v>112.9</v>
      </c>
      <c r="DE266" s="31">
        <v>114.1</v>
      </c>
      <c r="DF266" s="31">
        <v>114.7</v>
      </c>
      <c r="DG266" s="31">
        <v>115.9</v>
      </c>
      <c r="DH266" s="31">
        <v>118.5</v>
      </c>
      <c r="DI266" s="31">
        <v>119.1</v>
      </c>
      <c r="DJ266" s="31">
        <v>120.6</v>
      </c>
      <c r="DK266" s="31">
        <v>120</v>
      </c>
      <c r="DL266" s="31">
        <v>118.7</v>
      </c>
      <c r="DM266" s="31">
        <v>119.1</v>
      </c>
      <c r="DN266" s="31">
        <v>120.3</v>
      </c>
      <c r="DO266" s="31">
        <v>120.7</v>
      </c>
      <c r="DP266" s="31">
        <v>122.7</v>
      </c>
      <c r="DQ266" s="31">
        <v>127.8</v>
      </c>
      <c r="DR266" s="31">
        <v>131.4</v>
      </c>
      <c r="DS266" s="31">
        <v>132.69999999999999</v>
      </c>
      <c r="DT266" s="31">
        <v>135.80000000000001</v>
      </c>
      <c r="DU266" s="31">
        <v>138.9</v>
      </c>
      <c r="DV266" s="31">
        <v>138.5</v>
      </c>
      <c r="DW266" s="31">
        <v>142.19999999999999</v>
      </c>
      <c r="DX266" s="31">
        <v>140.19999999999999</v>
      </c>
      <c r="DY266" s="31">
        <v>140.80000000000001</v>
      </c>
      <c r="DZ266" s="31">
        <v>137.6</v>
      </c>
      <c r="EA266" s="31">
        <v>141</v>
      </c>
      <c r="EB266" s="31">
        <v>136.69999999999999</v>
      </c>
      <c r="EC266" s="31">
        <v>139.1</v>
      </c>
      <c r="ED266" s="31">
        <v>139</v>
      </c>
      <c r="EE266" s="31">
        <v>139.6</v>
      </c>
      <c r="EF266" s="31">
        <v>134.30000000000001</v>
      </c>
      <c r="EG266" s="31">
        <v>135.4</v>
      </c>
      <c r="EH266" s="31">
        <v>128.5</v>
      </c>
      <c r="EI266" s="31">
        <v>129.30000000000001</v>
      </c>
      <c r="EJ266" s="31">
        <v>130.5</v>
      </c>
      <c r="EK266" s="31">
        <v>130.19999999999999</v>
      </c>
      <c r="EL266" s="31">
        <v>129.9</v>
      </c>
      <c r="EM266" s="31">
        <v>133.30000000000001</v>
      </c>
      <c r="EN266" s="31">
        <v>131</v>
      </c>
      <c r="EO266" s="31">
        <v>129.1</v>
      </c>
      <c r="EP266" s="31">
        <v>129.19999999999999</v>
      </c>
      <c r="EQ266" s="31">
        <v>129.69999999999999</v>
      </c>
      <c r="ER266" s="31">
        <v>130.4</v>
      </c>
      <c r="ES266" s="31">
        <v>131.9</v>
      </c>
      <c r="ET266" s="31">
        <v>130.69999999999999</v>
      </c>
    </row>
    <row r="267" spans="1:150">
      <c r="A267" s="25" t="s">
        <v>1850</v>
      </c>
      <c r="B267" s="25" t="s">
        <v>647</v>
      </c>
      <c r="C267" s="26">
        <v>4.5060000000000003E-2</v>
      </c>
      <c r="D267" s="31">
        <v>108.4</v>
      </c>
      <c r="E267" s="31">
        <v>108.4</v>
      </c>
      <c r="F267" s="31">
        <v>109.9</v>
      </c>
      <c r="G267" s="31">
        <v>108.2</v>
      </c>
      <c r="H267" s="31">
        <v>108.5</v>
      </c>
      <c r="I267" s="31">
        <v>108.6</v>
      </c>
      <c r="J267" s="31">
        <v>109.5</v>
      </c>
      <c r="K267" s="31">
        <v>109.1</v>
      </c>
      <c r="L267" s="31">
        <v>106.8</v>
      </c>
      <c r="M267" s="31">
        <v>106.3</v>
      </c>
      <c r="N267" s="31">
        <v>108.8</v>
      </c>
      <c r="O267" s="31">
        <v>108.3</v>
      </c>
      <c r="P267" s="31">
        <v>110.5</v>
      </c>
      <c r="Q267" s="31">
        <v>111.6</v>
      </c>
      <c r="R267" s="31">
        <v>113.6</v>
      </c>
      <c r="S267" s="31">
        <v>112.9</v>
      </c>
      <c r="T267" s="31">
        <v>113.2</v>
      </c>
      <c r="U267" s="31">
        <v>113</v>
      </c>
      <c r="V267" s="31">
        <v>114</v>
      </c>
      <c r="W267" s="31">
        <v>113.8</v>
      </c>
      <c r="X267" s="31">
        <v>114.7</v>
      </c>
      <c r="Y267" s="31">
        <v>114.7</v>
      </c>
      <c r="Z267" s="31">
        <v>115.3</v>
      </c>
      <c r="AA267" s="31">
        <v>115.1</v>
      </c>
      <c r="AB267" s="31">
        <v>115.9</v>
      </c>
      <c r="AC267" s="31">
        <v>118.2</v>
      </c>
      <c r="AD267" s="31">
        <v>116.7</v>
      </c>
      <c r="AE267" s="31">
        <v>117.3</v>
      </c>
      <c r="AF267" s="31">
        <v>117.5</v>
      </c>
      <c r="AG267" s="31">
        <v>115.6</v>
      </c>
      <c r="AH267" s="31">
        <v>116.6</v>
      </c>
      <c r="AI267" s="31">
        <v>118</v>
      </c>
      <c r="AJ267" s="31">
        <v>116.4</v>
      </c>
      <c r="AK267" s="31">
        <v>116.1</v>
      </c>
      <c r="AL267" s="31">
        <v>115.6</v>
      </c>
      <c r="AM267" s="31">
        <v>116.4</v>
      </c>
      <c r="AN267" s="31">
        <v>114.7</v>
      </c>
      <c r="AO267" s="31">
        <v>114.8</v>
      </c>
      <c r="AP267" s="31">
        <v>114.4</v>
      </c>
      <c r="AQ267" s="31">
        <v>116.9</v>
      </c>
      <c r="AR267" s="31">
        <v>117.6</v>
      </c>
      <c r="AS267" s="31">
        <v>114.2</v>
      </c>
      <c r="AT267" s="31">
        <v>119.5</v>
      </c>
      <c r="AU267" s="31">
        <v>113.2</v>
      </c>
      <c r="AV267" s="31">
        <v>113.2</v>
      </c>
      <c r="AW267" s="31">
        <v>114.1</v>
      </c>
      <c r="AX267" s="31">
        <v>114.1</v>
      </c>
      <c r="AY267" s="31">
        <v>114.1</v>
      </c>
      <c r="AZ267" s="31">
        <v>114.7</v>
      </c>
      <c r="BA267" s="31">
        <v>111.6</v>
      </c>
      <c r="BB267" s="31">
        <v>115.2</v>
      </c>
      <c r="BC267" s="31">
        <v>114.8</v>
      </c>
      <c r="BD267" s="31">
        <v>115.8</v>
      </c>
      <c r="BE267" s="31">
        <v>116.2</v>
      </c>
      <c r="BF267" s="31">
        <v>116.1</v>
      </c>
      <c r="BG267" s="31">
        <v>116.4</v>
      </c>
      <c r="BH267" s="31">
        <v>117.1</v>
      </c>
      <c r="BI267" s="31">
        <v>112.7</v>
      </c>
      <c r="BJ267" s="31">
        <v>113.1</v>
      </c>
      <c r="BK267" s="31">
        <v>112.9</v>
      </c>
      <c r="BL267" s="31">
        <v>113.7</v>
      </c>
      <c r="BM267" s="31">
        <v>115.1</v>
      </c>
      <c r="BN267" s="31">
        <v>114.4</v>
      </c>
      <c r="BO267" s="31">
        <v>115.5</v>
      </c>
      <c r="BP267" s="31">
        <v>113.9</v>
      </c>
      <c r="BQ267" s="31">
        <v>114.6</v>
      </c>
      <c r="BR267" s="31">
        <v>113.7</v>
      </c>
      <c r="BS267" s="31">
        <v>113.7</v>
      </c>
      <c r="BT267" s="31">
        <v>113.4</v>
      </c>
      <c r="BU267" s="31">
        <v>115.5</v>
      </c>
      <c r="BV267" s="31">
        <v>118.5</v>
      </c>
      <c r="BW267" s="31">
        <v>121</v>
      </c>
      <c r="BX267" s="31">
        <v>119.4</v>
      </c>
      <c r="BY267" s="31">
        <v>122.4</v>
      </c>
      <c r="BZ267" s="31">
        <v>123.3</v>
      </c>
      <c r="CA267" s="31">
        <v>121.4</v>
      </c>
      <c r="CB267" s="31">
        <v>122.4</v>
      </c>
      <c r="CC267" s="31">
        <v>122</v>
      </c>
      <c r="CD267" s="31">
        <v>123.5</v>
      </c>
      <c r="CE267" s="31">
        <v>123.8</v>
      </c>
      <c r="CF267" s="31">
        <v>125.3</v>
      </c>
      <c r="CG267" s="31">
        <v>125.4</v>
      </c>
      <c r="CH267" s="31">
        <v>124.4</v>
      </c>
      <c r="CI267" s="31">
        <v>124.3</v>
      </c>
      <c r="CJ267" s="31">
        <v>124.4</v>
      </c>
      <c r="CK267" s="31">
        <v>122.1</v>
      </c>
      <c r="CL267" s="31">
        <v>125.2</v>
      </c>
      <c r="CM267" s="31">
        <v>125.3</v>
      </c>
      <c r="CN267" s="31">
        <v>125.1</v>
      </c>
      <c r="CO267" s="31">
        <v>126.9</v>
      </c>
      <c r="CP267" s="31">
        <v>126.6</v>
      </c>
      <c r="CQ267" s="31">
        <v>127</v>
      </c>
      <c r="CR267" s="31">
        <v>127.6</v>
      </c>
      <c r="CS267" s="31">
        <v>127.5</v>
      </c>
      <c r="CT267" s="31">
        <v>127.4</v>
      </c>
      <c r="CU267" s="31">
        <v>127.1</v>
      </c>
      <c r="CV267" s="31">
        <v>127.1</v>
      </c>
      <c r="CW267" s="31">
        <v>127.2</v>
      </c>
      <c r="CX267" s="31">
        <v>126.2</v>
      </c>
      <c r="CY267" s="31">
        <v>127.6</v>
      </c>
      <c r="CZ267" s="31">
        <v>127.3</v>
      </c>
      <c r="DA267" s="31">
        <v>125.3</v>
      </c>
      <c r="DB267" s="31">
        <v>126.1</v>
      </c>
      <c r="DC267" s="31">
        <v>125.5</v>
      </c>
      <c r="DD267" s="31">
        <v>125.5</v>
      </c>
      <c r="DE267" s="31">
        <v>126.2</v>
      </c>
      <c r="DF267" s="31">
        <v>125.4</v>
      </c>
      <c r="DG267" s="31">
        <v>125.8</v>
      </c>
      <c r="DH267" s="31">
        <v>125.3</v>
      </c>
      <c r="DI267" s="31">
        <v>126.2</v>
      </c>
      <c r="DJ267" s="31">
        <v>125.5</v>
      </c>
      <c r="DK267" s="31">
        <v>126.1</v>
      </c>
      <c r="DL267" s="31">
        <v>127.8</v>
      </c>
      <c r="DM267" s="31">
        <v>126.1</v>
      </c>
      <c r="DN267" s="31">
        <v>128.80000000000001</v>
      </c>
      <c r="DO267" s="31">
        <v>127.8</v>
      </c>
      <c r="DP267" s="31">
        <v>128.69999999999999</v>
      </c>
      <c r="DQ267" s="31">
        <v>129.80000000000001</v>
      </c>
      <c r="DR267" s="31">
        <v>128.9</v>
      </c>
      <c r="DS267" s="31">
        <v>130.1</v>
      </c>
      <c r="DT267" s="31">
        <v>129.30000000000001</v>
      </c>
      <c r="DU267" s="31">
        <v>130.4</v>
      </c>
      <c r="DV267" s="31">
        <v>129.69999999999999</v>
      </c>
      <c r="DW267" s="31">
        <v>130.69999999999999</v>
      </c>
      <c r="DX267" s="31">
        <v>129.80000000000001</v>
      </c>
      <c r="DY267" s="31">
        <v>131</v>
      </c>
      <c r="DZ267" s="31">
        <v>130.1</v>
      </c>
      <c r="EA267" s="31">
        <v>131.30000000000001</v>
      </c>
      <c r="EB267" s="31">
        <v>130.19999999999999</v>
      </c>
      <c r="EC267" s="31">
        <v>131.6</v>
      </c>
      <c r="ED267" s="31">
        <v>130.5</v>
      </c>
      <c r="EE267" s="31">
        <v>131.9</v>
      </c>
      <c r="EF267" s="31">
        <v>132.6</v>
      </c>
      <c r="EG267" s="31">
        <v>137.6</v>
      </c>
      <c r="EH267" s="31">
        <v>137.1</v>
      </c>
      <c r="EI267" s="31">
        <v>138.1</v>
      </c>
      <c r="EJ267" s="31">
        <v>137.30000000000001</v>
      </c>
      <c r="EK267" s="31">
        <v>139.1</v>
      </c>
      <c r="EL267" s="31">
        <v>138.5</v>
      </c>
      <c r="EM267" s="31">
        <v>139.6</v>
      </c>
      <c r="EN267" s="31">
        <v>138.9</v>
      </c>
      <c r="EO267" s="31">
        <v>140</v>
      </c>
      <c r="EP267" s="31">
        <v>139.1</v>
      </c>
      <c r="EQ267" s="31">
        <v>140.1</v>
      </c>
      <c r="ER267" s="31">
        <v>139.9</v>
      </c>
      <c r="ES267" s="31">
        <v>140.80000000000001</v>
      </c>
      <c r="ET267" s="31">
        <v>140.5</v>
      </c>
    </row>
    <row r="268" spans="1:150">
      <c r="A268" s="25" t="s">
        <v>1851</v>
      </c>
      <c r="B268" s="25" t="s">
        <v>649</v>
      </c>
      <c r="C268" s="26">
        <v>5.493E-2</v>
      </c>
      <c r="D268" s="31">
        <v>101.4</v>
      </c>
      <c r="E268" s="31">
        <v>101</v>
      </c>
      <c r="F268" s="31">
        <v>102.1</v>
      </c>
      <c r="G268" s="31">
        <v>102.9</v>
      </c>
      <c r="H268" s="31">
        <v>103.6</v>
      </c>
      <c r="I268" s="31">
        <v>105.1</v>
      </c>
      <c r="J268" s="31">
        <v>104.7</v>
      </c>
      <c r="K268" s="31">
        <v>103.1</v>
      </c>
      <c r="L268" s="31">
        <v>102.8</v>
      </c>
      <c r="M268" s="31">
        <v>103.9</v>
      </c>
      <c r="N268" s="31">
        <v>103.4</v>
      </c>
      <c r="O268" s="31">
        <v>105.3</v>
      </c>
      <c r="P268" s="31">
        <v>106.2</v>
      </c>
      <c r="Q268" s="31">
        <v>105</v>
      </c>
      <c r="R268" s="31">
        <v>104.8</v>
      </c>
      <c r="S268" s="31">
        <v>105.1</v>
      </c>
      <c r="T268" s="31">
        <v>106.3</v>
      </c>
      <c r="U268" s="31">
        <v>108.1</v>
      </c>
      <c r="V268" s="31">
        <v>107.5</v>
      </c>
      <c r="W268" s="31">
        <v>108.5</v>
      </c>
      <c r="X268" s="31">
        <v>107.2</v>
      </c>
      <c r="Y268" s="31">
        <v>107.2</v>
      </c>
      <c r="Z268" s="31">
        <v>107.5</v>
      </c>
      <c r="AA268" s="31">
        <v>108.2</v>
      </c>
      <c r="AB268" s="31">
        <v>107.9</v>
      </c>
      <c r="AC268" s="31">
        <v>109.2</v>
      </c>
      <c r="AD268" s="31">
        <v>109.6</v>
      </c>
      <c r="AE268" s="31">
        <v>109.2</v>
      </c>
      <c r="AF268" s="31">
        <v>110.5</v>
      </c>
      <c r="AG268" s="31">
        <v>109.7</v>
      </c>
      <c r="AH268" s="31">
        <v>108.9</v>
      </c>
      <c r="AI268" s="31">
        <v>107.7</v>
      </c>
      <c r="AJ268" s="31">
        <v>105.9</v>
      </c>
      <c r="AK268" s="31">
        <v>106.3</v>
      </c>
      <c r="AL268" s="31">
        <v>106</v>
      </c>
      <c r="AM268" s="31">
        <v>106.7</v>
      </c>
      <c r="AN268" s="31">
        <v>106</v>
      </c>
      <c r="AO268" s="31">
        <v>107.5</v>
      </c>
      <c r="AP268" s="31">
        <v>106.6</v>
      </c>
      <c r="AQ268" s="31">
        <v>107.8</v>
      </c>
      <c r="AR268" s="31">
        <v>110.6</v>
      </c>
      <c r="AS268" s="31">
        <v>109.8</v>
      </c>
      <c r="AT268" s="31">
        <v>107.6</v>
      </c>
      <c r="AU268" s="31">
        <v>108.6</v>
      </c>
      <c r="AV268" s="31">
        <v>108.8</v>
      </c>
      <c r="AW268" s="31">
        <v>108</v>
      </c>
      <c r="AX268" s="31">
        <v>108.6</v>
      </c>
      <c r="AY268" s="31">
        <v>109.5</v>
      </c>
      <c r="AZ268" s="31">
        <v>107.9</v>
      </c>
      <c r="BA268" s="31">
        <v>108.4</v>
      </c>
      <c r="BB268" s="31">
        <v>108.1</v>
      </c>
      <c r="BC268" s="31">
        <v>107.8</v>
      </c>
      <c r="BD268" s="31">
        <v>108.8</v>
      </c>
      <c r="BE268" s="31">
        <v>109.9</v>
      </c>
      <c r="BF268" s="31">
        <v>109.6</v>
      </c>
      <c r="BG268" s="31">
        <v>110.1</v>
      </c>
      <c r="BH268" s="31">
        <v>108.1</v>
      </c>
      <c r="BI268" s="31">
        <v>110</v>
      </c>
      <c r="BJ268" s="31">
        <v>110.2</v>
      </c>
      <c r="BK268" s="31">
        <v>111.1</v>
      </c>
      <c r="BL268" s="31">
        <v>111.1</v>
      </c>
      <c r="BM268" s="31">
        <v>109.7</v>
      </c>
      <c r="BN268" s="31">
        <v>110.7</v>
      </c>
      <c r="BO268" s="31">
        <v>109.6</v>
      </c>
      <c r="BP268" s="31">
        <v>111.5</v>
      </c>
      <c r="BQ268" s="31">
        <v>110.1</v>
      </c>
      <c r="BR268" s="31">
        <v>109.5</v>
      </c>
      <c r="BS268" s="31">
        <v>109.5</v>
      </c>
      <c r="BT268" s="31">
        <v>110.1</v>
      </c>
      <c r="BU268" s="31">
        <v>110.7</v>
      </c>
      <c r="BV268" s="31">
        <v>110.1</v>
      </c>
      <c r="BW268" s="31">
        <v>111.7</v>
      </c>
      <c r="BX268" s="31">
        <v>112</v>
      </c>
      <c r="BY268" s="31">
        <v>112.5</v>
      </c>
      <c r="BZ268" s="31">
        <v>111.8</v>
      </c>
      <c r="CA268" s="31">
        <v>112.5</v>
      </c>
      <c r="CB268" s="31">
        <v>113.5</v>
      </c>
      <c r="CC268" s="31">
        <v>114.4</v>
      </c>
      <c r="CD268" s="31">
        <v>113.1</v>
      </c>
      <c r="CE268" s="31">
        <v>114.2</v>
      </c>
      <c r="CF268" s="31">
        <v>113.1</v>
      </c>
      <c r="CG268" s="31">
        <v>112.5</v>
      </c>
      <c r="CH268" s="31">
        <v>110.2</v>
      </c>
      <c r="CI268" s="31">
        <v>111.1</v>
      </c>
      <c r="CJ268" s="31">
        <v>111.6</v>
      </c>
      <c r="CK268" s="31">
        <v>112</v>
      </c>
      <c r="CL268" s="31">
        <v>111.9</v>
      </c>
      <c r="CM268" s="31">
        <v>113.3</v>
      </c>
      <c r="CN268" s="31">
        <v>111.8</v>
      </c>
      <c r="CO268" s="31">
        <v>111.8</v>
      </c>
      <c r="CP268" s="31">
        <v>112.5</v>
      </c>
      <c r="CQ268" s="31">
        <v>110.9</v>
      </c>
      <c r="CR268" s="31">
        <v>109.8</v>
      </c>
      <c r="CS268" s="31">
        <v>110.5</v>
      </c>
      <c r="CT268" s="31">
        <v>110.2</v>
      </c>
      <c r="CU268" s="31">
        <v>108.9</v>
      </c>
      <c r="CV268" s="31">
        <v>108.9</v>
      </c>
      <c r="CW268" s="31">
        <v>103.9</v>
      </c>
      <c r="CX268" s="31">
        <v>105.5</v>
      </c>
      <c r="CY268" s="31">
        <v>105.3</v>
      </c>
      <c r="CZ268" s="31">
        <v>105.4</v>
      </c>
      <c r="DA268" s="31">
        <v>104</v>
      </c>
      <c r="DB268" s="31">
        <v>102.3</v>
      </c>
      <c r="DC268" s="31">
        <v>103.6</v>
      </c>
      <c r="DD268" s="31">
        <v>105.5</v>
      </c>
      <c r="DE268" s="31">
        <v>107.3</v>
      </c>
      <c r="DF268" s="31">
        <v>108.8</v>
      </c>
      <c r="DG268" s="31">
        <v>111.5</v>
      </c>
      <c r="DH268" s="31">
        <v>112.9</v>
      </c>
      <c r="DI268" s="31">
        <v>110</v>
      </c>
      <c r="DJ268" s="31">
        <v>113.8</v>
      </c>
      <c r="DK268" s="31">
        <v>113.7</v>
      </c>
      <c r="DL268" s="31">
        <v>113.2</v>
      </c>
      <c r="DM268" s="31">
        <v>115.5</v>
      </c>
      <c r="DN268" s="31">
        <v>119.3</v>
      </c>
      <c r="DO268" s="31">
        <v>121.4</v>
      </c>
      <c r="DP268" s="31">
        <v>121.4</v>
      </c>
      <c r="DQ268" s="31">
        <v>122.3</v>
      </c>
      <c r="DR268" s="31">
        <v>126.1</v>
      </c>
      <c r="DS268" s="31">
        <v>128.5</v>
      </c>
      <c r="DT268" s="31">
        <v>129.9</v>
      </c>
      <c r="DU268" s="31">
        <v>132</v>
      </c>
      <c r="DV268" s="31">
        <v>132</v>
      </c>
      <c r="DW268" s="31">
        <v>131.4</v>
      </c>
      <c r="DX268" s="31">
        <v>131.19999999999999</v>
      </c>
      <c r="DY268" s="31">
        <v>131.80000000000001</v>
      </c>
      <c r="DZ268" s="31">
        <v>131.4</v>
      </c>
      <c r="EA268" s="31">
        <v>129.19999999999999</v>
      </c>
      <c r="EB268" s="31">
        <v>127.7</v>
      </c>
      <c r="EC268" s="31">
        <v>128.5</v>
      </c>
      <c r="ED268" s="31">
        <v>128.30000000000001</v>
      </c>
      <c r="EE268" s="31">
        <v>126.9</v>
      </c>
      <c r="EF268" s="31">
        <v>126.3</v>
      </c>
      <c r="EG268" s="31">
        <v>125.8</v>
      </c>
      <c r="EH268" s="31">
        <v>123.1</v>
      </c>
      <c r="EI268" s="31">
        <v>123.4</v>
      </c>
      <c r="EJ268" s="31">
        <v>124</v>
      </c>
      <c r="EK268" s="31">
        <v>125.7</v>
      </c>
      <c r="EL268" s="31">
        <v>124.2</v>
      </c>
      <c r="EM268" s="31">
        <v>122.8</v>
      </c>
      <c r="EN268" s="31">
        <v>122.1</v>
      </c>
      <c r="EO268" s="31">
        <v>122.4</v>
      </c>
      <c r="EP268" s="31">
        <v>123.1</v>
      </c>
      <c r="EQ268" s="31">
        <v>124</v>
      </c>
      <c r="ER268" s="31">
        <v>123</v>
      </c>
      <c r="ES268" s="31">
        <v>122.4</v>
      </c>
      <c r="ET268" s="31">
        <v>122.3</v>
      </c>
    </row>
    <row r="269" spans="1:150">
      <c r="A269" s="25" t="s">
        <v>1852</v>
      </c>
      <c r="B269" s="25" t="s">
        <v>651</v>
      </c>
      <c r="C269" s="26">
        <v>0.94618999999999998</v>
      </c>
      <c r="D269" s="31">
        <v>100.1</v>
      </c>
      <c r="E269" s="31">
        <v>100.9</v>
      </c>
      <c r="F269" s="31">
        <v>101.3</v>
      </c>
      <c r="G269" s="31">
        <v>102.3</v>
      </c>
      <c r="H269" s="31">
        <v>102.6</v>
      </c>
      <c r="I269" s="31">
        <v>103</v>
      </c>
      <c r="J269" s="31">
        <v>103.6</v>
      </c>
      <c r="K269" s="31">
        <v>103.9</v>
      </c>
      <c r="L269" s="31">
        <v>103.6</v>
      </c>
      <c r="M269" s="31">
        <v>103.6</v>
      </c>
      <c r="N269" s="31">
        <v>104.5</v>
      </c>
      <c r="O269" s="31">
        <v>105.9</v>
      </c>
      <c r="P269" s="31">
        <v>106.6</v>
      </c>
      <c r="Q269" s="31">
        <v>107.5</v>
      </c>
      <c r="R269" s="31">
        <v>108.1</v>
      </c>
      <c r="S269" s="31">
        <v>110.4</v>
      </c>
      <c r="T269" s="31">
        <v>110.1</v>
      </c>
      <c r="U269" s="31">
        <v>110.9</v>
      </c>
      <c r="V269" s="31">
        <v>109.9</v>
      </c>
      <c r="W269" s="31">
        <v>110.7</v>
      </c>
      <c r="X269" s="31">
        <v>112.2</v>
      </c>
      <c r="Y269" s="31">
        <v>112.8</v>
      </c>
      <c r="Z269" s="31">
        <v>112.6</v>
      </c>
      <c r="AA269" s="31">
        <v>111.7</v>
      </c>
      <c r="AB269" s="31">
        <v>114.3</v>
      </c>
      <c r="AC269" s="31">
        <v>116</v>
      </c>
      <c r="AD269" s="31">
        <v>116</v>
      </c>
      <c r="AE269" s="31">
        <v>117</v>
      </c>
      <c r="AF269" s="31">
        <v>115.9</v>
      </c>
      <c r="AG269" s="31">
        <v>115.2</v>
      </c>
      <c r="AH269" s="31">
        <v>114.6</v>
      </c>
      <c r="AI269" s="31">
        <v>114.5</v>
      </c>
      <c r="AJ269" s="31">
        <v>114.1</v>
      </c>
      <c r="AK269" s="31">
        <v>112.2</v>
      </c>
      <c r="AL269" s="31">
        <v>113.4</v>
      </c>
      <c r="AM269" s="31">
        <v>114.4</v>
      </c>
      <c r="AN269" s="31">
        <v>113.4</v>
      </c>
      <c r="AO269" s="31">
        <v>111.9</v>
      </c>
      <c r="AP269" s="31">
        <v>112.9</v>
      </c>
      <c r="AQ269" s="31">
        <v>113.8</v>
      </c>
      <c r="AR269" s="31">
        <v>113.8</v>
      </c>
      <c r="AS269" s="31">
        <v>113.5</v>
      </c>
      <c r="AT269" s="31">
        <v>112.5</v>
      </c>
      <c r="AU269" s="31">
        <v>113.1</v>
      </c>
      <c r="AV269" s="31">
        <v>112.6</v>
      </c>
      <c r="AW269" s="31">
        <v>110.9</v>
      </c>
      <c r="AX269" s="31">
        <v>112.8</v>
      </c>
      <c r="AY269" s="31">
        <v>111.9</v>
      </c>
      <c r="AZ269" s="31">
        <v>113.1</v>
      </c>
      <c r="BA269" s="31">
        <v>113.8</v>
      </c>
      <c r="BB269" s="31">
        <v>113.1</v>
      </c>
      <c r="BC269" s="31">
        <v>112.7</v>
      </c>
      <c r="BD269" s="31">
        <v>114.2</v>
      </c>
      <c r="BE269" s="31">
        <v>116.5</v>
      </c>
      <c r="BF269" s="31">
        <v>114.1</v>
      </c>
      <c r="BG269" s="31">
        <v>114.7</v>
      </c>
      <c r="BH269" s="31">
        <v>114.8</v>
      </c>
      <c r="BI269" s="31">
        <v>114.2</v>
      </c>
      <c r="BJ269" s="31">
        <v>113.1</v>
      </c>
      <c r="BK269" s="31">
        <v>112.7</v>
      </c>
      <c r="BL269" s="31">
        <v>114.3</v>
      </c>
      <c r="BM269" s="31">
        <v>114.8</v>
      </c>
      <c r="BN269" s="31">
        <v>115.3</v>
      </c>
      <c r="BO269" s="31">
        <v>115.2</v>
      </c>
      <c r="BP269" s="31">
        <v>119.3</v>
      </c>
      <c r="BQ269" s="31">
        <v>118</v>
      </c>
      <c r="BR269" s="31">
        <v>117</v>
      </c>
      <c r="BS269" s="31">
        <v>117.8</v>
      </c>
      <c r="BT269" s="31">
        <v>117.4</v>
      </c>
      <c r="BU269" s="31">
        <v>116.2</v>
      </c>
      <c r="BV269" s="31">
        <v>117</v>
      </c>
      <c r="BW269" s="31">
        <v>117.7</v>
      </c>
      <c r="BX269" s="31">
        <v>119.9</v>
      </c>
      <c r="BY269" s="31">
        <v>120.5</v>
      </c>
      <c r="BZ269" s="31">
        <v>120.2</v>
      </c>
      <c r="CA269" s="31">
        <v>122.8</v>
      </c>
      <c r="CB269" s="31">
        <v>122.2</v>
      </c>
      <c r="CC269" s="31">
        <v>121.5</v>
      </c>
      <c r="CD269" s="31">
        <v>123.6</v>
      </c>
      <c r="CE269" s="31">
        <v>123.9</v>
      </c>
      <c r="CF269" s="31">
        <v>123.9</v>
      </c>
      <c r="CG269" s="31">
        <v>123.6</v>
      </c>
      <c r="CH269" s="31">
        <v>124.4</v>
      </c>
      <c r="CI269" s="31">
        <v>124.4</v>
      </c>
      <c r="CJ269" s="31">
        <v>124.8</v>
      </c>
      <c r="CK269" s="31">
        <v>126.2</v>
      </c>
      <c r="CL269" s="31">
        <v>125.8</v>
      </c>
      <c r="CM269" s="31">
        <v>126.1</v>
      </c>
      <c r="CN269" s="31">
        <v>124.7</v>
      </c>
      <c r="CO269" s="31">
        <v>124.5</v>
      </c>
      <c r="CP269" s="31">
        <v>124.6</v>
      </c>
      <c r="CQ269" s="31">
        <v>125.4</v>
      </c>
      <c r="CR269" s="31">
        <v>123.4</v>
      </c>
      <c r="CS269" s="31">
        <v>123.9</v>
      </c>
      <c r="CT269" s="31">
        <v>124.8</v>
      </c>
      <c r="CU269" s="31">
        <v>124.4</v>
      </c>
      <c r="CV269" s="31">
        <v>124.6</v>
      </c>
      <c r="CW269" s="31">
        <v>123.8</v>
      </c>
      <c r="CX269" s="31">
        <v>121.5</v>
      </c>
      <c r="CY269" s="31">
        <v>118.1</v>
      </c>
      <c r="CZ269" s="31">
        <v>119.6</v>
      </c>
      <c r="DA269" s="31">
        <v>119.8</v>
      </c>
      <c r="DB269" s="31">
        <v>121</v>
      </c>
      <c r="DC269" s="31">
        <v>121.5</v>
      </c>
      <c r="DD269" s="31">
        <v>123.5</v>
      </c>
      <c r="DE269" s="31">
        <v>125</v>
      </c>
      <c r="DF269" s="31">
        <v>124.8</v>
      </c>
      <c r="DG269" s="31">
        <v>126.6</v>
      </c>
      <c r="DH269" s="31">
        <v>127.4</v>
      </c>
      <c r="DI269" s="31">
        <v>126.3</v>
      </c>
      <c r="DJ269" s="31">
        <v>129.1</v>
      </c>
      <c r="DK269" s="31">
        <v>133.5</v>
      </c>
      <c r="DL269" s="31">
        <v>135.5</v>
      </c>
      <c r="DM269" s="31">
        <v>136.30000000000001</v>
      </c>
      <c r="DN269" s="31">
        <v>137.4</v>
      </c>
      <c r="DO269" s="31">
        <v>138.6</v>
      </c>
      <c r="DP269" s="31">
        <v>141.6</v>
      </c>
      <c r="DQ269" s="31">
        <v>140.69999999999999</v>
      </c>
      <c r="DR269" s="31">
        <v>143.30000000000001</v>
      </c>
      <c r="DS269" s="31">
        <v>145.9</v>
      </c>
      <c r="DT269" s="31">
        <v>148.80000000000001</v>
      </c>
      <c r="DU269" s="31">
        <v>153.69999999999999</v>
      </c>
      <c r="DV269" s="31">
        <v>155.19999999999999</v>
      </c>
      <c r="DW269" s="31">
        <v>156.19999999999999</v>
      </c>
      <c r="DX269" s="31">
        <v>156.5</v>
      </c>
      <c r="DY269" s="31">
        <v>154.19999999999999</v>
      </c>
      <c r="DZ269" s="31">
        <v>157.5</v>
      </c>
      <c r="EA269" s="31">
        <v>156.80000000000001</v>
      </c>
      <c r="EB269" s="31">
        <v>156.69999999999999</v>
      </c>
      <c r="EC269" s="31">
        <v>156.9</v>
      </c>
      <c r="ED269" s="31">
        <v>158.69999999999999</v>
      </c>
      <c r="EE269" s="31">
        <v>158.9</v>
      </c>
      <c r="EF269" s="31">
        <v>161</v>
      </c>
      <c r="EG269" s="31">
        <v>159.30000000000001</v>
      </c>
      <c r="EH269" s="31">
        <v>158.5</v>
      </c>
      <c r="EI269" s="31">
        <v>157.5</v>
      </c>
      <c r="EJ269" s="31">
        <v>156.4</v>
      </c>
      <c r="EK269" s="31">
        <v>156.30000000000001</v>
      </c>
      <c r="EL269" s="31">
        <v>157.1</v>
      </c>
      <c r="EM269" s="31">
        <v>156.6</v>
      </c>
      <c r="EN269" s="31">
        <v>156.9</v>
      </c>
      <c r="EO269" s="31">
        <v>158.6</v>
      </c>
      <c r="EP269" s="31">
        <v>158.19999999999999</v>
      </c>
      <c r="EQ269" s="31">
        <v>155.5</v>
      </c>
      <c r="ER269" s="31">
        <v>156</v>
      </c>
      <c r="ES269" s="31">
        <v>156.4</v>
      </c>
      <c r="ET269" s="31">
        <v>158.19999999999999</v>
      </c>
    </row>
    <row r="270" spans="1:150">
      <c r="A270" s="25" t="s">
        <v>1853</v>
      </c>
      <c r="B270" s="25" t="s">
        <v>1854</v>
      </c>
      <c r="C270" s="26">
        <v>5.3039999999999997E-2</v>
      </c>
      <c r="D270" s="31">
        <v>107.2</v>
      </c>
      <c r="E270" s="31">
        <v>109.2</v>
      </c>
      <c r="F270" s="31">
        <v>109.6</v>
      </c>
      <c r="G270" s="31">
        <v>107.7</v>
      </c>
      <c r="H270" s="31">
        <v>111.1</v>
      </c>
      <c r="I270" s="31">
        <v>113</v>
      </c>
      <c r="J270" s="31">
        <v>109.4</v>
      </c>
      <c r="K270" s="31">
        <v>110.8</v>
      </c>
      <c r="L270" s="31">
        <v>112.3</v>
      </c>
      <c r="M270" s="31">
        <v>112.6</v>
      </c>
      <c r="N270" s="31">
        <v>113</v>
      </c>
      <c r="O270" s="31">
        <v>113.8</v>
      </c>
      <c r="P270" s="31">
        <v>113.9</v>
      </c>
      <c r="Q270" s="31">
        <v>112.3</v>
      </c>
      <c r="R270" s="31">
        <v>115</v>
      </c>
      <c r="S270" s="31">
        <v>119</v>
      </c>
      <c r="T270" s="31">
        <v>118.3</v>
      </c>
      <c r="U270" s="31">
        <v>119.8</v>
      </c>
      <c r="V270" s="31">
        <v>120.5</v>
      </c>
      <c r="W270" s="31">
        <v>122.5</v>
      </c>
      <c r="X270" s="31">
        <v>123.5</v>
      </c>
      <c r="Y270" s="31">
        <v>124.8</v>
      </c>
      <c r="Z270" s="31">
        <v>126.3</v>
      </c>
      <c r="AA270" s="31">
        <v>126.8</v>
      </c>
      <c r="AB270" s="31">
        <v>124.4</v>
      </c>
      <c r="AC270" s="31">
        <v>124.2</v>
      </c>
      <c r="AD270" s="31">
        <v>121.2</v>
      </c>
      <c r="AE270" s="31">
        <v>121.7</v>
      </c>
      <c r="AF270" s="31">
        <v>123.3</v>
      </c>
      <c r="AG270" s="31">
        <v>124.3</v>
      </c>
      <c r="AH270" s="31">
        <v>123.9</v>
      </c>
      <c r="AI270" s="31">
        <v>124.9</v>
      </c>
      <c r="AJ270" s="31">
        <v>122.4</v>
      </c>
      <c r="AK270" s="31">
        <v>118.6</v>
      </c>
      <c r="AL270" s="31">
        <v>114.2</v>
      </c>
      <c r="AM270" s="31">
        <v>117.6</v>
      </c>
      <c r="AN270" s="31">
        <v>118.3</v>
      </c>
      <c r="AO270" s="31">
        <v>119.4</v>
      </c>
      <c r="AP270" s="31">
        <v>120.6</v>
      </c>
      <c r="AQ270" s="31">
        <v>118.7</v>
      </c>
      <c r="AR270" s="31">
        <v>117.8</v>
      </c>
      <c r="AS270" s="31">
        <v>117.2</v>
      </c>
      <c r="AT270" s="31">
        <v>116.5</v>
      </c>
      <c r="AU270" s="31">
        <v>114.6</v>
      </c>
      <c r="AV270" s="31">
        <v>114.8</v>
      </c>
      <c r="AW270" s="31">
        <v>111.2</v>
      </c>
      <c r="AX270" s="31">
        <v>110</v>
      </c>
      <c r="AY270" s="31">
        <v>110.5</v>
      </c>
      <c r="AZ270" s="31">
        <v>112.2</v>
      </c>
      <c r="BA270" s="31">
        <v>113.6</v>
      </c>
      <c r="BB270" s="31">
        <v>112.6</v>
      </c>
      <c r="BC270" s="31">
        <v>114.2</v>
      </c>
      <c r="BD270" s="31">
        <v>114</v>
      </c>
      <c r="BE270" s="31">
        <v>112.1</v>
      </c>
      <c r="BF270" s="31">
        <v>112.7</v>
      </c>
      <c r="BG270" s="31">
        <v>112.8</v>
      </c>
      <c r="BH270" s="31">
        <v>113</v>
      </c>
      <c r="BI270" s="31">
        <v>112.6</v>
      </c>
      <c r="BJ270" s="31">
        <v>113.2</v>
      </c>
      <c r="BK270" s="31">
        <v>113.7</v>
      </c>
      <c r="BL270" s="31">
        <v>116.3</v>
      </c>
      <c r="BM270" s="31">
        <v>114.9</v>
      </c>
      <c r="BN270" s="31">
        <v>116.3</v>
      </c>
      <c r="BO270" s="31">
        <v>114.9</v>
      </c>
      <c r="BP270" s="31">
        <v>113.5</v>
      </c>
      <c r="BQ270" s="31">
        <v>114.7</v>
      </c>
      <c r="BR270" s="31">
        <v>116.2</v>
      </c>
      <c r="BS270" s="31">
        <v>116.6</v>
      </c>
      <c r="BT270" s="31">
        <v>118.6</v>
      </c>
      <c r="BU270" s="31">
        <v>117.6</v>
      </c>
      <c r="BV270" s="31">
        <v>120.4</v>
      </c>
      <c r="BW270" s="31">
        <v>122.4</v>
      </c>
      <c r="BX270" s="31">
        <v>121.7</v>
      </c>
      <c r="BY270" s="31">
        <v>122.3</v>
      </c>
      <c r="BZ270" s="31">
        <v>123.7</v>
      </c>
      <c r="CA270" s="31">
        <v>124.6</v>
      </c>
      <c r="CB270" s="31">
        <v>122.2</v>
      </c>
      <c r="CC270" s="31">
        <v>125.4</v>
      </c>
      <c r="CD270" s="31">
        <v>125.6</v>
      </c>
      <c r="CE270" s="31">
        <v>124.7</v>
      </c>
      <c r="CF270" s="31">
        <v>121.1</v>
      </c>
      <c r="CG270" s="31">
        <v>119.1</v>
      </c>
      <c r="CH270" s="31">
        <v>119.4</v>
      </c>
      <c r="CI270" s="31">
        <v>121.6</v>
      </c>
      <c r="CJ270" s="31">
        <v>121.4</v>
      </c>
      <c r="CK270" s="31">
        <v>121.5</v>
      </c>
      <c r="CL270" s="31">
        <v>120.6</v>
      </c>
      <c r="CM270" s="31">
        <v>118.8</v>
      </c>
      <c r="CN270" s="31">
        <v>118.3</v>
      </c>
      <c r="CO270" s="31">
        <v>117.8</v>
      </c>
      <c r="CP270" s="31">
        <v>117.4</v>
      </c>
      <c r="CQ270" s="31">
        <v>115.3</v>
      </c>
      <c r="CR270" s="31">
        <v>113.8</v>
      </c>
      <c r="CS270" s="31">
        <v>114.2</v>
      </c>
      <c r="CT270" s="31">
        <v>113.6</v>
      </c>
      <c r="CU270" s="31">
        <v>113.6</v>
      </c>
      <c r="CV270" s="31">
        <v>112.3</v>
      </c>
      <c r="CW270" s="31">
        <v>112.7</v>
      </c>
      <c r="CX270" s="31">
        <v>112.5</v>
      </c>
      <c r="CY270" s="31">
        <v>114.1</v>
      </c>
      <c r="CZ270" s="31">
        <v>115</v>
      </c>
      <c r="DA270" s="31">
        <v>115.4</v>
      </c>
      <c r="DB270" s="31">
        <v>117.1</v>
      </c>
      <c r="DC270" s="31">
        <v>119.5</v>
      </c>
      <c r="DD270" s="31">
        <v>119.1</v>
      </c>
      <c r="DE270" s="31">
        <v>119.3</v>
      </c>
      <c r="DF270" s="31">
        <v>123.1</v>
      </c>
      <c r="DG270" s="31">
        <v>128.30000000000001</v>
      </c>
      <c r="DH270" s="31">
        <v>130.80000000000001</v>
      </c>
      <c r="DI270" s="31">
        <v>129.69999999999999</v>
      </c>
      <c r="DJ270" s="31">
        <v>126.2</v>
      </c>
      <c r="DK270" s="31">
        <v>126.3</v>
      </c>
      <c r="DL270" s="31">
        <v>127.6</v>
      </c>
      <c r="DM270" s="31">
        <v>128.80000000000001</v>
      </c>
      <c r="DN270" s="31">
        <v>132.6</v>
      </c>
      <c r="DO270" s="31">
        <v>133.69999999999999</v>
      </c>
      <c r="DP270" s="31">
        <v>130</v>
      </c>
      <c r="DQ270" s="31">
        <v>128.69999999999999</v>
      </c>
      <c r="DR270" s="31">
        <v>129.19999999999999</v>
      </c>
      <c r="DS270" s="31">
        <v>134.30000000000001</v>
      </c>
      <c r="DT270" s="31">
        <v>135.4</v>
      </c>
      <c r="DU270" s="31">
        <v>132.5</v>
      </c>
      <c r="DV270" s="31">
        <v>130.30000000000001</v>
      </c>
      <c r="DW270" s="31">
        <v>128.1</v>
      </c>
      <c r="DX270" s="31">
        <v>124</v>
      </c>
      <c r="DY270" s="31">
        <v>124.3</v>
      </c>
      <c r="DZ270" s="31">
        <v>122.6</v>
      </c>
      <c r="EA270" s="31">
        <v>120</v>
      </c>
      <c r="EB270" s="31">
        <v>118.8</v>
      </c>
      <c r="EC270" s="31">
        <v>120.6</v>
      </c>
      <c r="ED270" s="31">
        <v>121.7</v>
      </c>
      <c r="EE270" s="31">
        <v>121.7</v>
      </c>
      <c r="EF270" s="31">
        <v>121.2</v>
      </c>
      <c r="EG270" s="31">
        <v>119.8</v>
      </c>
      <c r="EH270" s="31">
        <v>117.9</v>
      </c>
      <c r="EI270" s="31">
        <v>117.5</v>
      </c>
      <c r="EJ270" s="31">
        <v>118.8</v>
      </c>
      <c r="EK270" s="31">
        <v>120.4</v>
      </c>
      <c r="EL270" s="31">
        <v>119.6</v>
      </c>
      <c r="EM270" s="31">
        <v>117.7</v>
      </c>
      <c r="EN270" s="31">
        <v>118.1</v>
      </c>
      <c r="EO270" s="31">
        <v>119.1</v>
      </c>
      <c r="EP270" s="31">
        <v>120.3</v>
      </c>
      <c r="EQ270" s="31">
        <v>120.2</v>
      </c>
      <c r="ER270" s="31">
        <v>122</v>
      </c>
      <c r="ES270" s="31">
        <v>121.4</v>
      </c>
      <c r="ET270" s="31">
        <v>124</v>
      </c>
    </row>
    <row r="271" spans="1:150">
      <c r="A271" s="25" t="s">
        <v>1855</v>
      </c>
      <c r="B271" s="25" t="s">
        <v>1856</v>
      </c>
      <c r="C271" s="26">
        <v>8.362E-2</v>
      </c>
      <c r="D271" s="31">
        <v>99</v>
      </c>
      <c r="E271" s="31">
        <v>100.1</v>
      </c>
      <c r="F271" s="31">
        <v>102.6</v>
      </c>
      <c r="G271" s="31">
        <v>104.6</v>
      </c>
      <c r="H271" s="31">
        <v>107</v>
      </c>
      <c r="I271" s="31">
        <v>106.6</v>
      </c>
      <c r="J271" s="31">
        <v>109.2</v>
      </c>
      <c r="K271" s="31">
        <v>109.2</v>
      </c>
      <c r="L271" s="31">
        <v>108.8</v>
      </c>
      <c r="M271" s="31">
        <v>107.3</v>
      </c>
      <c r="N271" s="31">
        <v>110.3</v>
      </c>
      <c r="O271" s="31">
        <v>110.5</v>
      </c>
      <c r="P271" s="31">
        <v>106.2</v>
      </c>
      <c r="Q271" s="31">
        <v>108</v>
      </c>
      <c r="R271" s="31">
        <v>111.1</v>
      </c>
      <c r="S271" s="31">
        <v>108.9</v>
      </c>
      <c r="T271" s="31">
        <v>115.7</v>
      </c>
      <c r="U271" s="31">
        <v>116.2</v>
      </c>
      <c r="V271" s="31">
        <v>112.4</v>
      </c>
      <c r="W271" s="31">
        <v>113</v>
      </c>
      <c r="X271" s="31">
        <v>110.7</v>
      </c>
      <c r="Y271" s="31">
        <v>111</v>
      </c>
      <c r="Z271" s="31">
        <v>111.6</v>
      </c>
      <c r="AA271" s="31">
        <v>114.6</v>
      </c>
      <c r="AB271" s="31">
        <v>119.3</v>
      </c>
      <c r="AC271" s="31">
        <v>120.4</v>
      </c>
      <c r="AD271" s="31">
        <v>116.5</v>
      </c>
      <c r="AE271" s="31">
        <v>117.9</v>
      </c>
      <c r="AF271" s="31">
        <v>117.6</v>
      </c>
      <c r="AG271" s="31">
        <v>112.8</v>
      </c>
      <c r="AH271" s="31">
        <v>112.8</v>
      </c>
      <c r="AI271" s="31">
        <v>107.6</v>
      </c>
      <c r="AJ271" s="31">
        <v>106.6</v>
      </c>
      <c r="AK271" s="31">
        <v>107.9</v>
      </c>
      <c r="AL271" s="31">
        <v>112.1</v>
      </c>
      <c r="AM271" s="31">
        <v>110.5</v>
      </c>
      <c r="AN271" s="31">
        <v>116.2</v>
      </c>
      <c r="AO271" s="31">
        <v>111.5</v>
      </c>
      <c r="AP271" s="31">
        <v>110.7</v>
      </c>
      <c r="AQ271" s="31">
        <v>108.7</v>
      </c>
      <c r="AR271" s="31">
        <v>98.9</v>
      </c>
      <c r="AS271" s="31">
        <v>98.2</v>
      </c>
      <c r="AT271" s="31">
        <v>97.4</v>
      </c>
      <c r="AU271" s="31">
        <v>97.2</v>
      </c>
      <c r="AV271" s="31">
        <v>98.3</v>
      </c>
      <c r="AW271" s="31">
        <v>98.1</v>
      </c>
      <c r="AX271" s="31">
        <v>99.1</v>
      </c>
      <c r="AY271" s="31">
        <v>99.1</v>
      </c>
      <c r="AZ271" s="31">
        <v>103</v>
      </c>
      <c r="BA271" s="31">
        <v>101.4</v>
      </c>
      <c r="BB271" s="31">
        <v>101.6</v>
      </c>
      <c r="BC271" s="31">
        <v>102.1</v>
      </c>
      <c r="BD271" s="31">
        <v>103.4</v>
      </c>
      <c r="BE271" s="31">
        <v>105.2</v>
      </c>
      <c r="BF271" s="31">
        <v>100</v>
      </c>
      <c r="BG271" s="31">
        <v>102.9</v>
      </c>
      <c r="BH271" s="31">
        <v>104.2</v>
      </c>
      <c r="BI271" s="31">
        <v>106.7</v>
      </c>
      <c r="BJ271" s="31">
        <v>108.6</v>
      </c>
      <c r="BK271" s="31">
        <v>110.1</v>
      </c>
      <c r="BL271" s="31">
        <v>110</v>
      </c>
      <c r="BM271" s="31">
        <v>110.7</v>
      </c>
      <c r="BN271" s="31">
        <v>115.1</v>
      </c>
      <c r="BO271" s="31">
        <v>113.6</v>
      </c>
      <c r="BP271" s="31">
        <v>114.1</v>
      </c>
      <c r="BQ271" s="31">
        <v>114.1</v>
      </c>
      <c r="BR271" s="31">
        <v>113.5</v>
      </c>
      <c r="BS271" s="31">
        <v>112.8</v>
      </c>
      <c r="BT271" s="31">
        <v>113.1</v>
      </c>
      <c r="BU271" s="31">
        <v>113.1</v>
      </c>
      <c r="BV271" s="31">
        <v>113.1</v>
      </c>
      <c r="BW271" s="31">
        <v>112.8</v>
      </c>
      <c r="BX271" s="31">
        <v>112.8</v>
      </c>
      <c r="BY271" s="31">
        <v>115</v>
      </c>
      <c r="BZ271" s="31">
        <v>117.2</v>
      </c>
      <c r="CA271" s="31">
        <v>116.7</v>
      </c>
      <c r="CB271" s="31">
        <v>117</v>
      </c>
      <c r="CC271" s="31">
        <v>115.3</v>
      </c>
      <c r="CD271" s="31">
        <v>116.2</v>
      </c>
      <c r="CE271" s="31">
        <v>116.3</v>
      </c>
      <c r="CF271" s="31">
        <v>115</v>
      </c>
      <c r="CG271" s="31">
        <v>116.5</v>
      </c>
      <c r="CH271" s="31">
        <v>118.4</v>
      </c>
      <c r="CI271" s="31">
        <v>114.8</v>
      </c>
      <c r="CJ271" s="31">
        <v>115.6</v>
      </c>
      <c r="CK271" s="31">
        <v>114.6</v>
      </c>
      <c r="CL271" s="31">
        <v>116.1</v>
      </c>
      <c r="CM271" s="31">
        <v>116</v>
      </c>
      <c r="CN271" s="31">
        <v>114.6</v>
      </c>
      <c r="CO271" s="31">
        <v>113.9</v>
      </c>
      <c r="CP271" s="31">
        <v>110.8</v>
      </c>
      <c r="CQ271" s="31">
        <v>111.2</v>
      </c>
      <c r="CR271" s="31">
        <v>110.4</v>
      </c>
      <c r="CS271" s="31">
        <v>110.5</v>
      </c>
      <c r="CT271" s="31">
        <v>112.1</v>
      </c>
      <c r="CU271" s="31">
        <v>112.6</v>
      </c>
      <c r="CV271" s="31">
        <v>112.6</v>
      </c>
      <c r="CW271" s="31">
        <v>106.3</v>
      </c>
      <c r="CX271" s="31">
        <v>108.1</v>
      </c>
      <c r="CY271" s="31">
        <v>108.2</v>
      </c>
      <c r="CZ271" s="31">
        <v>109.8</v>
      </c>
      <c r="DA271" s="31">
        <v>106.3</v>
      </c>
      <c r="DB271" s="31">
        <v>105.8</v>
      </c>
      <c r="DC271" s="31">
        <v>106.7</v>
      </c>
      <c r="DD271" s="31">
        <v>106.9</v>
      </c>
      <c r="DE271" s="31">
        <v>112.3</v>
      </c>
      <c r="DF271" s="31">
        <v>112.6</v>
      </c>
      <c r="DG271" s="31">
        <v>114.2</v>
      </c>
      <c r="DH271" s="31">
        <v>116</v>
      </c>
      <c r="DI271" s="31">
        <v>114.9</v>
      </c>
      <c r="DJ271" s="31">
        <v>118</v>
      </c>
      <c r="DK271" s="31">
        <v>118.5</v>
      </c>
      <c r="DL271" s="31">
        <v>122.8</v>
      </c>
      <c r="DM271" s="31">
        <v>124</v>
      </c>
      <c r="DN271" s="31">
        <v>126.7</v>
      </c>
      <c r="DO271" s="31">
        <v>126.8</v>
      </c>
      <c r="DP271" s="31">
        <v>124.2</v>
      </c>
      <c r="DQ271" s="31">
        <v>128.19999999999999</v>
      </c>
      <c r="DR271" s="31">
        <v>126.5</v>
      </c>
      <c r="DS271" s="31">
        <v>130.80000000000001</v>
      </c>
      <c r="DT271" s="31">
        <v>128.4</v>
      </c>
      <c r="DU271" s="31">
        <v>131.80000000000001</v>
      </c>
      <c r="DV271" s="31">
        <v>129.69999999999999</v>
      </c>
      <c r="DW271" s="31">
        <v>132.69999999999999</v>
      </c>
      <c r="DX271" s="31">
        <v>130</v>
      </c>
      <c r="DY271" s="31">
        <v>132.9</v>
      </c>
      <c r="DZ271" s="31">
        <v>128.80000000000001</v>
      </c>
      <c r="EA271" s="31">
        <v>133.5</v>
      </c>
      <c r="EB271" s="31">
        <v>129</v>
      </c>
      <c r="EC271" s="31">
        <v>134.80000000000001</v>
      </c>
      <c r="ED271" s="31">
        <v>133.9</v>
      </c>
      <c r="EE271" s="31">
        <v>136.5</v>
      </c>
      <c r="EF271" s="31">
        <v>134.4</v>
      </c>
      <c r="EG271" s="31">
        <v>136.9</v>
      </c>
      <c r="EH271" s="31">
        <v>133.30000000000001</v>
      </c>
      <c r="EI271" s="31">
        <v>137.5</v>
      </c>
      <c r="EJ271" s="31">
        <v>135.30000000000001</v>
      </c>
      <c r="EK271" s="31">
        <v>139.80000000000001</v>
      </c>
      <c r="EL271" s="31">
        <v>136</v>
      </c>
      <c r="EM271" s="31">
        <v>139.6</v>
      </c>
      <c r="EN271" s="31">
        <v>138.1</v>
      </c>
      <c r="EO271" s="31">
        <v>141.69999999999999</v>
      </c>
      <c r="EP271" s="31">
        <v>139.30000000000001</v>
      </c>
      <c r="EQ271" s="31">
        <v>143.4</v>
      </c>
      <c r="ER271" s="31">
        <v>140.5</v>
      </c>
      <c r="ES271" s="31">
        <v>145.19999999999999</v>
      </c>
      <c r="ET271" s="31">
        <v>142.19999999999999</v>
      </c>
    </row>
    <row r="272" spans="1:150">
      <c r="A272" s="25" t="s">
        <v>1857</v>
      </c>
      <c r="B272" s="25" t="s">
        <v>1858</v>
      </c>
      <c r="C272" s="26">
        <v>0.31677</v>
      </c>
      <c r="D272" s="31">
        <v>98.3</v>
      </c>
      <c r="E272" s="31">
        <v>99.5</v>
      </c>
      <c r="F272" s="31">
        <v>100.7</v>
      </c>
      <c r="G272" s="31">
        <v>100.8</v>
      </c>
      <c r="H272" s="31">
        <v>103.2</v>
      </c>
      <c r="I272" s="31">
        <v>105</v>
      </c>
      <c r="J272" s="31">
        <v>105</v>
      </c>
      <c r="K272" s="31">
        <v>105.4</v>
      </c>
      <c r="L272" s="31">
        <v>104.4</v>
      </c>
      <c r="M272" s="31">
        <v>104.3</v>
      </c>
      <c r="N272" s="31">
        <v>105.2</v>
      </c>
      <c r="O272" s="31">
        <v>106.5</v>
      </c>
      <c r="P272" s="31">
        <v>107.1</v>
      </c>
      <c r="Q272" s="31">
        <v>107.7</v>
      </c>
      <c r="R272" s="31">
        <v>107.8</v>
      </c>
      <c r="S272" s="31">
        <v>106.3</v>
      </c>
      <c r="T272" s="31">
        <v>104.9</v>
      </c>
      <c r="U272" s="31">
        <v>103.6</v>
      </c>
      <c r="V272" s="31">
        <v>104.4</v>
      </c>
      <c r="W272" s="31">
        <v>103.3</v>
      </c>
      <c r="X272" s="31">
        <v>104.9</v>
      </c>
      <c r="Y272" s="31">
        <v>106.4</v>
      </c>
      <c r="Z272" s="31">
        <v>107.9</v>
      </c>
      <c r="AA272" s="31">
        <v>107.8</v>
      </c>
      <c r="AB272" s="31">
        <v>107.3</v>
      </c>
      <c r="AC272" s="31">
        <v>110.5</v>
      </c>
      <c r="AD272" s="31">
        <v>111.2</v>
      </c>
      <c r="AE272" s="31">
        <v>111.5</v>
      </c>
      <c r="AF272" s="31">
        <v>111.3</v>
      </c>
      <c r="AG272" s="31">
        <v>110.4</v>
      </c>
      <c r="AH272" s="31">
        <v>111</v>
      </c>
      <c r="AI272" s="31">
        <v>110.7</v>
      </c>
      <c r="AJ272" s="31">
        <v>113.4</v>
      </c>
      <c r="AK272" s="31">
        <v>116</v>
      </c>
      <c r="AL272" s="31">
        <v>118</v>
      </c>
      <c r="AM272" s="31">
        <v>120.5</v>
      </c>
      <c r="AN272" s="31">
        <v>119.8</v>
      </c>
      <c r="AO272" s="31">
        <v>120</v>
      </c>
      <c r="AP272" s="31">
        <v>123</v>
      </c>
      <c r="AQ272" s="31">
        <v>128.5</v>
      </c>
      <c r="AR272" s="31">
        <v>131.5</v>
      </c>
      <c r="AS272" s="31">
        <v>135.4</v>
      </c>
      <c r="AT272" s="31">
        <v>141.19999999999999</v>
      </c>
      <c r="AU272" s="31">
        <v>143.5</v>
      </c>
      <c r="AV272" s="31">
        <v>147.9</v>
      </c>
      <c r="AW272" s="31">
        <v>148.6</v>
      </c>
      <c r="AX272" s="31">
        <v>148.9</v>
      </c>
      <c r="AY272" s="31">
        <v>152.5</v>
      </c>
      <c r="AZ272" s="31">
        <v>155.6</v>
      </c>
      <c r="BA272" s="31">
        <v>154.69999999999999</v>
      </c>
      <c r="BB272" s="31">
        <v>155</v>
      </c>
      <c r="BC272" s="31">
        <v>158</v>
      </c>
      <c r="BD272" s="31">
        <v>155</v>
      </c>
      <c r="BE272" s="31">
        <v>150.4</v>
      </c>
      <c r="BF272" s="31">
        <v>147.6</v>
      </c>
      <c r="BG272" s="31">
        <v>146.9</v>
      </c>
      <c r="BH272" s="31">
        <v>144.19999999999999</v>
      </c>
      <c r="BI272" s="31">
        <v>145.19999999999999</v>
      </c>
      <c r="BJ272" s="31">
        <v>146.19999999999999</v>
      </c>
      <c r="BK272" s="31">
        <v>146.9</v>
      </c>
      <c r="BL272" s="31">
        <v>145.6</v>
      </c>
      <c r="BM272" s="31">
        <v>144.1</v>
      </c>
      <c r="BN272" s="31">
        <v>144.5</v>
      </c>
      <c r="BO272" s="31">
        <v>144.19999999999999</v>
      </c>
      <c r="BP272" s="31">
        <v>142.1</v>
      </c>
      <c r="BQ272" s="31">
        <v>143</v>
      </c>
      <c r="BR272" s="31">
        <v>144.6</v>
      </c>
      <c r="BS272" s="31">
        <v>145</v>
      </c>
      <c r="BT272" s="31">
        <v>144.30000000000001</v>
      </c>
      <c r="BU272" s="31">
        <v>143.1</v>
      </c>
      <c r="BV272" s="31">
        <v>145</v>
      </c>
      <c r="BW272" s="31">
        <v>145.30000000000001</v>
      </c>
      <c r="BX272" s="31">
        <v>145.80000000000001</v>
      </c>
      <c r="BY272" s="31">
        <v>146.19999999999999</v>
      </c>
      <c r="BZ272" s="31">
        <v>146</v>
      </c>
      <c r="CA272" s="31">
        <v>146.6</v>
      </c>
      <c r="CB272" s="31">
        <v>146.5</v>
      </c>
      <c r="CC272" s="31">
        <v>146.69999999999999</v>
      </c>
      <c r="CD272" s="31">
        <v>147.4</v>
      </c>
      <c r="CE272" s="31">
        <v>147.9</v>
      </c>
      <c r="CF272" s="31">
        <v>149.9</v>
      </c>
      <c r="CG272" s="31">
        <v>151.30000000000001</v>
      </c>
      <c r="CH272" s="31">
        <v>154.69999999999999</v>
      </c>
      <c r="CI272" s="31">
        <v>155.1</v>
      </c>
      <c r="CJ272" s="31">
        <v>156.5</v>
      </c>
      <c r="CK272" s="31">
        <v>156.30000000000001</v>
      </c>
      <c r="CL272" s="31">
        <v>155.4</v>
      </c>
      <c r="CM272" s="31">
        <v>153.80000000000001</v>
      </c>
      <c r="CN272" s="31">
        <v>152.80000000000001</v>
      </c>
      <c r="CO272" s="31">
        <v>152.69999999999999</v>
      </c>
      <c r="CP272" s="31">
        <v>154.4</v>
      </c>
      <c r="CQ272" s="31">
        <v>156.69999999999999</v>
      </c>
      <c r="CR272" s="31">
        <v>158.4</v>
      </c>
      <c r="CS272" s="31">
        <v>159.69999999999999</v>
      </c>
      <c r="CT272" s="31">
        <v>161.80000000000001</v>
      </c>
      <c r="CU272" s="31">
        <v>162.30000000000001</v>
      </c>
      <c r="CV272" s="31">
        <v>165.4</v>
      </c>
      <c r="CW272" s="31">
        <v>167.6</v>
      </c>
      <c r="CX272" s="31">
        <v>164.9</v>
      </c>
      <c r="CY272" s="31">
        <v>165.6</v>
      </c>
      <c r="CZ272" s="31">
        <v>166.8</v>
      </c>
      <c r="DA272" s="31">
        <v>168.1</v>
      </c>
      <c r="DB272" s="31">
        <v>171.6</v>
      </c>
      <c r="DC272" s="31">
        <v>173.6</v>
      </c>
      <c r="DD272" s="31">
        <v>178.4</v>
      </c>
      <c r="DE272" s="31">
        <v>181.3</v>
      </c>
      <c r="DF272" s="31">
        <v>185.5</v>
      </c>
      <c r="DG272" s="31">
        <v>189.4</v>
      </c>
      <c r="DH272" s="31">
        <v>193.4</v>
      </c>
      <c r="DI272" s="31">
        <v>196.2</v>
      </c>
      <c r="DJ272" s="31">
        <v>199.3</v>
      </c>
      <c r="DK272" s="31">
        <v>200.7</v>
      </c>
      <c r="DL272" s="31">
        <v>201</v>
      </c>
      <c r="DM272" s="31">
        <v>193.3</v>
      </c>
      <c r="DN272" s="31">
        <v>191.9</v>
      </c>
      <c r="DO272" s="31">
        <v>192</v>
      </c>
      <c r="DP272" s="31">
        <v>192.9</v>
      </c>
      <c r="DQ272" s="31">
        <v>193.8</v>
      </c>
      <c r="DR272" s="31">
        <v>196</v>
      </c>
      <c r="DS272" s="31">
        <v>196.4</v>
      </c>
      <c r="DT272" s="31">
        <v>196.2</v>
      </c>
      <c r="DU272" s="31">
        <v>195</v>
      </c>
      <c r="DV272" s="31">
        <v>194.3</v>
      </c>
      <c r="DW272" s="31">
        <v>192.8</v>
      </c>
      <c r="DX272" s="31">
        <v>193.3</v>
      </c>
      <c r="DY272" s="31">
        <v>192.5</v>
      </c>
      <c r="DZ272" s="31">
        <v>192.4</v>
      </c>
      <c r="EA272" s="31">
        <v>189.3</v>
      </c>
      <c r="EB272" s="31">
        <v>188</v>
      </c>
      <c r="EC272" s="31">
        <v>186.5</v>
      </c>
      <c r="ED272" s="31">
        <v>184</v>
      </c>
      <c r="EE272" s="31">
        <v>183.7</v>
      </c>
      <c r="EF272" s="31">
        <v>182.2</v>
      </c>
      <c r="EG272" s="31">
        <v>180.5</v>
      </c>
      <c r="EH272" s="31">
        <v>180.3</v>
      </c>
      <c r="EI272" s="31">
        <v>179.1</v>
      </c>
      <c r="EJ272" s="31">
        <v>179.5</v>
      </c>
      <c r="EK272" s="31">
        <v>178.9</v>
      </c>
      <c r="EL272" s="31">
        <v>176.8</v>
      </c>
      <c r="EM272" s="31">
        <v>175.7</v>
      </c>
      <c r="EN272" s="31">
        <v>176.4</v>
      </c>
      <c r="EO272" s="31">
        <v>177.6</v>
      </c>
      <c r="EP272" s="31">
        <v>178</v>
      </c>
      <c r="EQ272" s="31">
        <v>177.8</v>
      </c>
      <c r="ER272" s="31">
        <v>177.1</v>
      </c>
      <c r="ES272" s="31">
        <v>177.5</v>
      </c>
      <c r="ET272" s="31">
        <v>176.9</v>
      </c>
    </row>
    <row r="273" spans="1:150">
      <c r="A273" s="25" t="s">
        <v>1859</v>
      </c>
      <c r="B273" s="25" t="s">
        <v>653</v>
      </c>
      <c r="C273" s="26">
        <v>0.19295999999999999</v>
      </c>
      <c r="D273" s="31">
        <v>101.3</v>
      </c>
      <c r="E273" s="31">
        <v>103.6</v>
      </c>
      <c r="F273" s="31">
        <v>105.2</v>
      </c>
      <c r="G273" s="31">
        <v>105.6</v>
      </c>
      <c r="H273" s="31">
        <v>105.6</v>
      </c>
      <c r="I273" s="31">
        <v>106.1</v>
      </c>
      <c r="J273" s="31">
        <v>104.9</v>
      </c>
      <c r="K273" s="31">
        <v>105.4</v>
      </c>
      <c r="L273" s="31">
        <v>106.6</v>
      </c>
      <c r="M273" s="31">
        <v>108.3</v>
      </c>
      <c r="N273" s="31">
        <v>108.5</v>
      </c>
      <c r="O273" s="31">
        <v>109.8</v>
      </c>
      <c r="P273" s="31">
        <v>111.3</v>
      </c>
      <c r="Q273" s="31">
        <v>110.9</v>
      </c>
      <c r="R273" s="31">
        <v>110.8</v>
      </c>
      <c r="S273" s="31">
        <v>111.5</v>
      </c>
      <c r="T273" s="31">
        <v>112.4</v>
      </c>
      <c r="U273" s="31">
        <v>113</v>
      </c>
      <c r="V273" s="31">
        <v>114.3</v>
      </c>
      <c r="W273" s="31">
        <v>113.3</v>
      </c>
      <c r="X273" s="31">
        <v>114.1</v>
      </c>
      <c r="Y273" s="31">
        <v>114.3</v>
      </c>
      <c r="Z273" s="31">
        <v>114.2</v>
      </c>
      <c r="AA273" s="31">
        <v>113.7</v>
      </c>
      <c r="AB273" s="31">
        <v>113.8</v>
      </c>
      <c r="AC273" s="31">
        <v>112.1</v>
      </c>
      <c r="AD273" s="31">
        <v>113.2</v>
      </c>
      <c r="AE273" s="31">
        <v>114.1</v>
      </c>
      <c r="AF273" s="31">
        <v>113.5</v>
      </c>
      <c r="AG273" s="31">
        <v>114.9</v>
      </c>
      <c r="AH273" s="31">
        <v>113</v>
      </c>
      <c r="AI273" s="31">
        <v>111.6</v>
      </c>
      <c r="AJ273" s="31">
        <v>112.7</v>
      </c>
      <c r="AK273" s="31">
        <v>111.7</v>
      </c>
      <c r="AL273" s="31">
        <v>109.3</v>
      </c>
      <c r="AM273" s="31">
        <v>108.2</v>
      </c>
      <c r="AN273" s="31">
        <v>106.6</v>
      </c>
      <c r="AO273" s="31">
        <v>106.5</v>
      </c>
      <c r="AP273" s="31">
        <v>106.1</v>
      </c>
      <c r="AQ273" s="31">
        <v>106.4</v>
      </c>
      <c r="AR273" s="31">
        <v>104.8</v>
      </c>
      <c r="AS273" s="31">
        <v>105.4</v>
      </c>
      <c r="AT273" s="31">
        <v>105.8</v>
      </c>
      <c r="AU273" s="31">
        <v>106.7</v>
      </c>
      <c r="AV273" s="31">
        <v>106.3</v>
      </c>
      <c r="AW273" s="31">
        <v>104.1</v>
      </c>
      <c r="AX273" s="31">
        <v>104.9</v>
      </c>
      <c r="AY273" s="31">
        <v>106.4</v>
      </c>
      <c r="AZ273" s="31">
        <v>107.4</v>
      </c>
      <c r="BA273" s="31">
        <v>107</v>
      </c>
      <c r="BB273" s="31">
        <v>106.4</v>
      </c>
      <c r="BC273" s="31">
        <v>106</v>
      </c>
      <c r="BD273" s="31">
        <v>106.9</v>
      </c>
      <c r="BE273" s="31">
        <v>107.3</v>
      </c>
      <c r="BF273" s="31">
        <v>106.4</v>
      </c>
      <c r="BG273" s="31">
        <v>105.9</v>
      </c>
      <c r="BH273" s="31">
        <v>106.5</v>
      </c>
      <c r="BI273" s="31">
        <v>108.6</v>
      </c>
      <c r="BJ273" s="31">
        <v>108.5</v>
      </c>
      <c r="BK273" s="31">
        <v>108</v>
      </c>
      <c r="BL273" s="31">
        <v>108.4</v>
      </c>
      <c r="BM273" s="31">
        <v>109.3</v>
      </c>
      <c r="BN273" s="31">
        <v>109.2</v>
      </c>
      <c r="BO273" s="31">
        <v>109.5</v>
      </c>
      <c r="BP273" s="31">
        <v>107.2</v>
      </c>
      <c r="BQ273" s="31">
        <v>106.6</v>
      </c>
      <c r="BR273" s="31">
        <v>108.4</v>
      </c>
      <c r="BS273" s="31">
        <v>107.6</v>
      </c>
      <c r="BT273" s="31">
        <v>108.1</v>
      </c>
      <c r="BU273" s="31">
        <v>108.8</v>
      </c>
      <c r="BV273" s="31">
        <v>109.2</v>
      </c>
      <c r="BW273" s="31">
        <v>110.6</v>
      </c>
      <c r="BX273" s="31">
        <v>110.8</v>
      </c>
      <c r="BY273" s="31">
        <v>111.6</v>
      </c>
      <c r="BZ273" s="31">
        <v>112.2</v>
      </c>
      <c r="CA273" s="31">
        <v>114.4</v>
      </c>
      <c r="CB273" s="31">
        <v>115</v>
      </c>
      <c r="CC273" s="31">
        <v>113.5</v>
      </c>
      <c r="CD273" s="31">
        <v>113.6</v>
      </c>
      <c r="CE273" s="31">
        <v>113.8</v>
      </c>
      <c r="CF273" s="31">
        <v>113.8</v>
      </c>
      <c r="CG273" s="31">
        <v>112.8</v>
      </c>
      <c r="CH273" s="31">
        <v>112.3</v>
      </c>
      <c r="CI273" s="31">
        <v>110.6</v>
      </c>
      <c r="CJ273" s="31">
        <v>111.6</v>
      </c>
      <c r="CK273" s="31">
        <v>114.3</v>
      </c>
      <c r="CL273" s="31">
        <v>115</v>
      </c>
      <c r="CM273" s="31">
        <v>115.6</v>
      </c>
      <c r="CN273" s="31">
        <v>115.4</v>
      </c>
      <c r="CO273" s="31">
        <v>115.9</v>
      </c>
      <c r="CP273" s="31">
        <v>115.2</v>
      </c>
      <c r="CQ273" s="31">
        <v>114.7</v>
      </c>
      <c r="CR273" s="31">
        <v>114.8</v>
      </c>
      <c r="CS273" s="31">
        <v>114.9</v>
      </c>
      <c r="CT273" s="31">
        <v>113.8</v>
      </c>
      <c r="CU273" s="31">
        <v>113.3</v>
      </c>
      <c r="CV273" s="31">
        <v>113.1</v>
      </c>
      <c r="CW273" s="31">
        <v>114.2</v>
      </c>
      <c r="CX273" s="31">
        <v>117</v>
      </c>
      <c r="CY273" s="31">
        <v>114.4</v>
      </c>
      <c r="CZ273" s="31">
        <v>115.1</v>
      </c>
      <c r="DA273" s="31">
        <v>114.2</v>
      </c>
      <c r="DB273" s="31">
        <v>113.7</v>
      </c>
      <c r="DC273" s="31">
        <v>115</v>
      </c>
      <c r="DD273" s="31">
        <v>114.2</v>
      </c>
      <c r="DE273" s="31">
        <v>115.6</v>
      </c>
      <c r="DF273" s="31">
        <v>116.4</v>
      </c>
      <c r="DG273" s="31">
        <v>119</v>
      </c>
      <c r="DH273" s="31">
        <v>121.9</v>
      </c>
      <c r="DI273" s="31">
        <v>122.7</v>
      </c>
      <c r="DJ273" s="31">
        <v>122.1</v>
      </c>
      <c r="DK273" s="31">
        <v>123.4</v>
      </c>
      <c r="DL273" s="31">
        <v>124.2</v>
      </c>
      <c r="DM273" s="31">
        <v>124.7</v>
      </c>
      <c r="DN273" s="31">
        <v>124.1</v>
      </c>
      <c r="DO273" s="31">
        <v>126.8</v>
      </c>
      <c r="DP273" s="31">
        <v>127.5</v>
      </c>
      <c r="DQ273" s="31">
        <v>130.30000000000001</v>
      </c>
      <c r="DR273" s="31">
        <v>130</v>
      </c>
      <c r="DS273" s="31">
        <v>128.69999999999999</v>
      </c>
      <c r="DT273" s="31">
        <v>133.1</v>
      </c>
      <c r="DU273" s="31">
        <v>133.4</v>
      </c>
      <c r="DV273" s="31">
        <v>132.69999999999999</v>
      </c>
      <c r="DW273" s="31">
        <v>132.6</v>
      </c>
      <c r="DX273" s="31">
        <v>134.5</v>
      </c>
      <c r="DY273" s="31">
        <v>133.80000000000001</v>
      </c>
      <c r="DZ273" s="31">
        <v>132.5</v>
      </c>
      <c r="EA273" s="31">
        <v>129.9</v>
      </c>
      <c r="EB273" s="31">
        <v>126.2</v>
      </c>
      <c r="EC273" s="31">
        <v>124.2</v>
      </c>
      <c r="ED273" s="31">
        <v>123</v>
      </c>
      <c r="EE273" s="31">
        <v>123.4</v>
      </c>
      <c r="EF273" s="31">
        <v>122.6</v>
      </c>
      <c r="EG273" s="31">
        <v>121.3</v>
      </c>
      <c r="EH273" s="31">
        <v>120</v>
      </c>
      <c r="EI273" s="31">
        <v>119.3</v>
      </c>
      <c r="EJ273" s="31">
        <v>119.9</v>
      </c>
      <c r="EK273" s="31">
        <v>119.1</v>
      </c>
      <c r="EL273" s="31">
        <v>121</v>
      </c>
      <c r="EM273" s="31">
        <v>118.1</v>
      </c>
      <c r="EN273" s="31">
        <v>119.1</v>
      </c>
      <c r="EO273" s="31">
        <v>117.9</v>
      </c>
      <c r="EP273" s="31">
        <v>120</v>
      </c>
      <c r="EQ273" s="31">
        <v>120.7</v>
      </c>
      <c r="ER273" s="31">
        <v>123.2</v>
      </c>
      <c r="ES273" s="31">
        <v>123.2</v>
      </c>
      <c r="ET273" s="31">
        <v>124.5</v>
      </c>
    </row>
    <row r="274" spans="1:150">
      <c r="A274" s="25" t="s">
        <v>1860</v>
      </c>
      <c r="B274" s="25" t="s">
        <v>655</v>
      </c>
      <c r="C274" s="26">
        <v>0.17713999999999999</v>
      </c>
      <c r="D274" s="31">
        <v>101.4</v>
      </c>
      <c r="E274" s="31">
        <v>104</v>
      </c>
      <c r="F274" s="31">
        <v>105.3</v>
      </c>
      <c r="G274" s="31">
        <v>105.7</v>
      </c>
      <c r="H274" s="31">
        <v>105.5</v>
      </c>
      <c r="I274" s="31">
        <v>106.1</v>
      </c>
      <c r="J274" s="31">
        <v>104.9</v>
      </c>
      <c r="K274" s="31">
        <v>105.3</v>
      </c>
      <c r="L274" s="31">
        <v>106.6</v>
      </c>
      <c r="M274" s="31">
        <v>108.3</v>
      </c>
      <c r="N274" s="31">
        <v>108.8</v>
      </c>
      <c r="O274" s="31">
        <v>110.1</v>
      </c>
      <c r="P274" s="31">
        <v>111.8</v>
      </c>
      <c r="Q274" s="31">
        <v>111</v>
      </c>
      <c r="R274" s="31">
        <v>110.6</v>
      </c>
      <c r="S274" s="31">
        <v>111.5</v>
      </c>
      <c r="T274" s="31">
        <v>112.2</v>
      </c>
      <c r="U274" s="31">
        <v>112.7</v>
      </c>
      <c r="V274" s="31">
        <v>114.2</v>
      </c>
      <c r="W274" s="31">
        <v>113.1</v>
      </c>
      <c r="X274" s="31">
        <v>113.7</v>
      </c>
      <c r="Y274" s="31">
        <v>113.6</v>
      </c>
      <c r="Z274" s="31">
        <v>113.9</v>
      </c>
      <c r="AA274" s="31">
        <v>113.3</v>
      </c>
      <c r="AB274" s="31">
        <v>113.7</v>
      </c>
      <c r="AC274" s="31">
        <v>111.6</v>
      </c>
      <c r="AD274" s="31">
        <v>112.6</v>
      </c>
      <c r="AE274" s="31">
        <v>113.5</v>
      </c>
      <c r="AF274" s="31">
        <v>112.9</v>
      </c>
      <c r="AG274" s="31">
        <v>114.5</v>
      </c>
      <c r="AH274" s="31">
        <v>112.6</v>
      </c>
      <c r="AI274" s="31">
        <v>111.1</v>
      </c>
      <c r="AJ274" s="31">
        <v>112.1</v>
      </c>
      <c r="AK274" s="31">
        <v>111</v>
      </c>
      <c r="AL274" s="31">
        <v>108.6</v>
      </c>
      <c r="AM274" s="31">
        <v>107.5</v>
      </c>
      <c r="AN274" s="31">
        <v>105.7</v>
      </c>
      <c r="AO274" s="31">
        <v>105.5</v>
      </c>
      <c r="AP274" s="31">
        <v>105.1</v>
      </c>
      <c r="AQ274" s="31">
        <v>105.4</v>
      </c>
      <c r="AR274" s="31">
        <v>103.8</v>
      </c>
      <c r="AS274" s="31">
        <v>104.5</v>
      </c>
      <c r="AT274" s="31">
        <v>105</v>
      </c>
      <c r="AU274" s="31">
        <v>105.9</v>
      </c>
      <c r="AV274" s="31">
        <v>105.6</v>
      </c>
      <c r="AW274" s="31">
        <v>103</v>
      </c>
      <c r="AX274" s="31">
        <v>104.1</v>
      </c>
      <c r="AY274" s="31">
        <v>105.6</v>
      </c>
      <c r="AZ274" s="31">
        <v>106.7</v>
      </c>
      <c r="BA274" s="31">
        <v>106.2</v>
      </c>
      <c r="BB274" s="31">
        <v>105.6</v>
      </c>
      <c r="BC274" s="31">
        <v>105.1</v>
      </c>
      <c r="BD274" s="31">
        <v>106.1</v>
      </c>
      <c r="BE274" s="31">
        <v>106.5</v>
      </c>
      <c r="BF274" s="31">
        <v>105.4</v>
      </c>
      <c r="BG274" s="31">
        <v>104.9</v>
      </c>
      <c r="BH274" s="31">
        <v>105.5</v>
      </c>
      <c r="BI274" s="31">
        <v>107.9</v>
      </c>
      <c r="BJ274" s="31">
        <v>107.7</v>
      </c>
      <c r="BK274" s="31">
        <v>107.1</v>
      </c>
      <c r="BL274" s="31">
        <v>107.5</v>
      </c>
      <c r="BM274" s="31">
        <v>108.5</v>
      </c>
      <c r="BN274" s="31">
        <v>108.3</v>
      </c>
      <c r="BO274" s="31">
        <v>108.6</v>
      </c>
      <c r="BP274" s="31">
        <v>106.4</v>
      </c>
      <c r="BQ274" s="31">
        <v>105.9</v>
      </c>
      <c r="BR274" s="31">
        <v>107.9</v>
      </c>
      <c r="BS274" s="31">
        <v>107</v>
      </c>
      <c r="BT274" s="31">
        <v>107.7</v>
      </c>
      <c r="BU274" s="31">
        <v>108.3</v>
      </c>
      <c r="BV274" s="31">
        <v>108.8</v>
      </c>
      <c r="BW274" s="31">
        <v>110.3</v>
      </c>
      <c r="BX274" s="31">
        <v>110.5</v>
      </c>
      <c r="BY274" s="31">
        <v>111.3</v>
      </c>
      <c r="BZ274" s="31">
        <v>111.8</v>
      </c>
      <c r="CA274" s="31">
        <v>113.8</v>
      </c>
      <c r="CB274" s="31">
        <v>114.4</v>
      </c>
      <c r="CC274" s="31">
        <v>113.1</v>
      </c>
      <c r="CD274" s="31">
        <v>113.3</v>
      </c>
      <c r="CE274" s="31">
        <v>113.5</v>
      </c>
      <c r="CF274" s="31">
        <v>113.4</v>
      </c>
      <c r="CG274" s="31">
        <v>112.3</v>
      </c>
      <c r="CH274" s="31">
        <v>111.9</v>
      </c>
      <c r="CI274" s="31">
        <v>110.2</v>
      </c>
      <c r="CJ274" s="31">
        <v>111.1</v>
      </c>
      <c r="CK274" s="31">
        <v>114.1</v>
      </c>
      <c r="CL274" s="31">
        <v>114.8</v>
      </c>
      <c r="CM274" s="31">
        <v>115.6</v>
      </c>
      <c r="CN274" s="31">
        <v>115.4</v>
      </c>
      <c r="CO274" s="31">
        <v>116</v>
      </c>
      <c r="CP274" s="31">
        <v>115.2</v>
      </c>
      <c r="CQ274" s="31">
        <v>114.7</v>
      </c>
      <c r="CR274" s="31">
        <v>114.8</v>
      </c>
      <c r="CS274" s="31">
        <v>114.9</v>
      </c>
      <c r="CT274" s="31">
        <v>113.8</v>
      </c>
      <c r="CU274" s="31">
        <v>113.2</v>
      </c>
      <c r="CV274" s="31">
        <v>113</v>
      </c>
      <c r="CW274" s="31">
        <v>114</v>
      </c>
      <c r="CX274" s="31">
        <v>116.9</v>
      </c>
      <c r="CY274" s="31">
        <v>114.2</v>
      </c>
      <c r="CZ274" s="31">
        <v>115</v>
      </c>
      <c r="DA274" s="31">
        <v>114.1</v>
      </c>
      <c r="DB274" s="31">
        <v>113.7</v>
      </c>
      <c r="DC274" s="31">
        <v>114.8</v>
      </c>
      <c r="DD274" s="31">
        <v>114</v>
      </c>
      <c r="DE274" s="31">
        <v>115</v>
      </c>
      <c r="DF274" s="31">
        <v>115.6</v>
      </c>
      <c r="DG274" s="31">
        <v>118.2</v>
      </c>
      <c r="DH274" s="31">
        <v>121.2</v>
      </c>
      <c r="DI274" s="31">
        <v>122</v>
      </c>
      <c r="DJ274" s="31">
        <v>121.5</v>
      </c>
      <c r="DK274" s="31">
        <v>122.7</v>
      </c>
      <c r="DL274" s="31">
        <v>123.6</v>
      </c>
      <c r="DM274" s="31">
        <v>124.2</v>
      </c>
      <c r="DN274" s="31">
        <v>123.1</v>
      </c>
      <c r="DO274" s="31">
        <v>125.8</v>
      </c>
      <c r="DP274" s="31">
        <v>126.5</v>
      </c>
      <c r="DQ274" s="31">
        <v>129.5</v>
      </c>
      <c r="DR274" s="31">
        <v>129</v>
      </c>
      <c r="DS274" s="31">
        <v>127.8</v>
      </c>
      <c r="DT274" s="31">
        <v>132.30000000000001</v>
      </c>
      <c r="DU274" s="31">
        <v>132.6</v>
      </c>
      <c r="DV274" s="31">
        <v>132.1</v>
      </c>
      <c r="DW274" s="31">
        <v>131.80000000000001</v>
      </c>
      <c r="DX274" s="31">
        <v>134</v>
      </c>
      <c r="DY274" s="31">
        <v>132.9</v>
      </c>
      <c r="DZ274" s="31">
        <v>131.69999999999999</v>
      </c>
      <c r="EA274" s="31">
        <v>129.1</v>
      </c>
      <c r="EB274" s="31">
        <v>125.8</v>
      </c>
      <c r="EC274" s="31">
        <v>123.6</v>
      </c>
      <c r="ED274" s="31">
        <v>122.7</v>
      </c>
      <c r="EE274" s="31">
        <v>123.2</v>
      </c>
      <c r="EF274" s="31">
        <v>122.4</v>
      </c>
      <c r="EG274" s="31">
        <v>121.2</v>
      </c>
      <c r="EH274" s="31">
        <v>120</v>
      </c>
      <c r="EI274" s="31">
        <v>118.8</v>
      </c>
      <c r="EJ274" s="31">
        <v>119.6</v>
      </c>
      <c r="EK274" s="31">
        <v>118.7</v>
      </c>
      <c r="EL274" s="31">
        <v>121</v>
      </c>
      <c r="EM274" s="31">
        <v>117.8</v>
      </c>
      <c r="EN274" s="31">
        <v>118.9</v>
      </c>
      <c r="EO274" s="31">
        <v>117.7</v>
      </c>
      <c r="EP274" s="31">
        <v>120</v>
      </c>
      <c r="EQ274" s="31">
        <v>120.4</v>
      </c>
      <c r="ER274" s="31">
        <v>123.2</v>
      </c>
      <c r="ES274" s="31">
        <v>123.3</v>
      </c>
      <c r="ET274" s="31">
        <v>124.8</v>
      </c>
    </row>
    <row r="275" spans="1:150">
      <c r="A275" s="25" t="s">
        <v>1861</v>
      </c>
      <c r="B275" s="25" t="s">
        <v>657</v>
      </c>
      <c r="C275" s="26">
        <v>1.5820000000000001E-2</v>
      </c>
      <c r="D275" s="31">
        <v>100.2</v>
      </c>
      <c r="E275" s="31">
        <v>99.1</v>
      </c>
      <c r="F275" s="31">
        <v>103.1</v>
      </c>
      <c r="G275" s="31">
        <v>104.8</v>
      </c>
      <c r="H275" s="31">
        <v>106.1</v>
      </c>
      <c r="I275" s="31">
        <v>105.3</v>
      </c>
      <c r="J275" s="31">
        <v>105.4</v>
      </c>
      <c r="K275" s="31">
        <v>106.6</v>
      </c>
      <c r="L275" s="31">
        <v>106.4</v>
      </c>
      <c r="M275" s="31">
        <v>108.6</v>
      </c>
      <c r="N275" s="31">
        <v>105.1</v>
      </c>
      <c r="O275" s="31">
        <v>106</v>
      </c>
      <c r="P275" s="31">
        <v>106.2</v>
      </c>
      <c r="Q275" s="31">
        <v>109.8</v>
      </c>
      <c r="R275" s="31">
        <v>112.8</v>
      </c>
      <c r="S275" s="31">
        <v>112.4</v>
      </c>
      <c r="T275" s="31">
        <v>114.1</v>
      </c>
      <c r="U275" s="31">
        <v>116</v>
      </c>
      <c r="V275" s="31">
        <v>115.3</v>
      </c>
      <c r="W275" s="31">
        <v>116.2</v>
      </c>
      <c r="X275" s="31">
        <v>118.6</v>
      </c>
      <c r="Y275" s="31">
        <v>121.6</v>
      </c>
      <c r="Z275" s="31">
        <v>117.9</v>
      </c>
      <c r="AA275" s="31">
        <v>118.7</v>
      </c>
      <c r="AB275" s="31">
        <v>115.6</v>
      </c>
      <c r="AC275" s="31">
        <v>117.5</v>
      </c>
      <c r="AD275" s="31">
        <v>119.2</v>
      </c>
      <c r="AE275" s="31">
        <v>121.7</v>
      </c>
      <c r="AF275" s="31">
        <v>120.8</v>
      </c>
      <c r="AG275" s="31">
        <v>119.3</v>
      </c>
      <c r="AH275" s="31">
        <v>117.2</v>
      </c>
      <c r="AI275" s="31">
        <v>117.3</v>
      </c>
      <c r="AJ275" s="31">
        <v>118.6</v>
      </c>
      <c r="AK275" s="31">
        <v>120</v>
      </c>
      <c r="AL275" s="31">
        <v>117.2</v>
      </c>
      <c r="AM275" s="31">
        <v>115.8</v>
      </c>
      <c r="AN275" s="31">
        <v>117.2</v>
      </c>
      <c r="AO275" s="31">
        <v>116.8</v>
      </c>
      <c r="AP275" s="31">
        <v>117.2</v>
      </c>
      <c r="AQ275" s="31">
        <v>117.4</v>
      </c>
      <c r="AR275" s="31">
        <v>115.6</v>
      </c>
      <c r="AS275" s="31">
        <v>115.8</v>
      </c>
      <c r="AT275" s="31">
        <v>115.3</v>
      </c>
      <c r="AU275" s="31">
        <v>115.8</v>
      </c>
      <c r="AV275" s="31">
        <v>114.6</v>
      </c>
      <c r="AW275" s="31">
        <v>116.5</v>
      </c>
      <c r="AX275" s="31">
        <v>114.1</v>
      </c>
      <c r="AY275" s="31">
        <v>115.7</v>
      </c>
      <c r="AZ275" s="31">
        <v>115.2</v>
      </c>
      <c r="BA275" s="31">
        <v>115.7</v>
      </c>
      <c r="BB275" s="31">
        <v>116.2</v>
      </c>
      <c r="BC275" s="31">
        <v>116.7</v>
      </c>
      <c r="BD275" s="31">
        <v>116.3</v>
      </c>
      <c r="BE275" s="31">
        <v>117.3</v>
      </c>
      <c r="BF275" s="31">
        <v>117.4</v>
      </c>
      <c r="BG275" s="31">
        <v>116.9</v>
      </c>
      <c r="BH275" s="31">
        <v>117.1</v>
      </c>
      <c r="BI275" s="31">
        <v>116.8</v>
      </c>
      <c r="BJ275" s="31">
        <v>117.2</v>
      </c>
      <c r="BK275" s="31">
        <v>118</v>
      </c>
      <c r="BL275" s="31">
        <v>118.5</v>
      </c>
      <c r="BM275" s="31">
        <v>119</v>
      </c>
      <c r="BN275" s="31">
        <v>119</v>
      </c>
      <c r="BO275" s="31">
        <v>120.2</v>
      </c>
      <c r="BP275" s="31">
        <v>115.7</v>
      </c>
      <c r="BQ275" s="31">
        <v>114.9</v>
      </c>
      <c r="BR275" s="31">
        <v>114.2</v>
      </c>
      <c r="BS275" s="31">
        <v>113.9</v>
      </c>
      <c r="BT275" s="31">
        <v>113.6</v>
      </c>
      <c r="BU275" s="31">
        <v>113.9</v>
      </c>
      <c r="BV275" s="31">
        <v>113.4</v>
      </c>
      <c r="BW275" s="31">
        <v>114</v>
      </c>
      <c r="BX275" s="31">
        <v>114.4</v>
      </c>
      <c r="BY275" s="31">
        <v>115.6</v>
      </c>
      <c r="BZ275" s="31">
        <v>116.4</v>
      </c>
      <c r="CA275" s="31">
        <v>121.2</v>
      </c>
      <c r="CB275" s="31">
        <v>122.1</v>
      </c>
      <c r="CC275" s="31">
        <v>118.3</v>
      </c>
      <c r="CD275" s="31">
        <v>117.8</v>
      </c>
      <c r="CE275" s="31">
        <v>117.5</v>
      </c>
      <c r="CF275" s="31">
        <v>118.4</v>
      </c>
      <c r="CG275" s="31">
        <v>118.1</v>
      </c>
      <c r="CH275" s="31">
        <v>117.1</v>
      </c>
      <c r="CI275" s="31">
        <v>115</v>
      </c>
      <c r="CJ275" s="31">
        <v>116.4</v>
      </c>
      <c r="CK275" s="31">
        <v>117.1</v>
      </c>
      <c r="CL275" s="31">
        <v>117.3</v>
      </c>
      <c r="CM275" s="31">
        <v>116.1</v>
      </c>
      <c r="CN275" s="31">
        <v>115.6</v>
      </c>
      <c r="CO275" s="31">
        <v>114.6</v>
      </c>
      <c r="CP275" s="31">
        <v>114.4</v>
      </c>
      <c r="CQ275" s="31">
        <v>114.4</v>
      </c>
      <c r="CR275" s="31">
        <v>114.8</v>
      </c>
      <c r="CS275" s="31">
        <v>114.3</v>
      </c>
      <c r="CT275" s="31">
        <v>114.2</v>
      </c>
      <c r="CU275" s="31">
        <v>114.5</v>
      </c>
      <c r="CV275" s="31">
        <v>114.2</v>
      </c>
      <c r="CW275" s="31">
        <v>116.8</v>
      </c>
      <c r="CX275" s="31">
        <v>118.8</v>
      </c>
      <c r="CY275" s="31">
        <v>116.5</v>
      </c>
      <c r="CZ275" s="31">
        <v>115.8</v>
      </c>
      <c r="DA275" s="31">
        <v>114.5</v>
      </c>
      <c r="DB275" s="31">
        <v>114.5</v>
      </c>
      <c r="DC275" s="31">
        <v>116.3</v>
      </c>
      <c r="DD275" s="31">
        <v>116.1</v>
      </c>
      <c r="DE275" s="31">
        <v>122</v>
      </c>
      <c r="DF275" s="31">
        <v>125.7</v>
      </c>
      <c r="DG275" s="31">
        <v>128.1</v>
      </c>
      <c r="DH275" s="31">
        <v>129.80000000000001</v>
      </c>
      <c r="DI275" s="31">
        <v>129.9</v>
      </c>
      <c r="DJ275" s="31">
        <v>129.30000000000001</v>
      </c>
      <c r="DK275" s="31">
        <v>131.80000000000001</v>
      </c>
      <c r="DL275" s="31">
        <v>131.4</v>
      </c>
      <c r="DM275" s="31">
        <v>130.6</v>
      </c>
      <c r="DN275" s="31">
        <v>135.9</v>
      </c>
      <c r="DO275" s="31">
        <v>138.1</v>
      </c>
      <c r="DP275" s="31">
        <v>139.19999999999999</v>
      </c>
      <c r="DQ275" s="31">
        <v>139.19999999999999</v>
      </c>
      <c r="DR275" s="31">
        <v>141.19999999999999</v>
      </c>
      <c r="DS275" s="31">
        <v>138.5</v>
      </c>
      <c r="DT275" s="31">
        <v>141.5</v>
      </c>
      <c r="DU275" s="31">
        <v>142.30000000000001</v>
      </c>
      <c r="DV275" s="31">
        <v>139.6</v>
      </c>
      <c r="DW275" s="31">
        <v>141.19999999999999</v>
      </c>
      <c r="DX275" s="31">
        <v>140.4</v>
      </c>
      <c r="DY275" s="31">
        <v>144.19999999999999</v>
      </c>
      <c r="DZ275" s="31">
        <v>141.80000000000001</v>
      </c>
      <c r="EA275" s="31">
        <v>139.4</v>
      </c>
      <c r="EB275" s="31">
        <v>131.6</v>
      </c>
      <c r="EC275" s="31">
        <v>130.69999999999999</v>
      </c>
      <c r="ED275" s="31">
        <v>126.8</v>
      </c>
      <c r="EE275" s="31">
        <v>125.7</v>
      </c>
      <c r="EF275" s="31">
        <v>124.8</v>
      </c>
      <c r="EG275" s="31">
        <v>122.4</v>
      </c>
      <c r="EH275" s="31">
        <v>120.5</v>
      </c>
      <c r="EI275" s="31">
        <v>124.8</v>
      </c>
      <c r="EJ275" s="31">
        <v>122.7</v>
      </c>
      <c r="EK275" s="31">
        <v>123.9</v>
      </c>
      <c r="EL275" s="31">
        <v>121.3</v>
      </c>
      <c r="EM275" s="31">
        <v>121.9</v>
      </c>
      <c r="EN275" s="31">
        <v>122</v>
      </c>
      <c r="EO275" s="31">
        <v>119.9</v>
      </c>
      <c r="EP275" s="31">
        <v>121</v>
      </c>
      <c r="EQ275" s="31">
        <v>124.1</v>
      </c>
      <c r="ER275" s="31">
        <v>123</v>
      </c>
      <c r="ES275" s="31">
        <v>122.3</v>
      </c>
      <c r="ET275" s="31">
        <v>121.4</v>
      </c>
    </row>
    <row r="276" spans="1:150">
      <c r="A276" s="25" t="s">
        <v>1862</v>
      </c>
      <c r="B276" s="25" t="s">
        <v>659</v>
      </c>
      <c r="C276" s="26">
        <v>0.29849999999999999</v>
      </c>
      <c r="D276" s="31">
        <v>103</v>
      </c>
      <c r="E276" s="31">
        <v>104</v>
      </c>
      <c r="F276" s="31">
        <v>105.2</v>
      </c>
      <c r="G276" s="31">
        <v>104.9</v>
      </c>
      <c r="H276" s="31">
        <v>105.7</v>
      </c>
      <c r="I276" s="31">
        <v>105.7</v>
      </c>
      <c r="J276" s="31">
        <v>105.4</v>
      </c>
      <c r="K276" s="31">
        <v>105.3</v>
      </c>
      <c r="L276" s="31">
        <v>106</v>
      </c>
      <c r="M276" s="31">
        <v>106.4</v>
      </c>
      <c r="N276" s="31">
        <v>105.9</v>
      </c>
      <c r="O276" s="31">
        <v>106.4</v>
      </c>
      <c r="P276" s="31">
        <v>107.7</v>
      </c>
      <c r="Q276" s="31">
        <v>107.4</v>
      </c>
      <c r="R276" s="31">
        <v>107.9</v>
      </c>
      <c r="S276" s="31">
        <v>108.6</v>
      </c>
      <c r="T276" s="31">
        <v>109.4</v>
      </c>
      <c r="U276" s="31">
        <v>110</v>
      </c>
      <c r="V276" s="31">
        <v>109.8</v>
      </c>
      <c r="W276" s="31">
        <v>110.1</v>
      </c>
      <c r="X276" s="31">
        <v>109.8</v>
      </c>
      <c r="Y276" s="31">
        <v>112.2</v>
      </c>
      <c r="Z276" s="31">
        <v>112.5</v>
      </c>
      <c r="AA276" s="31">
        <v>113.3</v>
      </c>
      <c r="AB276" s="31">
        <v>112.8</v>
      </c>
      <c r="AC276" s="31">
        <v>113.4</v>
      </c>
      <c r="AD276" s="31">
        <v>113.2</v>
      </c>
      <c r="AE276" s="31">
        <v>114.4</v>
      </c>
      <c r="AF276" s="31">
        <v>114</v>
      </c>
      <c r="AG276" s="31">
        <v>114.9</v>
      </c>
      <c r="AH276" s="31">
        <v>114.8</v>
      </c>
      <c r="AI276" s="31">
        <v>115.2</v>
      </c>
      <c r="AJ276" s="31">
        <v>117.6</v>
      </c>
      <c r="AK276" s="31">
        <v>117.6</v>
      </c>
      <c r="AL276" s="31">
        <v>117</v>
      </c>
      <c r="AM276" s="31">
        <v>116.5</v>
      </c>
      <c r="AN276" s="31">
        <v>117.3</v>
      </c>
      <c r="AO276" s="31">
        <v>117.6</v>
      </c>
      <c r="AP276" s="31">
        <v>116.7</v>
      </c>
      <c r="AQ276" s="31">
        <v>117.7</v>
      </c>
      <c r="AR276" s="31">
        <v>115.8</v>
      </c>
      <c r="AS276" s="31">
        <v>116.4</v>
      </c>
      <c r="AT276" s="31">
        <v>117.1</v>
      </c>
      <c r="AU276" s="31">
        <v>117.4</v>
      </c>
      <c r="AV276" s="31">
        <v>118.7</v>
      </c>
      <c r="AW276" s="31">
        <v>118</v>
      </c>
      <c r="AX276" s="31">
        <v>118.8</v>
      </c>
      <c r="AY276" s="31">
        <v>118.7</v>
      </c>
      <c r="AZ276" s="31">
        <v>119.6</v>
      </c>
      <c r="BA276" s="31">
        <v>120.6</v>
      </c>
      <c r="BB276" s="31">
        <v>120.1</v>
      </c>
      <c r="BC276" s="31">
        <v>121.1</v>
      </c>
      <c r="BD276" s="31">
        <v>121.4</v>
      </c>
      <c r="BE276" s="31">
        <v>121.5</v>
      </c>
      <c r="BF276" s="31">
        <v>121.6</v>
      </c>
      <c r="BG276" s="31">
        <v>122.2</v>
      </c>
      <c r="BH276" s="31">
        <v>122.5</v>
      </c>
      <c r="BI276" s="31">
        <v>122.7</v>
      </c>
      <c r="BJ276" s="31">
        <v>123.4</v>
      </c>
      <c r="BK276" s="31">
        <v>123.7</v>
      </c>
      <c r="BL276" s="31">
        <v>124.1</v>
      </c>
      <c r="BM276" s="31">
        <v>124.1</v>
      </c>
      <c r="BN276" s="31">
        <v>124.6</v>
      </c>
      <c r="BO276" s="31">
        <v>124.3</v>
      </c>
      <c r="BP276" s="31">
        <v>124.4</v>
      </c>
      <c r="BQ276" s="31">
        <v>124.5</v>
      </c>
      <c r="BR276" s="31">
        <v>124.5</v>
      </c>
      <c r="BS276" s="31">
        <v>124.2</v>
      </c>
      <c r="BT276" s="31">
        <v>124.7</v>
      </c>
      <c r="BU276" s="31">
        <v>125</v>
      </c>
      <c r="BV276" s="31">
        <v>125.4</v>
      </c>
      <c r="BW276" s="31">
        <v>124.9</v>
      </c>
      <c r="BX276" s="31">
        <v>124.6</v>
      </c>
      <c r="BY276" s="31">
        <v>125.7</v>
      </c>
      <c r="BZ276" s="31">
        <v>126.5</v>
      </c>
      <c r="CA276" s="31">
        <v>129.9</v>
      </c>
      <c r="CB276" s="31">
        <v>131.30000000000001</v>
      </c>
      <c r="CC276" s="31">
        <v>128.9</v>
      </c>
      <c r="CD276" s="31">
        <v>129.1</v>
      </c>
      <c r="CE276" s="31">
        <v>129.1</v>
      </c>
      <c r="CF276" s="31">
        <v>134.6</v>
      </c>
      <c r="CG276" s="31">
        <v>134.5</v>
      </c>
      <c r="CH276" s="31">
        <v>134.19999999999999</v>
      </c>
      <c r="CI276" s="31">
        <v>134.80000000000001</v>
      </c>
      <c r="CJ276" s="31">
        <v>132.19999999999999</v>
      </c>
      <c r="CK276" s="31">
        <v>134.9</v>
      </c>
      <c r="CL276" s="31">
        <v>135.19999999999999</v>
      </c>
      <c r="CM276" s="31">
        <v>134.9</v>
      </c>
      <c r="CN276" s="31">
        <v>135.80000000000001</v>
      </c>
      <c r="CO276" s="31">
        <v>135.6</v>
      </c>
      <c r="CP276" s="31">
        <v>135.19999999999999</v>
      </c>
      <c r="CQ276" s="31">
        <v>134.80000000000001</v>
      </c>
      <c r="CR276" s="31">
        <v>135.5</v>
      </c>
      <c r="CS276" s="31">
        <v>133.4</v>
      </c>
      <c r="CT276" s="31">
        <v>133.5</v>
      </c>
      <c r="CU276" s="31">
        <v>133.1</v>
      </c>
      <c r="CV276" s="31">
        <v>133</v>
      </c>
      <c r="CW276" s="31">
        <v>132.4</v>
      </c>
      <c r="CX276" s="31">
        <v>131.5</v>
      </c>
      <c r="CY276" s="31">
        <v>131</v>
      </c>
      <c r="CZ276" s="31">
        <v>131.30000000000001</v>
      </c>
      <c r="DA276" s="31">
        <v>131.4</v>
      </c>
      <c r="DB276" s="31">
        <v>131.4</v>
      </c>
      <c r="DC276" s="31">
        <v>132.5</v>
      </c>
      <c r="DD276" s="31">
        <v>132.5</v>
      </c>
      <c r="DE276" s="31">
        <v>133.9</v>
      </c>
      <c r="DF276" s="31">
        <v>132.9</v>
      </c>
      <c r="DG276" s="31">
        <v>133.6</v>
      </c>
      <c r="DH276" s="31">
        <v>134.6</v>
      </c>
      <c r="DI276" s="31">
        <v>133.4</v>
      </c>
      <c r="DJ276" s="31">
        <v>134.6</v>
      </c>
      <c r="DK276" s="31">
        <v>135.69999999999999</v>
      </c>
      <c r="DL276" s="31">
        <v>136.5</v>
      </c>
      <c r="DM276" s="31">
        <v>138.30000000000001</v>
      </c>
      <c r="DN276" s="31">
        <v>138.9</v>
      </c>
      <c r="DO276" s="31">
        <v>140</v>
      </c>
      <c r="DP276" s="31">
        <v>141.1</v>
      </c>
      <c r="DQ276" s="31">
        <v>141.69999999999999</v>
      </c>
      <c r="DR276" s="31">
        <v>142.30000000000001</v>
      </c>
      <c r="DS276" s="31">
        <v>147.30000000000001</v>
      </c>
      <c r="DT276" s="31">
        <v>149.19999999999999</v>
      </c>
      <c r="DU276" s="31">
        <v>151.69999999999999</v>
      </c>
      <c r="DV276" s="31">
        <v>154.4</v>
      </c>
      <c r="DW276" s="31">
        <v>155.1</v>
      </c>
      <c r="DX276" s="31">
        <v>155.80000000000001</v>
      </c>
      <c r="DY276" s="31">
        <v>155</v>
      </c>
      <c r="DZ276" s="31">
        <v>155.19999999999999</v>
      </c>
      <c r="EA276" s="31">
        <v>154.19999999999999</v>
      </c>
      <c r="EB276" s="31">
        <v>153.1</v>
      </c>
      <c r="EC276" s="31">
        <v>152.4</v>
      </c>
      <c r="ED276" s="31">
        <v>152.9</v>
      </c>
      <c r="EE276" s="31">
        <v>154</v>
      </c>
      <c r="EF276" s="31">
        <v>154.1</v>
      </c>
      <c r="EG276" s="31">
        <v>154.69999999999999</v>
      </c>
      <c r="EH276" s="31">
        <v>156.19999999999999</v>
      </c>
      <c r="EI276" s="31">
        <v>156.1</v>
      </c>
      <c r="EJ276" s="31">
        <v>156.6</v>
      </c>
      <c r="EK276" s="31">
        <v>156.80000000000001</v>
      </c>
      <c r="EL276" s="31">
        <v>156.6</v>
      </c>
      <c r="EM276" s="31">
        <v>156.69999999999999</v>
      </c>
      <c r="EN276" s="31">
        <v>156.69999999999999</v>
      </c>
      <c r="EO276" s="31">
        <v>157.6</v>
      </c>
      <c r="EP276" s="31">
        <v>157.6</v>
      </c>
      <c r="EQ276" s="31">
        <v>158.30000000000001</v>
      </c>
      <c r="ER276" s="31">
        <v>159.9</v>
      </c>
      <c r="ES276" s="31">
        <v>159.5</v>
      </c>
      <c r="ET276" s="31">
        <v>159.19999999999999</v>
      </c>
    </row>
    <row r="277" spans="1:150">
      <c r="A277" s="25" t="s">
        <v>1863</v>
      </c>
      <c r="B277" s="25" t="s">
        <v>661</v>
      </c>
      <c r="C277" s="26">
        <v>5.6550000000000003E-2</v>
      </c>
      <c r="D277" s="31">
        <v>102</v>
      </c>
      <c r="E277" s="31">
        <v>103.2</v>
      </c>
      <c r="F277" s="31">
        <v>103</v>
      </c>
      <c r="G277" s="31">
        <v>103.2</v>
      </c>
      <c r="H277" s="31">
        <v>104.2</v>
      </c>
      <c r="I277" s="31">
        <v>104.2</v>
      </c>
      <c r="J277" s="31">
        <v>104.7</v>
      </c>
      <c r="K277" s="31">
        <v>105.4</v>
      </c>
      <c r="L277" s="31">
        <v>104.6</v>
      </c>
      <c r="M277" s="31">
        <v>105.2</v>
      </c>
      <c r="N277" s="31">
        <v>105.4</v>
      </c>
      <c r="O277" s="31">
        <v>107.1</v>
      </c>
      <c r="P277" s="31">
        <v>107.6</v>
      </c>
      <c r="Q277" s="31">
        <v>107.2</v>
      </c>
      <c r="R277" s="31">
        <v>107</v>
      </c>
      <c r="S277" s="31">
        <v>107.6</v>
      </c>
      <c r="T277" s="31">
        <v>106.9</v>
      </c>
      <c r="U277" s="31">
        <v>106.3</v>
      </c>
      <c r="V277" s="31">
        <v>108.4</v>
      </c>
      <c r="W277" s="31">
        <v>108.8</v>
      </c>
      <c r="X277" s="31">
        <v>108</v>
      </c>
      <c r="Y277" s="31">
        <v>107.3</v>
      </c>
      <c r="Z277" s="31">
        <v>105.6</v>
      </c>
      <c r="AA277" s="31">
        <v>108.3</v>
      </c>
      <c r="AB277" s="31">
        <v>108.6</v>
      </c>
      <c r="AC277" s="31">
        <v>108.2</v>
      </c>
      <c r="AD277" s="31">
        <v>108.1</v>
      </c>
      <c r="AE277" s="31">
        <v>108</v>
      </c>
      <c r="AF277" s="31">
        <v>106.4</v>
      </c>
      <c r="AG277" s="31">
        <v>109.3</v>
      </c>
      <c r="AH277" s="31">
        <v>109.6</v>
      </c>
      <c r="AI277" s="31">
        <v>111.4</v>
      </c>
      <c r="AJ277" s="31">
        <v>111.8</v>
      </c>
      <c r="AK277" s="31">
        <v>110.8</v>
      </c>
      <c r="AL277" s="31">
        <v>109.4</v>
      </c>
      <c r="AM277" s="31">
        <v>111.8</v>
      </c>
      <c r="AN277" s="31">
        <v>110.6</v>
      </c>
      <c r="AO277" s="31">
        <v>112.9</v>
      </c>
      <c r="AP277" s="31">
        <v>113</v>
      </c>
      <c r="AQ277" s="31">
        <v>113.5</v>
      </c>
      <c r="AR277" s="31">
        <v>111.7</v>
      </c>
      <c r="AS277" s="31">
        <v>113.9</v>
      </c>
      <c r="AT277" s="31">
        <v>114.7</v>
      </c>
      <c r="AU277" s="31">
        <v>114.8</v>
      </c>
      <c r="AV277" s="31">
        <v>115.9</v>
      </c>
      <c r="AW277" s="31">
        <v>115.7</v>
      </c>
      <c r="AX277" s="31">
        <v>115.4</v>
      </c>
      <c r="AY277" s="31">
        <v>115</v>
      </c>
      <c r="AZ277" s="31">
        <v>115.9</v>
      </c>
      <c r="BA277" s="31">
        <v>115.8</v>
      </c>
      <c r="BB277" s="31">
        <v>116.5</v>
      </c>
      <c r="BC277" s="31">
        <v>117</v>
      </c>
      <c r="BD277" s="31">
        <v>117.1</v>
      </c>
      <c r="BE277" s="31">
        <v>117.8</v>
      </c>
      <c r="BF277" s="31">
        <v>117.6</v>
      </c>
      <c r="BG277" s="31">
        <v>117.5</v>
      </c>
      <c r="BH277" s="31">
        <v>117.5</v>
      </c>
      <c r="BI277" s="31">
        <v>117.1</v>
      </c>
      <c r="BJ277" s="31">
        <v>118.9</v>
      </c>
      <c r="BK277" s="31">
        <v>118.9</v>
      </c>
      <c r="BL277" s="31">
        <v>119.9</v>
      </c>
      <c r="BM277" s="31">
        <v>119.9</v>
      </c>
      <c r="BN277" s="31">
        <v>120.5</v>
      </c>
      <c r="BO277" s="31">
        <v>119</v>
      </c>
      <c r="BP277" s="31">
        <v>120.6</v>
      </c>
      <c r="BQ277" s="31">
        <v>120.5</v>
      </c>
      <c r="BR277" s="31">
        <v>120.4</v>
      </c>
      <c r="BS277" s="31">
        <v>120.9</v>
      </c>
      <c r="BT277" s="31">
        <v>120.5</v>
      </c>
      <c r="BU277" s="31">
        <v>120.7</v>
      </c>
      <c r="BV277" s="31">
        <v>121.5</v>
      </c>
      <c r="BW277" s="31">
        <v>121.6</v>
      </c>
      <c r="BX277" s="31">
        <v>121.6</v>
      </c>
      <c r="BY277" s="31">
        <v>121.6</v>
      </c>
      <c r="BZ277" s="31">
        <v>121.7</v>
      </c>
      <c r="CA277" s="31">
        <v>121.8</v>
      </c>
      <c r="CB277" s="31">
        <v>121.7</v>
      </c>
      <c r="CC277" s="31">
        <v>124.1</v>
      </c>
      <c r="CD277" s="31">
        <v>126</v>
      </c>
      <c r="CE277" s="31">
        <v>125.1</v>
      </c>
      <c r="CF277" s="31">
        <v>127.4</v>
      </c>
      <c r="CG277" s="31">
        <v>127.1</v>
      </c>
      <c r="CH277" s="31">
        <v>127.9</v>
      </c>
      <c r="CI277" s="31">
        <v>128.9</v>
      </c>
      <c r="CJ277" s="31">
        <v>128.80000000000001</v>
      </c>
      <c r="CK277" s="31">
        <v>129.5</v>
      </c>
      <c r="CL277" s="31">
        <v>130.19999999999999</v>
      </c>
      <c r="CM277" s="31">
        <v>131.19999999999999</v>
      </c>
      <c r="CN277" s="31">
        <v>130.6</v>
      </c>
      <c r="CO277" s="31">
        <v>130.69999999999999</v>
      </c>
      <c r="CP277" s="31">
        <v>131</v>
      </c>
      <c r="CQ277" s="31">
        <v>133.69999999999999</v>
      </c>
      <c r="CR277" s="31">
        <v>135.5</v>
      </c>
      <c r="CS277" s="31">
        <v>135.19999999999999</v>
      </c>
      <c r="CT277" s="31">
        <v>135.30000000000001</v>
      </c>
      <c r="CU277" s="31">
        <v>135</v>
      </c>
      <c r="CV277" s="31">
        <v>135</v>
      </c>
      <c r="CW277" s="31">
        <v>138.1</v>
      </c>
      <c r="CX277" s="31">
        <v>137.80000000000001</v>
      </c>
      <c r="CY277" s="31">
        <v>137.6</v>
      </c>
      <c r="CZ277" s="31">
        <v>137.69999999999999</v>
      </c>
      <c r="DA277" s="31">
        <v>137.5</v>
      </c>
      <c r="DB277" s="31">
        <v>136.9</v>
      </c>
      <c r="DC277" s="31">
        <v>138.5</v>
      </c>
      <c r="DD277" s="31">
        <v>138.6</v>
      </c>
      <c r="DE277" s="31">
        <v>140.6</v>
      </c>
      <c r="DF277" s="31">
        <v>140.9</v>
      </c>
      <c r="DG277" s="31">
        <v>140.69999999999999</v>
      </c>
      <c r="DH277" s="31">
        <v>141.1</v>
      </c>
      <c r="DI277" s="31">
        <v>141.1</v>
      </c>
      <c r="DJ277" s="31">
        <v>140.9</v>
      </c>
      <c r="DK277" s="31">
        <v>141.80000000000001</v>
      </c>
      <c r="DL277" s="31">
        <v>142.80000000000001</v>
      </c>
      <c r="DM277" s="31">
        <v>142.80000000000001</v>
      </c>
      <c r="DN277" s="31">
        <v>142.1</v>
      </c>
      <c r="DO277" s="31">
        <v>143.30000000000001</v>
      </c>
      <c r="DP277" s="31">
        <v>144.30000000000001</v>
      </c>
      <c r="DQ277" s="31">
        <v>144.1</v>
      </c>
      <c r="DR277" s="31">
        <v>145.9</v>
      </c>
      <c r="DS277" s="31">
        <v>146.30000000000001</v>
      </c>
      <c r="DT277" s="31">
        <v>148.19999999999999</v>
      </c>
      <c r="DU277" s="31">
        <v>148.6</v>
      </c>
      <c r="DV277" s="31">
        <v>148.69999999999999</v>
      </c>
      <c r="DW277" s="31">
        <v>150.6</v>
      </c>
      <c r="DX277" s="31">
        <v>152.5</v>
      </c>
      <c r="DY277" s="31">
        <v>152.80000000000001</v>
      </c>
      <c r="DZ277" s="31">
        <v>153.30000000000001</v>
      </c>
      <c r="EA277" s="31">
        <v>153.5</v>
      </c>
      <c r="EB277" s="31">
        <v>153.4</v>
      </c>
      <c r="EC277" s="31">
        <v>153.1</v>
      </c>
      <c r="ED277" s="31">
        <v>154.1</v>
      </c>
      <c r="EE277" s="31">
        <v>155.69999999999999</v>
      </c>
      <c r="EF277" s="31">
        <v>158.19999999999999</v>
      </c>
      <c r="EG277" s="31">
        <v>158.19999999999999</v>
      </c>
      <c r="EH277" s="31">
        <v>158.6</v>
      </c>
      <c r="EI277" s="31">
        <v>158.9</v>
      </c>
      <c r="EJ277" s="31">
        <v>159.69999999999999</v>
      </c>
      <c r="EK277" s="31">
        <v>160.5</v>
      </c>
      <c r="EL277" s="31">
        <v>159.80000000000001</v>
      </c>
      <c r="EM277" s="31">
        <v>159.19999999999999</v>
      </c>
      <c r="EN277" s="31">
        <v>159.4</v>
      </c>
      <c r="EO277" s="31">
        <v>161.30000000000001</v>
      </c>
      <c r="EP277" s="31">
        <v>161.9</v>
      </c>
      <c r="EQ277" s="31">
        <v>161.30000000000001</v>
      </c>
      <c r="ER277" s="31">
        <v>162.1</v>
      </c>
      <c r="ES277" s="31">
        <v>162.30000000000001</v>
      </c>
      <c r="ET277" s="31">
        <v>160.80000000000001</v>
      </c>
    </row>
    <row r="278" spans="1:150">
      <c r="A278" s="25" t="s">
        <v>598</v>
      </c>
      <c r="B278" s="25" t="s">
        <v>663</v>
      </c>
      <c r="C278" s="26">
        <v>8.9499999999999996E-3</v>
      </c>
      <c r="D278" s="31">
        <v>101.3</v>
      </c>
      <c r="E278" s="31">
        <v>99.3</v>
      </c>
      <c r="F278" s="31">
        <v>97.9</v>
      </c>
      <c r="G278" s="31">
        <v>99.1</v>
      </c>
      <c r="H278" s="31">
        <v>98.9</v>
      </c>
      <c r="I278" s="31">
        <v>98.9</v>
      </c>
      <c r="J278" s="31">
        <v>95.3</v>
      </c>
      <c r="K278" s="31">
        <v>96.9</v>
      </c>
      <c r="L278" s="31">
        <v>98.4</v>
      </c>
      <c r="M278" s="31">
        <v>97.7</v>
      </c>
      <c r="N278" s="31">
        <v>95.5</v>
      </c>
      <c r="O278" s="31">
        <v>96.9</v>
      </c>
      <c r="P278" s="31">
        <v>103.7</v>
      </c>
      <c r="Q278" s="31">
        <v>100.4</v>
      </c>
      <c r="R278" s="31">
        <v>102.1</v>
      </c>
      <c r="S278" s="31">
        <v>102.6</v>
      </c>
      <c r="T278" s="31">
        <v>99.2</v>
      </c>
      <c r="U278" s="31">
        <v>98.8</v>
      </c>
      <c r="V278" s="31">
        <v>99.8</v>
      </c>
      <c r="W278" s="31">
        <v>102</v>
      </c>
      <c r="X278" s="31">
        <v>103.4</v>
      </c>
      <c r="Y278" s="31">
        <v>101.3</v>
      </c>
      <c r="Z278" s="31">
        <v>98.2</v>
      </c>
      <c r="AA278" s="31">
        <v>98.9</v>
      </c>
      <c r="AB278" s="31">
        <v>98.5</v>
      </c>
      <c r="AC278" s="31">
        <v>97.7</v>
      </c>
      <c r="AD278" s="31">
        <v>96.4</v>
      </c>
      <c r="AE278" s="31">
        <v>99.8</v>
      </c>
      <c r="AF278" s="31">
        <v>99</v>
      </c>
      <c r="AG278" s="31">
        <v>93.1</v>
      </c>
      <c r="AH278" s="31">
        <v>95.4</v>
      </c>
      <c r="AI278" s="31">
        <v>103.8</v>
      </c>
      <c r="AJ278" s="31">
        <v>105.4</v>
      </c>
      <c r="AK278" s="31">
        <v>103.6</v>
      </c>
      <c r="AL278" s="31">
        <v>100.8</v>
      </c>
      <c r="AM278" s="31">
        <v>98.9</v>
      </c>
      <c r="AN278" s="31">
        <v>100.1</v>
      </c>
      <c r="AO278" s="31">
        <v>96.1</v>
      </c>
      <c r="AP278" s="31">
        <v>96.7</v>
      </c>
      <c r="AQ278" s="31">
        <v>98.7</v>
      </c>
      <c r="AR278" s="31">
        <v>94.1</v>
      </c>
      <c r="AS278" s="31">
        <v>96.7</v>
      </c>
      <c r="AT278" s="31">
        <v>95.9</v>
      </c>
      <c r="AU278" s="31">
        <v>96.4</v>
      </c>
      <c r="AV278" s="31">
        <v>96.2</v>
      </c>
      <c r="AW278" s="31">
        <v>95.6</v>
      </c>
      <c r="AX278" s="31">
        <v>87.3</v>
      </c>
      <c r="AY278" s="31">
        <v>89.6</v>
      </c>
      <c r="AZ278" s="31">
        <v>87.1</v>
      </c>
      <c r="BA278" s="31">
        <v>90.1</v>
      </c>
      <c r="BB278" s="31">
        <v>88.5</v>
      </c>
      <c r="BC278" s="31">
        <v>89.6</v>
      </c>
      <c r="BD278" s="31">
        <v>90.7</v>
      </c>
      <c r="BE278" s="31">
        <v>91.7</v>
      </c>
      <c r="BF278" s="31">
        <v>91.3</v>
      </c>
      <c r="BG278" s="31">
        <v>91.3</v>
      </c>
      <c r="BH278" s="31">
        <v>93.1</v>
      </c>
      <c r="BI278" s="31">
        <v>93.1</v>
      </c>
      <c r="BJ278" s="31">
        <v>93.4</v>
      </c>
      <c r="BK278" s="31">
        <v>93.4</v>
      </c>
      <c r="BL278" s="31">
        <v>93.9</v>
      </c>
      <c r="BM278" s="31">
        <v>96.2</v>
      </c>
      <c r="BN278" s="31">
        <v>96.2</v>
      </c>
      <c r="BO278" s="31">
        <v>95.9</v>
      </c>
      <c r="BP278" s="31">
        <v>90.9</v>
      </c>
      <c r="BQ278" s="31">
        <v>88.6</v>
      </c>
      <c r="BR278" s="31">
        <v>90.5</v>
      </c>
      <c r="BS278" s="31">
        <v>89.5</v>
      </c>
      <c r="BT278" s="31">
        <v>89.6</v>
      </c>
      <c r="BU278" s="31">
        <v>89.3</v>
      </c>
      <c r="BV278" s="31">
        <v>89.7</v>
      </c>
      <c r="BW278" s="31">
        <v>90</v>
      </c>
      <c r="BX278" s="31">
        <v>90.3</v>
      </c>
      <c r="BY278" s="31">
        <v>90.6</v>
      </c>
      <c r="BZ278" s="31">
        <v>90.6</v>
      </c>
      <c r="CA278" s="31">
        <v>91.4</v>
      </c>
      <c r="CB278" s="31">
        <v>91</v>
      </c>
      <c r="CC278" s="31">
        <v>91.7</v>
      </c>
      <c r="CD278" s="31">
        <v>93.9</v>
      </c>
      <c r="CE278" s="31">
        <v>95.6</v>
      </c>
      <c r="CF278" s="31">
        <v>96.2</v>
      </c>
      <c r="CG278" s="31">
        <v>95</v>
      </c>
      <c r="CH278" s="31">
        <v>94</v>
      </c>
      <c r="CI278" s="31">
        <v>93.8</v>
      </c>
      <c r="CJ278" s="31">
        <v>90.6</v>
      </c>
      <c r="CK278" s="31">
        <v>89.5</v>
      </c>
      <c r="CL278" s="31">
        <v>89.5</v>
      </c>
      <c r="CM278" s="31">
        <v>90.6</v>
      </c>
      <c r="CN278" s="31">
        <v>91.4</v>
      </c>
      <c r="CO278" s="31">
        <v>91</v>
      </c>
      <c r="CP278" s="31">
        <v>90.7</v>
      </c>
      <c r="CQ278" s="31">
        <v>91.1</v>
      </c>
      <c r="CR278" s="31">
        <v>90.7</v>
      </c>
      <c r="CS278" s="31">
        <v>91.1</v>
      </c>
      <c r="CT278" s="31">
        <v>89.5</v>
      </c>
      <c r="CU278" s="31">
        <v>88.4</v>
      </c>
      <c r="CV278" s="31">
        <v>88.4</v>
      </c>
      <c r="CW278" s="31">
        <v>82.5</v>
      </c>
      <c r="CX278" s="31">
        <v>82.7</v>
      </c>
      <c r="CY278" s="31">
        <v>82.2</v>
      </c>
      <c r="CZ278" s="31">
        <v>82.6</v>
      </c>
      <c r="DA278" s="31">
        <v>82.5</v>
      </c>
      <c r="DB278" s="31">
        <v>85.6</v>
      </c>
      <c r="DC278" s="31">
        <v>87</v>
      </c>
      <c r="DD278" s="31">
        <v>85.8</v>
      </c>
      <c r="DE278" s="31">
        <v>86</v>
      </c>
      <c r="DF278" s="31">
        <v>86.5</v>
      </c>
      <c r="DG278" s="31">
        <v>84.3</v>
      </c>
      <c r="DH278" s="31">
        <v>83.7</v>
      </c>
      <c r="DI278" s="31">
        <v>83.7</v>
      </c>
      <c r="DJ278" s="31">
        <v>83.6</v>
      </c>
      <c r="DK278" s="31">
        <v>85.2</v>
      </c>
      <c r="DL278" s="31">
        <v>85.7</v>
      </c>
      <c r="DM278" s="31">
        <v>86.9</v>
      </c>
      <c r="DN278" s="31">
        <v>89.3</v>
      </c>
      <c r="DO278" s="31">
        <v>89.8</v>
      </c>
      <c r="DP278" s="31">
        <v>90.6</v>
      </c>
      <c r="DQ278" s="31">
        <v>90.4</v>
      </c>
      <c r="DR278" s="31">
        <v>89.7</v>
      </c>
      <c r="DS278" s="31">
        <v>89.1</v>
      </c>
      <c r="DT278" s="31">
        <v>88.8</v>
      </c>
      <c r="DU278" s="31">
        <v>88.7</v>
      </c>
      <c r="DV278" s="31">
        <v>89.5</v>
      </c>
      <c r="DW278" s="31">
        <v>88.9</v>
      </c>
      <c r="DX278" s="31">
        <v>88.6</v>
      </c>
      <c r="DY278" s="31">
        <v>89.4</v>
      </c>
      <c r="DZ278" s="31">
        <v>89.9</v>
      </c>
      <c r="EA278" s="31">
        <v>90.8</v>
      </c>
      <c r="EB278" s="31">
        <v>89.9</v>
      </c>
      <c r="EC278" s="31">
        <v>89.7</v>
      </c>
      <c r="ED278" s="31">
        <v>89</v>
      </c>
      <c r="EE278" s="31">
        <v>88.6</v>
      </c>
      <c r="EF278" s="31">
        <v>88.2</v>
      </c>
      <c r="EG278" s="31">
        <v>88.6</v>
      </c>
      <c r="EH278" s="31">
        <v>88.3</v>
      </c>
      <c r="EI278" s="31">
        <v>87.9</v>
      </c>
      <c r="EJ278" s="31">
        <v>88.7</v>
      </c>
      <c r="EK278" s="31">
        <v>88.9</v>
      </c>
      <c r="EL278" s="31">
        <v>89.4</v>
      </c>
      <c r="EM278" s="31">
        <v>89.7</v>
      </c>
      <c r="EN278" s="31">
        <v>91.3</v>
      </c>
      <c r="EO278" s="31">
        <v>89.6</v>
      </c>
      <c r="EP278" s="31">
        <v>90.5</v>
      </c>
      <c r="EQ278" s="31">
        <v>89.7</v>
      </c>
      <c r="ER278" s="31">
        <v>89.9</v>
      </c>
      <c r="ES278" s="31">
        <v>89</v>
      </c>
      <c r="ET278" s="31">
        <v>89.3</v>
      </c>
    </row>
    <row r="279" spans="1:150">
      <c r="A279" s="25" t="s">
        <v>1864</v>
      </c>
      <c r="B279" s="25" t="s">
        <v>1865</v>
      </c>
      <c r="C279" s="26">
        <v>8.9999999999999993E-3</v>
      </c>
      <c r="D279" s="31">
        <v>103.1</v>
      </c>
      <c r="E279" s="31">
        <v>108</v>
      </c>
      <c r="F279" s="31">
        <v>97.2</v>
      </c>
      <c r="G279" s="31">
        <v>95.4</v>
      </c>
      <c r="H279" s="31">
        <v>97.2</v>
      </c>
      <c r="I279" s="31">
        <v>77</v>
      </c>
      <c r="J279" s="31">
        <v>85.1</v>
      </c>
      <c r="K279" s="31">
        <v>88.9</v>
      </c>
      <c r="L279" s="31">
        <v>90.8</v>
      </c>
      <c r="M279" s="31">
        <v>94.9</v>
      </c>
      <c r="N279" s="31">
        <v>98.4</v>
      </c>
      <c r="O279" s="31">
        <v>94.7</v>
      </c>
      <c r="P279" s="31">
        <v>90.8</v>
      </c>
      <c r="Q279" s="31">
        <v>88.2</v>
      </c>
      <c r="R279" s="31">
        <v>89.3</v>
      </c>
      <c r="S279" s="31">
        <v>89.4</v>
      </c>
      <c r="T279" s="31">
        <v>89.4</v>
      </c>
      <c r="U279" s="31">
        <v>91.3</v>
      </c>
      <c r="V279" s="31">
        <v>91.3</v>
      </c>
      <c r="W279" s="31">
        <v>98.7</v>
      </c>
      <c r="X279" s="31">
        <v>99</v>
      </c>
      <c r="Y279" s="31">
        <v>102.1</v>
      </c>
      <c r="Z279" s="31">
        <v>95.8</v>
      </c>
      <c r="AA279" s="31">
        <v>107.4</v>
      </c>
      <c r="AB279" s="31">
        <v>93.8</v>
      </c>
      <c r="AC279" s="31">
        <v>93.7</v>
      </c>
      <c r="AD279" s="31">
        <v>88.7</v>
      </c>
      <c r="AE279" s="31">
        <v>95.3</v>
      </c>
      <c r="AF279" s="31">
        <v>94.4</v>
      </c>
      <c r="AG279" s="31">
        <v>103.2</v>
      </c>
      <c r="AH279" s="31">
        <v>95.9</v>
      </c>
      <c r="AI279" s="31">
        <v>95.2</v>
      </c>
      <c r="AJ279" s="31">
        <v>95.2</v>
      </c>
      <c r="AK279" s="31">
        <v>93.4</v>
      </c>
      <c r="AL279" s="31">
        <v>97</v>
      </c>
      <c r="AM279" s="31">
        <v>89.5</v>
      </c>
      <c r="AN279" s="31">
        <v>95.4</v>
      </c>
      <c r="AO279" s="31">
        <v>93.4</v>
      </c>
      <c r="AP279" s="31">
        <v>93.6</v>
      </c>
      <c r="AQ279" s="31">
        <v>96.7</v>
      </c>
      <c r="AR279" s="31">
        <v>93.9</v>
      </c>
      <c r="AS279" s="31">
        <v>97.2</v>
      </c>
      <c r="AT279" s="31">
        <v>95.4</v>
      </c>
      <c r="AU279" s="31">
        <v>95.4</v>
      </c>
      <c r="AV279" s="31">
        <v>95.4</v>
      </c>
      <c r="AW279" s="31">
        <v>95.4</v>
      </c>
      <c r="AX279" s="31">
        <v>96.7</v>
      </c>
      <c r="AY279" s="31">
        <v>96.7</v>
      </c>
      <c r="AZ279" s="31">
        <v>96.7</v>
      </c>
      <c r="BA279" s="31">
        <v>96.7</v>
      </c>
      <c r="BB279" s="31">
        <v>96.7</v>
      </c>
      <c r="BC279" s="31">
        <v>96.7</v>
      </c>
      <c r="BD279" s="31">
        <v>96.7</v>
      </c>
      <c r="BE279" s="31">
        <v>96.7</v>
      </c>
      <c r="BF279" s="31">
        <v>96.7</v>
      </c>
      <c r="BG279" s="31">
        <v>96.7</v>
      </c>
      <c r="BH279" s="31">
        <v>96.7</v>
      </c>
      <c r="BI279" s="31">
        <v>96.7</v>
      </c>
      <c r="BJ279" s="31">
        <v>94.8</v>
      </c>
      <c r="BK279" s="31">
        <v>94.8</v>
      </c>
      <c r="BL279" s="31">
        <v>94.8</v>
      </c>
      <c r="BM279" s="31">
        <v>94.8</v>
      </c>
      <c r="BN279" s="31">
        <v>94.8</v>
      </c>
      <c r="BO279" s="31">
        <v>94.8</v>
      </c>
      <c r="BP279" s="31">
        <v>94.8</v>
      </c>
      <c r="BQ279" s="31">
        <v>94.7</v>
      </c>
      <c r="BR279" s="31">
        <v>94.7</v>
      </c>
      <c r="BS279" s="31">
        <v>93.3</v>
      </c>
      <c r="BT279" s="31">
        <v>94.2</v>
      </c>
      <c r="BU279" s="31">
        <v>93.8</v>
      </c>
      <c r="BV279" s="31">
        <v>99.6</v>
      </c>
      <c r="BW279" s="31">
        <v>98.7</v>
      </c>
      <c r="BX279" s="31">
        <v>97.1</v>
      </c>
      <c r="BY279" s="31">
        <v>99.1</v>
      </c>
      <c r="BZ279" s="31">
        <v>99.1</v>
      </c>
      <c r="CA279" s="31">
        <v>99.1</v>
      </c>
      <c r="CB279" s="31">
        <v>98.9</v>
      </c>
      <c r="CC279" s="31">
        <v>112.3</v>
      </c>
      <c r="CD279" s="31">
        <v>104.3</v>
      </c>
      <c r="CE279" s="31">
        <v>104.3</v>
      </c>
      <c r="CF279" s="31">
        <v>104.3</v>
      </c>
      <c r="CG279" s="31">
        <v>104.3</v>
      </c>
      <c r="CH279" s="31">
        <v>104.3</v>
      </c>
      <c r="CI279" s="31">
        <v>104.3</v>
      </c>
      <c r="CJ279" s="31">
        <v>106</v>
      </c>
      <c r="CK279" s="31">
        <v>105.8</v>
      </c>
      <c r="CL279" s="31">
        <v>105.8</v>
      </c>
      <c r="CM279" s="31">
        <v>106</v>
      </c>
      <c r="CN279" s="31">
        <v>118.3</v>
      </c>
      <c r="CO279" s="31">
        <v>117.4</v>
      </c>
      <c r="CP279" s="31">
        <v>117.4</v>
      </c>
      <c r="CQ279" s="31">
        <v>118.2</v>
      </c>
      <c r="CR279" s="31">
        <v>118.2</v>
      </c>
      <c r="CS279" s="31">
        <v>118.2</v>
      </c>
      <c r="CT279" s="31">
        <v>118.2</v>
      </c>
      <c r="CU279" s="31">
        <v>121.1</v>
      </c>
      <c r="CV279" s="31">
        <v>121.1</v>
      </c>
      <c r="CW279" s="31">
        <v>121.1</v>
      </c>
      <c r="CX279" s="31">
        <v>121.1</v>
      </c>
      <c r="CY279" s="31">
        <v>121.1</v>
      </c>
      <c r="CZ279" s="31">
        <v>121.1</v>
      </c>
      <c r="DA279" s="31">
        <v>121.1</v>
      </c>
      <c r="DB279" s="31">
        <v>121.1</v>
      </c>
      <c r="DC279" s="31">
        <v>116.3</v>
      </c>
      <c r="DD279" s="31">
        <v>115.8</v>
      </c>
      <c r="DE279" s="31">
        <v>123.4</v>
      </c>
      <c r="DF279" s="31">
        <v>120</v>
      </c>
      <c r="DG279" s="31">
        <v>126.6</v>
      </c>
      <c r="DH279" s="31">
        <v>126.6</v>
      </c>
      <c r="DI279" s="31">
        <v>126.6</v>
      </c>
      <c r="DJ279" s="31">
        <v>121.2</v>
      </c>
      <c r="DK279" s="31">
        <v>120.6</v>
      </c>
      <c r="DL279" s="31">
        <v>121.1</v>
      </c>
      <c r="DM279" s="31">
        <v>121.1</v>
      </c>
      <c r="DN279" s="31">
        <v>121.1</v>
      </c>
      <c r="DO279" s="31">
        <v>121.1</v>
      </c>
      <c r="DP279" s="31">
        <v>121.1</v>
      </c>
      <c r="DQ279" s="31">
        <v>121.2</v>
      </c>
      <c r="DR279" s="31">
        <v>121.2</v>
      </c>
      <c r="DS279" s="31">
        <v>121.3</v>
      </c>
      <c r="DT279" s="31">
        <v>121.3</v>
      </c>
      <c r="DU279" s="31">
        <v>121.5</v>
      </c>
      <c r="DV279" s="31">
        <v>128.30000000000001</v>
      </c>
      <c r="DW279" s="31">
        <v>128.30000000000001</v>
      </c>
      <c r="DX279" s="31">
        <v>127.5</v>
      </c>
      <c r="DY279" s="31">
        <v>127.5</v>
      </c>
      <c r="DZ279" s="31">
        <v>127.5</v>
      </c>
      <c r="EA279" s="31">
        <v>128.30000000000001</v>
      </c>
      <c r="EB279" s="31">
        <v>128.30000000000001</v>
      </c>
      <c r="EC279" s="31">
        <v>128.30000000000001</v>
      </c>
      <c r="ED279" s="31">
        <v>128.30000000000001</v>
      </c>
      <c r="EE279" s="31">
        <v>128.30000000000001</v>
      </c>
      <c r="EF279" s="31">
        <v>128.30000000000001</v>
      </c>
      <c r="EG279" s="31">
        <v>128.30000000000001</v>
      </c>
      <c r="EH279" s="31">
        <v>136.30000000000001</v>
      </c>
      <c r="EI279" s="31">
        <v>136.30000000000001</v>
      </c>
      <c r="EJ279" s="31">
        <v>136.30000000000001</v>
      </c>
      <c r="EK279" s="31">
        <v>138</v>
      </c>
      <c r="EL279" s="31">
        <v>138</v>
      </c>
      <c r="EM279" s="31">
        <v>138</v>
      </c>
      <c r="EN279" s="31">
        <v>138</v>
      </c>
      <c r="EO279" s="31">
        <v>138</v>
      </c>
      <c r="EP279" s="31">
        <v>138</v>
      </c>
      <c r="EQ279" s="31">
        <v>138</v>
      </c>
      <c r="ER279" s="31">
        <v>138</v>
      </c>
      <c r="ES279" s="31">
        <v>138</v>
      </c>
      <c r="ET279" s="31">
        <v>138</v>
      </c>
    </row>
    <row r="280" spans="1:150">
      <c r="A280" s="25" t="s">
        <v>1866</v>
      </c>
      <c r="B280" s="25" t="s">
        <v>1867</v>
      </c>
      <c r="C280" s="26">
        <v>4.9000000000000002E-2</v>
      </c>
      <c r="D280" s="31">
        <v>98.7</v>
      </c>
      <c r="E280" s="31">
        <v>99.5</v>
      </c>
      <c r="F280" s="31">
        <v>100.5</v>
      </c>
      <c r="G280" s="31">
        <v>100.5</v>
      </c>
      <c r="H280" s="31">
        <v>101.2</v>
      </c>
      <c r="I280" s="31">
        <v>102</v>
      </c>
      <c r="J280" s="31">
        <v>98.3</v>
      </c>
      <c r="K280" s="31">
        <v>97.6</v>
      </c>
      <c r="L280" s="31">
        <v>101</v>
      </c>
      <c r="M280" s="31">
        <v>100.6</v>
      </c>
      <c r="N280" s="31">
        <v>98.5</v>
      </c>
      <c r="O280" s="31">
        <v>99.3</v>
      </c>
      <c r="P280" s="31">
        <v>103.9</v>
      </c>
      <c r="Q280" s="31">
        <v>106.2</v>
      </c>
      <c r="R280" s="31">
        <v>102</v>
      </c>
      <c r="S280" s="31">
        <v>103.6</v>
      </c>
      <c r="T280" s="31">
        <v>105.2</v>
      </c>
      <c r="U280" s="31">
        <v>104.3</v>
      </c>
      <c r="V280" s="31">
        <v>104.9</v>
      </c>
      <c r="W280" s="31">
        <v>104.7</v>
      </c>
      <c r="X280" s="31">
        <v>104.8</v>
      </c>
      <c r="Y280" s="31">
        <v>104.3</v>
      </c>
      <c r="Z280" s="31">
        <v>107.1</v>
      </c>
      <c r="AA280" s="31">
        <v>108.1</v>
      </c>
      <c r="AB280" s="31">
        <v>111.3</v>
      </c>
      <c r="AC280" s="31">
        <v>112.5</v>
      </c>
      <c r="AD280" s="31">
        <v>112.5</v>
      </c>
      <c r="AE280" s="31">
        <v>114.3</v>
      </c>
      <c r="AF280" s="31">
        <v>113.3</v>
      </c>
      <c r="AG280" s="31">
        <v>113.3</v>
      </c>
      <c r="AH280" s="31">
        <v>114.7</v>
      </c>
      <c r="AI280" s="31">
        <v>114.3</v>
      </c>
      <c r="AJ280" s="31">
        <v>113.6</v>
      </c>
      <c r="AK280" s="31">
        <v>116.1</v>
      </c>
      <c r="AL280" s="31">
        <v>112.4</v>
      </c>
      <c r="AM280" s="31">
        <v>113.8</v>
      </c>
      <c r="AN280" s="31">
        <v>114.2</v>
      </c>
      <c r="AO280" s="31">
        <v>114.1</v>
      </c>
      <c r="AP280" s="31">
        <v>114.2</v>
      </c>
      <c r="AQ280" s="31">
        <v>114.2</v>
      </c>
      <c r="AR280" s="31">
        <v>111.3</v>
      </c>
      <c r="AS280" s="31">
        <v>114.1</v>
      </c>
      <c r="AT280" s="31">
        <v>114.8</v>
      </c>
      <c r="AU280" s="31">
        <v>114.6</v>
      </c>
      <c r="AV280" s="31">
        <v>117.9</v>
      </c>
      <c r="AW280" s="31">
        <v>116</v>
      </c>
      <c r="AX280" s="31">
        <v>117</v>
      </c>
      <c r="AY280" s="31">
        <v>116.3</v>
      </c>
      <c r="AZ280" s="31">
        <v>116.5</v>
      </c>
      <c r="BA280" s="31">
        <v>117.2</v>
      </c>
      <c r="BB280" s="31">
        <v>116.6</v>
      </c>
      <c r="BC280" s="31">
        <v>117.1</v>
      </c>
      <c r="BD280" s="31">
        <v>116.7</v>
      </c>
      <c r="BE280" s="31">
        <v>116.7</v>
      </c>
      <c r="BF280" s="31">
        <v>117.2</v>
      </c>
      <c r="BG280" s="31">
        <v>117.8</v>
      </c>
      <c r="BH280" s="31">
        <v>118.4</v>
      </c>
      <c r="BI280" s="31">
        <v>120.4</v>
      </c>
      <c r="BJ280" s="31">
        <v>120.6</v>
      </c>
      <c r="BK280" s="31">
        <v>121</v>
      </c>
      <c r="BL280" s="31">
        <v>122.5</v>
      </c>
      <c r="BM280" s="31">
        <v>122.4</v>
      </c>
      <c r="BN280" s="31">
        <v>121.2</v>
      </c>
      <c r="BO280" s="31">
        <v>122.7</v>
      </c>
      <c r="BP280" s="31">
        <v>122.5</v>
      </c>
      <c r="BQ280" s="31">
        <v>124.3</v>
      </c>
      <c r="BR280" s="31">
        <v>125.4</v>
      </c>
      <c r="BS280" s="31">
        <v>124.4</v>
      </c>
      <c r="BT280" s="31">
        <v>125.5</v>
      </c>
      <c r="BU280" s="31">
        <v>126.1</v>
      </c>
      <c r="BV280" s="31">
        <v>126</v>
      </c>
      <c r="BW280" s="31">
        <v>124.8</v>
      </c>
      <c r="BX280" s="31">
        <v>125.2</v>
      </c>
      <c r="BY280" s="31">
        <v>127.5</v>
      </c>
      <c r="BZ280" s="31">
        <v>128.6</v>
      </c>
      <c r="CA280" s="31">
        <v>130.1</v>
      </c>
      <c r="CB280" s="31">
        <v>129.30000000000001</v>
      </c>
      <c r="CC280" s="31">
        <v>128</v>
      </c>
      <c r="CD280" s="31">
        <v>129.4</v>
      </c>
      <c r="CE280" s="31">
        <v>130.80000000000001</v>
      </c>
      <c r="CF280" s="31">
        <v>130.19999999999999</v>
      </c>
      <c r="CG280" s="31">
        <v>129.6</v>
      </c>
      <c r="CH280" s="31">
        <v>128.80000000000001</v>
      </c>
      <c r="CI280" s="31">
        <v>127.1</v>
      </c>
      <c r="CJ280" s="31">
        <v>127.7</v>
      </c>
      <c r="CK280" s="31">
        <v>128.80000000000001</v>
      </c>
      <c r="CL280" s="31">
        <v>127.8</v>
      </c>
      <c r="CM280" s="31">
        <v>128.9</v>
      </c>
      <c r="CN280" s="31">
        <v>128.69999999999999</v>
      </c>
      <c r="CO280" s="31">
        <v>129.5</v>
      </c>
      <c r="CP280" s="31">
        <v>130</v>
      </c>
      <c r="CQ280" s="31">
        <v>127.3</v>
      </c>
      <c r="CR280" s="31">
        <v>127.7</v>
      </c>
      <c r="CS280" s="31">
        <v>127.9</v>
      </c>
      <c r="CT280" s="31">
        <v>127.3</v>
      </c>
      <c r="CU280" s="31">
        <v>127.5</v>
      </c>
      <c r="CV280" s="31">
        <v>127.5</v>
      </c>
      <c r="CW280" s="31">
        <v>128.69999999999999</v>
      </c>
      <c r="CX280" s="31">
        <v>128</v>
      </c>
      <c r="CY280" s="31">
        <v>127.2</v>
      </c>
      <c r="CZ280" s="31">
        <v>127.3</v>
      </c>
      <c r="DA280" s="31">
        <v>129.6</v>
      </c>
      <c r="DB280" s="31">
        <v>130.4</v>
      </c>
      <c r="DC280" s="31">
        <v>129</v>
      </c>
      <c r="DD280" s="31">
        <v>128.6</v>
      </c>
      <c r="DE280" s="31">
        <v>129.1</v>
      </c>
      <c r="DF280" s="31">
        <v>130.30000000000001</v>
      </c>
      <c r="DG280" s="31">
        <v>130</v>
      </c>
      <c r="DH280" s="31">
        <v>132.6</v>
      </c>
      <c r="DI280" s="31">
        <v>126.6</v>
      </c>
      <c r="DJ280" s="31">
        <v>126.2</v>
      </c>
      <c r="DK280" s="31">
        <v>127.5</v>
      </c>
      <c r="DL280" s="31">
        <v>127.4</v>
      </c>
      <c r="DM280" s="31">
        <v>132.19999999999999</v>
      </c>
      <c r="DN280" s="31">
        <v>133.80000000000001</v>
      </c>
      <c r="DO280" s="31">
        <v>136.4</v>
      </c>
      <c r="DP280" s="31">
        <v>137.1</v>
      </c>
      <c r="DQ280" s="31">
        <v>142.1</v>
      </c>
      <c r="DR280" s="31">
        <v>140.19999999999999</v>
      </c>
      <c r="DS280" s="31">
        <v>144.1</v>
      </c>
      <c r="DT280" s="31">
        <v>147.1</v>
      </c>
      <c r="DU280" s="31">
        <v>149.19999999999999</v>
      </c>
      <c r="DV280" s="31">
        <v>149.80000000000001</v>
      </c>
      <c r="DW280" s="31">
        <v>152.19999999999999</v>
      </c>
      <c r="DX280" s="31">
        <v>150.80000000000001</v>
      </c>
      <c r="DY280" s="31">
        <v>149.80000000000001</v>
      </c>
      <c r="DZ280" s="31">
        <v>151.5</v>
      </c>
      <c r="EA280" s="31">
        <v>151.80000000000001</v>
      </c>
      <c r="EB280" s="31">
        <v>151.1</v>
      </c>
      <c r="EC280" s="31">
        <v>148.19999999999999</v>
      </c>
      <c r="ED280" s="31">
        <v>151.80000000000001</v>
      </c>
      <c r="EE280" s="31">
        <v>150.69999999999999</v>
      </c>
      <c r="EF280" s="31">
        <v>147.1</v>
      </c>
      <c r="EG280" s="31">
        <v>149.1</v>
      </c>
      <c r="EH280" s="31">
        <v>149.5</v>
      </c>
      <c r="EI280" s="31">
        <v>144.6</v>
      </c>
      <c r="EJ280" s="31">
        <v>145</v>
      </c>
      <c r="EK280" s="31">
        <v>144.1</v>
      </c>
      <c r="EL280" s="31">
        <v>145.80000000000001</v>
      </c>
      <c r="EM280" s="31">
        <v>144.80000000000001</v>
      </c>
      <c r="EN280" s="31">
        <v>144.30000000000001</v>
      </c>
      <c r="EO280" s="31">
        <v>147.69999999999999</v>
      </c>
      <c r="EP280" s="31">
        <v>147.1</v>
      </c>
      <c r="EQ280" s="31">
        <v>146.9</v>
      </c>
      <c r="ER280" s="31">
        <v>149.30000000000001</v>
      </c>
      <c r="ES280" s="31">
        <v>148.69999999999999</v>
      </c>
      <c r="ET280" s="31">
        <v>149.30000000000001</v>
      </c>
    </row>
    <row r="281" spans="1:150">
      <c r="A281" s="25" t="s">
        <v>1868</v>
      </c>
      <c r="B281" s="25" t="s">
        <v>1869</v>
      </c>
      <c r="C281" s="26">
        <v>9.7339999999999996E-2</v>
      </c>
      <c r="D281" s="31">
        <v>103.3</v>
      </c>
      <c r="E281" s="31">
        <v>105.4</v>
      </c>
      <c r="F281" s="31">
        <v>107.2</v>
      </c>
      <c r="G281" s="31">
        <v>107.2</v>
      </c>
      <c r="H281" s="31">
        <v>109</v>
      </c>
      <c r="I281" s="31">
        <v>109.4</v>
      </c>
      <c r="J281" s="31">
        <v>109.4</v>
      </c>
      <c r="K281" s="31">
        <v>109.4</v>
      </c>
      <c r="L281" s="31">
        <v>109.4</v>
      </c>
      <c r="M281" s="31">
        <v>109.4</v>
      </c>
      <c r="N281" s="31">
        <v>109.4</v>
      </c>
      <c r="O281" s="31">
        <v>109.4</v>
      </c>
      <c r="P281" s="31">
        <v>109.4</v>
      </c>
      <c r="Q281" s="31">
        <v>108.7</v>
      </c>
      <c r="R281" s="31">
        <v>109.7</v>
      </c>
      <c r="S281" s="31">
        <v>109.7</v>
      </c>
      <c r="T281" s="31">
        <v>109.7</v>
      </c>
      <c r="U281" s="31">
        <v>109.7</v>
      </c>
      <c r="V281" s="31">
        <v>109.7</v>
      </c>
      <c r="W281" s="31">
        <v>109.7</v>
      </c>
      <c r="X281" s="31">
        <v>109.7</v>
      </c>
      <c r="Y281" s="31">
        <v>116</v>
      </c>
      <c r="Z281" s="31">
        <v>115.1</v>
      </c>
      <c r="AA281" s="31">
        <v>115.1</v>
      </c>
      <c r="AB281" s="31">
        <v>115.1</v>
      </c>
      <c r="AC281" s="31">
        <v>115.1</v>
      </c>
      <c r="AD281" s="31">
        <v>115.1</v>
      </c>
      <c r="AE281" s="31">
        <v>115.1</v>
      </c>
      <c r="AF281" s="31">
        <v>115.1</v>
      </c>
      <c r="AG281" s="31">
        <v>115.1</v>
      </c>
      <c r="AH281" s="31">
        <v>115.1</v>
      </c>
      <c r="AI281" s="31">
        <v>115.1</v>
      </c>
      <c r="AJ281" s="31">
        <v>122.7</v>
      </c>
      <c r="AK281" s="31">
        <v>122.7</v>
      </c>
      <c r="AL281" s="31">
        <v>122.7</v>
      </c>
      <c r="AM281" s="31">
        <v>122.7</v>
      </c>
      <c r="AN281" s="31">
        <v>122.8</v>
      </c>
      <c r="AO281" s="31">
        <v>122.8</v>
      </c>
      <c r="AP281" s="31">
        <v>122.8</v>
      </c>
      <c r="AQ281" s="31">
        <v>122.7</v>
      </c>
      <c r="AR281" s="31">
        <v>122.6</v>
      </c>
      <c r="AS281" s="31">
        <v>122.4</v>
      </c>
      <c r="AT281" s="31">
        <v>122.7</v>
      </c>
      <c r="AU281" s="31">
        <v>122.5</v>
      </c>
      <c r="AV281" s="31">
        <v>122.5</v>
      </c>
      <c r="AW281" s="31">
        <v>120.3</v>
      </c>
      <c r="AX281" s="31">
        <v>122.4</v>
      </c>
      <c r="AY281" s="31">
        <v>122.4</v>
      </c>
      <c r="AZ281" s="31">
        <v>126.8</v>
      </c>
      <c r="BA281" s="31">
        <v>127.8</v>
      </c>
      <c r="BB281" s="31">
        <v>127.7</v>
      </c>
      <c r="BC281" s="31">
        <v>127.9</v>
      </c>
      <c r="BD281" s="31">
        <v>127.8</v>
      </c>
      <c r="BE281" s="31">
        <v>127.2</v>
      </c>
      <c r="BF281" s="31">
        <v>127.2</v>
      </c>
      <c r="BG281" s="31">
        <v>127.3</v>
      </c>
      <c r="BH281" s="31">
        <v>127.8</v>
      </c>
      <c r="BI281" s="31">
        <v>127.7</v>
      </c>
      <c r="BJ281" s="31">
        <v>129.19999999999999</v>
      </c>
      <c r="BK281" s="31">
        <v>129.6</v>
      </c>
      <c r="BL281" s="31">
        <v>129.6</v>
      </c>
      <c r="BM281" s="31">
        <v>129.6</v>
      </c>
      <c r="BN281" s="31">
        <v>129.6</v>
      </c>
      <c r="BO281" s="31">
        <v>129.6</v>
      </c>
      <c r="BP281" s="31">
        <v>129.6</v>
      </c>
      <c r="BQ281" s="31">
        <v>129.6</v>
      </c>
      <c r="BR281" s="31">
        <v>129.6</v>
      </c>
      <c r="BS281" s="31">
        <v>129.6</v>
      </c>
      <c r="BT281" s="31">
        <v>129.6</v>
      </c>
      <c r="BU281" s="31">
        <v>129.6</v>
      </c>
      <c r="BV281" s="31">
        <v>130.5</v>
      </c>
      <c r="BW281" s="31">
        <v>130.5</v>
      </c>
      <c r="BX281" s="31">
        <v>130.5</v>
      </c>
      <c r="BY281" s="31">
        <v>130.5</v>
      </c>
      <c r="BZ281" s="31">
        <v>131.4</v>
      </c>
      <c r="CA281" s="31">
        <v>140.9</v>
      </c>
      <c r="CB281" s="31">
        <v>147.5</v>
      </c>
      <c r="CC281" s="31">
        <v>139.6</v>
      </c>
      <c r="CD281" s="31">
        <v>138.1</v>
      </c>
      <c r="CE281" s="31">
        <v>138.1</v>
      </c>
      <c r="CF281" s="31">
        <v>153.80000000000001</v>
      </c>
      <c r="CG281" s="31">
        <v>153.80000000000001</v>
      </c>
      <c r="CH281" s="31">
        <v>153.69999999999999</v>
      </c>
      <c r="CI281" s="31">
        <v>156.30000000000001</v>
      </c>
      <c r="CJ281" s="31">
        <v>147.19999999999999</v>
      </c>
      <c r="CK281" s="31">
        <v>154.4</v>
      </c>
      <c r="CL281" s="31">
        <v>152.9</v>
      </c>
      <c r="CM281" s="31">
        <v>152.9</v>
      </c>
      <c r="CN281" s="31">
        <v>154.9</v>
      </c>
      <c r="CO281" s="31">
        <v>154.19999999999999</v>
      </c>
      <c r="CP281" s="31">
        <v>152.30000000000001</v>
      </c>
      <c r="CQ281" s="31">
        <v>151.5</v>
      </c>
      <c r="CR281" s="31">
        <v>151.5</v>
      </c>
      <c r="CS281" s="31">
        <v>145.9</v>
      </c>
      <c r="CT281" s="31">
        <v>146</v>
      </c>
      <c r="CU281" s="31">
        <v>145.9</v>
      </c>
      <c r="CV281" s="31">
        <v>145.9</v>
      </c>
      <c r="CW281" s="31">
        <v>140.80000000000001</v>
      </c>
      <c r="CX281" s="31">
        <v>138.5</v>
      </c>
      <c r="CY281" s="31">
        <v>138.19999999999999</v>
      </c>
      <c r="CZ281" s="31">
        <v>138.5</v>
      </c>
      <c r="DA281" s="31">
        <v>138.69999999999999</v>
      </c>
      <c r="DB281" s="31">
        <v>137.9</v>
      </c>
      <c r="DC281" s="31">
        <v>140.9</v>
      </c>
      <c r="DD281" s="31">
        <v>141.6</v>
      </c>
      <c r="DE281" s="31">
        <v>141.6</v>
      </c>
      <c r="DF281" s="31">
        <v>142.19999999999999</v>
      </c>
      <c r="DG281" s="31">
        <v>143.69999999999999</v>
      </c>
      <c r="DH281" s="31">
        <v>145.19999999999999</v>
      </c>
      <c r="DI281" s="31">
        <v>143.69999999999999</v>
      </c>
      <c r="DJ281" s="31">
        <v>145.4</v>
      </c>
      <c r="DK281" s="31">
        <v>145.69999999999999</v>
      </c>
      <c r="DL281" s="31">
        <v>146.4</v>
      </c>
      <c r="DM281" s="31">
        <v>147</v>
      </c>
      <c r="DN281" s="31">
        <v>147.4</v>
      </c>
      <c r="DO281" s="31">
        <v>150.19999999999999</v>
      </c>
      <c r="DP281" s="31">
        <v>152.69999999999999</v>
      </c>
      <c r="DQ281" s="31">
        <v>153.69999999999999</v>
      </c>
      <c r="DR281" s="31">
        <v>153.69999999999999</v>
      </c>
      <c r="DS281" s="31">
        <v>160</v>
      </c>
      <c r="DT281" s="31">
        <v>162.30000000000001</v>
      </c>
      <c r="DU281" s="31">
        <v>165.2</v>
      </c>
      <c r="DV281" s="31">
        <v>169.8</v>
      </c>
      <c r="DW281" s="31">
        <v>166.8</v>
      </c>
      <c r="DX281" s="31">
        <v>168</v>
      </c>
      <c r="DY281" s="31">
        <v>168.2</v>
      </c>
      <c r="DZ281" s="31">
        <v>166.1</v>
      </c>
      <c r="EA281" s="31">
        <v>163.5</v>
      </c>
      <c r="EB281" s="31">
        <v>162.80000000000001</v>
      </c>
      <c r="EC281" s="31">
        <v>163.1</v>
      </c>
      <c r="ED281" s="31">
        <v>163.9</v>
      </c>
      <c r="EE281" s="31">
        <v>165.9</v>
      </c>
      <c r="EF281" s="31">
        <v>164.6</v>
      </c>
      <c r="EG281" s="31">
        <v>164.9</v>
      </c>
      <c r="EH281" s="31">
        <v>166.2</v>
      </c>
      <c r="EI281" s="31">
        <v>166.8</v>
      </c>
      <c r="EJ281" s="31">
        <v>166.5</v>
      </c>
      <c r="EK281" s="31">
        <v>167.2</v>
      </c>
      <c r="EL281" s="31">
        <v>165.5</v>
      </c>
      <c r="EM281" s="31">
        <v>166.4</v>
      </c>
      <c r="EN281" s="31">
        <v>166.1</v>
      </c>
      <c r="EO281" s="31">
        <v>167.5</v>
      </c>
      <c r="EP281" s="31">
        <v>167.1</v>
      </c>
      <c r="EQ281" s="31">
        <v>167.9</v>
      </c>
      <c r="ER281" s="31">
        <v>169.1</v>
      </c>
      <c r="ES281" s="31">
        <v>169.7</v>
      </c>
      <c r="ET281" s="31">
        <v>169.3</v>
      </c>
    </row>
    <row r="282" spans="1:150">
      <c r="A282" s="25" t="s">
        <v>622</v>
      </c>
      <c r="B282" s="25" t="s">
        <v>1870</v>
      </c>
      <c r="C282" s="26">
        <v>5.824E-2</v>
      </c>
      <c r="D282" s="31">
        <v>106.7</v>
      </c>
      <c r="E282" s="31">
        <v>107.4</v>
      </c>
      <c r="F282" s="31">
        <v>109.2</v>
      </c>
      <c r="G282" s="31">
        <v>107.4</v>
      </c>
      <c r="H282" s="31">
        <v>104.4</v>
      </c>
      <c r="I282" s="31">
        <v>105.7</v>
      </c>
      <c r="J282" s="31">
        <v>106.6</v>
      </c>
      <c r="K282" s="31">
        <v>105.7</v>
      </c>
      <c r="L282" s="31">
        <v>108.7</v>
      </c>
      <c r="M282" s="31">
        <v>108.8</v>
      </c>
      <c r="N282" s="31">
        <v>107.8</v>
      </c>
      <c r="O282" s="31">
        <v>110.5</v>
      </c>
      <c r="P282" s="31">
        <v>111.5</v>
      </c>
      <c r="Q282" s="31">
        <v>110.4</v>
      </c>
      <c r="R282" s="31">
        <v>115.5</v>
      </c>
      <c r="S282" s="31">
        <v>115.2</v>
      </c>
      <c r="T282" s="31">
        <v>119.3</v>
      </c>
      <c r="U282" s="31">
        <v>122.7</v>
      </c>
      <c r="V282" s="31">
        <v>119.5</v>
      </c>
      <c r="W282" s="31">
        <v>119.7</v>
      </c>
      <c r="X282" s="31">
        <v>119.8</v>
      </c>
      <c r="Y282" s="31">
        <v>120.2</v>
      </c>
      <c r="Z282" s="31">
        <v>122.2</v>
      </c>
      <c r="AA282" s="31">
        <v>121.3</v>
      </c>
      <c r="AB282" s="31">
        <v>120.6</v>
      </c>
      <c r="AC282" s="31">
        <v>121.7</v>
      </c>
      <c r="AD282" s="31">
        <v>121.7</v>
      </c>
      <c r="AE282" s="31">
        <v>122.3</v>
      </c>
      <c r="AF282" s="31">
        <v>122.9</v>
      </c>
      <c r="AG282" s="31">
        <v>123</v>
      </c>
      <c r="AH282" s="31">
        <v>122.8</v>
      </c>
      <c r="AI282" s="31">
        <v>122.9</v>
      </c>
      <c r="AJ282" s="31">
        <v>123.9</v>
      </c>
      <c r="AK282" s="31">
        <v>122.6</v>
      </c>
      <c r="AL282" s="31">
        <v>122.2</v>
      </c>
      <c r="AM282" s="31">
        <v>118.6</v>
      </c>
      <c r="AN282" s="31">
        <v>123</v>
      </c>
      <c r="AO282" s="31">
        <v>122.9</v>
      </c>
      <c r="AP282" s="31">
        <v>120.1</v>
      </c>
      <c r="AQ282" s="31">
        <v>121.6</v>
      </c>
      <c r="AR282" s="31">
        <v>121.5</v>
      </c>
      <c r="AS282" s="31">
        <v>118.4</v>
      </c>
      <c r="AT282" s="31">
        <v>119.8</v>
      </c>
      <c r="AU282" s="31">
        <v>119.1</v>
      </c>
      <c r="AV282" s="31">
        <v>120</v>
      </c>
      <c r="AW282" s="31">
        <v>120.3</v>
      </c>
      <c r="AX282" s="31">
        <v>119.6</v>
      </c>
      <c r="AY282" s="31">
        <v>119.9</v>
      </c>
      <c r="AZ282" s="31">
        <v>120</v>
      </c>
      <c r="BA282" s="31">
        <v>120.1</v>
      </c>
      <c r="BB282" s="31">
        <v>119.2</v>
      </c>
      <c r="BC282" s="31">
        <v>120.4</v>
      </c>
      <c r="BD282" s="31">
        <v>122.4</v>
      </c>
      <c r="BE282" s="31">
        <v>122.8</v>
      </c>
      <c r="BF282" s="31">
        <v>122.7</v>
      </c>
      <c r="BG282" s="31">
        <v>125.6</v>
      </c>
      <c r="BH282" s="31">
        <v>124.9</v>
      </c>
      <c r="BI282" s="31">
        <v>125.3</v>
      </c>
      <c r="BJ282" s="31">
        <v>124.9</v>
      </c>
      <c r="BK282" s="31">
        <v>125.2</v>
      </c>
      <c r="BL282" s="31">
        <v>123.3</v>
      </c>
      <c r="BM282" s="31">
        <v>124.5</v>
      </c>
      <c r="BN282" s="31">
        <v>125.8</v>
      </c>
      <c r="BO282" s="31">
        <v>127.2</v>
      </c>
      <c r="BP282" s="31">
        <v>124.7</v>
      </c>
      <c r="BQ282" s="31">
        <v>124.7</v>
      </c>
      <c r="BR282" s="31">
        <v>123</v>
      </c>
      <c r="BS282" s="31">
        <v>122.1</v>
      </c>
      <c r="BT282" s="31">
        <v>125.7</v>
      </c>
      <c r="BU282" s="31">
        <v>125.6</v>
      </c>
      <c r="BV282" s="31">
        <v>124.8</v>
      </c>
      <c r="BW282" s="31">
        <v>122.8</v>
      </c>
      <c r="BX282" s="31">
        <v>122.2</v>
      </c>
      <c r="BY282" s="31">
        <v>124.4</v>
      </c>
      <c r="BZ282" s="31">
        <v>126.1</v>
      </c>
      <c r="CA282" s="31">
        <v>125.6</v>
      </c>
      <c r="CB282" s="31">
        <v>122.1</v>
      </c>
      <c r="CC282" s="31">
        <v>119.7</v>
      </c>
      <c r="CD282" s="31">
        <v>121.1</v>
      </c>
      <c r="CE282" s="31">
        <v>120.9</v>
      </c>
      <c r="CF282" s="31">
        <v>120.8</v>
      </c>
      <c r="CG282" s="31">
        <v>120.9</v>
      </c>
      <c r="CH282" s="31">
        <v>119.3</v>
      </c>
      <c r="CI282" s="31">
        <v>119</v>
      </c>
      <c r="CJ282" s="31">
        <v>120.9</v>
      </c>
      <c r="CK282" s="31">
        <v>121</v>
      </c>
      <c r="CL282" s="31">
        <v>125.9</v>
      </c>
      <c r="CM282" s="31">
        <v>122.1</v>
      </c>
      <c r="CN282" s="31">
        <v>121.9</v>
      </c>
      <c r="CO282" s="31">
        <v>121.2</v>
      </c>
      <c r="CP282" s="31">
        <v>121.4</v>
      </c>
      <c r="CQ282" s="31">
        <v>120.4</v>
      </c>
      <c r="CR282" s="31">
        <v>121.7</v>
      </c>
      <c r="CS282" s="31">
        <v>120.3</v>
      </c>
      <c r="CT282" s="31">
        <v>121.3</v>
      </c>
      <c r="CU282" s="31">
        <v>119.4</v>
      </c>
      <c r="CV282" s="31">
        <v>118.9</v>
      </c>
      <c r="CW282" s="31">
        <v>121.2</v>
      </c>
      <c r="CX282" s="31">
        <v>121.1</v>
      </c>
      <c r="CY282" s="31">
        <v>120.5</v>
      </c>
      <c r="CZ282" s="31">
        <v>120.3</v>
      </c>
      <c r="DA282" s="31">
        <v>118.6</v>
      </c>
      <c r="DB282" s="31">
        <v>119.3</v>
      </c>
      <c r="DC282" s="31">
        <v>119.6</v>
      </c>
      <c r="DD282" s="31">
        <v>119</v>
      </c>
      <c r="DE282" s="31">
        <v>121.8</v>
      </c>
      <c r="DF282" s="31">
        <v>117.7</v>
      </c>
      <c r="DG282" s="31">
        <v>117.3</v>
      </c>
      <c r="DH282" s="31">
        <v>117.7</v>
      </c>
      <c r="DI282" s="31">
        <v>119</v>
      </c>
      <c r="DJ282" s="31">
        <v>123.9</v>
      </c>
      <c r="DK282" s="31">
        <v>125.7</v>
      </c>
      <c r="DL282" s="31">
        <v>127.5</v>
      </c>
      <c r="DM282" s="31">
        <v>130.69999999999999</v>
      </c>
      <c r="DN282" s="31">
        <v>131.9</v>
      </c>
      <c r="DO282" s="31">
        <v>129.4</v>
      </c>
      <c r="DP282" s="31">
        <v>129.5</v>
      </c>
      <c r="DQ282" s="31">
        <v>126.7</v>
      </c>
      <c r="DR282" s="31">
        <v>129.19999999999999</v>
      </c>
      <c r="DS282" s="31">
        <v>140.4</v>
      </c>
      <c r="DT282" s="31">
        <v>142.5</v>
      </c>
      <c r="DU282" s="31">
        <v>147.4</v>
      </c>
      <c r="DV282" s="31">
        <v>151.69999999999999</v>
      </c>
      <c r="DW282" s="31">
        <v>156.69999999999999</v>
      </c>
      <c r="DX282" s="31">
        <v>158</v>
      </c>
      <c r="DY282" s="31">
        <v>154.19999999999999</v>
      </c>
      <c r="DZ282" s="31">
        <v>156.4</v>
      </c>
      <c r="EA282" s="31">
        <v>156.1</v>
      </c>
      <c r="EB282" s="31">
        <v>152.69999999999999</v>
      </c>
      <c r="EC282" s="31">
        <v>150.9</v>
      </c>
      <c r="ED282" s="31">
        <v>147.69999999999999</v>
      </c>
      <c r="EE282" s="31">
        <v>149.1</v>
      </c>
      <c r="EF282" s="31">
        <v>154.9</v>
      </c>
      <c r="EG282" s="31">
        <v>154.1</v>
      </c>
      <c r="EH282" s="31">
        <v>157.5</v>
      </c>
      <c r="EI282" s="31">
        <v>159.9</v>
      </c>
      <c r="EJ282" s="31">
        <v>159.80000000000001</v>
      </c>
      <c r="EK282" s="31">
        <v>159.19999999999999</v>
      </c>
      <c r="EL282" s="31">
        <v>159.69999999999999</v>
      </c>
      <c r="EM282" s="31">
        <v>159.69999999999999</v>
      </c>
      <c r="EN282" s="31">
        <v>160.19999999999999</v>
      </c>
      <c r="EO282" s="31">
        <v>159.80000000000001</v>
      </c>
      <c r="EP282" s="31">
        <v>160.19999999999999</v>
      </c>
      <c r="EQ282" s="31">
        <v>161.80000000000001</v>
      </c>
      <c r="ER282" s="31">
        <v>165.2</v>
      </c>
      <c r="ES282" s="31">
        <v>162.30000000000001</v>
      </c>
      <c r="ET282" s="31">
        <v>162.19999999999999</v>
      </c>
    </row>
    <row r="283" spans="1:150">
      <c r="A283" s="25" t="s">
        <v>1871</v>
      </c>
      <c r="B283" s="25" t="s">
        <v>1872</v>
      </c>
      <c r="C283" s="26">
        <v>1.942E-2</v>
      </c>
      <c r="D283" s="31">
        <v>105.6</v>
      </c>
      <c r="E283" s="31">
        <v>100.7</v>
      </c>
      <c r="F283" s="31">
        <v>108.8</v>
      </c>
      <c r="G283" s="31">
        <v>109.3</v>
      </c>
      <c r="H283" s="31">
        <v>115.6</v>
      </c>
      <c r="I283" s="31">
        <v>117.7</v>
      </c>
      <c r="J283" s="31">
        <v>116.1</v>
      </c>
      <c r="K283" s="31">
        <v>114.3</v>
      </c>
      <c r="L283" s="31">
        <v>109.2</v>
      </c>
      <c r="M283" s="31">
        <v>112.4</v>
      </c>
      <c r="N283" s="31">
        <v>111.9</v>
      </c>
      <c r="O283" s="31">
        <v>105.1</v>
      </c>
      <c r="P283" s="31">
        <v>108.2</v>
      </c>
      <c r="Q283" s="31">
        <v>107.1</v>
      </c>
      <c r="R283" s="31">
        <v>104.4</v>
      </c>
      <c r="S283" s="31">
        <v>110.6</v>
      </c>
      <c r="T283" s="31">
        <v>109.4</v>
      </c>
      <c r="U283" s="31">
        <v>112.4</v>
      </c>
      <c r="V283" s="31">
        <v>111</v>
      </c>
      <c r="W283" s="31">
        <v>109.2</v>
      </c>
      <c r="X283" s="31">
        <v>105.4</v>
      </c>
      <c r="Y283" s="31">
        <v>112.7</v>
      </c>
      <c r="Z283" s="31">
        <v>118.6</v>
      </c>
      <c r="AA283" s="31">
        <v>117.2</v>
      </c>
      <c r="AB283" s="31">
        <v>110.3</v>
      </c>
      <c r="AC283" s="31">
        <v>114.4</v>
      </c>
      <c r="AD283" s="31">
        <v>113.5</v>
      </c>
      <c r="AE283" s="31">
        <v>121.3</v>
      </c>
      <c r="AF283" s="31">
        <v>122.5</v>
      </c>
      <c r="AG283" s="31">
        <v>126.1</v>
      </c>
      <c r="AH283" s="31">
        <v>121.9</v>
      </c>
      <c r="AI283" s="31">
        <v>121</v>
      </c>
      <c r="AJ283" s="31">
        <v>116.5</v>
      </c>
      <c r="AK283" s="31">
        <v>118.2</v>
      </c>
      <c r="AL283" s="31">
        <v>122.8</v>
      </c>
      <c r="AM283" s="31">
        <v>119.4</v>
      </c>
      <c r="AN283" s="31">
        <v>118.6</v>
      </c>
      <c r="AO283" s="31">
        <v>119.9</v>
      </c>
      <c r="AP283" s="31">
        <v>113.3</v>
      </c>
      <c r="AQ283" s="31">
        <v>121.5</v>
      </c>
      <c r="AR283" s="31">
        <v>108.4</v>
      </c>
      <c r="AS283" s="31">
        <v>111</v>
      </c>
      <c r="AT283" s="31">
        <v>113.9</v>
      </c>
      <c r="AU283" s="31">
        <v>120.6</v>
      </c>
      <c r="AV283" s="31">
        <v>126.7</v>
      </c>
      <c r="AW283" s="31">
        <v>133</v>
      </c>
      <c r="AX283" s="31">
        <v>136.9</v>
      </c>
      <c r="AY283" s="31">
        <v>136.4</v>
      </c>
      <c r="AZ283" s="31">
        <v>127.4</v>
      </c>
      <c r="BA283" s="31">
        <v>133.30000000000001</v>
      </c>
      <c r="BB283" s="31">
        <v>129.9</v>
      </c>
      <c r="BC283" s="31">
        <v>136.5</v>
      </c>
      <c r="BD283" s="31">
        <v>135.9</v>
      </c>
      <c r="BE283" s="31">
        <v>136.4</v>
      </c>
      <c r="BF283" s="31">
        <v>137.69999999999999</v>
      </c>
      <c r="BG283" s="31">
        <v>137.80000000000001</v>
      </c>
      <c r="BH283" s="31">
        <v>139.1</v>
      </c>
      <c r="BI283" s="31">
        <v>137.80000000000001</v>
      </c>
      <c r="BJ283" s="31">
        <v>137.80000000000001</v>
      </c>
      <c r="BK283" s="31">
        <v>137.30000000000001</v>
      </c>
      <c r="BL283" s="31">
        <v>143.19999999999999</v>
      </c>
      <c r="BM283" s="31">
        <v>137.80000000000001</v>
      </c>
      <c r="BN283" s="31">
        <v>143.1</v>
      </c>
      <c r="BO283" s="31">
        <v>134.80000000000001</v>
      </c>
      <c r="BP283" s="31">
        <v>142.6</v>
      </c>
      <c r="BQ283" s="31">
        <v>140.1</v>
      </c>
      <c r="BR283" s="31">
        <v>143.30000000000001</v>
      </c>
      <c r="BS283" s="31">
        <v>143.1</v>
      </c>
      <c r="BT283" s="31">
        <v>137.1</v>
      </c>
      <c r="BU283" s="31">
        <v>140.9</v>
      </c>
      <c r="BV283" s="31">
        <v>139.1</v>
      </c>
      <c r="BW283" s="31">
        <v>141.6</v>
      </c>
      <c r="BX283" s="31">
        <v>137.6</v>
      </c>
      <c r="BY283" s="31">
        <v>141.69999999999999</v>
      </c>
      <c r="BZ283" s="31">
        <v>141.1</v>
      </c>
      <c r="CA283" s="31">
        <v>143.1</v>
      </c>
      <c r="CB283" s="31">
        <v>144.19999999999999</v>
      </c>
      <c r="CC283" s="31">
        <v>143</v>
      </c>
      <c r="CD283" s="31">
        <v>143.9</v>
      </c>
      <c r="CE283" s="31">
        <v>142.9</v>
      </c>
      <c r="CF283" s="31">
        <v>144.30000000000001</v>
      </c>
      <c r="CG283" s="31">
        <v>144.6</v>
      </c>
      <c r="CH283" s="31">
        <v>144.5</v>
      </c>
      <c r="CI283" s="31">
        <v>144.69999999999999</v>
      </c>
      <c r="CJ283" s="31">
        <v>144.4</v>
      </c>
      <c r="CK283" s="31">
        <v>143.69999999999999</v>
      </c>
      <c r="CL283" s="31">
        <v>143</v>
      </c>
      <c r="CM283" s="31">
        <v>143.30000000000001</v>
      </c>
      <c r="CN283" s="31">
        <v>144.1</v>
      </c>
      <c r="CO283" s="31">
        <v>144</v>
      </c>
      <c r="CP283" s="31">
        <v>144</v>
      </c>
      <c r="CQ283" s="31">
        <v>144.5</v>
      </c>
      <c r="CR283" s="31">
        <v>144.9</v>
      </c>
      <c r="CS283" s="31">
        <v>145.6</v>
      </c>
      <c r="CT283" s="31">
        <v>145.5</v>
      </c>
      <c r="CU283" s="31">
        <v>144.6</v>
      </c>
      <c r="CV283" s="31">
        <v>144.6</v>
      </c>
      <c r="CW283" s="31">
        <v>144.9</v>
      </c>
      <c r="CX283" s="31">
        <v>144.6</v>
      </c>
      <c r="CY283" s="31">
        <v>144.4</v>
      </c>
      <c r="CZ283" s="31">
        <v>147.69999999999999</v>
      </c>
      <c r="DA283" s="31">
        <v>146.9</v>
      </c>
      <c r="DB283" s="31">
        <v>146.9</v>
      </c>
      <c r="DC283" s="31">
        <v>148.6</v>
      </c>
      <c r="DD283" s="31">
        <v>148.30000000000001</v>
      </c>
      <c r="DE283" s="31">
        <v>151</v>
      </c>
      <c r="DF283" s="31">
        <v>142.80000000000001</v>
      </c>
      <c r="DG283" s="31">
        <v>146.30000000000001</v>
      </c>
      <c r="DH283" s="31">
        <v>146</v>
      </c>
      <c r="DI283" s="31">
        <v>145</v>
      </c>
      <c r="DJ283" s="31">
        <v>144.69999999999999</v>
      </c>
      <c r="DK283" s="31">
        <v>149.1</v>
      </c>
      <c r="DL283" s="31">
        <v>149.30000000000001</v>
      </c>
      <c r="DM283" s="31">
        <v>152</v>
      </c>
      <c r="DN283" s="31">
        <v>151.6</v>
      </c>
      <c r="DO283" s="31">
        <v>152.9</v>
      </c>
      <c r="DP283" s="31">
        <v>150.19999999999999</v>
      </c>
      <c r="DQ283" s="31">
        <v>151.9</v>
      </c>
      <c r="DR283" s="31">
        <v>152.69999999999999</v>
      </c>
      <c r="DS283" s="31">
        <v>153.80000000000001</v>
      </c>
      <c r="DT283" s="31">
        <v>152.4</v>
      </c>
      <c r="DU283" s="31">
        <v>154.9</v>
      </c>
      <c r="DV283" s="31">
        <v>154.9</v>
      </c>
      <c r="DW283" s="31">
        <v>154.9</v>
      </c>
      <c r="DX283" s="31">
        <v>154.9</v>
      </c>
      <c r="DY283" s="31">
        <v>154.30000000000001</v>
      </c>
      <c r="DZ283" s="31">
        <v>154.6</v>
      </c>
      <c r="EA283" s="31">
        <v>151.9</v>
      </c>
      <c r="EB283" s="31">
        <v>149.5</v>
      </c>
      <c r="EC283" s="31">
        <v>152</v>
      </c>
      <c r="ED283" s="31">
        <v>153.69999999999999</v>
      </c>
      <c r="EE283" s="31">
        <v>154.30000000000001</v>
      </c>
      <c r="EF283" s="31">
        <v>147.80000000000001</v>
      </c>
      <c r="EG283" s="31">
        <v>151.80000000000001</v>
      </c>
      <c r="EH283" s="31">
        <v>153</v>
      </c>
      <c r="EI283" s="31">
        <v>152.80000000000001</v>
      </c>
      <c r="EJ283" s="31">
        <v>158.69999999999999</v>
      </c>
      <c r="EK283" s="31">
        <v>158.69999999999999</v>
      </c>
      <c r="EL283" s="31">
        <v>159.5</v>
      </c>
      <c r="EM283" s="31">
        <v>160.5</v>
      </c>
      <c r="EN283" s="31">
        <v>160.5</v>
      </c>
      <c r="EO283" s="31">
        <v>155.69999999999999</v>
      </c>
      <c r="EP283" s="31">
        <v>155.69999999999999</v>
      </c>
      <c r="EQ283" s="31">
        <v>160.30000000000001</v>
      </c>
      <c r="ER283" s="31">
        <v>160.9</v>
      </c>
      <c r="ES283" s="31">
        <v>161.30000000000001</v>
      </c>
      <c r="ET283" s="31">
        <v>161.30000000000001</v>
      </c>
    </row>
    <row r="284" spans="1:150">
      <c r="A284" s="25" t="s">
        <v>1873</v>
      </c>
      <c r="B284" s="25" t="s">
        <v>1874</v>
      </c>
      <c r="C284" s="26">
        <v>9.776E-2</v>
      </c>
      <c r="D284" s="31">
        <v>103.8</v>
      </c>
      <c r="E284" s="31">
        <v>103.8</v>
      </c>
      <c r="F284" s="31">
        <v>104.3</v>
      </c>
      <c r="G284" s="31">
        <v>106.5</v>
      </c>
      <c r="H284" s="31">
        <v>109.8</v>
      </c>
      <c r="I284" s="31">
        <v>109.1</v>
      </c>
      <c r="J284" s="31">
        <v>109.6</v>
      </c>
      <c r="K284" s="31">
        <v>110</v>
      </c>
      <c r="L284" s="31">
        <v>108.1</v>
      </c>
      <c r="M284" s="31">
        <v>109.8</v>
      </c>
      <c r="N284" s="31">
        <v>111.3</v>
      </c>
      <c r="O284" s="31">
        <v>113.2</v>
      </c>
      <c r="P284" s="31">
        <v>113</v>
      </c>
      <c r="Q284" s="31">
        <v>114.1</v>
      </c>
      <c r="R284" s="31">
        <v>113.1</v>
      </c>
      <c r="S284" s="31">
        <v>115.1</v>
      </c>
      <c r="T284" s="31">
        <v>116.2</v>
      </c>
      <c r="U284" s="31">
        <v>117</v>
      </c>
      <c r="V284" s="31">
        <v>120</v>
      </c>
      <c r="W284" s="31">
        <v>120.5</v>
      </c>
      <c r="X284" s="31">
        <v>120.6</v>
      </c>
      <c r="Y284" s="31">
        <v>120.5</v>
      </c>
      <c r="Z284" s="31">
        <v>124.9</v>
      </c>
      <c r="AA284" s="31">
        <v>124.7</v>
      </c>
      <c r="AB284" s="31">
        <v>126.2</v>
      </c>
      <c r="AC284" s="31">
        <v>127</v>
      </c>
      <c r="AD284" s="31">
        <v>127.6</v>
      </c>
      <c r="AE284" s="31">
        <v>126.9</v>
      </c>
      <c r="AF284" s="31">
        <v>125.5</v>
      </c>
      <c r="AG284" s="31">
        <v>128.4</v>
      </c>
      <c r="AH284" s="31">
        <v>126.9</v>
      </c>
      <c r="AI284" s="31">
        <v>130.80000000000001</v>
      </c>
      <c r="AJ284" s="31">
        <v>129.9</v>
      </c>
      <c r="AK284" s="31">
        <v>135.1</v>
      </c>
      <c r="AL284" s="31">
        <v>134.1</v>
      </c>
      <c r="AM284" s="31">
        <v>135.5</v>
      </c>
      <c r="AN284" s="31">
        <v>138.6</v>
      </c>
      <c r="AO284" s="31">
        <v>137.80000000000001</v>
      </c>
      <c r="AP284" s="31">
        <v>139</v>
      </c>
      <c r="AQ284" s="31">
        <v>138.6</v>
      </c>
      <c r="AR284" s="31">
        <v>140.9</v>
      </c>
      <c r="AS284" s="31">
        <v>140.80000000000001</v>
      </c>
      <c r="AT284" s="31">
        <v>141.69999999999999</v>
      </c>
      <c r="AU284" s="31">
        <v>144.5</v>
      </c>
      <c r="AV284" s="31">
        <v>144.1</v>
      </c>
      <c r="AW284" s="31">
        <v>145.1</v>
      </c>
      <c r="AX284" s="31">
        <v>145</v>
      </c>
      <c r="AY284" s="31">
        <v>144.5</v>
      </c>
      <c r="AZ284" s="31">
        <v>142.30000000000001</v>
      </c>
      <c r="BA284" s="31">
        <v>144.1</v>
      </c>
      <c r="BB284" s="31">
        <v>144.6</v>
      </c>
      <c r="BC284" s="31">
        <v>142.9</v>
      </c>
      <c r="BD284" s="31">
        <v>144.69999999999999</v>
      </c>
      <c r="BE284" s="31">
        <v>140.9</v>
      </c>
      <c r="BF284" s="31">
        <v>139.1</v>
      </c>
      <c r="BG284" s="31">
        <v>140.9</v>
      </c>
      <c r="BH284" s="31">
        <v>142.19999999999999</v>
      </c>
      <c r="BI284" s="31">
        <v>143.69999999999999</v>
      </c>
      <c r="BJ284" s="31">
        <v>145.1</v>
      </c>
      <c r="BK284" s="31">
        <v>144.9</v>
      </c>
      <c r="BL284" s="31">
        <v>145.1</v>
      </c>
      <c r="BM284" s="31">
        <v>145.30000000000001</v>
      </c>
      <c r="BN284" s="31">
        <v>145.69999999999999</v>
      </c>
      <c r="BO284" s="31">
        <v>142.19999999999999</v>
      </c>
      <c r="BP284" s="31">
        <v>141.9</v>
      </c>
      <c r="BQ284" s="31">
        <v>142.9</v>
      </c>
      <c r="BR284" s="31">
        <v>143</v>
      </c>
      <c r="BS284" s="31">
        <v>140.9</v>
      </c>
      <c r="BT284" s="31">
        <v>138.5</v>
      </c>
      <c r="BU284" s="31">
        <v>138.69999999999999</v>
      </c>
      <c r="BV284" s="31">
        <v>138.6</v>
      </c>
      <c r="BW284" s="31">
        <v>137.80000000000001</v>
      </c>
      <c r="BX284" s="31">
        <v>136.6</v>
      </c>
      <c r="BY284" s="31">
        <v>137.1</v>
      </c>
      <c r="BZ284" s="31">
        <v>137.6</v>
      </c>
      <c r="CA284" s="31">
        <v>138.5</v>
      </c>
      <c r="CB284" s="31">
        <v>138</v>
      </c>
      <c r="CC284" s="31">
        <v>139.9</v>
      </c>
      <c r="CD284" s="31">
        <v>140.69999999999999</v>
      </c>
      <c r="CE284" s="31">
        <v>142.69999999999999</v>
      </c>
      <c r="CF284" s="31">
        <v>139.4</v>
      </c>
      <c r="CG284" s="31">
        <v>140.19999999999999</v>
      </c>
      <c r="CH284" s="31">
        <v>137.69999999999999</v>
      </c>
      <c r="CI284" s="31">
        <v>135.5</v>
      </c>
      <c r="CJ284" s="31">
        <v>139.4</v>
      </c>
      <c r="CK284" s="31">
        <v>139.6</v>
      </c>
      <c r="CL284" s="31">
        <v>139.4</v>
      </c>
      <c r="CM284" s="31">
        <v>140.1</v>
      </c>
      <c r="CN284" s="31">
        <v>140.80000000000001</v>
      </c>
      <c r="CO284" s="31">
        <v>142.1</v>
      </c>
      <c r="CP284" s="31">
        <v>143</v>
      </c>
      <c r="CQ284" s="31">
        <v>146</v>
      </c>
      <c r="CR284" s="31">
        <v>145.80000000000001</v>
      </c>
      <c r="CS284" s="31">
        <v>147.19999999999999</v>
      </c>
      <c r="CT284" s="31">
        <v>146</v>
      </c>
      <c r="CU284" s="31">
        <v>147.69999999999999</v>
      </c>
      <c r="CV284" s="31">
        <v>147.30000000000001</v>
      </c>
      <c r="CW284" s="31">
        <v>149.9</v>
      </c>
      <c r="CX284" s="31">
        <v>149.4</v>
      </c>
      <c r="CY284" s="31">
        <v>150.19999999999999</v>
      </c>
      <c r="CZ284" s="31">
        <v>148.80000000000001</v>
      </c>
      <c r="DA284" s="31">
        <v>154.6</v>
      </c>
      <c r="DB284" s="31">
        <v>156.80000000000001</v>
      </c>
      <c r="DC284" s="31">
        <v>157.6</v>
      </c>
      <c r="DD284" s="31">
        <v>159.4</v>
      </c>
      <c r="DE284" s="31">
        <v>160.6</v>
      </c>
      <c r="DF284" s="31">
        <v>165.1</v>
      </c>
      <c r="DG284" s="31">
        <v>167.4</v>
      </c>
      <c r="DH284" s="31">
        <v>170.6</v>
      </c>
      <c r="DI284" s="31">
        <v>172.4</v>
      </c>
      <c r="DJ284" s="31">
        <v>171</v>
      </c>
      <c r="DK284" s="31">
        <v>168.6</v>
      </c>
      <c r="DL284" s="31">
        <v>167.6</v>
      </c>
      <c r="DM284" s="31">
        <v>167.5</v>
      </c>
      <c r="DN284" s="31">
        <v>169.9</v>
      </c>
      <c r="DO284" s="31">
        <v>170.9</v>
      </c>
      <c r="DP284" s="31">
        <v>167.1</v>
      </c>
      <c r="DQ284" s="31">
        <v>167.6</v>
      </c>
      <c r="DR284" s="31">
        <v>165.7</v>
      </c>
      <c r="DS284" s="31">
        <v>162.5</v>
      </c>
      <c r="DT284" s="31">
        <v>166.3</v>
      </c>
      <c r="DU284" s="31">
        <v>167.4</v>
      </c>
      <c r="DV284" s="31">
        <v>163</v>
      </c>
      <c r="DW284" s="31">
        <v>161.6</v>
      </c>
      <c r="DX284" s="31">
        <v>161</v>
      </c>
      <c r="DY284" s="31">
        <v>160.9</v>
      </c>
      <c r="DZ284" s="31">
        <v>156.19999999999999</v>
      </c>
      <c r="EA284" s="31">
        <v>151.69999999999999</v>
      </c>
      <c r="EB284" s="31">
        <v>151.69999999999999</v>
      </c>
      <c r="EC284" s="31">
        <v>149.4</v>
      </c>
      <c r="ED284" s="31">
        <v>147.4</v>
      </c>
      <c r="EE284" s="31">
        <v>145.1</v>
      </c>
      <c r="EF284" s="31">
        <v>143</v>
      </c>
      <c r="EG284" s="31">
        <v>140.19999999999999</v>
      </c>
      <c r="EH284" s="31">
        <v>139.6</v>
      </c>
      <c r="EI284" s="31">
        <v>140</v>
      </c>
      <c r="EJ284" s="31">
        <v>141.80000000000001</v>
      </c>
      <c r="EK284" s="31">
        <v>139.19999999999999</v>
      </c>
      <c r="EL284" s="31">
        <v>137.4</v>
      </c>
      <c r="EM284" s="31">
        <v>137.1</v>
      </c>
      <c r="EN284" s="31">
        <v>136.80000000000001</v>
      </c>
      <c r="EO284" s="31">
        <v>137.5</v>
      </c>
      <c r="EP284" s="31">
        <v>137.80000000000001</v>
      </c>
      <c r="EQ284" s="31">
        <v>137.6</v>
      </c>
      <c r="ER284" s="31">
        <v>138.30000000000001</v>
      </c>
      <c r="ES284" s="31">
        <v>138.9</v>
      </c>
      <c r="ET284" s="31">
        <v>139.30000000000001</v>
      </c>
    </row>
    <row r="285" spans="1:150">
      <c r="A285" s="25" t="s">
        <v>1875</v>
      </c>
      <c r="B285" s="25" t="s">
        <v>1876</v>
      </c>
      <c r="C285" s="26">
        <v>9.11E-3</v>
      </c>
      <c r="D285" s="31">
        <v>103.6</v>
      </c>
      <c r="E285" s="31">
        <v>105.2</v>
      </c>
      <c r="F285" s="31">
        <v>103.7</v>
      </c>
      <c r="G285" s="31">
        <v>104.4</v>
      </c>
      <c r="H285" s="31">
        <v>104.4</v>
      </c>
      <c r="I285" s="31">
        <v>105</v>
      </c>
      <c r="J285" s="31">
        <v>104.4</v>
      </c>
      <c r="K285" s="31">
        <v>107.8</v>
      </c>
      <c r="L285" s="31">
        <v>107.2</v>
      </c>
      <c r="M285" s="31">
        <v>108.3</v>
      </c>
      <c r="N285" s="31">
        <v>109.2</v>
      </c>
      <c r="O285" s="31">
        <v>108.8</v>
      </c>
      <c r="P285" s="31">
        <v>110</v>
      </c>
      <c r="Q285" s="31">
        <v>112.6</v>
      </c>
      <c r="R285" s="31">
        <v>111.8</v>
      </c>
      <c r="S285" s="31">
        <v>112.6</v>
      </c>
      <c r="T285" s="31">
        <v>114.1</v>
      </c>
      <c r="U285" s="31">
        <v>114.4</v>
      </c>
      <c r="V285" s="31">
        <v>114.2</v>
      </c>
      <c r="W285" s="31">
        <v>113.6</v>
      </c>
      <c r="X285" s="31">
        <v>111.7</v>
      </c>
      <c r="Y285" s="31">
        <v>114.2</v>
      </c>
      <c r="Z285" s="31">
        <v>113.1</v>
      </c>
      <c r="AA285" s="31">
        <v>113.9</v>
      </c>
      <c r="AB285" s="31">
        <v>115</v>
      </c>
      <c r="AC285" s="31">
        <v>113.7</v>
      </c>
      <c r="AD285" s="31">
        <v>116.5</v>
      </c>
      <c r="AE285" s="31">
        <v>115.7</v>
      </c>
      <c r="AF285" s="31">
        <v>114.8</v>
      </c>
      <c r="AG285" s="31">
        <v>115.9</v>
      </c>
      <c r="AH285" s="31">
        <v>115.4</v>
      </c>
      <c r="AI285" s="31">
        <v>114.6</v>
      </c>
      <c r="AJ285" s="31">
        <v>114.3</v>
      </c>
      <c r="AK285" s="31">
        <v>113.2</v>
      </c>
      <c r="AL285" s="31">
        <v>112.4</v>
      </c>
      <c r="AM285" s="31">
        <v>112.4</v>
      </c>
      <c r="AN285" s="31">
        <v>112.2</v>
      </c>
      <c r="AO285" s="31">
        <v>113.8</v>
      </c>
      <c r="AP285" s="31">
        <v>113.7</v>
      </c>
      <c r="AQ285" s="31">
        <v>113.2</v>
      </c>
      <c r="AR285" s="31">
        <v>113</v>
      </c>
      <c r="AS285" s="31">
        <v>112.6</v>
      </c>
      <c r="AT285" s="31">
        <v>112.3</v>
      </c>
      <c r="AU285" s="31">
        <v>110.1</v>
      </c>
      <c r="AV285" s="31">
        <v>110.1</v>
      </c>
      <c r="AW285" s="31">
        <v>106.5</v>
      </c>
      <c r="AX285" s="31">
        <v>103.8</v>
      </c>
      <c r="AY285" s="31">
        <v>106.6</v>
      </c>
      <c r="AZ285" s="31">
        <v>103.2</v>
      </c>
      <c r="BA285" s="31">
        <v>105.3</v>
      </c>
      <c r="BB285" s="31">
        <v>104.5</v>
      </c>
      <c r="BC285" s="31">
        <v>103.7</v>
      </c>
      <c r="BD285" s="31">
        <v>103.9</v>
      </c>
      <c r="BE285" s="31">
        <v>104.4</v>
      </c>
      <c r="BF285" s="31">
        <v>102.8</v>
      </c>
      <c r="BG285" s="31">
        <v>104.3</v>
      </c>
      <c r="BH285" s="31">
        <v>102.3</v>
      </c>
      <c r="BI285" s="31">
        <v>104.9</v>
      </c>
      <c r="BJ285" s="31">
        <v>105.6</v>
      </c>
      <c r="BK285" s="31">
        <v>105.9</v>
      </c>
      <c r="BL285" s="31">
        <v>106</v>
      </c>
      <c r="BM285" s="31">
        <v>106</v>
      </c>
      <c r="BN285" s="31">
        <v>104.1</v>
      </c>
      <c r="BO285" s="31">
        <v>104</v>
      </c>
      <c r="BP285" s="31">
        <v>108.1</v>
      </c>
      <c r="BQ285" s="31">
        <v>108</v>
      </c>
      <c r="BR285" s="31">
        <v>107.7</v>
      </c>
      <c r="BS285" s="31">
        <v>106.1</v>
      </c>
      <c r="BT285" s="31">
        <v>106.1</v>
      </c>
      <c r="BU285" s="31">
        <v>107.5</v>
      </c>
      <c r="BV285" s="31">
        <v>105.9</v>
      </c>
      <c r="BW285" s="31">
        <v>106.1</v>
      </c>
      <c r="BX285" s="31">
        <v>105.3</v>
      </c>
      <c r="BY285" s="31">
        <v>108.2</v>
      </c>
      <c r="BZ285" s="31">
        <v>107.8</v>
      </c>
      <c r="CA285" s="31">
        <v>107.4</v>
      </c>
      <c r="CB285" s="31">
        <v>108.5</v>
      </c>
      <c r="CC285" s="31">
        <v>110.3</v>
      </c>
      <c r="CD285" s="31">
        <v>112.8</v>
      </c>
      <c r="CE285" s="31">
        <v>111.8</v>
      </c>
      <c r="CF285" s="31">
        <v>108.3</v>
      </c>
      <c r="CG285" s="31">
        <v>109.5</v>
      </c>
      <c r="CH285" s="31">
        <v>108.8</v>
      </c>
      <c r="CI285" s="31">
        <v>108</v>
      </c>
      <c r="CJ285" s="31">
        <v>111.3</v>
      </c>
      <c r="CK285" s="31">
        <v>109.6</v>
      </c>
      <c r="CL285" s="31">
        <v>106.9</v>
      </c>
      <c r="CM285" s="31">
        <v>106.1</v>
      </c>
      <c r="CN285" s="31">
        <v>108.9</v>
      </c>
      <c r="CO285" s="31">
        <v>110.6</v>
      </c>
      <c r="CP285" s="31">
        <v>110.6</v>
      </c>
      <c r="CQ285" s="31">
        <v>107.9</v>
      </c>
      <c r="CR285" s="31">
        <v>109.2</v>
      </c>
      <c r="CS285" s="31">
        <v>109.3</v>
      </c>
      <c r="CT285" s="31">
        <v>109.5</v>
      </c>
      <c r="CU285" s="31">
        <v>109.4</v>
      </c>
      <c r="CV285" s="31">
        <v>109.3</v>
      </c>
      <c r="CW285" s="31">
        <v>111.4</v>
      </c>
      <c r="CX285" s="31">
        <v>109</v>
      </c>
      <c r="CY285" s="31">
        <v>110.1</v>
      </c>
      <c r="CZ285" s="31">
        <v>107.5</v>
      </c>
      <c r="DA285" s="31">
        <v>105.9</v>
      </c>
      <c r="DB285" s="31">
        <v>109.4</v>
      </c>
      <c r="DC285" s="31">
        <v>107.5</v>
      </c>
      <c r="DD285" s="31">
        <v>107.6</v>
      </c>
      <c r="DE285" s="31">
        <v>109.2</v>
      </c>
      <c r="DF285" s="31">
        <v>109.2</v>
      </c>
      <c r="DG285" s="31">
        <v>112.7</v>
      </c>
      <c r="DH285" s="31">
        <v>112.8</v>
      </c>
      <c r="DI285" s="31">
        <v>112.2</v>
      </c>
      <c r="DJ285" s="31">
        <v>111.9</v>
      </c>
      <c r="DK285" s="31">
        <v>113.4</v>
      </c>
      <c r="DL285" s="31">
        <v>113</v>
      </c>
      <c r="DM285" s="31">
        <v>111.7</v>
      </c>
      <c r="DN285" s="31">
        <v>115.9</v>
      </c>
      <c r="DO285" s="31">
        <v>116.8</v>
      </c>
      <c r="DP285" s="31">
        <v>115.8</v>
      </c>
      <c r="DQ285" s="31">
        <v>113.8</v>
      </c>
      <c r="DR285" s="31">
        <v>112.3</v>
      </c>
      <c r="DS285" s="31">
        <v>116</v>
      </c>
      <c r="DT285" s="31">
        <v>118.7</v>
      </c>
      <c r="DU285" s="31">
        <v>116.6</v>
      </c>
      <c r="DV285" s="31">
        <v>116.5</v>
      </c>
      <c r="DW285" s="31">
        <v>116.5</v>
      </c>
      <c r="DX285" s="31">
        <v>117.9</v>
      </c>
      <c r="DY285" s="31">
        <v>116.5</v>
      </c>
      <c r="DZ285" s="31">
        <v>115.6</v>
      </c>
      <c r="EA285" s="31">
        <v>113.8</v>
      </c>
      <c r="EB285" s="31">
        <v>113.7</v>
      </c>
      <c r="EC285" s="31">
        <v>112.6</v>
      </c>
      <c r="ED285" s="31">
        <v>110.8</v>
      </c>
      <c r="EE285" s="31">
        <v>112.3</v>
      </c>
      <c r="EF285" s="31">
        <v>112.2</v>
      </c>
      <c r="EG285" s="31">
        <v>112</v>
      </c>
      <c r="EH285" s="31">
        <v>110.2</v>
      </c>
      <c r="EI285" s="31">
        <v>110.2</v>
      </c>
      <c r="EJ285" s="31">
        <v>110.7</v>
      </c>
      <c r="EK285" s="31">
        <v>111.2</v>
      </c>
      <c r="EL285" s="31">
        <v>111.1</v>
      </c>
      <c r="EM285" s="31">
        <v>110.6</v>
      </c>
      <c r="EN285" s="31">
        <v>110.2</v>
      </c>
      <c r="EO285" s="31">
        <v>110.6</v>
      </c>
      <c r="EP285" s="31">
        <v>111.1</v>
      </c>
      <c r="EQ285" s="31">
        <v>111.7</v>
      </c>
      <c r="ER285" s="31">
        <v>111.6</v>
      </c>
      <c r="ES285" s="31">
        <v>112.1</v>
      </c>
      <c r="ET285" s="31">
        <v>117.5</v>
      </c>
    </row>
    <row r="286" spans="1:150">
      <c r="A286" s="25" t="s">
        <v>1877</v>
      </c>
      <c r="B286" s="25" t="s">
        <v>1878</v>
      </c>
      <c r="C286" s="26">
        <v>8.8650000000000007E-2</v>
      </c>
      <c r="D286" s="31">
        <v>103.8</v>
      </c>
      <c r="E286" s="31">
        <v>103.6</v>
      </c>
      <c r="F286" s="31">
        <v>104.4</v>
      </c>
      <c r="G286" s="31">
        <v>106.7</v>
      </c>
      <c r="H286" s="31">
        <v>110.3</v>
      </c>
      <c r="I286" s="31">
        <v>109.5</v>
      </c>
      <c r="J286" s="31">
        <v>110.1</v>
      </c>
      <c r="K286" s="31">
        <v>110.2</v>
      </c>
      <c r="L286" s="31">
        <v>108.2</v>
      </c>
      <c r="M286" s="31">
        <v>110</v>
      </c>
      <c r="N286" s="31">
        <v>111.5</v>
      </c>
      <c r="O286" s="31">
        <v>113.7</v>
      </c>
      <c r="P286" s="31">
        <v>113.3</v>
      </c>
      <c r="Q286" s="31">
        <v>114.2</v>
      </c>
      <c r="R286" s="31">
        <v>113.3</v>
      </c>
      <c r="S286" s="31">
        <v>115.3</v>
      </c>
      <c r="T286" s="31">
        <v>116.5</v>
      </c>
      <c r="U286" s="31">
        <v>117.2</v>
      </c>
      <c r="V286" s="31">
        <v>120.6</v>
      </c>
      <c r="W286" s="31">
        <v>121.2</v>
      </c>
      <c r="X286" s="31">
        <v>121.5</v>
      </c>
      <c r="Y286" s="31">
        <v>121.2</v>
      </c>
      <c r="Z286" s="31">
        <v>126.1</v>
      </c>
      <c r="AA286" s="31">
        <v>125.8</v>
      </c>
      <c r="AB286" s="31">
        <v>127.4</v>
      </c>
      <c r="AC286" s="31">
        <v>128.30000000000001</v>
      </c>
      <c r="AD286" s="31">
        <v>128.80000000000001</v>
      </c>
      <c r="AE286" s="31">
        <v>128</v>
      </c>
      <c r="AF286" s="31">
        <v>126.6</v>
      </c>
      <c r="AG286" s="31">
        <v>129.69999999999999</v>
      </c>
      <c r="AH286" s="31">
        <v>128.1</v>
      </c>
      <c r="AI286" s="31">
        <v>132.4</v>
      </c>
      <c r="AJ286" s="31">
        <v>131.5</v>
      </c>
      <c r="AK286" s="31">
        <v>137.30000000000001</v>
      </c>
      <c r="AL286" s="31">
        <v>136.30000000000001</v>
      </c>
      <c r="AM286" s="31">
        <v>137.9</v>
      </c>
      <c r="AN286" s="31">
        <v>141.30000000000001</v>
      </c>
      <c r="AO286" s="31">
        <v>140.30000000000001</v>
      </c>
      <c r="AP286" s="31">
        <v>141.6</v>
      </c>
      <c r="AQ286" s="31">
        <v>141.19999999999999</v>
      </c>
      <c r="AR286" s="31">
        <v>143.80000000000001</v>
      </c>
      <c r="AS286" s="31">
        <v>143.69999999999999</v>
      </c>
      <c r="AT286" s="31">
        <v>144.69999999999999</v>
      </c>
      <c r="AU286" s="31">
        <v>148.1</v>
      </c>
      <c r="AV286" s="31">
        <v>147.6</v>
      </c>
      <c r="AW286" s="31">
        <v>149.1</v>
      </c>
      <c r="AX286" s="31">
        <v>149.19999999999999</v>
      </c>
      <c r="AY286" s="31">
        <v>148.5</v>
      </c>
      <c r="AZ286" s="31">
        <v>146.30000000000001</v>
      </c>
      <c r="BA286" s="31">
        <v>148.1</v>
      </c>
      <c r="BB286" s="31">
        <v>148.69999999999999</v>
      </c>
      <c r="BC286" s="31">
        <v>146.9</v>
      </c>
      <c r="BD286" s="31">
        <v>148.9</v>
      </c>
      <c r="BE286" s="31">
        <v>144.69999999999999</v>
      </c>
      <c r="BF286" s="31">
        <v>142.80000000000001</v>
      </c>
      <c r="BG286" s="31">
        <v>144.69999999999999</v>
      </c>
      <c r="BH286" s="31">
        <v>146.30000000000001</v>
      </c>
      <c r="BI286" s="31">
        <v>147.69999999999999</v>
      </c>
      <c r="BJ286" s="31">
        <v>149.19999999999999</v>
      </c>
      <c r="BK286" s="31">
        <v>148.9</v>
      </c>
      <c r="BL286" s="31">
        <v>149.1</v>
      </c>
      <c r="BM286" s="31">
        <v>149.30000000000001</v>
      </c>
      <c r="BN286" s="31">
        <v>150</v>
      </c>
      <c r="BO286" s="31">
        <v>146.1</v>
      </c>
      <c r="BP286" s="31">
        <v>145.30000000000001</v>
      </c>
      <c r="BQ286" s="31">
        <v>146.5</v>
      </c>
      <c r="BR286" s="31">
        <v>146.6</v>
      </c>
      <c r="BS286" s="31">
        <v>144.5</v>
      </c>
      <c r="BT286" s="31">
        <v>141.80000000000001</v>
      </c>
      <c r="BU286" s="31">
        <v>141.9</v>
      </c>
      <c r="BV286" s="31">
        <v>142</v>
      </c>
      <c r="BW286" s="31">
        <v>141</v>
      </c>
      <c r="BX286" s="31">
        <v>139.80000000000001</v>
      </c>
      <c r="BY286" s="31">
        <v>140.1</v>
      </c>
      <c r="BZ286" s="31">
        <v>140.69999999999999</v>
      </c>
      <c r="CA286" s="31">
        <v>141.6</v>
      </c>
      <c r="CB286" s="31">
        <v>141</v>
      </c>
      <c r="CC286" s="31">
        <v>143</v>
      </c>
      <c r="CD286" s="31">
        <v>143.6</v>
      </c>
      <c r="CE286" s="31">
        <v>145.9</v>
      </c>
      <c r="CF286" s="31">
        <v>142.6</v>
      </c>
      <c r="CG286" s="31">
        <v>143.4</v>
      </c>
      <c r="CH286" s="31">
        <v>140.69999999999999</v>
      </c>
      <c r="CI286" s="31">
        <v>138.30000000000001</v>
      </c>
      <c r="CJ286" s="31">
        <v>142.19999999999999</v>
      </c>
      <c r="CK286" s="31">
        <v>142.6</v>
      </c>
      <c r="CL286" s="31">
        <v>142.80000000000001</v>
      </c>
      <c r="CM286" s="31">
        <v>143.6</v>
      </c>
      <c r="CN286" s="31">
        <v>144.1</v>
      </c>
      <c r="CO286" s="31">
        <v>145.4</v>
      </c>
      <c r="CP286" s="31">
        <v>146.30000000000001</v>
      </c>
      <c r="CQ286" s="31">
        <v>149.9</v>
      </c>
      <c r="CR286" s="31">
        <v>149.5</v>
      </c>
      <c r="CS286" s="31">
        <v>151.1</v>
      </c>
      <c r="CT286" s="31">
        <v>149.80000000000001</v>
      </c>
      <c r="CU286" s="31">
        <v>151.69999999999999</v>
      </c>
      <c r="CV286" s="31">
        <v>151.19999999999999</v>
      </c>
      <c r="CW286" s="31">
        <v>153.9</v>
      </c>
      <c r="CX286" s="31">
        <v>153.5</v>
      </c>
      <c r="CY286" s="31">
        <v>154.30000000000001</v>
      </c>
      <c r="CZ286" s="31">
        <v>153.1</v>
      </c>
      <c r="DA286" s="31">
        <v>159.5</v>
      </c>
      <c r="DB286" s="31">
        <v>161.69999999999999</v>
      </c>
      <c r="DC286" s="31">
        <v>162.80000000000001</v>
      </c>
      <c r="DD286" s="31">
        <v>164.8</v>
      </c>
      <c r="DE286" s="31">
        <v>165.8</v>
      </c>
      <c r="DF286" s="31">
        <v>170.9</v>
      </c>
      <c r="DG286" s="31">
        <v>173.1</v>
      </c>
      <c r="DH286" s="31">
        <v>176.5</v>
      </c>
      <c r="DI286" s="31">
        <v>178.6</v>
      </c>
      <c r="DJ286" s="31">
        <v>177</v>
      </c>
      <c r="DK286" s="31">
        <v>174.2</v>
      </c>
      <c r="DL286" s="31">
        <v>173.2</v>
      </c>
      <c r="DM286" s="31">
        <v>173.2</v>
      </c>
      <c r="DN286" s="31">
        <v>175.5</v>
      </c>
      <c r="DO286" s="31">
        <v>176.4</v>
      </c>
      <c r="DP286" s="31">
        <v>172.4</v>
      </c>
      <c r="DQ286" s="31">
        <v>173.2</v>
      </c>
      <c r="DR286" s="31">
        <v>171.2</v>
      </c>
      <c r="DS286" s="31">
        <v>167.3</v>
      </c>
      <c r="DT286" s="31">
        <v>171.2</v>
      </c>
      <c r="DU286" s="31">
        <v>172.6</v>
      </c>
      <c r="DV286" s="31">
        <v>167.7</v>
      </c>
      <c r="DW286" s="31">
        <v>166.2</v>
      </c>
      <c r="DX286" s="31">
        <v>165.4</v>
      </c>
      <c r="DY286" s="31">
        <v>165.5</v>
      </c>
      <c r="DZ286" s="31">
        <v>160.4</v>
      </c>
      <c r="EA286" s="31">
        <v>155.6</v>
      </c>
      <c r="EB286" s="31">
        <v>155.69999999999999</v>
      </c>
      <c r="EC286" s="31">
        <v>153.19999999999999</v>
      </c>
      <c r="ED286" s="31">
        <v>151.1</v>
      </c>
      <c r="EE286" s="31">
        <v>148.5</v>
      </c>
      <c r="EF286" s="31">
        <v>146.19999999999999</v>
      </c>
      <c r="EG286" s="31">
        <v>143.1</v>
      </c>
      <c r="EH286" s="31">
        <v>142.6</v>
      </c>
      <c r="EI286" s="31">
        <v>143</v>
      </c>
      <c r="EJ286" s="31">
        <v>145</v>
      </c>
      <c r="EK286" s="31">
        <v>142.1</v>
      </c>
      <c r="EL286" s="31">
        <v>140.1</v>
      </c>
      <c r="EM286" s="31">
        <v>139.80000000000001</v>
      </c>
      <c r="EN286" s="31">
        <v>139.5</v>
      </c>
      <c r="EO286" s="31">
        <v>140.30000000000001</v>
      </c>
      <c r="EP286" s="31">
        <v>140.5</v>
      </c>
      <c r="EQ286" s="31">
        <v>140.30000000000001</v>
      </c>
      <c r="ER286" s="31">
        <v>141.1</v>
      </c>
      <c r="ES286" s="31">
        <v>141.6</v>
      </c>
      <c r="ET286" s="31">
        <v>141.5</v>
      </c>
    </row>
    <row r="287" spans="1:150">
      <c r="A287" s="25" t="s">
        <v>1879</v>
      </c>
      <c r="B287" s="25" t="s">
        <v>1880</v>
      </c>
      <c r="C287" s="26">
        <v>0.20089000000000001</v>
      </c>
      <c r="D287" s="31">
        <v>102.8</v>
      </c>
      <c r="E287" s="31">
        <v>103.7</v>
      </c>
      <c r="F287" s="31">
        <v>105</v>
      </c>
      <c r="G287" s="31">
        <v>103.1</v>
      </c>
      <c r="H287" s="31">
        <v>101.5</v>
      </c>
      <c r="I287" s="31">
        <v>102.1</v>
      </c>
      <c r="J287" s="31">
        <v>101</v>
      </c>
      <c r="K287" s="31">
        <v>101.4</v>
      </c>
      <c r="L287" s="31">
        <v>101.8</v>
      </c>
      <c r="M287" s="31">
        <v>102</v>
      </c>
      <c r="N287" s="31">
        <v>101.2</v>
      </c>
      <c r="O287" s="31">
        <v>102.4</v>
      </c>
      <c r="P287" s="31">
        <v>105.4</v>
      </c>
      <c r="Q287" s="31">
        <v>107.3</v>
      </c>
      <c r="R287" s="31">
        <v>106.9</v>
      </c>
      <c r="S287" s="31">
        <v>110</v>
      </c>
      <c r="T287" s="31">
        <v>109.7</v>
      </c>
      <c r="U287" s="31">
        <v>110.8</v>
      </c>
      <c r="V287" s="31">
        <v>112.2</v>
      </c>
      <c r="W287" s="31">
        <v>111.4</v>
      </c>
      <c r="X287" s="31">
        <v>112.1</v>
      </c>
      <c r="Y287" s="31">
        <v>110.8</v>
      </c>
      <c r="Z287" s="31">
        <v>111</v>
      </c>
      <c r="AA287" s="31">
        <v>112.2</v>
      </c>
      <c r="AB287" s="31">
        <v>111.5</v>
      </c>
      <c r="AC287" s="31">
        <v>111.5</v>
      </c>
      <c r="AD287" s="31">
        <v>112.3</v>
      </c>
      <c r="AE287" s="31">
        <v>112.5</v>
      </c>
      <c r="AF287" s="31">
        <v>112.6</v>
      </c>
      <c r="AG287" s="31">
        <v>113</v>
      </c>
      <c r="AH287" s="31">
        <v>114.7</v>
      </c>
      <c r="AI287" s="31">
        <v>113.9</v>
      </c>
      <c r="AJ287" s="31">
        <v>112.9</v>
      </c>
      <c r="AK287" s="31">
        <v>111.8</v>
      </c>
      <c r="AL287" s="31">
        <v>110.5</v>
      </c>
      <c r="AM287" s="31">
        <v>110.2</v>
      </c>
      <c r="AN287" s="31">
        <v>111.1</v>
      </c>
      <c r="AO287" s="31">
        <v>111.6</v>
      </c>
      <c r="AP287" s="31">
        <v>111.7</v>
      </c>
      <c r="AQ287" s="31">
        <v>111.4</v>
      </c>
      <c r="AR287" s="31">
        <v>112.2</v>
      </c>
      <c r="AS287" s="31">
        <v>111.5</v>
      </c>
      <c r="AT287" s="31">
        <v>113.8</v>
      </c>
      <c r="AU287" s="31">
        <v>114.1</v>
      </c>
      <c r="AV287" s="31">
        <v>114.6</v>
      </c>
      <c r="AW287" s="31">
        <v>112.7</v>
      </c>
      <c r="AX287" s="31">
        <v>111.4</v>
      </c>
      <c r="AY287" s="31">
        <v>111.2</v>
      </c>
      <c r="AZ287" s="31">
        <v>112.1</v>
      </c>
      <c r="BA287" s="31">
        <v>113.7</v>
      </c>
      <c r="BB287" s="31">
        <v>110.8</v>
      </c>
      <c r="BC287" s="31">
        <v>112.1</v>
      </c>
      <c r="BD287" s="31">
        <v>109.4</v>
      </c>
      <c r="BE287" s="31">
        <v>107.8</v>
      </c>
      <c r="BF287" s="31">
        <v>110.7</v>
      </c>
      <c r="BG287" s="31">
        <v>113.4</v>
      </c>
      <c r="BH287" s="31">
        <v>114.7</v>
      </c>
      <c r="BI287" s="31">
        <v>116.4</v>
      </c>
      <c r="BJ287" s="31">
        <v>116.2</v>
      </c>
      <c r="BK287" s="31">
        <v>117.3</v>
      </c>
      <c r="BL287" s="31">
        <v>116.2</v>
      </c>
      <c r="BM287" s="31">
        <v>117.4</v>
      </c>
      <c r="BN287" s="31">
        <v>117.5</v>
      </c>
      <c r="BO287" s="31">
        <v>116.4</v>
      </c>
      <c r="BP287" s="31">
        <v>116.4</v>
      </c>
      <c r="BQ287" s="31">
        <v>117.5</v>
      </c>
      <c r="BR287" s="31">
        <v>116.8</v>
      </c>
      <c r="BS287" s="31">
        <v>116.8</v>
      </c>
      <c r="BT287" s="31">
        <v>117.9</v>
      </c>
      <c r="BU287" s="31">
        <v>120.1</v>
      </c>
      <c r="BV287" s="31">
        <v>118.9</v>
      </c>
      <c r="BW287" s="31">
        <v>118.6</v>
      </c>
      <c r="BX287" s="31">
        <v>118.5</v>
      </c>
      <c r="BY287" s="31">
        <v>115.9</v>
      </c>
      <c r="BZ287" s="31">
        <v>117.6</v>
      </c>
      <c r="CA287" s="31">
        <v>116.5</v>
      </c>
      <c r="CB287" s="31">
        <v>117.8</v>
      </c>
      <c r="CC287" s="31">
        <v>118.1</v>
      </c>
      <c r="CD287" s="31">
        <v>120.4</v>
      </c>
      <c r="CE287" s="31">
        <v>120.3</v>
      </c>
      <c r="CF287" s="31">
        <v>120.5</v>
      </c>
      <c r="CG287" s="31">
        <v>119.4</v>
      </c>
      <c r="CH287" s="31">
        <v>118</v>
      </c>
      <c r="CI287" s="31">
        <v>116.2</v>
      </c>
      <c r="CJ287" s="31">
        <v>115.7</v>
      </c>
      <c r="CK287" s="31">
        <v>116.6</v>
      </c>
      <c r="CL287" s="31">
        <v>118.2</v>
      </c>
      <c r="CM287" s="31">
        <v>115.4</v>
      </c>
      <c r="CN287" s="31">
        <v>116.4</v>
      </c>
      <c r="CO287" s="31">
        <v>117.8</v>
      </c>
      <c r="CP287" s="31">
        <v>117.8</v>
      </c>
      <c r="CQ287" s="31">
        <v>117.9</v>
      </c>
      <c r="CR287" s="31">
        <v>116</v>
      </c>
      <c r="CS287" s="31">
        <v>116.1</v>
      </c>
      <c r="CT287" s="31">
        <v>116.7</v>
      </c>
      <c r="CU287" s="31">
        <v>117.4</v>
      </c>
      <c r="CV287" s="31">
        <v>117.3</v>
      </c>
      <c r="CW287" s="31">
        <v>119.8</v>
      </c>
      <c r="CX287" s="31">
        <v>118.3</v>
      </c>
      <c r="CY287" s="31">
        <v>116.8</v>
      </c>
      <c r="CZ287" s="31">
        <v>114.4</v>
      </c>
      <c r="DA287" s="31">
        <v>113.2</v>
      </c>
      <c r="DB287" s="31">
        <v>115.2</v>
      </c>
      <c r="DC287" s="31">
        <v>114.8</v>
      </c>
      <c r="DD287" s="31">
        <v>115.1</v>
      </c>
      <c r="DE287" s="31">
        <v>115.7</v>
      </c>
      <c r="DF287" s="31">
        <v>117.6</v>
      </c>
      <c r="DG287" s="31">
        <v>117.9</v>
      </c>
      <c r="DH287" s="31">
        <v>119.5</v>
      </c>
      <c r="DI287" s="31">
        <v>122</v>
      </c>
      <c r="DJ287" s="31">
        <v>122.2</v>
      </c>
      <c r="DK287" s="31">
        <v>123.6</v>
      </c>
      <c r="DL287" s="31">
        <v>123.7</v>
      </c>
      <c r="DM287" s="31">
        <v>126.5</v>
      </c>
      <c r="DN287" s="31">
        <v>127.8</v>
      </c>
      <c r="DO287" s="31">
        <v>128.19999999999999</v>
      </c>
      <c r="DP287" s="31">
        <v>129.30000000000001</v>
      </c>
      <c r="DQ287" s="31">
        <v>128.80000000000001</v>
      </c>
      <c r="DR287" s="31">
        <v>130.9</v>
      </c>
      <c r="DS287" s="31">
        <v>132.30000000000001</v>
      </c>
      <c r="DT287" s="31">
        <v>133.9</v>
      </c>
      <c r="DU287" s="31">
        <v>135.1</v>
      </c>
      <c r="DV287" s="31">
        <v>135</v>
      </c>
      <c r="DW287" s="31">
        <v>136</v>
      </c>
      <c r="DX287" s="31">
        <v>133.9</v>
      </c>
      <c r="DY287" s="31">
        <v>132.5</v>
      </c>
      <c r="DZ287" s="31">
        <v>130.4</v>
      </c>
      <c r="EA287" s="31">
        <v>130.4</v>
      </c>
      <c r="EB287" s="31">
        <v>131.9</v>
      </c>
      <c r="EC287" s="31">
        <v>129.19999999999999</v>
      </c>
      <c r="ED287" s="31">
        <v>130.4</v>
      </c>
      <c r="EE287" s="31">
        <v>127.9</v>
      </c>
      <c r="EF287" s="31">
        <v>129.6</v>
      </c>
      <c r="EG287" s="31">
        <v>130.30000000000001</v>
      </c>
      <c r="EH287" s="31">
        <v>129.69999999999999</v>
      </c>
      <c r="EI287" s="31">
        <v>127.8</v>
      </c>
      <c r="EJ287" s="31">
        <v>124.5</v>
      </c>
      <c r="EK287" s="31">
        <v>125.2</v>
      </c>
      <c r="EL287" s="31">
        <v>131</v>
      </c>
      <c r="EM287" s="31">
        <v>131.19999999999999</v>
      </c>
      <c r="EN287" s="31">
        <v>130.6</v>
      </c>
      <c r="EO287" s="31">
        <v>130.69999999999999</v>
      </c>
      <c r="EP287" s="31">
        <v>129.9</v>
      </c>
      <c r="EQ287" s="31">
        <v>131.19999999999999</v>
      </c>
      <c r="ER287" s="31">
        <v>131.9</v>
      </c>
      <c r="ES287" s="31">
        <v>131.9</v>
      </c>
      <c r="ET287" s="31">
        <v>133.69999999999999</v>
      </c>
    </row>
    <row r="288" spans="1:150">
      <c r="A288" s="25" t="s">
        <v>1881</v>
      </c>
      <c r="B288" s="25" t="s">
        <v>1882</v>
      </c>
      <c r="C288" s="26">
        <v>7.2969999999999993E-2</v>
      </c>
      <c r="D288" s="31">
        <v>101.9</v>
      </c>
      <c r="E288" s="31">
        <v>101.1</v>
      </c>
      <c r="F288" s="31">
        <v>102.1</v>
      </c>
      <c r="G288" s="31">
        <v>100.4</v>
      </c>
      <c r="H288" s="31">
        <v>98.7</v>
      </c>
      <c r="I288" s="31">
        <v>98.4</v>
      </c>
      <c r="J288" s="31">
        <v>99.4</v>
      </c>
      <c r="K288" s="31">
        <v>98.7</v>
      </c>
      <c r="L288" s="31">
        <v>98.6</v>
      </c>
      <c r="M288" s="31">
        <v>98.3</v>
      </c>
      <c r="N288" s="31">
        <v>99.1</v>
      </c>
      <c r="O288" s="31">
        <v>99.5</v>
      </c>
      <c r="P288" s="31">
        <v>99.5</v>
      </c>
      <c r="Q288" s="31">
        <v>98.7</v>
      </c>
      <c r="R288" s="31">
        <v>99.5</v>
      </c>
      <c r="S288" s="31">
        <v>101.5</v>
      </c>
      <c r="T288" s="31">
        <v>101.9</v>
      </c>
      <c r="U288" s="31">
        <v>104.6</v>
      </c>
      <c r="V288" s="31">
        <v>107</v>
      </c>
      <c r="W288" s="31">
        <v>107.2</v>
      </c>
      <c r="X288" s="31">
        <v>105.3</v>
      </c>
      <c r="Y288" s="31">
        <v>104.9</v>
      </c>
      <c r="Z288" s="31">
        <v>105.4</v>
      </c>
      <c r="AA288" s="31">
        <v>105.6</v>
      </c>
      <c r="AB288" s="31">
        <v>105.1</v>
      </c>
      <c r="AC288" s="31">
        <v>103.5</v>
      </c>
      <c r="AD288" s="31">
        <v>102.4</v>
      </c>
      <c r="AE288" s="31">
        <v>102.1</v>
      </c>
      <c r="AF288" s="31">
        <v>102.8</v>
      </c>
      <c r="AG288" s="31">
        <v>102.8</v>
      </c>
      <c r="AH288" s="31">
        <v>102.8</v>
      </c>
      <c r="AI288" s="31">
        <v>101.2</v>
      </c>
      <c r="AJ288" s="31">
        <v>100.8</v>
      </c>
      <c r="AK288" s="31">
        <v>100.1</v>
      </c>
      <c r="AL288" s="31">
        <v>96.5</v>
      </c>
      <c r="AM288" s="31">
        <v>93.9</v>
      </c>
      <c r="AN288" s="31">
        <v>93.7</v>
      </c>
      <c r="AO288" s="31">
        <v>93.6</v>
      </c>
      <c r="AP288" s="31">
        <v>95.5</v>
      </c>
      <c r="AQ288" s="31">
        <v>95.1</v>
      </c>
      <c r="AR288" s="31">
        <v>94.2</v>
      </c>
      <c r="AS288" s="31">
        <v>92.6</v>
      </c>
      <c r="AT288" s="31">
        <v>93.5</v>
      </c>
      <c r="AU288" s="31">
        <v>90.8</v>
      </c>
      <c r="AV288" s="31">
        <v>89.1</v>
      </c>
      <c r="AW288" s="31">
        <v>85</v>
      </c>
      <c r="AX288" s="31">
        <v>84.1</v>
      </c>
      <c r="AY288" s="31">
        <v>81.8</v>
      </c>
      <c r="AZ288" s="31">
        <v>82.1</v>
      </c>
      <c r="BA288" s="31">
        <v>82.9</v>
      </c>
      <c r="BB288" s="31">
        <v>83.4</v>
      </c>
      <c r="BC288" s="31">
        <v>81.5</v>
      </c>
      <c r="BD288" s="31">
        <v>82.3</v>
      </c>
      <c r="BE288" s="31">
        <v>81.599999999999994</v>
      </c>
      <c r="BF288" s="31">
        <v>83.1</v>
      </c>
      <c r="BG288" s="31">
        <v>82.5</v>
      </c>
      <c r="BH288" s="31">
        <v>83.1</v>
      </c>
      <c r="BI288" s="31">
        <v>85.7</v>
      </c>
      <c r="BJ288" s="31">
        <v>86.7</v>
      </c>
      <c r="BK288" s="31">
        <v>87.5</v>
      </c>
      <c r="BL288" s="31">
        <v>87.5</v>
      </c>
      <c r="BM288" s="31">
        <v>86.6</v>
      </c>
      <c r="BN288" s="31">
        <v>86.1</v>
      </c>
      <c r="BO288" s="31">
        <v>83.4</v>
      </c>
      <c r="BP288" s="31">
        <v>83.9</v>
      </c>
      <c r="BQ288" s="31">
        <v>85.2</v>
      </c>
      <c r="BR288" s="31">
        <v>85.9</v>
      </c>
      <c r="BS288" s="31">
        <v>86.8</v>
      </c>
      <c r="BT288" s="31">
        <v>87.1</v>
      </c>
      <c r="BU288" s="31">
        <v>91.7</v>
      </c>
      <c r="BV288" s="31">
        <v>90.7</v>
      </c>
      <c r="BW288" s="31">
        <v>90.8</v>
      </c>
      <c r="BX288" s="31">
        <v>91.8</v>
      </c>
      <c r="BY288" s="31">
        <v>93.6</v>
      </c>
      <c r="BZ288" s="31">
        <v>94.5</v>
      </c>
      <c r="CA288" s="31">
        <v>92.3</v>
      </c>
      <c r="CB288" s="31">
        <v>94.8</v>
      </c>
      <c r="CC288" s="31">
        <v>96.3</v>
      </c>
      <c r="CD288" s="31">
        <v>99.1</v>
      </c>
      <c r="CE288" s="31">
        <v>100.4</v>
      </c>
      <c r="CF288" s="31">
        <v>99.8</v>
      </c>
      <c r="CG288" s="31">
        <v>96.1</v>
      </c>
      <c r="CH288" s="31">
        <v>92.2</v>
      </c>
      <c r="CI288" s="31">
        <v>90.2</v>
      </c>
      <c r="CJ288" s="31">
        <v>91</v>
      </c>
      <c r="CK288" s="31">
        <v>90.8</v>
      </c>
      <c r="CL288" s="31">
        <v>93.1</v>
      </c>
      <c r="CM288" s="31">
        <v>90.4</v>
      </c>
      <c r="CN288" s="31">
        <v>90.8</v>
      </c>
      <c r="CO288" s="31">
        <v>90.7</v>
      </c>
      <c r="CP288" s="31">
        <v>89.6</v>
      </c>
      <c r="CQ288" s="31">
        <v>89.1</v>
      </c>
      <c r="CR288" s="31">
        <v>85.1</v>
      </c>
      <c r="CS288" s="31">
        <v>84</v>
      </c>
      <c r="CT288" s="31">
        <v>84.1</v>
      </c>
      <c r="CU288" s="31">
        <v>84.3</v>
      </c>
      <c r="CV288" s="31">
        <v>84.3</v>
      </c>
      <c r="CW288" s="31">
        <v>83.7</v>
      </c>
      <c r="CX288" s="31">
        <v>83.2</v>
      </c>
      <c r="CY288" s="31">
        <v>82.9</v>
      </c>
      <c r="CZ288" s="31">
        <v>80.400000000000006</v>
      </c>
      <c r="DA288" s="31">
        <v>79.8</v>
      </c>
      <c r="DB288" s="31">
        <v>82.4</v>
      </c>
      <c r="DC288" s="31">
        <v>80.5</v>
      </c>
      <c r="DD288" s="31">
        <v>83.9</v>
      </c>
      <c r="DE288" s="31">
        <v>85.1</v>
      </c>
      <c r="DF288" s="31">
        <v>88</v>
      </c>
      <c r="DG288" s="31">
        <v>91</v>
      </c>
      <c r="DH288" s="31">
        <v>95.1</v>
      </c>
      <c r="DI288" s="31">
        <v>97.5</v>
      </c>
      <c r="DJ288" s="31">
        <v>101.9</v>
      </c>
      <c r="DK288" s="31">
        <v>101.5</v>
      </c>
      <c r="DL288" s="31">
        <v>102.1</v>
      </c>
      <c r="DM288" s="31">
        <v>101.7</v>
      </c>
      <c r="DN288" s="31">
        <v>101.6</v>
      </c>
      <c r="DO288" s="31">
        <v>102.5</v>
      </c>
      <c r="DP288" s="31">
        <v>105</v>
      </c>
      <c r="DQ288" s="31">
        <v>103.2</v>
      </c>
      <c r="DR288" s="31">
        <v>104.4</v>
      </c>
      <c r="DS288" s="31">
        <v>106.2</v>
      </c>
      <c r="DT288" s="31">
        <v>108.5</v>
      </c>
      <c r="DU288" s="31">
        <v>108.9</v>
      </c>
      <c r="DV288" s="31">
        <v>107.7</v>
      </c>
      <c r="DW288" s="31">
        <v>108.9</v>
      </c>
      <c r="DX288" s="31">
        <v>105.8</v>
      </c>
      <c r="DY288" s="31">
        <v>103.1</v>
      </c>
      <c r="DZ288" s="31">
        <v>100.7</v>
      </c>
      <c r="EA288" s="31">
        <v>98.5</v>
      </c>
      <c r="EB288" s="31">
        <v>100.6</v>
      </c>
      <c r="EC288" s="31">
        <v>97.8</v>
      </c>
      <c r="ED288" s="31">
        <v>96.2</v>
      </c>
      <c r="EE288" s="31">
        <v>98.8</v>
      </c>
      <c r="EF288" s="31">
        <v>99.1</v>
      </c>
      <c r="EG288" s="31">
        <v>97.3</v>
      </c>
      <c r="EH288" s="31">
        <v>95.5</v>
      </c>
      <c r="EI288" s="31">
        <v>93.7</v>
      </c>
      <c r="EJ288" s="31">
        <v>91.9</v>
      </c>
      <c r="EK288" s="31">
        <v>91.6</v>
      </c>
      <c r="EL288" s="31">
        <v>93</v>
      </c>
      <c r="EM288" s="31">
        <v>94.8</v>
      </c>
      <c r="EN288" s="31">
        <v>93.8</v>
      </c>
      <c r="EO288" s="31">
        <v>90</v>
      </c>
      <c r="EP288" s="31">
        <v>92.7</v>
      </c>
      <c r="EQ288" s="31">
        <v>92.7</v>
      </c>
      <c r="ER288" s="31">
        <v>91.8</v>
      </c>
      <c r="ES288" s="31">
        <v>91.7</v>
      </c>
      <c r="ET288" s="31">
        <v>92.5</v>
      </c>
    </row>
    <row r="289" spans="1:150">
      <c r="A289" s="25" t="s">
        <v>1883</v>
      </c>
      <c r="B289" s="25" t="s">
        <v>1884</v>
      </c>
      <c r="C289" s="26">
        <v>0.12792000000000001</v>
      </c>
      <c r="D289" s="31">
        <v>103.4</v>
      </c>
      <c r="E289" s="31">
        <v>105.2</v>
      </c>
      <c r="F289" s="31">
        <v>106.7</v>
      </c>
      <c r="G289" s="31">
        <v>104.6</v>
      </c>
      <c r="H289" s="31">
        <v>103.1</v>
      </c>
      <c r="I289" s="31">
        <v>104.1</v>
      </c>
      <c r="J289" s="31">
        <v>101.8</v>
      </c>
      <c r="K289" s="31">
        <v>102.9</v>
      </c>
      <c r="L289" s="31">
        <v>103.6</v>
      </c>
      <c r="M289" s="31">
        <v>104.1</v>
      </c>
      <c r="N289" s="31">
        <v>102.4</v>
      </c>
      <c r="O289" s="31">
        <v>104</v>
      </c>
      <c r="P289" s="31">
        <v>108.8</v>
      </c>
      <c r="Q289" s="31">
        <v>112.2</v>
      </c>
      <c r="R289" s="31">
        <v>111.1</v>
      </c>
      <c r="S289" s="31">
        <v>114.9</v>
      </c>
      <c r="T289" s="31">
        <v>114.2</v>
      </c>
      <c r="U289" s="31">
        <v>114.4</v>
      </c>
      <c r="V289" s="31">
        <v>115.2</v>
      </c>
      <c r="W289" s="31">
        <v>113.9</v>
      </c>
      <c r="X289" s="31">
        <v>116.1</v>
      </c>
      <c r="Y289" s="31">
        <v>114.2</v>
      </c>
      <c r="Z289" s="31">
        <v>114.2</v>
      </c>
      <c r="AA289" s="31">
        <v>115.9</v>
      </c>
      <c r="AB289" s="31">
        <v>115.2</v>
      </c>
      <c r="AC289" s="31">
        <v>116</v>
      </c>
      <c r="AD289" s="31">
        <v>118</v>
      </c>
      <c r="AE289" s="31">
        <v>118.5</v>
      </c>
      <c r="AF289" s="31">
        <v>118.1</v>
      </c>
      <c r="AG289" s="31">
        <v>118.9</v>
      </c>
      <c r="AH289" s="31">
        <v>121.4</v>
      </c>
      <c r="AI289" s="31">
        <v>121.2</v>
      </c>
      <c r="AJ289" s="31">
        <v>119.8</v>
      </c>
      <c r="AK289" s="31">
        <v>118.5</v>
      </c>
      <c r="AL289" s="31">
        <v>118.5</v>
      </c>
      <c r="AM289" s="31">
        <v>119.5</v>
      </c>
      <c r="AN289" s="31">
        <v>121</v>
      </c>
      <c r="AO289" s="31">
        <v>121.9</v>
      </c>
      <c r="AP289" s="31">
        <v>120.9</v>
      </c>
      <c r="AQ289" s="31">
        <v>120.6</v>
      </c>
      <c r="AR289" s="31">
        <v>122.5</v>
      </c>
      <c r="AS289" s="31">
        <v>122.3</v>
      </c>
      <c r="AT289" s="31">
        <v>125.3</v>
      </c>
      <c r="AU289" s="31">
        <v>127.4</v>
      </c>
      <c r="AV289" s="31">
        <v>129.1</v>
      </c>
      <c r="AW289" s="31">
        <v>128.6</v>
      </c>
      <c r="AX289" s="31">
        <v>127</v>
      </c>
      <c r="AY289" s="31">
        <v>127.9</v>
      </c>
      <c r="AZ289" s="31">
        <v>129.19999999999999</v>
      </c>
      <c r="BA289" s="31">
        <v>131.19999999999999</v>
      </c>
      <c r="BB289" s="31">
        <v>126.4</v>
      </c>
      <c r="BC289" s="31">
        <v>129.5</v>
      </c>
      <c r="BD289" s="31">
        <v>124.9</v>
      </c>
      <c r="BE289" s="31">
        <v>122.8</v>
      </c>
      <c r="BF289" s="31">
        <v>126.5</v>
      </c>
      <c r="BG289" s="31">
        <v>131.1</v>
      </c>
      <c r="BH289" s="31">
        <v>132.80000000000001</v>
      </c>
      <c r="BI289" s="31">
        <v>133.9</v>
      </c>
      <c r="BJ289" s="31">
        <v>133.1</v>
      </c>
      <c r="BK289" s="31">
        <v>134.30000000000001</v>
      </c>
      <c r="BL289" s="31">
        <v>132.6</v>
      </c>
      <c r="BM289" s="31">
        <v>135.1</v>
      </c>
      <c r="BN289" s="31">
        <v>135.4</v>
      </c>
      <c r="BO289" s="31">
        <v>135.30000000000001</v>
      </c>
      <c r="BP289" s="31">
        <v>135</v>
      </c>
      <c r="BQ289" s="31">
        <v>135.9</v>
      </c>
      <c r="BR289" s="31">
        <v>134.4</v>
      </c>
      <c r="BS289" s="31">
        <v>134</v>
      </c>
      <c r="BT289" s="31">
        <v>135.4</v>
      </c>
      <c r="BU289" s="31">
        <v>136.30000000000001</v>
      </c>
      <c r="BV289" s="31">
        <v>135</v>
      </c>
      <c r="BW289" s="31">
        <v>134.4</v>
      </c>
      <c r="BX289" s="31">
        <v>133.69999999999999</v>
      </c>
      <c r="BY289" s="31">
        <v>128.69999999999999</v>
      </c>
      <c r="BZ289" s="31">
        <v>130.9</v>
      </c>
      <c r="CA289" s="31">
        <v>130.30000000000001</v>
      </c>
      <c r="CB289" s="31">
        <v>131</v>
      </c>
      <c r="CC289" s="31">
        <v>130.6</v>
      </c>
      <c r="CD289" s="31">
        <v>132.5</v>
      </c>
      <c r="CE289" s="31">
        <v>131.69999999999999</v>
      </c>
      <c r="CF289" s="31">
        <v>132.4</v>
      </c>
      <c r="CG289" s="31">
        <v>132.69999999999999</v>
      </c>
      <c r="CH289" s="31">
        <v>132.80000000000001</v>
      </c>
      <c r="CI289" s="31">
        <v>131</v>
      </c>
      <c r="CJ289" s="31">
        <v>129.80000000000001</v>
      </c>
      <c r="CK289" s="31">
        <v>131.4</v>
      </c>
      <c r="CL289" s="31">
        <v>132.5</v>
      </c>
      <c r="CM289" s="31">
        <v>129.69999999999999</v>
      </c>
      <c r="CN289" s="31">
        <v>130.9</v>
      </c>
      <c r="CO289" s="31">
        <v>133.19999999999999</v>
      </c>
      <c r="CP289" s="31">
        <v>133.9</v>
      </c>
      <c r="CQ289" s="31">
        <v>134.4</v>
      </c>
      <c r="CR289" s="31">
        <v>133.69999999999999</v>
      </c>
      <c r="CS289" s="31">
        <v>134.4</v>
      </c>
      <c r="CT289" s="31">
        <v>135.30000000000001</v>
      </c>
      <c r="CU289" s="31">
        <v>136.19999999999999</v>
      </c>
      <c r="CV289" s="31">
        <v>136.1</v>
      </c>
      <c r="CW289" s="31">
        <v>140.5</v>
      </c>
      <c r="CX289" s="31">
        <v>138.4</v>
      </c>
      <c r="CY289" s="31">
        <v>136.19999999999999</v>
      </c>
      <c r="CZ289" s="31">
        <v>133.9</v>
      </c>
      <c r="DA289" s="31">
        <v>132.30000000000001</v>
      </c>
      <c r="DB289" s="31">
        <v>133.9</v>
      </c>
      <c r="DC289" s="31">
        <v>134.4</v>
      </c>
      <c r="DD289" s="31">
        <v>132.80000000000001</v>
      </c>
      <c r="DE289" s="31">
        <v>133.1</v>
      </c>
      <c r="DF289" s="31">
        <v>134.5</v>
      </c>
      <c r="DG289" s="31">
        <v>133.30000000000001</v>
      </c>
      <c r="DH289" s="31">
        <v>133.5</v>
      </c>
      <c r="DI289" s="31">
        <v>135.9</v>
      </c>
      <c r="DJ289" s="31">
        <v>133.80000000000001</v>
      </c>
      <c r="DK289" s="31">
        <v>136.19999999999999</v>
      </c>
      <c r="DL289" s="31">
        <v>136.1</v>
      </c>
      <c r="DM289" s="31">
        <v>140.6</v>
      </c>
      <c r="DN289" s="31">
        <v>142.69999999999999</v>
      </c>
      <c r="DO289" s="31">
        <v>142.9</v>
      </c>
      <c r="DP289" s="31">
        <v>143.19999999999999</v>
      </c>
      <c r="DQ289" s="31">
        <v>143.4</v>
      </c>
      <c r="DR289" s="31">
        <v>146.1</v>
      </c>
      <c r="DS289" s="31">
        <v>147.19999999999999</v>
      </c>
      <c r="DT289" s="31">
        <v>148.4</v>
      </c>
      <c r="DU289" s="31">
        <v>150.1</v>
      </c>
      <c r="DV289" s="31">
        <v>150.5</v>
      </c>
      <c r="DW289" s="31">
        <v>151.5</v>
      </c>
      <c r="DX289" s="31">
        <v>150</v>
      </c>
      <c r="DY289" s="31">
        <v>149.19999999999999</v>
      </c>
      <c r="DZ289" s="31">
        <v>147.4</v>
      </c>
      <c r="EA289" s="31">
        <v>148.5</v>
      </c>
      <c r="EB289" s="31">
        <v>149.80000000000001</v>
      </c>
      <c r="EC289" s="31">
        <v>147.1</v>
      </c>
      <c r="ED289" s="31">
        <v>149.9</v>
      </c>
      <c r="EE289" s="31">
        <v>144.5</v>
      </c>
      <c r="EF289" s="31">
        <v>147</v>
      </c>
      <c r="EG289" s="31">
        <v>149.1</v>
      </c>
      <c r="EH289" s="31">
        <v>149.19999999999999</v>
      </c>
      <c r="EI289" s="31">
        <v>147.19999999999999</v>
      </c>
      <c r="EJ289" s="31">
        <v>143.19999999999999</v>
      </c>
      <c r="EK289" s="31">
        <v>144.30000000000001</v>
      </c>
      <c r="EL289" s="31">
        <v>152.6</v>
      </c>
      <c r="EM289" s="31">
        <v>151.9</v>
      </c>
      <c r="EN289" s="31">
        <v>151.5</v>
      </c>
      <c r="EO289" s="31">
        <v>153.9</v>
      </c>
      <c r="EP289" s="31">
        <v>151.19999999999999</v>
      </c>
      <c r="EQ289" s="31">
        <v>153.30000000000001</v>
      </c>
      <c r="ER289" s="31">
        <v>154.80000000000001</v>
      </c>
      <c r="ES289" s="31">
        <v>154.80000000000001</v>
      </c>
      <c r="ET289" s="31">
        <v>157.19999999999999</v>
      </c>
    </row>
    <row r="290" spans="1:150">
      <c r="A290" s="25" t="s">
        <v>1885</v>
      </c>
      <c r="B290" s="25" t="s">
        <v>665</v>
      </c>
      <c r="C290" s="26">
        <v>0.81413999999999997</v>
      </c>
      <c r="D290" s="31">
        <v>111.2</v>
      </c>
      <c r="E290" s="31">
        <v>111.3</v>
      </c>
      <c r="F290" s="31">
        <v>112.8</v>
      </c>
      <c r="G290" s="31">
        <v>113.1</v>
      </c>
      <c r="H290" s="31">
        <v>112.4</v>
      </c>
      <c r="I290" s="31">
        <v>112.1</v>
      </c>
      <c r="J290" s="31">
        <v>112.6</v>
      </c>
      <c r="K290" s="31">
        <v>113.4</v>
      </c>
      <c r="L290" s="31">
        <v>114.5</v>
      </c>
      <c r="M290" s="31">
        <v>112.1</v>
      </c>
      <c r="N290" s="31">
        <v>111.3</v>
      </c>
      <c r="O290" s="31">
        <v>109.1</v>
      </c>
      <c r="P290" s="31">
        <v>114.6</v>
      </c>
      <c r="Q290" s="31">
        <v>115.4</v>
      </c>
      <c r="R290" s="31">
        <v>115</v>
      </c>
      <c r="S290" s="31">
        <v>116.5</v>
      </c>
      <c r="T290" s="31">
        <v>116.9</v>
      </c>
      <c r="U290" s="31">
        <v>119.1</v>
      </c>
      <c r="V290" s="31">
        <v>117</v>
      </c>
      <c r="W290" s="31">
        <v>118.5</v>
      </c>
      <c r="X290" s="31">
        <v>119</v>
      </c>
      <c r="Y290" s="31">
        <v>121.3</v>
      </c>
      <c r="Z290" s="31">
        <v>119.9</v>
      </c>
      <c r="AA290" s="31">
        <v>119</v>
      </c>
      <c r="AB290" s="31">
        <v>120.8</v>
      </c>
      <c r="AC290" s="31">
        <v>120.8</v>
      </c>
      <c r="AD290" s="31">
        <v>122.4</v>
      </c>
      <c r="AE290" s="31">
        <v>120.6</v>
      </c>
      <c r="AF290" s="31">
        <v>123.4</v>
      </c>
      <c r="AG290" s="31">
        <v>125.5</v>
      </c>
      <c r="AH290" s="31">
        <v>125.7</v>
      </c>
      <c r="AI290" s="31">
        <v>124.1</v>
      </c>
      <c r="AJ290" s="31">
        <v>122.9</v>
      </c>
      <c r="AK290" s="31">
        <v>121.7</v>
      </c>
      <c r="AL290" s="31">
        <v>121</v>
      </c>
      <c r="AM290" s="31">
        <v>122.2</v>
      </c>
      <c r="AN290" s="31">
        <v>129</v>
      </c>
      <c r="AO290" s="31">
        <v>130.5</v>
      </c>
      <c r="AP290" s="31">
        <v>128.4</v>
      </c>
      <c r="AQ290" s="31">
        <v>127.7</v>
      </c>
      <c r="AR290" s="31">
        <v>129.80000000000001</v>
      </c>
      <c r="AS290" s="31">
        <v>128.30000000000001</v>
      </c>
      <c r="AT290" s="31">
        <v>129.19999999999999</v>
      </c>
      <c r="AU290" s="31">
        <v>129.4</v>
      </c>
      <c r="AV290" s="31">
        <v>128.30000000000001</v>
      </c>
      <c r="AW290" s="31">
        <v>129</v>
      </c>
      <c r="AX290" s="31">
        <v>128</v>
      </c>
      <c r="AY290" s="31">
        <v>126.8</v>
      </c>
      <c r="AZ290" s="31">
        <v>127</v>
      </c>
      <c r="BA290" s="31">
        <v>129.30000000000001</v>
      </c>
      <c r="BB290" s="31">
        <v>130.80000000000001</v>
      </c>
      <c r="BC290" s="31">
        <v>129.80000000000001</v>
      </c>
      <c r="BD290" s="31">
        <v>129.9</v>
      </c>
      <c r="BE290" s="31">
        <v>131.69999999999999</v>
      </c>
      <c r="BF290" s="31">
        <v>131.1</v>
      </c>
      <c r="BG290" s="31">
        <v>131</v>
      </c>
      <c r="BH290" s="31">
        <v>132.5</v>
      </c>
      <c r="BI290" s="31">
        <v>134.19999999999999</v>
      </c>
      <c r="BJ290" s="31">
        <v>132.1</v>
      </c>
      <c r="BK290" s="31">
        <v>133.1</v>
      </c>
      <c r="BL290" s="31">
        <v>134.1</v>
      </c>
      <c r="BM290" s="31">
        <v>134.69999999999999</v>
      </c>
      <c r="BN290" s="31">
        <v>134.69999999999999</v>
      </c>
      <c r="BO290" s="31">
        <v>135.69999999999999</v>
      </c>
      <c r="BP290" s="31">
        <v>136.1</v>
      </c>
      <c r="BQ290" s="31">
        <v>136.80000000000001</v>
      </c>
      <c r="BR290" s="31">
        <v>138</v>
      </c>
      <c r="BS290" s="31">
        <v>138.9</v>
      </c>
      <c r="BT290" s="31">
        <v>138.80000000000001</v>
      </c>
      <c r="BU290" s="31">
        <v>138.4</v>
      </c>
      <c r="BV290" s="31">
        <v>138.6</v>
      </c>
      <c r="BW290" s="31">
        <v>137.69999999999999</v>
      </c>
      <c r="BX290" s="31">
        <v>140.5</v>
      </c>
      <c r="BY290" s="31">
        <v>139.80000000000001</v>
      </c>
      <c r="BZ290" s="31">
        <v>139.69999999999999</v>
      </c>
      <c r="CA290" s="31">
        <v>138.6</v>
      </c>
      <c r="CB290" s="31">
        <v>138.80000000000001</v>
      </c>
      <c r="CC290" s="31">
        <v>138.1</v>
      </c>
      <c r="CD290" s="31">
        <v>138.4</v>
      </c>
      <c r="CE290" s="31">
        <v>138.4</v>
      </c>
      <c r="CF290" s="31">
        <v>138.69999999999999</v>
      </c>
      <c r="CG290" s="31">
        <v>138.30000000000001</v>
      </c>
      <c r="CH290" s="31">
        <v>137.5</v>
      </c>
      <c r="CI290" s="31">
        <v>138.30000000000001</v>
      </c>
      <c r="CJ290" s="31">
        <v>139</v>
      </c>
      <c r="CK290" s="31">
        <v>138.30000000000001</v>
      </c>
      <c r="CL290" s="31">
        <v>138</v>
      </c>
      <c r="CM290" s="31">
        <v>137.69999999999999</v>
      </c>
      <c r="CN290" s="31">
        <v>137.6</v>
      </c>
      <c r="CO290" s="31">
        <v>138.80000000000001</v>
      </c>
      <c r="CP290" s="31">
        <v>138.4</v>
      </c>
      <c r="CQ290" s="31">
        <v>138.6</v>
      </c>
      <c r="CR290" s="31">
        <v>139.19999999999999</v>
      </c>
      <c r="CS290" s="31">
        <v>137.80000000000001</v>
      </c>
      <c r="CT290" s="31">
        <v>138.1</v>
      </c>
      <c r="CU290" s="31">
        <v>138.4</v>
      </c>
      <c r="CV290" s="31">
        <v>138.9</v>
      </c>
      <c r="CW290" s="31">
        <v>138.4</v>
      </c>
      <c r="CX290" s="31">
        <v>137.30000000000001</v>
      </c>
      <c r="CY290" s="31">
        <v>136.4</v>
      </c>
      <c r="CZ290" s="31">
        <v>137.5</v>
      </c>
      <c r="DA290" s="31">
        <v>138.30000000000001</v>
      </c>
      <c r="DB290" s="31">
        <v>138.30000000000001</v>
      </c>
      <c r="DC290" s="31">
        <v>139.5</v>
      </c>
      <c r="DD290" s="31">
        <v>139.19999999999999</v>
      </c>
      <c r="DE290" s="31">
        <v>139.5</v>
      </c>
      <c r="DF290" s="31">
        <v>139.6</v>
      </c>
      <c r="DG290" s="31">
        <v>140</v>
      </c>
      <c r="DH290" s="31">
        <v>140.30000000000001</v>
      </c>
      <c r="DI290" s="31">
        <v>139.9</v>
      </c>
      <c r="DJ290" s="31">
        <v>141.19999999999999</v>
      </c>
      <c r="DK290" s="31">
        <v>141.80000000000001</v>
      </c>
      <c r="DL290" s="31">
        <v>142</v>
      </c>
      <c r="DM290" s="31">
        <v>144</v>
      </c>
      <c r="DN290" s="31">
        <v>144.19999999999999</v>
      </c>
      <c r="DO290" s="31">
        <v>144.19999999999999</v>
      </c>
      <c r="DP290" s="31">
        <v>144.69999999999999</v>
      </c>
      <c r="DQ290" s="31">
        <v>144.69999999999999</v>
      </c>
      <c r="DR290" s="31">
        <v>144.69999999999999</v>
      </c>
      <c r="DS290" s="31">
        <v>145.1</v>
      </c>
      <c r="DT290" s="31">
        <v>146.5</v>
      </c>
      <c r="DU290" s="31">
        <v>146.69999999999999</v>
      </c>
      <c r="DV290" s="31">
        <v>146.69999999999999</v>
      </c>
      <c r="DW290" s="31">
        <v>147.80000000000001</v>
      </c>
      <c r="DX290" s="31">
        <v>149.30000000000001</v>
      </c>
      <c r="DY290" s="31">
        <v>149.4</v>
      </c>
      <c r="DZ290" s="31">
        <v>149.30000000000001</v>
      </c>
      <c r="EA290" s="31">
        <v>150</v>
      </c>
      <c r="EB290" s="31">
        <v>149.6</v>
      </c>
      <c r="EC290" s="31">
        <v>149.1</v>
      </c>
      <c r="ED290" s="31">
        <v>149.69999999999999</v>
      </c>
      <c r="EE290" s="31">
        <v>150</v>
      </c>
      <c r="EF290" s="31">
        <v>149.5</v>
      </c>
      <c r="EG290" s="31">
        <v>150</v>
      </c>
      <c r="EH290" s="31">
        <v>149.69999999999999</v>
      </c>
      <c r="EI290" s="31">
        <v>150.19999999999999</v>
      </c>
      <c r="EJ290" s="31">
        <v>150.6</v>
      </c>
      <c r="EK290" s="31">
        <v>150.6</v>
      </c>
      <c r="EL290" s="31">
        <v>152</v>
      </c>
      <c r="EM290" s="31">
        <v>151.4</v>
      </c>
      <c r="EN290" s="31">
        <v>152.4</v>
      </c>
      <c r="EO290" s="31">
        <v>151.80000000000001</v>
      </c>
      <c r="EP290" s="31">
        <v>151.9</v>
      </c>
      <c r="EQ290" s="31">
        <v>151.30000000000001</v>
      </c>
      <c r="ER290" s="31">
        <v>153.1</v>
      </c>
      <c r="ES290" s="31">
        <v>152.5</v>
      </c>
      <c r="ET290" s="31">
        <v>152.19999999999999</v>
      </c>
    </row>
    <row r="291" spans="1:150">
      <c r="A291" s="25" t="s">
        <v>1886</v>
      </c>
      <c r="B291" s="25" t="s">
        <v>667</v>
      </c>
      <c r="C291" s="26">
        <v>0.59323999999999999</v>
      </c>
      <c r="D291" s="31">
        <v>114.4</v>
      </c>
      <c r="E291" s="31">
        <v>114.9</v>
      </c>
      <c r="F291" s="31">
        <v>116.7</v>
      </c>
      <c r="G291" s="31">
        <v>116.1</v>
      </c>
      <c r="H291" s="31">
        <v>114.6</v>
      </c>
      <c r="I291" s="31">
        <v>114.5</v>
      </c>
      <c r="J291" s="31">
        <v>114.8</v>
      </c>
      <c r="K291" s="31">
        <v>117</v>
      </c>
      <c r="L291" s="31">
        <v>118.3</v>
      </c>
      <c r="M291" s="31">
        <v>115.1</v>
      </c>
      <c r="N291" s="31">
        <v>115.1</v>
      </c>
      <c r="O291" s="31">
        <v>112</v>
      </c>
      <c r="P291" s="31">
        <v>116.7</v>
      </c>
      <c r="Q291" s="31">
        <v>117.6</v>
      </c>
      <c r="R291" s="31">
        <v>116.4</v>
      </c>
      <c r="S291" s="31">
        <v>119</v>
      </c>
      <c r="T291" s="31">
        <v>120.2</v>
      </c>
      <c r="U291" s="31">
        <v>121</v>
      </c>
      <c r="V291" s="31">
        <v>118.5</v>
      </c>
      <c r="W291" s="31">
        <v>121</v>
      </c>
      <c r="X291" s="31">
        <v>121.7</v>
      </c>
      <c r="Y291" s="31">
        <v>123.9</v>
      </c>
      <c r="Z291" s="31">
        <v>122.3</v>
      </c>
      <c r="AA291" s="31">
        <v>120.5</v>
      </c>
      <c r="AB291" s="31">
        <v>123.7</v>
      </c>
      <c r="AC291" s="31">
        <v>123.9</v>
      </c>
      <c r="AD291" s="31">
        <v>125.6</v>
      </c>
      <c r="AE291" s="31">
        <v>122.9</v>
      </c>
      <c r="AF291" s="31">
        <v>126.7</v>
      </c>
      <c r="AG291" s="31">
        <v>128.30000000000001</v>
      </c>
      <c r="AH291" s="31">
        <v>128.80000000000001</v>
      </c>
      <c r="AI291" s="31">
        <v>127.3</v>
      </c>
      <c r="AJ291" s="31">
        <v>125.4</v>
      </c>
      <c r="AK291" s="31">
        <v>124.2</v>
      </c>
      <c r="AL291" s="31">
        <v>123.2</v>
      </c>
      <c r="AM291" s="31">
        <v>125.4</v>
      </c>
      <c r="AN291" s="31">
        <v>133.30000000000001</v>
      </c>
      <c r="AO291" s="31">
        <v>136</v>
      </c>
      <c r="AP291" s="31">
        <v>133.5</v>
      </c>
      <c r="AQ291" s="31">
        <v>133.1</v>
      </c>
      <c r="AR291" s="31">
        <v>134.6</v>
      </c>
      <c r="AS291" s="31">
        <v>131.69999999999999</v>
      </c>
      <c r="AT291" s="31">
        <v>132.6</v>
      </c>
      <c r="AU291" s="31">
        <v>133.80000000000001</v>
      </c>
      <c r="AV291" s="31">
        <v>133.30000000000001</v>
      </c>
      <c r="AW291" s="31">
        <v>133.19999999999999</v>
      </c>
      <c r="AX291" s="31">
        <v>132.80000000000001</v>
      </c>
      <c r="AY291" s="31">
        <v>131.1</v>
      </c>
      <c r="AZ291" s="31">
        <v>131.19999999999999</v>
      </c>
      <c r="BA291" s="31">
        <v>133.69999999999999</v>
      </c>
      <c r="BB291" s="31">
        <v>134.9</v>
      </c>
      <c r="BC291" s="31">
        <v>133.5</v>
      </c>
      <c r="BD291" s="31">
        <v>133.5</v>
      </c>
      <c r="BE291" s="31">
        <v>133.6</v>
      </c>
      <c r="BF291" s="31">
        <v>132.19999999999999</v>
      </c>
      <c r="BG291" s="31">
        <v>133</v>
      </c>
      <c r="BH291" s="31">
        <v>134.69999999999999</v>
      </c>
      <c r="BI291" s="31">
        <v>136</v>
      </c>
      <c r="BJ291" s="31">
        <v>134.9</v>
      </c>
      <c r="BK291" s="31">
        <v>136.1</v>
      </c>
      <c r="BL291" s="31">
        <v>137.5</v>
      </c>
      <c r="BM291" s="31">
        <v>137.1</v>
      </c>
      <c r="BN291" s="31">
        <v>137.1</v>
      </c>
      <c r="BO291" s="31">
        <v>137.9</v>
      </c>
      <c r="BP291" s="31">
        <v>137.5</v>
      </c>
      <c r="BQ291" s="31">
        <v>137.80000000000001</v>
      </c>
      <c r="BR291" s="31">
        <v>136.9</v>
      </c>
      <c r="BS291" s="31">
        <v>137.69999999999999</v>
      </c>
      <c r="BT291" s="31">
        <v>138.69999999999999</v>
      </c>
      <c r="BU291" s="31">
        <v>138.69999999999999</v>
      </c>
      <c r="BV291" s="31">
        <v>138.69999999999999</v>
      </c>
      <c r="BW291" s="31">
        <v>137.5</v>
      </c>
      <c r="BX291" s="31">
        <v>140.80000000000001</v>
      </c>
      <c r="BY291" s="31">
        <v>139.9</v>
      </c>
      <c r="BZ291" s="31">
        <v>140.5</v>
      </c>
      <c r="CA291" s="31">
        <v>139.6</v>
      </c>
      <c r="CB291" s="31">
        <v>139.6</v>
      </c>
      <c r="CC291" s="31">
        <v>138.9</v>
      </c>
      <c r="CD291" s="31">
        <v>139.30000000000001</v>
      </c>
      <c r="CE291" s="31">
        <v>138.69999999999999</v>
      </c>
      <c r="CF291" s="31">
        <v>139.30000000000001</v>
      </c>
      <c r="CG291" s="31">
        <v>139.30000000000001</v>
      </c>
      <c r="CH291" s="31">
        <v>138.30000000000001</v>
      </c>
      <c r="CI291" s="31">
        <v>138.9</v>
      </c>
      <c r="CJ291" s="31">
        <v>140.19999999999999</v>
      </c>
      <c r="CK291" s="31">
        <v>139.6</v>
      </c>
      <c r="CL291" s="31">
        <v>139.30000000000001</v>
      </c>
      <c r="CM291" s="31">
        <v>138.5</v>
      </c>
      <c r="CN291" s="31">
        <v>138.4</v>
      </c>
      <c r="CO291" s="31">
        <v>139.4</v>
      </c>
      <c r="CP291" s="31">
        <v>138.9</v>
      </c>
      <c r="CQ291" s="31">
        <v>139.6</v>
      </c>
      <c r="CR291" s="31">
        <v>140.19999999999999</v>
      </c>
      <c r="CS291" s="31">
        <v>138.6</v>
      </c>
      <c r="CT291" s="31">
        <v>138.80000000000001</v>
      </c>
      <c r="CU291" s="31">
        <v>139</v>
      </c>
      <c r="CV291" s="31">
        <v>139</v>
      </c>
      <c r="CW291" s="31">
        <v>138.5</v>
      </c>
      <c r="CX291" s="31">
        <v>137.69999999999999</v>
      </c>
      <c r="CY291" s="31">
        <v>137.80000000000001</v>
      </c>
      <c r="CZ291" s="31">
        <v>137.19999999999999</v>
      </c>
      <c r="DA291" s="31">
        <v>137.69999999999999</v>
      </c>
      <c r="DB291" s="31">
        <v>137.1</v>
      </c>
      <c r="DC291" s="31">
        <v>138.30000000000001</v>
      </c>
      <c r="DD291" s="31">
        <v>138</v>
      </c>
      <c r="DE291" s="31">
        <v>138.6</v>
      </c>
      <c r="DF291" s="31">
        <v>138.5</v>
      </c>
      <c r="DG291" s="31">
        <v>139.19999999999999</v>
      </c>
      <c r="DH291" s="31">
        <v>139.19999999999999</v>
      </c>
      <c r="DI291" s="31">
        <v>139.6</v>
      </c>
      <c r="DJ291" s="31">
        <v>140.4</v>
      </c>
      <c r="DK291" s="31">
        <v>140.9</v>
      </c>
      <c r="DL291" s="31">
        <v>141.30000000000001</v>
      </c>
      <c r="DM291" s="31">
        <v>143.6</v>
      </c>
      <c r="DN291" s="31">
        <v>142.9</v>
      </c>
      <c r="DO291" s="31">
        <v>142.80000000000001</v>
      </c>
      <c r="DP291" s="31">
        <v>143.19999999999999</v>
      </c>
      <c r="DQ291" s="31">
        <v>143.30000000000001</v>
      </c>
      <c r="DR291" s="31">
        <v>143.5</v>
      </c>
      <c r="DS291" s="31">
        <v>143.69999999999999</v>
      </c>
      <c r="DT291" s="31">
        <v>145.30000000000001</v>
      </c>
      <c r="DU291" s="31">
        <v>145.4</v>
      </c>
      <c r="DV291" s="31">
        <v>145.19999999999999</v>
      </c>
      <c r="DW291" s="31">
        <v>146.6</v>
      </c>
      <c r="DX291" s="31">
        <v>148</v>
      </c>
      <c r="DY291" s="31">
        <v>147.80000000000001</v>
      </c>
      <c r="DZ291" s="31">
        <v>147.9</v>
      </c>
      <c r="EA291" s="31">
        <v>148.6</v>
      </c>
      <c r="EB291" s="31">
        <v>148.6</v>
      </c>
      <c r="EC291" s="31">
        <v>147.9</v>
      </c>
      <c r="ED291" s="31">
        <v>148.4</v>
      </c>
      <c r="EE291" s="31">
        <v>148.4</v>
      </c>
      <c r="EF291" s="31">
        <v>148.4</v>
      </c>
      <c r="EG291" s="31">
        <v>148.4</v>
      </c>
      <c r="EH291" s="31">
        <v>148.5</v>
      </c>
      <c r="EI291" s="31">
        <v>148.19999999999999</v>
      </c>
      <c r="EJ291" s="31">
        <v>149</v>
      </c>
      <c r="EK291" s="31">
        <v>148.4</v>
      </c>
      <c r="EL291" s="31">
        <v>149.5</v>
      </c>
      <c r="EM291" s="31">
        <v>148.80000000000001</v>
      </c>
      <c r="EN291" s="31">
        <v>149.30000000000001</v>
      </c>
      <c r="EO291" s="31">
        <v>148.9</v>
      </c>
      <c r="EP291" s="31">
        <v>149.1</v>
      </c>
      <c r="EQ291" s="31">
        <v>148.6</v>
      </c>
      <c r="ER291" s="31">
        <v>150.19999999999999</v>
      </c>
      <c r="ES291" s="31">
        <v>150</v>
      </c>
      <c r="ET291" s="31">
        <v>150.30000000000001</v>
      </c>
    </row>
    <row r="292" spans="1:150">
      <c r="A292" s="25" t="s">
        <v>1887</v>
      </c>
      <c r="B292" s="25" t="s">
        <v>669</v>
      </c>
      <c r="C292" s="26">
        <v>0.35582999999999998</v>
      </c>
      <c r="D292" s="31">
        <v>119.9</v>
      </c>
      <c r="E292" s="31">
        <v>119</v>
      </c>
      <c r="F292" s="31">
        <v>123.6</v>
      </c>
      <c r="G292" s="31">
        <v>122.8</v>
      </c>
      <c r="H292" s="31">
        <v>121.2</v>
      </c>
      <c r="I292" s="31">
        <v>122.5</v>
      </c>
      <c r="J292" s="31">
        <v>121.2</v>
      </c>
      <c r="K292" s="31">
        <v>126.3</v>
      </c>
      <c r="L292" s="31">
        <v>127</v>
      </c>
      <c r="M292" s="31">
        <v>123.4</v>
      </c>
      <c r="N292" s="31">
        <v>125.4</v>
      </c>
      <c r="O292" s="31">
        <v>122.2</v>
      </c>
      <c r="P292" s="31">
        <v>122.5</v>
      </c>
      <c r="Q292" s="31">
        <v>123.7</v>
      </c>
      <c r="R292" s="31">
        <v>123.5</v>
      </c>
      <c r="S292" s="31">
        <v>125.6</v>
      </c>
      <c r="T292" s="31">
        <v>128.30000000000001</v>
      </c>
      <c r="U292" s="31">
        <v>127.2</v>
      </c>
      <c r="V292" s="31">
        <v>124.8</v>
      </c>
      <c r="W292" s="31">
        <v>128</v>
      </c>
      <c r="X292" s="31">
        <v>128.69999999999999</v>
      </c>
      <c r="Y292" s="31">
        <v>132.1</v>
      </c>
      <c r="Z292" s="31">
        <v>132.19999999999999</v>
      </c>
      <c r="AA292" s="31">
        <v>129.19999999999999</v>
      </c>
      <c r="AB292" s="31">
        <v>129.80000000000001</v>
      </c>
      <c r="AC292" s="31">
        <v>129.80000000000001</v>
      </c>
      <c r="AD292" s="31">
        <v>128.80000000000001</v>
      </c>
      <c r="AE292" s="31">
        <v>126</v>
      </c>
      <c r="AF292" s="31">
        <v>130.5</v>
      </c>
      <c r="AG292" s="31">
        <v>132.69999999999999</v>
      </c>
      <c r="AH292" s="31">
        <v>134.69999999999999</v>
      </c>
      <c r="AI292" s="31">
        <v>132.30000000000001</v>
      </c>
      <c r="AJ292" s="31">
        <v>129</v>
      </c>
      <c r="AK292" s="31">
        <v>127.2</v>
      </c>
      <c r="AL292" s="31">
        <v>127.1</v>
      </c>
      <c r="AM292" s="31">
        <v>128.9</v>
      </c>
      <c r="AN292" s="31">
        <v>138.69999999999999</v>
      </c>
      <c r="AO292" s="31">
        <v>142.6</v>
      </c>
      <c r="AP292" s="31">
        <v>139</v>
      </c>
      <c r="AQ292" s="31">
        <v>138.6</v>
      </c>
      <c r="AR292" s="31">
        <v>140.80000000000001</v>
      </c>
      <c r="AS292" s="31">
        <v>137.1</v>
      </c>
      <c r="AT292" s="31">
        <v>138.80000000000001</v>
      </c>
      <c r="AU292" s="31">
        <v>138.9</v>
      </c>
      <c r="AV292" s="31">
        <v>138.6</v>
      </c>
      <c r="AW292" s="31">
        <v>138.80000000000001</v>
      </c>
      <c r="AX292" s="31">
        <v>137</v>
      </c>
      <c r="AY292" s="31">
        <v>136.6</v>
      </c>
      <c r="AZ292" s="31">
        <v>136.4</v>
      </c>
      <c r="BA292" s="31">
        <v>137.9</v>
      </c>
      <c r="BB292" s="31">
        <v>140.19999999999999</v>
      </c>
      <c r="BC292" s="31">
        <v>140</v>
      </c>
      <c r="BD292" s="31">
        <v>139.5</v>
      </c>
      <c r="BE292" s="31">
        <v>139.80000000000001</v>
      </c>
      <c r="BF292" s="31">
        <v>140.30000000000001</v>
      </c>
      <c r="BG292" s="31">
        <v>141.80000000000001</v>
      </c>
      <c r="BH292" s="31">
        <v>142.6</v>
      </c>
      <c r="BI292" s="31">
        <v>144.19999999999999</v>
      </c>
      <c r="BJ292" s="31">
        <v>143.1</v>
      </c>
      <c r="BK292" s="31">
        <v>143.69999999999999</v>
      </c>
      <c r="BL292" s="31">
        <v>145.6</v>
      </c>
      <c r="BM292" s="31">
        <v>144.9</v>
      </c>
      <c r="BN292" s="31">
        <v>144.9</v>
      </c>
      <c r="BO292" s="31">
        <v>145.9</v>
      </c>
      <c r="BP292" s="31">
        <v>145.30000000000001</v>
      </c>
      <c r="BQ292" s="31">
        <v>144.9</v>
      </c>
      <c r="BR292" s="31">
        <v>145.1</v>
      </c>
      <c r="BS292" s="31">
        <v>146.19999999999999</v>
      </c>
      <c r="BT292" s="31">
        <v>146.4</v>
      </c>
      <c r="BU292" s="31">
        <v>146.4</v>
      </c>
      <c r="BV292" s="31">
        <v>146.30000000000001</v>
      </c>
      <c r="BW292" s="31">
        <v>144.4</v>
      </c>
      <c r="BX292" s="31">
        <v>148.19999999999999</v>
      </c>
      <c r="BY292" s="31">
        <v>149.19999999999999</v>
      </c>
      <c r="BZ292" s="31">
        <v>149.9</v>
      </c>
      <c r="CA292" s="31">
        <v>147.30000000000001</v>
      </c>
      <c r="CB292" s="31">
        <v>146.9</v>
      </c>
      <c r="CC292" s="31">
        <v>146.9</v>
      </c>
      <c r="CD292" s="31">
        <v>148.1</v>
      </c>
      <c r="CE292" s="31">
        <v>147.5</v>
      </c>
      <c r="CF292" s="31">
        <v>147.1</v>
      </c>
      <c r="CG292" s="31">
        <v>147.1</v>
      </c>
      <c r="CH292" s="31">
        <v>146.5</v>
      </c>
      <c r="CI292" s="31">
        <v>146.30000000000001</v>
      </c>
      <c r="CJ292" s="31">
        <v>148.4</v>
      </c>
      <c r="CK292" s="31">
        <v>146.69999999999999</v>
      </c>
      <c r="CL292" s="31">
        <v>147</v>
      </c>
      <c r="CM292" s="31">
        <v>147.30000000000001</v>
      </c>
      <c r="CN292" s="31">
        <v>147.1</v>
      </c>
      <c r="CO292" s="31">
        <v>147.80000000000001</v>
      </c>
      <c r="CP292" s="31">
        <v>148</v>
      </c>
      <c r="CQ292" s="31">
        <v>149.5</v>
      </c>
      <c r="CR292" s="31">
        <v>149.19999999999999</v>
      </c>
      <c r="CS292" s="31">
        <v>146.69999999999999</v>
      </c>
      <c r="CT292" s="31">
        <v>147</v>
      </c>
      <c r="CU292" s="31">
        <v>147</v>
      </c>
      <c r="CV292" s="31">
        <v>147</v>
      </c>
      <c r="CW292" s="31">
        <v>147.69999999999999</v>
      </c>
      <c r="CX292" s="31">
        <v>145.6</v>
      </c>
      <c r="CY292" s="31">
        <v>145.6</v>
      </c>
      <c r="CZ292" s="31">
        <v>145.4</v>
      </c>
      <c r="DA292" s="31">
        <v>146.6</v>
      </c>
      <c r="DB292" s="31">
        <v>146.19999999999999</v>
      </c>
      <c r="DC292" s="31">
        <v>148.1</v>
      </c>
      <c r="DD292" s="31">
        <v>147.9</v>
      </c>
      <c r="DE292" s="31">
        <v>148.6</v>
      </c>
      <c r="DF292" s="31">
        <v>148.5</v>
      </c>
      <c r="DG292" s="31">
        <v>150.6</v>
      </c>
      <c r="DH292" s="31">
        <v>150.80000000000001</v>
      </c>
      <c r="DI292" s="31">
        <v>151.19999999999999</v>
      </c>
      <c r="DJ292" s="31">
        <v>151.69999999999999</v>
      </c>
      <c r="DK292" s="31">
        <v>152.69999999999999</v>
      </c>
      <c r="DL292" s="31">
        <v>153.1</v>
      </c>
      <c r="DM292" s="31">
        <v>157</v>
      </c>
      <c r="DN292" s="31">
        <v>156.80000000000001</v>
      </c>
      <c r="DO292" s="31">
        <v>156.4</v>
      </c>
      <c r="DP292" s="31">
        <v>156.9</v>
      </c>
      <c r="DQ292" s="31">
        <v>157</v>
      </c>
      <c r="DR292" s="31">
        <v>158.1</v>
      </c>
      <c r="DS292" s="31">
        <v>158.4</v>
      </c>
      <c r="DT292" s="31">
        <v>160.30000000000001</v>
      </c>
      <c r="DU292" s="31">
        <v>159.9</v>
      </c>
      <c r="DV292" s="31">
        <v>159.69999999999999</v>
      </c>
      <c r="DW292" s="31">
        <v>161.69999999999999</v>
      </c>
      <c r="DX292" s="31">
        <v>162.80000000000001</v>
      </c>
      <c r="DY292" s="31">
        <v>162.69999999999999</v>
      </c>
      <c r="DZ292" s="31">
        <v>163.1</v>
      </c>
      <c r="EA292" s="31">
        <v>164.6</v>
      </c>
      <c r="EB292" s="31">
        <v>163.9</v>
      </c>
      <c r="EC292" s="31">
        <v>162.69999999999999</v>
      </c>
      <c r="ED292" s="31">
        <v>163.1</v>
      </c>
      <c r="EE292" s="31">
        <v>162.69999999999999</v>
      </c>
      <c r="EF292" s="31">
        <v>163.6</v>
      </c>
      <c r="EG292" s="31">
        <v>163.30000000000001</v>
      </c>
      <c r="EH292" s="31">
        <v>163.1</v>
      </c>
      <c r="EI292" s="31">
        <v>162.30000000000001</v>
      </c>
      <c r="EJ292" s="31">
        <v>163.4</v>
      </c>
      <c r="EK292" s="31">
        <v>162.80000000000001</v>
      </c>
      <c r="EL292" s="31">
        <v>164.6</v>
      </c>
      <c r="EM292" s="31">
        <v>162.30000000000001</v>
      </c>
      <c r="EN292" s="31">
        <v>163.19999999999999</v>
      </c>
      <c r="EO292" s="31">
        <v>161.80000000000001</v>
      </c>
      <c r="EP292" s="31">
        <v>162.30000000000001</v>
      </c>
      <c r="EQ292" s="31">
        <v>161.69999999999999</v>
      </c>
      <c r="ER292" s="31">
        <v>164.2</v>
      </c>
      <c r="ES292" s="31">
        <v>164</v>
      </c>
      <c r="ET292" s="31">
        <v>164.4</v>
      </c>
    </row>
    <row r="293" spans="1:150">
      <c r="A293" s="25" t="s">
        <v>1888</v>
      </c>
      <c r="B293" s="25" t="s">
        <v>671</v>
      </c>
      <c r="C293" s="26">
        <v>1.3769999999999999E-2</v>
      </c>
      <c r="D293" s="31">
        <v>103.6</v>
      </c>
      <c r="E293" s="31">
        <v>103.6</v>
      </c>
      <c r="F293" s="31">
        <v>101.7</v>
      </c>
      <c r="G293" s="31">
        <v>100.9</v>
      </c>
      <c r="H293" s="31">
        <v>102.7</v>
      </c>
      <c r="I293" s="31">
        <v>103.6</v>
      </c>
      <c r="J293" s="31">
        <v>102.9</v>
      </c>
      <c r="K293" s="31">
        <v>103.2</v>
      </c>
      <c r="L293" s="31">
        <v>101.7</v>
      </c>
      <c r="M293" s="31">
        <v>100.1</v>
      </c>
      <c r="N293" s="31">
        <v>99.8</v>
      </c>
      <c r="O293" s="31">
        <v>100.2</v>
      </c>
      <c r="P293" s="31">
        <v>103</v>
      </c>
      <c r="Q293" s="31">
        <v>102.3</v>
      </c>
      <c r="R293" s="31">
        <v>101.5</v>
      </c>
      <c r="S293" s="31">
        <v>103.6</v>
      </c>
      <c r="T293" s="31">
        <v>104.2</v>
      </c>
      <c r="U293" s="31">
        <v>105.8</v>
      </c>
      <c r="V293" s="31">
        <v>108</v>
      </c>
      <c r="W293" s="31">
        <v>106.7</v>
      </c>
      <c r="X293" s="31">
        <v>107.3</v>
      </c>
      <c r="Y293" s="31">
        <v>108.2</v>
      </c>
      <c r="Z293" s="31">
        <v>108.7</v>
      </c>
      <c r="AA293" s="31">
        <v>108.4</v>
      </c>
      <c r="AB293" s="31">
        <v>111.9</v>
      </c>
      <c r="AC293" s="31">
        <v>113.6</v>
      </c>
      <c r="AD293" s="31">
        <v>115.8</v>
      </c>
      <c r="AE293" s="31">
        <v>116.9</v>
      </c>
      <c r="AF293" s="31">
        <v>119.7</v>
      </c>
      <c r="AG293" s="31">
        <v>118.1</v>
      </c>
      <c r="AH293" s="31">
        <v>116.1</v>
      </c>
      <c r="AI293" s="31">
        <v>115.9</v>
      </c>
      <c r="AJ293" s="31">
        <v>116.7</v>
      </c>
      <c r="AK293" s="31">
        <v>114.6</v>
      </c>
      <c r="AL293" s="31">
        <v>114.8</v>
      </c>
      <c r="AM293" s="31">
        <v>116.2</v>
      </c>
      <c r="AN293" s="31">
        <v>118.9</v>
      </c>
      <c r="AO293" s="31">
        <v>121.3</v>
      </c>
      <c r="AP293" s="31">
        <v>121.3</v>
      </c>
      <c r="AQ293" s="31">
        <v>120.8</v>
      </c>
      <c r="AR293" s="31">
        <v>118.9</v>
      </c>
      <c r="AS293" s="31">
        <v>122.1</v>
      </c>
      <c r="AT293" s="31">
        <v>121.5</v>
      </c>
      <c r="AU293" s="31">
        <v>121.4</v>
      </c>
      <c r="AV293" s="31">
        <v>119</v>
      </c>
      <c r="AW293" s="31">
        <v>118.6</v>
      </c>
      <c r="AX293" s="31">
        <v>118.9</v>
      </c>
      <c r="AY293" s="31">
        <v>119.4</v>
      </c>
      <c r="AZ293" s="31">
        <v>122.4</v>
      </c>
      <c r="BA293" s="31">
        <v>121.5</v>
      </c>
      <c r="BB293" s="31">
        <v>122.6</v>
      </c>
      <c r="BC293" s="31">
        <v>120.9</v>
      </c>
      <c r="BD293" s="31">
        <v>122.5</v>
      </c>
      <c r="BE293" s="31">
        <v>123.3</v>
      </c>
      <c r="BF293" s="31">
        <v>124.2</v>
      </c>
      <c r="BG293" s="31">
        <v>124</v>
      </c>
      <c r="BH293" s="31">
        <v>122.7</v>
      </c>
      <c r="BI293" s="31">
        <v>123</v>
      </c>
      <c r="BJ293" s="31">
        <v>123</v>
      </c>
      <c r="BK293" s="31">
        <v>122.4</v>
      </c>
      <c r="BL293" s="31">
        <v>123.3</v>
      </c>
      <c r="BM293" s="31">
        <v>123.3</v>
      </c>
      <c r="BN293" s="31">
        <v>124.4</v>
      </c>
      <c r="BO293" s="31">
        <v>125.2</v>
      </c>
      <c r="BP293" s="31">
        <v>125.8</v>
      </c>
      <c r="BQ293" s="31">
        <v>126.9</v>
      </c>
      <c r="BR293" s="31">
        <v>127.1</v>
      </c>
      <c r="BS293" s="31">
        <v>128.4</v>
      </c>
      <c r="BT293" s="31">
        <v>126.7</v>
      </c>
      <c r="BU293" s="31">
        <v>125.5</v>
      </c>
      <c r="BV293" s="31">
        <v>126</v>
      </c>
      <c r="BW293" s="31">
        <v>126.7</v>
      </c>
      <c r="BX293" s="31">
        <v>127.2</v>
      </c>
      <c r="BY293" s="31">
        <v>126.6</v>
      </c>
      <c r="BZ293" s="31">
        <v>125.9</v>
      </c>
      <c r="CA293" s="31">
        <v>125.8</v>
      </c>
      <c r="CB293" s="31">
        <v>128</v>
      </c>
      <c r="CC293" s="31">
        <v>126.6</v>
      </c>
      <c r="CD293" s="31">
        <v>127.1</v>
      </c>
      <c r="CE293" s="31">
        <v>129</v>
      </c>
      <c r="CF293" s="31">
        <v>129.80000000000001</v>
      </c>
      <c r="CG293" s="31">
        <v>129</v>
      </c>
      <c r="CH293" s="31">
        <v>130.19999999999999</v>
      </c>
      <c r="CI293" s="31">
        <v>132.5</v>
      </c>
      <c r="CJ293" s="31">
        <v>132.6</v>
      </c>
      <c r="CK293" s="31">
        <v>132.4</v>
      </c>
      <c r="CL293" s="31">
        <v>131.69999999999999</v>
      </c>
      <c r="CM293" s="31">
        <v>129.4</v>
      </c>
      <c r="CN293" s="31">
        <v>129.4</v>
      </c>
      <c r="CO293" s="31">
        <v>130.30000000000001</v>
      </c>
      <c r="CP293" s="31">
        <v>129.69999999999999</v>
      </c>
      <c r="CQ293" s="31">
        <v>129.4</v>
      </c>
      <c r="CR293" s="31">
        <v>129.1</v>
      </c>
      <c r="CS293" s="31">
        <v>129.30000000000001</v>
      </c>
      <c r="CT293" s="31">
        <v>128.9</v>
      </c>
      <c r="CU293" s="31">
        <v>129.19999999999999</v>
      </c>
      <c r="CV293" s="31">
        <v>129</v>
      </c>
      <c r="CW293" s="31">
        <v>129.1</v>
      </c>
      <c r="CX293" s="31">
        <v>130.9</v>
      </c>
      <c r="CY293" s="31">
        <v>129.1</v>
      </c>
      <c r="CZ293" s="31">
        <v>130.4</v>
      </c>
      <c r="DA293" s="31">
        <v>127.4</v>
      </c>
      <c r="DB293" s="31">
        <v>126.1</v>
      </c>
      <c r="DC293" s="31">
        <v>126.7</v>
      </c>
      <c r="DD293" s="31">
        <v>126</v>
      </c>
      <c r="DE293" s="31">
        <v>125.9</v>
      </c>
      <c r="DF293" s="31">
        <v>125.3</v>
      </c>
      <c r="DG293" s="31">
        <v>125.4</v>
      </c>
      <c r="DH293" s="31">
        <v>126.3</v>
      </c>
      <c r="DI293" s="31">
        <v>128.69999999999999</v>
      </c>
      <c r="DJ293" s="31">
        <v>127.9</v>
      </c>
      <c r="DK293" s="31">
        <v>127.4</v>
      </c>
      <c r="DL293" s="31">
        <v>127.9</v>
      </c>
      <c r="DM293" s="31">
        <v>126.9</v>
      </c>
      <c r="DN293" s="31">
        <v>126.3</v>
      </c>
      <c r="DO293" s="31">
        <v>131.4</v>
      </c>
      <c r="DP293" s="31">
        <v>131.5</v>
      </c>
      <c r="DQ293" s="31">
        <v>130.69999999999999</v>
      </c>
      <c r="DR293" s="31">
        <v>132</v>
      </c>
      <c r="DS293" s="31">
        <v>133.19999999999999</v>
      </c>
      <c r="DT293" s="31">
        <v>134</v>
      </c>
      <c r="DU293" s="31">
        <v>135.1</v>
      </c>
      <c r="DV293" s="31">
        <v>136.1</v>
      </c>
      <c r="DW293" s="31">
        <v>139.4</v>
      </c>
      <c r="DX293" s="31">
        <v>141</v>
      </c>
      <c r="DY293" s="31">
        <v>139.9</v>
      </c>
      <c r="DZ293" s="31">
        <v>139.9</v>
      </c>
      <c r="EA293" s="31">
        <v>140.80000000000001</v>
      </c>
      <c r="EB293" s="31">
        <v>142.19999999999999</v>
      </c>
      <c r="EC293" s="31">
        <v>142.1</v>
      </c>
      <c r="ED293" s="31">
        <v>141.19999999999999</v>
      </c>
      <c r="EE293" s="31">
        <v>143.1</v>
      </c>
      <c r="EF293" s="31">
        <v>142.1</v>
      </c>
      <c r="EG293" s="31">
        <v>142.6</v>
      </c>
      <c r="EH293" s="31">
        <v>142.80000000000001</v>
      </c>
      <c r="EI293" s="31">
        <v>142.80000000000001</v>
      </c>
      <c r="EJ293" s="31">
        <v>142.69999999999999</v>
      </c>
      <c r="EK293" s="31">
        <v>141.5</v>
      </c>
      <c r="EL293" s="31">
        <v>141.9</v>
      </c>
      <c r="EM293" s="31">
        <v>142.69999999999999</v>
      </c>
      <c r="EN293" s="31">
        <v>142.4</v>
      </c>
      <c r="EO293" s="31">
        <v>142.4</v>
      </c>
      <c r="EP293" s="31">
        <v>145.4</v>
      </c>
      <c r="EQ293" s="31">
        <v>142.6</v>
      </c>
      <c r="ER293" s="31">
        <v>147.1</v>
      </c>
      <c r="ES293" s="31">
        <v>143</v>
      </c>
      <c r="ET293" s="31">
        <v>148.19999999999999</v>
      </c>
    </row>
    <row r="294" spans="1:150">
      <c r="A294" s="25" t="s">
        <v>1889</v>
      </c>
      <c r="B294" s="25" t="s">
        <v>673</v>
      </c>
      <c r="C294" s="26">
        <v>0.12903999999999999</v>
      </c>
      <c r="D294" s="31">
        <v>106.5</v>
      </c>
      <c r="E294" s="31">
        <v>107.7</v>
      </c>
      <c r="F294" s="31">
        <v>103.7</v>
      </c>
      <c r="G294" s="31">
        <v>102.6</v>
      </c>
      <c r="H294" s="31">
        <v>102.6</v>
      </c>
      <c r="I294" s="31">
        <v>99.2</v>
      </c>
      <c r="J294" s="31">
        <v>104.2</v>
      </c>
      <c r="K294" s="31">
        <v>104.6</v>
      </c>
      <c r="L294" s="31">
        <v>102.3</v>
      </c>
      <c r="M294" s="31">
        <v>98.4</v>
      </c>
      <c r="N294" s="31">
        <v>96.9</v>
      </c>
      <c r="O294" s="31">
        <v>95.1</v>
      </c>
      <c r="P294" s="31">
        <v>102.9</v>
      </c>
      <c r="Q294" s="31">
        <v>102.2</v>
      </c>
      <c r="R294" s="31">
        <v>102.6</v>
      </c>
      <c r="S294" s="31">
        <v>104.8</v>
      </c>
      <c r="T294" s="31">
        <v>103.2</v>
      </c>
      <c r="U294" s="31">
        <v>109.3</v>
      </c>
      <c r="V294" s="31">
        <v>106.3</v>
      </c>
      <c r="W294" s="31">
        <v>106.6</v>
      </c>
      <c r="X294" s="31">
        <v>107.5</v>
      </c>
      <c r="Y294" s="31">
        <v>106.2</v>
      </c>
      <c r="Z294" s="31">
        <v>103</v>
      </c>
      <c r="AA294" s="31">
        <v>106.9</v>
      </c>
      <c r="AB294" s="31">
        <v>114.7</v>
      </c>
      <c r="AC294" s="31">
        <v>113.8</v>
      </c>
      <c r="AD294" s="31">
        <v>119.5</v>
      </c>
      <c r="AE294" s="31">
        <v>117.3</v>
      </c>
      <c r="AF294" s="31">
        <v>121</v>
      </c>
      <c r="AG294" s="31">
        <v>122.4</v>
      </c>
      <c r="AH294" s="31">
        <v>119.6</v>
      </c>
      <c r="AI294" s="31">
        <v>119.3</v>
      </c>
      <c r="AJ294" s="31">
        <v>120.5</v>
      </c>
      <c r="AK294" s="31">
        <v>118.9</v>
      </c>
      <c r="AL294" s="31">
        <v>117.4</v>
      </c>
      <c r="AM294" s="31">
        <v>122.8</v>
      </c>
      <c r="AN294" s="31">
        <v>128.69999999999999</v>
      </c>
      <c r="AO294" s="31">
        <v>127.8</v>
      </c>
      <c r="AP294" s="31">
        <v>126.8</v>
      </c>
      <c r="AQ294" s="31">
        <v>124.7</v>
      </c>
      <c r="AR294" s="31">
        <v>125.3</v>
      </c>
      <c r="AS294" s="31">
        <v>123.7</v>
      </c>
      <c r="AT294" s="31">
        <v>125</v>
      </c>
      <c r="AU294" s="31">
        <v>128.30000000000001</v>
      </c>
      <c r="AV294" s="31">
        <v>126.6</v>
      </c>
      <c r="AW294" s="31">
        <v>122.8</v>
      </c>
      <c r="AX294" s="31">
        <v>127.9</v>
      </c>
      <c r="AY294" s="31">
        <v>120.6</v>
      </c>
      <c r="AZ294" s="31">
        <v>122.7</v>
      </c>
      <c r="BA294" s="31">
        <v>128.30000000000001</v>
      </c>
      <c r="BB294" s="31">
        <v>127.1</v>
      </c>
      <c r="BC294" s="31">
        <v>122.7</v>
      </c>
      <c r="BD294" s="31">
        <v>123.6</v>
      </c>
      <c r="BE294" s="31">
        <v>121.9</v>
      </c>
      <c r="BF294" s="31">
        <v>115.7</v>
      </c>
      <c r="BG294" s="31">
        <v>115.8</v>
      </c>
      <c r="BH294" s="31">
        <v>121.3</v>
      </c>
      <c r="BI294" s="31">
        <v>122.1</v>
      </c>
      <c r="BJ294" s="31">
        <v>120.9</v>
      </c>
      <c r="BK294" s="31">
        <v>125.1</v>
      </c>
      <c r="BL294" s="31">
        <v>125.7</v>
      </c>
      <c r="BM294" s="31">
        <v>126.1</v>
      </c>
      <c r="BN294" s="31">
        <v>125</v>
      </c>
      <c r="BO294" s="31">
        <v>125.8</v>
      </c>
      <c r="BP294" s="31">
        <v>125.9</v>
      </c>
      <c r="BQ294" s="31">
        <v>128.80000000000001</v>
      </c>
      <c r="BR294" s="31">
        <v>124.1</v>
      </c>
      <c r="BS294" s="31">
        <v>125.7</v>
      </c>
      <c r="BT294" s="31">
        <v>128.80000000000001</v>
      </c>
      <c r="BU294" s="31">
        <v>129.5</v>
      </c>
      <c r="BV294" s="31">
        <v>130.80000000000001</v>
      </c>
      <c r="BW294" s="31">
        <v>130</v>
      </c>
      <c r="BX294" s="31">
        <v>130.19999999999999</v>
      </c>
      <c r="BY294" s="31">
        <v>127.6</v>
      </c>
      <c r="BZ294" s="31">
        <v>127.8</v>
      </c>
      <c r="CA294" s="31">
        <v>128.5</v>
      </c>
      <c r="CB294" s="31">
        <v>128.6</v>
      </c>
      <c r="CC294" s="31">
        <v>130</v>
      </c>
      <c r="CD294" s="31">
        <v>129.9</v>
      </c>
      <c r="CE294" s="31">
        <v>129.4</v>
      </c>
      <c r="CF294" s="31">
        <v>130.19999999999999</v>
      </c>
      <c r="CG294" s="31">
        <v>131.69999999999999</v>
      </c>
      <c r="CH294" s="31">
        <v>131.1</v>
      </c>
      <c r="CI294" s="31">
        <v>134.1</v>
      </c>
      <c r="CJ294" s="31">
        <v>135.4</v>
      </c>
      <c r="CK294" s="31">
        <v>135.5</v>
      </c>
      <c r="CL294" s="31">
        <v>135.1</v>
      </c>
      <c r="CM294" s="31">
        <v>133.19999999999999</v>
      </c>
      <c r="CN294" s="31">
        <v>132.9</v>
      </c>
      <c r="CO294" s="31">
        <v>133.5</v>
      </c>
      <c r="CP294" s="31">
        <v>131.4</v>
      </c>
      <c r="CQ294" s="31">
        <v>130.80000000000001</v>
      </c>
      <c r="CR294" s="31">
        <v>130.80000000000001</v>
      </c>
      <c r="CS294" s="31">
        <v>131.4</v>
      </c>
      <c r="CT294" s="31">
        <v>133.4</v>
      </c>
      <c r="CU294" s="31">
        <v>133.5</v>
      </c>
      <c r="CV294" s="31">
        <v>133.5</v>
      </c>
      <c r="CW294" s="31">
        <v>133.30000000000001</v>
      </c>
      <c r="CX294" s="31">
        <v>133.30000000000001</v>
      </c>
      <c r="CY294" s="31">
        <v>133.4</v>
      </c>
      <c r="CZ294" s="31">
        <v>133.19999999999999</v>
      </c>
      <c r="DA294" s="31">
        <v>133</v>
      </c>
      <c r="DB294" s="31">
        <v>132</v>
      </c>
      <c r="DC294" s="31">
        <v>133.30000000000001</v>
      </c>
      <c r="DD294" s="31">
        <v>132.9</v>
      </c>
      <c r="DE294" s="31">
        <v>133.5</v>
      </c>
      <c r="DF294" s="31">
        <v>133.5</v>
      </c>
      <c r="DG294" s="31">
        <v>130.80000000000001</v>
      </c>
      <c r="DH294" s="31">
        <v>130.19999999999999</v>
      </c>
      <c r="DI294" s="31">
        <v>131</v>
      </c>
      <c r="DJ294" s="31">
        <v>133.19999999999999</v>
      </c>
      <c r="DK294" s="31">
        <v>132.69999999999999</v>
      </c>
      <c r="DL294" s="31">
        <v>133.1</v>
      </c>
      <c r="DM294" s="31">
        <v>132.9</v>
      </c>
      <c r="DN294" s="31">
        <v>130</v>
      </c>
      <c r="DO294" s="31">
        <v>130.30000000000001</v>
      </c>
      <c r="DP294" s="31">
        <v>130.30000000000001</v>
      </c>
      <c r="DQ294" s="31">
        <v>130.30000000000001</v>
      </c>
      <c r="DR294" s="31">
        <v>127.9</v>
      </c>
      <c r="DS294" s="31">
        <v>127.9</v>
      </c>
      <c r="DT294" s="31">
        <v>131.30000000000001</v>
      </c>
      <c r="DU294" s="31">
        <v>132.19999999999999</v>
      </c>
      <c r="DV294" s="31">
        <v>132.30000000000001</v>
      </c>
      <c r="DW294" s="31">
        <v>132.30000000000001</v>
      </c>
      <c r="DX294" s="31">
        <v>136.19999999999999</v>
      </c>
      <c r="DY294" s="31">
        <v>135.30000000000001</v>
      </c>
      <c r="DZ294" s="31">
        <v>133.9</v>
      </c>
      <c r="EA294" s="31">
        <v>132.9</v>
      </c>
      <c r="EB294" s="31">
        <v>134.9</v>
      </c>
      <c r="EC294" s="31">
        <v>134.9</v>
      </c>
      <c r="ED294" s="31">
        <v>136.1</v>
      </c>
      <c r="EE294" s="31">
        <v>136.9</v>
      </c>
      <c r="EF294" s="31">
        <v>136.30000000000001</v>
      </c>
      <c r="EG294" s="31">
        <v>136.1</v>
      </c>
      <c r="EH294" s="31">
        <v>137.19999999999999</v>
      </c>
      <c r="EI294" s="31">
        <v>138.69999999999999</v>
      </c>
      <c r="EJ294" s="31">
        <v>140.30000000000001</v>
      </c>
      <c r="EK294" s="31">
        <v>139.30000000000001</v>
      </c>
      <c r="EL294" s="31">
        <v>139</v>
      </c>
      <c r="EM294" s="31">
        <v>142.1</v>
      </c>
      <c r="EN294" s="31">
        <v>141.9</v>
      </c>
      <c r="EO294" s="31">
        <v>143.9</v>
      </c>
      <c r="EP294" s="31">
        <v>143.1</v>
      </c>
      <c r="EQ294" s="31">
        <v>141.30000000000001</v>
      </c>
      <c r="ER294" s="31">
        <v>141.80000000000001</v>
      </c>
      <c r="ES294" s="31">
        <v>142</v>
      </c>
      <c r="ET294" s="31">
        <v>141.6</v>
      </c>
    </row>
    <row r="295" spans="1:150">
      <c r="A295" s="25" t="s">
        <v>1890</v>
      </c>
      <c r="B295" s="25" t="s">
        <v>675</v>
      </c>
      <c r="C295" s="26">
        <v>9.4600000000000004E-2</v>
      </c>
      <c r="D295" s="31">
        <v>105.8</v>
      </c>
      <c r="E295" s="31">
        <v>110.5</v>
      </c>
      <c r="F295" s="31">
        <v>110.5</v>
      </c>
      <c r="G295" s="31">
        <v>111.5</v>
      </c>
      <c r="H295" s="31">
        <v>107.9</v>
      </c>
      <c r="I295" s="31">
        <v>106.5</v>
      </c>
      <c r="J295" s="31">
        <v>107.3</v>
      </c>
      <c r="K295" s="31">
        <v>101.1</v>
      </c>
      <c r="L295" s="31">
        <v>109.5</v>
      </c>
      <c r="M295" s="31">
        <v>108.6</v>
      </c>
      <c r="N295" s="31">
        <v>103.5</v>
      </c>
      <c r="O295" s="31">
        <v>98.5</v>
      </c>
      <c r="P295" s="31">
        <v>115.4</v>
      </c>
      <c r="Q295" s="31">
        <v>117.8</v>
      </c>
      <c r="R295" s="31">
        <v>110.9</v>
      </c>
      <c r="S295" s="31">
        <v>116.1</v>
      </c>
      <c r="T295" s="31">
        <v>115.1</v>
      </c>
      <c r="U295" s="31">
        <v>115.6</v>
      </c>
      <c r="V295" s="31">
        <v>112.7</v>
      </c>
      <c r="W295" s="31">
        <v>116.3</v>
      </c>
      <c r="X295" s="31">
        <v>116.6</v>
      </c>
      <c r="Y295" s="31">
        <v>119.3</v>
      </c>
      <c r="Z295" s="31">
        <v>113.7</v>
      </c>
      <c r="AA295" s="31">
        <v>108.1</v>
      </c>
      <c r="AB295" s="31">
        <v>114.5</v>
      </c>
      <c r="AC295" s="31">
        <v>117</v>
      </c>
      <c r="AD295" s="31">
        <v>123</v>
      </c>
      <c r="AE295" s="31">
        <v>119.6</v>
      </c>
      <c r="AF295" s="31">
        <v>121.2</v>
      </c>
      <c r="AG295" s="31">
        <v>121.3</v>
      </c>
      <c r="AH295" s="31">
        <v>120.8</v>
      </c>
      <c r="AI295" s="31">
        <v>120.8</v>
      </c>
      <c r="AJ295" s="31">
        <v>119.8</v>
      </c>
      <c r="AK295" s="31">
        <v>121.4</v>
      </c>
      <c r="AL295" s="31">
        <v>117.9</v>
      </c>
      <c r="AM295" s="31">
        <v>117.1</v>
      </c>
      <c r="AN295" s="31">
        <v>121.1</v>
      </c>
      <c r="AO295" s="31">
        <v>124.7</v>
      </c>
      <c r="AP295" s="31">
        <v>123.9</v>
      </c>
      <c r="AQ295" s="31">
        <v>125.7</v>
      </c>
      <c r="AR295" s="31">
        <v>126.3</v>
      </c>
      <c r="AS295" s="31">
        <v>123.6</v>
      </c>
      <c r="AT295" s="31">
        <v>121.3</v>
      </c>
      <c r="AU295" s="31">
        <v>123.6</v>
      </c>
      <c r="AV295" s="31">
        <v>124.6</v>
      </c>
      <c r="AW295" s="31">
        <v>128.4</v>
      </c>
      <c r="AX295" s="31">
        <v>125.4</v>
      </c>
      <c r="AY295" s="31">
        <v>126.1</v>
      </c>
      <c r="AZ295" s="31">
        <v>124.2</v>
      </c>
      <c r="BA295" s="31">
        <v>127.3</v>
      </c>
      <c r="BB295" s="31">
        <v>127.2</v>
      </c>
      <c r="BC295" s="31">
        <v>125.9</v>
      </c>
      <c r="BD295" s="31">
        <v>126.2</v>
      </c>
      <c r="BE295" s="31">
        <v>127.8</v>
      </c>
      <c r="BF295" s="31">
        <v>125.8</v>
      </c>
      <c r="BG295" s="31">
        <v>124.7</v>
      </c>
      <c r="BH295" s="31">
        <v>124.7</v>
      </c>
      <c r="BI295" s="31">
        <v>126.3</v>
      </c>
      <c r="BJ295" s="31">
        <v>124.5</v>
      </c>
      <c r="BK295" s="31">
        <v>124.6</v>
      </c>
      <c r="BL295" s="31">
        <v>124.9</v>
      </c>
      <c r="BM295" s="31">
        <v>124.6</v>
      </c>
      <c r="BN295" s="31">
        <v>126</v>
      </c>
      <c r="BO295" s="31">
        <v>126.4</v>
      </c>
      <c r="BP295" s="31">
        <v>125.8</v>
      </c>
      <c r="BQ295" s="31">
        <v>124.9</v>
      </c>
      <c r="BR295" s="31">
        <v>125.2</v>
      </c>
      <c r="BS295" s="31">
        <v>123.4</v>
      </c>
      <c r="BT295" s="31">
        <v>125</v>
      </c>
      <c r="BU295" s="31">
        <v>123.8</v>
      </c>
      <c r="BV295" s="31">
        <v>122.9</v>
      </c>
      <c r="BW295" s="31">
        <v>123.2</v>
      </c>
      <c r="BX295" s="31">
        <v>129.6</v>
      </c>
      <c r="BY295" s="31">
        <v>123.8</v>
      </c>
      <c r="BZ295" s="31">
        <v>124.6</v>
      </c>
      <c r="CA295" s="31">
        <v>127.9</v>
      </c>
      <c r="CB295" s="31">
        <v>128.6</v>
      </c>
      <c r="CC295" s="31">
        <v>122.6</v>
      </c>
      <c r="CD295" s="31">
        <v>120.4</v>
      </c>
      <c r="CE295" s="31">
        <v>119.5</v>
      </c>
      <c r="CF295" s="31">
        <v>123.6</v>
      </c>
      <c r="CG295" s="31">
        <v>122</v>
      </c>
      <c r="CH295" s="31">
        <v>118.2</v>
      </c>
      <c r="CI295" s="31">
        <v>118.8</v>
      </c>
      <c r="CJ295" s="31">
        <v>117.2</v>
      </c>
      <c r="CK295" s="31">
        <v>119.3</v>
      </c>
      <c r="CL295" s="31">
        <v>117</v>
      </c>
      <c r="CM295" s="31">
        <v>113.9</v>
      </c>
      <c r="CN295" s="31">
        <v>114.4</v>
      </c>
      <c r="CO295" s="31">
        <v>117.1</v>
      </c>
      <c r="CP295" s="31">
        <v>116.6</v>
      </c>
      <c r="CQ295" s="31">
        <v>115.8</v>
      </c>
      <c r="CR295" s="31">
        <v>120.6</v>
      </c>
      <c r="CS295" s="31">
        <v>119.4</v>
      </c>
      <c r="CT295" s="31">
        <v>116.9</v>
      </c>
      <c r="CU295" s="31">
        <v>117.8</v>
      </c>
      <c r="CV295" s="31">
        <v>117.8</v>
      </c>
      <c r="CW295" s="31">
        <v>112.6</v>
      </c>
      <c r="CX295" s="31">
        <v>114.8</v>
      </c>
      <c r="CY295" s="31">
        <v>115.4</v>
      </c>
      <c r="CZ295" s="31">
        <v>112.9</v>
      </c>
      <c r="DA295" s="31">
        <v>112.3</v>
      </c>
      <c r="DB295" s="31">
        <v>111.5</v>
      </c>
      <c r="DC295" s="31">
        <v>109.8</v>
      </c>
      <c r="DD295" s="31">
        <v>109.6</v>
      </c>
      <c r="DE295" s="31">
        <v>109.7</v>
      </c>
      <c r="DF295" s="31">
        <v>109.4</v>
      </c>
      <c r="DG295" s="31">
        <v>109.7</v>
      </c>
      <c r="DH295" s="31">
        <v>109.8</v>
      </c>
      <c r="DI295" s="31">
        <v>109.4</v>
      </c>
      <c r="DJ295" s="31">
        <v>109.6</v>
      </c>
      <c r="DK295" s="31">
        <v>109.9</v>
      </c>
      <c r="DL295" s="31">
        <v>110.1</v>
      </c>
      <c r="DM295" s="31">
        <v>110.6</v>
      </c>
      <c r="DN295" s="31">
        <v>110.5</v>
      </c>
      <c r="DO295" s="31">
        <v>110.4</v>
      </c>
      <c r="DP295" s="31">
        <v>110.9</v>
      </c>
      <c r="DQ295" s="31">
        <v>111.4</v>
      </c>
      <c r="DR295" s="31">
        <v>111.7</v>
      </c>
      <c r="DS295" s="31">
        <v>111.6</v>
      </c>
      <c r="DT295" s="31">
        <v>109.6</v>
      </c>
      <c r="DU295" s="31">
        <v>110.4</v>
      </c>
      <c r="DV295" s="31">
        <v>110</v>
      </c>
      <c r="DW295" s="31">
        <v>110.1</v>
      </c>
      <c r="DX295" s="31">
        <v>109.9</v>
      </c>
      <c r="DY295" s="31">
        <v>109.7</v>
      </c>
      <c r="DZ295" s="31">
        <v>110.6</v>
      </c>
      <c r="EA295" s="31">
        <v>110.9</v>
      </c>
      <c r="EB295" s="31">
        <v>110.7</v>
      </c>
      <c r="EC295" s="31">
        <v>111</v>
      </c>
      <c r="ED295" s="31">
        <v>111</v>
      </c>
      <c r="EE295" s="31">
        <v>111.2</v>
      </c>
      <c r="EF295" s="31">
        <v>109</v>
      </c>
      <c r="EG295" s="31">
        <v>109.8</v>
      </c>
      <c r="EH295" s="31">
        <v>110.1</v>
      </c>
      <c r="EI295" s="31">
        <v>109</v>
      </c>
      <c r="EJ295" s="31">
        <v>107.6</v>
      </c>
      <c r="EK295" s="31">
        <v>107.7</v>
      </c>
      <c r="EL295" s="31">
        <v>108.4</v>
      </c>
      <c r="EM295" s="31">
        <v>108</v>
      </c>
      <c r="EN295" s="31">
        <v>108.1</v>
      </c>
      <c r="EO295" s="31">
        <v>108</v>
      </c>
      <c r="EP295" s="31">
        <v>108.1</v>
      </c>
      <c r="EQ295" s="31">
        <v>110.3</v>
      </c>
      <c r="ER295" s="31">
        <v>109.3</v>
      </c>
      <c r="ES295" s="31">
        <v>109.3</v>
      </c>
      <c r="ET295" s="31">
        <v>109.3</v>
      </c>
    </row>
    <row r="296" spans="1:150">
      <c r="A296" s="25" t="s">
        <v>1891</v>
      </c>
      <c r="B296" s="25" t="s">
        <v>691</v>
      </c>
      <c r="C296" s="26">
        <v>0.22090000000000001</v>
      </c>
      <c r="D296" s="31">
        <v>102.6</v>
      </c>
      <c r="E296" s="31">
        <v>101.7</v>
      </c>
      <c r="F296" s="31">
        <v>102.5</v>
      </c>
      <c r="G296" s="31">
        <v>105</v>
      </c>
      <c r="H296" s="31">
        <v>106.4</v>
      </c>
      <c r="I296" s="31">
        <v>105.7</v>
      </c>
      <c r="J296" s="31">
        <v>106.6</v>
      </c>
      <c r="K296" s="31">
        <v>103.7</v>
      </c>
      <c r="L296" s="31">
        <v>104.5</v>
      </c>
      <c r="M296" s="31">
        <v>104.2</v>
      </c>
      <c r="N296" s="31">
        <v>101.1</v>
      </c>
      <c r="O296" s="31">
        <v>101.5</v>
      </c>
      <c r="P296" s="31">
        <v>109</v>
      </c>
      <c r="Q296" s="31">
        <v>109.5</v>
      </c>
      <c r="R296" s="31">
        <v>111.2</v>
      </c>
      <c r="S296" s="31">
        <v>109.7</v>
      </c>
      <c r="T296" s="31">
        <v>108.2</v>
      </c>
      <c r="U296" s="31">
        <v>114</v>
      </c>
      <c r="V296" s="31">
        <v>113.1</v>
      </c>
      <c r="W296" s="31">
        <v>111.9</v>
      </c>
      <c r="X296" s="31">
        <v>111.8</v>
      </c>
      <c r="Y296" s="31">
        <v>114.5</v>
      </c>
      <c r="Z296" s="31">
        <v>113.3</v>
      </c>
      <c r="AA296" s="31">
        <v>115</v>
      </c>
      <c r="AB296" s="31">
        <v>113.3</v>
      </c>
      <c r="AC296" s="31">
        <v>112.4</v>
      </c>
      <c r="AD296" s="31">
        <v>114.1</v>
      </c>
      <c r="AE296" s="31">
        <v>114.4</v>
      </c>
      <c r="AF296" s="31">
        <v>114.4</v>
      </c>
      <c r="AG296" s="31">
        <v>118.1</v>
      </c>
      <c r="AH296" s="31">
        <v>117.4</v>
      </c>
      <c r="AI296" s="31">
        <v>115.7</v>
      </c>
      <c r="AJ296" s="31">
        <v>116</v>
      </c>
      <c r="AK296" s="31">
        <v>114.9</v>
      </c>
      <c r="AL296" s="31">
        <v>115</v>
      </c>
      <c r="AM296" s="31">
        <v>113.8</v>
      </c>
      <c r="AN296" s="31">
        <v>117.6</v>
      </c>
      <c r="AO296" s="31">
        <v>115.6</v>
      </c>
      <c r="AP296" s="31">
        <v>114.6</v>
      </c>
      <c r="AQ296" s="31">
        <v>113.1</v>
      </c>
      <c r="AR296" s="31">
        <v>116.8</v>
      </c>
      <c r="AS296" s="31">
        <v>119.3</v>
      </c>
      <c r="AT296" s="31">
        <v>120.2</v>
      </c>
      <c r="AU296" s="31">
        <v>117.7</v>
      </c>
      <c r="AV296" s="31">
        <v>114.7</v>
      </c>
      <c r="AW296" s="31">
        <v>117.8</v>
      </c>
      <c r="AX296" s="31">
        <v>115.1</v>
      </c>
      <c r="AY296" s="31">
        <v>115.2</v>
      </c>
      <c r="AZ296" s="31">
        <v>116</v>
      </c>
      <c r="BA296" s="31">
        <v>117.4</v>
      </c>
      <c r="BB296" s="31">
        <v>120</v>
      </c>
      <c r="BC296" s="31">
        <v>119.7</v>
      </c>
      <c r="BD296" s="31">
        <v>120.3</v>
      </c>
      <c r="BE296" s="31">
        <v>126.6</v>
      </c>
      <c r="BF296" s="31">
        <v>128.1</v>
      </c>
      <c r="BG296" s="31">
        <v>125.7</v>
      </c>
      <c r="BH296" s="31">
        <v>126.7</v>
      </c>
      <c r="BI296" s="31">
        <v>129.30000000000001</v>
      </c>
      <c r="BJ296" s="31">
        <v>124.6</v>
      </c>
      <c r="BK296" s="31">
        <v>125.2</v>
      </c>
      <c r="BL296" s="31">
        <v>125.2</v>
      </c>
      <c r="BM296" s="31">
        <v>128.4</v>
      </c>
      <c r="BN296" s="31">
        <v>128.4</v>
      </c>
      <c r="BO296" s="31">
        <v>129.80000000000001</v>
      </c>
      <c r="BP296" s="31">
        <v>132.19999999999999</v>
      </c>
      <c r="BQ296" s="31">
        <v>134</v>
      </c>
      <c r="BR296" s="31">
        <v>140.80000000000001</v>
      </c>
      <c r="BS296" s="31">
        <v>142</v>
      </c>
      <c r="BT296" s="31">
        <v>139.1</v>
      </c>
      <c r="BU296" s="31">
        <v>137.80000000000001</v>
      </c>
      <c r="BV296" s="31">
        <v>138.1</v>
      </c>
      <c r="BW296" s="31">
        <v>138.19999999999999</v>
      </c>
      <c r="BX296" s="31">
        <v>139.5</v>
      </c>
      <c r="BY296" s="31">
        <v>139.5</v>
      </c>
      <c r="BZ296" s="31">
        <v>137.69999999999999</v>
      </c>
      <c r="CA296" s="31">
        <v>135.9</v>
      </c>
      <c r="CB296" s="31">
        <v>136.69999999999999</v>
      </c>
      <c r="CC296" s="31">
        <v>136</v>
      </c>
      <c r="CD296" s="31">
        <v>136.19999999999999</v>
      </c>
      <c r="CE296" s="31">
        <v>137.6</v>
      </c>
      <c r="CF296" s="31">
        <v>137.19999999999999</v>
      </c>
      <c r="CG296" s="31">
        <v>135.69999999999999</v>
      </c>
      <c r="CH296" s="31">
        <v>135.5</v>
      </c>
      <c r="CI296" s="31">
        <v>136.69999999999999</v>
      </c>
      <c r="CJ296" s="31">
        <v>135.5</v>
      </c>
      <c r="CK296" s="31">
        <v>134.9</v>
      </c>
      <c r="CL296" s="31">
        <v>134.6</v>
      </c>
      <c r="CM296" s="31">
        <v>135.5</v>
      </c>
      <c r="CN296" s="31">
        <v>135.4</v>
      </c>
      <c r="CO296" s="31">
        <v>137</v>
      </c>
      <c r="CP296" s="31">
        <v>136.80000000000001</v>
      </c>
      <c r="CQ296" s="31">
        <v>136.1</v>
      </c>
      <c r="CR296" s="31">
        <v>136.69999999999999</v>
      </c>
      <c r="CS296" s="31">
        <v>135.69999999999999</v>
      </c>
      <c r="CT296" s="31">
        <v>136.19999999999999</v>
      </c>
      <c r="CU296" s="31">
        <v>136.9</v>
      </c>
      <c r="CV296" s="31">
        <v>138.6</v>
      </c>
      <c r="CW296" s="31">
        <v>138</v>
      </c>
      <c r="CX296" s="31">
        <v>136.30000000000001</v>
      </c>
      <c r="CY296" s="31">
        <v>132.6</v>
      </c>
      <c r="CZ296" s="31">
        <v>138.30000000000001</v>
      </c>
      <c r="DA296" s="31">
        <v>140</v>
      </c>
      <c r="DB296" s="31">
        <v>141.4</v>
      </c>
      <c r="DC296" s="31">
        <v>142.80000000000001</v>
      </c>
      <c r="DD296" s="31">
        <v>142.19999999999999</v>
      </c>
      <c r="DE296" s="31">
        <v>141.80000000000001</v>
      </c>
      <c r="DF296" s="31">
        <v>142.80000000000001</v>
      </c>
      <c r="DG296" s="31">
        <v>142.4</v>
      </c>
      <c r="DH296" s="31">
        <v>143.5</v>
      </c>
      <c r="DI296" s="31">
        <v>140.69999999999999</v>
      </c>
      <c r="DJ296" s="31">
        <v>143.19999999999999</v>
      </c>
      <c r="DK296" s="31">
        <v>144</v>
      </c>
      <c r="DL296" s="31">
        <v>143.80000000000001</v>
      </c>
      <c r="DM296" s="31">
        <v>145</v>
      </c>
      <c r="DN296" s="31">
        <v>147.80000000000001</v>
      </c>
      <c r="DO296" s="31">
        <v>148</v>
      </c>
      <c r="DP296" s="31">
        <v>148.69999999999999</v>
      </c>
      <c r="DQ296" s="31">
        <v>148.30000000000001</v>
      </c>
      <c r="DR296" s="31">
        <v>147.80000000000001</v>
      </c>
      <c r="DS296" s="31">
        <v>148.9</v>
      </c>
      <c r="DT296" s="31">
        <v>149.69999999999999</v>
      </c>
      <c r="DU296" s="31">
        <v>150.30000000000001</v>
      </c>
      <c r="DV296" s="31">
        <v>150.5</v>
      </c>
      <c r="DW296" s="31">
        <v>150.9</v>
      </c>
      <c r="DX296" s="31">
        <v>152.5</v>
      </c>
      <c r="DY296" s="31">
        <v>153.9</v>
      </c>
      <c r="DZ296" s="31">
        <v>153.30000000000001</v>
      </c>
      <c r="EA296" s="31">
        <v>153.80000000000001</v>
      </c>
      <c r="EB296" s="31">
        <v>152.1</v>
      </c>
      <c r="EC296" s="31">
        <v>152.30000000000001</v>
      </c>
      <c r="ED296" s="31">
        <v>153.19999999999999</v>
      </c>
      <c r="EE296" s="31">
        <v>154.30000000000001</v>
      </c>
      <c r="EF296" s="31">
        <v>152.19999999999999</v>
      </c>
      <c r="EG296" s="31">
        <v>154.4</v>
      </c>
      <c r="EH296" s="31">
        <v>152.9</v>
      </c>
      <c r="EI296" s="31">
        <v>155.69999999999999</v>
      </c>
      <c r="EJ296" s="31">
        <v>154.80000000000001</v>
      </c>
      <c r="EK296" s="31">
        <v>156.4</v>
      </c>
      <c r="EL296" s="31">
        <v>158.6</v>
      </c>
      <c r="EM296" s="31">
        <v>158.4</v>
      </c>
      <c r="EN296" s="31">
        <v>160.6</v>
      </c>
      <c r="EO296" s="31">
        <v>159.80000000000001</v>
      </c>
      <c r="EP296" s="31">
        <v>159.6</v>
      </c>
      <c r="EQ296" s="31">
        <v>158.30000000000001</v>
      </c>
      <c r="ER296" s="31">
        <v>160.69999999999999</v>
      </c>
      <c r="ES296" s="31">
        <v>159.30000000000001</v>
      </c>
      <c r="ET296" s="31">
        <v>157.30000000000001</v>
      </c>
    </row>
    <row r="297" spans="1:150">
      <c r="A297" s="25" t="s">
        <v>1892</v>
      </c>
      <c r="B297" s="25" t="s">
        <v>693</v>
      </c>
      <c r="C297" s="26">
        <v>3.2530000000000003E-2</v>
      </c>
      <c r="D297" s="31">
        <v>95.4</v>
      </c>
      <c r="E297" s="31">
        <v>95.8</v>
      </c>
      <c r="F297" s="31">
        <v>96.7</v>
      </c>
      <c r="G297" s="31">
        <v>100.7</v>
      </c>
      <c r="H297" s="31">
        <v>99.5</v>
      </c>
      <c r="I297" s="31">
        <v>102.4</v>
      </c>
      <c r="J297" s="31">
        <v>104.5</v>
      </c>
      <c r="K297" s="31">
        <v>106.3</v>
      </c>
      <c r="L297" s="31">
        <v>108.1</v>
      </c>
      <c r="M297" s="31">
        <v>106.7</v>
      </c>
      <c r="N297" s="31">
        <v>99.8</v>
      </c>
      <c r="O297" s="31">
        <v>99</v>
      </c>
      <c r="P297" s="31">
        <v>106</v>
      </c>
      <c r="Q297" s="31">
        <v>105</v>
      </c>
      <c r="R297" s="31">
        <v>106.5</v>
      </c>
      <c r="S297" s="31">
        <v>107.1</v>
      </c>
      <c r="T297" s="31">
        <v>108.5</v>
      </c>
      <c r="U297" s="31">
        <v>109.3</v>
      </c>
      <c r="V297" s="31">
        <v>112.2</v>
      </c>
      <c r="W297" s="31">
        <v>112.8</v>
      </c>
      <c r="X297" s="31">
        <v>109.9</v>
      </c>
      <c r="Y297" s="31">
        <v>111.8</v>
      </c>
      <c r="Z297" s="31">
        <v>106.6</v>
      </c>
      <c r="AA297" s="31">
        <v>104.7</v>
      </c>
      <c r="AB297" s="31">
        <v>108.7</v>
      </c>
      <c r="AC297" s="31">
        <v>110</v>
      </c>
      <c r="AD297" s="31">
        <v>112.2</v>
      </c>
      <c r="AE297" s="31">
        <v>112.8</v>
      </c>
      <c r="AF297" s="31">
        <v>112.5</v>
      </c>
      <c r="AG297" s="31">
        <v>114.5</v>
      </c>
      <c r="AH297" s="31">
        <v>116.7</v>
      </c>
      <c r="AI297" s="31">
        <v>118.4</v>
      </c>
      <c r="AJ297" s="31">
        <v>118.2</v>
      </c>
      <c r="AK297" s="31">
        <v>119</v>
      </c>
      <c r="AL297" s="31">
        <v>110</v>
      </c>
      <c r="AM297" s="31">
        <v>108.6</v>
      </c>
      <c r="AN297" s="31">
        <v>109.6</v>
      </c>
      <c r="AO297" s="31">
        <v>110.9</v>
      </c>
      <c r="AP297" s="31">
        <v>111.2</v>
      </c>
      <c r="AQ297" s="31">
        <v>115.4</v>
      </c>
      <c r="AR297" s="31">
        <v>111.2</v>
      </c>
      <c r="AS297" s="31">
        <v>113.1</v>
      </c>
      <c r="AT297" s="31">
        <v>112.1</v>
      </c>
      <c r="AU297" s="31">
        <v>116.1</v>
      </c>
      <c r="AV297" s="31">
        <v>112.8</v>
      </c>
      <c r="AW297" s="31">
        <v>116.7</v>
      </c>
      <c r="AX297" s="31">
        <v>113.9</v>
      </c>
      <c r="AY297" s="31">
        <v>114</v>
      </c>
      <c r="AZ297" s="31">
        <v>112.5</v>
      </c>
      <c r="BA297" s="31">
        <v>113</v>
      </c>
      <c r="BB297" s="31">
        <v>106.1</v>
      </c>
      <c r="BC297" s="31">
        <v>112.9</v>
      </c>
      <c r="BD297" s="31">
        <v>112.6</v>
      </c>
      <c r="BE297" s="31">
        <v>113.4</v>
      </c>
      <c r="BF297" s="31">
        <v>115.5</v>
      </c>
      <c r="BG297" s="31">
        <v>114.2</v>
      </c>
      <c r="BH297" s="31">
        <v>115.8</v>
      </c>
      <c r="BI297" s="31">
        <v>115.8</v>
      </c>
      <c r="BJ297" s="31">
        <v>116.6</v>
      </c>
      <c r="BK297" s="31">
        <v>116.5</v>
      </c>
      <c r="BL297" s="31">
        <v>116.7</v>
      </c>
      <c r="BM297" s="31">
        <v>117</v>
      </c>
      <c r="BN297" s="31">
        <v>118</v>
      </c>
      <c r="BO297" s="31">
        <v>120</v>
      </c>
      <c r="BP297" s="31">
        <v>123.5</v>
      </c>
      <c r="BQ297" s="31">
        <v>125.4</v>
      </c>
      <c r="BR297" s="31">
        <v>123.5</v>
      </c>
      <c r="BS297" s="31">
        <v>123.4</v>
      </c>
      <c r="BT297" s="31">
        <v>121.8</v>
      </c>
      <c r="BU297" s="31">
        <v>121.7</v>
      </c>
      <c r="BV297" s="31">
        <v>121.3</v>
      </c>
      <c r="BW297" s="31">
        <v>121.3</v>
      </c>
      <c r="BX297" s="31">
        <v>121.7</v>
      </c>
      <c r="BY297" s="31">
        <v>121.8</v>
      </c>
      <c r="BZ297" s="31">
        <v>122.3</v>
      </c>
      <c r="CA297" s="31">
        <v>122.9</v>
      </c>
      <c r="CB297" s="31">
        <v>121.4</v>
      </c>
      <c r="CC297" s="31">
        <v>123.2</v>
      </c>
      <c r="CD297" s="31">
        <v>124.8</v>
      </c>
      <c r="CE297" s="31">
        <v>126.4</v>
      </c>
      <c r="CF297" s="31">
        <v>125</v>
      </c>
      <c r="CG297" s="31">
        <v>122.6</v>
      </c>
      <c r="CH297" s="31">
        <v>121.9</v>
      </c>
      <c r="CI297" s="31">
        <v>122.5</v>
      </c>
      <c r="CJ297" s="31">
        <v>120.1</v>
      </c>
      <c r="CK297" s="31">
        <v>120.2</v>
      </c>
      <c r="CL297" s="31">
        <v>120.4</v>
      </c>
      <c r="CM297" s="31">
        <v>123.4</v>
      </c>
      <c r="CN297" s="31">
        <v>123.5</v>
      </c>
      <c r="CO297" s="31">
        <v>124.9</v>
      </c>
      <c r="CP297" s="31">
        <v>125.6</v>
      </c>
      <c r="CQ297" s="31">
        <v>124.5</v>
      </c>
      <c r="CR297" s="31">
        <v>125.2</v>
      </c>
      <c r="CS297" s="31">
        <v>125</v>
      </c>
      <c r="CT297" s="31">
        <v>123.8</v>
      </c>
      <c r="CU297" s="31">
        <v>123</v>
      </c>
      <c r="CV297" s="31">
        <v>123</v>
      </c>
      <c r="CW297" s="31">
        <v>121.9</v>
      </c>
      <c r="CX297" s="31">
        <v>121.2</v>
      </c>
      <c r="CY297" s="31">
        <v>116</v>
      </c>
      <c r="CZ297" s="31">
        <v>114.4</v>
      </c>
      <c r="DA297" s="31">
        <v>115.9</v>
      </c>
      <c r="DB297" s="31">
        <v>118.4</v>
      </c>
      <c r="DC297" s="31">
        <v>118.8</v>
      </c>
      <c r="DD297" s="31">
        <v>118</v>
      </c>
      <c r="DE297" s="31">
        <v>117.5</v>
      </c>
      <c r="DF297" s="31">
        <v>117.2</v>
      </c>
      <c r="DG297" s="31">
        <v>117</v>
      </c>
      <c r="DH297" s="31">
        <v>116.4</v>
      </c>
      <c r="DI297" s="31">
        <v>115.6</v>
      </c>
      <c r="DJ297" s="31">
        <v>116.9</v>
      </c>
      <c r="DK297" s="31">
        <v>118.2</v>
      </c>
      <c r="DL297" s="31">
        <v>118.1</v>
      </c>
      <c r="DM297" s="31">
        <v>120.2</v>
      </c>
      <c r="DN297" s="31">
        <v>122.7</v>
      </c>
      <c r="DO297" s="31">
        <v>123.4</v>
      </c>
      <c r="DP297" s="31">
        <v>121.1</v>
      </c>
      <c r="DQ297" s="31">
        <v>120.6</v>
      </c>
      <c r="DR297" s="31">
        <v>119.2</v>
      </c>
      <c r="DS297" s="31">
        <v>119</v>
      </c>
      <c r="DT297" s="31">
        <v>119.6</v>
      </c>
      <c r="DU297" s="31">
        <v>117.5</v>
      </c>
      <c r="DV297" s="31">
        <v>120.8</v>
      </c>
      <c r="DW297" s="31">
        <v>121.7</v>
      </c>
      <c r="DX297" s="31">
        <v>123.3</v>
      </c>
      <c r="DY297" s="31">
        <v>122.5</v>
      </c>
      <c r="DZ297" s="31">
        <v>123.9</v>
      </c>
      <c r="EA297" s="31">
        <v>121.7</v>
      </c>
      <c r="EB297" s="31">
        <v>120.2</v>
      </c>
      <c r="EC297" s="31">
        <v>119.1</v>
      </c>
      <c r="ED297" s="31">
        <v>121.3</v>
      </c>
      <c r="EE297" s="31">
        <v>118.5</v>
      </c>
      <c r="EF297" s="31">
        <v>118.4</v>
      </c>
      <c r="EG297" s="31">
        <v>116.1</v>
      </c>
      <c r="EH297" s="31">
        <v>117.7</v>
      </c>
      <c r="EI297" s="31">
        <v>115.1</v>
      </c>
      <c r="EJ297" s="31">
        <v>117.8</v>
      </c>
      <c r="EK297" s="31">
        <v>114.8</v>
      </c>
      <c r="EL297" s="31">
        <v>117.9</v>
      </c>
      <c r="EM297" s="31">
        <v>114.9</v>
      </c>
      <c r="EN297" s="31">
        <v>118.3</v>
      </c>
      <c r="EO297" s="31">
        <v>116.9</v>
      </c>
      <c r="EP297" s="31">
        <v>119.7</v>
      </c>
      <c r="EQ297" s="31">
        <v>116.8</v>
      </c>
      <c r="ER297" s="31">
        <v>118.8</v>
      </c>
      <c r="ES297" s="31">
        <v>116.8</v>
      </c>
      <c r="ET297" s="31">
        <v>118.9</v>
      </c>
    </row>
    <row r="298" spans="1:150">
      <c r="A298" s="25" t="s">
        <v>1893</v>
      </c>
      <c r="B298" s="25" t="s">
        <v>695</v>
      </c>
      <c r="C298" s="26">
        <v>6.0850000000000001E-2</v>
      </c>
      <c r="D298" s="31">
        <v>108.8</v>
      </c>
      <c r="E298" s="31">
        <v>107.3</v>
      </c>
      <c r="F298" s="31">
        <v>109</v>
      </c>
      <c r="G298" s="31">
        <v>109.6</v>
      </c>
      <c r="H298" s="31">
        <v>112.9</v>
      </c>
      <c r="I298" s="31">
        <v>116.9</v>
      </c>
      <c r="J298" s="31">
        <v>114.1</v>
      </c>
      <c r="K298" s="31">
        <v>112.5</v>
      </c>
      <c r="L298" s="31">
        <v>116.4</v>
      </c>
      <c r="M298" s="31">
        <v>108.7</v>
      </c>
      <c r="N298" s="31">
        <v>106.9</v>
      </c>
      <c r="O298" s="31">
        <v>107.2</v>
      </c>
      <c r="P298" s="31">
        <v>108.5</v>
      </c>
      <c r="Q298" s="31">
        <v>111.3</v>
      </c>
      <c r="R298" s="31">
        <v>113.2</v>
      </c>
      <c r="S298" s="31">
        <v>114.1</v>
      </c>
      <c r="T298" s="31">
        <v>110.6</v>
      </c>
      <c r="U298" s="31">
        <v>117.5</v>
      </c>
      <c r="V298" s="31">
        <v>122.4</v>
      </c>
      <c r="W298" s="31">
        <v>120.7</v>
      </c>
      <c r="X298" s="31">
        <v>119.1</v>
      </c>
      <c r="Y298" s="31">
        <v>120</v>
      </c>
      <c r="Z298" s="31">
        <v>119.3</v>
      </c>
      <c r="AA298" s="31">
        <v>119</v>
      </c>
      <c r="AB298" s="31">
        <v>121.6</v>
      </c>
      <c r="AC298" s="31">
        <v>123.9</v>
      </c>
      <c r="AD298" s="31">
        <v>123.1</v>
      </c>
      <c r="AE298" s="31">
        <v>121.4</v>
      </c>
      <c r="AF298" s="31">
        <v>129.5</v>
      </c>
      <c r="AG298" s="31">
        <v>127.9</v>
      </c>
      <c r="AH298" s="31">
        <v>127.5</v>
      </c>
      <c r="AI298" s="31">
        <v>123</v>
      </c>
      <c r="AJ298" s="31">
        <v>124.7</v>
      </c>
      <c r="AK298" s="31">
        <v>124.9</v>
      </c>
      <c r="AL298" s="31">
        <v>126.3</v>
      </c>
      <c r="AM298" s="31">
        <v>123.6</v>
      </c>
      <c r="AN298" s="31">
        <v>124.6</v>
      </c>
      <c r="AO298" s="31">
        <v>123</v>
      </c>
      <c r="AP298" s="31">
        <v>124</v>
      </c>
      <c r="AQ298" s="31">
        <v>119.3</v>
      </c>
      <c r="AR298" s="31">
        <v>128.69999999999999</v>
      </c>
      <c r="AS298" s="31">
        <v>130.1</v>
      </c>
      <c r="AT298" s="31">
        <v>134.9</v>
      </c>
      <c r="AU298" s="31">
        <v>130.69999999999999</v>
      </c>
      <c r="AV298" s="31">
        <v>132.19999999999999</v>
      </c>
      <c r="AW298" s="31">
        <v>132.6</v>
      </c>
      <c r="AX298" s="31">
        <v>128.19999999999999</v>
      </c>
      <c r="AY298" s="31">
        <v>130.4</v>
      </c>
      <c r="AZ298" s="31">
        <v>128.5</v>
      </c>
      <c r="BA298" s="31">
        <v>125.7</v>
      </c>
      <c r="BB298" s="31">
        <v>135.4</v>
      </c>
      <c r="BC298" s="31">
        <v>135.6</v>
      </c>
      <c r="BD298" s="31">
        <v>134</v>
      </c>
      <c r="BE298" s="31">
        <v>130.5</v>
      </c>
      <c r="BF298" s="31">
        <v>127.8</v>
      </c>
      <c r="BG298" s="31">
        <v>129.9</v>
      </c>
      <c r="BH298" s="31">
        <v>127.9</v>
      </c>
      <c r="BI298" s="31">
        <v>136.80000000000001</v>
      </c>
      <c r="BJ298" s="31">
        <v>138.19999999999999</v>
      </c>
      <c r="BK298" s="31">
        <v>139.69999999999999</v>
      </c>
      <c r="BL298" s="31">
        <v>141.69999999999999</v>
      </c>
      <c r="BM298" s="31">
        <v>142.69999999999999</v>
      </c>
      <c r="BN298" s="31">
        <v>150.4</v>
      </c>
      <c r="BO298" s="31">
        <v>151.30000000000001</v>
      </c>
      <c r="BP298" s="31">
        <v>153</v>
      </c>
      <c r="BQ298" s="31">
        <v>157.5</v>
      </c>
      <c r="BR298" s="31">
        <v>156.69999999999999</v>
      </c>
      <c r="BS298" s="31">
        <v>156.5</v>
      </c>
      <c r="BT298" s="31">
        <v>156.5</v>
      </c>
      <c r="BU298" s="31">
        <v>157</v>
      </c>
      <c r="BV298" s="31">
        <v>160.19999999999999</v>
      </c>
      <c r="BW298" s="31">
        <v>162.69999999999999</v>
      </c>
      <c r="BX298" s="31">
        <v>162.69999999999999</v>
      </c>
      <c r="BY298" s="31">
        <v>162.30000000000001</v>
      </c>
      <c r="BZ298" s="31">
        <v>156.4</v>
      </c>
      <c r="CA298" s="31">
        <v>157.69999999999999</v>
      </c>
      <c r="CB298" s="31">
        <v>158.30000000000001</v>
      </c>
      <c r="CC298" s="31">
        <v>151.80000000000001</v>
      </c>
      <c r="CD298" s="31">
        <v>152.1</v>
      </c>
      <c r="CE298" s="31">
        <v>156.4</v>
      </c>
      <c r="CF298" s="31">
        <v>157</v>
      </c>
      <c r="CG298" s="31">
        <v>151.9</v>
      </c>
      <c r="CH298" s="31">
        <v>155.1</v>
      </c>
      <c r="CI298" s="31">
        <v>155.9</v>
      </c>
      <c r="CJ298" s="31">
        <v>155.69999999999999</v>
      </c>
      <c r="CK298" s="31">
        <v>152</v>
      </c>
      <c r="CL298" s="31">
        <v>151.19999999999999</v>
      </c>
      <c r="CM298" s="31">
        <v>150.9</v>
      </c>
      <c r="CN298" s="31">
        <v>153.30000000000001</v>
      </c>
      <c r="CO298" s="31">
        <v>155.9</v>
      </c>
      <c r="CP298" s="31">
        <v>154</v>
      </c>
      <c r="CQ298" s="31">
        <v>153.4</v>
      </c>
      <c r="CR298" s="31">
        <v>154.19999999999999</v>
      </c>
      <c r="CS298" s="31">
        <v>150.80000000000001</v>
      </c>
      <c r="CT298" s="31">
        <v>150.4</v>
      </c>
      <c r="CU298" s="31">
        <v>149.9</v>
      </c>
      <c r="CV298" s="31">
        <v>156.19999999999999</v>
      </c>
      <c r="CW298" s="31">
        <v>155.80000000000001</v>
      </c>
      <c r="CX298" s="31">
        <v>156.4</v>
      </c>
      <c r="CY298" s="31">
        <v>155</v>
      </c>
      <c r="CZ298" s="31">
        <v>170.9</v>
      </c>
      <c r="DA298" s="31">
        <v>171</v>
      </c>
      <c r="DB298" s="31">
        <v>172.4</v>
      </c>
      <c r="DC298" s="31">
        <v>173</v>
      </c>
      <c r="DD298" s="31">
        <v>172.6</v>
      </c>
      <c r="DE298" s="31">
        <v>172.1</v>
      </c>
      <c r="DF298" s="31">
        <v>175.2</v>
      </c>
      <c r="DG298" s="31">
        <v>174.9</v>
      </c>
      <c r="DH298" s="31">
        <v>176.4</v>
      </c>
      <c r="DI298" s="31">
        <v>174.9</v>
      </c>
      <c r="DJ298" s="31">
        <v>173.9</v>
      </c>
      <c r="DK298" s="31">
        <v>173.9</v>
      </c>
      <c r="DL298" s="31">
        <v>173.6</v>
      </c>
      <c r="DM298" s="31">
        <v>175.1</v>
      </c>
      <c r="DN298" s="31">
        <v>178.1</v>
      </c>
      <c r="DO298" s="31">
        <v>178.6</v>
      </c>
      <c r="DP298" s="31">
        <v>179.3</v>
      </c>
      <c r="DQ298" s="31">
        <v>180</v>
      </c>
      <c r="DR298" s="31">
        <v>179.6</v>
      </c>
      <c r="DS298" s="31">
        <v>179.8</v>
      </c>
      <c r="DT298" s="31">
        <v>181.1</v>
      </c>
      <c r="DU298" s="31">
        <v>183.5</v>
      </c>
      <c r="DV298" s="31">
        <v>181.1</v>
      </c>
      <c r="DW298" s="31">
        <v>181.8</v>
      </c>
      <c r="DX298" s="31">
        <v>182.3</v>
      </c>
      <c r="DY298" s="31">
        <v>184.4</v>
      </c>
      <c r="DZ298" s="31">
        <v>183.8</v>
      </c>
      <c r="EA298" s="31">
        <v>186.2</v>
      </c>
      <c r="EB298" s="31">
        <v>185.7</v>
      </c>
      <c r="EC298" s="31">
        <v>186.5</v>
      </c>
      <c r="ED298" s="31">
        <v>184.9</v>
      </c>
      <c r="EE298" s="31">
        <v>186.9</v>
      </c>
      <c r="EF298" s="31">
        <v>184</v>
      </c>
      <c r="EG298" s="31">
        <v>192.9</v>
      </c>
      <c r="EH298" s="31">
        <v>190.3</v>
      </c>
      <c r="EI298" s="31">
        <v>192.6</v>
      </c>
      <c r="EJ298" s="31">
        <v>191</v>
      </c>
      <c r="EK298" s="31">
        <v>194.9</v>
      </c>
      <c r="EL298" s="31">
        <v>193.8</v>
      </c>
      <c r="EM298" s="31">
        <v>192.9</v>
      </c>
      <c r="EN298" s="31">
        <v>197.5</v>
      </c>
      <c r="EO298" s="31">
        <v>196.6</v>
      </c>
      <c r="EP298" s="31">
        <v>196.3</v>
      </c>
      <c r="EQ298" s="31">
        <v>194</v>
      </c>
      <c r="ER298" s="31">
        <v>195.6</v>
      </c>
      <c r="ES298" s="31">
        <v>193.5</v>
      </c>
      <c r="ET298" s="31">
        <v>190.3</v>
      </c>
    </row>
    <row r="299" spans="1:150">
      <c r="A299" s="25" t="s">
        <v>1894</v>
      </c>
      <c r="B299" s="25" t="s">
        <v>697</v>
      </c>
      <c r="C299" s="26">
        <v>8.8739999999999999E-2</v>
      </c>
      <c r="D299" s="31">
        <v>101.4</v>
      </c>
      <c r="E299" s="31">
        <v>99.6</v>
      </c>
      <c r="F299" s="31">
        <v>100.5</v>
      </c>
      <c r="G299" s="31">
        <v>104.3</v>
      </c>
      <c r="H299" s="31">
        <v>105.8</v>
      </c>
      <c r="I299" s="31">
        <v>99.2</v>
      </c>
      <c r="J299" s="31">
        <v>102.9</v>
      </c>
      <c r="K299" s="31">
        <v>96.3</v>
      </c>
      <c r="L299" s="31">
        <v>95.1</v>
      </c>
      <c r="M299" s="31">
        <v>100.1</v>
      </c>
      <c r="N299" s="31">
        <v>97.4</v>
      </c>
      <c r="O299" s="31">
        <v>98.3</v>
      </c>
      <c r="P299" s="31">
        <v>110.9</v>
      </c>
      <c r="Q299" s="31">
        <v>111.3</v>
      </c>
      <c r="R299" s="31">
        <v>112.8</v>
      </c>
      <c r="S299" s="31">
        <v>108.4</v>
      </c>
      <c r="T299" s="31">
        <v>106.6</v>
      </c>
      <c r="U299" s="31">
        <v>113.8</v>
      </c>
      <c r="V299" s="31">
        <v>110.3</v>
      </c>
      <c r="W299" s="31">
        <v>107.8</v>
      </c>
      <c r="X299" s="31">
        <v>110.5</v>
      </c>
      <c r="Y299" s="31">
        <v>115.2</v>
      </c>
      <c r="Z299" s="31">
        <v>114.5</v>
      </c>
      <c r="AA299" s="31">
        <v>118.7</v>
      </c>
      <c r="AB299" s="31">
        <v>110</v>
      </c>
      <c r="AC299" s="31">
        <v>105.3</v>
      </c>
      <c r="AD299" s="31">
        <v>108.9</v>
      </c>
      <c r="AE299" s="31">
        <v>110.5</v>
      </c>
      <c r="AF299" s="31">
        <v>103.9</v>
      </c>
      <c r="AG299" s="31">
        <v>114.3</v>
      </c>
      <c r="AH299" s="31">
        <v>113.1</v>
      </c>
      <c r="AI299" s="31">
        <v>111.1</v>
      </c>
      <c r="AJ299" s="31">
        <v>110.8</v>
      </c>
      <c r="AK299" s="31">
        <v>107.6</v>
      </c>
      <c r="AL299" s="31">
        <v>110.3</v>
      </c>
      <c r="AM299" s="31">
        <v>109.4</v>
      </c>
      <c r="AN299" s="31">
        <v>119.2</v>
      </c>
      <c r="AO299" s="31">
        <v>113.8</v>
      </c>
      <c r="AP299" s="31">
        <v>110.5</v>
      </c>
      <c r="AQ299" s="31">
        <v>107.9</v>
      </c>
      <c r="AR299" s="31">
        <v>109.9</v>
      </c>
      <c r="AS299" s="31">
        <v>114.8</v>
      </c>
      <c r="AT299" s="31">
        <v>114.1</v>
      </c>
      <c r="AU299" s="31">
        <v>109.8</v>
      </c>
      <c r="AV299" s="31">
        <v>104.2</v>
      </c>
      <c r="AW299" s="31">
        <v>109.4</v>
      </c>
      <c r="AX299" s="31">
        <v>108.3</v>
      </c>
      <c r="AY299" s="31">
        <v>105.4</v>
      </c>
      <c r="AZ299" s="31">
        <v>110</v>
      </c>
      <c r="BA299" s="31">
        <v>115.2</v>
      </c>
      <c r="BB299" s="31">
        <v>117.1</v>
      </c>
      <c r="BC299" s="31">
        <v>114.1</v>
      </c>
      <c r="BD299" s="31">
        <v>115.2</v>
      </c>
      <c r="BE299" s="31">
        <v>131.69999999999999</v>
      </c>
      <c r="BF299" s="31">
        <v>135.9</v>
      </c>
      <c r="BG299" s="31">
        <v>130.80000000000001</v>
      </c>
      <c r="BH299" s="31">
        <v>134.30000000000001</v>
      </c>
      <c r="BI299" s="31">
        <v>135.1</v>
      </c>
      <c r="BJ299" s="31">
        <v>123</v>
      </c>
      <c r="BK299" s="31">
        <v>123.6</v>
      </c>
      <c r="BL299" s="31">
        <v>122.1</v>
      </c>
      <c r="BM299" s="31">
        <v>128.80000000000001</v>
      </c>
      <c r="BN299" s="31">
        <v>123</v>
      </c>
      <c r="BO299" s="31">
        <v>123</v>
      </c>
      <c r="BP299" s="31">
        <v>126.1</v>
      </c>
      <c r="BQ299" s="31">
        <v>128.30000000000001</v>
      </c>
      <c r="BR299" s="31">
        <v>145.9</v>
      </c>
      <c r="BS299" s="31">
        <v>150.19999999999999</v>
      </c>
      <c r="BT299" s="31">
        <v>143.6</v>
      </c>
      <c r="BU299" s="31">
        <v>140.1</v>
      </c>
      <c r="BV299" s="31">
        <v>137.19999999999999</v>
      </c>
      <c r="BW299" s="31">
        <v>135.6</v>
      </c>
      <c r="BX299" s="31">
        <v>139.6</v>
      </c>
      <c r="BY299" s="31">
        <v>139.1</v>
      </c>
      <c r="BZ299" s="31">
        <v>138.5</v>
      </c>
      <c r="CA299" s="31">
        <v>133.4</v>
      </c>
      <c r="CB299" s="31">
        <v>136.19999999999999</v>
      </c>
      <c r="CC299" s="31">
        <v>138.4</v>
      </c>
      <c r="CD299" s="31">
        <v>138.30000000000001</v>
      </c>
      <c r="CE299" s="31">
        <v>138.5</v>
      </c>
      <c r="CF299" s="31">
        <v>137.19999999999999</v>
      </c>
      <c r="CG299" s="31">
        <v>138.5</v>
      </c>
      <c r="CH299" s="31">
        <v>136.4</v>
      </c>
      <c r="CI299" s="31">
        <v>138.5</v>
      </c>
      <c r="CJ299" s="31">
        <v>136.9</v>
      </c>
      <c r="CK299" s="31">
        <v>137.5</v>
      </c>
      <c r="CL299" s="31">
        <v>137.19999999999999</v>
      </c>
      <c r="CM299" s="31">
        <v>138.19999999999999</v>
      </c>
      <c r="CN299" s="31">
        <v>136.4</v>
      </c>
      <c r="CO299" s="31">
        <v>138.4</v>
      </c>
      <c r="CP299" s="31">
        <v>139.30000000000001</v>
      </c>
      <c r="CQ299" s="31">
        <v>138.4</v>
      </c>
      <c r="CR299" s="31">
        <v>138.19999999999999</v>
      </c>
      <c r="CS299" s="31">
        <v>138.80000000000001</v>
      </c>
      <c r="CT299" s="31">
        <v>141</v>
      </c>
      <c r="CU299" s="31">
        <v>143.30000000000001</v>
      </c>
      <c r="CV299" s="31">
        <v>143.30000000000001</v>
      </c>
      <c r="CW299" s="31">
        <v>143.1</v>
      </c>
      <c r="CX299" s="31">
        <v>138.9</v>
      </c>
      <c r="CY299" s="31">
        <v>132.4</v>
      </c>
      <c r="CZ299" s="31">
        <v>136.6</v>
      </c>
      <c r="DA299" s="31">
        <v>140.1</v>
      </c>
      <c r="DB299" s="31">
        <v>141.4</v>
      </c>
      <c r="DC299" s="31">
        <v>143.9</v>
      </c>
      <c r="DD299" s="31">
        <v>142.9</v>
      </c>
      <c r="DE299" s="31">
        <v>142.19999999999999</v>
      </c>
      <c r="DF299" s="31">
        <v>142</v>
      </c>
      <c r="DG299" s="31">
        <v>142.1</v>
      </c>
      <c r="DH299" s="31">
        <v>142.9</v>
      </c>
      <c r="DI299" s="31">
        <v>138.1</v>
      </c>
      <c r="DJ299" s="31">
        <v>144.30000000000001</v>
      </c>
      <c r="DK299" s="31">
        <v>146.30000000000001</v>
      </c>
      <c r="DL299" s="31">
        <v>146.1</v>
      </c>
      <c r="DM299" s="31">
        <v>146.30000000000001</v>
      </c>
      <c r="DN299" s="31">
        <v>149.69999999999999</v>
      </c>
      <c r="DO299" s="31">
        <v>148.80000000000001</v>
      </c>
      <c r="DP299" s="31">
        <v>150.30000000000001</v>
      </c>
      <c r="DQ299" s="31">
        <v>148.5</v>
      </c>
      <c r="DR299" s="31">
        <v>148.1</v>
      </c>
      <c r="DS299" s="31">
        <v>150.80000000000001</v>
      </c>
      <c r="DT299" s="31">
        <v>151.1</v>
      </c>
      <c r="DU299" s="31">
        <v>150.5</v>
      </c>
      <c r="DV299" s="31">
        <v>151.19999999999999</v>
      </c>
      <c r="DW299" s="31">
        <v>151.9</v>
      </c>
      <c r="DX299" s="31">
        <v>155.30000000000001</v>
      </c>
      <c r="DY299" s="31">
        <v>156.80000000000001</v>
      </c>
      <c r="DZ299" s="31">
        <v>156</v>
      </c>
      <c r="EA299" s="31">
        <v>156.30000000000001</v>
      </c>
      <c r="EB299" s="31">
        <v>153</v>
      </c>
      <c r="EC299" s="31">
        <v>153.9</v>
      </c>
      <c r="ED299" s="31">
        <v>156.4</v>
      </c>
      <c r="EE299" s="31">
        <v>158.4</v>
      </c>
      <c r="EF299" s="31">
        <v>155.6</v>
      </c>
      <c r="EG299" s="31">
        <v>155.9</v>
      </c>
      <c r="EH299" s="31">
        <v>153.69999999999999</v>
      </c>
      <c r="EI299" s="31">
        <v>159.9</v>
      </c>
      <c r="EJ299" s="31">
        <v>157.69999999999999</v>
      </c>
      <c r="EK299" s="31">
        <v>159.80000000000001</v>
      </c>
      <c r="EL299" s="31">
        <v>165.2</v>
      </c>
      <c r="EM299" s="31">
        <v>166</v>
      </c>
      <c r="EN299" s="31">
        <v>166.8</v>
      </c>
      <c r="EO299" s="31">
        <v>165.9</v>
      </c>
      <c r="EP299" s="31">
        <v>164.3</v>
      </c>
      <c r="EQ299" s="31">
        <v>164</v>
      </c>
      <c r="ER299" s="31">
        <v>167.4</v>
      </c>
      <c r="ES299" s="31">
        <v>166.5</v>
      </c>
      <c r="ET299" s="31">
        <v>162.80000000000001</v>
      </c>
    </row>
    <row r="300" spans="1:150">
      <c r="A300" s="25" t="s">
        <v>1895</v>
      </c>
      <c r="B300" s="25" t="s">
        <v>699</v>
      </c>
      <c r="C300" s="26">
        <v>3.8780000000000002E-2</v>
      </c>
      <c r="D300" s="31">
        <v>101.5</v>
      </c>
      <c r="E300" s="31">
        <v>102.3</v>
      </c>
      <c r="F300" s="31">
        <v>101.6</v>
      </c>
      <c r="G300" s="31">
        <v>103.3</v>
      </c>
      <c r="H300" s="31">
        <v>103.6</v>
      </c>
      <c r="I300" s="31">
        <v>105.7</v>
      </c>
      <c r="J300" s="31">
        <v>105.1</v>
      </c>
      <c r="K300" s="31">
        <v>104.6</v>
      </c>
      <c r="L300" s="31">
        <v>104.2</v>
      </c>
      <c r="M300" s="31">
        <v>104.5</v>
      </c>
      <c r="N300" s="31">
        <v>101.7</v>
      </c>
      <c r="O300" s="31">
        <v>102.1</v>
      </c>
      <c r="P300" s="31">
        <v>108.1</v>
      </c>
      <c r="Q300" s="31">
        <v>106.3</v>
      </c>
      <c r="R300" s="31">
        <v>108.2</v>
      </c>
      <c r="S300" s="31">
        <v>108.4</v>
      </c>
      <c r="T300" s="31">
        <v>107.8</v>
      </c>
      <c r="U300" s="31">
        <v>113</v>
      </c>
      <c r="V300" s="31">
        <v>105.6</v>
      </c>
      <c r="W300" s="31">
        <v>106.5</v>
      </c>
      <c r="X300" s="31">
        <v>104.9</v>
      </c>
      <c r="Y300" s="31">
        <v>106.8</v>
      </c>
      <c r="Z300" s="31">
        <v>106.6</v>
      </c>
      <c r="AA300" s="31">
        <v>108.8</v>
      </c>
      <c r="AB300" s="31">
        <v>111.7</v>
      </c>
      <c r="AC300" s="31">
        <v>113</v>
      </c>
      <c r="AD300" s="31">
        <v>113.1</v>
      </c>
      <c r="AE300" s="31">
        <v>113.6</v>
      </c>
      <c r="AF300" s="31">
        <v>116.2</v>
      </c>
      <c r="AG300" s="31">
        <v>114.2</v>
      </c>
      <c r="AH300" s="31">
        <v>111.7</v>
      </c>
      <c r="AI300" s="31">
        <v>112.7</v>
      </c>
      <c r="AJ300" s="31">
        <v>112</v>
      </c>
      <c r="AK300" s="31">
        <v>112.6</v>
      </c>
      <c r="AL300" s="31">
        <v>112.4</v>
      </c>
      <c r="AM300" s="31">
        <v>112.9</v>
      </c>
      <c r="AN300" s="31">
        <v>110.1</v>
      </c>
      <c r="AO300" s="31">
        <v>112</v>
      </c>
      <c r="AP300" s="31">
        <v>111.9</v>
      </c>
      <c r="AQ300" s="31">
        <v>113.6</v>
      </c>
      <c r="AR300" s="31">
        <v>118.6</v>
      </c>
      <c r="AS300" s="31">
        <v>118.1</v>
      </c>
      <c r="AT300" s="31">
        <v>118</v>
      </c>
      <c r="AU300" s="31">
        <v>116.7</v>
      </c>
      <c r="AV300" s="31">
        <v>112.7</v>
      </c>
      <c r="AW300" s="31">
        <v>114.8</v>
      </c>
      <c r="AX300" s="31">
        <v>111.4</v>
      </c>
      <c r="AY300" s="31">
        <v>114.7</v>
      </c>
      <c r="AZ300" s="31">
        <v>112.8</v>
      </c>
      <c r="BA300" s="31">
        <v>112.8</v>
      </c>
      <c r="BB300" s="31">
        <v>114.3</v>
      </c>
      <c r="BC300" s="31">
        <v>113.3</v>
      </c>
      <c r="BD300" s="31">
        <v>116.7</v>
      </c>
      <c r="BE300" s="31">
        <v>119.7</v>
      </c>
      <c r="BF300" s="31">
        <v>121.3</v>
      </c>
      <c r="BG300" s="31">
        <v>116.9</v>
      </c>
      <c r="BH300" s="31">
        <v>116.5</v>
      </c>
      <c r="BI300" s="31">
        <v>115.5</v>
      </c>
      <c r="BJ300" s="31">
        <v>113.4</v>
      </c>
      <c r="BK300" s="31">
        <v>113.2</v>
      </c>
      <c r="BL300" s="31">
        <v>113.6</v>
      </c>
      <c r="BM300" s="31">
        <v>114.8</v>
      </c>
      <c r="BN300" s="31">
        <v>114.7</v>
      </c>
      <c r="BO300" s="31">
        <v>119.9</v>
      </c>
      <c r="BP300" s="31">
        <v>120.6</v>
      </c>
      <c r="BQ300" s="31">
        <v>117.6</v>
      </c>
      <c r="BR300" s="31">
        <v>118.9</v>
      </c>
      <c r="BS300" s="31">
        <v>116.1</v>
      </c>
      <c r="BT300" s="31">
        <v>115.9</v>
      </c>
      <c r="BU300" s="31">
        <v>115.9</v>
      </c>
      <c r="BV300" s="31">
        <v>119.9</v>
      </c>
      <c r="BW300" s="31">
        <v>120.1</v>
      </c>
      <c r="BX300" s="31">
        <v>117.8</v>
      </c>
      <c r="BY300" s="31">
        <v>119.6</v>
      </c>
      <c r="BZ300" s="31">
        <v>119.1</v>
      </c>
      <c r="CA300" s="31">
        <v>118.5</v>
      </c>
      <c r="CB300" s="31">
        <v>116.8</v>
      </c>
      <c r="CC300" s="31">
        <v>116.3</v>
      </c>
      <c r="CD300" s="31">
        <v>115.9</v>
      </c>
      <c r="CE300" s="31">
        <v>115.5</v>
      </c>
      <c r="CF300" s="31">
        <v>116</v>
      </c>
      <c r="CG300" s="31">
        <v>114.6</v>
      </c>
      <c r="CH300" s="31">
        <v>113.9</v>
      </c>
      <c r="CI300" s="31">
        <v>114.2</v>
      </c>
      <c r="CJ300" s="31">
        <v>113.8</v>
      </c>
      <c r="CK300" s="31">
        <v>114.5</v>
      </c>
      <c r="CL300" s="31">
        <v>114.5</v>
      </c>
      <c r="CM300" s="31">
        <v>115.1</v>
      </c>
      <c r="CN300" s="31">
        <v>115.2</v>
      </c>
      <c r="CO300" s="31">
        <v>114.5</v>
      </c>
      <c r="CP300" s="31">
        <v>113.6</v>
      </c>
      <c r="CQ300" s="31">
        <v>113.7</v>
      </c>
      <c r="CR300" s="31">
        <v>115.3</v>
      </c>
      <c r="CS300" s="31">
        <v>113.7</v>
      </c>
      <c r="CT300" s="31">
        <v>113.5</v>
      </c>
      <c r="CU300" s="31">
        <v>113.3</v>
      </c>
      <c r="CV300" s="31">
        <v>113.2</v>
      </c>
      <c r="CW300" s="31">
        <v>111.9</v>
      </c>
      <c r="CX300" s="31">
        <v>111.6</v>
      </c>
      <c r="CY300" s="31">
        <v>111.4</v>
      </c>
      <c r="CZ300" s="31">
        <v>110.9</v>
      </c>
      <c r="DA300" s="31">
        <v>111.1</v>
      </c>
      <c r="DB300" s="31">
        <v>112.1</v>
      </c>
      <c r="DC300" s="31">
        <v>112.7</v>
      </c>
      <c r="DD300" s="31">
        <v>113.1</v>
      </c>
      <c r="DE300" s="31">
        <v>113.7</v>
      </c>
      <c r="DF300" s="31">
        <v>115.2</v>
      </c>
      <c r="DG300" s="31">
        <v>113.1</v>
      </c>
      <c r="DH300" s="31">
        <v>115.8</v>
      </c>
      <c r="DI300" s="31">
        <v>114.2</v>
      </c>
      <c r="DJ300" s="31">
        <v>114.6</v>
      </c>
      <c r="DK300" s="31">
        <v>113.6</v>
      </c>
      <c r="DL300" s="31">
        <v>113.1</v>
      </c>
      <c r="DM300" s="31">
        <v>115.5</v>
      </c>
      <c r="DN300" s="31">
        <v>117.2</v>
      </c>
      <c r="DO300" s="31">
        <v>119</v>
      </c>
      <c r="DP300" s="31">
        <v>120.4</v>
      </c>
      <c r="DQ300" s="31">
        <v>121.2</v>
      </c>
      <c r="DR300" s="31">
        <v>120.9</v>
      </c>
      <c r="DS300" s="31">
        <v>121.5</v>
      </c>
      <c r="DT300" s="31">
        <v>122.5</v>
      </c>
      <c r="DU300" s="31">
        <v>125.3</v>
      </c>
      <c r="DV300" s="31">
        <v>125.9</v>
      </c>
      <c r="DW300" s="31">
        <v>124.8</v>
      </c>
      <c r="DX300" s="31">
        <v>124.1</v>
      </c>
      <c r="DY300" s="31">
        <v>125.9</v>
      </c>
      <c r="DZ300" s="31">
        <v>124</v>
      </c>
      <c r="EA300" s="31">
        <v>124</v>
      </c>
      <c r="EB300" s="31">
        <v>123.8</v>
      </c>
      <c r="EC300" s="31">
        <v>122.8</v>
      </c>
      <c r="ED300" s="31">
        <v>122.8</v>
      </c>
      <c r="EE300" s="31">
        <v>123.6</v>
      </c>
      <c r="EF300" s="31">
        <v>122.8</v>
      </c>
      <c r="EG300" s="31">
        <v>122.7</v>
      </c>
      <c r="EH300" s="31">
        <v>121.8</v>
      </c>
      <c r="EI300" s="31">
        <v>122.3</v>
      </c>
      <c r="EJ300" s="31">
        <v>122.1</v>
      </c>
      <c r="EK300" s="31">
        <v>123</v>
      </c>
      <c r="EL300" s="31">
        <v>122.8</v>
      </c>
      <c r="EM300" s="31">
        <v>123.3</v>
      </c>
      <c r="EN300" s="31">
        <v>124.1</v>
      </c>
      <c r="EO300" s="31">
        <v>123.8</v>
      </c>
      <c r="EP300" s="31">
        <v>124.8</v>
      </c>
      <c r="EQ300" s="31">
        <v>123.8</v>
      </c>
      <c r="ER300" s="31">
        <v>126</v>
      </c>
      <c r="ES300" s="31">
        <v>124.8</v>
      </c>
      <c r="ET300" s="31">
        <v>124.8</v>
      </c>
    </row>
    <row r="301" spans="1:150">
      <c r="A301" s="25" t="s">
        <v>1896</v>
      </c>
      <c r="B301" s="25" t="s">
        <v>709</v>
      </c>
      <c r="C301" s="26">
        <v>0.53539999999999999</v>
      </c>
      <c r="D301" s="31">
        <v>105</v>
      </c>
      <c r="E301" s="31">
        <v>106.3</v>
      </c>
      <c r="F301" s="31">
        <v>107.1</v>
      </c>
      <c r="G301" s="31">
        <v>107.7</v>
      </c>
      <c r="H301" s="31">
        <v>108.3</v>
      </c>
      <c r="I301" s="31">
        <v>107.1</v>
      </c>
      <c r="J301" s="31">
        <v>107.9</v>
      </c>
      <c r="K301" s="31">
        <v>107.7</v>
      </c>
      <c r="L301" s="31">
        <v>107.1</v>
      </c>
      <c r="M301" s="31">
        <v>107.8</v>
      </c>
      <c r="N301" s="31">
        <v>107.3</v>
      </c>
      <c r="O301" s="31">
        <v>108.6</v>
      </c>
      <c r="P301" s="31">
        <v>109.9</v>
      </c>
      <c r="Q301" s="31">
        <v>111.5</v>
      </c>
      <c r="R301" s="31">
        <v>112.5</v>
      </c>
      <c r="S301" s="31">
        <v>112.9</v>
      </c>
      <c r="T301" s="31">
        <v>115.4</v>
      </c>
      <c r="U301" s="31">
        <v>116.1</v>
      </c>
      <c r="V301" s="31">
        <v>115.5</v>
      </c>
      <c r="W301" s="31">
        <v>116</v>
      </c>
      <c r="X301" s="31">
        <v>117.3</v>
      </c>
      <c r="Y301" s="31">
        <v>117.2</v>
      </c>
      <c r="Z301" s="31">
        <v>117.1</v>
      </c>
      <c r="AA301" s="31">
        <v>116.5</v>
      </c>
      <c r="AB301" s="31">
        <v>120.5</v>
      </c>
      <c r="AC301" s="31">
        <v>120.4</v>
      </c>
      <c r="AD301" s="31">
        <v>121.2</v>
      </c>
      <c r="AE301" s="31">
        <v>121.1</v>
      </c>
      <c r="AF301" s="31">
        <v>122.6</v>
      </c>
      <c r="AG301" s="31">
        <v>121.2</v>
      </c>
      <c r="AH301" s="31">
        <v>122.6</v>
      </c>
      <c r="AI301" s="31">
        <v>121.2</v>
      </c>
      <c r="AJ301" s="31">
        <v>120.4</v>
      </c>
      <c r="AK301" s="31">
        <v>119.9</v>
      </c>
      <c r="AL301" s="31">
        <v>118.6</v>
      </c>
      <c r="AM301" s="31">
        <v>118.3</v>
      </c>
      <c r="AN301" s="31">
        <v>118.4</v>
      </c>
      <c r="AO301" s="31">
        <v>119.4</v>
      </c>
      <c r="AP301" s="31">
        <v>122.3</v>
      </c>
      <c r="AQ301" s="31">
        <v>122.6</v>
      </c>
      <c r="AR301" s="31">
        <v>123.7</v>
      </c>
      <c r="AS301" s="31">
        <v>123.1</v>
      </c>
      <c r="AT301" s="31">
        <v>120.8</v>
      </c>
      <c r="AU301" s="31">
        <v>121.1</v>
      </c>
      <c r="AV301" s="31">
        <v>122.8</v>
      </c>
      <c r="AW301" s="31">
        <v>122.9</v>
      </c>
      <c r="AX301" s="31">
        <v>122.9</v>
      </c>
      <c r="AY301" s="31">
        <v>123.4</v>
      </c>
      <c r="AZ301" s="31">
        <v>123.7</v>
      </c>
      <c r="BA301" s="31">
        <v>125</v>
      </c>
      <c r="BB301" s="31">
        <v>123.8</v>
      </c>
      <c r="BC301" s="31">
        <v>123.8</v>
      </c>
      <c r="BD301" s="31">
        <v>123.3</v>
      </c>
      <c r="BE301" s="31">
        <v>123.9</v>
      </c>
      <c r="BF301" s="31">
        <v>123.1</v>
      </c>
      <c r="BG301" s="31">
        <v>122.3</v>
      </c>
      <c r="BH301" s="31">
        <v>120.5</v>
      </c>
      <c r="BI301" s="31">
        <v>120.8</v>
      </c>
      <c r="BJ301" s="31">
        <v>120.4</v>
      </c>
      <c r="BK301" s="31">
        <v>120.4</v>
      </c>
      <c r="BL301" s="31">
        <v>119.1</v>
      </c>
      <c r="BM301" s="31">
        <v>120.1</v>
      </c>
      <c r="BN301" s="31">
        <v>119.7</v>
      </c>
      <c r="BO301" s="31">
        <v>120.7</v>
      </c>
      <c r="BP301" s="31">
        <v>119.3</v>
      </c>
      <c r="BQ301" s="31">
        <v>119.9</v>
      </c>
      <c r="BR301" s="31">
        <v>120.4</v>
      </c>
      <c r="BS301" s="31">
        <v>119.6</v>
      </c>
      <c r="BT301" s="31">
        <v>121.2</v>
      </c>
      <c r="BU301" s="31">
        <v>120.2</v>
      </c>
      <c r="BV301" s="31">
        <v>120.9</v>
      </c>
      <c r="BW301" s="31">
        <v>120.4</v>
      </c>
      <c r="BX301" s="31">
        <v>122.6</v>
      </c>
      <c r="BY301" s="31">
        <v>122.3</v>
      </c>
      <c r="BZ301" s="31">
        <v>123.1</v>
      </c>
      <c r="CA301" s="31">
        <v>123.7</v>
      </c>
      <c r="CB301" s="31">
        <v>121.5</v>
      </c>
      <c r="CC301" s="31">
        <v>122.3</v>
      </c>
      <c r="CD301" s="31">
        <v>121.9</v>
      </c>
      <c r="CE301" s="31">
        <v>121.6</v>
      </c>
      <c r="CF301" s="31">
        <v>120.8</v>
      </c>
      <c r="CG301" s="31">
        <v>121.3</v>
      </c>
      <c r="CH301" s="31">
        <v>119.5</v>
      </c>
      <c r="CI301" s="31">
        <v>120.6</v>
      </c>
      <c r="CJ301" s="31">
        <v>120.6</v>
      </c>
      <c r="CK301" s="31">
        <v>119.2</v>
      </c>
      <c r="CL301" s="31">
        <v>118.6</v>
      </c>
      <c r="CM301" s="31">
        <v>118.3</v>
      </c>
      <c r="CN301" s="31">
        <v>119.2</v>
      </c>
      <c r="CO301" s="31">
        <v>118.6</v>
      </c>
      <c r="CP301" s="31">
        <v>118.5</v>
      </c>
      <c r="CQ301" s="31">
        <v>119.2</v>
      </c>
      <c r="CR301" s="31">
        <v>118.4</v>
      </c>
      <c r="CS301" s="31">
        <v>117.4</v>
      </c>
      <c r="CT301" s="31">
        <v>118.1</v>
      </c>
      <c r="CU301" s="31">
        <v>117.5</v>
      </c>
      <c r="CV301" s="31">
        <v>117.7</v>
      </c>
      <c r="CW301" s="31">
        <v>118.3</v>
      </c>
      <c r="CX301" s="31">
        <v>117.6</v>
      </c>
      <c r="CY301" s="31">
        <v>117.7</v>
      </c>
      <c r="CZ301" s="31">
        <v>118.1</v>
      </c>
      <c r="DA301" s="31">
        <v>118.7</v>
      </c>
      <c r="DB301" s="31">
        <v>117.7</v>
      </c>
      <c r="DC301" s="31">
        <v>117.9</v>
      </c>
      <c r="DD301" s="31">
        <v>118.6</v>
      </c>
      <c r="DE301" s="31">
        <v>118.6</v>
      </c>
      <c r="DF301" s="31">
        <v>116.7</v>
      </c>
      <c r="DG301" s="31">
        <v>117.6</v>
      </c>
      <c r="DH301" s="31">
        <v>118.2</v>
      </c>
      <c r="DI301" s="31">
        <v>119.5</v>
      </c>
      <c r="DJ301" s="31">
        <v>117.7</v>
      </c>
      <c r="DK301" s="31">
        <v>117.3</v>
      </c>
      <c r="DL301" s="31">
        <v>118.4</v>
      </c>
      <c r="DM301" s="31">
        <v>118.7</v>
      </c>
      <c r="DN301" s="31">
        <v>119</v>
      </c>
      <c r="DO301" s="31">
        <v>118.7</v>
      </c>
      <c r="DP301" s="31">
        <v>119.8</v>
      </c>
      <c r="DQ301" s="31">
        <v>120.9</v>
      </c>
      <c r="DR301" s="31">
        <v>121.3</v>
      </c>
      <c r="DS301" s="31">
        <v>120.4</v>
      </c>
      <c r="DT301" s="31">
        <v>121</v>
      </c>
      <c r="DU301" s="31">
        <v>121.4</v>
      </c>
      <c r="DV301" s="31">
        <v>122.5</v>
      </c>
      <c r="DW301" s="31">
        <v>123.2</v>
      </c>
      <c r="DX301" s="31">
        <v>123.3</v>
      </c>
      <c r="DY301" s="31">
        <v>123.4</v>
      </c>
      <c r="DZ301" s="31">
        <v>122.2</v>
      </c>
      <c r="EA301" s="31">
        <v>122.4</v>
      </c>
      <c r="EB301" s="31">
        <v>121.5</v>
      </c>
      <c r="EC301" s="31">
        <v>121.2</v>
      </c>
      <c r="ED301" s="31">
        <v>122.2</v>
      </c>
      <c r="EE301" s="31">
        <v>122.3</v>
      </c>
      <c r="EF301" s="31">
        <v>123.4</v>
      </c>
      <c r="EG301" s="31">
        <v>123.5</v>
      </c>
      <c r="EH301" s="31">
        <v>124.7</v>
      </c>
      <c r="EI301" s="31">
        <v>125.7</v>
      </c>
      <c r="EJ301" s="31">
        <v>125.5</v>
      </c>
      <c r="EK301" s="31">
        <v>123.9</v>
      </c>
      <c r="EL301" s="31">
        <v>124</v>
      </c>
      <c r="EM301" s="31">
        <v>124</v>
      </c>
      <c r="EN301" s="31">
        <v>123.4</v>
      </c>
      <c r="EO301" s="31">
        <v>124</v>
      </c>
      <c r="EP301" s="31">
        <v>124.1</v>
      </c>
      <c r="EQ301" s="31">
        <v>123.7</v>
      </c>
      <c r="ER301" s="31">
        <v>123.6</v>
      </c>
      <c r="ES301" s="31">
        <v>123.9</v>
      </c>
      <c r="ET301" s="31">
        <v>124.1</v>
      </c>
    </row>
    <row r="302" spans="1:150">
      <c r="A302" s="25" t="s">
        <v>1897</v>
      </c>
      <c r="B302" s="25" t="s">
        <v>711</v>
      </c>
      <c r="C302" s="26">
        <v>0.14215</v>
      </c>
      <c r="D302" s="31">
        <v>109.4</v>
      </c>
      <c r="E302" s="31">
        <v>112.8</v>
      </c>
      <c r="F302" s="31">
        <v>113.3</v>
      </c>
      <c r="G302" s="31">
        <v>113.7</v>
      </c>
      <c r="H302" s="31">
        <v>112.9</v>
      </c>
      <c r="I302" s="31">
        <v>111.8</v>
      </c>
      <c r="J302" s="31">
        <v>114.7</v>
      </c>
      <c r="K302" s="31">
        <v>114.9</v>
      </c>
      <c r="L302" s="31">
        <v>113.2</v>
      </c>
      <c r="M302" s="31">
        <v>113.4</v>
      </c>
      <c r="N302" s="31">
        <v>110.8</v>
      </c>
      <c r="O302" s="31">
        <v>114.3</v>
      </c>
      <c r="P302" s="31">
        <v>115.1</v>
      </c>
      <c r="Q302" s="31">
        <v>116.4</v>
      </c>
      <c r="R302" s="31">
        <v>117.8</v>
      </c>
      <c r="S302" s="31">
        <v>119.3</v>
      </c>
      <c r="T302" s="31">
        <v>121</v>
      </c>
      <c r="U302" s="31">
        <v>120.9</v>
      </c>
      <c r="V302" s="31">
        <v>121.3</v>
      </c>
      <c r="W302" s="31">
        <v>123.1</v>
      </c>
      <c r="X302" s="31">
        <v>125.5</v>
      </c>
      <c r="Y302" s="31">
        <v>126.4</v>
      </c>
      <c r="Z302" s="31">
        <v>126.7</v>
      </c>
      <c r="AA302" s="31">
        <v>124.5</v>
      </c>
      <c r="AB302" s="31">
        <v>129.69999999999999</v>
      </c>
      <c r="AC302" s="31">
        <v>130.5</v>
      </c>
      <c r="AD302" s="31">
        <v>130.6</v>
      </c>
      <c r="AE302" s="31">
        <v>130.30000000000001</v>
      </c>
      <c r="AF302" s="31">
        <v>132.80000000000001</v>
      </c>
      <c r="AG302" s="31">
        <v>132.4</v>
      </c>
      <c r="AH302" s="31">
        <v>132.4</v>
      </c>
      <c r="AI302" s="31">
        <v>129.6</v>
      </c>
      <c r="AJ302" s="31">
        <v>131.6</v>
      </c>
      <c r="AK302" s="31">
        <v>130.4</v>
      </c>
      <c r="AL302" s="31">
        <v>128.5</v>
      </c>
      <c r="AM302" s="31">
        <v>128.5</v>
      </c>
      <c r="AN302" s="31">
        <v>128.80000000000001</v>
      </c>
      <c r="AO302" s="31">
        <v>127</v>
      </c>
      <c r="AP302" s="31">
        <v>127.3</v>
      </c>
      <c r="AQ302" s="31">
        <v>126.6</v>
      </c>
      <c r="AR302" s="31">
        <v>130</v>
      </c>
      <c r="AS302" s="31">
        <v>129.80000000000001</v>
      </c>
      <c r="AT302" s="31">
        <v>123.6</v>
      </c>
      <c r="AU302" s="31">
        <v>123.5</v>
      </c>
      <c r="AV302" s="31">
        <v>128.1</v>
      </c>
      <c r="AW302" s="31">
        <v>123</v>
      </c>
      <c r="AX302" s="31">
        <v>122.7</v>
      </c>
      <c r="AY302" s="31">
        <v>125</v>
      </c>
      <c r="AZ302" s="31">
        <v>122.3</v>
      </c>
      <c r="BA302" s="31">
        <v>128</v>
      </c>
      <c r="BB302" s="31">
        <v>121.6</v>
      </c>
      <c r="BC302" s="31">
        <v>119.5</v>
      </c>
      <c r="BD302" s="31">
        <v>120.8</v>
      </c>
      <c r="BE302" s="31">
        <v>118.9</v>
      </c>
      <c r="BF302" s="31">
        <v>120.3</v>
      </c>
      <c r="BG302" s="31">
        <v>118.1</v>
      </c>
      <c r="BH302" s="31">
        <v>116.2</v>
      </c>
      <c r="BI302" s="31">
        <v>119.4</v>
      </c>
      <c r="BJ302" s="31">
        <v>116.6</v>
      </c>
      <c r="BK302" s="31">
        <v>117.6</v>
      </c>
      <c r="BL302" s="31">
        <v>112.9</v>
      </c>
      <c r="BM302" s="31">
        <v>114.3</v>
      </c>
      <c r="BN302" s="31">
        <v>113.5</v>
      </c>
      <c r="BO302" s="31">
        <v>113.4</v>
      </c>
      <c r="BP302" s="31">
        <v>109</v>
      </c>
      <c r="BQ302" s="31">
        <v>109.8</v>
      </c>
      <c r="BR302" s="31">
        <v>111.5</v>
      </c>
      <c r="BS302" s="31">
        <v>108.8</v>
      </c>
      <c r="BT302" s="31">
        <v>111.6</v>
      </c>
      <c r="BU302" s="31">
        <v>108.3</v>
      </c>
      <c r="BV302" s="31">
        <v>109.4</v>
      </c>
      <c r="BW302" s="31">
        <v>108.7</v>
      </c>
      <c r="BX302" s="31">
        <v>114.6</v>
      </c>
      <c r="BY302" s="31">
        <v>115.8</v>
      </c>
      <c r="BZ302" s="31">
        <v>117</v>
      </c>
      <c r="CA302" s="31">
        <v>116.9</v>
      </c>
      <c r="CB302" s="31">
        <v>109.8</v>
      </c>
      <c r="CC302" s="31">
        <v>111</v>
      </c>
      <c r="CD302" s="31">
        <v>110.7</v>
      </c>
      <c r="CE302" s="31">
        <v>110.8</v>
      </c>
      <c r="CF302" s="31">
        <v>108.2</v>
      </c>
      <c r="CG302" s="31">
        <v>107.7</v>
      </c>
      <c r="CH302" s="31">
        <v>103.3</v>
      </c>
      <c r="CI302" s="31">
        <v>106.7</v>
      </c>
      <c r="CJ302" s="31">
        <v>108.4</v>
      </c>
      <c r="CK302" s="31">
        <v>107</v>
      </c>
      <c r="CL302" s="31">
        <v>106.2</v>
      </c>
      <c r="CM302" s="31">
        <v>105.1</v>
      </c>
      <c r="CN302" s="31">
        <v>108.6</v>
      </c>
      <c r="CO302" s="31">
        <v>104.8</v>
      </c>
      <c r="CP302" s="31">
        <v>105.5</v>
      </c>
      <c r="CQ302" s="31">
        <v>106</v>
      </c>
      <c r="CR302" s="31">
        <v>104.6</v>
      </c>
      <c r="CS302" s="31">
        <v>102.4</v>
      </c>
      <c r="CT302" s="31">
        <v>103.6</v>
      </c>
      <c r="CU302" s="31">
        <v>103.5</v>
      </c>
      <c r="CV302" s="31">
        <v>104.1</v>
      </c>
      <c r="CW302" s="31">
        <v>104.3</v>
      </c>
      <c r="CX302" s="31">
        <v>102.2</v>
      </c>
      <c r="CY302" s="31">
        <v>102.1</v>
      </c>
      <c r="CZ302" s="31">
        <v>102.5</v>
      </c>
      <c r="DA302" s="31">
        <v>102.7</v>
      </c>
      <c r="DB302" s="31">
        <v>102</v>
      </c>
      <c r="DC302" s="31">
        <v>100.6</v>
      </c>
      <c r="DD302" s="31">
        <v>100.9</v>
      </c>
      <c r="DE302" s="31">
        <v>100.2</v>
      </c>
      <c r="DF302" s="31">
        <v>94.6</v>
      </c>
      <c r="DG302" s="31">
        <v>96.6</v>
      </c>
      <c r="DH302" s="31">
        <v>97.7</v>
      </c>
      <c r="DI302" s="31">
        <v>101.9</v>
      </c>
      <c r="DJ302" s="31">
        <v>102.5</v>
      </c>
      <c r="DK302" s="31">
        <v>102.6</v>
      </c>
      <c r="DL302" s="31">
        <v>103</v>
      </c>
      <c r="DM302" s="31">
        <v>104</v>
      </c>
      <c r="DN302" s="31">
        <v>104.4</v>
      </c>
      <c r="DO302" s="31">
        <v>102.2</v>
      </c>
      <c r="DP302" s="31">
        <v>104.3</v>
      </c>
      <c r="DQ302" s="31">
        <v>105.6</v>
      </c>
      <c r="DR302" s="31">
        <v>107.2</v>
      </c>
      <c r="DS302" s="31">
        <v>105</v>
      </c>
      <c r="DT302" s="31">
        <v>106.7</v>
      </c>
      <c r="DU302" s="31">
        <v>106.9</v>
      </c>
      <c r="DV302" s="31">
        <v>107.3</v>
      </c>
      <c r="DW302" s="31">
        <v>107.7</v>
      </c>
      <c r="DX302" s="31">
        <v>106.7</v>
      </c>
      <c r="DY302" s="31">
        <v>107.2</v>
      </c>
      <c r="DZ302" s="31">
        <v>103.9</v>
      </c>
      <c r="EA302" s="31">
        <v>104.8</v>
      </c>
      <c r="EB302" s="31">
        <v>103.4</v>
      </c>
      <c r="EC302" s="31">
        <v>102.2</v>
      </c>
      <c r="ED302" s="31">
        <v>106.4</v>
      </c>
      <c r="EE302" s="31">
        <v>103.5</v>
      </c>
      <c r="EF302" s="31">
        <v>107.2</v>
      </c>
      <c r="EG302" s="31">
        <v>107.8</v>
      </c>
      <c r="EH302" s="31">
        <v>111.4</v>
      </c>
      <c r="EI302" s="31">
        <v>111.9</v>
      </c>
      <c r="EJ302" s="31">
        <v>110.8</v>
      </c>
      <c r="EK302" s="31">
        <v>106.2</v>
      </c>
      <c r="EL302" s="31">
        <v>106.5</v>
      </c>
      <c r="EM302" s="31">
        <v>106.7</v>
      </c>
      <c r="EN302" s="31">
        <v>104.4</v>
      </c>
      <c r="EO302" s="31">
        <v>105.4</v>
      </c>
      <c r="EP302" s="31">
        <v>104.8</v>
      </c>
      <c r="EQ302" s="31">
        <v>104.8</v>
      </c>
      <c r="ER302" s="31">
        <v>104.7</v>
      </c>
      <c r="ES302" s="31">
        <v>104.2</v>
      </c>
      <c r="ET302" s="31">
        <v>103.7</v>
      </c>
    </row>
    <row r="303" spans="1:150">
      <c r="A303" s="25" t="s">
        <v>1898</v>
      </c>
      <c r="B303" s="25" t="s">
        <v>713</v>
      </c>
      <c r="C303" s="26">
        <v>2.0000000000000002E-5</v>
      </c>
      <c r="D303" s="31">
        <v>112.9</v>
      </c>
      <c r="E303" s="31">
        <v>108.3</v>
      </c>
      <c r="F303" s="31">
        <v>108.4</v>
      </c>
      <c r="G303" s="31">
        <v>114.9</v>
      </c>
      <c r="H303" s="31">
        <v>110</v>
      </c>
      <c r="I303" s="31">
        <v>109.3</v>
      </c>
      <c r="J303" s="31">
        <v>108.5</v>
      </c>
      <c r="K303" s="31">
        <v>108.6</v>
      </c>
      <c r="L303" s="31">
        <v>108.3</v>
      </c>
      <c r="M303" s="31">
        <v>113.4</v>
      </c>
      <c r="N303" s="31">
        <v>111</v>
      </c>
      <c r="O303" s="31">
        <v>112.4</v>
      </c>
      <c r="P303" s="31">
        <v>110.7</v>
      </c>
      <c r="Q303" s="31">
        <v>117.5</v>
      </c>
      <c r="R303" s="31">
        <v>116.4</v>
      </c>
      <c r="S303" s="31">
        <v>117.2</v>
      </c>
      <c r="T303" s="31">
        <v>114.7</v>
      </c>
      <c r="U303" s="31">
        <v>118.5</v>
      </c>
      <c r="V303" s="31">
        <v>123.7</v>
      </c>
      <c r="W303" s="31">
        <v>123.7</v>
      </c>
      <c r="X303" s="31">
        <v>118.2</v>
      </c>
      <c r="Y303" s="31">
        <v>121</v>
      </c>
      <c r="Z303" s="31">
        <v>121.6</v>
      </c>
      <c r="AA303" s="31">
        <v>123.9</v>
      </c>
      <c r="AB303" s="31">
        <v>122.8</v>
      </c>
      <c r="AC303" s="31">
        <v>130</v>
      </c>
      <c r="AD303" s="31">
        <v>126.4</v>
      </c>
      <c r="AE303" s="31">
        <v>125.2</v>
      </c>
      <c r="AF303" s="31">
        <v>127.3</v>
      </c>
      <c r="AG303" s="31">
        <v>129.69999999999999</v>
      </c>
      <c r="AH303" s="31">
        <v>129.69999999999999</v>
      </c>
      <c r="AI303" s="31">
        <v>128.9</v>
      </c>
      <c r="AJ303" s="31">
        <v>125.4</v>
      </c>
      <c r="AK303" s="31">
        <v>123.5</v>
      </c>
      <c r="AL303" s="31">
        <v>121.6</v>
      </c>
      <c r="AM303" s="31">
        <v>97.8</v>
      </c>
      <c r="AN303" s="31">
        <v>100.4</v>
      </c>
      <c r="AO303" s="31">
        <v>103.3</v>
      </c>
      <c r="AP303" s="31">
        <v>101.2</v>
      </c>
      <c r="AQ303" s="31">
        <v>102.8</v>
      </c>
      <c r="AR303" s="31">
        <v>100.9</v>
      </c>
      <c r="AS303" s="31">
        <v>106.3</v>
      </c>
      <c r="AT303" s="31">
        <v>104.9</v>
      </c>
      <c r="AU303" s="31">
        <v>104.4</v>
      </c>
      <c r="AV303" s="31">
        <v>105.5</v>
      </c>
      <c r="AW303" s="31">
        <v>105</v>
      </c>
      <c r="AX303" s="31">
        <v>105</v>
      </c>
      <c r="AY303" s="31">
        <v>104</v>
      </c>
      <c r="AZ303" s="31">
        <v>104.2</v>
      </c>
      <c r="BA303" s="31">
        <v>105.2</v>
      </c>
      <c r="BB303" s="31">
        <v>102.9</v>
      </c>
      <c r="BC303" s="31">
        <v>103</v>
      </c>
      <c r="BD303" s="31">
        <v>104.6</v>
      </c>
      <c r="BE303" s="31">
        <v>104.2</v>
      </c>
      <c r="BF303" s="31">
        <v>104.4</v>
      </c>
      <c r="BG303" s="31">
        <v>103.1</v>
      </c>
      <c r="BH303" s="31">
        <v>103.8</v>
      </c>
      <c r="BI303" s="31">
        <v>103.5</v>
      </c>
      <c r="BJ303" s="31">
        <v>104.6</v>
      </c>
      <c r="BK303" s="31">
        <v>104.3</v>
      </c>
      <c r="BL303" s="31">
        <v>105.4</v>
      </c>
      <c r="BM303" s="31">
        <v>104.1</v>
      </c>
      <c r="BN303" s="31">
        <v>102.9</v>
      </c>
      <c r="BO303" s="31">
        <v>103.1</v>
      </c>
      <c r="BP303" s="31">
        <v>106.9</v>
      </c>
      <c r="BQ303" s="31">
        <v>106</v>
      </c>
      <c r="BR303" s="31">
        <v>105.1</v>
      </c>
      <c r="BS303" s="31">
        <v>105.3</v>
      </c>
      <c r="BT303" s="31">
        <v>104</v>
      </c>
      <c r="BU303" s="31">
        <v>102.1</v>
      </c>
      <c r="BV303" s="31">
        <v>103.2</v>
      </c>
      <c r="BW303" s="31">
        <v>103.7</v>
      </c>
      <c r="BX303" s="31">
        <v>105</v>
      </c>
      <c r="BY303" s="31">
        <v>106</v>
      </c>
      <c r="BZ303" s="31">
        <v>104.2</v>
      </c>
      <c r="CA303" s="31">
        <v>109.6</v>
      </c>
      <c r="CB303" s="31">
        <v>104.5</v>
      </c>
      <c r="CC303" s="31">
        <v>102.1</v>
      </c>
      <c r="CD303" s="31">
        <v>104.5</v>
      </c>
      <c r="CE303" s="31">
        <v>101.3</v>
      </c>
      <c r="CF303" s="31">
        <v>99.1</v>
      </c>
      <c r="CG303" s="31">
        <v>100.6</v>
      </c>
      <c r="CH303" s="31">
        <v>103.4</v>
      </c>
      <c r="CI303" s="31">
        <v>102</v>
      </c>
      <c r="CJ303" s="31">
        <v>103.8</v>
      </c>
      <c r="CK303" s="31">
        <v>103.8</v>
      </c>
      <c r="CL303" s="31">
        <v>102.9</v>
      </c>
      <c r="CM303" s="31">
        <v>103.5</v>
      </c>
      <c r="CN303" s="31">
        <v>102.8</v>
      </c>
      <c r="CO303" s="31">
        <v>103</v>
      </c>
      <c r="CP303" s="31">
        <v>103</v>
      </c>
      <c r="CQ303" s="31">
        <v>100.5</v>
      </c>
      <c r="CR303" s="31">
        <v>101.4</v>
      </c>
      <c r="CS303" s="31">
        <v>101.7</v>
      </c>
      <c r="CT303" s="31">
        <v>101.8</v>
      </c>
      <c r="CU303" s="31">
        <v>101.8</v>
      </c>
      <c r="CV303" s="31">
        <v>101.8</v>
      </c>
      <c r="CW303" s="31">
        <v>93.6</v>
      </c>
      <c r="CX303" s="31">
        <v>97.9</v>
      </c>
      <c r="CY303" s="31">
        <v>100.5</v>
      </c>
      <c r="CZ303" s="31">
        <v>99</v>
      </c>
      <c r="DA303" s="31">
        <v>97.3</v>
      </c>
      <c r="DB303" s="31">
        <v>97.7</v>
      </c>
      <c r="DC303" s="31">
        <v>96.8</v>
      </c>
      <c r="DD303" s="31">
        <v>98.2</v>
      </c>
      <c r="DE303" s="31">
        <v>97.3</v>
      </c>
      <c r="DF303" s="31">
        <v>96.3</v>
      </c>
      <c r="DG303" s="31">
        <v>97.3</v>
      </c>
      <c r="DH303" s="31">
        <v>97.9</v>
      </c>
      <c r="DI303" s="31">
        <v>93.6</v>
      </c>
      <c r="DJ303" s="31">
        <v>95.5</v>
      </c>
      <c r="DK303" s="31">
        <v>96.4</v>
      </c>
      <c r="DL303" s="31">
        <v>93.5</v>
      </c>
      <c r="DM303" s="31">
        <v>93.4</v>
      </c>
      <c r="DN303" s="31">
        <v>95.7</v>
      </c>
      <c r="DO303" s="31">
        <v>97.2</v>
      </c>
      <c r="DP303" s="31">
        <v>98.3</v>
      </c>
      <c r="DQ303" s="31">
        <v>97.9</v>
      </c>
      <c r="DR303" s="31">
        <v>97.2</v>
      </c>
      <c r="DS303" s="31">
        <v>96.6</v>
      </c>
      <c r="DT303" s="31">
        <v>95.1</v>
      </c>
      <c r="DU303" s="31">
        <v>96</v>
      </c>
      <c r="DV303" s="31">
        <v>93.5</v>
      </c>
      <c r="DW303" s="31">
        <v>94.9</v>
      </c>
      <c r="DX303" s="31">
        <v>96.6</v>
      </c>
      <c r="DY303" s="31">
        <v>98.7</v>
      </c>
      <c r="DZ303" s="31">
        <v>97.8</v>
      </c>
      <c r="EA303" s="31">
        <v>98.8</v>
      </c>
      <c r="EB303" s="31">
        <v>99.1</v>
      </c>
      <c r="EC303" s="31">
        <v>98.2</v>
      </c>
      <c r="ED303" s="31">
        <v>94.3</v>
      </c>
      <c r="EE303" s="31">
        <v>94</v>
      </c>
      <c r="EF303" s="31">
        <v>95.2</v>
      </c>
      <c r="EG303" s="31">
        <v>93.9</v>
      </c>
      <c r="EH303" s="31">
        <v>94.2</v>
      </c>
      <c r="EI303" s="31">
        <v>96.1</v>
      </c>
      <c r="EJ303" s="31">
        <v>95.4</v>
      </c>
      <c r="EK303" s="31">
        <v>99.4</v>
      </c>
      <c r="EL303" s="31">
        <v>102.4</v>
      </c>
      <c r="EM303" s="31">
        <v>102.8</v>
      </c>
      <c r="EN303" s="31">
        <v>102.5</v>
      </c>
      <c r="EO303" s="31">
        <v>99.1</v>
      </c>
      <c r="EP303" s="31">
        <v>101.3</v>
      </c>
      <c r="EQ303" s="31">
        <v>101.5</v>
      </c>
      <c r="ER303" s="31">
        <v>101.4</v>
      </c>
      <c r="ES303" s="31">
        <v>101</v>
      </c>
      <c r="ET303" s="31">
        <v>100.6</v>
      </c>
    </row>
    <row r="304" spans="1:150">
      <c r="A304" s="25" t="s">
        <v>1899</v>
      </c>
      <c r="B304" s="25" t="s">
        <v>715</v>
      </c>
      <c r="C304" s="26">
        <v>0.14213000000000001</v>
      </c>
      <c r="D304" s="31">
        <v>109.4</v>
      </c>
      <c r="E304" s="31">
        <v>112.8</v>
      </c>
      <c r="F304" s="31">
        <v>113.3</v>
      </c>
      <c r="G304" s="31">
        <v>113.7</v>
      </c>
      <c r="H304" s="31">
        <v>112.9</v>
      </c>
      <c r="I304" s="31">
        <v>111.8</v>
      </c>
      <c r="J304" s="31">
        <v>114.7</v>
      </c>
      <c r="K304" s="31">
        <v>114.9</v>
      </c>
      <c r="L304" s="31">
        <v>113.2</v>
      </c>
      <c r="M304" s="31">
        <v>113.4</v>
      </c>
      <c r="N304" s="31">
        <v>110.8</v>
      </c>
      <c r="O304" s="31">
        <v>114.3</v>
      </c>
      <c r="P304" s="31">
        <v>115.1</v>
      </c>
      <c r="Q304" s="31">
        <v>116.4</v>
      </c>
      <c r="R304" s="31">
        <v>117.8</v>
      </c>
      <c r="S304" s="31">
        <v>119.3</v>
      </c>
      <c r="T304" s="31">
        <v>121</v>
      </c>
      <c r="U304" s="31">
        <v>120.9</v>
      </c>
      <c r="V304" s="31">
        <v>121.3</v>
      </c>
      <c r="W304" s="31">
        <v>123.1</v>
      </c>
      <c r="X304" s="31">
        <v>125.5</v>
      </c>
      <c r="Y304" s="31">
        <v>126.4</v>
      </c>
      <c r="Z304" s="31">
        <v>126.7</v>
      </c>
      <c r="AA304" s="31">
        <v>124.5</v>
      </c>
      <c r="AB304" s="31">
        <v>129.69999999999999</v>
      </c>
      <c r="AC304" s="31">
        <v>130.5</v>
      </c>
      <c r="AD304" s="31">
        <v>130.6</v>
      </c>
      <c r="AE304" s="31">
        <v>130.30000000000001</v>
      </c>
      <c r="AF304" s="31">
        <v>132.80000000000001</v>
      </c>
      <c r="AG304" s="31">
        <v>132.4</v>
      </c>
      <c r="AH304" s="31">
        <v>132.4</v>
      </c>
      <c r="AI304" s="31">
        <v>129.6</v>
      </c>
      <c r="AJ304" s="31">
        <v>131.6</v>
      </c>
      <c r="AK304" s="31">
        <v>130.4</v>
      </c>
      <c r="AL304" s="31">
        <v>128.5</v>
      </c>
      <c r="AM304" s="31">
        <v>128.5</v>
      </c>
      <c r="AN304" s="31">
        <v>128.80000000000001</v>
      </c>
      <c r="AO304" s="31">
        <v>127</v>
      </c>
      <c r="AP304" s="31">
        <v>127.3</v>
      </c>
      <c r="AQ304" s="31">
        <v>126.6</v>
      </c>
      <c r="AR304" s="31">
        <v>130</v>
      </c>
      <c r="AS304" s="31">
        <v>129.80000000000001</v>
      </c>
      <c r="AT304" s="31">
        <v>123.6</v>
      </c>
      <c r="AU304" s="31">
        <v>123.5</v>
      </c>
      <c r="AV304" s="31">
        <v>128.1</v>
      </c>
      <c r="AW304" s="31">
        <v>123</v>
      </c>
      <c r="AX304" s="31">
        <v>122.7</v>
      </c>
      <c r="AY304" s="31">
        <v>125</v>
      </c>
      <c r="AZ304" s="31">
        <v>122.3</v>
      </c>
      <c r="BA304" s="31">
        <v>128</v>
      </c>
      <c r="BB304" s="31">
        <v>121.6</v>
      </c>
      <c r="BC304" s="31">
        <v>119.5</v>
      </c>
      <c r="BD304" s="31">
        <v>120.8</v>
      </c>
      <c r="BE304" s="31">
        <v>118.9</v>
      </c>
      <c r="BF304" s="31">
        <v>120.3</v>
      </c>
      <c r="BG304" s="31">
        <v>118.1</v>
      </c>
      <c r="BH304" s="31">
        <v>116.2</v>
      </c>
      <c r="BI304" s="31">
        <v>119.5</v>
      </c>
      <c r="BJ304" s="31">
        <v>116.6</v>
      </c>
      <c r="BK304" s="31">
        <v>117.6</v>
      </c>
      <c r="BL304" s="31">
        <v>112.9</v>
      </c>
      <c r="BM304" s="31">
        <v>114.3</v>
      </c>
      <c r="BN304" s="31">
        <v>113.5</v>
      </c>
      <c r="BO304" s="31">
        <v>113.4</v>
      </c>
      <c r="BP304" s="31">
        <v>109</v>
      </c>
      <c r="BQ304" s="31">
        <v>109.8</v>
      </c>
      <c r="BR304" s="31">
        <v>111.5</v>
      </c>
      <c r="BS304" s="31">
        <v>108.8</v>
      </c>
      <c r="BT304" s="31">
        <v>111.6</v>
      </c>
      <c r="BU304" s="31">
        <v>108.3</v>
      </c>
      <c r="BV304" s="31">
        <v>109.4</v>
      </c>
      <c r="BW304" s="31">
        <v>108.7</v>
      </c>
      <c r="BX304" s="31">
        <v>114.6</v>
      </c>
      <c r="BY304" s="31">
        <v>115.8</v>
      </c>
      <c r="BZ304" s="31">
        <v>117</v>
      </c>
      <c r="CA304" s="31">
        <v>116.9</v>
      </c>
      <c r="CB304" s="31">
        <v>109.8</v>
      </c>
      <c r="CC304" s="31">
        <v>111</v>
      </c>
      <c r="CD304" s="31">
        <v>110.7</v>
      </c>
      <c r="CE304" s="31">
        <v>110.8</v>
      </c>
      <c r="CF304" s="31">
        <v>108.2</v>
      </c>
      <c r="CG304" s="31">
        <v>107.7</v>
      </c>
      <c r="CH304" s="31">
        <v>103.3</v>
      </c>
      <c r="CI304" s="31">
        <v>106.7</v>
      </c>
      <c r="CJ304" s="31">
        <v>108.4</v>
      </c>
      <c r="CK304" s="31">
        <v>107</v>
      </c>
      <c r="CL304" s="31">
        <v>106.2</v>
      </c>
      <c r="CM304" s="31">
        <v>105.1</v>
      </c>
      <c r="CN304" s="31">
        <v>108.6</v>
      </c>
      <c r="CO304" s="31">
        <v>104.8</v>
      </c>
      <c r="CP304" s="31">
        <v>105.5</v>
      </c>
      <c r="CQ304" s="31">
        <v>106</v>
      </c>
      <c r="CR304" s="31">
        <v>104.6</v>
      </c>
      <c r="CS304" s="31">
        <v>102.4</v>
      </c>
      <c r="CT304" s="31">
        <v>103.6</v>
      </c>
      <c r="CU304" s="31">
        <v>103.5</v>
      </c>
      <c r="CV304" s="31">
        <v>104.1</v>
      </c>
      <c r="CW304" s="31">
        <v>104.3</v>
      </c>
      <c r="CX304" s="31">
        <v>102.2</v>
      </c>
      <c r="CY304" s="31">
        <v>102.1</v>
      </c>
      <c r="CZ304" s="31">
        <v>102.5</v>
      </c>
      <c r="DA304" s="31">
        <v>102.7</v>
      </c>
      <c r="DB304" s="31">
        <v>102</v>
      </c>
      <c r="DC304" s="31">
        <v>100.6</v>
      </c>
      <c r="DD304" s="31">
        <v>100.9</v>
      </c>
      <c r="DE304" s="31">
        <v>100.2</v>
      </c>
      <c r="DF304" s="31">
        <v>94.6</v>
      </c>
      <c r="DG304" s="31">
        <v>96.6</v>
      </c>
      <c r="DH304" s="31">
        <v>97.7</v>
      </c>
      <c r="DI304" s="31">
        <v>101.9</v>
      </c>
      <c r="DJ304" s="31">
        <v>102.5</v>
      </c>
      <c r="DK304" s="31">
        <v>102.6</v>
      </c>
      <c r="DL304" s="31">
        <v>103</v>
      </c>
      <c r="DM304" s="31">
        <v>104</v>
      </c>
      <c r="DN304" s="31">
        <v>104.4</v>
      </c>
      <c r="DO304" s="31">
        <v>102.2</v>
      </c>
      <c r="DP304" s="31">
        <v>104.3</v>
      </c>
      <c r="DQ304" s="31">
        <v>105.6</v>
      </c>
      <c r="DR304" s="31">
        <v>107.2</v>
      </c>
      <c r="DS304" s="31">
        <v>105</v>
      </c>
      <c r="DT304" s="31">
        <v>106.7</v>
      </c>
      <c r="DU304" s="31">
        <v>106.9</v>
      </c>
      <c r="DV304" s="31">
        <v>107.3</v>
      </c>
      <c r="DW304" s="31">
        <v>107.7</v>
      </c>
      <c r="DX304" s="31">
        <v>106.7</v>
      </c>
      <c r="DY304" s="31">
        <v>107.2</v>
      </c>
      <c r="DZ304" s="31">
        <v>103.9</v>
      </c>
      <c r="EA304" s="31">
        <v>104.8</v>
      </c>
      <c r="EB304" s="31">
        <v>103.4</v>
      </c>
      <c r="EC304" s="31">
        <v>102.2</v>
      </c>
      <c r="ED304" s="31">
        <v>106.4</v>
      </c>
      <c r="EE304" s="31">
        <v>103.5</v>
      </c>
      <c r="EF304" s="31">
        <v>107.2</v>
      </c>
      <c r="EG304" s="31">
        <v>107.8</v>
      </c>
      <c r="EH304" s="31">
        <v>111.4</v>
      </c>
      <c r="EI304" s="31">
        <v>111.9</v>
      </c>
      <c r="EJ304" s="31">
        <v>110.8</v>
      </c>
      <c r="EK304" s="31">
        <v>106.2</v>
      </c>
      <c r="EL304" s="31">
        <v>106.5</v>
      </c>
      <c r="EM304" s="31">
        <v>106.7</v>
      </c>
      <c r="EN304" s="31">
        <v>104.4</v>
      </c>
      <c r="EO304" s="31">
        <v>105.4</v>
      </c>
      <c r="EP304" s="31">
        <v>104.8</v>
      </c>
      <c r="EQ304" s="31">
        <v>104.8</v>
      </c>
      <c r="ER304" s="31">
        <v>104.7</v>
      </c>
      <c r="ES304" s="31">
        <v>104.2</v>
      </c>
      <c r="ET304" s="31">
        <v>103.7</v>
      </c>
    </row>
    <row r="305" spans="1:150">
      <c r="A305" s="25" t="s">
        <v>1900</v>
      </c>
      <c r="B305" s="25" t="s">
        <v>719</v>
      </c>
      <c r="C305" s="26">
        <v>7.5399999999999995E-2</v>
      </c>
      <c r="D305" s="31">
        <v>104.7</v>
      </c>
      <c r="E305" s="31">
        <v>104.6</v>
      </c>
      <c r="F305" s="31">
        <v>106</v>
      </c>
      <c r="G305" s="31">
        <v>108.7</v>
      </c>
      <c r="H305" s="31">
        <v>111.1</v>
      </c>
      <c r="I305" s="31">
        <v>109.6</v>
      </c>
      <c r="J305" s="31">
        <v>111.4</v>
      </c>
      <c r="K305" s="31">
        <v>109.2</v>
      </c>
      <c r="L305" s="31">
        <v>107.9</v>
      </c>
      <c r="M305" s="31">
        <v>113</v>
      </c>
      <c r="N305" s="31">
        <v>109.5</v>
      </c>
      <c r="O305" s="31">
        <v>113.4</v>
      </c>
      <c r="P305" s="31">
        <v>113.8</v>
      </c>
      <c r="Q305" s="31">
        <v>117.6</v>
      </c>
      <c r="R305" s="31">
        <v>119.3</v>
      </c>
      <c r="S305" s="31">
        <v>116.1</v>
      </c>
      <c r="T305" s="31">
        <v>119.1</v>
      </c>
      <c r="U305" s="31">
        <v>122.2</v>
      </c>
      <c r="V305" s="31">
        <v>121.4</v>
      </c>
      <c r="W305" s="31">
        <v>121.8</v>
      </c>
      <c r="X305" s="31">
        <v>123.5</v>
      </c>
      <c r="Y305" s="31">
        <v>122.5</v>
      </c>
      <c r="Z305" s="31">
        <v>121.9</v>
      </c>
      <c r="AA305" s="31">
        <v>120.9</v>
      </c>
      <c r="AB305" s="31">
        <v>123.8</v>
      </c>
      <c r="AC305" s="31">
        <v>123</v>
      </c>
      <c r="AD305" s="31">
        <v>123</v>
      </c>
      <c r="AE305" s="31">
        <v>124.7</v>
      </c>
      <c r="AF305" s="31">
        <v>127.6</v>
      </c>
      <c r="AG305" s="31">
        <v>125.3</v>
      </c>
      <c r="AH305" s="31">
        <v>127.9</v>
      </c>
      <c r="AI305" s="31">
        <v>125.5</v>
      </c>
      <c r="AJ305" s="31">
        <v>123.2</v>
      </c>
      <c r="AK305" s="31">
        <v>122.4</v>
      </c>
      <c r="AL305" s="31">
        <v>120.4</v>
      </c>
      <c r="AM305" s="31">
        <v>120.1</v>
      </c>
      <c r="AN305" s="31">
        <v>120.3</v>
      </c>
      <c r="AO305" s="31">
        <v>124.7</v>
      </c>
      <c r="AP305" s="31">
        <v>134.30000000000001</v>
      </c>
      <c r="AQ305" s="31">
        <v>133.6</v>
      </c>
      <c r="AR305" s="31">
        <v>135.19999999999999</v>
      </c>
      <c r="AS305" s="31">
        <v>133</v>
      </c>
      <c r="AT305" s="31">
        <v>132.6</v>
      </c>
      <c r="AU305" s="31">
        <v>134.9</v>
      </c>
      <c r="AV305" s="31">
        <v>132.5</v>
      </c>
      <c r="AW305" s="31">
        <v>134.69999999999999</v>
      </c>
      <c r="AX305" s="31">
        <v>135.80000000000001</v>
      </c>
      <c r="AY305" s="31">
        <v>134.5</v>
      </c>
      <c r="AZ305" s="31">
        <v>132</v>
      </c>
      <c r="BA305" s="31">
        <v>131.30000000000001</v>
      </c>
      <c r="BB305" s="31">
        <v>133.5</v>
      </c>
      <c r="BC305" s="31">
        <v>132.80000000000001</v>
      </c>
      <c r="BD305" s="31">
        <v>135</v>
      </c>
      <c r="BE305" s="31">
        <v>134.9</v>
      </c>
      <c r="BF305" s="31">
        <v>133.69999999999999</v>
      </c>
      <c r="BG305" s="31">
        <v>130.30000000000001</v>
      </c>
      <c r="BH305" s="31">
        <v>132.1</v>
      </c>
      <c r="BI305" s="31">
        <v>130.19999999999999</v>
      </c>
      <c r="BJ305" s="31">
        <v>131.1</v>
      </c>
      <c r="BK305" s="31">
        <v>131</v>
      </c>
      <c r="BL305" s="31">
        <v>129.80000000000001</v>
      </c>
      <c r="BM305" s="31">
        <v>131.6</v>
      </c>
      <c r="BN305" s="31">
        <v>130.4</v>
      </c>
      <c r="BO305" s="31">
        <v>129.30000000000001</v>
      </c>
      <c r="BP305" s="31">
        <v>128.5</v>
      </c>
      <c r="BQ305" s="31">
        <v>130.9</v>
      </c>
      <c r="BR305" s="31">
        <v>133.5</v>
      </c>
      <c r="BS305" s="31">
        <v>131.1</v>
      </c>
      <c r="BT305" s="31">
        <v>132.69999999999999</v>
      </c>
      <c r="BU305" s="31">
        <v>131.9</v>
      </c>
      <c r="BV305" s="31">
        <v>133.1</v>
      </c>
      <c r="BW305" s="31">
        <v>131.19999999999999</v>
      </c>
      <c r="BX305" s="31">
        <v>133.9</v>
      </c>
      <c r="BY305" s="31">
        <v>133.80000000000001</v>
      </c>
      <c r="BZ305" s="31">
        <v>134.19999999999999</v>
      </c>
      <c r="CA305" s="31">
        <v>135.69999999999999</v>
      </c>
      <c r="CB305" s="31">
        <v>134.6</v>
      </c>
      <c r="CC305" s="31">
        <v>135.30000000000001</v>
      </c>
      <c r="CD305" s="31">
        <v>137.4</v>
      </c>
      <c r="CE305" s="31">
        <v>135.5</v>
      </c>
      <c r="CF305" s="31">
        <v>134.19999999999999</v>
      </c>
      <c r="CG305" s="31">
        <v>135.69999999999999</v>
      </c>
      <c r="CH305" s="31">
        <v>133</v>
      </c>
      <c r="CI305" s="31">
        <v>133.4</v>
      </c>
      <c r="CJ305" s="31">
        <v>135.30000000000001</v>
      </c>
      <c r="CK305" s="31">
        <v>134.9</v>
      </c>
      <c r="CL305" s="31">
        <v>136.4</v>
      </c>
      <c r="CM305" s="31">
        <v>136.9</v>
      </c>
      <c r="CN305" s="31">
        <v>136.6</v>
      </c>
      <c r="CO305" s="31">
        <v>135.30000000000001</v>
      </c>
      <c r="CP305" s="31">
        <v>136.4</v>
      </c>
      <c r="CQ305" s="31">
        <v>136.30000000000001</v>
      </c>
      <c r="CR305" s="31">
        <v>135.9</v>
      </c>
      <c r="CS305" s="31">
        <v>136.1</v>
      </c>
      <c r="CT305" s="31">
        <v>137.6</v>
      </c>
      <c r="CU305" s="31">
        <v>138.30000000000001</v>
      </c>
      <c r="CV305" s="31">
        <v>138.30000000000001</v>
      </c>
      <c r="CW305" s="31">
        <v>137.9</v>
      </c>
      <c r="CX305" s="31">
        <v>138.5</v>
      </c>
      <c r="CY305" s="31">
        <v>138.5</v>
      </c>
      <c r="CZ305" s="31">
        <v>139</v>
      </c>
      <c r="DA305" s="31">
        <v>138.4</v>
      </c>
      <c r="DB305" s="31">
        <v>137.9</v>
      </c>
      <c r="DC305" s="31">
        <v>137.9</v>
      </c>
      <c r="DD305" s="31">
        <v>138.6</v>
      </c>
      <c r="DE305" s="31">
        <v>138.6</v>
      </c>
      <c r="DF305" s="31">
        <v>139.30000000000001</v>
      </c>
      <c r="DG305" s="31">
        <v>140.19999999999999</v>
      </c>
      <c r="DH305" s="31">
        <v>139.80000000000001</v>
      </c>
      <c r="DI305" s="31">
        <v>140.6</v>
      </c>
      <c r="DJ305" s="31">
        <v>140.5</v>
      </c>
      <c r="DK305" s="31">
        <v>140.1</v>
      </c>
      <c r="DL305" s="31">
        <v>139.69999999999999</v>
      </c>
      <c r="DM305" s="31">
        <v>139.69999999999999</v>
      </c>
      <c r="DN305" s="31">
        <v>140</v>
      </c>
      <c r="DO305" s="31">
        <v>142.1</v>
      </c>
      <c r="DP305" s="31">
        <v>142.6</v>
      </c>
      <c r="DQ305" s="31">
        <v>143.69999999999999</v>
      </c>
      <c r="DR305" s="31">
        <v>144.4</v>
      </c>
      <c r="DS305" s="31">
        <v>144.30000000000001</v>
      </c>
      <c r="DT305" s="31">
        <v>142.5</v>
      </c>
      <c r="DU305" s="31">
        <v>142.1</v>
      </c>
      <c r="DV305" s="31">
        <v>141.19999999999999</v>
      </c>
      <c r="DW305" s="31">
        <v>141.5</v>
      </c>
      <c r="DX305" s="31">
        <v>140.80000000000001</v>
      </c>
      <c r="DY305" s="31">
        <v>140.9</v>
      </c>
      <c r="DZ305" s="31">
        <v>140.80000000000001</v>
      </c>
      <c r="EA305" s="31">
        <v>140.30000000000001</v>
      </c>
      <c r="EB305" s="31">
        <v>141</v>
      </c>
      <c r="EC305" s="31">
        <v>140.4</v>
      </c>
      <c r="ED305" s="31">
        <v>140.1</v>
      </c>
      <c r="EE305" s="31">
        <v>140.69999999999999</v>
      </c>
      <c r="EF305" s="31">
        <v>141.30000000000001</v>
      </c>
      <c r="EG305" s="31">
        <v>139.30000000000001</v>
      </c>
      <c r="EH305" s="31">
        <v>140.4</v>
      </c>
      <c r="EI305" s="31">
        <v>141.6</v>
      </c>
      <c r="EJ305" s="31">
        <v>140.9</v>
      </c>
      <c r="EK305" s="31">
        <v>141.19999999999999</v>
      </c>
      <c r="EL305" s="31">
        <v>141.19999999999999</v>
      </c>
      <c r="EM305" s="31">
        <v>141.30000000000001</v>
      </c>
      <c r="EN305" s="31">
        <v>140.9</v>
      </c>
      <c r="EO305" s="31">
        <v>141.30000000000001</v>
      </c>
      <c r="EP305" s="31">
        <v>141.4</v>
      </c>
      <c r="EQ305" s="31">
        <v>141.19999999999999</v>
      </c>
      <c r="ER305" s="31">
        <v>140.9</v>
      </c>
      <c r="ES305" s="31">
        <v>141</v>
      </c>
      <c r="ET305" s="31">
        <v>141.1</v>
      </c>
    </row>
    <row r="306" spans="1:150">
      <c r="A306" s="25" t="s">
        <v>1901</v>
      </c>
      <c r="B306" s="25" t="s">
        <v>721</v>
      </c>
      <c r="C306" s="26">
        <v>3.798E-2</v>
      </c>
      <c r="D306" s="31">
        <v>107.1</v>
      </c>
      <c r="E306" s="31">
        <v>107.4</v>
      </c>
      <c r="F306" s="31">
        <v>108.3</v>
      </c>
      <c r="G306" s="31">
        <v>108.7</v>
      </c>
      <c r="H306" s="31">
        <v>109.8</v>
      </c>
      <c r="I306" s="31">
        <v>108.4</v>
      </c>
      <c r="J306" s="31">
        <v>111.9</v>
      </c>
      <c r="K306" s="31">
        <v>110.3</v>
      </c>
      <c r="L306" s="31">
        <v>112.5</v>
      </c>
      <c r="M306" s="31">
        <v>113.8</v>
      </c>
      <c r="N306" s="31">
        <v>114.1</v>
      </c>
      <c r="O306" s="31">
        <v>115.3</v>
      </c>
      <c r="P306" s="31">
        <v>111.3</v>
      </c>
      <c r="Q306" s="31">
        <v>116</v>
      </c>
      <c r="R306" s="31">
        <v>113.8</v>
      </c>
      <c r="S306" s="31">
        <v>117.6</v>
      </c>
      <c r="T306" s="31">
        <v>117.8</v>
      </c>
      <c r="U306" s="31">
        <v>122.5</v>
      </c>
      <c r="V306" s="31">
        <v>117.5</v>
      </c>
      <c r="W306" s="31">
        <v>117.2</v>
      </c>
      <c r="X306" s="31">
        <v>123.6</v>
      </c>
      <c r="Y306" s="31">
        <v>122.9</v>
      </c>
      <c r="Z306" s="31">
        <v>123.1</v>
      </c>
      <c r="AA306" s="31">
        <v>126.4</v>
      </c>
      <c r="AB306" s="31">
        <v>128</v>
      </c>
      <c r="AC306" s="31">
        <v>124.9</v>
      </c>
      <c r="AD306" s="31">
        <v>127.1</v>
      </c>
      <c r="AE306" s="31">
        <v>131.19999999999999</v>
      </c>
      <c r="AF306" s="31">
        <v>133.69999999999999</v>
      </c>
      <c r="AG306" s="31">
        <v>128.19999999999999</v>
      </c>
      <c r="AH306" s="31">
        <v>129.69999999999999</v>
      </c>
      <c r="AI306" s="31">
        <v>130.80000000000001</v>
      </c>
      <c r="AJ306" s="31">
        <v>129.19999999999999</v>
      </c>
      <c r="AK306" s="31">
        <v>124.4</v>
      </c>
      <c r="AL306" s="31">
        <v>120</v>
      </c>
      <c r="AM306" s="31">
        <v>117.9</v>
      </c>
      <c r="AN306" s="31">
        <v>119.9</v>
      </c>
      <c r="AO306" s="31">
        <v>123</v>
      </c>
      <c r="AP306" s="31">
        <v>131.5</v>
      </c>
      <c r="AQ306" s="31">
        <v>130.4</v>
      </c>
      <c r="AR306" s="31">
        <v>130.19999999999999</v>
      </c>
      <c r="AS306" s="31">
        <v>130.6</v>
      </c>
      <c r="AT306" s="31">
        <v>130.69999999999999</v>
      </c>
      <c r="AU306" s="31">
        <v>129.5</v>
      </c>
      <c r="AV306" s="31">
        <v>129.9</v>
      </c>
      <c r="AW306" s="31">
        <v>130.30000000000001</v>
      </c>
      <c r="AX306" s="31">
        <v>131.9</v>
      </c>
      <c r="AY306" s="31">
        <v>130.5</v>
      </c>
      <c r="AZ306" s="31">
        <v>130.6</v>
      </c>
      <c r="BA306" s="31">
        <v>129.80000000000001</v>
      </c>
      <c r="BB306" s="31">
        <v>131.4</v>
      </c>
      <c r="BC306" s="31">
        <v>129.5</v>
      </c>
      <c r="BD306" s="31">
        <v>129.19999999999999</v>
      </c>
      <c r="BE306" s="31">
        <v>131.80000000000001</v>
      </c>
      <c r="BF306" s="31">
        <v>131.80000000000001</v>
      </c>
      <c r="BG306" s="31">
        <v>132.69999999999999</v>
      </c>
      <c r="BH306" s="31">
        <v>133</v>
      </c>
      <c r="BI306" s="31">
        <v>131.4</v>
      </c>
      <c r="BJ306" s="31">
        <v>131.5</v>
      </c>
      <c r="BK306" s="31">
        <v>131.30000000000001</v>
      </c>
      <c r="BL306" s="31">
        <v>132.19999999999999</v>
      </c>
      <c r="BM306" s="31">
        <v>133.19999999999999</v>
      </c>
      <c r="BN306" s="31">
        <v>133.69999999999999</v>
      </c>
      <c r="BO306" s="31">
        <v>131.9</v>
      </c>
      <c r="BP306" s="31">
        <v>130.5</v>
      </c>
      <c r="BQ306" s="31">
        <v>131.80000000000001</v>
      </c>
      <c r="BR306" s="31">
        <v>132.69999999999999</v>
      </c>
      <c r="BS306" s="31">
        <v>132.69999999999999</v>
      </c>
      <c r="BT306" s="31">
        <v>133.1</v>
      </c>
      <c r="BU306" s="31">
        <v>132.80000000000001</v>
      </c>
      <c r="BV306" s="31">
        <v>133.1</v>
      </c>
      <c r="BW306" s="31">
        <v>133</v>
      </c>
      <c r="BX306" s="31">
        <v>135.5</v>
      </c>
      <c r="BY306" s="31">
        <v>134</v>
      </c>
      <c r="BZ306" s="31">
        <v>136.19999999999999</v>
      </c>
      <c r="CA306" s="31">
        <v>137.9</v>
      </c>
      <c r="CB306" s="31">
        <v>138.4</v>
      </c>
      <c r="CC306" s="31">
        <v>138.9</v>
      </c>
      <c r="CD306" s="31">
        <v>139.6</v>
      </c>
      <c r="CE306" s="31">
        <v>139.30000000000001</v>
      </c>
      <c r="CF306" s="31">
        <v>138.30000000000001</v>
      </c>
      <c r="CG306" s="31">
        <v>139.80000000000001</v>
      </c>
      <c r="CH306" s="31">
        <v>134.69999999999999</v>
      </c>
      <c r="CI306" s="31">
        <v>134.80000000000001</v>
      </c>
      <c r="CJ306" s="31">
        <v>139.4</v>
      </c>
      <c r="CK306" s="31">
        <v>138.5</v>
      </c>
      <c r="CL306" s="31">
        <v>139.4</v>
      </c>
      <c r="CM306" s="31">
        <v>141.6</v>
      </c>
      <c r="CN306" s="31">
        <v>140.4</v>
      </c>
      <c r="CO306" s="31">
        <v>139.1</v>
      </c>
      <c r="CP306" s="31">
        <v>140.5</v>
      </c>
      <c r="CQ306" s="31">
        <v>142</v>
      </c>
      <c r="CR306" s="31">
        <v>139.30000000000001</v>
      </c>
      <c r="CS306" s="31">
        <v>139.80000000000001</v>
      </c>
      <c r="CT306" s="31">
        <v>142.19999999999999</v>
      </c>
      <c r="CU306" s="31">
        <v>143</v>
      </c>
      <c r="CV306" s="31">
        <v>143</v>
      </c>
      <c r="CW306" s="31">
        <v>142</v>
      </c>
      <c r="CX306" s="31">
        <v>143.69999999999999</v>
      </c>
      <c r="CY306" s="31">
        <v>143.30000000000001</v>
      </c>
      <c r="CZ306" s="31">
        <v>144.19999999999999</v>
      </c>
      <c r="DA306" s="31">
        <v>144.1</v>
      </c>
      <c r="DB306" s="31">
        <v>142.4</v>
      </c>
      <c r="DC306" s="31">
        <v>143.1</v>
      </c>
      <c r="DD306" s="31">
        <v>144.69999999999999</v>
      </c>
      <c r="DE306" s="31">
        <v>143.9</v>
      </c>
      <c r="DF306" s="31">
        <v>145.4</v>
      </c>
      <c r="DG306" s="31">
        <v>146.6</v>
      </c>
      <c r="DH306" s="31">
        <v>147.30000000000001</v>
      </c>
      <c r="DI306" s="31">
        <v>147.5</v>
      </c>
      <c r="DJ306" s="31">
        <v>147.19999999999999</v>
      </c>
      <c r="DK306" s="31">
        <v>147.9</v>
      </c>
      <c r="DL306" s="31">
        <v>148.30000000000001</v>
      </c>
      <c r="DM306" s="31">
        <v>148.69999999999999</v>
      </c>
      <c r="DN306" s="31">
        <v>149</v>
      </c>
      <c r="DO306" s="31">
        <v>149.6</v>
      </c>
      <c r="DP306" s="31">
        <v>152.4</v>
      </c>
      <c r="DQ306" s="31">
        <v>152.6</v>
      </c>
      <c r="DR306" s="31">
        <v>152.4</v>
      </c>
      <c r="DS306" s="31">
        <v>151.6</v>
      </c>
      <c r="DT306" s="31">
        <v>148</v>
      </c>
      <c r="DU306" s="31">
        <v>147.30000000000001</v>
      </c>
      <c r="DV306" s="31">
        <v>147.30000000000001</v>
      </c>
      <c r="DW306" s="31">
        <v>148.1</v>
      </c>
      <c r="DX306" s="31">
        <v>146.80000000000001</v>
      </c>
      <c r="DY306" s="31">
        <v>146.9</v>
      </c>
      <c r="DZ306" s="31">
        <v>146.6</v>
      </c>
      <c r="EA306" s="31">
        <v>145.4</v>
      </c>
      <c r="EB306" s="31">
        <v>147.30000000000001</v>
      </c>
      <c r="EC306" s="31">
        <v>146.5</v>
      </c>
      <c r="ED306" s="31">
        <v>146.5</v>
      </c>
      <c r="EE306" s="31">
        <v>146.9</v>
      </c>
      <c r="EF306" s="31">
        <v>146.6</v>
      </c>
      <c r="EG306" s="31">
        <v>142.30000000000001</v>
      </c>
      <c r="EH306" s="31">
        <v>142.80000000000001</v>
      </c>
      <c r="EI306" s="31">
        <v>144.80000000000001</v>
      </c>
      <c r="EJ306" s="31">
        <v>144.4</v>
      </c>
      <c r="EK306" s="31">
        <v>146.19999999999999</v>
      </c>
      <c r="EL306" s="31">
        <v>146.80000000000001</v>
      </c>
      <c r="EM306" s="31">
        <v>145.9</v>
      </c>
      <c r="EN306" s="31">
        <v>145.80000000000001</v>
      </c>
      <c r="EO306" s="31">
        <v>146.9</v>
      </c>
      <c r="EP306" s="31">
        <v>146.69999999999999</v>
      </c>
      <c r="EQ306" s="31">
        <v>146.69999999999999</v>
      </c>
      <c r="ER306" s="31">
        <v>146.1</v>
      </c>
      <c r="ES306" s="31">
        <v>146.4</v>
      </c>
      <c r="ET306" s="31">
        <v>146</v>
      </c>
    </row>
    <row r="307" spans="1:150">
      <c r="A307" s="25" t="s">
        <v>1902</v>
      </c>
      <c r="B307" s="25" t="s">
        <v>723</v>
      </c>
      <c r="C307" s="26">
        <v>1.9089999999999999E-2</v>
      </c>
      <c r="D307" s="31">
        <v>97.5</v>
      </c>
      <c r="E307" s="31">
        <v>91.1</v>
      </c>
      <c r="F307" s="31">
        <v>101.9</v>
      </c>
      <c r="G307" s="31">
        <v>109</v>
      </c>
      <c r="H307" s="31">
        <v>116</v>
      </c>
      <c r="I307" s="31">
        <v>112.7</v>
      </c>
      <c r="J307" s="31">
        <v>106.6</v>
      </c>
      <c r="K307" s="31">
        <v>106.5</v>
      </c>
      <c r="L307" s="31">
        <v>96.2</v>
      </c>
      <c r="M307" s="31">
        <v>109.3</v>
      </c>
      <c r="N307" s="31">
        <v>94.9</v>
      </c>
      <c r="O307" s="31">
        <v>102.5</v>
      </c>
      <c r="P307" s="31">
        <v>110</v>
      </c>
      <c r="Q307" s="31">
        <v>115.2</v>
      </c>
      <c r="R307" s="31">
        <v>114.9</v>
      </c>
      <c r="S307" s="31">
        <v>95.2</v>
      </c>
      <c r="T307" s="31">
        <v>111.1</v>
      </c>
      <c r="U307" s="31">
        <v>111.6</v>
      </c>
      <c r="V307" s="31">
        <v>113.1</v>
      </c>
      <c r="W307" s="31">
        <v>114.6</v>
      </c>
      <c r="X307" s="31">
        <v>114.5</v>
      </c>
      <c r="Y307" s="31">
        <v>106.2</v>
      </c>
      <c r="Z307" s="31">
        <v>105.7</v>
      </c>
      <c r="AA307" s="31">
        <v>104.5</v>
      </c>
      <c r="AB307" s="31">
        <v>99.4</v>
      </c>
      <c r="AC307" s="31">
        <v>110.2</v>
      </c>
      <c r="AD307" s="31">
        <v>104.5</v>
      </c>
      <c r="AE307" s="31">
        <v>103.2</v>
      </c>
      <c r="AF307" s="31">
        <v>114.8</v>
      </c>
      <c r="AG307" s="31">
        <v>109.8</v>
      </c>
      <c r="AH307" s="31">
        <v>109.7</v>
      </c>
      <c r="AI307" s="31">
        <v>110.1</v>
      </c>
      <c r="AJ307" s="31">
        <v>101.6</v>
      </c>
      <c r="AK307" s="31">
        <v>110.7</v>
      </c>
      <c r="AL307" s="31">
        <v>115.9</v>
      </c>
      <c r="AM307" s="31">
        <v>106.2</v>
      </c>
      <c r="AN307" s="31">
        <v>107.8</v>
      </c>
      <c r="AO307" s="31">
        <v>113.2</v>
      </c>
      <c r="AP307" s="31">
        <v>136.80000000000001</v>
      </c>
      <c r="AQ307" s="31">
        <v>134.69999999999999</v>
      </c>
      <c r="AR307" s="31">
        <v>135.30000000000001</v>
      </c>
      <c r="AS307" s="31">
        <v>133</v>
      </c>
      <c r="AT307" s="31">
        <v>130.9</v>
      </c>
      <c r="AU307" s="31">
        <v>135.4</v>
      </c>
      <c r="AV307" s="31">
        <v>133.69999999999999</v>
      </c>
      <c r="AW307" s="31">
        <v>135.4</v>
      </c>
      <c r="AX307" s="31">
        <v>133.19999999999999</v>
      </c>
      <c r="AY307" s="31">
        <v>130.69999999999999</v>
      </c>
      <c r="AZ307" s="31">
        <v>130.80000000000001</v>
      </c>
      <c r="BA307" s="31">
        <v>128.5</v>
      </c>
      <c r="BB307" s="31">
        <v>128.80000000000001</v>
      </c>
      <c r="BC307" s="31">
        <v>129.4</v>
      </c>
      <c r="BD307" s="31">
        <v>135</v>
      </c>
      <c r="BE307" s="31">
        <v>132.6</v>
      </c>
      <c r="BF307" s="31">
        <v>131.80000000000001</v>
      </c>
      <c r="BG307" s="31">
        <v>120.7</v>
      </c>
      <c r="BH307" s="31">
        <v>121.7</v>
      </c>
      <c r="BI307" s="31">
        <v>118.8</v>
      </c>
      <c r="BJ307" s="31">
        <v>120.1</v>
      </c>
      <c r="BK307" s="31">
        <v>120.9</v>
      </c>
      <c r="BL307" s="31">
        <v>115.6</v>
      </c>
      <c r="BM307" s="31">
        <v>118.7</v>
      </c>
      <c r="BN307" s="31">
        <v>121.8</v>
      </c>
      <c r="BO307" s="31">
        <v>121.2</v>
      </c>
      <c r="BP307" s="31">
        <v>121</v>
      </c>
      <c r="BQ307" s="31">
        <v>127.6</v>
      </c>
      <c r="BR307" s="31">
        <v>136.69999999999999</v>
      </c>
      <c r="BS307" s="31">
        <v>124.3</v>
      </c>
      <c r="BT307" s="31">
        <v>131.80000000000001</v>
      </c>
      <c r="BU307" s="31">
        <v>129.19999999999999</v>
      </c>
      <c r="BV307" s="31">
        <v>132.30000000000001</v>
      </c>
      <c r="BW307" s="31">
        <v>124.9</v>
      </c>
      <c r="BX307" s="31">
        <v>129.1</v>
      </c>
      <c r="BY307" s="31">
        <v>131.69999999999999</v>
      </c>
      <c r="BZ307" s="31">
        <v>127.8</v>
      </c>
      <c r="CA307" s="31">
        <v>130.4</v>
      </c>
      <c r="CB307" s="31">
        <v>125.5</v>
      </c>
      <c r="CC307" s="31">
        <v>126.3</v>
      </c>
      <c r="CD307" s="31">
        <v>133.30000000000001</v>
      </c>
      <c r="CE307" s="31">
        <v>126.5</v>
      </c>
      <c r="CF307" s="31">
        <v>123.1</v>
      </c>
      <c r="CG307" s="31">
        <v>126.9</v>
      </c>
      <c r="CH307" s="31">
        <v>126.9</v>
      </c>
      <c r="CI307" s="31">
        <v>126.9</v>
      </c>
      <c r="CJ307" s="31">
        <v>125.9</v>
      </c>
      <c r="CK307" s="31">
        <v>125.9</v>
      </c>
      <c r="CL307" s="31">
        <v>129.80000000000001</v>
      </c>
      <c r="CM307" s="31">
        <v>128.30000000000001</v>
      </c>
      <c r="CN307" s="31">
        <v>129.69999999999999</v>
      </c>
      <c r="CO307" s="31">
        <v>126.4</v>
      </c>
      <c r="CP307" s="31">
        <v>127.5</v>
      </c>
      <c r="CQ307" s="31">
        <v>124.5</v>
      </c>
      <c r="CR307" s="31">
        <v>127.9</v>
      </c>
      <c r="CS307" s="31">
        <v>126.7</v>
      </c>
      <c r="CT307" s="31">
        <v>128.5</v>
      </c>
      <c r="CU307" s="31">
        <v>128.5</v>
      </c>
      <c r="CV307" s="31">
        <v>128.5</v>
      </c>
      <c r="CW307" s="31">
        <v>130</v>
      </c>
      <c r="CX307" s="31">
        <v>129.4</v>
      </c>
      <c r="CY307" s="31">
        <v>129.30000000000001</v>
      </c>
      <c r="CZ307" s="31">
        <v>129.4</v>
      </c>
      <c r="DA307" s="31">
        <v>126.6</v>
      </c>
      <c r="DB307" s="31">
        <v>129.30000000000001</v>
      </c>
      <c r="DC307" s="31">
        <v>128.30000000000001</v>
      </c>
      <c r="DD307" s="31">
        <v>128.19999999999999</v>
      </c>
      <c r="DE307" s="31">
        <v>130.1</v>
      </c>
      <c r="DF307" s="31">
        <v>130.1</v>
      </c>
      <c r="DG307" s="31">
        <v>131.80000000000001</v>
      </c>
      <c r="DH307" s="31">
        <v>130.80000000000001</v>
      </c>
      <c r="DI307" s="31">
        <v>130.6</v>
      </c>
      <c r="DJ307" s="31">
        <v>130.6</v>
      </c>
      <c r="DK307" s="31">
        <v>129.5</v>
      </c>
      <c r="DL307" s="31">
        <v>127.9</v>
      </c>
      <c r="DM307" s="31">
        <v>127.9</v>
      </c>
      <c r="DN307" s="31">
        <v>129.5</v>
      </c>
      <c r="DO307" s="31">
        <v>135.4</v>
      </c>
      <c r="DP307" s="31">
        <v>131.9</v>
      </c>
      <c r="DQ307" s="31">
        <v>136.80000000000001</v>
      </c>
      <c r="DR307" s="31">
        <v>139.1</v>
      </c>
      <c r="DS307" s="31">
        <v>140.4</v>
      </c>
      <c r="DT307" s="31">
        <v>139.4</v>
      </c>
      <c r="DU307" s="31">
        <v>138.80000000000001</v>
      </c>
      <c r="DV307" s="31">
        <v>138</v>
      </c>
      <c r="DW307" s="31">
        <v>136</v>
      </c>
      <c r="DX307" s="31">
        <v>136.6</v>
      </c>
      <c r="DY307" s="31">
        <v>136.6</v>
      </c>
      <c r="DZ307" s="31">
        <v>137</v>
      </c>
      <c r="EA307" s="31">
        <v>138.19999999999999</v>
      </c>
      <c r="EB307" s="31">
        <v>138</v>
      </c>
      <c r="EC307" s="31">
        <v>138</v>
      </c>
      <c r="ED307" s="31">
        <v>136.6</v>
      </c>
      <c r="EE307" s="31">
        <v>139</v>
      </c>
      <c r="EF307" s="31">
        <v>139.4</v>
      </c>
      <c r="EG307" s="31">
        <v>139.80000000000001</v>
      </c>
      <c r="EH307" s="31">
        <v>140.5</v>
      </c>
      <c r="EI307" s="31">
        <v>141.30000000000001</v>
      </c>
      <c r="EJ307" s="31">
        <v>139</v>
      </c>
      <c r="EK307" s="31">
        <v>137.30000000000001</v>
      </c>
      <c r="EL307" s="31">
        <v>137.9</v>
      </c>
      <c r="EM307" s="31">
        <v>138.69999999999999</v>
      </c>
      <c r="EN307" s="31">
        <v>139.30000000000001</v>
      </c>
      <c r="EO307" s="31">
        <v>138.69999999999999</v>
      </c>
      <c r="EP307" s="31">
        <v>139.1</v>
      </c>
      <c r="EQ307" s="31">
        <v>139.1</v>
      </c>
      <c r="ER307" s="31">
        <v>138.4</v>
      </c>
      <c r="ES307" s="31">
        <v>137.80000000000001</v>
      </c>
      <c r="ET307" s="31">
        <v>139.1</v>
      </c>
    </row>
    <row r="308" spans="1:150">
      <c r="A308" s="25" t="s">
        <v>1903</v>
      </c>
      <c r="B308" s="25" t="s">
        <v>725</v>
      </c>
      <c r="C308" s="26">
        <v>8.3099999999999997E-3</v>
      </c>
      <c r="D308" s="31">
        <v>113.4</v>
      </c>
      <c r="E308" s="31">
        <v>115.9</v>
      </c>
      <c r="F308" s="31">
        <v>113</v>
      </c>
      <c r="G308" s="31">
        <v>112.3</v>
      </c>
      <c r="H308" s="31">
        <v>115.1</v>
      </c>
      <c r="I308" s="31">
        <v>115</v>
      </c>
      <c r="J308" s="31">
        <v>115.8</v>
      </c>
      <c r="K308" s="31">
        <v>108.9</v>
      </c>
      <c r="L308" s="31">
        <v>111.1</v>
      </c>
      <c r="M308" s="31">
        <v>120.9</v>
      </c>
      <c r="N308" s="31">
        <v>111.4</v>
      </c>
      <c r="O308" s="31">
        <v>120.4</v>
      </c>
      <c r="P308" s="31">
        <v>115.9</v>
      </c>
      <c r="Q308" s="31">
        <v>122.3</v>
      </c>
      <c r="R308" s="31">
        <v>142.80000000000001</v>
      </c>
      <c r="S308" s="31">
        <v>142.5</v>
      </c>
      <c r="T308" s="31">
        <v>139.69999999999999</v>
      </c>
      <c r="U308" s="31">
        <v>142.19999999999999</v>
      </c>
      <c r="V308" s="31">
        <v>149.69999999999999</v>
      </c>
      <c r="W308" s="31">
        <v>141.30000000000001</v>
      </c>
      <c r="X308" s="31">
        <v>148.6</v>
      </c>
      <c r="Y308" s="31">
        <v>148</v>
      </c>
      <c r="Z308" s="31">
        <v>150.9</v>
      </c>
      <c r="AA308" s="31">
        <v>126.5</v>
      </c>
      <c r="AB308" s="31">
        <v>148.6</v>
      </c>
      <c r="AC308" s="31">
        <v>130.5</v>
      </c>
      <c r="AD308" s="31">
        <v>135.69999999999999</v>
      </c>
      <c r="AE308" s="31">
        <v>144.9</v>
      </c>
      <c r="AF308" s="31">
        <v>127.9</v>
      </c>
      <c r="AG308" s="31">
        <v>138.5</v>
      </c>
      <c r="AH308" s="31">
        <v>153</v>
      </c>
      <c r="AI308" s="31">
        <v>130.6</v>
      </c>
      <c r="AJ308" s="31">
        <v>134.5</v>
      </c>
      <c r="AK308" s="31">
        <v>126.1</v>
      </c>
      <c r="AL308" s="31">
        <v>124.2</v>
      </c>
      <c r="AM308" s="31">
        <v>145.1</v>
      </c>
      <c r="AN308" s="31">
        <v>139.4</v>
      </c>
      <c r="AO308" s="31">
        <v>144.5</v>
      </c>
      <c r="AP308" s="31">
        <v>143</v>
      </c>
      <c r="AQ308" s="31">
        <v>137.5</v>
      </c>
      <c r="AR308" s="31">
        <v>136.6</v>
      </c>
      <c r="AS308" s="31">
        <v>136.69999999999999</v>
      </c>
      <c r="AT308" s="31">
        <v>137</v>
      </c>
      <c r="AU308" s="31">
        <v>137.19999999999999</v>
      </c>
      <c r="AV308" s="31">
        <v>137.6</v>
      </c>
      <c r="AW308" s="31">
        <v>137.19999999999999</v>
      </c>
      <c r="AX308" s="31">
        <v>137.30000000000001</v>
      </c>
      <c r="AY308" s="31">
        <v>136.6</v>
      </c>
      <c r="AZ308" s="31">
        <v>136.1</v>
      </c>
      <c r="BA308" s="31">
        <v>135.80000000000001</v>
      </c>
      <c r="BB308" s="31">
        <v>134</v>
      </c>
      <c r="BC308" s="31">
        <v>135.1</v>
      </c>
      <c r="BD308" s="31">
        <v>134.4</v>
      </c>
      <c r="BE308" s="31">
        <v>134.1</v>
      </c>
      <c r="BF308" s="31">
        <v>134.30000000000001</v>
      </c>
      <c r="BG308" s="31">
        <v>133.30000000000001</v>
      </c>
      <c r="BH308" s="31">
        <v>133.1</v>
      </c>
      <c r="BI308" s="31">
        <v>133</v>
      </c>
      <c r="BJ308" s="31">
        <v>135.1</v>
      </c>
      <c r="BK308" s="31">
        <v>133.6</v>
      </c>
      <c r="BL308" s="31">
        <v>132.80000000000001</v>
      </c>
      <c r="BM308" s="31">
        <v>133.19999999999999</v>
      </c>
      <c r="BN308" s="31">
        <v>131.1</v>
      </c>
      <c r="BO308" s="31">
        <v>130.4</v>
      </c>
      <c r="BP308" s="31">
        <v>131.6</v>
      </c>
      <c r="BQ308" s="31">
        <v>132.4</v>
      </c>
      <c r="BR308" s="31">
        <v>130.9</v>
      </c>
      <c r="BS308" s="31">
        <v>132.6</v>
      </c>
      <c r="BT308" s="31">
        <v>130.4</v>
      </c>
      <c r="BU308" s="31">
        <v>130.4</v>
      </c>
      <c r="BV308" s="31">
        <v>131.30000000000001</v>
      </c>
      <c r="BW308" s="31">
        <v>129.19999999999999</v>
      </c>
      <c r="BX308" s="31">
        <v>130.69999999999999</v>
      </c>
      <c r="BY308" s="31">
        <v>130</v>
      </c>
      <c r="BZ308" s="31">
        <v>131.9</v>
      </c>
      <c r="CA308" s="31">
        <v>132.69999999999999</v>
      </c>
      <c r="CB308" s="31">
        <v>132.4</v>
      </c>
      <c r="CC308" s="31">
        <v>134.30000000000001</v>
      </c>
      <c r="CD308" s="31">
        <v>134.5</v>
      </c>
      <c r="CE308" s="31">
        <v>133.9</v>
      </c>
      <c r="CF308" s="31">
        <v>134.5</v>
      </c>
      <c r="CG308" s="31">
        <v>135.30000000000001</v>
      </c>
      <c r="CH308" s="31">
        <v>134.4</v>
      </c>
      <c r="CI308" s="31">
        <v>135.5</v>
      </c>
      <c r="CJ308" s="31">
        <v>133.19999999999999</v>
      </c>
      <c r="CK308" s="31">
        <v>133.6</v>
      </c>
      <c r="CL308" s="31">
        <v>133.4</v>
      </c>
      <c r="CM308" s="31">
        <v>131.4</v>
      </c>
      <c r="CN308" s="31">
        <v>131.19999999999999</v>
      </c>
      <c r="CO308" s="31">
        <v>132.4</v>
      </c>
      <c r="CP308" s="31">
        <v>133.5</v>
      </c>
      <c r="CQ308" s="31">
        <v>133.1</v>
      </c>
      <c r="CR308" s="31">
        <v>132.5</v>
      </c>
      <c r="CS308" s="31">
        <v>134.19999999999999</v>
      </c>
      <c r="CT308" s="31">
        <v>133.19999999999999</v>
      </c>
      <c r="CU308" s="31">
        <v>135.80000000000001</v>
      </c>
      <c r="CV308" s="31">
        <v>135.80000000000001</v>
      </c>
      <c r="CW308" s="31">
        <v>133.6</v>
      </c>
      <c r="CX308" s="31">
        <v>132.80000000000001</v>
      </c>
      <c r="CY308" s="31">
        <v>132.69999999999999</v>
      </c>
      <c r="CZ308" s="31">
        <v>132.80000000000001</v>
      </c>
      <c r="DA308" s="31">
        <v>133.4</v>
      </c>
      <c r="DB308" s="31">
        <v>132</v>
      </c>
      <c r="DC308" s="31">
        <v>131.30000000000001</v>
      </c>
      <c r="DD308" s="31">
        <v>131.80000000000001</v>
      </c>
      <c r="DE308" s="31">
        <v>131.6</v>
      </c>
      <c r="DF308" s="31">
        <v>132.1</v>
      </c>
      <c r="DG308" s="31">
        <v>133.69999999999999</v>
      </c>
      <c r="DH308" s="31">
        <v>132.69999999999999</v>
      </c>
      <c r="DI308" s="31">
        <v>132.9</v>
      </c>
      <c r="DJ308" s="31">
        <v>132.69999999999999</v>
      </c>
      <c r="DK308" s="31">
        <v>133.30000000000001</v>
      </c>
      <c r="DL308" s="31">
        <v>132.4</v>
      </c>
      <c r="DM308" s="31">
        <v>129.5</v>
      </c>
      <c r="DN308" s="31">
        <v>129.69999999999999</v>
      </c>
      <c r="DO308" s="31">
        <v>132.80000000000001</v>
      </c>
      <c r="DP308" s="31">
        <v>133</v>
      </c>
      <c r="DQ308" s="31">
        <v>132.4</v>
      </c>
      <c r="DR308" s="31">
        <v>131.69999999999999</v>
      </c>
      <c r="DS308" s="31">
        <v>132</v>
      </c>
      <c r="DT308" s="31">
        <v>132.69999999999999</v>
      </c>
      <c r="DU308" s="31">
        <v>135</v>
      </c>
      <c r="DV308" s="31">
        <v>134.80000000000001</v>
      </c>
      <c r="DW308" s="31">
        <v>135.69999999999999</v>
      </c>
      <c r="DX308" s="31">
        <v>135.4</v>
      </c>
      <c r="DY308" s="31">
        <v>134.80000000000001</v>
      </c>
      <c r="DZ308" s="31">
        <v>135</v>
      </c>
      <c r="EA308" s="31">
        <v>135.1</v>
      </c>
      <c r="EB308" s="31">
        <v>132.9</v>
      </c>
      <c r="EC308" s="31">
        <v>133.19999999999999</v>
      </c>
      <c r="ED308" s="31">
        <v>131.69999999999999</v>
      </c>
      <c r="EE308" s="31">
        <v>130.30000000000001</v>
      </c>
      <c r="EF308" s="31">
        <v>133.6</v>
      </c>
      <c r="EG308" s="31">
        <v>133.6</v>
      </c>
      <c r="EH308" s="31">
        <v>137.6</v>
      </c>
      <c r="EI308" s="31">
        <v>136.69999999999999</v>
      </c>
      <c r="EJ308" s="31">
        <v>135.1</v>
      </c>
      <c r="EK308" s="31">
        <v>135.69999999999999</v>
      </c>
      <c r="EL308" s="31">
        <v>136.6</v>
      </c>
      <c r="EM308" s="31">
        <v>141.30000000000001</v>
      </c>
      <c r="EN308" s="31">
        <v>139.6</v>
      </c>
      <c r="EO308" s="31">
        <v>138.5</v>
      </c>
      <c r="EP308" s="31">
        <v>140.19999999999999</v>
      </c>
      <c r="EQ308" s="31">
        <v>137.6</v>
      </c>
      <c r="ER308" s="31">
        <v>139.4</v>
      </c>
      <c r="ES308" s="31">
        <v>138.30000000000001</v>
      </c>
      <c r="ET308" s="31">
        <v>137.30000000000001</v>
      </c>
    </row>
    <row r="309" spans="1:150">
      <c r="A309" s="25" t="s">
        <v>1904</v>
      </c>
      <c r="B309" s="25" t="s">
        <v>727</v>
      </c>
      <c r="C309" s="26">
        <v>1.0019999999999999E-2</v>
      </c>
      <c r="D309" s="31">
        <v>102.4</v>
      </c>
      <c r="E309" s="31">
        <v>110.8</v>
      </c>
      <c r="F309" s="31">
        <v>99.4</v>
      </c>
      <c r="G309" s="31">
        <v>105.3</v>
      </c>
      <c r="H309" s="31">
        <v>103.7</v>
      </c>
      <c r="I309" s="31">
        <v>103.5</v>
      </c>
      <c r="J309" s="31">
        <v>115</v>
      </c>
      <c r="K309" s="31">
        <v>110.2</v>
      </c>
      <c r="L309" s="31">
        <v>110.5</v>
      </c>
      <c r="M309" s="31">
        <v>110.8</v>
      </c>
      <c r="N309" s="31">
        <v>117.9</v>
      </c>
      <c r="O309" s="31">
        <v>120.8</v>
      </c>
      <c r="P309" s="31">
        <v>128.5</v>
      </c>
      <c r="Q309" s="31">
        <v>123.9</v>
      </c>
      <c r="R309" s="31">
        <v>129.5</v>
      </c>
      <c r="S309" s="31">
        <v>128</v>
      </c>
      <c r="T309" s="31">
        <v>122.4</v>
      </c>
      <c r="U309" s="31">
        <v>124.2</v>
      </c>
      <c r="V309" s="31">
        <v>129</v>
      </c>
      <c r="W309" s="31">
        <v>136.80000000000001</v>
      </c>
      <c r="X309" s="31">
        <v>119.6</v>
      </c>
      <c r="Y309" s="31">
        <v>131.1</v>
      </c>
      <c r="Z309" s="31">
        <v>123.9</v>
      </c>
      <c r="AA309" s="31">
        <v>126.9</v>
      </c>
      <c r="AB309" s="31">
        <v>133.80000000000001</v>
      </c>
      <c r="AC309" s="31">
        <v>134</v>
      </c>
      <c r="AD309" s="31">
        <v>132.1</v>
      </c>
      <c r="AE309" s="31">
        <v>124.3</v>
      </c>
      <c r="AF309" s="31">
        <v>128.4</v>
      </c>
      <c r="AG309" s="31">
        <v>133.4</v>
      </c>
      <c r="AH309" s="31">
        <v>135.19999999999999</v>
      </c>
      <c r="AI309" s="31">
        <v>130.5</v>
      </c>
      <c r="AJ309" s="31">
        <v>132.5</v>
      </c>
      <c r="AK309" s="31">
        <v>134.30000000000001</v>
      </c>
      <c r="AL309" s="31">
        <v>127.4</v>
      </c>
      <c r="AM309" s="31">
        <v>133.69999999999999</v>
      </c>
      <c r="AN309" s="31">
        <v>130.30000000000001</v>
      </c>
      <c r="AO309" s="31">
        <v>136.9</v>
      </c>
      <c r="AP309" s="31">
        <v>132.69999999999999</v>
      </c>
      <c r="AQ309" s="31">
        <v>140.4</v>
      </c>
      <c r="AR309" s="31">
        <v>152.80000000000001</v>
      </c>
      <c r="AS309" s="31">
        <v>139.1</v>
      </c>
      <c r="AT309" s="31">
        <v>139.5</v>
      </c>
      <c r="AU309" s="31">
        <v>152.5</v>
      </c>
      <c r="AV309" s="31">
        <v>135.6</v>
      </c>
      <c r="AW309" s="31">
        <v>147.5</v>
      </c>
      <c r="AX309" s="31">
        <v>154.30000000000001</v>
      </c>
      <c r="AY309" s="31">
        <v>154.9</v>
      </c>
      <c r="AZ309" s="31">
        <v>136</v>
      </c>
      <c r="BA309" s="31">
        <v>138.5</v>
      </c>
      <c r="BB309" s="31">
        <v>150.4</v>
      </c>
      <c r="BC309" s="31">
        <v>150.4</v>
      </c>
      <c r="BD309" s="31">
        <v>157.80000000000001</v>
      </c>
      <c r="BE309" s="31">
        <v>151.80000000000001</v>
      </c>
      <c r="BF309" s="31">
        <v>144.19999999999999</v>
      </c>
      <c r="BG309" s="31">
        <v>137.19999999999999</v>
      </c>
      <c r="BH309" s="31">
        <v>147.4</v>
      </c>
      <c r="BI309" s="31">
        <v>145.19999999999999</v>
      </c>
      <c r="BJ309" s="31">
        <v>147</v>
      </c>
      <c r="BK309" s="31">
        <v>146.80000000000001</v>
      </c>
      <c r="BL309" s="31">
        <v>145.5</v>
      </c>
      <c r="BM309" s="31">
        <v>149</v>
      </c>
      <c r="BN309" s="31">
        <v>133.80000000000001</v>
      </c>
      <c r="BO309" s="31">
        <v>134</v>
      </c>
      <c r="BP309" s="31">
        <v>132.69999999999999</v>
      </c>
      <c r="BQ309" s="31">
        <v>132.4</v>
      </c>
      <c r="BR309" s="31">
        <v>132.4</v>
      </c>
      <c r="BS309" s="31">
        <v>136.80000000000001</v>
      </c>
      <c r="BT309" s="31">
        <v>135.1</v>
      </c>
      <c r="BU309" s="31">
        <v>134.69999999999999</v>
      </c>
      <c r="BV309" s="31">
        <v>136.4</v>
      </c>
      <c r="BW309" s="31">
        <v>138</v>
      </c>
      <c r="BX309" s="31">
        <v>139.5</v>
      </c>
      <c r="BY309" s="31">
        <v>140.69999999999999</v>
      </c>
      <c r="BZ309" s="31">
        <v>140.69999999999999</v>
      </c>
      <c r="CA309" s="31">
        <v>140.30000000000001</v>
      </c>
      <c r="CB309" s="31">
        <v>139.5</v>
      </c>
      <c r="CC309" s="31">
        <v>139.5</v>
      </c>
      <c r="CD309" s="31">
        <v>139.5</v>
      </c>
      <c r="CE309" s="31">
        <v>139.5</v>
      </c>
      <c r="CF309" s="31">
        <v>139.5</v>
      </c>
      <c r="CG309" s="31">
        <v>137.30000000000001</v>
      </c>
      <c r="CH309" s="31">
        <v>137.30000000000001</v>
      </c>
      <c r="CI309" s="31">
        <v>138.80000000000001</v>
      </c>
      <c r="CJ309" s="31">
        <v>139.4</v>
      </c>
      <c r="CK309" s="31">
        <v>139.9</v>
      </c>
      <c r="CL309" s="31">
        <v>139.9</v>
      </c>
      <c r="CM309" s="31">
        <v>140.19999999999999</v>
      </c>
      <c r="CN309" s="31">
        <v>140.19999999999999</v>
      </c>
      <c r="CO309" s="31">
        <v>140.4</v>
      </c>
      <c r="CP309" s="31">
        <v>140.19999999999999</v>
      </c>
      <c r="CQ309" s="31">
        <v>140.19999999999999</v>
      </c>
      <c r="CR309" s="31">
        <v>141</v>
      </c>
      <c r="CS309" s="31">
        <v>141.69999999999999</v>
      </c>
      <c r="CT309" s="31">
        <v>141</v>
      </c>
      <c r="CU309" s="31">
        <v>141.5</v>
      </c>
      <c r="CV309" s="31">
        <v>141.30000000000001</v>
      </c>
      <c r="CW309" s="31">
        <v>140.9</v>
      </c>
      <c r="CX309" s="31">
        <v>140.9</v>
      </c>
      <c r="CY309" s="31">
        <v>143</v>
      </c>
      <c r="CZ309" s="31">
        <v>143.30000000000001</v>
      </c>
      <c r="DA309" s="31">
        <v>143.1</v>
      </c>
      <c r="DB309" s="31">
        <v>142.5</v>
      </c>
      <c r="DC309" s="31">
        <v>142</v>
      </c>
      <c r="DD309" s="31">
        <v>141</v>
      </c>
      <c r="DE309" s="31">
        <v>140.5</v>
      </c>
      <c r="DF309" s="31">
        <v>139.69999999999999</v>
      </c>
      <c r="DG309" s="31">
        <v>137.6</v>
      </c>
      <c r="DH309" s="31">
        <v>134.69999999999999</v>
      </c>
      <c r="DI309" s="31">
        <v>139.80000000000001</v>
      </c>
      <c r="DJ309" s="31">
        <v>140</v>
      </c>
      <c r="DK309" s="31">
        <v>136.6</v>
      </c>
      <c r="DL309" s="31">
        <v>135.9</v>
      </c>
      <c r="DM309" s="31">
        <v>136.5</v>
      </c>
      <c r="DN309" s="31">
        <v>134.1</v>
      </c>
      <c r="DO309" s="31">
        <v>134.19999999999999</v>
      </c>
      <c r="DP309" s="31">
        <v>134</v>
      </c>
      <c r="DQ309" s="31">
        <v>132.6</v>
      </c>
      <c r="DR309" s="31">
        <v>134.6</v>
      </c>
      <c r="DS309" s="31">
        <v>134.6</v>
      </c>
      <c r="DT309" s="31">
        <v>135.80000000000001</v>
      </c>
      <c r="DU309" s="31">
        <v>134.69999999999999</v>
      </c>
      <c r="DV309" s="31">
        <v>129.9</v>
      </c>
      <c r="DW309" s="31">
        <v>131.80000000000001</v>
      </c>
      <c r="DX309" s="31">
        <v>130.9</v>
      </c>
      <c r="DY309" s="31">
        <v>131.6</v>
      </c>
      <c r="DZ309" s="31">
        <v>130.9</v>
      </c>
      <c r="EA309" s="31">
        <v>129.30000000000001</v>
      </c>
      <c r="EB309" s="31">
        <v>129.1</v>
      </c>
      <c r="EC309" s="31">
        <v>127.8</v>
      </c>
      <c r="ED309" s="31">
        <v>129.4</v>
      </c>
      <c r="EE309" s="31">
        <v>129.4</v>
      </c>
      <c r="EF309" s="31">
        <v>131.30000000000001</v>
      </c>
      <c r="EG309" s="31">
        <v>131.80000000000001</v>
      </c>
      <c r="EH309" s="31">
        <v>133.6</v>
      </c>
      <c r="EI309" s="31">
        <v>134.19999999999999</v>
      </c>
      <c r="EJ309" s="31">
        <v>136</v>
      </c>
      <c r="EK309" s="31">
        <v>134.4</v>
      </c>
      <c r="EL309" s="31">
        <v>130.19999999999999</v>
      </c>
      <c r="EM309" s="31">
        <v>128.9</v>
      </c>
      <c r="EN309" s="31">
        <v>126.7</v>
      </c>
      <c r="EO309" s="31">
        <v>127.4</v>
      </c>
      <c r="EP309" s="31">
        <v>126.5</v>
      </c>
      <c r="EQ309" s="31">
        <v>127.5</v>
      </c>
      <c r="ER309" s="31">
        <v>127.5</v>
      </c>
      <c r="ES309" s="31">
        <v>128.80000000000001</v>
      </c>
      <c r="ET309" s="31">
        <v>129.6</v>
      </c>
    </row>
    <row r="310" spans="1:150">
      <c r="A310" s="25" t="s">
        <v>1905</v>
      </c>
      <c r="B310" s="25" t="s">
        <v>731</v>
      </c>
      <c r="C310" s="26">
        <v>0.31785000000000002</v>
      </c>
      <c r="D310" s="31">
        <v>103</v>
      </c>
      <c r="E310" s="31">
        <v>103.9</v>
      </c>
      <c r="F310" s="31">
        <v>104.6</v>
      </c>
      <c r="G310" s="31">
        <v>104.8</v>
      </c>
      <c r="H310" s="31">
        <v>105.6</v>
      </c>
      <c r="I310" s="31">
        <v>104.4</v>
      </c>
      <c r="J310" s="31">
        <v>104</v>
      </c>
      <c r="K310" s="31">
        <v>104.1</v>
      </c>
      <c r="L310" s="31">
        <v>104.1</v>
      </c>
      <c r="M310" s="31">
        <v>104.1</v>
      </c>
      <c r="N310" s="31">
        <v>105.3</v>
      </c>
      <c r="O310" s="31">
        <v>104.8</v>
      </c>
      <c r="P310" s="31">
        <v>106.7</v>
      </c>
      <c r="Q310" s="31">
        <v>107.9</v>
      </c>
      <c r="R310" s="31">
        <v>108.5</v>
      </c>
      <c r="S310" s="31">
        <v>109.4</v>
      </c>
      <c r="T310" s="31">
        <v>112</v>
      </c>
      <c r="U310" s="31">
        <v>112.5</v>
      </c>
      <c r="V310" s="31">
        <v>111.5</v>
      </c>
      <c r="W310" s="31">
        <v>111.5</v>
      </c>
      <c r="X310" s="31">
        <v>112.2</v>
      </c>
      <c r="Y310" s="31">
        <v>111.9</v>
      </c>
      <c r="Z310" s="31">
        <v>111.6</v>
      </c>
      <c r="AA310" s="31">
        <v>111.8</v>
      </c>
      <c r="AB310" s="31">
        <v>115.7</v>
      </c>
      <c r="AC310" s="31">
        <v>115.2</v>
      </c>
      <c r="AD310" s="31">
        <v>116.6</v>
      </c>
      <c r="AE310" s="31">
        <v>116.2</v>
      </c>
      <c r="AF310" s="31">
        <v>116.9</v>
      </c>
      <c r="AG310" s="31">
        <v>115.2</v>
      </c>
      <c r="AH310" s="31">
        <v>116.9</v>
      </c>
      <c r="AI310" s="31">
        <v>116.3</v>
      </c>
      <c r="AJ310" s="31">
        <v>114.7</v>
      </c>
      <c r="AK310" s="31">
        <v>114.6</v>
      </c>
      <c r="AL310" s="31">
        <v>113.7</v>
      </c>
      <c r="AM310" s="31">
        <v>113.3</v>
      </c>
      <c r="AN310" s="31">
        <v>113.3</v>
      </c>
      <c r="AO310" s="31">
        <v>114.7</v>
      </c>
      <c r="AP310" s="31">
        <v>117.2</v>
      </c>
      <c r="AQ310" s="31">
        <v>118.2</v>
      </c>
      <c r="AR310" s="31">
        <v>118.2</v>
      </c>
      <c r="AS310" s="31">
        <v>117.8</v>
      </c>
      <c r="AT310" s="31">
        <v>116.8</v>
      </c>
      <c r="AU310" s="31">
        <v>116.8</v>
      </c>
      <c r="AV310" s="31">
        <v>118.1</v>
      </c>
      <c r="AW310" s="31">
        <v>120</v>
      </c>
      <c r="AX310" s="31">
        <v>119.8</v>
      </c>
      <c r="AY310" s="31">
        <v>120</v>
      </c>
      <c r="AZ310" s="31">
        <v>122.4</v>
      </c>
      <c r="BA310" s="31">
        <v>122.1</v>
      </c>
      <c r="BB310" s="31">
        <v>122.4</v>
      </c>
      <c r="BC310" s="31">
        <v>123.6</v>
      </c>
      <c r="BD310" s="31">
        <v>121.7</v>
      </c>
      <c r="BE310" s="31">
        <v>123.6</v>
      </c>
      <c r="BF310" s="31">
        <v>121.9</v>
      </c>
      <c r="BG310" s="31">
        <v>122.2</v>
      </c>
      <c r="BH310" s="31">
        <v>119.7</v>
      </c>
      <c r="BI310" s="31">
        <v>119.2</v>
      </c>
      <c r="BJ310" s="31">
        <v>119.5</v>
      </c>
      <c r="BK310" s="31">
        <v>119.1</v>
      </c>
      <c r="BL310" s="31">
        <v>119.4</v>
      </c>
      <c r="BM310" s="31">
        <v>119.9</v>
      </c>
      <c r="BN310" s="31">
        <v>120</v>
      </c>
      <c r="BO310" s="31">
        <v>121.9</v>
      </c>
      <c r="BP310" s="31">
        <v>121.8</v>
      </c>
      <c r="BQ310" s="31">
        <v>121.8</v>
      </c>
      <c r="BR310" s="31">
        <v>121.2</v>
      </c>
      <c r="BS310" s="31">
        <v>121.7</v>
      </c>
      <c r="BT310" s="31">
        <v>122.8</v>
      </c>
      <c r="BU310" s="31">
        <v>122.8</v>
      </c>
      <c r="BV310" s="31">
        <v>123.2</v>
      </c>
      <c r="BW310" s="31">
        <v>123.1</v>
      </c>
      <c r="BX310" s="31">
        <v>123.6</v>
      </c>
      <c r="BY310" s="31">
        <v>122.5</v>
      </c>
      <c r="BZ310" s="31">
        <v>123.1</v>
      </c>
      <c r="CA310" s="31">
        <v>123.8</v>
      </c>
      <c r="CB310" s="31">
        <v>123.6</v>
      </c>
      <c r="CC310" s="31">
        <v>124.4</v>
      </c>
      <c r="CD310" s="31">
        <v>123.2</v>
      </c>
      <c r="CE310" s="31">
        <v>123.2</v>
      </c>
      <c r="CF310" s="31">
        <v>123.2</v>
      </c>
      <c r="CG310" s="31">
        <v>124</v>
      </c>
      <c r="CH310" s="31">
        <v>123.5</v>
      </c>
      <c r="CI310" s="31">
        <v>123.8</v>
      </c>
      <c r="CJ310" s="31">
        <v>122.5</v>
      </c>
      <c r="CK310" s="31">
        <v>120.9</v>
      </c>
      <c r="CL310" s="31">
        <v>120</v>
      </c>
      <c r="CM310" s="31">
        <v>119.7</v>
      </c>
      <c r="CN310" s="31">
        <v>119.9</v>
      </c>
      <c r="CO310" s="31">
        <v>120.8</v>
      </c>
      <c r="CP310" s="31">
        <v>120</v>
      </c>
      <c r="CQ310" s="31">
        <v>121.1</v>
      </c>
      <c r="CR310" s="31">
        <v>120.4</v>
      </c>
      <c r="CS310" s="31">
        <v>119.8</v>
      </c>
      <c r="CT310" s="31">
        <v>119.9</v>
      </c>
      <c r="CU310" s="31">
        <v>118.9</v>
      </c>
      <c r="CV310" s="31">
        <v>119</v>
      </c>
      <c r="CW310" s="31">
        <v>119.9</v>
      </c>
      <c r="CX310" s="31">
        <v>119.6</v>
      </c>
      <c r="CY310" s="31">
        <v>119.7</v>
      </c>
      <c r="CZ310" s="31">
        <v>120.1</v>
      </c>
      <c r="DA310" s="31">
        <v>121.3</v>
      </c>
      <c r="DB310" s="31">
        <v>119.9</v>
      </c>
      <c r="DC310" s="31">
        <v>120.9</v>
      </c>
      <c r="DD310" s="31">
        <v>121.8</v>
      </c>
      <c r="DE310" s="31">
        <v>122.1</v>
      </c>
      <c r="DF310" s="31">
        <v>121.2</v>
      </c>
      <c r="DG310" s="31">
        <v>121.7</v>
      </c>
      <c r="DH310" s="31">
        <v>122.2</v>
      </c>
      <c r="DI310" s="31">
        <v>122.4</v>
      </c>
      <c r="DJ310" s="31">
        <v>119.1</v>
      </c>
      <c r="DK310" s="31">
        <v>118.5</v>
      </c>
      <c r="DL310" s="31">
        <v>120.3</v>
      </c>
      <c r="DM310" s="31">
        <v>120.3</v>
      </c>
      <c r="DN310" s="31">
        <v>120.5</v>
      </c>
      <c r="DO310" s="31">
        <v>120.6</v>
      </c>
      <c r="DP310" s="31">
        <v>121.4</v>
      </c>
      <c r="DQ310" s="31">
        <v>122.4</v>
      </c>
      <c r="DR310" s="31">
        <v>122.1</v>
      </c>
      <c r="DS310" s="31">
        <v>121.6</v>
      </c>
      <c r="DT310" s="31">
        <v>122.3</v>
      </c>
      <c r="DU310" s="31">
        <v>123</v>
      </c>
      <c r="DV310" s="31">
        <v>124.8</v>
      </c>
      <c r="DW310" s="31">
        <v>125.8</v>
      </c>
      <c r="DX310" s="31">
        <v>126.6</v>
      </c>
      <c r="DY310" s="31">
        <v>126.4</v>
      </c>
      <c r="DZ310" s="31">
        <v>126</v>
      </c>
      <c r="EA310" s="31">
        <v>126</v>
      </c>
      <c r="EB310" s="31">
        <v>125</v>
      </c>
      <c r="EC310" s="31">
        <v>125.2</v>
      </c>
      <c r="ED310" s="31">
        <v>125.1</v>
      </c>
      <c r="EE310" s="31">
        <v>126.3</v>
      </c>
      <c r="EF310" s="31">
        <v>126.4</v>
      </c>
      <c r="EG310" s="31">
        <v>126.8</v>
      </c>
      <c r="EH310" s="31">
        <v>126.9</v>
      </c>
      <c r="EI310" s="31">
        <v>128.1</v>
      </c>
      <c r="EJ310" s="31">
        <v>128.4</v>
      </c>
      <c r="EK310" s="31">
        <v>127.7</v>
      </c>
      <c r="EL310" s="31">
        <v>127.8</v>
      </c>
      <c r="EM310" s="31">
        <v>127.6</v>
      </c>
      <c r="EN310" s="31">
        <v>127.8</v>
      </c>
      <c r="EO310" s="31">
        <v>128.19999999999999</v>
      </c>
      <c r="EP310" s="31">
        <v>128.6</v>
      </c>
      <c r="EQ310" s="31">
        <v>128.1</v>
      </c>
      <c r="ER310" s="31">
        <v>128</v>
      </c>
      <c r="ES310" s="31">
        <v>128.6</v>
      </c>
      <c r="ET310" s="31">
        <v>129.1</v>
      </c>
    </row>
    <row r="311" spans="1:150">
      <c r="A311" s="25" t="s">
        <v>1906</v>
      </c>
      <c r="B311" s="25" t="s">
        <v>733</v>
      </c>
      <c r="C311" s="26">
        <v>0.20737</v>
      </c>
      <c r="D311" s="31">
        <v>102.5</v>
      </c>
      <c r="E311" s="31">
        <v>103.3</v>
      </c>
      <c r="F311" s="31">
        <v>104.9</v>
      </c>
      <c r="G311" s="31">
        <v>103.8</v>
      </c>
      <c r="H311" s="31">
        <v>104.5</v>
      </c>
      <c r="I311" s="31">
        <v>103.4</v>
      </c>
      <c r="J311" s="31">
        <v>102</v>
      </c>
      <c r="K311" s="31">
        <v>102.8</v>
      </c>
      <c r="L311" s="31">
        <v>102.8</v>
      </c>
      <c r="M311" s="31">
        <v>102.5</v>
      </c>
      <c r="N311" s="31">
        <v>103.9</v>
      </c>
      <c r="O311" s="31">
        <v>104</v>
      </c>
      <c r="P311" s="31">
        <v>105.8</v>
      </c>
      <c r="Q311" s="31">
        <v>107.8</v>
      </c>
      <c r="R311" s="31">
        <v>108.8</v>
      </c>
      <c r="S311" s="31">
        <v>109.5</v>
      </c>
      <c r="T311" s="31">
        <v>112.9</v>
      </c>
      <c r="U311" s="31">
        <v>114.5</v>
      </c>
      <c r="V311" s="31">
        <v>111.5</v>
      </c>
      <c r="W311" s="31">
        <v>112</v>
      </c>
      <c r="X311" s="31">
        <v>112.4</v>
      </c>
      <c r="Y311" s="31">
        <v>112.3</v>
      </c>
      <c r="Z311" s="31">
        <v>111.6</v>
      </c>
      <c r="AA311" s="31">
        <v>112.3</v>
      </c>
      <c r="AB311" s="31">
        <v>116.1</v>
      </c>
      <c r="AC311" s="31">
        <v>115.3</v>
      </c>
      <c r="AD311" s="31">
        <v>116.6</v>
      </c>
      <c r="AE311" s="31">
        <v>116</v>
      </c>
      <c r="AF311" s="31">
        <v>117.5</v>
      </c>
      <c r="AG311" s="31">
        <v>115.4</v>
      </c>
      <c r="AH311" s="31">
        <v>117.5</v>
      </c>
      <c r="AI311" s="31">
        <v>116.6</v>
      </c>
      <c r="AJ311" s="31">
        <v>114.8</v>
      </c>
      <c r="AK311" s="31">
        <v>113.8</v>
      </c>
      <c r="AL311" s="31">
        <v>112.1</v>
      </c>
      <c r="AM311" s="31">
        <v>111.2</v>
      </c>
      <c r="AN311" s="31">
        <v>111.2</v>
      </c>
      <c r="AO311" s="31">
        <v>113.1</v>
      </c>
      <c r="AP311" s="31">
        <v>116.5</v>
      </c>
      <c r="AQ311" s="31">
        <v>118</v>
      </c>
      <c r="AR311" s="31">
        <v>118.2</v>
      </c>
      <c r="AS311" s="31">
        <v>118.4</v>
      </c>
      <c r="AT311" s="31">
        <v>117.1</v>
      </c>
      <c r="AU311" s="31">
        <v>116.9</v>
      </c>
      <c r="AV311" s="31">
        <v>118.5</v>
      </c>
      <c r="AW311" s="31">
        <v>121.5</v>
      </c>
      <c r="AX311" s="31">
        <v>121.4</v>
      </c>
      <c r="AY311" s="31">
        <v>121.6</v>
      </c>
      <c r="AZ311" s="31">
        <v>125.1</v>
      </c>
      <c r="BA311" s="31">
        <v>124.6</v>
      </c>
      <c r="BB311" s="31">
        <v>124.9</v>
      </c>
      <c r="BC311" s="31">
        <v>126.3</v>
      </c>
      <c r="BD311" s="31">
        <v>123.8</v>
      </c>
      <c r="BE311" s="31">
        <v>126.8</v>
      </c>
      <c r="BF311" s="31">
        <v>124.8</v>
      </c>
      <c r="BG311" s="31">
        <v>124.8</v>
      </c>
      <c r="BH311" s="31">
        <v>120.9</v>
      </c>
      <c r="BI311" s="31">
        <v>120.2</v>
      </c>
      <c r="BJ311" s="31">
        <v>120.6</v>
      </c>
      <c r="BK311" s="31">
        <v>119.9</v>
      </c>
      <c r="BL311" s="31">
        <v>119.4</v>
      </c>
      <c r="BM311" s="31">
        <v>120.1</v>
      </c>
      <c r="BN311" s="31">
        <v>119.9</v>
      </c>
      <c r="BO311" s="31">
        <v>123.2</v>
      </c>
      <c r="BP311" s="31">
        <v>122.9</v>
      </c>
      <c r="BQ311" s="31">
        <v>122.6</v>
      </c>
      <c r="BR311" s="31">
        <v>121.6</v>
      </c>
      <c r="BS311" s="31">
        <v>122.5</v>
      </c>
      <c r="BT311" s="31">
        <v>124</v>
      </c>
      <c r="BU311" s="31">
        <v>124</v>
      </c>
      <c r="BV311" s="31">
        <v>124.7</v>
      </c>
      <c r="BW311" s="31">
        <v>124.7</v>
      </c>
      <c r="BX311" s="31">
        <v>125.3</v>
      </c>
      <c r="BY311" s="31">
        <v>123.5</v>
      </c>
      <c r="BZ311" s="31">
        <v>124.8</v>
      </c>
      <c r="CA311" s="31">
        <v>125.4</v>
      </c>
      <c r="CB311" s="31">
        <v>125</v>
      </c>
      <c r="CC311" s="31">
        <v>126.1</v>
      </c>
      <c r="CD311" s="31">
        <v>124.3</v>
      </c>
      <c r="CE311" s="31">
        <v>124.6</v>
      </c>
      <c r="CF311" s="31">
        <v>124.4</v>
      </c>
      <c r="CG311" s="31">
        <v>125.7</v>
      </c>
      <c r="CH311" s="31">
        <v>124.9</v>
      </c>
      <c r="CI311" s="31">
        <v>125.3</v>
      </c>
      <c r="CJ311" s="31">
        <v>123.2</v>
      </c>
      <c r="CK311" s="31">
        <v>120.9</v>
      </c>
      <c r="CL311" s="31">
        <v>119.6</v>
      </c>
      <c r="CM311" s="31">
        <v>119.2</v>
      </c>
      <c r="CN311" s="31">
        <v>119.6</v>
      </c>
      <c r="CO311" s="31">
        <v>120.8</v>
      </c>
      <c r="CP311" s="31">
        <v>119.8</v>
      </c>
      <c r="CQ311" s="31">
        <v>121.5</v>
      </c>
      <c r="CR311" s="31">
        <v>120.1</v>
      </c>
      <c r="CS311" s="31">
        <v>118.9</v>
      </c>
      <c r="CT311" s="31">
        <v>118.6</v>
      </c>
      <c r="CU311" s="31">
        <v>117.5</v>
      </c>
      <c r="CV311" s="31">
        <v>117.7</v>
      </c>
      <c r="CW311" s="31">
        <v>119.7</v>
      </c>
      <c r="CX311" s="31">
        <v>118.8</v>
      </c>
      <c r="CY311" s="31">
        <v>120.4</v>
      </c>
      <c r="CZ311" s="31">
        <v>120.5</v>
      </c>
      <c r="DA311" s="31">
        <v>121.3</v>
      </c>
      <c r="DB311" s="31">
        <v>119.7</v>
      </c>
      <c r="DC311" s="31">
        <v>120.8</v>
      </c>
      <c r="DD311" s="31">
        <v>121.3</v>
      </c>
      <c r="DE311" s="31">
        <v>121.6</v>
      </c>
      <c r="DF311" s="31">
        <v>119.4</v>
      </c>
      <c r="DG311" s="31">
        <v>119</v>
      </c>
      <c r="DH311" s="31">
        <v>118.4</v>
      </c>
      <c r="DI311" s="31">
        <v>118.7</v>
      </c>
      <c r="DJ311" s="31">
        <v>114.1</v>
      </c>
      <c r="DK311" s="31">
        <v>114.1</v>
      </c>
      <c r="DL311" s="31">
        <v>116.1</v>
      </c>
      <c r="DM311" s="31">
        <v>115.6</v>
      </c>
      <c r="DN311" s="31">
        <v>115.7</v>
      </c>
      <c r="DO311" s="31">
        <v>115.4</v>
      </c>
      <c r="DP311" s="31">
        <v>116.9</v>
      </c>
      <c r="DQ311" s="31">
        <v>117.2</v>
      </c>
      <c r="DR311" s="31">
        <v>116.8</v>
      </c>
      <c r="DS311" s="31">
        <v>117.3</v>
      </c>
      <c r="DT311" s="31">
        <v>118</v>
      </c>
      <c r="DU311" s="31">
        <v>119.6</v>
      </c>
      <c r="DV311" s="31">
        <v>122.1</v>
      </c>
      <c r="DW311" s="31">
        <v>122.5</v>
      </c>
      <c r="DX311" s="31">
        <v>123.9</v>
      </c>
      <c r="DY311" s="31">
        <v>124.5</v>
      </c>
      <c r="DZ311" s="31">
        <v>124.6</v>
      </c>
      <c r="EA311" s="31">
        <v>124.4</v>
      </c>
      <c r="EB311" s="31">
        <v>122.6</v>
      </c>
      <c r="EC311" s="31">
        <v>122.9</v>
      </c>
      <c r="ED311" s="31">
        <v>122.8</v>
      </c>
      <c r="EE311" s="31">
        <v>124.2</v>
      </c>
      <c r="EF311" s="31">
        <v>123.9</v>
      </c>
      <c r="EG311" s="31">
        <v>124.4</v>
      </c>
      <c r="EH311" s="31">
        <v>124.4</v>
      </c>
      <c r="EI311" s="31">
        <v>126</v>
      </c>
      <c r="EJ311" s="31">
        <v>126</v>
      </c>
      <c r="EK311" s="31">
        <v>125.3</v>
      </c>
      <c r="EL311" s="31">
        <v>125.7</v>
      </c>
      <c r="EM311" s="31">
        <v>126</v>
      </c>
      <c r="EN311" s="31">
        <v>125.6</v>
      </c>
      <c r="EO311" s="31">
        <v>125.6</v>
      </c>
      <c r="EP311" s="31">
        <v>126.1</v>
      </c>
      <c r="EQ311" s="31">
        <v>125.5</v>
      </c>
      <c r="ER311" s="31">
        <v>125.1</v>
      </c>
      <c r="ES311" s="31">
        <v>125.9</v>
      </c>
      <c r="ET311" s="31">
        <v>126.6</v>
      </c>
    </row>
    <row r="312" spans="1:150">
      <c r="A312" s="25" t="s">
        <v>1907</v>
      </c>
      <c r="B312" s="25" t="s">
        <v>735</v>
      </c>
      <c r="C312" s="26">
        <v>1.651E-2</v>
      </c>
      <c r="D312" s="31">
        <v>99.8</v>
      </c>
      <c r="E312" s="31">
        <v>102.4</v>
      </c>
      <c r="F312" s="31">
        <v>99.4</v>
      </c>
      <c r="G312" s="31">
        <v>100.8</v>
      </c>
      <c r="H312" s="31">
        <v>102.2</v>
      </c>
      <c r="I312" s="31">
        <v>101.3</v>
      </c>
      <c r="J312" s="31">
        <v>104.6</v>
      </c>
      <c r="K312" s="31">
        <v>101.1</v>
      </c>
      <c r="L312" s="31">
        <v>101.9</v>
      </c>
      <c r="M312" s="31">
        <v>104.6</v>
      </c>
      <c r="N312" s="31">
        <v>105.4</v>
      </c>
      <c r="O312" s="31">
        <v>105.9</v>
      </c>
      <c r="P312" s="31">
        <v>111.1</v>
      </c>
      <c r="Q312" s="31">
        <v>110.4</v>
      </c>
      <c r="R312" s="31">
        <v>107.7</v>
      </c>
      <c r="S312" s="31">
        <v>108.8</v>
      </c>
      <c r="T312" s="31">
        <v>108.7</v>
      </c>
      <c r="U312" s="31">
        <v>109.4</v>
      </c>
      <c r="V312" s="31">
        <v>111.2</v>
      </c>
      <c r="W312" s="31">
        <v>112.4</v>
      </c>
      <c r="X312" s="31">
        <v>112.7</v>
      </c>
      <c r="Y312" s="31">
        <v>115.1</v>
      </c>
      <c r="Z312" s="31">
        <v>111</v>
      </c>
      <c r="AA312" s="31">
        <v>109.1</v>
      </c>
      <c r="AB312" s="31">
        <v>116.3</v>
      </c>
      <c r="AC312" s="31">
        <v>112.7</v>
      </c>
      <c r="AD312" s="31">
        <v>115.1</v>
      </c>
      <c r="AE312" s="31">
        <v>112.9</v>
      </c>
      <c r="AF312" s="31">
        <v>112.8</v>
      </c>
      <c r="AG312" s="31">
        <v>113.9</v>
      </c>
      <c r="AH312" s="31">
        <v>113.6</v>
      </c>
      <c r="AI312" s="31">
        <v>113.4</v>
      </c>
      <c r="AJ312" s="31">
        <v>114.8</v>
      </c>
      <c r="AK312" s="31">
        <v>117.5</v>
      </c>
      <c r="AL312" s="31">
        <v>113.6</v>
      </c>
      <c r="AM312" s="31">
        <v>113.7</v>
      </c>
      <c r="AN312" s="31">
        <v>118.9</v>
      </c>
      <c r="AO312" s="31">
        <v>117.8</v>
      </c>
      <c r="AP312" s="31">
        <v>121</v>
      </c>
      <c r="AQ312" s="31">
        <v>121</v>
      </c>
      <c r="AR312" s="31">
        <v>119.3</v>
      </c>
      <c r="AS312" s="31">
        <v>113.5</v>
      </c>
      <c r="AT312" s="31">
        <v>109.9</v>
      </c>
      <c r="AU312" s="31">
        <v>108.4</v>
      </c>
      <c r="AV312" s="31">
        <v>112.6</v>
      </c>
      <c r="AW312" s="31">
        <v>114.2</v>
      </c>
      <c r="AX312" s="31">
        <v>113.4</v>
      </c>
      <c r="AY312" s="31">
        <v>113.4</v>
      </c>
      <c r="AZ312" s="31">
        <v>112.2</v>
      </c>
      <c r="BA312" s="31">
        <v>112.3</v>
      </c>
      <c r="BB312" s="31">
        <v>111.1</v>
      </c>
      <c r="BC312" s="31">
        <v>113.6</v>
      </c>
      <c r="BD312" s="31">
        <v>114.3</v>
      </c>
      <c r="BE312" s="31">
        <v>112.3</v>
      </c>
      <c r="BF312" s="31">
        <v>112.7</v>
      </c>
      <c r="BG312" s="31">
        <v>112.8</v>
      </c>
      <c r="BH312" s="31">
        <v>112.9</v>
      </c>
      <c r="BI312" s="31">
        <v>113.5</v>
      </c>
      <c r="BJ312" s="31">
        <v>114</v>
      </c>
      <c r="BK312" s="31">
        <v>114.3</v>
      </c>
      <c r="BL312" s="31">
        <v>114.4</v>
      </c>
      <c r="BM312" s="31">
        <v>114.5</v>
      </c>
      <c r="BN312" s="31">
        <v>114.6</v>
      </c>
      <c r="BO312" s="31">
        <v>114.3</v>
      </c>
      <c r="BP312" s="31">
        <v>115</v>
      </c>
      <c r="BQ312" s="31">
        <v>116</v>
      </c>
      <c r="BR312" s="31">
        <v>116</v>
      </c>
      <c r="BS312" s="31">
        <v>115.8</v>
      </c>
      <c r="BT312" s="31">
        <v>115.9</v>
      </c>
      <c r="BU312" s="31">
        <v>115.9</v>
      </c>
      <c r="BV312" s="31">
        <v>115.9</v>
      </c>
      <c r="BW312" s="31">
        <v>115</v>
      </c>
      <c r="BX312" s="31">
        <v>115.5</v>
      </c>
      <c r="BY312" s="31">
        <v>115.4</v>
      </c>
      <c r="BZ312" s="31">
        <v>116.3</v>
      </c>
      <c r="CA312" s="31">
        <v>115.8</v>
      </c>
      <c r="CB312" s="31">
        <v>115.6</v>
      </c>
      <c r="CC312" s="31">
        <v>115.5</v>
      </c>
      <c r="CD312" s="31">
        <v>114.2</v>
      </c>
      <c r="CE312" s="31">
        <v>114.3</v>
      </c>
      <c r="CF312" s="31">
        <v>114.3</v>
      </c>
      <c r="CG312" s="31">
        <v>114.3</v>
      </c>
      <c r="CH312" s="31">
        <v>115</v>
      </c>
      <c r="CI312" s="31">
        <v>115</v>
      </c>
      <c r="CJ312" s="31">
        <v>114.1</v>
      </c>
      <c r="CK312" s="31">
        <v>110.2</v>
      </c>
      <c r="CL312" s="31">
        <v>110.2</v>
      </c>
      <c r="CM312" s="31">
        <v>110.2</v>
      </c>
      <c r="CN312" s="31">
        <v>110.2</v>
      </c>
      <c r="CO312" s="31">
        <v>110.2</v>
      </c>
      <c r="CP312" s="31">
        <v>110.2</v>
      </c>
      <c r="CQ312" s="31">
        <v>108.6</v>
      </c>
      <c r="CR312" s="31">
        <v>110.2</v>
      </c>
      <c r="CS312" s="31">
        <v>110.2</v>
      </c>
      <c r="CT312" s="31">
        <v>110.3</v>
      </c>
      <c r="CU312" s="31">
        <v>110.3</v>
      </c>
      <c r="CV312" s="31">
        <v>110.2</v>
      </c>
      <c r="CW312" s="31">
        <v>110.2</v>
      </c>
      <c r="CX312" s="31">
        <v>110.3</v>
      </c>
      <c r="CY312" s="31">
        <v>110.3</v>
      </c>
      <c r="CZ312" s="31">
        <v>110.2</v>
      </c>
      <c r="DA312" s="31">
        <v>110.2</v>
      </c>
      <c r="DB312" s="31">
        <v>110.2</v>
      </c>
      <c r="DC312" s="31">
        <v>110.5</v>
      </c>
      <c r="DD312" s="31">
        <v>110.8</v>
      </c>
      <c r="DE312" s="31">
        <v>110.8</v>
      </c>
      <c r="DF312" s="31">
        <v>110.8</v>
      </c>
      <c r="DG312" s="31">
        <v>112.4</v>
      </c>
      <c r="DH312" s="31">
        <v>114.1</v>
      </c>
      <c r="DI312" s="31">
        <v>114.1</v>
      </c>
      <c r="DJ312" s="31">
        <v>114.2</v>
      </c>
      <c r="DK312" s="31">
        <v>101.5</v>
      </c>
      <c r="DL312" s="31">
        <v>101.5</v>
      </c>
      <c r="DM312" s="31">
        <v>101.5</v>
      </c>
      <c r="DN312" s="31">
        <v>101.6</v>
      </c>
      <c r="DO312" s="31">
        <v>101.6</v>
      </c>
      <c r="DP312" s="31">
        <v>100.6</v>
      </c>
      <c r="DQ312" s="31">
        <v>100.9</v>
      </c>
      <c r="DR312" s="31">
        <v>100.9</v>
      </c>
      <c r="DS312" s="31">
        <v>100.9</v>
      </c>
      <c r="DT312" s="31">
        <v>102.2</v>
      </c>
      <c r="DU312" s="31">
        <v>102.3</v>
      </c>
      <c r="DV312" s="31">
        <v>102.3</v>
      </c>
      <c r="DW312" s="31">
        <v>103.2</v>
      </c>
      <c r="DX312" s="31">
        <v>103.3</v>
      </c>
      <c r="DY312" s="31">
        <v>103.4</v>
      </c>
      <c r="DZ312" s="31">
        <v>103.4</v>
      </c>
      <c r="EA312" s="31">
        <v>104</v>
      </c>
      <c r="EB312" s="31">
        <v>104</v>
      </c>
      <c r="EC312" s="31">
        <v>104</v>
      </c>
      <c r="ED312" s="31">
        <v>104</v>
      </c>
      <c r="EE312" s="31">
        <v>104.2</v>
      </c>
      <c r="EF312" s="31">
        <v>108</v>
      </c>
      <c r="EG312" s="31">
        <v>108</v>
      </c>
      <c r="EH312" s="31">
        <v>108</v>
      </c>
      <c r="EI312" s="31">
        <v>108</v>
      </c>
      <c r="EJ312" s="31">
        <v>108</v>
      </c>
      <c r="EK312" s="31">
        <v>108</v>
      </c>
      <c r="EL312" s="31">
        <v>108</v>
      </c>
      <c r="EM312" s="31">
        <v>108</v>
      </c>
      <c r="EN312" s="31">
        <v>108</v>
      </c>
      <c r="EO312" s="31">
        <v>108.3</v>
      </c>
      <c r="EP312" s="31">
        <v>108.3</v>
      </c>
      <c r="EQ312" s="31">
        <v>108.5</v>
      </c>
      <c r="ER312" s="31">
        <v>108.9</v>
      </c>
      <c r="ES312" s="31">
        <v>109.2</v>
      </c>
      <c r="ET312" s="31">
        <v>108.5</v>
      </c>
    </row>
    <row r="313" spans="1:150">
      <c r="A313" s="25" t="s">
        <v>1908</v>
      </c>
      <c r="B313" s="25" t="s">
        <v>737</v>
      </c>
      <c r="C313" s="26">
        <v>1.281E-2</v>
      </c>
      <c r="D313" s="31">
        <v>104.6</v>
      </c>
      <c r="E313" s="31">
        <v>104.8</v>
      </c>
      <c r="F313" s="31">
        <v>102.7</v>
      </c>
      <c r="G313" s="31">
        <v>106.9</v>
      </c>
      <c r="H313" s="31">
        <v>108</v>
      </c>
      <c r="I313" s="31">
        <v>107</v>
      </c>
      <c r="J313" s="31">
        <v>106.7</v>
      </c>
      <c r="K313" s="31">
        <v>106.7</v>
      </c>
      <c r="L313" s="31">
        <v>107.1</v>
      </c>
      <c r="M313" s="31">
        <v>107.2</v>
      </c>
      <c r="N313" s="31">
        <v>107.3</v>
      </c>
      <c r="O313" s="31">
        <v>106.6</v>
      </c>
      <c r="P313" s="31">
        <v>113.9</v>
      </c>
      <c r="Q313" s="31">
        <v>114.3</v>
      </c>
      <c r="R313" s="31">
        <v>114.3</v>
      </c>
      <c r="S313" s="31">
        <v>114.6</v>
      </c>
      <c r="T313" s="31">
        <v>115.1</v>
      </c>
      <c r="U313" s="31">
        <v>113.8</v>
      </c>
      <c r="V313" s="31">
        <v>114.4</v>
      </c>
      <c r="W313" s="31">
        <v>114</v>
      </c>
      <c r="X313" s="31">
        <v>115.6</v>
      </c>
      <c r="Y313" s="31">
        <v>116</v>
      </c>
      <c r="Z313" s="31">
        <v>116</v>
      </c>
      <c r="AA313" s="31">
        <v>116</v>
      </c>
      <c r="AB313" s="31">
        <v>115.3</v>
      </c>
      <c r="AC313" s="31">
        <v>115.4</v>
      </c>
      <c r="AD313" s="31">
        <v>115.2</v>
      </c>
      <c r="AE313" s="31">
        <v>115.7</v>
      </c>
      <c r="AF313" s="31">
        <v>116.8</v>
      </c>
      <c r="AG313" s="31">
        <v>115.7</v>
      </c>
      <c r="AH313" s="31">
        <v>115.2</v>
      </c>
      <c r="AI313" s="31">
        <v>116.1</v>
      </c>
      <c r="AJ313" s="31">
        <v>117.1</v>
      </c>
      <c r="AK313" s="31">
        <v>116.7</v>
      </c>
      <c r="AL313" s="31">
        <v>117.8</v>
      </c>
      <c r="AM313" s="31">
        <v>116.7</v>
      </c>
      <c r="AN313" s="31">
        <v>117</v>
      </c>
      <c r="AO313" s="31">
        <v>116.7</v>
      </c>
      <c r="AP313" s="31">
        <v>117</v>
      </c>
      <c r="AQ313" s="31">
        <v>117.5</v>
      </c>
      <c r="AR313" s="31">
        <v>117.7</v>
      </c>
      <c r="AS313" s="31">
        <v>117.9</v>
      </c>
      <c r="AT313" s="31">
        <v>118.3</v>
      </c>
      <c r="AU313" s="31">
        <v>119.7</v>
      </c>
      <c r="AV313" s="31">
        <v>119.7</v>
      </c>
      <c r="AW313" s="31">
        <v>119.3</v>
      </c>
      <c r="AX313" s="31">
        <v>118.9</v>
      </c>
      <c r="AY313" s="31">
        <v>118.5</v>
      </c>
      <c r="AZ313" s="31">
        <v>118</v>
      </c>
      <c r="BA313" s="31">
        <v>119.4</v>
      </c>
      <c r="BB313" s="31">
        <v>120.5</v>
      </c>
      <c r="BC313" s="31">
        <v>121.1</v>
      </c>
      <c r="BD313" s="31">
        <v>122.5</v>
      </c>
      <c r="BE313" s="31">
        <v>121.4</v>
      </c>
      <c r="BF313" s="31">
        <v>120.9</v>
      </c>
      <c r="BG313" s="31">
        <v>124.5</v>
      </c>
      <c r="BH313" s="31">
        <v>123.7</v>
      </c>
      <c r="BI313" s="31">
        <v>121.7</v>
      </c>
      <c r="BJ313" s="31">
        <v>121.5</v>
      </c>
      <c r="BK313" s="31">
        <v>122.2</v>
      </c>
      <c r="BL313" s="31">
        <v>125.1</v>
      </c>
      <c r="BM313" s="31">
        <v>128.69999999999999</v>
      </c>
      <c r="BN313" s="31">
        <v>128.69999999999999</v>
      </c>
      <c r="BO313" s="31">
        <v>124.2</v>
      </c>
      <c r="BP313" s="31">
        <v>124.5</v>
      </c>
      <c r="BQ313" s="31">
        <v>126.1</v>
      </c>
      <c r="BR313" s="31">
        <v>125.6</v>
      </c>
      <c r="BS313" s="31">
        <v>126.9</v>
      </c>
      <c r="BT313" s="31">
        <v>127.2</v>
      </c>
      <c r="BU313" s="31">
        <v>126.1</v>
      </c>
      <c r="BV313" s="31">
        <v>129.69999999999999</v>
      </c>
      <c r="BW313" s="31">
        <v>127.1</v>
      </c>
      <c r="BX313" s="31">
        <v>128.1</v>
      </c>
      <c r="BY313" s="31">
        <v>129.19999999999999</v>
      </c>
      <c r="BZ313" s="31">
        <v>129.19999999999999</v>
      </c>
      <c r="CA313" s="31">
        <v>130.4</v>
      </c>
      <c r="CB313" s="31">
        <v>131.1</v>
      </c>
      <c r="CC313" s="31">
        <v>130.9</v>
      </c>
      <c r="CD313" s="31">
        <v>132.19999999999999</v>
      </c>
      <c r="CE313" s="31">
        <v>130.9</v>
      </c>
      <c r="CF313" s="31">
        <v>133.4</v>
      </c>
      <c r="CG313" s="31">
        <v>132.6</v>
      </c>
      <c r="CH313" s="31">
        <v>133.1</v>
      </c>
      <c r="CI313" s="31">
        <v>130.80000000000001</v>
      </c>
      <c r="CJ313" s="31">
        <v>130.6</v>
      </c>
      <c r="CK313" s="31">
        <v>130.6</v>
      </c>
      <c r="CL313" s="31">
        <v>130.19999999999999</v>
      </c>
      <c r="CM313" s="31">
        <v>130.69999999999999</v>
      </c>
      <c r="CN313" s="31">
        <v>131.1</v>
      </c>
      <c r="CO313" s="31">
        <v>133.5</v>
      </c>
      <c r="CP313" s="31">
        <v>133</v>
      </c>
      <c r="CQ313" s="31">
        <v>134.1</v>
      </c>
      <c r="CR313" s="31">
        <v>133.9</v>
      </c>
      <c r="CS313" s="31">
        <v>134.9</v>
      </c>
      <c r="CT313" s="31">
        <v>135.30000000000001</v>
      </c>
      <c r="CU313" s="31">
        <v>135.9</v>
      </c>
      <c r="CV313" s="31">
        <v>135.9</v>
      </c>
      <c r="CW313" s="31">
        <v>132.19999999999999</v>
      </c>
      <c r="CX313" s="31">
        <v>130.5</v>
      </c>
      <c r="CY313" s="31">
        <v>133.6</v>
      </c>
      <c r="CZ313" s="31">
        <v>140.30000000000001</v>
      </c>
      <c r="DA313" s="31">
        <v>141.19999999999999</v>
      </c>
      <c r="DB313" s="31">
        <v>140.30000000000001</v>
      </c>
      <c r="DC313" s="31">
        <v>140.69999999999999</v>
      </c>
      <c r="DD313" s="31">
        <v>140.69999999999999</v>
      </c>
      <c r="DE313" s="31">
        <v>140.69999999999999</v>
      </c>
      <c r="DF313" s="31">
        <v>141</v>
      </c>
      <c r="DG313" s="31">
        <v>143.80000000000001</v>
      </c>
      <c r="DH313" s="31">
        <v>145.30000000000001</v>
      </c>
      <c r="DI313" s="31">
        <v>144</v>
      </c>
      <c r="DJ313" s="31">
        <v>138.5</v>
      </c>
      <c r="DK313" s="31">
        <v>141.4</v>
      </c>
      <c r="DL313" s="31">
        <v>138.80000000000001</v>
      </c>
      <c r="DM313" s="31">
        <v>138.30000000000001</v>
      </c>
      <c r="DN313" s="31">
        <v>139.9</v>
      </c>
      <c r="DO313" s="31">
        <v>140.69999999999999</v>
      </c>
      <c r="DP313" s="31">
        <v>141</v>
      </c>
      <c r="DQ313" s="31">
        <v>142.1</v>
      </c>
      <c r="DR313" s="31">
        <v>141.5</v>
      </c>
      <c r="DS313" s="31">
        <v>140.5</v>
      </c>
      <c r="DT313" s="31">
        <v>142.30000000000001</v>
      </c>
      <c r="DU313" s="31">
        <v>142.1</v>
      </c>
      <c r="DV313" s="31">
        <v>141.30000000000001</v>
      </c>
      <c r="DW313" s="31">
        <v>144.5</v>
      </c>
      <c r="DX313" s="31">
        <v>145.9</v>
      </c>
      <c r="DY313" s="31">
        <v>143.19999999999999</v>
      </c>
      <c r="DZ313" s="31">
        <v>138.30000000000001</v>
      </c>
      <c r="EA313" s="31">
        <v>138</v>
      </c>
      <c r="EB313" s="31">
        <v>139.6</v>
      </c>
      <c r="EC313" s="31">
        <v>141.4</v>
      </c>
      <c r="ED313" s="31">
        <v>141.6</v>
      </c>
      <c r="EE313" s="31">
        <v>146.30000000000001</v>
      </c>
      <c r="EF313" s="31">
        <v>144.30000000000001</v>
      </c>
      <c r="EG313" s="31">
        <v>148.4</v>
      </c>
      <c r="EH313" s="31">
        <v>148.5</v>
      </c>
      <c r="EI313" s="31">
        <v>149.9</v>
      </c>
      <c r="EJ313" s="31">
        <v>150.69999999999999</v>
      </c>
      <c r="EK313" s="31">
        <v>148.1</v>
      </c>
      <c r="EL313" s="31">
        <v>145.19999999999999</v>
      </c>
      <c r="EM313" s="31">
        <v>146.1</v>
      </c>
      <c r="EN313" s="31">
        <v>146.69999999999999</v>
      </c>
      <c r="EO313" s="31">
        <v>144.9</v>
      </c>
      <c r="EP313" s="31">
        <v>144.80000000000001</v>
      </c>
      <c r="EQ313" s="31">
        <v>146.30000000000001</v>
      </c>
      <c r="ER313" s="31">
        <v>148</v>
      </c>
      <c r="ES313" s="31">
        <v>148</v>
      </c>
      <c r="ET313" s="31">
        <v>150.6</v>
      </c>
    </row>
    <row r="314" spans="1:150">
      <c r="A314" s="25" t="s">
        <v>804</v>
      </c>
      <c r="B314" s="25" t="s">
        <v>739</v>
      </c>
      <c r="C314" s="26">
        <v>6.3820000000000002E-2</v>
      </c>
      <c r="D314" s="31">
        <v>103</v>
      </c>
      <c r="E314" s="31">
        <v>104</v>
      </c>
      <c r="F314" s="31">
        <v>103.7</v>
      </c>
      <c r="G314" s="31">
        <v>107.1</v>
      </c>
      <c r="H314" s="31">
        <v>107.9</v>
      </c>
      <c r="I314" s="31">
        <v>106.1</v>
      </c>
      <c r="J314" s="31">
        <v>107.6</v>
      </c>
      <c r="K314" s="31">
        <v>105.8</v>
      </c>
      <c r="L314" s="31">
        <v>105.8</v>
      </c>
      <c r="M314" s="31">
        <v>106.2</v>
      </c>
      <c r="N314" s="31">
        <v>107.4</v>
      </c>
      <c r="O314" s="31">
        <v>104.5</v>
      </c>
      <c r="P314" s="31">
        <v>103.3</v>
      </c>
      <c r="Q314" s="31">
        <v>103</v>
      </c>
      <c r="R314" s="31">
        <v>102.8</v>
      </c>
      <c r="S314" s="31">
        <v>105</v>
      </c>
      <c r="T314" s="31">
        <v>106.9</v>
      </c>
      <c r="U314" s="31">
        <v>104.4</v>
      </c>
      <c r="V314" s="31">
        <v>108.1</v>
      </c>
      <c r="W314" s="31">
        <v>106.4</v>
      </c>
      <c r="X314" s="31">
        <v>108.2</v>
      </c>
      <c r="Y314" s="31">
        <v>106.2</v>
      </c>
      <c r="Z314" s="31">
        <v>107.6</v>
      </c>
      <c r="AA314" s="31">
        <v>106.3</v>
      </c>
      <c r="AB314" s="31">
        <v>109.8</v>
      </c>
      <c r="AC314" s="31">
        <v>111.5</v>
      </c>
      <c r="AD314" s="31">
        <v>112.9</v>
      </c>
      <c r="AE314" s="31">
        <v>113.7</v>
      </c>
      <c r="AF314" s="31">
        <v>112.5</v>
      </c>
      <c r="AG314" s="31">
        <v>111.2</v>
      </c>
      <c r="AH314" s="31">
        <v>113</v>
      </c>
      <c r="AI314" s="31">
        <v>113.1</v>
      </c>
      <c r="AJ314" s="31">
        <v>110.1</v>
      </c>
      <c r="AK314" s="31">
        <v>111.9</v>
      </c>
      <c r="AL314" s="31">
        <v>113.5</v>
      </c>
      <c r="AM314" s="31">
        <v>114.6</v>
      </c>
      <c r="AN314" s="31">
        <v>112.4</v>
      </c>
      <c r="AO314" s="31">
        <v>113.4</v>
      </c>
      <c r="AP314" s="31">
        <v>113.4</v>
      </c>
      <c r="AQ314" s="31">
        <v>113.7</v>
      </c>
      <c r="AR314" s="31">
        <v>113.9</v>
      </c>
      <c r="AS314" s="31">
        <v>113.9</v>
      </c>
      <c r="AT314" s="31">
        <v>113.9</v>
      </c>
      <c r="AU314" s="31">
        <v>115.4</v>
      </c>
      <c r="AV314" s="31">
        <v>115.4</v>
      </c>
      <c r="AW314" s="31">
        <v>114.9</v>
      </c>
      <c r="AX314" s="31">
        <v>114.7</v>
      </c>
      <c r="AY314" s="31">
        <v>114.6</v>
      </c>
      <c r="AZ314" s="31">
        <v>114.9</v>
      </c>
      <c r="BA314" s="31">
        <v>115.6</v>
      </c>
      <c r="BB314" s="31">
        <v>116.1</v>
      </c>
      <c r="BC314" s="31">
        <v>115.9</v>
      </c>
      <c r="BD314" s="31">
        <v>114.5</v>
      </c>
      <c r="BE314" s="31">
        <v>114.6</v>
      </c>
      <c r="BF314" s="31">
        <v>113.1</v>
      </c>
      <c r="BG314" s="31">
        <v>114.4</v>
      </c>
      <c r="BH314" s="31">
        <v>114.4</v>
      </c>
      <c r="BI314" s="31">
        <v>114.1</v>
      </c>
      <c r="BJ314" s="31">
        <v>114.4</v>
      </c>
      <c r="BK314" s="31">
        <v>114.9</v>
      </c>
      <c r="BL314" s="31">
        <v>116.1</v>
      </c>
      <c r="BM314" s="31">
        <v>115.6</v>
      </c>
      <c r="BN314" s="31">
        <v>116.4</v>
      </c>
      <c r="BO314" s="31">
        <v>115.5</v>
      </c>
      <c r="BP314" s="31">
        <v>116</v>
      </c>
      <c r="BQ314" s="31">
        <v>116.1</v>
      </c>
      <c r="BR314" s="31">
        <v>116.5</v>
      </c>
      <c r="BS314" s="31">
        <v>116</v>
      </c>
      <c r="BT314" s="31">
        <v>116.3</v>
      </c>
      <c r="BU314" s="31">
        <v>116.6</v>
      </c>
      <c r="BV314" s="31">
        <v>115.7</v>
      </c>
      <c r="BW314" s="31">
        <v>116.1</v>
      </c>
      <c r="BX314" s="31">
        <v>116</v>
      </c>
      <c r="BY314" s="31">
        <v>116</v>
      </c>
      <c r="BZ314" s="31">
        <v>115</v>
      </c>
      <c r="CA314" s="31">
        <v>116.5</v>
      </c>
      <c r="CB314" s="31">
        <v>116.5</v>
      </c>
      <c r="CC314" s="31">
        <v>116.2</v>
      </c>
      <c r="CD314" s="31">
        <v>116.4</v>
      </c>
      <c r="CE314" s="31">
        <v>116.1</v>
      </c>
      <c r="CF314" s="31">
        <v>116.4</v>
      </c>
      <c r="CG314" s="31">
        <v>116.2</v>
      </c>
      <c r="CH314" s="31">
        <v>116.3</v>
      </c>
      <c r="CI314" s="31">
        <v>117.1</v>
      </c>
      <c r="CJ314" s="31">
        <v>117.6</v>
      </c>
      <c r="CK314" s="31">
        <v>117.8</v>
      </c>
      <c r="CL314" s="31">
        <v>117.8</v>
      </c>
      <c r="CM314" s="31">
        <v>118.1</v>
      </c>
      <c r="CN314" s="31">
        <v>116.6</v>
      </c>
      <c r="CO314" s="31">
        <v>117</v>
      </c>
      <c r="CP314" s="31">
        <v>116.2</v>
      </c>
      <c r="CQ314" s="31">
        <v>116.6</v>
      </c>
      <c r="CR314" s="31">
        <v>117.3</v>
      </c>
      <c r="CS314" s="31">
        <v>117.7</v>
      </c>
      <c r="CT314" s="31">
        <v>119</v>
      </c>
      <c r="CU314" s="31">
        <v>117.8</v>
      </c>
      <c r="CV314" s="31">
        <v>117.8</v>
      </c>
      <c r="CW314" s="31">
        <v>117.6</v>
      </c>
      <c r="CX314" s="31">
        <v>119.6</v>
      </c>
      <c r="CY314" s="31">
        <v>119.5</v>
      </c>
      <c r="CZ314" s="31">
        <v>119.7</v>
      </c>
      <c r="DA314" s="31">
        <v>122.5</v>
      </c>
      <c r="DB314" s="31">
        <v>121.2</v>
      </c>
      <c r="DC314" s="31">
        <v>122.8</v>
      </c>
      <c r="DD314" s="31">
        <v>124.8</v>
      </c>
      <c r="DE314" s="31">
        <v>125.5</v>
      </c>
      <c r="DF314" s="31">
        <v>128.1</v>
      </c>
      <c r="DG314" s="31">
        <v>130.1</v>
      </c>
      <c r="DH314" s="31">
        <v>133</v>
      </c>
      <c r="DI314" s="31">
        <v>133.69999999999999</v>
      </c>
      <c r="DJ314" s="31">
        <v>133.80000000000001</v>
      </c>
      <c r="DK314" s="31">
        <v>134.80000000000001</v>
      </c>
      <c r="DL314" s="31">
        <v>138</v>
      </c>
      <c r="DM314" s="31">
        <v>138.5</v>
      </c>
      <c r="DN314" s="31">
        <v>139.1</v>
      </c>
      <c r="DO314" s="31">
        <v>139.9</v>
      </c>
      <c r="DP314" s="31">
        <v>139.1</v>
      </c>
      <c r="DQ314" s="31">
        <v>142.1</v>
      </c>
      <c r="DR314" s="31">
        <v>142.19999999999999</v>
      </c>
      <c r="DS314" s="31">
        <v>138.4</v>
      </c>
      <c r="DT314" s="31">
        <v>138.69999999999999</v>
      </c>
      <c r="DU314" s="31">
        <v>137.19999999999999</v>
      </c>
      <c r="DV314" s="31">
        <v>138.19999999999999</v>
      </c>
      <c r="DW314" s="31">
        <v>140.9</v>
      </c>
      <c r="DX314" s="31">
        <v>139.4</v>
      </c>
      <c r="DY314" s="31">
        <v>137.6</v>
      </c>
      <c r="DZ314" s="31">
        <v>135.69999999999999</v>
      </c>
      <c r="EA314" s="31">
        <v>136.5</v>
      </c>
      <c r="EB314" s="31">
        <v>136.30000000000001</v>
      </c>
      <c r="EC314" s="31">
        <v>136.1</v>
      </c>
      <c r="ED314" s="31">
        <v>136.1</v>
      </c>
      <c r="EE314" s="31">
        <v>136.19999999999999</v>
      </c>
      <c r="EF314" s="31">
        <v>136.9</v>
      </c>
      <c r="EG314" s="31">
        <v>136.5</v>
      </c>
      <c r="EH314" s="31">
        <v>136.69999999999999</v>
      </c>
      <c r="EI314" s="31">
        <v>137.6</v>
      </c>
      <c r="EJ314" s="31">
        <v>138.30000000000001</v>
      </c>
      <c r="EK314" s="31">
        <v>137.4</v>
      </c>
      <c r="EL314" s="31">
        <v>137.1</v>
      </c>
      <c r="EM314" s="31">
        <v>135</v>
      </c>
      <c r="EN314" s="31">
        <v>137.6</v>
      </c>
      <c r="EO314" s="31">
        <v>139</v>
      </c>
      <c r="EP314" s="31">
        <v>138.80000000000001</v>
      </c>
      <c r="EQ314" s="31">
        <v>138.9</v>
      </c>
      <c r="ER314" s="31">
        <v>138.30000000000001</v>
      </c>
      <c r="ES314" s="31">
        <v>138.6</v>
      </c>
      <c r="ET314" s="31">
        <v>138.1</v>
      </c>
    </row>
    <row r="315" spans="1:150">
      <c r="A315" s="25" t="s">
        <v>1909</v>
      </c>
      <c r="B315" s="25" t="s">
        <v>741</v>
      </c>
      <c r="C315" s="26">
        <v>1.7340000000000001E-2</v>
      </c>
      <c r="D315" s="31">
        <v>111.3</v>
      </c>
      <c r="E315" s="31">
        <v>110.6</v>
      </c>
      <c r="F315" s="31">
        <v>111.1</v>
      </c>
      <c r="G315" s="31">
        <v>110.6</v>
      </c>
      <c r="H315" s="31">
        <v>111.5</v>
      </c>
      <c r="I315" s="31">
        <v>111.6</v>
      </c>
      <c r="J315" s="31">
        <v>113.2</v>
      </c>
      <c r="K315" s="31">
        <v>113.1</v>
      </c>
      <c r="L315" s="31">
        <v>113.1</v>
      </c>
      <c r="M315" s="31">
        <v>112.3</v>
      </c>
      <c r="N315" s="31">
        <v>112.8</v>
      </c>
      <c r="O315" s="31">
        <v>113.8</v>
      </c>
      <c r="P315" s="31">
        <v>119.8</v>
      </c>
      <c r="Q315" s="31">
        <v>119.3</v>
      </c>
      <c r="R315" s="31">
        <v>121.7</v>
      </c>
      <c r="S315" s="31">
        <v>120.8</v>
      </c>
      <c r="T315" s="31">
        <v>122.2</v>
      </c>
      <c r="U315" s="31">
        <v>120.5</v>
      </c>
      <c r="V315" s="31">
        <v>123.1</v>
      </c>
      <c r="W315" s="31">
        <v>120.9</v>
      </c>
      <c r="X315" s="31">
        <v>121</v>
      </c>
      <c r="Y315" s="31">
        <v>122</v>
      </c>
      <c r="Z315" s="31">
        <v>124.1</v>
      </c>
      <c r="AA315" s="31">
        <v>125.6</v>
      </c>
      <c r="AB315" s="31">
        <v>131.6</v>
      </c>
      <c r="AC315" s="31">
        <v>130.1</v>
      </c>
      <c r="AD315" s="31">
        <v>131.80000000000001</v>
      </c>
      <c r="AE315" s="31">
        <v>131.1</v>
      </c>
      <c r="AF315" s="31">
        <v>130.80000000000001</v>
      </c>
      <c r="AG315" s="31">
        <v>128.19999999999999</v>
      </c>
      <c r="AH315" s="31">
        <v>127.9</v>
      </c>
      <c r="AI315" s="31">
        <v>128.1</v>
      </c>
      <c r="AJ315" s="31">
        <v>129.1</v>
      </c>
      <c r="AK315" s="31">
        <v>128.6</v>
      </c>
      <c r="AL315" s="31">
        <v>130.5</v>
      </c>
      <c r="AM315" s="31">
        <v>130.6</v>
      </c>
      <c r="AN315" s="31">
        <v>134.30000000000001</v>
      </c>
      <c r="AO315" s="31">
        <v>133.6</v>
      </c>
      <c r="AP315" s="31">
        <v>135.30000000000001</v>
      </c>
      <c r="AQ315" s="31">
        <v>133.80000000000001</v>
      </c>
      <c r="AR315" s="31">
        <v>132.69999999999999</v>
      </c>
      <c r="AS315" s="31">
        <v>129</v>
      </c>
      <c r="AT315" s="31">
        <v>128.19999999999999</v>
      </c>
      <c r="AU315" s="31">
        <v>126.2</v>
      </c>
      <c r="AV315" s="31">
        <v>128</v>
      </c>
      <c r="AW315" s="31">
        <v>128.30000000000001</v>
      </c>
      <c r="AX315" s="31">
        <v>126.8</v>
      </c>
      <c r="AY315" s="31">
        <v>128.30000000000001</v>
      </c>
      <c r="AZ315" s="31">
        <v>129.80000000000001</v>
      </c>
      <c r="BA315" s="31">
        <v>128</v>
      </c>
      <c r="BB315" s="31">
        <v>128.4</v>
      </c>
      <c r="BC315" s="31">
        <v>130.69999999999999</v>
      </c>
      <c r="BD315" s="31">
        <v>129.1</v>
      </c>
      <c r="BE315" s="31">
        <v>129.9</v>
      </c>
      <c r="BF315" s="31">
        <v>129.6</v>
      </c>
      <c r="BG315" s="31">
        <v>127.4</v>
      </c>
      <c r="BH315" s="31">
        <v>129</v>
      </c>
      <c r="BI315" s="31">
        <v>129.4</v>
      </c>
      <c r="BJ315" s="31">
        <v>129.30000000000001</v>
      </c>
      <c r="BK315" s="31">
        <v>127.7</v>
      </c>
      <c r="BL315" s="31">
        <v>131.5</v>
      </c>
      <c r="BM315" s="31">
        <v>132.19999999999999</v>
      </c>
      <c r="BN315" s="31">
        <v>133.19999999999999</v>
      </c>
      <c r="BO315" s="31">
        <v>134</v>
      </c>
      <c r="BP315" s="31">
        <v>134.30000000000001</v>
      </c>
      <c r="BQ315" s="31">
        <v>134.5</v>
      </c>
      <c r="BR315" s="31">
        <v>135.69999999999999</v>
      </c>
      <c r="BS315" s="31">
        <v>134.80000000000001</v>
      </c>
      <c r="BT315" s="31">
        <v>135.80000000000001</v>
      </c>
      <c r="BU315" s="31">
        <v>136.1</v>
      </c>
      <c r="BV315" s="31">
        <v>135.80000000000001</v>
      </c>
      <c r="BW315" s="31">
        <v>134.80000000000001</v>
      </c>
      <c r="BX315" s="31">
        <v>135.5</v>
      </c>
      <c r="BY315" s="31">
        <v>136.69999999999999</v>
      </c>
      <c r="BZ315" s="31">
        <v>135.19999999999999</v>
      </c>
      <c r="CA315" s="31">
        <v>135</v>
      </c>
      <c r="CB315" s="31">
        <v>136</v>
      </c>
      <c r="CC315" s="31">
        <v>137</v>
      </c>
      <c r="CD315" s="31">
        <v>135.9</v>
      </c>
      <c r="CE315" s="31">
        <v>134.4</v>
      </c>
      <c r="CF315" s="31">
        <v>134.4</v>
      </c>
      <c r="CG315" s="31">
        <v>135.30000000000001</v>
      </c>
      <c r="CH315" s="31">
        <v>134.19999999999999</v>
      </c>
      <c r="CI315" s="31">
        <v>134.1</v>
      </c>
      <c r="CJ315" s="31">
        <v>133.80000000000001</v>
      </c>
      <c r="CK315" s="31">
        <v>134.5</v>
      </c>
      <c r="CL315" s="31">
        <v>133.6</v>
      </c>
      <c r="CM315" s="31">
        <v>133.1</v>
      </c>
      <c r="CN315" s="31">
        <v>136.19999999999999</v>
      </c>
      <c r="CO315" s="31">
        <v>135.19999999999999</v>
      </c>
      <c r="CP315" s="31">
        <v>136.1</v>
      </c>
      <c r="CQ315" s="31">
        <v>135.19999999999999</v>
      </c>
      <c r="CR315" s="31">
        <v>135.1</v>
      </c>
      <c r="CS315" s="31">
        <v>135.19999999999999</v>
      </c>
      <c r="CT315" s="31">
        <v>135.9</v>
      </c>
      <c r="CU315" s="31">
        <v>135.1</v>
      </c>
      <c r="CV315" s="31">
        <v>134.5</v>
      </c>
      <c r="CW315" s="31">
        <v>130.19999999999999</v>
      </c>
      <c r="CX315" s="31">
        <v>130.4</v>
      </c>
      <c r="CY315" s="31">
        <v>110.6</v>
      </c>
      <c r="CZ315" s="31">
        <v>111.5</v>
      </c>
      <c r="DA315" s="31">
        <v>112.3</v>
      </c>
      <c r="DB315" s="31">
        <v>112.5</v>
      </c>
      <c r="DC315" s="31">
        <v>110</v>
      </c>
      <c r="DD315" s="31">
        <v>112.8</v>
      </c>
      <c r="DE315" s="31">
        <v>112</v>
      </c>
      <c r="DF315" s="31">
        <v>112.7</v>
      </c>
      <c r="DG315" s="31">
        <v>115.6</v>
      </c>
      <c r="DH315" s="31">
        <v>119.5</v>
      </c>
      <c r="DI315" s="31">
        <v>115.9</v>
      </c>
      <c r="DJ315" s="31">
        <v>114.6</v>
      </c>
      <c r="DK315" s="31">
        <v>110.4</v>
      </c>
      <c r="DL315" s="31">
        <v>110.4</v>
      </c>
      <c r="DM315" s="31">
        <v>113.9</v>
      </c>
      <c r="DN315" s="31">
        <v>113.5</v>
      </c>
      <c r="DO315" s="31">
        <v>115.7</v>
      </c>
      <c r="DP315" s="31">
        <v>114.9</v>
      </c>
      <c r="DQ315" s="31">
        <v>117.4</v>
      </c>
      <c r="DR315" s="31">
        <v>115.8</v>
      </c>
      <c r="DS315" s="31">
        <v>116.7</v>
      </c>
      <c r="DT315" s="31">
        <v>117.1</v>
      </c>
      <c r="DU315" s="31">
        <v>115.8</v>
      </c>
      <c r="DV315" s="31">
        <v>117.9</v>
      </c>
      <c r="DW315" s="31">
        <v>117.9</v>
      </c>
      <c r="DX315" s="31">
        <v>120.7</v>
      </c>
      <c r="DY315" s="31">
        <v>118.6</v>
      </c>
      <c r="DZ315" s="31">
        <v>119.4</v>
      </c>
      <c r="EA315" s="31">
        <v>118.2</v>
      </c>
      <c r="EB315" s="31">
        <v>121.3</v>
      </c>
      <c r="EC315" s="31">
        <v>121.1</v>
      </c>
      <c r="ED315" s="31">
        <v>120.4</v>
      </c>
      <c r="EE315" s="31">
        <v>121</v>
      </c>
      <c r="EF315" s="31">
        <v>121.9</v>
      </c>
      <c r="EG315" s="31">
        <v>121.3</v>
      </c>
      <c r="EH315" s="31">
        <v>122.5</v>
      </c>
      <c r="EI315" s="31">
        <v>122.1</v>
      </c>
      <c r="EJ315" s="31">
        <v>123</v>
      </c>
      <c r="EK315" s="31">
        <v>123.8</v>
      </c>
      <c r="EL315" s="31">
        <v>123.8</v>
      </c>
      <c r="EM315" s="31">
        <v>124.8</v>
      </c>
      <c r="EN315" s="31">
        <v>123.6</v>
      </c>
      <c r="EO315" s="31">
        <v>126.3</v>
      </c>
      <c r="EP315" s="31">
        <v>127.9</v>
      </c>
      <c r="EQ315" s="31">
        <v>124.7</v>
      </c>
      <c r="ER315" s="31">
        <v>127.9</v>
      </c>
      <c r="ES315" s="31">
        <v>128.80000000000001</v>
      </c>
      <c r="ET315" s="31">
        <v>129.9</v>
      </c>
    </row>
    <row r="316" spans="1:150">
      <c r="A316" s="25" t="s">
        <v>1910</v>
      </c>
      <c r="B316" s="25" t="s">
        <v>743</v>
      </c>
      <c r="C316" s="26">
        <v>0.77181</v>
      </c>
      <c r="D316" s="31">
        <v>107</v>
      </c>
      <c r="E316" s="31">
        <v>108.6</v>
      </c>
      <c r="F316" s="31">
        <v>107.3</v>
      </c>
      <c r="G316" s="31">
        <v>108.7</v>
      </c>
      <c r="H316" s="31">
        <v>109.5</v>
      </c>
      <c r="I316" s="31">
        <v>109.9</v>
      </c>
      <c r="J316" s="31">
        <v>111.1</v>
      </c>
      <c r="K316" s="31">
        <v>112.8</v>
      </c>
      <c r="L316" s="31">
        <v>113.3</v>
      </c>
      <c r="M316" s="31">
        <v>114.5</v>
      </c>
      <c r="N316" s="31">
        <v>114.2</v>
      </c>
      <c r="O316" s="31">
        <v>114</v>
      </c>
      <c r="P316" s="31">
        <v>114.8</v>
      </c>
      <c r="Q316" s="31">
        <v>115.3</v>
      </c>
      <c r="R316" s="31">
        <v>116.2</v>
      </c>
      <c r="S316" s="31">
        <v>117.4</v>
      </c>
      <c r="T316" s="31">
        <v>118.5</v>
      </c>
      <c r="U316" s="31">
        <v>118</v>
      </c>
      <c r="V316" s="31">
        <v>117.9</v>
      </c>
      <c r="W316" s="31">
        <v>121.3</v>
      </c>
      <c r="X316" s="31">
        <v>121.1</v>
      </c>
      <c r="Y316" s="31">
        <v>121.6</v>
      </c>
      <c r="Z316" s="31">
        <v>122.2</v>
      </c>
      <c r="AA316" s="31">
        <v>120.8</v>
      </c>
      <c r="AB316" s="31">
        <v>121</v>
      </c>
      <c r="AC316" s="31">
        <v>124.2</v>
      </c>
      <c r="AD316" s="31">
        <v>124.5</v>
      </c>
      <c r="AE316" s="31">
        <v>125.4</v>
      </c>
      <c r="AF316" s="31">
        <v>124.2</v>
      </c>
      <c r="AG316" s="31">
        <v>123.2</v>
      </c>
      <c r="AH316" s="31">
        <v>125.2</v>
      </c>
      <c r="AI316" s="31">
        <v>125.3</v>
      </c>
      <c r="AJ316" s="31">
        <v>125.3</v>
      </c>
      <c r="AK316" s="31">
        <v>125.9</v>
      </c>
      <c r="AL316" s="31">
        <v>124.9</v>
      </c>
      <c r="AM316" s="31">
        <v>125.9</v>
      </c>
      <c r="AN316" s="31">
        <v>125.3</v>
      </c>
      <c r="AO316" s="31">
        <v>131.1</v>
      </c>
      <c r="AP316" s="31">
        <v>131</v>
      </c>
      <c r="AQ316" s="31">
        <v>131.80000000000001</v>
      </c>
      <c r="AR316" s="31">
        <v>131.1</v>
      </c>
      <c r="AS316" s="31">
        <v>130</v>
      </c>
      <c r="AT316" s="31">
        <v>130.5</v>
      </c>
      <c r="AU316" s="31">
        <v>130.5</v>
      </c>
      <c r="AV316" s="31">
        <v>129.4</v>
      </c>
      <c r="AW316" s="31">
        <v>129.30000000000001</v>
      </c>
      <c r="AX316" s="31">
        <v>129.5</v>
      </c>
      <c r="AY316" s="31">
        <v>130.19999999999999</v>
      </c>
      <c r="AZ316" s="31">
        <v>129.80000000000001</v>
      </c>
      <c r="BA316" s="31">
        <v>129.5</v>
      </c>
      <c r="BB316" s="31">
        <v>128.30000000000001</v>
      </c>
      <c r="BC316" s="31">
        <v>129.9</v>
      </c>
      <c r="BD316" s="31">
        <v>130.69999999999999</v>
      </c>
      <c r="BE316" s="31">
        <v>131.80000000000001</v>
      </c>
      <c r="BF316" s="31">
        <v>128.5</v>
      </c>
      <c r="BG316" s="31">
        <v>128.69999999999999</v>
      </c>
      <c r="BH316" s="31">
        <v>129.6</v>
      </c>
      <c r="BI316" s="31">
        <v>130.1</v>
      </c>
      <c r="BJ316" s="31">
        <v>130.69999999999999</v>
      </c>
      <c r="BK316" s="31">
        <v>130</v>
      </c>
      <c r="BL316" s="31">
        <v>130.69999999999999</v>
      </c>
      <c r="BM316" s="31">
        <v>131.1</v>
      </c>
      <c r="BN316" s="31">
        <v>131.80000000000001</v>
      </c>
      <c r="BO316" s="31">
        <v>131.69999999999999</v>
      </c>
      <c r="BP316" s="31">
        <v>132.19999999999999</v>
      </c>
      <c r="BQ316" s="31">
        <v>132.69999999999999</v>
      </c>
      <c r="BR316" s="31">
        <v>131.69999999999999</v>
      </c>
      <c r="BS316" s="31">
        <v>130.6</v>
      </c>
      <c r="BT316" s="31">
        <v>131.4</v>
      </c>
      <c r="BU316" s="31">
        <v>130.6</v>
      </c>
      <c r="BV316" s="31">
        <v>131.6</v>
      </c>
      <c r="BW316" s="31">
        <v>131.4</v>
      </c>
      <c r="BX316" s="31">
        <v>132</v>
      </c>
      <c r="BY316" s="31">
        <v>133.4</v>
      </c>
      <c r="BZ316" s="31">
        <v>132.69999999999999</v>
      </c>
      <c r="CA316" s="31">
        <v>132.4</v>
      </c>
      <c r="CB316" s="31">
        <v>133.30000000000001</v>
      </c>
      <c r="CC316" s="31">
        <v>132.4</v>
      </c>
      <c r="CD316" s="31">
        <v>132.5</v>
      </c>
      <c r="CE316" s="31">
        <v>133.9</v>
      </c>
      <c r="CF316" s="31">
        <v>134.4</v>
      </c>
      <c r="CG316" s="31">
        <v>134.19999999999999</v>
      </c>
      <c r="CH316" s="31">
        <v>136.19999999999999</v>
      </c>
      <c r="CI316" s="31">
        <v>135.1</v>
      </c>
      <c r="CJ316" s="31">
        <v>133.6</v>
      </c>
      <c r="CK316" s="31">
        <v>134.69999999999999</v>
      </c>
      <c r="CL316" s="31">
        <v>134.5</v>
      </c>
      <c r="CM316" s="31">
        <v>135</v>
      </c>
      <c r="CN316" s="31">
        <v>134.30000000000001</v>
      </c>
      <c r="CO316" s="31">
        <v>134.1</v>
      </c>
      <c r="CP316" s="31">
        <v>133.69999999999999</v>
      </c>
      <c r="CQ316" s="31">
        <v>133.1</v>
      </c>
      <c r="CR316" s="31">
        <v>133</v>
      </c>
      <c r="CS316" s="31">
        <v>132.80000000000001</v>
      </c>
      <c r="CT316" s="31">
        <v>132.69999999999999</v>
      </c>
      <c r="CU316" s="31">
        <v>132.80000000000001</v>
      </c>
      <c r="CV316" s="31">
        <v>132.6</v>
      </c>
      <c r="CW316" s="31">
        <v>133.1</v>
      </c>
      <c r="CX316" s="31">
        <v>134.1</v>
      </c>
      <c r="CY316" s="31">
        <v>134.30000000000001</v>
      </c>
      <c r="CZ316" s="31">
        <v>133.6</v>
      </c>
      <c r="DA316" s="31">
        <v>133.9</v>
      </c>
      <c r="DB316" s="31">
        <v>133.69999999999999</v>
      </c>
      <c r="DC316" s="31">
        <v>134.69999999999999</v>
      </c>
      <c r="DD316" s="31">
        <v>135.30000000000001</v>
      </c>
      <c r="DE316" s="31">
        <v>136.30000000000001</v>
      </c>
      <c r="DF316" s="31">
        <v>136.19999999999999</v>
      </c>
      <c r="DG316" s="31">
        <v>137.69999999999999</v>
      </c>
      <c r="DH316" s="31">
        <v>138.4</v>
      </c>
      <c r="DI316" s="31">
        <v>138.30000000000001</v>
      </c>
      <c r="DJ316" s="31">
        <v>138.69999999999999</v>
      </c>
      <c r="DK316" s="31">
        <v>140.19999999999999</v>
      </c>
      <c r="DL316" s="31">
        <v>140.80000000000001</v>
      </c>
      <c r="DM316" s="31">
        <v>140.69999999999999</v>
      </c>
      <c r="DN316" s="31">
        <v>141.4</v>
      </c>
      <c r="DO316" s="31">
        <v>142.1</v>
      </c>
      <c r="DP316" s="31">
        <v>142.5</v>
      </c>
      <c r="DQ316" s="31">
        <v>141.9</v>
      </c>
      <c r="DR316" s="31">
        <v>142.9</v>
      </c>
      <c r="DS316" s="31">
        <v>144.4</v>
      </c>
      <c r="DT316" s="31">
        <v>146</v>
      </c>
      <c r="DU316" s="31">
        <v>141.69999999999999</v>
      </c>
      <c r="DV316" s="31">
        <v>142</v>
      </c>
      <c r="DW316" s="31">
        <v>143.19999999999999</v>
      </c>
      <c r="DX316" s="31">
        <v>144.1</v>
      </c>
      <c r="DY316" s="31">
        <v>143.4</v>
      </c>
      <c r="DZ316" s="31">
        <v>142.9</v>
      </c>
      <c r="EA316" s="31">
        <v>143</v>
      </c>
      <c r="EB316" s="31">
        <v>143.1</v>
      </c>
      <c r="EC316" s="31">
        <v>143.1</v>
      </c>
      <c r="ED316" s="31">
        <v>142.6</v>
      </c>
      <c r="EE316" s="31">
        <v>143</v>
      </c>
      <c r="EF316" s="31">
        <v>143.9</v>
      </c>
      <c r="EG316" s="31">
        <v>145</v>
      </c>
      <c r="EH316" s="31">
        <v>145.19999999999999</v>
      </c>
      <c r="EI316" s="31">
        <v>144.4</v>
      </c>
      <c r="EJ316" s="31">
        <v>144.9</v>
      </c>
      <c r="EK316" s="31">
        <v>146.5</v>
      </c>
      <c r="EL316" s="31">
        <v>147.1</v>
      </c>
      <c r="EM316" s="31">
        <v>147.69999999999999</v>
      </c>
      <c r="EN316" s="31">
        <v>147.69999999999999</v>
      </c>
      <c r="EO316" s="31">
        <v>147.69999999999999</v>
      </c>
      <c r="EP316" s="31">
        <v>148.6</v>
      </c>
      <c r="EQ316" s="31">
        <v>149.4</v>
      </c>
      <c r="ER316" s="31">
        <v>149.4</v>
      </c>
      <c r="ES316" s="31">
        <v>149.30000000000001</v>
      </c>
      <c r="ET316" s="31">
        <v>149.80000000000001</v>
      </c>
    </row>
    <row r="317" spans="1:150">
      <c r="A317" s="25" t="s">
        <v>1911</v>
      </c>
      <c r="B317" s="25" t="s">
        <v>745</v>
      </c>
      <c r="C317" s="26">
        <v>0.12417</v>
      </c>
      <c r="D317" s="31">
        <v>109.5</v>
      </c>
      <c r="E317" s="31">
        <v>108.5</v>
      </c>
      <c r="F317" s="31">
        <v>109.1</v>
      </c>
      <c r="G317" s="31">
        <v>113.3</v>
      </c>
      <c r="H317" s="31">
        <v>112.2</v>
      </c>
      <c r="I317" s="31">
        <v>108.3</v>
      </c>
      <c r="J317" s="31">
        <v>107.7</v>
      </c>
      <c r="K317" s="31">
        <v>109.3</v>
      </c>
      <c r="L317" s="31">
        <v>113.9</v>
      </c>
      <c r="M317" s="31">
        <v>111.8</v>
      </c>
      <c r="N317" s="31">
        <v>111.8</v>
      </c>
      <c r="O317" s="31">
        <v>111.8</v>
      </c>
      <c r="P317" s="31">
        <v>112.7</v>
      </c>
      <c r="Q317" s="31">
        <v>111.3</v>
      </c>
      <c r="R317" s="31">
        <v>114</v>
      </c>
      <c r="S317" s="31">
        <v>113.3</v>
      </c>
      <c r="T317" s="31">
        <v>117</v>
      </c>
      <c r="U317" s="31">
        <v>113.1</v>
      </c>
      <c r="V317" s="31">
        <v>117.2</v>
      </c>
      <c r="W317" s="31">
        <v>119.5</v>
      </c>
      <c r="X317" s="31">
        <v>119.2</v>
      </c>
      <c r="Y317" s="31">
        <v>115.1</v>
      </c>
      <c r="Z317" s="31">
        <v>118.3</v>
      </c>
      <c r="AA317" s="31">
        <v>113.1</v>
      </c>
      <c r="AB317" s="31">
        <v>113.8</v>
      </c>
      <c r="AC317" s="31">
        <v>119.8</v>
      </c>
      <c r="AD317" s="31">
        <v>120</v>
      </c>
      <c r="AE317" s="31">
        <v>123.6</v>
      </c>
      <c r="AF317" s="31">
        <v>118.7</v>
      </c>
      <c r="AG317" s="31">
        <v>118.1</v>
      </c>
      <c r="AH317" s="31">
        <v>117.7</v>
      </c>
      <c r="AI317" s="31">
        <v>118.3</v>
      </c>
      <c r="AJ317" s="31">
        <v>118.3</v>
      </c>
      <c r="AK317" s="31">
        <v>117.6</v>
      </c>
      <c r="AL317" s="31">
        <v>125.3</v>
      </c>
      <c r="AM317" s="31">
        <v>122.6</v>
      </c>
      <c r="AN317" s="31">
        <v>118</v>
      </c>
      <c r="AO317" s="31">
        <v>119</v>
      </c>
      <c r="AP317" s="31">
        <v>120.6</v>
      </c>
      <c r="AQ317" s="31">
        <v>120</v>
      </c>
      <c r="AR317" s="31">
        <v>117.4</v>
      </c>
      <c r="AS317" s="31">
        <v>119.1</v>
      </c>
      <c r="AT317" s="31">
        <v>120.1</v>
      </c>
      <c r="AU317" s="31">
        <v>121</v>
      </c>
      <c r="AV317" s="31">
        <v>118.2</v>
      </c>
      <c r="AW317" s="31">
        <v>120.5</v>
      </c>
      <c r="AX317" s="31">
        <v>122.3</v>
      </c>
      <c r="AY317" s="31">
        <v>122.5</v>
      </c>
      <c r="AZ317" s="31">
        <v>121.8</v>
      </c>
      <c r="BA317" s="31">
        <v>123.6</v>
      </c>
      <c r="BB317" s="31">
        <v>123.2</v>
      </c>
      <c r="BC317" s="31">
        <v>126.6</v>
      </c>
      <c r="BD317" s="31">
        <v>124.5</v>
      </c>
      <c r="BE317" s="31">
        <v>124.3</v>
      </c>
      <c r="BF317" s="31">
        <v>122.7</v>
      </c>
      <c r="BG317" s="31">
        <v>120</v>
      </c>
      <c r="BH317" s="31">
        <v>121.8</v>
      </c>
      <c r="BI317" s="31">
        <v>121.6</v>
      </c>
      <c r="BJ317" s="31">
        <v>122.6</v>
      </c>
      <c r="BK317" s="31">
        <v>122</v>
      </c>
      <c r="BL317" s="31">
        <v>120.7</v>
      </c>
      <c r="BM317" s="31">
        <v>121.2</v>
      </c>
      <c r="BN317" s="31">
        <v>119.6</v>
      </c>
      <c r="BO317" s="31">
        <v>119.5</v>
      </c>
      <c r="BP317" s="31">
        <v>120.5</v>
      </c>
      <c r="BQ317" s="31">
        <v>119.1</v>
      </c>
      <c r="BR317" s="31">
        <v>120.9</v>
      </c>
      <c r="BS317" s="31">
        <v>122.9</v>
      </c>
      <c r="BT317" s="31">
        <v>121.2</v>
      </c>
      <c r="BU317" s="31">
        <v>120.3</v>
      </c>
      <c r="BV317" s="31">
        <v>120.1</v>
      </c>
      <c r="BW317" s="31">
        <v>120</v>
      </c>
      <c r="BX317" s="31">
        <v>121.3</v>
      </c>
      <c r="BY317" s="31">
        <v>123.7</v>
      </c>
      <c r="BZ317" s="31">
        <v>123.4</v>
      </c>
      <c r="CA317" s="31">
        <v>122.8</v>
      </c>
      <c r="CB317" s="31">
        <v>122.7</v>
      </c>
      <c r="CC317" s="31">
        <v>122.9</v>
      </c>
      <c r="CD317" s="31">
        <v>123.6</v>
      </c>
      <c r="CE317" s="31">
        <v>127.4</v>
      </c>
      <c r="CF317" s="31">
        <v>127.3</v>
      </c>
      <c r="CG317" s="31">
        <v>125.5</v>
      </c>
      <c r="CH317" s="31">
        <v>127.6</v>
      </c>
      <c r="CI317" s="31">
        <v>126.2</v>
      </c>
      <c r="CJ317" s="31">
        <v>125.6</v>
      </c>
      <c r="CK317" s="31">
        <v>126.4</v>
      </c>
      <c r="CL317" s="31">
        <v>126.2</v>
      </c>
      <c r="CM317" s="31">
        <v>124.9</v>
      </c>
      <c r="CN317" s="31">
        <v>120.1</v>
      </c>
      <c r="CO317" s="31">
        <v>120</v>
      </c>
      <c r="CP317" s="31">
        <v>120.9</v>
      </c>
      <c r="CQ317" s="31">
        <v>121</v>
      </c>
      <c r="CR317" s="31">
        <v>120.5</v>
      </c>
      <c r="CS317" s="31">
        <v>121.1</v>
      </c>
      <c r="CT317" s="31">
        <v>120.1</v>
      </c>
      <c r="CU317" s="31">
        <v>119.7</v>
      </c>
      <c r="CV317" s="31">
        <v>119.8</v>
      </c>
      <c r="CW317" s="31">
        <v>120.2</v>
      </c>
      <c r="CX317" s="31">
        <v>121.1</v>
      </c>
      <c r="CY317" s="31">
        <v>120.2</v>
      </c>
      <c r="CZ317" s="31">
        <v>119.2</v>
      </c>
      <c r="DA317" s="31">
        <v>119</v>
      </c>
      <c r="DB317" s="31">
        <v>120.3</v>
      </c>
      <c r="DC317" s="31">
        <v>120.1</v>
      </c>
      <c r="DD317" s="31">
        <v>121.1</v>
      </c>
      <c r="DE317" s="31">
        <v>122.3</v>
      </c>
      <c r="DF317" s="31">
        <v>121.3</v>
      </c>
      <c r="DG317" s="31">
        <v>123.5</v>
      </c>
      <c r="DH317" s="31">
        <v>124.2</v>
      </c>
      <c r="DI317" s="31">
        <v>123</v>
      </c>
      <c r="DJ317" s="31">
        <v>124.3</v>
      </c>
      <c r="DK317" s="31">
        <v>126.5</v>
      </c>
      <c r="DL317" s="31">
        <v>127.5</v>
      </c>
      <c r="DM317" s="31">
        <v>128.80000000000001</v>
      </c>
      <c r="DN317" s="31">
        <v>130.80000000000001</v>
      </c>
      <c r="DO317" s="31">
        <v>131.4</v>
      </c>
      <c r="DP317" s="31">
        <v>131.19999999999999</v>
      </c>
      <c r="DQ317" s="31">
        <v>132.1</v>
      </c>
      <c r="DR317" s="31">
        <v>132.6</v>
      </c>
      <c r="DS317" s="31">
        <v>133.5</v>
      </c>
      <c r="DT317" s="31">
        <v>134.9</v>
      </c>
      <c r="DU317" s="31">
        <v>136.30000000000001</v>
      </c>
      <c r="DV317" s="31">
        <v>136.9</v>
      </c>
      <c r="DW317" s="31">
        <v>136</v>
      </c>
      <c r="DX317" s="31">
        <v>138.1</v>
      </c>
      <c r="DY317" s="31">
        <v>138.80000000000001</v>
      </c>
      <c r="DZ317" s="31">
        <v>138.69999999999999</v>
      </c>
      <c r="EA317" s="31">
        <v>136.9</v>
      </c>
      <c r="EB317" s="31">
        <v>139.30000000000001</v>
      </c>
      <c r="EC317" s="31">
        <v>138.6</v>
      </c>
      <c r="ED317" s="31">
        <v>137.69999999999999</v>
      </c>
      <c r="EE317" s="31">
        <v>138.69999999999999</v>
      </c>
      <c r="EF317" s="31">
        <v>138.6</v>
      </c>
      <c r="EG317" s="31">
        <v>137.9</v>
      </c>
      <c r="EH317" s="31">
        <v>138.1</v>
      </c>
      <c r="EI317" s="31">
        <v>137.9</v>
      </c>
      <c r="EJ317" s="31">
        <v>137.6</v>
      </c>
      <c r="EK317" s="31">
        <v>138.69999999999999</v>
      </c>
      <c r="EL317" s="31">
        <v>137.80000000000001</v>
      </c>
      <c r="EM317" s="31">
        <v>136.80000000000001</v>
      </c>
      <c r="EN317" s="31">
        <v>136.1</v>
      </c>
      <c r="EO317" s="31">
        <v>135.5</v>
      </c>
      <c r="EP317" s="31">
        <v>139.30000000000001</v>
      </c>
      <c r="EQ317" s="31">
        <v>140</v>
      </c>
      <c r="ER317" s="31">
        <v>138.69999999999999</v>
      </c>
      <c r="ES317" s="31">
        <v>139.5</v>
      </c>
      <c r="ET317" s="31">
        <v>139.69999999999999</v>
      </c>
    </row>
    <row r="318" spans="1:150">
      <c r="A318" s="25" t="s">
        <v>1912</v>
      </c>
      <c r="B318" s="25" t="s">
        <v>1913</v>
      </c>
      <c r="C318" s="26">
        <v>5.4440000000000002E-2</v>
      </c>
      <c r="D318" s="31">
        <v>113.3</v>
      </c>
      <c r="E318" s="31">
        <v>112.4</v>
      </c>
      <c r="F318" s="31">
        <v>111.9</v>
      </c>
      <c r="G318" s="31">
        <v>119.5</v>
      </c>
      <c r="H318" s="31">
        <v>114.7</v>
      </c>
      <c r="I318" s="31">
        <v>108</v>
      </c>
      <c r="J318" s="31">
        <v>102.8</v>
      </c>
      <c r="K318" s="31">
        <v>104.7</v>
      </c>
      <c r="L318" s="31">
        <v>115</v>
      </c>
      <c r="M318" s="31">
        <v>111.7</v>
      </c>
      <c r="N318" s="31">
        <v>109.4</v>
      </c>
      <c r="O318" s="31">
        <v>109.3</v>
      </c>
      <c r="P318" s="31">
        <v>108.8</v>
      </c>
      <c r="Q318" s="31">
        <v>105.4</v>
      </c>
      <c r="R318" s="31">
        <v>112.3</v>
      </c>
      <c r="S318" s="31">
        <v>110.1</v>
      </c>
      <c r="T318" s="31">
        <v>118.3</v>
      </c>
      <c r="U318" s="31">
        <v>110.6</v>
      </c>
      <c r="V318" s="31">
        <v>118.8</v>
      </c>
      <c r="W318" s="31">
        <v>123.8</v>
      </c>
      <c r="X318" s="31">
        <v>121.9</v>
      </c>
      <c r="Y318" s="31">
        <v>114.5</v>
      </c>
      <c r="Z318" s="31">
        <v>120.5</v>
      </c>
      <c r="AA318" s="31">
        <v>107.9</v>
      </c>
      <c r="AB318" s="31">
        <v>107.4</v>
      </c>
      <c r="AC318" s="31">
        <v>120.4</v>
      </c>
      <c r="AD318" s="31">
        <v>120.3</v>
      </c>
      <c r="AE318" s="31">
        <v>127.7</v>
      </c>
      <c r="AF318" s="31">
        <v>118.4</v>
      </c>
      <c r="AG318" s="31">
        <v>117.2</v>
      </c>
      <c r="AH318" s="31">
        <v>115.3</v>
      </c>
      <c r="AI318" s="31">
        <v>116.5</v>
      </c>
      <c r="AJ318" s="31">
        <v>118.3</v>
      </c>
      <c r="AK318" s="31">
        <v>115.7</v>
      </c>
      <c r="AL318" s="31">
        <v>133.80000000000001</v>
      </c>
      <c r="AM318" s="31">
        <v>128.5</v>
      </c>
      <c r="AN318" s="31">
        <v>119.1</v>
      </c>
      <c r="AO318" s="31">
        <v>121</v>
      </c>
      <c r="AP318" s="31">
        <v>124.7</v>
      </c>
      <c r="AQ318" s="31">
        <v>122.8</v>
      </c>
      <c r="AR318" s="31">
        <v>116.1</v>
      </c>
      <c r="AS318" s="31">
        <v>119.5</v>
      </c>
      <c r="AT318" s="31">
        <v>121.5</v>
      </c>
      <c r="AU318" s="31">
        <v>123</v>
      </c>
      <c r="AV318" s="31">
        <v>117.5</v>
      </c>
      <c r="AW318" s="31">
        <v>121.8</v>
      </c>
      <c r="AX318" s="31">
        <v>126</v>
      </c>
      <c r="AY318" s="31">
        <v>125.4</v>
      </c>
      <c r="AZ318" s="31">
        <v>123.7</v>
      </c>
      <c r="BA318" s="31">
        <v>126.6</v>
      </c>
      <c r="BB318" s="31">
        <v>125</v>
      </c>
      <c r="BC318" s="31">
        <v>130.6</v>
      </c>
      <c r="BD318" s="31">
        <v>126.2</v>
      </c>
      <c r="BE318" s="31">
        <v>124.2</v>
      </c>
      <c r="BF318" s="31">
        <v>121</v>
      </c>
      <c r="BG318" s="31">
        <v>116.2</v>
      </c>
      <c r="BH318" s="31">
        <v>119.5</v>
      </c>
      <c r="BI318" s="31">
        <v>119.7</v>
      </c>
      <c r="BJ318" s="31">
        <v>120.1</v>
      </c>
      <c r="BK318" s="31">
        <v>118.1</v>
      </c>
      <c r="BL318" s="31">
        <v>118.2</v>
      </c>
      <c r="BM318" s="31">
        <v>119.2</v>
      </c>
      <c r="BN318" s="31">
        <v>116.2</v>
      </c>
      <c r="BO318" s="31">
        <v>116.2</v>
      </c>
      <c r="BP318" s="31">
        <v>117.5</v>
      </c>
      <c r="BQ318" s="31">
        <v>115.3</v>
      </c>
      <c r="BR318" s="31">
        <v>118.9</v>
      </c>
      <c r="BS318" s="31">
        <v>120</v>
      </c>
      <c r="BT318" s="31">
        <v>114.7</v>
      </c>
      <c r="BU318" s="31">
        <v>112.9</v>
      </c>
      <c r="BV318" s="31">
        <v>112.5</v>
      </c>
      <c r="BW318" s="31">
        <v>112.3</v>
      </c>
      <c r="BX318" s="31">
        <v>112.4</v>
      </c>
      <c r="BY318" s="31">
        <v>118.2</v>
      </c>
      <c r="BZ318" s="31">
        <v>118.5</v>
      </c>
      <c r="CA318" s="31">
        <v>117.6</v>
      </c>
      <c r="CB318" s="31">
        <v>116.5</v>
      </c>
      <c r="CC318" s="31">
        <v>117</v>
      </c>
      <c r="CD318" s="31">
        <v>117.4</v>
      </c>
      <c r="CE318" s="31">
        <v>123.3</v>
      </c>
      <c r="CF318" s="31">
        <v>123.5</v>
      </c>
      <c r="CG318" s="31">
        <v>121.3</v>
      </c>
      <c r="CH318" s="31">
        <v>127.8</v>
      </c>
      <c r="CI318" s="31">
        <v>125.5</v>
      </c>
      <c r="CJ318" s="31">
        <v>124.6</v>
      </c>
      <c r="CK318" s="31">
        <v>124.6</v>
      </c>
      <c r="CL318" s="31">
        <v>124.7</v>
      </c>
      <c r="CM318" s="31">
        <v>124.2</v>
      </c>
      <c r="CN318" s="31">
        <v>118.3</v>
      </c>
      <c r="CO318" s="31">
        <v>117.1</v>
      </c>
      <c r="CP318" s="31">
        <v>115</v>
      </c>
      <c r="CQ318" s="31">
        <v>116.8</v>
      </c>
      <c r="CR318" s="31">
        <v>114.2</v>
      </c>
      <c r="CS318" s="31">
        <v>117.1</v>
      </c>
      <c r="CT318" s="31">
        <v>113.9</v>
      </c>
      <c r="CU318" s="31">
        <v>114.9</v>
      </c>
      <c r="CV318" s="31">
        <v>114.8</v>
      </c>
      <c r="CW318" s="31">
        <v>114.9</v>
      </c>
      <c r="CX318" s="31">
        <v>118.2</v>
      </c>
      <c r="CY318" s="31">
        <v>117</v>
      </c>
      <c r="CZ318" s="31">
        <v>116.5</v>
      </c>
      <c r="DA318" s="31">
        <v>115.4</v>
      </c>
      <c r="DB318" s="31">
        <v>116.5</v>
      </c>
      <c r="DC318" s="31">
        <v>117.1</v>
      </c>
      <c r="DD318" s="31">
        <v>118.1</v>
      </c>
      <c r="DE318" s="31">
        <v>118.8</v>
      </c>
      <c r="DF318" s="31">
        <v>117.1</v>
      </c>
      <c r="DG318" s="31">
        <v>119.3</v>
      </c>
      <c r="DH318" s="31">
        <v>120.5</v>
      </c>
      <c r="DI318" s="31">
        <v>118.9</v>
      </c>
      <c r="DJ318" s="31">
        <v>120.8</v>
      </c>
      <c r="DK318" s="31">
        <v>125.5</v>
      </c>
      <c r="DL318" s="31">
        <v>124.9</v>
      </c>
      <c r="DM318" s="31">
        <v>127.3</v>
      </c>
      <c r="DN318" s="31">
        <v>131.80000000000001</v>
      </c>
      <c r="DO318" s="31">
        <v>132.4</v>
      </c>
      <c r="DP318" s="31">
        <v>132.19999999999999</v>
      </c>
      <c r="DQ318" s="31">
        <v>134.19999999999999</v>
      </c>
      <c r="DR318" s="31">
        <v>135.69999999999999</v>
      </c>
      <c r="DS318" s="31">
        <v>135.69999999999999</v>
      </c>
      <c r="DT318" s="31">
        <v>139.30000000000001</v>
      </c>
      <c r="DU318" s="31">
        <v>142.30000000000001</v>
      </c>
      <c r="DV318" s="31">
        <v>142.19999999999999</v>
      </c>
      <c r="DW318" s="31">
        <v>140</v>
      </c>
      <c r="DX318" s="31">
        <v>144.4</v>
      </c>
      <c r="DY318" s="31">
        <v>145.19999999999999</v>
      </c>
      <c r="DZ318" s="31">
        <v>146.80000000000001</v>
      </c>
      <c r="EA318" s="31">
        <v>140.5</v>
      </c>
      <c r="EB318" s="31">
        <v>145.69999999999999</v>
      </c>
      <c r="EC318" s="31">
        <v>144.1</v>
      </c>
      <c r="ED318" s="31">
        <v>141.9</v>
      </c>
      <c r="EE318" s="31">
        <v>144</v>
      </c>
      <c r="EF318" s="31">
        <v>144.30000000000001</v>
      </c>
      <c r="EG318" s="31">
        <v>142.6</v>
      </c>
      <c r="EH318" s="31">
        <v>142.6</v>
      </c>
      <c r="EI318" s="31">
        <v>139.5</v>
      </c>
      <c r="EJ318" s="31">
        <v>138.5</v>
      </c>
      <c r="EK318" s="31">
        <v>140.5</v>
      </c>
      <c r="EL318" s="31">
        <v>137.5</v>
      </c>
      <c r="EM318" s="31">
        <v>133.9</v>
      </c>
      <c r="EN318" s="31">
        <v>132.80000000000001</v>
      </c>
      <c r="EO318" s="31">
        <v>131.80000000000001</v>
      </c>
      <c r="EP318" s="31">
        <v>137.9</v>
      </c>
      <c r="EQ318" s="31">
        <v>138.30000000000001</v>
      </c>
      <c r="ER318" s="31">
        <v>138.19999999999999</v>
      </c>
      <c r="ES318" s="31">
        <v>140.4</v>
      </c>
      <c r="ET318" s="31">
        <v>139.69999999999999</v>
      </c>
    </row>
    <row r="319" spans="1:150">
      <c r="A319" s="25" t="s">
        <v>1914</v>
      </c>
      <c r="B319" s="25" t="s">
        <v>1915</v>
      </c>
      <c r="C319" s="26">
        <v>5.0369999999999998E-2</v>
      </c>
      <c r="D319" s="31">
        <v>105.6</v>
      </c>
      <c r="E319" s="31">
        <v>103.8</v>
      </c>
      <c r="F319" s="31">
        <v>105.6</v>
      </c>
      <c r="G319" s="31">
        <v>107.2</v>
      </c>
      <c r="H319" s="31">
        <v>109.5</v>
      </c>
      <c r="I319" s="31">
        <v>106.2</v>
      </c>
      <c r="J319" s="31">
        <v>109.3</v>
      </c>
      <c r="K319" s="31">
        <v>110.4</v>
      </c>
      <c r="L319" s="31">
        <v>110.2</v>
      </c>
      <c r="M319" s="31">
        <v>108.6</v>
      </c>
      <c r="N319" s="31">
        <v>110.9</v>
      </c>
      <c r="O319" s="31">
        <v>110.6</v>
      </c>
      <c r="P319" s="31">
        <v>113.6</v>
      </c>
      <c r="Q319" s="31">
        <v>114.2</v>
      </c>
      <c r="R319" s="31">
        <v>114.4</v>
      </c>
      <c r="S319" s="31">
        <v>115.1</v>
      </c>
      <c r="T319" s="31">
        <v>115.3</v>
      </c>
      <c r="U319" s="31">
        <v>113.9</v>
      </c>
      <c r="V319" s="31">
        <v>115.1</v>
      </c>
      <c r="W319" s="31">
        <v>115.1</v>
      </c>
      <c r="X319" s="31">
        <v>116.5</v>
      </c>
      <c r="Y319" s="31">
        <v>115.7</v>
      </c>
      <c r="Z319" s="31">
        <v>117.1</v>
      </c>
      <c r="AA319" s="31">
        <v>118.5</v>
      </c>
      <c r="AB319" s="31">
        <v>120.9</v>
      </c>
      <c r="AC319" s="31">
        <v>121.5</v>
      </c>
      <c r="AD319" s="31">
        <v>121.9</v>
      </c>
      <c r="AE319" s="31">
        <v>123</v>
      </c>
      <c r="AF319" s="31">
        <v>121</v>
      </c>
      <c r="AG319" s="31">
        <v>121</v>
      </c>
      <c r="AH319" s="31">
        <v>121.2</v>
      </c>
      <c r="AI319" s="31">
        <v>121.7</v>
      </c>
      <c r="AJ319" s="31">
        <v>120.4</v>
      </c>
      <c r="AK319" s="31">
        <v>122</v>
      </c>
      <c r="AL319" s="31">
        <v>122</v>
      </c>
      <c r="AM319" s="31">
        <v>121.4</v>
      </c>
      <c r="AN319" s="31">
        <v>121.6</v>
      </c>
      <c r="AO319" s="31">
        <v>122.5</v>
      </c>
      <c r="AP319" s="31">
        <v>121.9</v>
      </c>
      <c r="AQ319" s="31">
        <v>122.6</v>
      </c>
      <c r="AR319" s="31">
        <v>123.3</v>
      </c>
      <c r="AS319" s="31">
        <v>122.9</v>
      </c>
      <c r="AT319" s="31">
        <v>123.3</v>
      </c>
      <c r="AU319" s="31">
        <v>123.7</v>
      </c>
      <c r="AV319" s="31">
        <v>123.5</v>
      </c>
      <c r="AW319" s="31">
        <v>124.7</v>
      </c>
      <c r="AX319" s="31">
        <v>124.2</v>
      </c>
      <c r="AY319" s="31">
        <v>125.4</v>
      </c>
      <c r="AZ319" s="31">
        <v>126.1</v>
      </c>
      <c r="BA319" s="31">
        <v>127.7</v>
      </c>
      <c r="BB319" s="31">
        <v>128.1</v>
      </c>
      <c r="BC319" s="31">
        <v>130</v>
      </c>
      <c r="BD319" s="31">
        <v>130.30000000000001</v>
      </c>
      <c r="BE319" s="31">
        <v>131.80000000000001</v>
      </c>
      <c r="BF319" s="31">
        <v>131.4</v>
      </c>
      <c r="BG319" s="31">
        <v>129.80000000000001</v>
      </c>
      <c r="BH319" s="31">
        <v>130.30000000000001</v>
      </c>
      <c r="BI319" s="31">
        <v>129.1</v>
      </c>
      <c r="BJ319" s="31">
        <v>131.19999999999999</v>
      </c>
      <c r="BK319" s="31">
        <v>131.6</v>
      </c>
      <c r="BL319" s="31">
        <v>128.5</v>
      </c>
      <c r="BM319" s="31">
        <v>128.6</v>
      </c>
      <c r="BN319" s="31">
        <v>127.9</v>
      </c>
      <c r="BO319" s="31">
        <v>127.2</v>
      </c>
      <c r="BP319" s="31">
        <v>128.19999999999999</v>
      </c>
      <c r="BQ319" s="31">
        <v>127.4</v>
      </c>
      <c r="BR319" s="31">
        <v>128</v>
      </c>
      <c r="BS319" s="31">
        <v>131.69999999999999</v>
      </c>
      <c r="BT319" s="31">
        <v>133.9</v>
      </c>
      <c r="BU319" s="31">
        <v>132.69999999999999</v>
      </c>
      <c r="BV319" s="31">
        <v>132.30000000000001</v>
      </c>
      <c r="BW319" s="31">
        <v>131.80000000000001</v>
      </c>
      <c r="BX319" s="31">
        <v>134.4</v>
      </c>
      <c r="BY319" s="31">
        <v>134.30000000000001</v>
      </c>
      <c r="BZ319" s="31">
        <v>133</v>
      </c>
      <c r="CA319" s="31">
        <v>132.30000000000001</v>
      </c>
      <c r="CB319" s="31">
        <v>133.19999999999999</v>
      </c>
      <c r="CC319" s="31">
        <v>133.19999999999999</v>
      </c>
      <c r="CD319" s="31">
        <v>134.4</v>
      </c>
      <c r="CE319" s="31">
        <v>137.5</v>
      </c>
      <c r="CF319" s="31">
        <v>136.80000000000001</v>
      </c>
      <c r="CG319" s="31">
        <v>134.30000000000001</v>
      </c>
      <c r="CH319" s="31">
        <v>132.80000000000001</v>
      </c>
      <c r="CI319" s="31">
        <v>131.9</v>
      </c>
      <c r="CJ319" s="31">
        <v>131.30000000000001</v>
      </c>
      <c r="CK319" s="31">
        <v>133.4</v>
      </c>
      <c r="CL319" s="31">
        <v>132.80000000000001</v>
      </c>
      <c r="CM319" s="31">
        <v>132.1</v>
      </c>
      <c r="CN319" s="31">
        <v>129.80000000000001</v>
      </c>
      <c r="CO319" s="31">
        <v>128.80000000000001</v>
      </c>
      <c r="CP319" s="31">
        <v>130.1</v>
      </c>
      <c r="CQ319" s="31">
        <v>128.4</v>
      </c>
      <c r="CR319" s="31">
        <v>130.19999999999999</v>
      </c>
      <c r="CS319" s="31">
        <v>128.19999999999999</v>
      </c>
      <c r="CT319" s="31">
        <v>129.4</v>
      </c>
      <c r="CU319" s="31">
        <v>127.2</v>
      </c>
      <c r="CV319" s="31">
        <v>127.6</v>
      </c>
      <c r="CW319" s="31">
        <v>127.8</v>
      </c>
      <c r="CX319" s="31">
        <v>128.1</v>
      </c>
      <c r="CY319" s="31">
        <v>126.2</v>
      </c>
      <c r="CZ319" s="31">
        <v>124.2</v>
      </c>
      <c r="DA319" s="31">
        <v>124.7</v>
      </c>
      <c r="DB319" s="31">
        <v>126</v>
      </c>
      <c r="DC319" s="31">
        <v>124.6</v>
      </c>
      <c r="DD319" s="31">
        <v>124.2</v>
      </c>
      <c r="DE319" s="31">
        <v>126.3</v>
      </c>
      <c r="DF319" s="31">
        <v>125.5</v>
      </c>
      <c r="DG319" s="31">
        <v>128.4</v>
      </c>
      <c r="DH319" s="31">
        <v>128.9</v>
      </c>
      <c r="DI319" s="31">
        <v>127.5</v>
      </c>
      <c r="DJ319" s="31">
        <v>128.6</v>
      </c>
      <c r="DK319" s="31">
        <v>128.80000000000001</v>
      </c>
      <c r="DL319" s="31">
        <v>129.6</v>
      </c>
      <c r="DM319" s="31">
        <v>129.5</v>
      </c>
      <c r="DN319" s="31">
        <v>129.5</v>
      </c>
      <c r="DO319" s="31">
        <v>130.6</v>
      </c>
      <c r="DP319" s="31">
        <v>130.30000000000001</v>
      </c>
      <c r="DQ319" s="31">
        <v>130.4</v>
      </c>
      <c r="DR319" s="31">
        <v>130</v>
      </c>
      <c r="DS319" s="31">
        <v>132.30000000000001</v>
      </c>
      <c r="DT319" s="31">
        <v>132.19999999999999</v>
      </c>
      <c r="DU319" s="31">
        <v>132.80000000000001</v>
      </c>
      <c r="DV319" s="31">
        <v>134.69999999999999</v>
      </c>
      <c r="DW319" s="31">
        <v>135</v>
      </c>
      <c r="DX319" s="31">
        <v>135.4</v>
      </c>
      <c r="DY319" s="31">
        <v>136.30000000000001</v>
      </c>
      <c r="DZ319" s="31">
        <v>134.5</v>
      </c>
      <c r="EA319" s="31">
        <v>136.4</v>
      </c>
      <c r="EB319" s="31">
        <v>136.9</v>
      </c>
      <c r="EC319" s="31">
        <v>137</v>
      </c>
      <c r="ED319" s="31">
        <v>137</v>
      </c>
      <c r="EE319" s="31">
        <v>137.4</v>
      </c>
      <c r="EF319" s="31">
        <v>136.69999999999999</v>
      </c>
      <c r="EG319" s="31">
        <v>137.1</v>
      </c>
      <c r="EH319" s="31">
        <v>137.1</v>
      </c>
      <c r="EI319" s="31">
        <v>138.69999999999999</v>
      </c>
      <c r="EJ319" s="31">
        <v>137.9</v>
      </c>
      <c r="EK319" s="31">
        <v>138.5</v>
      </c>
      <c r="EL319" s="31">
        <v>139.80000000000001</v>
      </c>
      <c r="EM319" s="31">
        <v>141</v>
      </c>
      <c r="EN319" s="31">
        <v>140.4</v>
      </c>
      <c r="EO319" s="31">
        <v>140.1</v>
      </c>
      <c r="EP319" s="31">
        <v>142.69999999999999</v>
      </c>
      <c r="EQ319" s="31">
        <v>144.1</v>
      </c>
      <c r="ER319" s="31">
        <v>141.30000000000001</v>
      </c>
      <c r="ES319" s="31">
        <v>141</v>
      </c>
      <c r="ET319" s="31">
        <v>141.1</v>
      </c>
    </row>
    <row r="320" spans="1:150">
      <c r="A320" s="25" t="s">
        <v>1916</v>
      </c>
      <c r="B320" s="25" t="s">
        <v>1917</v>
      </c>
      <c r="C320" s="26">
        <v>1.9359999999999999E-2</v>
      </c>
      <c r="D320" s="31">
        <v>108.8</v>
      </c>
      <c r="E320" s="31">
        <v>109.7</v>
      </c>
      <c r="F320" s="31">
        <v>110.3</v>
      </c>
      <c r="G320" s="31">
        <v>111.7</v>
      </c>
      <c r="H320" s="31">
        <v>112.5</v>
      </c>
      <c r="I320" s="31">
        <v>114.2</v>
      </c>
      <c r="J320" s="31">
        <v>117.6</v>
      </c>
      <c r="K320" s="31">
        <v>119.5</v>
      </c>
      <c r="L320" s="31">
        <v>120.1</v>
      </c>
      <c r="M320" s="31">
        <v>120.5</v>
      </c>
      <c r="N320" s="31">
        <v>121.1</v>
      </c>
      <c r="O320" s="31">
        <v>121.8</v>
      </c>
      <c r="P320" s="31">
        <v>121.4</v>
      </c>
      <c r="Q320" s="31">
        <v>120.3</v>
      </c>
      <c r="R320" s="31">
        <v>118.1</v>
      </c>
      <c r="S320" s="31">
        <v>117.7</v>
      </c>
      <c r="T320" s="31">
        <v>118</v>
      </c>
      <c r="U320" s="31">
        <v>117.8</v>
      </c>
      <c r="V320" s="31">
        <v>118.4</v>
      </c>
      <c r="W320" s="31">
        <v>118.8</v>
      </c>
      <c r="X320" s="31">
        <v>118.5</v>
      </c>
      <c r="Y320" s="31">
        <v>115.1</v>
      </c>
      <c r="Z320" s="31">
        <v>115.2</v>
      </c>
      <c r="AA320" s="31">
        <v>113.7</v>
      </c>
      <c r="AB320" s="31">
        <v>113.2</v>
      </c>
      <c r="AC320" s="31">
        <v>113.4</v>
      </c>
      <c r="AD320" s="31">
        <v>114</v>
      </c>
      <c r="AE320" s="31">
        <v>113.7</v>
      </c>
      <c r="AF320" s="31">
        <v>113.4</v>
      </c>
      <c r="AG320" s="31">
        <v>113.2</v>
      </c>
      <c r="AH320" s="31">
        <v>115.1</v>
      </c>
      <c r="AI320" s="31">
        <v>114.6</v>
      </c>
      <c r="AJ320" s="31">
        <v>112.8</v>
      </c>
      <c r="AK320" s="31">
        <v>112</v>
      </c>
      <c r="AL320" s="31">
        <v>110.3</v>
      </c>
      <c r="AM320" s="31">
        <v>109.5</v>
      </c>
      <c r="AN320" s="31">
        <v>105.4</v>
      </c>
      <c r="AO320" s="31">
        <v>103.8</v>
      </c>
      <c r="AP320" s="31">
        <v>105.6</v>
      </c>
      <c r="AQ320" s="31">
        <v>105.6</v>
      </c>
      <c r="AR320" s="31">
        <v>105.4</v>
      </c>
      <c r="AS320" s="31">
        <v>108.1</v>
      </c>
      <c r="AT320" s="31">
        <v>107.9</v>
      </c>
      <c r="AU320" s="31">
        <v>108.2</v>
      </c>
      <c r="AV320" s="31">
        <v>106.7</v>
      </c>
      <c r="AW320" s="31">
        <v>105.9</v>
      </c>
      <c r="AX320" s="31">
        <v>107</v>
      </c>
      <c r="AY320" s="31">
        <v>106.5</v>
      </c>
      <c r="AZ320" s="31">
        <v>105.2</v>
      </c>
      <c r="BA320" s="31">
        <v>104.5</v>
      </c>
      <c r="BB320" s="31">
        <v>105.6</v>
      </c>
      <c r="BC320" s="31">
        <v>106.4</v>
      </c>
      <c r="BD320" s="31">
        <v>104.9</v>
      </c>
      <c r="BE320" s="31">
        <v>105</v>
      </c>
      <c r="BF320" s="31">
        <v>104.9</v>
      </c>
      <c r="BG320" s="31">
        <v>105</v>
      </c>
      <c r="BH320" s="31">
        <v>106.2</v>
      </c>
      <c r="BI320" s="31">
        <v>107.4</v>
      </c>
      <c r="BJ320" s="31">
        <v>107.6</v>
      </c>
      <c r="BK320" s="31">
        <v>107.8</v>
      </c>
      <c r="BL320" s="31">
        <v>107.4</v>
      </c>
      <c r="BM320" s="31">
        <v>107.3</v>
      </c>
      <c r="BN320" s="31">
        <v>107.4</v>
      </c>
      <c r="BO320" s="31">
        <v>108.5</v>
      </c>
      <c r="BP320" s="31">
        <v>108.8</v>
      </c>
      <c r="BQ320" s="31">
        <v>108</v>
      </c>
      <c r="BR320" s="31">
        <v>108.1</v>
      </c>
      <c r="BS320" s="31">
        <v>108.2</v>
      </c>
      <c r="BT320" s="31">
        <v>106.5</v>
      </c>
      <c r="BU320" s="31">
        <v>109.2</v>
      </c>
      <c r="BV320" s="31">
        <v>109.7</v>
      </c>
      <c r="BW320" s="31">
        <v>110.8</v>
      </c>
      <c r="BX320" s="31">
        <v>112.1</v>
      </c>
      <c r="BY320" s="31">
        <v>111.8</v>
      </c>
      <c r="BZ320" s="31">
        <v>112.2</v>
      </c>
      <c r="CA320" s="31">
        <v>112.6</v>
      </c>
      <c r="CB320" s="31">
        <v>112.7</v>
      </c>
      <c r="CC320" s="31">
        <v>112.8</v>
      </c>
      <c r="CD320" s="31">
        <v>113</v>
      </c>
      <c r="CE320" s="31">
        <v>113</v>
      </c>
      <c r="CF320" s="31">
        <v>113.5</v>
      </c>
      <c r="CG320" s="31">
        <v>114.2</v>
      </c>
      <c r="CH320" s="31">
        <v>113.4</v>
      </c>
      <c r="CI320" s="31">
        <v>113.5</v>
      </c>
      <c r="CJ320" s="31">
        <v>113.3</v>
      </c>
      <c r="CK320" s="31">
        <v>113.2</v>
      </c>
      <c r="CL320" s="31">
        <v>113.3</v>
      </c>
      <c r="CM320" s="31">
        <v>108.3</v>
      </c>
      <c r="CN320" s="31">
        <v>99.8</v>
      </c>
      <c r="CO320" s="31">
        <v>104.9</v>
      </c>
      <c r="CP320" s="31">
        <v>113.2</v>
      </c>
      <c r="CQ320" s="31">
        <v>113.2</v>
      </c>
      <c r="CR320" s="31">
        <v>113.4</v>
      </c>
      <c r="CS320" s="31">
        <v>113.6</v>
      </c>
      <c r="CT320" s="31">
        <v>113.4</v>
      </c>
      <c r="CU320" s="31">
        <v>113.4</v>
      </c>
      <c r="CV320" s="31">
        <v>113.8</v>
      </c>
      <c r="CW320" s="31">
        <v>115.6</v>
      </c>
      <c r="CX320" s="31">
        <v>110.9</v>
      </c>
      <c r="CY320" s="31">
        <v>113.7</v>
      </c>
      <c r="CZ320" s="31">
        <v>114</v>
      </c>
      <c r="DA320" s="31">
        <v>114.2</v>
      </c>
      <c r="DB320" s="31">
        <v>116.5</v>
      </c>
      <c r="DC320" s="31">
        <v>116.7</v>
      </c>
      <c r="DD320" s="31">
        <v>121.7</v>
      </c>
      <c r="DE320" s="31">
        <v>121.6</v>
      </c>
      <c r="DF320" s="31">
        <v>122.6</v>
      </c>
      <c r="DG320" s="31">
        <v>122.5</v>
      </c>
      <c r="DH320" s="31">
        <v>122.5</v>
      </c>
      <c r="DI320" s="31">
        <v>122.5</v>
      </c>
      <c r="DJ320" s="31">
        <v>123.1</v>
      </c>
      <c r="DK320" s="31">
        <v>123.6</v>
      </c>
      <c r="DL320" s="31">
        <v>128.9</v>
      </c>
      <c r="DM320" s="31">
        <v>131.1</v>
      </c>
      <c r="DN320" s="31">
        <v>131.1</v>
      </c>
      <c r="DO320" s="31">
        <v>130.9</v>
      </c>
      <c r="DP320" s="31">
        <v>130.9</v>
      </c>
      <c r="DQ320" s="31">
        <v>130.80000000000001</v>
      </c>
      <c r="DR320" s="31">
        <v>130.6</v>
      </c>
      <c r="DS320" s="31">
        <v>130.4</v>
      </c>
      <c r="DT320" s="31">
        <v>129.4</v>
      </c>
      <c r="DU320" s="31">
        <v>128.6</v>
      </c>
      <c r="DV320" s="31">
        <v>127.6</v>
      </c>
      <c r="DW320" s="31">
        <v>127.3</v>
      </c>
      <c r="DX320" s="31">
        <v>127</v>
      </c>
      <c r="DY320" s="31">
        <v>127.1</v>
      </c>
      <c r="DZ320" s="31">
        <v>126.8</v>
      </c>
      <c r="EA320" s="31">
        <v>128.1</v>
      </c>
      <c r="EB320" s="31">
        <v>127.4</v>
      </c>
      <c r="EC320" s="31">
        <v>127</v>
      </c>
      <c r="ED320" s="31">
        <v>127.9</v>
      </c>
      <c r="EE320" s="31">
        <v>127.5</v>
      </c>
      <c r="EF320" s="31">
        <v>127.3</v>
      </c>
      <c r="EG320" s="31">
        <v>127.1</v>
      </c>
      <c r="EH320" s="31">
        <v>128.30000000000001</v>
      </c>
      <c r="EI320" s="31">
        <v>131.1</v>
      </c>
      <c r="EJ320" s="31">
        <v>134.1</v>
      </c>
      <c r="EK320" s="31">
        <v>133.80000000000001</v>
      </c>
      <c r="EL320" s="31">
        <v>133.80000000000001</v>
      </c>
      <c r="EM320" s="31">
        <v>133.9</v>
      </c>
      <c r="EN320" s="31">
        <v>133.9</v>
      </c>
      <c r="EO320" s="31">
        <v>133.80000000000001</v>
      </c>
      <c r="EP320" s="31">
        <v>134.1</v>
      </c>
      <c r="EQ320" s="31">
        <v>134</v>
      </c>
      <c r="ER320" s="31">
        <v>133.19999999999999</v>
      </c>
      <c r="ES320" s="31">
        <v>133.19999999999999</v>
      </c>
      <c r="ET320" s="31">
        <v>135.80000000000001</v>
      </c>
    </row>
    <row r="321" spans="1:150">
      <c r="A321" s="25" t="s">
        <v>1918</v>
      </c>
      <c r="B321" s="25" t="s">
        <v>767</v>
      </c>
      <c r="C321" s="26">
        <v>0.49330000000000002</v>
      </c>
      <c r="D321" s="31">
        <v>105.5</v>
      </c>
      <c r="E321" s="31">
        <v>105.9</v>
      </c>
      <c r="F321" s="31">
        <v>106.7</v>
      </c>
      <c r="G321" s="31">
        <v>109.5</v>
      </c>
      <c r="H321" s="31">
        <v>109.9</v>
      </c>
      <c r="I321" s="31">
        <v>110</v>
      </c>
      <c r="J321" s="31">
        <v>110.2</v>
      </c>
      <c r="K321" s="31">
        <v>112</v>
      </c>
      <c r="L321" s="31">
        <v>111.5</v>
      </c>
      <c r="M321" s="31">
        <v>112.5</v>
      </c>
      <c r="N321" s="31">
        <v>111.8</v>
      </c>
      <c r="O321" s="31">
        <v>112.7</v>
      </c>
      <c r="P321" s="31">
        <v>112.5</v>
      </c>
      <c r="Q321" s="31">
        <v>114.4</v>
      </c>
      <c r="R321" s="31">
        <v>114.7</v>
      </c>
      <c r="S321" s="31">
        <v>116.3</v>
      </c>
      <c r="T321" s="31">
        <v>116.5</v>
      </c>
      <c r="U321" s="31">
        <v>116.8</v>
      </c>
      <c r="V321" s="31">
        <v>115.6</v>
      </c>
      <c r="W321" s="31">
        <v>117.5</v>
      </c>
      <c r="X321" s="31">
        <v>119.2</v>
      </c>
      <c r="Y321" s="31">
        <v>118.1</v>
      </c>
      <c r="Z321" s="31">
        <v>119.1</v>
      </c>
      <c r="AA321" s="31">
        <v>119.4</v>
      </c>
      <c r="AB321" s="31">
        <v>118.4</v>
      </c>
      <c r="AC321" s="31">
        <v>120.5</v>
      </c>
      <c r="AD321" s="31">
        <v>121</v>
      </c>
      <c r="AE321" s="31">
        <v>122</v>
      </c>
      <c r="AF321" s="31">
        <v>121.9</v>
      </c>
      <c r="AG321" s="31">
        <v>121.6</v>
      </c>
      <c r="AH321" s="31">
        <v>123.5</v>
      </c>
      <c r="AI321" s="31">
        <v>124.2</v>
      </c>
      <c r="AJ321" s="31">
        <v>124.7</v>
      </c>
      <c r="AK321" s="31">
        <v>124.1</v>
      </c>
      <c r="AL321" s="31">
        <v>122.6</v>
      </c>
      <c r="AM321" s="31">
        <v>123.1</v>
      </c>
      <c r="AN321" s="31">
        <v>123.4</v>
      </c>
      <c r="AO321" s="31">
        <v>132.5</v>
      </c>
      <c r="AP321" s="31">
        <v>132.1</v>
      </c>
      <c r="AQ321" s="31">
        <v>132.9</v>
      </c>
      <c r="AR321" s="31">
        <v>131.4</v>
      </c>
      <c r="AS321" s="31">
        <v>129.80000000000001</v>
      </c>
      <c r="AT321" s="31">
        <v>131</v>
      </c>
      <c r="AU321" s="31">
        <v>129.9</v>
      </c>
      <c r="AV321" s="31">
        <v>129.1</v>
      </c>
      <c r="AW321" s="31">
        <v>128.19999999999999</v>
      </c>
      <c r="AX321" s="31">
        <v>127.7</v>
      </c>
      <c r="AY321" s="31">
        <v>128.19999999999999</v>
      </c>
      <c r="AZ321" s="31">
        <v>127.8</v>
      </c>
      <c r="BA321" s="31">
        <v>126.9</v>
      </c>
      <c r="BB321" s="31">
        <v>125.6</v>
      </c>
      <c r="BC321" s="31">
        <v>127</v>
      </c>
      <c r="BD321" s="31">
        <v>128.30000000000001</v>
      </c>
      <c r="BE321" s="31">
        <v>129.69999999999999</v>
      </c>
      <c r="BF321" s="31">
        <v>125.7</v>
      </c>
      <c r="BG321" s="31">
        <v>126.1</v>
      </c>
      <c r="BH321" s="31">
        <v>126.7</v>
      </c>
      <c r="BI321" s="31">
        <v>127.3</v>
      </c>
      <c r="BJ321" s="31">
        <v>128.19999999999999</v>
      </c>
      <c r="BK321" s="31">
        <v>127.8</v>
      </c>
      <c r="BL321" s="31">
        <v>128.9</v>
      </c>
      <c r="BM321" s="31">
        <v>130</v>
      </c>
      <c r="BN321" s="31">
        <v>131.1</v>
      </c>
      <c r="BO321" s="31">
        <v>131.19999999999999</v>
      </c>
      <c r="BP321" s="31">
        <v>131.4</v>
      </c>
      <c r="BQ321" s="31">
        <v>132.30000000000001</v>
      </c>
      <c r="BR321" s="31">
        <v>130.69999999999999</v>
      </c>
      <c r="BS321" s="31">
        <v>130.6</v>
      </c>
      <c r="BT321" s="31">
        <v>133</v>
      </c>
      <c r="BU321" s="31">
        <v>131.69999999999999</v>
      </c>
      <c r="BV321" s="31">
        <v>133.30000000000001</v>
      </c>
      <c r="BW321" s="31">
        <v>133.19999999999999</v>
      </c>
      <c r="BX321" s="31">
        <v>133.69999999999999</v>
      </c>
      <c r="BY321" s="31">
        <v>135.30000000000001</v>
      </c>
      <c r="BZ321" s="31">
        <v>134.6</v>
      </c>
      <c r="CA321" s="31">
        <v>135.19999999999999</v>
      </c>
      <c r="CB321" s="31">
        <v>136.80000000000001</v>
      </c>
      <c r="CC321" s="31">
        <v>135.80000000000001</v>
      </c>
      <c r="CD321" s="31">
        <v>135.9</v>
      </c>
      <c r="CE321" s="31">
        <v>136.9</v>
      </c>
      <c r="CF321" s="31">
        <v>137.4</v>
      </c>
      <c r="CG321" s="31">
        <v>137.19999999999999</v>
      </c>
      <c r="CH321" s="31">
        <v>139.6</v>
      </c>
      <c r="CI321" s="31">
        <v>136.69999999999999</v>
      </c>
      <c r="CJ321" s="31">
        <v>135.30000000000001</v>
      </c>
      <c r="CK321" s="31">
        <v>135.80000000000001</v>
      </c>
      <c r="CL321" s="31">
        <v>134.9</v>
      </c>
      <c r="CM321" s="31">
        <v>135.6</v>
      </c>
      <c r="CN321" s="31">
        <v>136</v>
      </c>
      <c r="CO321" s="31">
        <v>135.19999999999999</v>
      </c>
      <c r="CP321" s="31">
        <v>135.80000000000001</v>
      </c>
      <c r="CQ321" s="31">
        <v>135.80000000000001</v>
      </c>
      <c r="CR321" s="31">
        <v>135.69999999999999</v>
      </c>
      <c r="CS321" s="31">
        <v>135.1</v>
      </c>
      <c r="CT321" s="31">
        <v>135.4</v>
      </c>
      <c r="CU321" s="31">
        <v>135.19999999999999</v>
      </c>
      <c r="CV321" s="31">
        <v>134.80000000000001</v>
      </c>
      <c r="CW321" s="31">
        <v>136.69999999999999</v>
      </c>
      <c r="CX321" s="31">
        <v>136.4</v>
      </c>
      <c r="CY321" s="31">
        <v>136.80000000000001</v>
      </c>
      <c r="CZ321" s="31">
        <v>135.4</v>
      </c>
      <c r="DA321" s="31">
        <v>135.19999999999999</v>
      </c>
      <c r="DB321" s="31">
        <v>135</v>
      </c>
      <c r="DC321" s="31">
        <v>136.1</v>
      </c>
      <c r="DD321" s="31">
        <v>137.1</v>
      </c>
      <c r="DE321" s="31">
        <v>138.19999999999999</v>
      </c>
      <c r="DF321" s="31">
        <v>138.1</v>
      </c>
      <c r="DG321" s="31">
        <v>139.19999999999999</v>
      </c>
      <c r="DH321" s="31">
        <v>140.6</v>
      </c>
      <c r="DI321" s="31">
        <v>140.5</v>
      </c>
      <c r="DJ321" s="31">
        <v>140.4</v>
      </c>
      <c r="DK321" s="31">
        <v>141.1</v>
      </c>
      <c r="DL321" s="31">
        <v>140.9</v>
      </c>
      <c r="DM321" s="31">
        <v>140.6</v>
      </c>
      <c r="DN321" s="31">
        <v>141.9</v>
      </c>
      <c r="DO321" s="31">
        <v>143</v>
      </c>
      <c r="DP321" s="31">
        <v>143.1</v>
      </c>
      <c r="DQ321" s="31">
        <v>142.6</v>
      </c>
      <c r="DR321" s="31">
        <v>143.5</v>
      </c>
      <c r="DS321" s="31">
        <v>145.1</v>
      </c>
      <c r="DT321" s="31">
        <v>147.69999999999999</v>
      </c>
      <c r="DU321" s="31">
        <v>140.1</v>
      </c>
      <c r="DV321" s="31">
        <v>140.80000000000001</v>
      </c>
      <c r="DW321" s="31">
        <v>142.4</v>
      </c>
      <c r="DX321" s="31">
        <v>142.4</v>
      </c>
      <c r="DY321" s="31">
        <v>141.30000000000001</v>
      </c>
      <c r="DZ321" s="31">
        <v>141.1</v>
      </c>
      <c r="EA321" s="31">
        <v>141.30000000000001</v>
      </c>
      <c r="EB321" s="31">
        <v>141.19999999999999</v>
      </c>
      <c r="EC321" s="31">
        <v>141.19999999999999</v>
      </c>
      <c r="ED321" s="31">
        <v>140.69999999999999</v>
      </c>
      <c r="EE321" s="31">
        <v>140.80000000000001</v>
      </c>
      <c r="EF321" s="31">
        <v>142</v>
      </c>
      <c r="EG321" s="31">
        <v>143.5</v>
      </c>
      <c r="EH321" s="31">
        <v>143.30000000000001</v>
      </c>
      <c r="EI321" s="31">
        <v>143.30000000000001</v>
      </c>
      <c r="EJ321" s="31">
        <v>143.80000000000001</v>
      </c>
      <c r="EK321" s="31">
        <v>146.30000000000001</v>
      </c>
      <c r="EL321" s="31">
        <v>147.4</v>
      </c>
      <c r="EM321" s="31">
        <v>147.9</v>
      </c>
      <c r="EN321" s="31">
        <v>148.4</v>
      </c>
      <c r="EO321" s="31">
        <v>148.5</v>
      </c>
      <c r="EP321" s="31">
        <v>148.6</v>
      </c>
      <c r="EQ321" s="31">
        <v>149.30000000000001</v>
      </c>
      <c r="ER321" s="31">
        <v>149.69999999999999</v>
      </c>
      <c r="ES321" s="31">
        <v>149.19999999999999</v>
      </c>
      <c r="ET321" s="31">
        <v>149.80000000000001</v>
      </c>
    </row>
    <row r="322" spans="1:150">
      <c r="A322" s="25" t="s">
        <v>1919</v>
      </c>
      <c r="B322" s="25" t="s">
        <v>769</v>
      </c>
      <c r="C322" s="26">
        <v>0.19458</v>
      </c>
      <c r="D322" s="31">
        <v>103.3</v>
      </c>
      <c r="E322" s="31">
        <v>102.8</v>
      </c>
      <c r="F322" s="31">
        <v>104.7</v>
      </c>
      <c r="G322" s="31">
        <v>106.4</v>
      </c>
      <c r="H322" s="31">
        <v>106.4</v>
      </c>
      <c r="I322" s="31">
        <v>106.6</v>
      </c>
      <c r="J322" s="31">
        <v>105.9</v>
      </c>
      <c r="K322" s="31">
        <v>107.3</v>
      </c>
      <c r="L322" s="31">
        <v>106.6</v>
      </c>
      <c r="M322" s="31">
        <v>108</v>
      </c>
      <c r="N322" s="31">
        <v>108.4</v>
      </c>
      <c r="O322" s="31">
        <v>108.8</v>
      </c>
      <c r="P322" s="31">
        <v>109.1</v>
      </c>
      <c r="Q322" s="31">
        <v>110.3</v>
      </c>
      <c r="R322" s="31">
        <v>108.6</v>
      </c>
      <c r="S322" s="31">
        <v>111.5</v>
      </c>
      <c r="T322" s="31">
        <v>110.3</v>
      </c>
      <c r="U322" s="31">
        <v>109.9</v>
      </c>
      <c r="V322" s="31">
        <v>110</v>
      </c>
      <c r="W322" s="31">
        <v>113.2</v>
      </c>
      <c r="X322" s="31">
        <v>114.5</v>
      </c>
      <c r="Y322" s="31">
        <v>114.2</v>
      </c>
      <c r="Z322" s="31">
        <v>113.3</v>
      </c>
      <c r="AA322" s="31">
        <v>114.9</v>
      </c>
      <c r="AB322" s="31">
        <v>114</v>
      </c>
      <c r="AC322" s="31">
        <v>115.3</v>
      </c>
      <c r="AD322" s="31">
        <v>116.7</v>
      </c>
      <c r="AE322" s="31">
        <v>118.2</v>
      </c>
      <c r="AF322" s="31">
        <v>117.3</v>
      </c>
      <c r="AG322" s="31">
        <v>117.7</v>
      </c>
      <c r="AH322" s="31">
        <v>118.2</v>
      </c>
      <c r="AI322" s="31">
        <v>119</v>
      </c>
      <c r="AJ322" s="31">
        <v>120.5</v>
      </c>
      <c r="AK322" s="31">
        <v>120.8</v>
      </c>
      <c r="AL322" s="31">
        <v>118.3</v>
      </c>
      <c r="AM322" s="31">
        <v>119.8</v>
      </c>
      <c r="AN322" s="31">
        <v>122.4</v>
      </c>
      <c r="AO322" s="31">
        <v>124.2</v>
      </c>
      <c r="AP322" s="31">
        <v>124.6</v>
      </c>
      <c r="AQ322" s="31">
        <v>125</v>
      </c>
      <c r="AR322" s="31">
        <v>124.3</v>
      </c>
      <c r="AS322" s="31">
        <v>124.9</v>
      </c>
      <c r="AT322" s="31">
        <v>125.4</v>
      </c>
      <c r="AU322" s="31">
        <v>126.1</v>
      </c>
      <c r="AV322" s="31">
        <v>120.8</v>
      </c>
      <c r="AW322" s="31">
        <v>119.3</v>
      </c>
      <c r="AX322" s="31">
        <v>119.4</v>
      </c>
      <c r="AY322" s="31">
        <v>118.2</v>
      </c>
      <c r="AZ322" s="31">
        <v>119.4</v>
      </c>
      <c r="BA322" s="31">
        <v>120.6</v>
      </c>
      <c r="BB322" s="31">
        <v>119.7</v>
      </c>
      <c r="BC322" s="31">
        <v>118.6</v>
      </c>
      <c r="BD322" s="31">
        <v>119.7</v>
      </c>
      <c r="BE322" s="31">
        <v>119.5</v>
      </c>
      <c r="BF322" s="31">
        <v>117</v>
      </c>
      <c r="BG322" s="31">
        <v>118</v>
      </c>
      <c r="BH322" s="31">
        <v>120.9</v>
      </c>
      <c r="BI322" s="31">
        <v>120.5</v>
      </c>
      <c r="BJ322" s="31">
        <v>120</v>
      </c>
      <c r="BK322" s="31">
        <v>120.2</v>
      </c>
      <c r="BL322" s="31">
        <v>120.7</v>
      </c>
      <c r="BM322" s="31">
        <v>121.7</v>
      </c>
      <c r="BN322" s="31">
        <v>121.9</v>
      </c>
      <c r="BO322" s="31">
        <v>122.3</v>
      </c>
      <c r="BP322" s="31">
        <v>123.2</v>
      </c>
      <c r="BQ322" s="31">
        <v>123.9</v>
      </c>
      <c r="BR322" s="31">
        <v>122</v>
      </c>
      <c r="BS322" s="31">
        <v>120.8</v>
      </c>
      <c r="BT322" s="31">
        <v>120.5</v>
      </c>
      <c r="BU322" s="31">
        <v>120.4</v>
      </c>
      <c r="BV322" s="31">
        <v>119.3</v>
      </c>
      <c r="BW322" s="31">
        <v>120</v>
      </c>
      <c r="BX322" s="31">
        <v>119.1</v>
      </c>
      <c r="BY322" s="31">
        <v>119.2</v>
      </c>
      <c r="BZ322" s="31">
        <v>120.8</v>
      </c>
      <c r="CA322" s="31">
        <v>120</v>
      </c>
      <c r="CB322" s="31">
        <v>121</v>
      </c>
      <c r="CC322" s="31">
        <v>121.6</v>
      </c>
      <c r="CD322" s="31">
        <v>121.1</v>
      </c>
      <c r="CE322" s="31">
        <v>121</v>
      </c>
      <c r="CF322" s="31">
        <v>121.1</v>
      </c>
      <c r="CG322" s="31">
        <v>122.2</v>
      </c>
      <c r="CH322" s="31">
        <v>123</v>
      </c>
      <c r="CI322" s="31">
        <v>122.2</v>
      </c>
      <c r="CJ322" s="31">
        <v>123</v>
      </c>
      <c r="CK322" s="31">
        <v>122.6</v>
      </c>
      <c r="CL322" s="31">
        <v>122.1</v>
      </c>
      <c r="CM322" s="31">
        <v>123.6</v>
      </c>
      <c r="CN322" s="31">
        <v>123.5</v>
      </c>
      <c r="CO322" s="31">
        <v>122.6</v>
      </c>
      <c r="CP322" s="31">
        <v>124.6</v>
      </c>
      <c r="CQ322" s="31">
        <v>125.6</v>
      </c>
      <c r="CR322" s="31">
        <v>125.5</v>
      </c>
      <c r="CS322" s="31">
        <v>123.8</v>
      </c>
      <c r="CT322" s="31">
        <v>123.2</v>
      </c>
      <c r="CU322" s="31">
        <v>123</v>
      </c>
      <c r="CV322" s="31">
        <v>122.3</v>
      </c>
      <c r="CW322" s="31">
        <v>122.7</v>
      </c>
      <c r="CX322" s="31">
        <v>123.7</v>
      </c>
      <c r="CY322" s="31">
        <v>126.5</v>
      </c>
      <c r="CZ322" s="31">
        <v>125.2</v>
      </c>
      <c r="DA322" s="31">
        <v>125.2</v>
      </c>
      <c r="DB322" s="31">
        <v>125.8</v>
      </c>
      <c r="DC322" s="31">
        <v>126.8</v>
      </c>
      <c r="DD322" s="31">
        <v>127.5</v>
      </c>
      <c r="DE322" s="31">
        <v>127.8</v>
      </c>
      <c r="DF322" s="31">
        <v>126.9</v>
      </c>
      <c r="DG322" s="31">
        <v>128.30000000000001</v>
      </c>
      <c r="DH322" s="31">
        <v>127.9</v>
      </c>
      <c r="DI322" s="31">
        <v>129.19999999999999</v>
      </c>
      <c r="DJ322" s="31">
        <v>129.80000000000001</v>
      </c>
      <c r="DK322" s="31">
        <v>130.6</v>
      </c>
      <c r="DL322" s="31">
        <v>129.6</v>
      </c>
      <c r="DM322" s="31">
        <v>129.5</v>
      </c>
      <c r="DN322" s="31">
        <v>129.5</v>
      </c>
      <c r="DO322" s="31">
        <v>130.4</v>
      </c>
      <c r="DP322" s="31">
        <v>130.9</v>
      </c>
      <c r="DQ322" s="31">
        <v>130.4</v>
      </c>
      <c r="DR322" s="31">
        <v>133</v>
      </c>
      <c r="DS322" s="31">
        <v>134.19999999999999</v>
      </c>
      <c r="DT322" s="31">
        <v>134.30000000000001</v>
      </c>
      <c r="DU322" s="31">
        <v>135.6</v>
      </c>
      <c r="DV322" s="31">
        <v>137</v>
      </c>
      <c r="DW322" s="31">
        <v>137.6</v>
      </c>
      <c r="DX322" s="31">
        <v>138.4</v>
      </c>
      <c r="DY322" s="31">
        <v>137.9</v>
      </c>
      <c r="DZ322" s="31">
        <v>137.80000000000001</v>
      </c>
      <c r="EA322" s="31">
        <v>137.30000000000001</v>
      </c>
      <c r="EB322" s="31">
        <v>137.9</v>
      </c>
      <c r="EC322" s="31">
        <v>137.80000000000001</v>
      </c>
      <c r="ED322" s="31">
        <v>138.5</v>
      </c>
      <c r="EE322" s="31">
        <v>138.69999999999999</v>
      </c>
      <c r="EF322" s="31">
        <v>140.4</v>
      </c>
      <c r="EG322" s="31">
        <v>142.4</v>
      </c>
      <c r="EH322" s="31">
        <v>141.9</v>
      </c>
      <c r="EI322" s="31">
        <v>142.19999999999999</v>
      </c>
      <c r="EJ322" s="31">
        <v>142.6</v>
      </c>
      <c r="EK322" s="31">
        <v>143.80000000000001</v>
      </c>
      <c r="EL322" s="31">
        <v>144.6</v>
      </c>
      <c r="EM322" s="31">
        <v>144.4</v>
      </c>
      <c r="EN322" s="31">
        <v>145.19999999999999</v>
      </c>
      <c r="EO322" s="31">
        <v>145</v>
      </c>
      <c r="EP322" s="31">
        <v>144.80000000000001</v>
      </c>
      <c r="EQ322" s="31">
        <v>144.9</v>
      </c>
      <c r="ER322" s="31">
        <v>146.1</v>
      </c>
      <c r="ES322" s="31">
        <v>146.9</v>
      </c>
      <c r="ET322" s="31">
        <v>147.69999999999999</v>
      </c>
    </row>
    <row r="323" spans="1:150">
      <c r="A323" s="25" t="s">
        <v>1920</v>
      </c>
      <c r="B323" s="25" t="s">
        <v>771</v>
      </c>
      <c r="C323" s="26">
        <v>0.11558</v>
      </c>
      <c r="D323" s="31">
        <v>103.8</v>
      </c>
      <c r="E323" s="31">
        <v>104.1</v>
      </c>
      <c r="F323" s="31">
        <v>105.6</v>
      </c>
      <c r="G323" s="31">
        <v>107.6</v>
      </c>
      <c r="H323" s="31">
        <v>110.1</v>
      </c>
      <c r="I323" s="31">
        <v>108.7</v>
      </c>
      <c r="J323" s="31">
        <v>108.4</v>
      </c>
      <c r="K323" s="31">
        <v>106.7</v>
      </c>
      <c r="L323" s="31">
        <v>108.1</v>
      </c>
      <c r="M323" s="31">
        <v>109.4</v>
      </c>
      <c r="N323" s="31">
        <v>108.7</v>
      </c>
      <c r="O323" s="31">
        <v>108.5</v>
      </c>
      <c r="P323" s="31">
        <v>106.7</v>
      </c>
      <c r="Q323" s="31">
        <v>109.5</v>
      </c>
      <c r="R323" s="31">
        <v>108.8</v>
      </c>
      <c r="S323" s="31">
        <v>109.9</v>
      </c>
      <c r="T323" s="31">
        <v>112.1</v>
      </c>
      <c r="U323" s="31">
        <v>112.9</v>
      </c>
      <c r="V323" s="31">
        <v>109.9</v>
      </c>
      <c r="W323" s="31">
        <v>111</v>
      </c>
      <c r="X323" s="31">
        <v>112.7</v>
      </c>
      <c r="Y323" s="31">
        <v>114</v>
      </c>
      <c r="Z323" s="31">
        <v>116.8</v>
      </c>
      <c r="AA323" s="31">
        <v>115.6</v>
      </c>
      <c r="AB323" s="31">
        <v>111.5</v>
      </c>
      <c r="AC323" s="31">
        <v>112.7</v>
      </c>
      <c r="AD323" s="31">
        <v>112.3</v>
      </c>
      <c r="AE323" s="31">
        <v>112.1</v>
      </c>
      <c r="AF323" s="31">
        <v>114</v>
      </c>
      <c r="AG323" s="31">
        <v>114.1</v>
      </c>
      <c r="AH323" s="31">
        <v>114.7</v>
      </c>
      <c r="AI323" s="31">
        <v>114</v>
      </c>
      <c r="AJ323" s="31">
        <v>114.5</v>
      </c>
      <c r="AK323" s="31">
        <v>113.9</v>
      </c>
      <c r="AL323" s="31">
        <v>113.6</v>
      </c>
      <c r="AM323" s="31">
        <v>115</v>
      </c>
      <c r="AN323" s="31">
        <v>113.5</v>
      </c>
      <c r="AO323" s="31">
        <v>116.6</v>
      </c>
      <c r="AP323" s="31">
        <v>114.2</v>
      </c>
      <c r="AQ323" s="31">
        <v>113.1</v>
      </c>
      <c r="AR323" s="31">
        <v>114.1</v>
      </c>
      <c r="AS323" s="31">
        <v>113.2</v>
      </c>
      <c r="AT323" s="31">
        <v>113.7</v>
      </c>
      <c r="AU323" s="31">
        <v>111.9</v>
      </c>
      <c r="AV323" s="31">
        <v>112.3</v>
      </c>
      <c r="AW323" s="31">
        <v>112.3</v>
      </c>
      <c r="AX323" s="31">
        <v>111.7</v>
      </c>
      <c r="AY323" s="31">
        <v>111.3</v>
      </c>
      <c r="AZ323" s="31">
        <v>106.2</v>
      </c>
      <c r="BA323" s="31">
        <v>105</v>
      </c>
      <c r="BB323" s="31">
        <v>105.9</v>
      </c>
      <c r="BC323" s="31">
        <v>110.1</v>
      </c>
      <c r="BD323" s="31">
        <v>107.6</v>
      </c>
      <c r="BE323" s="31">
        <v>108.1</v>
      </c>
      <c r="BF323" s="31">
        <v>106.4</v>
      </c>
      <c r="BG323" s="31">
        <v>108</v>
      </c>
      <c r="BH323" s="31">
        <v>111.4</v>
      </c>
      <c r="BI323" s="31">
        <v>111.3</v>
      </c>
      <c r="BJ323" s="31">
        <v>111.5</v>
      </c>
      <c r="BK323" s="31">
        <v>110.2</v>
      </c>
      <c r="BL323" s="31">
        <v>110.7</v>
      </c>
      <c r="BM323" s="31">
        <v>108.8</v>
      </c>
      <c r="BN323" s="31">
        <v>110.9</v>
      </c>
      <c r="BO323" s="31">
        <v>109.2</v>
      </c>
      <c r="BP323" s="31">
        <v>109.8</v>
      </c>
      <c r="BQ323" s="31">
        <v>109.1</v>
      </c>
      <c r="BR323" s="31">
        <v>112.8</v>
      </c>
      <c r="BS323" s="31">
        <v>111.4</v>
      </c>
      <c r="BT323" s="31">
        <v>114.4</v>
      </c>
      <c r="BU323" s="31">
        <v>113.3</v>
      </c>
      <c r="BV323" s="31">
        <v>113.8</v>
      </c>
      <c r="BW323" s="31">
        <v>113.1</v>
      </c>
      <c r="BX323" s="31">
        <v>114</v>
      </c>
      <c r="BY323" s="31">
        <v>115.1</v>
      </c>
      <c r="BZ323" s="31">
        <v>115.6</v>
      </c>
      <c r="CA323" s="31">
        <v>113.5</v>
      </c>
      <c r="CB323" s="31">
        <v>114.2</v>
      </c>
      <c r="CC323" s="31">
        <v>113.3</v>
      </c>
      <c r="CD323" s="31">
        <v>113.3</v>
      </c>
      <c r="CE323" s="31">
        <v>116.2</v>
      </c>
      <c r="CF323" s="31">
        <v>117.1</v>
      </c>
      <c r="CG323" s="31">
        <v>117</v>
      </c>
      <c r="CH323" s="31">
        <v>116.9</v>
      </c>
      <c r="CI323" s="31">
        <v>117.3</v>
      </c>
      <c r="CJ323" s="31">
        <v>112.5</v>
      </c>
      <c r="CK323" s="31">
        <v>113.2</v>
      </c>
      <c r="CL323" s="31">
        <v>113.1</v>
      </c>
      <c r="CM323" s="31">
        <v>112.8</v>
      </c>
      <c r="CN323" s="31">
        <v>113.1</v>
      </c>
      <c r="CO323" s="31">
        <v>113</v>
      </c>
      <c r="CP323" s="31">
        <v>113.5</v>
      </c>
      <c r="CQ323" s="31">
        <v>113</v>
      </c>
      <c r="CR323" s="31">
        <v>112.5</v>
      </c>
      <c r="CS323" s="31">
        <v>113.3</v>
      </c>
      <c r="CT323" s="31">
        <v>112.7</v>
      </c>
      <c r="CU323" s="31">
        <v>113.4</v>
      </c>
      <c r="CV323" s="31">
        <v>112.5</v>
      </c>
      <c r="CW323" s="31">
        <v>113.3</v>
      </c>
      <c r="CX323" s="31">
        <v>111.8</v>
      </c>
      <c r="CY323" s="31">
        <v>109.4</v>
      </c>
      <c r="CZ323" s="31">
        <v>110.7</v>
      </c>
      <c r="DA323" s="31">
        <v>112.1</v>
      </c>
      <c r="DB323" s="31">
        <v>111.4</v>
      </c>
      <c r="DC323" s="31">
        <v>113</v>
      </c>
      <c r="DD323" s="31">
        <v>113</v>
      </c>
      <c r="DE323" s="31">
        <v>113.8</v>
      </c>
      <c r="DF323" s="31">
        <v>114.7</v>
      </c>
      <c r="DG323" s="31">
        <v>115.9</v>
      </c>
      <c r="DH323" s="31">
        <v>117.2</v>
      </c>
      <c r="DI323" s="31">
        <v>117.8</v>
      </c>
      <c r="DJ323" s="31">
        <v>119.4</v>
      </c>
      <c r="DK323" s="31">
        <v>118</v>
      </c>
      <c r="DL323" s="31">
        <v>119.4</v>
      </c>
      <c r="DM323" s="31">
        <v>118.9</v>
      </c>
      <c r="DN323" s="31">
        <v>119.8</v>
      </c>
      <c r="DO323" s="31">
        <v>118</v>
      </c>
      <c r="DP323" s="31">
        <v>119.7</v>
      </c>
      <c r="DQ323" s="31">
        <v>118.7</v>
      </c>
      <c r="DR323" s="31">
        <v>120.1</v>
      </c>
      <c r="DS323" s="31">
        <v>121.7</v>
      </c>
      <c r="DT323" s="31">
        <v>123.8</v>
      </c>
      <c r="DU323" s="31">
        <v>125.2</v>
      </c>
      <c r="DV323" s="31">
        <v>124.2</v>
      </c>
      <c r="DW323" s="31">
        <v>126</v>
      </c>
      <c r="DX323" s="31">
        <v>125.6</v>
      </c>
      <c r="DY323" s="31">
        <v>123.4</v>
      </c>
      <c r="DZ323" s="31">
        <v>123.4</v>
      </c>
      <c r="EA323" s="31">
        <v>123</v>
      </c>
      <c r="EB323" s="31">
        <v>122.6</v>
      </c>
      <c r="EC323" s="31">
        <v>123.1</v>
      </c>
      <c r="ED323" s="31">
        <v>122.9</v>
      </c>
      <c r="EE323" s="31">
        <v>122.1</v>
      </c>
      <c r="EF323" s="31">
        <v>123.5</v>
      </c>
      <c r="EG323" s="31">
        <v>123.6</v>
      </c>
      <c r="EH323" s="31">
        <v>125.6</v>
      </c>
      <c r="EI323" s="31">
        <v>124.6</v>
      </c>
      <c r="EJ323" s="31">
        <v>125.1</v>
      </c>
      <c r="EK323" s="31">
        <v>124.6</v>
      </c>
      <c r="EL323" s="31">
        <v>124.8</v>
      </c>
      <c r="EM323" s="31">
        <v>126.9</v>
      </c>
      <c r="EN323" s="31">
        <v>127.1</v>
      </c>
      <c r="EO323" s="31">
        <v>126</v>
      </c>
      <c r="EP323" s="31">
        <v>125.9</v>
      </c>
      <c r="EQ323" s="31">
        <v>124.6</v>
      </c>
      <c r="ER323" s="31">
        <v>124.5</v>
      </c>
      <c r="ES323" s="31">
        <v>124.6</v>
      </c>
      <c r="ET323" s="31">
        <v>124.7</v>
      </c>
    </row>
    <row r="324" spans="1:150">
      <c r="A324" s="25" t="s">
        <v>1921</v>
      </c>
      <c r="B324" s="25" t="s">
        <v>773</v>
      </c>
      <c r="C324" s="26">
        <v>0.18314</v>
      </c>
      <c r="D324" s="31">
        <v>108.8</v>
      </c>
      <c r="E324" s="31">
        <v>110.3</v>
      </c>
      <c r="F324" s="31">
        <v>109.6</v>
      </c>
      <c r="G324" s="31">
        <v>114</v>
      </c>
      <c r="H324" s="31">
        <v>113.4</v>
      </c>
      <c r="I324" s="31">
        <v>114.4</v>
      </c>
      <c r="J324" s="31">
        <v>115.9</v>
      </c>
      <c r="K324" s="31">
        <v>120.3</v>
      </c>
      <c r="L324" s="31">
        <v>118.7</v>
      </c>
      <c r="M324" s="31">
        <v>119.4</v>
      </c>
      <c r="N324" s="31">
        <v>117.2</v>
      </c>
      <c r="O324" s="31">
        <v>119.4</v>
      </c>
      <c r="P324" s="31">
        <v>119.8</v>
      </c>
      <c r="Q324" s="31">
        <v>122</v>
      </c>
      <c r="R324" s="31">
        <v>124.9</v>
      </c>
      <c r="S324" s="31">
        <v>125.5</v>
      </c>
      <c r="T324" s="31">
        <v>126</v>
      </c>
      <c r="U324" s="31">
        <v>126.5</v>
      </c>
      <c r="V324" s="31">
        <v>125.3</v>
      </c>
      <c r="W324" s="31">
        <v>126.1</v>
      </c>
      <c r="X324" s="31">
        <v>128.30000000000001</v>
      </c>
      <c r="Y324" s="31">
        <v>124.7</v>
      </c>
      <c r="Z324" s="31">
        <v>126.8</v>
      </c>
      <c r="AA324" s="31">
        <v>126.7</v>
      </c>
      <c r="AB324" s="31">
        <v>127.3</v>
      </c>
      <c r="AC324" s="31">
        <v>131.1</v>
      </c>
      <c r="AD324" s="31">
        <v>131.1</v>
      </c>
      <c r="AE324" s="31">
        <v>132.4</v>
      </c>
      <c r="AF324" s="31">
        <v>131.6</v>
      </c>
      <c r="AG324" s="31">
        <v>130.5</v>
      </c>
      <c r="AH324" s="31">
        <v>134.80000000000001</v>
      </c>
      <c r="AI324" s="31">
        <v>136.30000000000001</v>
      </c>
      <c r="AJ324" s="31">
        <v>135.69999999999999</v>
      </c>
      <c r="AK324" s="31">
        <v>134</v>
      </c>
      <c r="AL324" s="31">
        <v>132.80000000000001</v>
      </c>
      <c r="AM324" s="31">
        <v>131.80000000000001</v>
      </c>
      <c r="AN324" s="31">
        <v>130.80000000000001</v>
      </c>
      <c r="AO324" s="31">
        <v>151.30000000000001</v>
      </c>
      <c r="AP324" s="31">
        <v>151.4</v>
      </c>
      <c r="AQ324" s="31">
        <v>153.80000000000001</v>
      </c>
      <c r="AR324" s="31">
        <v>149.80000000000001</v>
      </c>
      <c r="AS324" s="31">
        <v>145.4</v>
      </c>
      <c r="AT324" s="31">
        <v>147.9</v>
      </c>
      <c r="AU324" s="31">
        <v>145.30000000000001</v>
      </c>
      <c r="AV324" s="31">
        <v>148.5</v>
      </c>
      <c r="AW324" s="31">
        <v>147.69999999999999</v>
      </c>
      <c r="AX324" s="31">
        <v>146.6</v>
      </c>
      <c r="AY324" s="31">
        <v>149.4</v>
      </c>
      <c r="AZ324" s="31">
        <v>150.4</v>
      </c>
      <c r="BA324" s="31">
        <v>147.4</v>
      </c>
      <c r="BB324" s="31">
        <v>144.30000000000001</v>
      </c>
      <c r="BC324" s="31">
        <v>146.6</v>
      </c>
      <c r="BD324" s="31">
        <v>150.6</v>
      </c>
      <c r="BE324" s="31">
        <v>154.1</v>
      </c>
      <c r="BF324" s="31">
        <v>147.1</v>
      </c>
      <c r="BG324" s="31">
        <v>146.30000000000001</v>
      </c>
      <c r="BH324" s="31">
        <v>142.69999999999999</v>
      </c>
      <c r="BI324" s="31">
        <v>144.6</v>
      </c>
      <c r="BJ324" s="31">
        <v>147.5</v>
      </c>
      <c r="BK324" s="31">
        <v>146.9</v>
      </c>
      <c r="BL324" s="31">
        <v>149.19999999999999</v>
      </c>
      <c r="BM324" s="31">
        <v>152.1</v>
      </c>
      <c r="BN324" s="31">
        <v>153.5</v>
      </c>
      <c r="BO324" s="31">
        <v>154.6</v>
      </c>
      <c r="BP324" s="31">
        <v>153.9</v>
      </c>
      <c r="BQ324" s="31">
        <v>155.9</v>
      </c>
      <c r="BR324" s="31">
        <v>151.30000000000001</v>
      </c>
      <c r="BS324" s="31">
        <v>153.1</v>
      </c>
      <c r="BT324" s="31">
        <v>158.1</v>
      </c>
      <c r="BU324" s="31">
        <v>155.30000000000001</v>
      </c>
      <c r="BV324" s="31">
        <v>160.4</v>
      </c>
      <c r="BW324" s="31">
        <v>159.69999999999999</v>
      </c>
      <c r="BX324" s="31">
        <v>161.5</v>
      </c>
      <c r="BY324" s="31">
        <v>165.3</v>
      </c>
      <c r="BZ324" s="31">
        <v>161.30000000000001</v>
      </c>
      <c r="CA324" s="31">
        <v>165.1</v>
      </c>
      <c r="CB324" s="31">
        <v>168</v>
      </c>
      <c r="CC324" s="31">
        <v>164.9</v>
      </c>
      <c r="CD324" s="31">
        <v>165.8</v>
      </c>
      <c r="CE324" s="31">
        <v>166.9</v>
      </c>
      <c r="CF324" s="31">
        <v>167.5</v>
      </c>
      <c r="CG324" s="31">
        <v>165.9</v>
      </c>
      <c r="CH324" s="31">
        <v>171.7</v>
      </c>
      <c r="CI324" s="31">
        <v>164.4</v>
      </c>
      <c r="CJ324" s="31">
        <v>162.69999999999999</v>
      </c>
      <c r="CK324" s="31">
        <v>164.1</v>
      </c>
      <c r="CL324" s="31">
        <v>162.30000000000001</v>
      </c>
      <c r="CM324" s="31">
        <v>162.6</v>
      </c>
      <c r="CN324" s="31">
        <v>163.80000000000001</v>
      </c>
      <c r="CO324" s="31">
        <v>162.5</v>
      </c>
      <c r="CP324" s="31">
        <v>161.80000000000001</v>
      </c>
      <c r="CQ324" s="31">
        <v>161</v>
      </c>
      <c r="CR324" s="31">
        <v>161.19999999999999</v>
      </c>
      <c r="CS324" s="31">
        <v>160.80000000000001</v>
      </c>
      <c r="CT324" s="31">
        <v>162.6</v>
      </c>
      <c r="CU324" s="31">
        <v>161.9</v>
      </c>
      <c r="CV324" s="31">
        <v>162.19999999999999</v>
      </c>
      <c r="CW324" s="31">
        <v>166.3</v>
      </c>
      <c r="CX324" s="31">
        <v>165.4</v>
      </c>
      <c r="CY324" s="31">
        <v>165.1</v>
      </c>
      <c r="CZ324" s="31">
        <v>161.80000000000001</v>
      </c>
      <c r="DA324" s="31">
        <v>160.5</v>
      </c>
      <c r="DB324" s="31">
        <v>159.6</v>
      </c>
      <c r="DC324" s="31">
        <v>160.69999999999999</v>
      </c>
      <c r="DD324" s="31">
        <v>162.5</v>
      </c>
      <c r="DE324" s="31">
        <v>164.6</v>
      </c>
      <c r="DF324" s="31">
        <v>164.7</v>
      </c>
      <c r="DG324" s="31">
        <v>165.6</v>
      </c>
      <c r="DH324" s="31">
        <v>168.9</v>
      </c>
      <c r="DI324" s="31">
        <v>167</v>
      </c>
      <c r="DJ324" s="31">
        <v>164.9</v>
      </c>
      <c r="DK324" s="31">
        <v>166.8</v>
      </c>
      <c r="DL324" s="31">
        <v>166.6</v>
      </c>
      <c r="DM324" s="31">
        <v>166.1</v>
      </c>
      <c r="DN324" s="31">
        <v>169.2</v>
      </c>
      <c r="DO324" s="31">
        <v>172.1</v>
      </c>
      <c r="DP324" s="31">
        <v>170.9</v>
      </c>
      <c r="DQ324" s="31">
        <v>170.7</v>
      </c>
      <c r="DR324" s="31">
        <v>169.4</v>
      </c>
      <c r="DS324" s="31">
        <v>171.3</v>
      </c>
      <c r="DT324" s="31">
        <v>177</v>
      </c>
      <c r="DU324" s="31">
        <v>154.30000000000001</v>
      </c>
      <c r="DV324" s="31">
        <v>155.19999999999999</v>
      </c>
      <c r="DW324" s="31">
        <v>157.80000000000001</v>
      </c>
      <c r="DX324" s="31">
        <v>157.1</v>
      </c>
      <c r="DY324" s="31">
        <v>156.19999999999999</v>
      </c>
      <c r="DZ324" s="31">
        <v>155.9</v>
      </c>
      <c r="EA324" s="31">
        <v>157.1</v>
      </c>
      <c r="EB324" s="31">
        <v>156.5</v>
      </c>
      <c r="EC324" s="31">
        <v>156.19999999999999</v>
      </c>
      <c r="ED324" s="31">
        <v>154.30000000000001</v>
      </c>
      <c r="EE324" s="31">
        <v>154.9</v>
      </c>
      <c r="EF324" s="31">
        <v>155.4</v>
      </c>
      <c r="EG324" s="31">
        <v>157.19999999999999</v>
      </c>
      <c r="EH324" s="31">
        <v>156</v>
      </c>
      <c r="EI324" s="31">
        <v>156.19999999999999</v>
      </c>
      <c r="EJ324" s="31">
        <v>157</v>
      </c>
      <c r="EK324" s="31">
        <v>162.80000000000001</v>
      </c>
      <c r="EL324" s="31">
        <v>164.5</v>
      </c>
      <c r="EM324" s="31">
        <v>165</v>
      </c>
      <c r="EN324" s="31">
        <v>165.3</v>
      </c>
      <c r="EO324" s="31">
        <v>166.4</v>
      </c>
      <c r="EP324" s="31">
        <v>167</v>
      </c>
      <c r="EQ324" s="31">
        <v>169.6</v>
      </c>
      <c r="ER324" s="31">
        <v>169.3</v>
      </c>
      <c r="ES324" s="31">
        <v>167.2</v>
      </c>
      <c r="ET324" s="31">
        <v>167.9</v>
      </c>
    </row>
    <row r="325" spans="1:150">
      <c r="A325" s="25" t="s">
        <v>1922</v>
      </c>
      <c r="B325" s="25" t="s">
        <v>819</v>
      </c>
      <c r="C325" s="26">
        <v>3.5580000000000001E-2</v>
      </c>
      <c r="D325" s="31">
        <v>108.1</v>
      </c>
      <c r="E325" s="31">
        <v>108.6</v>
      </c>
      <c r="F325" s="31">
        <v>109</v>
      </c>
      <c r="G325" s="31">
        <v>109.6</v>
      </c>
      <c r="H325" s="31">
        <v>110.1</v>
      </c>
      <c r="I325" s="31">
        <v>109.5</v>
      </c>
      <c r="J325" s="31">
        <v>110.4</v>
      </c>
      <c r="K325" s="31">
        <v>110.4</v>
      </c>
      <c r="L325" s="31">
        <v>110.7</v>
      </c>
      <c r="M325" s="31">
        <v>114.6</v>
      </c>
      <c r="N325" s="31">
        <v>115.1</v>
      </c>
      <c r="O325" s="31">
        <v>115.3</v>
      </c>
      <c r="P325" s="31">
        <v>118.2</v>
      </c>
      <c r="Q325" s="31">
        <v>116.3</v>
      </c>
      <c r="R325" s="31">
        <v>116.5</v>
      </c>
      <c r="S325" s="31">
        <v>116.2</v>
      </c>
      <c r="T325" s="31">
        <v>115.5</v>
      </c>
      <c r="U325" s="31">
        <v>115.7</v>
      </c>
      <c r="V325" s="31">
        <v>114.2</v>
      </c>
      <c r="W325" s="31">
        <v>115.7</v>
      </c>
      <c r="X325" s="31">
        <v>115.4</v>
      </c>
      <c r="Y325" s="31">
        <v>114.3</v>
      </c>
      <c r="Z325" s="31">
        <v>116.4</v>
      </c>
      <c r="AA325" s="31">
        <v>115.5</v>
      </c>
      <c r="AB325" s="31">
        <v>117.8</v>
      </c>
      <c r="AC325" s="31">
        <v>118.6</v>
      </c>
      <c r="AD325" s="31">
        <v>118.9</v>
      </c>
      <c r="AE325" s="31">
        <v>119.6</v>
      </c>
      <c r="AF325" s="31">
        <v>122.2</v>
      </c>
      <c r="AG325" s="31">
        <v>122.2</v>
      </c>
      <c r="AH325" s="31">
        <v>125.4</v>
      </c>
      <c r="AI325" s="31">
        <v>126.7</v>
      </c>
      <c r="AJ325" s="31">
        <v>128.6</v>
      </c>
      <c r="AK325" s="31">
        <v>129</v>
      </c>
      <c r="AL325" s="31">
        <v>131.1</v>
      </c>
      <c r="AM325" s="31">
        <v>139.30000000000001</v>
      </c>
      <c r="AN325" s="31">
        <v>139.30000000000001</v>
      </c>
      <c r="AO325" s="31">
        <v>138.4</v>
      </c>
      <c r="AP325" s="31">
        <v>140.19999999999999</v>
      </c>
      <c r="AQ325" s="31">
        <v>138.4</v>
      </c>
      <c r="AR325" s="31">
        <v>139.5</v>
      </c>
      <c r="AS325" s="31">
        <v>138.5</v>
      </c>
      <c r="AT325" s="31">
        <v>139.30000000000001</v>
      </c>
      <c r="AU325" s="31">
        <v>139.80000000000001</v>
      </c>
      <c r="AV325" s="31">
        <v>140.30000000000001</v>
      </c>
      <c r="AW325" s="31">
        <v>142.5</v>
      </c>
      <c r="AX325" s="31">
        <v>142.1</v>
      </c>
      <c r="AY325" s="31">
        <v>142.80000000000001</v>
      </c>
      <c r="AZ325" s="31">
        <v>143.19999999999999</v>
      </c>
      <c r="BA325" s="31">
        <v>145.80000000000001</v>
      </c>
      <c r="BB325" s="31">
        <v>147</v>
      </c>
      <c r="BC325" s="31">
        <v>147.69999999999999</v>
      </c>
      <c r="BD325" s="31">
        <v>151.69999999999999</v>
      </c>
      <c r="BE325" s="31">
        <v>156.5</v>
      </c>
      <c r="BF325" s="31">
        <v>157.5</v>
      </c>
      <c r="BG325" s="31">
        <v>157.9</v>
      </c>
      <c r="BH325" s="31">
        <v>158.80000000000001</v>
      </c>
      <c r="BI325" s="31">
        <v>160.80000000000001</v>
      </c>
      <c r="BJ325" s="31">
        <v>159.4</v>
      </c>
      <c r="BK325" s="31">
        <v>159.5</v>
      </c>
      <c r="BL325" s="31">
        <v>160.5</v>
      </c>
      <c r="BM325" s="31">
        <v>160.5</v>
      </c>
      <c r="BN325" s="31">
        <v>164.5</v>
      </c>
      <c r="BO325" s="31">
        <v>163.30000000000001</v>
      </c>
      <c r="BP325" s="31">
        <v>163.30000000000001</v>
      </c>
      <c r="BQ325" s="31">
        <v>159</v>
      </c>
      <c r="BR325" s="31">
        <v>160.4</v>
      </c>
      <c r="BS325" s="31">
        <v>157.69999999999999</v>
      </c>
      <c r="BT325" s="31">
        <v>155.69999999999999</v>
      </c>
      <c r="BU325" s="31">
        <v>156.30000000000001</v>
      </c>
      <c r="BV325" s="31">
        <v>157.5</v>
      </c>
      <c r="BW325" s="31">
        <v>158.30000000000001</v>
      </c>
      <c r="BX325" s="31">
        <v>158.30000000000001</v>
      </c>
      <c r="BY325" s="31">
        <v>157.4</v>
      </c>
      <c r="BZ325" s="31">
        <v>158.30000000000001</v>
      </c>
      <c r="CA325" s="31">
        <v>156.5</v>
      </c>
      <c r="CB325" s="31">
        <v>156.5</v>
      </c>
      <c r="CC325" s="31">
        <v>156.4</v>
      </c>
      <c r="CD325" s="31">
        <v>158.5</v>
      </c>
      <c r="CE325" s="31">
        <v>159.69999999999999</v>
      </c>
      <c r="CF325" s="31">
        <v>157</v>
      </c>
      <c r="CG325" s="31">
        <v>157</v>
      </c>
      <c r="CH325" s="31">
        <v>157</v>
      </c>
      <c r="CI325" s="31">
        <v>171.5</v>
      </c>
      <c r="CJ325" s="31">
        <v>173.9</v>
      </c>
      <c r="CK325" s="31">
        <v>174.6</v>
      </c>
      <c r="CL325" s="31">
        <v>175.5</v>
      </c>
      <c r="CM325" s="31">
        <v>175.5</v>
      </c>
      <c r="CN325" s="31">
        <v>174.9</v>
      </c>
      <c r="CO325" s="31">
        <v>176.1</v>
      </c>
      <c r="CP325" s="31">
        <v>176.1</v>
      </c>
      <c r="CQ325" s="31">
        <v>176.3</v>
      </c>
      <c r="CR325" s="31">
        <v>177.8</v>
      </c>
      <c r="CS325" s="31">
        <v>178</v>
      </c>
      <c r="CT325" s="31">
        <v>178</v>
      </c>
      <c r="CU325" s="31">
        <v>178</v>
      </c>
      <c r="CV325" s="31">
        <v>177.3</v>
      </c>
      <c r="CW325" s="31">
        <v>176.9</v>
      </c>
      <c r="CX325" s="31">
        <v>179.8</v>
      </c>
      <c r="CY325" s="31">
        <v>180.2</v>
      </c>
      <c r="CZ325" s="31">
        <v>188</v>
      </c>
      <c r="DA325" s="31">
        <v>188.2</v>
      </c>
      <c r="DB325" s="31">
        <v>189.6</v>
      </c>
      <c r="DC325" s="31">
        <v>189.5</v>
      </c>
      <c r="DD325" s="31">
        <v>188.5</v>
      </c>
      <c r="DE325" s="31">
        <v>189.6</v>
      </c>
      <c r="DF325" s="31">
        <v>190.4</v>
      </c>
      <c r="DG325" s="31">
        <v>191.3</v>
      </c>
      <c r="DH325" s="31">
        <v>191.3</v>
      </c>
      <c r="DI325" s="31">
        <v>191.3</v>
      </c>
      <c r="DJ325" s="31">
        <v>194.5</v>
      </c>
      <c r="DK325" s="31">
        <v>194.2</v>
      </c>
      <c r="DL325" s="31">
        <v>193.8</v>
      </c>
      <c r="DM325" s="31">
        <v>193.8</v>
      </c>
      <c r="DN325" s="31">
        <v>194.5</v>
      </c>
      <c r="DO325" s="31">
        <v>194.4</v>
      </c>
      <c r="DP325" s="31">
        <v>194.5</v>
      </c>
      <c r="DQ325" s="31">
        <v>194.6</v>
      </c>
      <c r="DR325" s="31">
        <v>195.2</v>
      </c>
      <c r="DS325" s="31">
        <v>195.2</v>
      </c>
      <c r="DT325" s="31">
        <v>201.5</v>
      </c>
      <c r="DU325" s="31">
        <v>201.5</v>
      </c>
      <c r="DV325" s="31">
        <v>203</v>
      </c>
      <c r="DW325" s="31">
        <v>203.2</v>
      </c>
      <c r="DX325" s="31">
        <v>203.1</v>
      </c>
      <c r="DY325" s="31">
        <v>205.9</v>
      </c>
      <c r="DZ325" s="31">
        <v>205.7</v>
      </c>
      <c r="EA325" s="31">
        <v>206.6</v>
      </c>
      <c r="EB325" s="31">
        <v>205.6</v>
      </c>
      <c r="EC325" s="31">
        <v>203.2</v>
      </c>
      <c r="ED325" s="31">
        <v>203.2</v>
      </c>
      <c r="EE325" s="31">
        <v>205</v>
      </c>
      <c r="EF325" s="31">
        <v>204.6</v>
      </c>
      <c r="EG325" s="31">
        <v>206.2</v>
      </c>
      <c r="EH325" s="31">
        <v>207.3</v>
      </c>
      <c r="EI325" s="31">
        <v>201.8</v>
      </c>
      <c r="EJ325" s="31">
        <v>201.8</v>
      </c>
      <c r="EK325" s="31">
        <v>203.2</v>
      </c>
      <c r="EL325" s="31">
        <v>201.7</v>
      </c>
      <c r="EM325" s="31">
        <v>208.7</v>
      </c>
      <c r="EN325" s="31">
        <v>203.7</v>
      </c>
      <c r="EO325" s="31">
        <v>209.1</v>
      </c>
      <c r="EP325" s="31">
        <v>210.1</v>
      </c>
      <c r="EQ325" s="31">
        <v>214.1</v>
      </c>
      <c r="ER325" s="31">
        <v>214.3</v>
      </c>
      <c r="ES325" s="31">
        <v>215.3</v>
      </c>
      <c r="ET325" s="31">
        <v>215.4</v>
      </c>
    </row>
    <row r="326" spans="1:150">
      <c r="A326" s="25" t="s">
        <v>1923</v>
      </c>
      <c r="B326" s="25" t="s">
        <v>821</v>
      </c>
      <c r="C326" s="26">
        <v>2.6960000000000001E-2</v>
      </c>
      <c r="D326" s="31">
        <v>110.3</v>
      </c>
      <c r="E326" s="31">
        <v>111</v>
      </c>
      <c r="F326" s="31">
        <v>111.5</v>
      </c>
      <c r="G326" s="31">
        <v>112.4</v>
      </c>
      <c r="H326" s="31">
        <v>113</v>
      </c>
      <c r="I326" s="31">
        <v>112.2</v>
      </c>
      <c r="J326" s="31">
        <v>112.4</v>
      </c>
      <c r="K326" s="31">
        <v>112.4</v>
      </c>
      <c r="L326" s="31">
        <v>112.7</v>
      </c>
      <c r="M326" s="31">
        <v>116.5</v>
      </c>
      <c r="N326" s="31">
        <v>117.2</v>
      </c>
      <c r="O326" s="31">
        <v>117.5</v>
      </c>
      <c r="P326" s="31">
        <v>121.2</v>
      </c>
      <c r="Q326" s="31">
        <v>118.5</v>
      </c>
      <c r="R326" s="31">
        <v>118.8</v>
      </c>
      <c r="S326" s="31">
        <v>118.4</v>
      </c>
      <c r="T326" s="31">
        <v>117.5</v>
      </c>
      <c r="U326" s="31">
        <v>117.9</v>
      </c>
      <c r="V326" s="31">
        <v>115.9</v>
      </c>
      <c r="W326" s="31">
        <v>117.9</v>
      </c>
      <c r="X326" s="31">
        <v>117.4</v>
      </c>
      <c r="Y326" s="31">
        <v>114.9</v>
      </c>
      <c r="Z326" s="31">
        <v>117.8</v>
      </c>
      <c r="AA326" s="31">
        <v>116.5</v>
      </c>
      <c r="AB326" s="31">
        <v>119.4</v>
      </c>
      <c r="AC326" s="31">
        <v>120.4</v>
      </c>
      <c r="AD326" s="31">
        <v>120.9</v>
      </c>
      <c r="AE326" s="31">
        <v>121.8</v>
      </c>
      <c r="AF326" s="31">
        <v>125.2</v>
      </c>
      <c r="AG326" s="31">
        <v>125.2</v>
      </c>
      <c r="AH326" s="31">
        <v>129.5</v>
      </c>
      <c r="AI326" s="31">
        <v>131.19999999999999</v>
      </c>
      <c r="AJ326" s="31">
        <v>133.69999999999999</v>
      </c>
      <c r="AK326" s="31">
        <v>134.30000000000001</v>
      </c>
      <c r="AL326" s="31">
        <v>137</v>
      </c>
      <c r="AM326" s="31">
        <v>147.80000000000001</v>
      </c>
      <c r="AN326" s="31">
        <v>148</v>
      </c>
      <c r="AO326" s="31">
        <v>146.80000000000001</v>
      </c>
      <c r="AP326" s="31">
        <v>149.19999999999999</v>
      </c>
      <c r="AQ326" s="31">
        <v>146.80000000000001</v>
      </c>
      <c r="AR326" s="31">
        <v>148</v>
      </c>
      <c r="AS326" s="31">
        <v>146.5</v>
      </c>
      <c r="AT326" s="31">
        <v>147.6</v>
      </c>
      <c r="AU326" s="31">
        <v>148.1</v>
      </c>
      <c r="AV326" s="31">
        <v>148.9</v>
      </c>
      <c r="AW326" s="31">
        <v>151.80000000000001</v>
      </c>
      <c r="AX326" s="31">
        <v>151.19999999999999</v>
      </c>
      <c r="AY326" s="31">
        <v>152.19999999999999</v>
      </c>
      <c r="AZ326" s="31">
        <v>152.69999999999999</v>
      </c>
      <c r="BA326" s="31">
        <v>156.1</v>
      </c>
      <c r="BB326" s="31">
        <v>157.69999999999999</v>
      </c>
      <c r="BC326" s="31">
        <v>158.69999999999999</v>
      </c>
      <c r="BD326" s="31">
        <v>163.9</v>
      </c>
      <c r="BE326" s="31">
        <v>170.4</v>
      </c>
      <c r="BF326" s="31">
        <v>171.7</v>
      </c>
      <c r="BG326" s="31">
        <v>172.2</v>
      </c>
      <c r="BH326" s="31">
        <v>173.4</v>
      </c>
      <c r="BI326" s="31">
        <v>176.1</v>
      </c>
      <c r="BJ326" s="31">
        <v>174.2</v>
      </c>
      <c r="BK326" s="31">
        <v>174.3</v>
      </c>
      <c r="BL326" s="31">
        <v>175.7</v>
      </c>
      <c r="BM326" s="31">
        <v>175.7</v>
      </c>
      <c r="BN326" s="31">
        <v>181.6</v>
      </c>
      <c r="BO326" s="31">
        <v>179.9</v>
      </c>
      <c r="BP326" s="31">
        <v>179.9</v>
      </c>
      <c r="BQ326" s="31">
        <v>173.8</v>
      </c>
      <c r="BR326" s="31">
        <v>175.6</v>
      </c>
      <c r="BS326" s="31">
        <v>175.6</v>
      </c>
      <c r="BT326" s="31">
        <v>172.9</v>
      </c>
      <c r="BU326" s="31">
        <v>173.7</v>
      </c>
      <c r="BV326" s="31">
        <v>175.4</v>
      </c>
      <c r="BW326" s="31">
        <v>176.6</v>
      </c>
      <c r="BX326" s="31">
        <v>176.6</v>
      </c>
      <c r="BY326" s="31">
        <v>175.4</v>
      </c>
      <c r="BZ326" s="31">
        <v>176.6</v>
      </c>
      <c r="CA326" s="31">
        <v>174.2</v>
      </c>
      <c r="CB326" s="31">
        <v>174.2</v>
      </c>
      <c r="CC326" s="31">
        <v>174.2</v>
      </c>
      <c r="CD326" s="31">
        <v>176.3</v>
      </c>
      <c r="CE326" s="31">
        <v>177.8</v>
      </c>
      <c r="CF326" s="31">
        <v>174.3</v>
      </c>
      <c r="CG326" s="31">
        <v>174.3</v>
      </c>
      <c r="CH326" s="31">
        <v>174.3</v>
      </c>
      <c r="CI326" s="31">
        <v>193</v>
      </c>
      <c r="CJ326" s="31">
        <v>196</v>
      </c>
      <c r="CK326" s="31">
        <v>196.9</v>
      </c>
      <c r="CL326" s="31">
        <v>198.1</v>
      </c>
      <c r="CM326" s="31">
        <v>198.1</v>
      </c>
      <c r="CN326" s="31">
        <v>198.1</v>
      </c>
      <c r="CO326" s="31">
        <v>199.7</v>
      </c>
      <c r="CP326" s="31">
        <v>199.7</v>
      </c>
      <c r="CQ326" s="31">
        <v>199.5</v>
      </c>
      <c r="CR326" s="31">
        <v>201.6</v>
      </c>
      <c r="CS326" s="31">
        <v>201.8</v>
      </c>
      <c r="CT326" s="31">
        <v>201.8</v>
      </c>
      <c r="CU326" s="31">
        <v>201.8</v>
      </c>
      <c r="CV326" s="31">
        <v>201.8</v>
      </c>
      <c r="CW326" s="31">
        <v>201.3</v>
      </c>
      <c r="CX326" s="31">
        <v>205.2</v>
      </c>
      <c r="CY326" s="31">
        <v>205.2</v>
      </c>
      <c r="CZ326" s="31">
        <v>215.5</v>
      </c>
      <c r="DA326" s="31">
        <v>215.5</v>
      </c>
      <c r="DB326" s="31">
        <v>217.4</v>
      </c>
      <c r="DC326" s="31">
        <v>217.2</v>
      </c>
      <c r="DD326" s="31">
        <v>215.9</v>
      </c>
      <c r="DE326" s="31">
        <v>217.9</v>
      </c>
      <c r="DF326" s="31">
        <v>218.8</v>
      </c>
      <c r="DG326" s="31">
        <v>219.8</v>
      </c>
      <c r="DH326" s="31">
        <v>219.8</v>
      </c>
      <c r="DI326" s="31">
        <v>219.8</v>
      </c>
      <c r="DJ326" s="31">
        <v>224.1</v>
      </c>
      <c r="DK326" s="31">
        <v>224.1</v>
      </c>
      <c r="DL326" s="31">
        <v>223.1</v>
      </c>
      <c r="DM326" s="31">
        <v>223.1</v>
      </c>
      <c r="DN326" s="31">
        <v>224.1</v>
      </c>
      <c r="DO326" s="31">
        <v>224.1</v>
      </c>
      <c r="DP326" s="31">
        <v>224.3</v>
      </c>
      <c r="DQ326" s="31">
        <v>224.3</v>
      </c>
      <c r="DR326" s="31">
        <v>225</v>
      </c>
      <c r="DS326" s="31">
        <v>225</v>
      </c>
      <c r="DT326" s="31">
        <v>233.4</v>
      </c>
      <c r="DU326" s="31">
        <v>233.4</v>
      </c>
      <c r="DV326" s="31">
        <v>235.4</v>
      </c>
      <c r="DW326" s="31">
        <v>235.7</v>
      </c>
      <c r="DX326" s="31">
        <v>235.7</v>
      </c>
      <c r="DY326" s="31">
        <v>239.6</v>
      </c>
      <c r="DZ326" s="31">
        <v>239.6</v>
      </c>
      <c r="EA326" s="31">
        <v>240.6</v>
      </c>
      <c r="EB326" s="31">
        <v>239.2</v>
      </c>
      <c r="EC326" s="31">
        <v>236.5</v>
      </c>
      <c r="ED326" s="31">
        <v>236.5</v>
      </c>
      <c r="EE326" s="31">
        <v>238.9</v>
      </c>
      <c r="EF326" s="31">
        <v>238.9</v>
      </c>
      <c r="EG326" s="31">
        <v>240.8</v>
      </c>
      <c r="EH326" s="31">
        <v>242.4</v>
      </c>
      <c r="EI326" s="31">
        <v>235.7</v>
      </c>
      <c r="EJ326" s="31">
        <v>235.7</v>
      </c>
      <c r="EK326" s="31">
        <v>237.6</v>
      </c>
      <c r="EL326" s="31">
        <v>235.7</v>
      </c>
      <c r="EM326" s="31">
        <v>244.8</v>
      </c>
      <c r="EN326" s="31">
        <v>238</v>
      </c>
      <c r="EO326" s="31">
        <v>244.8</v>
      </c>
      <c r="EP326" s="31">
        <v>246</v>
      </c>
      <c r="EQ326" s="31">
        <v>250.8</v>
      </c>
      <c r="ER326" s="31">
        <v>251.5</v>
      </c>
      <c r="ES326" s="31">
        <v>252.5</v>
      </c>
      <c r="ET326" s="31">
        <v>253.5</v>
      </c>
    </row>
    <row r="327" spans="1:150">
      <c r="A327" s="25" t="s">
        <v>1924</v>
      </c>
      <c r="B327" s="25" t="s">
        <v>823</v>
      </c>
      <c r="C327" s="26">
        <v>8.6199999999999992E-3</v>
      </c>
      <c r="D327" s="31">
        <v>101</v>
      </c>
      <c r="E327" s="31">
        <v>101</v>
      </c>
      <c r="F327" s="31">
        <v>101</v>
      </c>
      <c r="G327" s="31">
        <v>101</v>
      </c>
      <c r="H327" s="31">
        <v>101</v>
      </c>
      <c r="I327" s="31">
        <v>101</v>
      </c>
      <c r="J327" s="31">
        <v>104.3</v>
      </c>
      <c r="K327" s="31">
        <v>104.3</v>
      </c>
      <c r="L327" s="31">
        <v>104.3</v>
      </c>
      <c r="M327" s="31">
        <v>108.4</v>
      </c>
      <c r="N327" s="31">
        <v>108.4</v>
      </c>
      <c r="O327" s="31">
        <v>108.4</v>
      </c>
      <c r="P327" s="31">
        <v>109.1</v>
      </c>
      <c r="Q327" s="31">
        <v>109.1</v>
      </c>
      <c r="R327" s="31">
        <v>109.1</v>
      </c>
      <c r="S327" s="31">
        <v>109.1</v>
      </c>
      <c r="T327" s="31">
        <v>109.1</v>
      </c>
      <c r="U327" s="31">
        <v>109.1</v>
      </c>
      <c r="V327" s="31">
        <v>109.1</v>
      </c>
      <c r="W327" s="31">
        <v>109.1</v>
      </c>
      <c r="X327" s="31">
        <v>109.1</v>
      </c>
      <c r="Y327" s="31">
        <v>112.3</v>
      </c>
      <c r="Z327" s="31">
        <v>112.3</v>
      </c>
      <c r="AA327" s="31">
        <v>112.3</v>
      </c>
      <c r="AB327" s="31">
        <v>112.7</v>
      </c>
      <c r="AC327" s="31">
        <v>112.7</v>
      </c>
      <c r="AD327" s="31">
        <v>112.7</v>
      </c>
      <c r="AE327" s="31">
        <v>112.7</v>
      </c>
      <c r="AF327" s="31">
        <v>112.7</v>
      </c>
      <c r="AG327" s="31">
        <v>112.7</v>
      </c>
      <c r="AH327" s="31">
        <v>112.7</v>
      </c>
      <c r="AI327" s="31">
        <v>112.7</v>
      </c>
      <c r="AJ327" s="31">
        <v>112.7</v>
      </c>
      <c r="AK327" s="31">
        <v>112.7</v>
      </c>
      <c r="AL327" s="31">
        <v>112.7</v>
      </c>
      <c r="AM327" s="31">
        <v>112.7</v>
      </c>
      <c r="AN327" s="31">
        <v>111.9</v>
      </c>
      <c r="AO327" s="31">
        <v>111.9</v>
      </c>
      <c r="AP327" s="31">
        <v>111.9</v>
      </c>
      <c r="AQ327" s="31">
        <v>111.9</v>
      </c>
      <c r="AR327" s="31">
        <v>113.1</v>
      </c>
      <c r="AS327" s="31">
        <v>113.3</v>
      </c>
      <c r="AT327" s="31">
        <v>113.3</v>
      </c>
      <c r="AU327" s="31">
        <v>113.5</v>
      </c>
      <c r="AV327" s="31">
        <v>113.5</v>
      </c>
      <c r="AW327" s="31">
        <v>113.5</v>
      </c>
      <c r="AX327" s="31">
        <v>113.5</v>
      </c>
      <c r="AY327" s="31">
        <v>113.5</v>
      </c>
      <c r="AZ327" s="31">
        <v>113.5</v>
      </c>
      <c r="BA327" s="31">
        <v>113.5</v>
      </c>
      <c r="BB327" s="31">
        <v>113.5</v>
      </c>
      <c r="BC327" s="31">
        <v>113.3</v>
      </c>
      <c r="BD327" s="31">
        <v>113.3</v>
      </c>
      <c r="BE327" s="31">
        <v>113.3</v>
      </c>
      <c r="BF327" s="31">
        <v>113.1</v>
      </c>
      <c r="BG327" s="31">
        <v>113.1</v>
      </c>
      <c r="BH327" s="31">
        <v>113.1</v>
      </c>
      <c r="BI327" s="31">
        <v>113.1</v>
      </c>
      <c r="BJ327" s="31">
        <v>113.1</v>
      </c>
      <c r="BK327" s="31">
        <v>113.1</v>
      </c>
      <c r="BL327" s="31">
        <v>112.9</v>
      </c>
      <c r="BM327" s="31">
        <v>112.9</v>
      </c>
      <c r="BN327" s="31">
        <v>111.2</v>
      </c>
      <c r="BO327" s="31">
        <v>111.6</v>
      </c>
      <c r="BP327" s="31">
        <v>111.6</v>
      </c>
      <c r="BQ327" s="31">
        <v>112.9</v>
      </c>
      <c r="BR327" s="31">
        <v>112.9</v>
      </c>
      <c r="BS327" s="31">
        <v>101.4</v>
      </c>
      <c r="BT327" s="31">
        <v>101.8</v>
      </c>
      <c r="BU327" s="31">
        <v>101.8</v>
      </c>
      <c r="BV327" s="31">
        <v>101.4</v>
      </c>
      <c r="BW327" s="31">
        <v>101</v>
      </c>
      <c r="BX327" s="31">
        <v>101</v>
      </c>
      <c r="BY327" s="31">
        <v>101</v>
      </c>
      <c r="BZ327" s="31">
        <v>101</v>
      </c>
      <c r="CA327" s="31">
        <v>101</v>
      </c>
      <c r="CB327" s="31">
        <v>101</v>
      </c>
      <c r="CC327" s="31">
        <v>101</v>
      </c>
      <c r="CD327" s="31">
        <v>103</v>
      </c>
      <c r="CE327" s="31">
        <v>103</v>
      </c>
      <c r="CF327" s="31">
        <v>103.1</v>
      </c>
      <c r="CG327" s="31">
        <v>103.1</v>
      </c>
      <c r="CH327" s="31">
        <v>103.1</v>
      </c>
      <c r="CI327" s="31">
        <v>104.3</v>
      </c>
      <c r="CJ327" s="31">
        <v>104.7</v>
      </c>
      <c r="CK327" s="31">
        <v>104.7</v>
      </c>
      <c r="CL327" s="31">
        <v>104.7</v>
      </c>
      <c r="CM327" s="31">
        <v>104.7</v>
      </c>
      <c r="CN327" s="31">
        <v>102.2</v>
      </c>
      <c r="CO327" s="31">
        <v>102.2</v>
      </c>
      <c r="CP327" s="31">
        <v>102.2</v>
      </c>
      <c r="CQ327" s="31">
        <v>103.5</v>
      </c>
      <c r="CR327" s="31">
        <v>103.5</v>
      </c>
      <c r="CS327" s="31">
        <v>103.5</v>
      </c>
      <c r="CT327" s="31">
        <v>103.5</v>
      </c>
      <c r="CU327" s="31">
        <v>103.5</v>
      </c>
      <c r="CV327" s="31">
        <v>100.5</v>
      </c>
      <c r="CW327" s="31">
        <v>100.5</v>
      </c>
      <c r="CX327" s="31">
        <v>100.5</v>
      </c>
      <c r="CY327" s="31">
        <v>102.2</v>
      </c>
      <c r="CZ327" s="31">
        <v>102</v>
      </c>
      <c r="DA327" s="31">
        <v>103</v>
      </c>
      <c r="DB327" s="31">
        <v>103</v>
      </c>
      <c r="DC327" s="31">
        <v>103</v>
      </c>
      <c r="DD327" s="31">
        <v>103</v>
      </c>
      <c r="DE327" s="31">
        <v>101.3</v>
      </c>
      <c r="DF327" s="31">
        <v>101.3</v>
      </c>
      <c r="DG327" s="31">
        <v>102</v>
      </c>
      <c r="DH327" s="31">
        <v>102</v>
      </c>
      <c r="DI327" s="31">
        <v>102</v>
      </c>
      <c r="DJ327" s="31">
        <v>102</v>
      </c>
      <c r="DK327" s="31">
        <v>100.6</v>
      </c>
      <c r="DL327" s="31">
        <v>102</v>
      </c>
      <c r="DM327" s="31">
        <v>102</v>
      </c>
      <c r="DN327" s="31">
        <v>102</v>
      </c>
      <c r="DO327" s="31">
        <v>101.7</v>
      </c>
      <c r="DP327" s="31">
        <v>101.6</v>
      </c>
      <c r="DQ327" s="31">
        <v>101.8</v>
      </c>
      <c r="DR327" s="31">
        <v>101.8</v>
      </c>
      <c r="DS327" s="31">
        <v>101.8</v>
      </c>
      <c r="DT327" s="31">
        <v>101.8</v>
      </c>
      <c r="DU327" s="31">
        <v>101.8</v>
      </c>
      <c r="DV327" s="31">
        <v>101.8</v>
      </c>
      <c r="DW327" s="31">
        <v>101.7</v>
      </c>
      <c r="DX327" s="31">
        <v>101.1</v>
      </c>
      <c r="DY327" s="31">
        <v>100.6</v>
      </c>
      <c r="DZ327" s="31">
        <v>99.5</v>
      </c>
      <c r="EA327" s="31">
        <v>100.5</v>
      </c>
      <c r="EB327" s="31">
        <v>100.5</v>
      </c>
      <c r="EC327" s="31">
        <v>99</v>
      </c>
      <c r="ED327" s="31">
        <v>99</v>
      </c>
      <c r="EE327" s="31">
        <v>99</v>
      </c>
      <c r="EF327" s="31">
        <v>97.2</v>
      </c>
      <c r="EG327" s="31">
        <v>97.7</v>
      </c>
      <c r="EH327" s="31">
        <v>97.7</v>
      </c>
      <c r="EI327" s="31">
        <v>95.8</v>
      </c>
      <c r="EJ327" s="31">
        <v>95.9</v>
      </c>
      <c r="EK327" s="31">
        <v>95.3</v>
      </c>
      <c r="EL327" s="31">
        <v>95.5</v>
      </c>
      <c r="EM327" s="31">
        <v>95.7</v>
      </c>
      <c r="EN327" s="31">
        <v>96.3</v>
      </c>
      <c r="EO327" s="31">
        <v>97.6</v>
      </c>
      <c r="EP327" s="31">
        <v>97.6</v>
      </c>
      <c r="EQ327" s="31">
        <v>99.1</v>
      </c>
      <c r="ER327" s="31">
        <v>98</v>
      </c>
      <c r="ES327" s="31">
        <v>98.7</v>
      </c>
      <c r="ET327" s="31">
        <v>96.2</v>
      </c>
    </row>
    <row r="328" spans="1:150">
      <c r="A328" s="25" t="s">
        <v>1925</v>
      </c>
      <c r="B328" s="25" t="s">
        <v>1926</v>
      </c>
      <c r="C328" s="26">
        <v>0.11876</v>
      </c>
      <c r="D328" s="31">
        <v>110.7</v>
      </c>
      <c r="E328" s="31">
        <v>120.1</v>
      </c>
      <c r="F328" s="31">
        <v>107.5</v>
      </c>
      <c r="G328" s="31">
        <v>100.5</v>
      </c>
      <c r="H328" s="31">
        <v>104.6</v>
      </c>
      <c r="I328" s="31">
        <v>111.3</v>
      </c>
      <c r="J328" s="31">
        <v>118.9</v>
      </c>
      <c r="K328" s="31">
        <v>120.7</v>
      </c>
      <c r="L328" s="31">
        <v>121.2</v>
      </c>
      <c r="M328" s="31">
        <v>125.5</v>
      </c>
      <c r="N328" s="31">
        <v>126.4</v>
      </c>
      <c r="O328" s="31">
        <v>121.8</v>
      </c>
      <c r="P328" s="31">
        <v>125.8</v>
      </c>
      <c r="Q328" s="31">
        <v>122.6</v>
      </c>
      <c r="R328" s="31">
        <v>124.5</v>
      </c>
      <c r="S328" s="31">
        <v>126.8</v>
      </c>
      <c r="T328" s="31">
        <v>129</v>
      </c>
      <c r="U328" s="31">
        <v>128.80000000000001</v>
      </c>
      <c r="V328" s="31">
        <v>128.80000000000001</v>
      </c>
      <c r="W328" s="31">
        <v>140.69999999999999</v>
      </c>
      <c r="X328" s="31">
        <v>132.6</v>
      </c>
      <c r="Y328" s="31">
        <v>145.30000000000001</v>
      </c>
      <c r="Z328" s="31">
        <v>140.6</v>
      </c>
      <c r="AA328" s="31">
        <v>136.19999999999999</v>
      </c>
      <c r="AB328" s="31">
        <v>140.19999999999999</v>
      </c>
      <c r="AC328" s="31">
        <v>146</v>
      </c>
      <c r="AD328" s="31">
        <v>145.1</v>
      </c>
      <c r="AE328" s="31">
        <v>142.69999999999999</v>
      </c>
      <c r="AF328" s="31">
        <v>140.30000000000001</v>
      </c>
      <c r="AG328" s="31">
        <v>135.6</v>
      </c>
      <c r="AH328" s="31">
        <v>140.19999999999999</v>
      </c>
      <c r="AI328" s="31">
        <v>136.6</v>
      </c>
      <c r="AJ328" s="31">
        <v>134</v>
      </c>
      <c r="AK328" s="31">
        <v>141.4</v>
      </c>
      <c r="AL328" s="31">
        <v>132.4</v>
      </c>
      <c r="AM328" s="31">
        <v>136.9</v>
      </c>
      <c r="AN328" s="31">
        <v>136.5</v>
      </c>
      <c r="AO328" s="31">
        <v>135.6</v>
      </c>
      <c r="AP328" s="31">
        <v>134.6</v>
      </c>
      <c r="AQ328" s="31">
        <v>137.5</v>
      </c>
      <c r="AR328" s="31">
        <v>141.5</v>
      </c>
      <c r="AS328" s="31">
        <v>139.6</v>
      </c>
      <c r="AT328" s="31">
        <v>136.6</v>
      </c>
      <c r="AU328" s="31">
        <v>140.4</v>
      </c>
      <c r="AV328" s="31">
        <v>138.9</v>
      </c>
      <c r="AW328" s="31">
        <v>139.30000000000001</v>
      </c>
      <c r="AX328" s="31">
        <v>140.5</v>
      </c>
      <c r="AY328" s="31">
        <v>143.1</v>
      </c>
      <c r="AZ328" s="31">
        <v>142.5</v>
      </c>
      <c r="BA328" s="31">
        <v>141.69999999999999</v>
      </c>
      <c r="BB328" s="31">
        <v>139</v>
      </c>
      <c r="BC328" s="31">
        <v>140</v>
      </c>
      <c r="BD328" s="31">
        <v>140.69999999999999</v>
      </c>
      <c r="BE328" s="31">
        <v>141</v>
      </c>
      <c r="BF328" s="31">
        <v>137.9</v>
      </c>
      <c r="BG328" s="31">
        <v>139.80000000000001</v>
      </c>
      <c r="BH328" s="31">
        <v>140.5</v>
      </c>
      <c r="BI328" s="31">
        <v>141.5</v>
      </c>
      <c r="BJ328" s="31">
        <v>140.6</v>
      </c>
      <c r="BK328" s="31">
        <v>138.69999999999999</v>
      </c>
      <c r="BL328" s="31">
        <v>139.30000000000001</v>
      </c>
      <c r="BM328" s="31">
        <v>137.69999999999999</v>
      </c>
      <c r="BN328" s="31">
        <v>137.9</v>
      </c>
      <c r="BO328" s="31">
        <v>137.4</v>
      </c>
      <c r="BP328" s="31">
        <v>138.4</v>
      </c>
      <c r="BQ328" s="31">
        <v>140.80000000000001</v>
      </c>
      <c r="BR328" s="31">
        <v>138.4</v>
      </c>
      <c r="BS328" s="31">
        <v>130.5</v>
      </c>
      <c r="BT328" s="31">
        <v>128.30000000000001</v>
      </c>
      <c r="BU328" s="31">
        <v>128.9</v>
      </c>
      <c r="BV328" s="31">
        <v>128.80000000000001</v>
      </c>
      <c r="BW328" s="31">
        <v>128.1</v>
      </c>
      <c r="BX328" s="31">
        <v>128.5</v>
      </c>
      <c r="BY328" s="31">
        <v>128.5</v>
      </c>
      <c r="BZ328" s="31">
        <v>126.7</v>
      </c>
      <c r="CA328" s="31">
        <v>123.4</v>
      </c>
      <c r="CB328" s="31">
        <v>122.6</v>
      </c>
      <c r="CC328" s="31">
        <v>121.2</v>
      </c>
      <c r="CD328" s="31">
        <v>119.8</v>
      </c>
      <c r="CE328" s="31">
        <v>120.4</v>
      </c>
      <c r="CF328" s="31">
        <v>122.7</v>
      </c>
      <c r="CG328" s="31">
        <v>124</v>
      </c>
      <c r="CH328" s="31">
        <v>124.9</v>
      </c>
      <c r="CI328" s="31">
        <v>127</v>
      </c>
      <c r="CJ328" s="31">
        <v>123.3</v>
      </c>
      <c r="CK328" s="31">
        <v>126.9</v>
      </c>
      <c r="CL328" s="31">
        <v>129.19999999999999</v>
      </c>
      <c r="CM328" s="31">
        <v>131.4</v>
      </c>
      <c r="CN328" s="31">
        <v>129.69999999999999</v>
      </c>
      <c r="CO328" s="31">
        <v>131.80000000000001</v>
      </c>
      <c r="CP328" s="31">
        <v>125.9</v>
      </c>
      <c r="CQ328" s="31">
        <v>121.6</v>
      </c>
      <c r="CR328" s="31">
        <v>121.2</v>
      </c>
      <c r="CS328" s="31">
        <v>122.3</v>
      </c>
      <c r="CT328" s="31">
        <v>121.5</v>
      </c>
      <c r="CU328" s="31">
        <v>123.4</v>
      </c>
      <c r="CV328" s="31">
        <v>123.4</v>
      </c>
      <c r="CW328" s="31">
        <v>118.6</v>
      </c>
      <c r="CX328" s="31">
        <v>124.5</v>
      </c>
      <c r="CY328" s="31">
        <v>124.7</v>
      </c>
      <c r="CZ328" s="31">
        <v>124.8</v>
      </c>
      <c r="DA328" s="31">
        <v>127.5</v>
      </c>
      <c r="DB328" s="31">
        <v>125.5</v>
      </c>
      <c r="DC328" s="31">
        <v>127.5</v>
      </c>
      <c r="DD328" s="31">
        <v>126.6</v>
      </c>
      <c r="DE328" s="31">
        <v>127.2</v>
      </c>
      <c r="DF328" s="31">
        <v>127.8</v>
      </c>
      <c r="DG328" s="31">
        <v>130</v>
      </c>
      <c r="DH328" s="31">
        <v>127.9</v>
      </c>
      <c r="DI328" s="31">
        <v>128.9</v>
      </c>
      <c r="DJ328" s="31">
        <v>129.9</v>
      </c>
      <c r="DK328" s="31">
        <v>134.80000000000001</v>
      </c>
      <c r="DL328" s="31">
        <v>138.69999999999999</v>
      </c>
      <c r="DM328" s="31">
        <v>137.69999999999999</v>
      </c>
      <c r="DN328" s="31">
        <v>134.19999999999999</v>
      </c>
      <c r="DO328" s="31">
        <v>134.19999999999999</v>
      </c>
      <c r="DP328" s="31">
        <v>135.9</v>
      </c>
      <c r="DQ328" s="31">
        <v>133.19999999999999</v>
      </c>
      <c r="DR328" s="31">
        <v>135.9</v>
      </c>
      <c r="DS328" s="31">
        <v>138.1</v>
      </c>
      <c r="DT328" s="31">
        <v>134.1</v>
      </c>
      <c r="DU328" s="31">
        <v>136.19999999999999</v>
      </c>
      <c r="DV328" s="31">
        <v>133.80000000000001</v>
      </c>
      <c r="DW328" s="31">
        <v>135.9</v>
      </c>
      <c r="DX328" s="31">
        <v>139.69999999999999</v>
      </c>
      <c r="DY328" s="31">
        <v>138.4</v>
      </c>
      <c r="DZ328" s="31">
        <v>136</v>
      </c>
      <c r="EA328" s="31">
        <v>137</v>
      </c>
      <c r="EB328" s="31">
        <v>136.19999999999999</v>
      </c>
      <c r="EC328" s="31">
        <v>137.6</v>
      </c>
      <c r="ED328" s="31">
        <v>137.6</v>
      </c>
      <c r="EE328" s="31">
        <v>137.9</v>
      </c>
      <c r="EF328" s="31">
        <v>139.4</v>
      </c>
      <c r="EG328" s="31">
        <v>140.4</v>
      </c>
      <c r="EH328" s="31">
        <v>141.6</v>
      </c>
      <c r="EI328" s="31">
        <v>139.1</v>
      </c>
      <c r="EJ328" s="31">
        <v>139.80000000000001</v>
      </c>
      <c r="EK328" s="31">
        <v>138.69999999999999</v>
      </c>
      <c r="EL328" s="31">
        <v>139.1</v>
      </c>
      <c r="EM328" s="31">
        <v>139.6</v>
      </c>
      <c r="EN328" s="31">
        <v>140.19999999999999</v>
      </c>
      <c r="EO328" s="31">
        <v>138.4</v>
      </c>
      <c r="EP328" s="31">
        <v>139.80000000000001</v>
      </c>
      <c r="EQ328" s="31">
        <v>140</v>
      </c>
      <c r="ER328" s="31">
        <v>139.9</v>
      </c>
      <c r="ES328" s="31">
        <v>140.30000000000001</v>
      </c>
      <c r="ET328" s="31">
        <v>140.9</v>
      </c>
    </row>
    <row r="329" spans="1:150">
      <c r="A329" s="25" t="s">
        <v>1927</v>
      </c>
      <c r="B329" s="25" t="s">
        <v>1928</v>
      </c>
      <c r="C329" s="26">
        <v>9.6500000000000006E-3</v>
      </c>
      <c r="D329" s="31">
        <v>99.8</v>
      </c>
      <c r="E329" s="31">
        <v>102.5</v>
      </c>
      <c r="F329" s="31">
        <v>104.5</v>
      </c>
      <c r="G329" s="31">
        <v>101.6</v>
      </c>
      <c r="H329" s="31">
        <v>103.4</v>
      </c>
      <c r="I329" s="31">
        <v>101.2</v>
      </c>
      <c r="J329" s="31">
        <v>104.8</v>
      </c>
      <c r="K329" s="31">
        <v>107.1</v>
      </c>
      <c r="L329" s="31">
        <v>105.8</v>
      </c>
      <c r="M329" s="31">
        <v>104.2</v>
      </c>
      <c r="N329" s="31">
        <v>106</v>
      </c>
      <c r="O329" s="31">
        <v>106.7</v>
      </c>
      <c r="P329" s="31">
        <v>109.7</v>
      </c>
      <c r="Q329" s="31">
        <v>109.6</v>
      </c>
      <c r="R329" s="31">
        <v>109.6</v>
      </c>
      <c r="S329" s="31">
        <v>107.2</v>
      </c>
      <c r="T329" s="31">
        <v>104.9</v>
      </c>
      <c r="U329" s="31">
        <v>104.9</v>
      </c>
      <c r="V329" s="31">
        <v>108.8</v>
      </c>
      <c r="W329" s="31">
        <v>111</v>
      </c>
      <c r="X329" s="31">
        <v>109.3</v>
      </c>
      <c r="Y329" s="31">
        <v>114.7</v>
      </c>
      <c r="Z329" s="31">
        <v>110.1</v>
      </c>
      <c r="AA329" s="31">
        <v>116</v>
      </c>
      <c r="AB329" s="31">
        <v>108.7</v>
      </c>
      <c r="AC329" s="31">
        <v>112.3</v>
      </c>
      <c r="AD329" s="31">
        <v>116.5</v>
      </c>
      <c r="AE329" s="31">
        <v>119.5</v>
      </c>
      <c r="AF329" s="31">
        <v>105.7</v>
      </c>
      <c r="AG329" s="31">
        <v>108.9</v>
      </c>
      <c r="AH329" s="31">
        <v>110.7</v>
      </c>
      <c r="AI329" s="31">
        <v>110.8</v>
      </c>
      <c r="AJ329" s="31">
        <v>111.6</v>
      </c>
      <c r="AK329" s="31">
        <v>112.3</v>
      </c>
      <c r="AL329" s="31">
        <v>116.8</v>
      </c>
      <c r="AM329" s="31">
        <v>118</v>
      </c>
      <c r="AN329" s="31">
        <v>119.4</v>
      </c>
      <c r="AO329" s="31">
        <v>120.4</v>
      </c>
      <c r="AP329" s="31">
        <v>118</v>
      </c>
      <c r="AQ329" s="31">
        <v>115.8</v>
      </c>
      <c r="AR329" s="31">
        <v>116.4</v>
      </c>
      <c r="AS329" s="31">
        <v>116.4</v>
      </c>
      <c r="AT329" s="31">
        <v>116.4</v>
      </c>
      <c r="AU329" s="31">
        <v>116.4</v>
      </c>
      <c r="AV329" s="31">
        <v>116.4</v>
      </c>
      <c r="AW329" s="31">
        <v>115.8</v>
      </c>
      <c r="AX329" s="31">
        <v>115.8</v>
      </c>
      <c r="AY329" s="31">
        <v>116.4</v>
      </c>
      <c r="AZ329" s="31">
        <v>116.4</v>
      </c>
      <c r="BA329" s="31">
        <v>116.4</v>
      </c>
      <c r="BB329" s="31">
        <v>115.8</v>
      </c>
      <c r="BC329" s="31">
        <v>115.8</v>
      </c>
      <c r="BD329" s="31">
        <v>116.4</v>
      </c>
      <c r="BE329" s="31">
        <v>118.6</v>
      </c>
      <c r="BF329" s="31">
        <v>117.9</v>
      </c>
      <c r="BG329" s="31">
        <v>121.6</v>
      </c>
      <c r="BH329" s="31">
        <v>121.6</v>
      </c>
      <c r="BI329" s="31">
        <v>121.6</v>
      </c>
      <c r="BJ329" s="31">
        <v>122.5</v>
      </c>
      <c r="BK329" s="31">
        <v>124.1</v>
      </c>
      <c r="BL329" s="31">
        <v>125.8</v>
      </c>
      <c r="BM329" s="31">
        <v>125.1</v>
      </c>
      <c r="BN329" s="31">
        <v>125.2</v>
      </c>
      <c r="BO329" s="31">
        <v>128.19999999999999</v>
      </c>
      <c r="BP329" s="31">
        <v>128.69999999999999</v>
      </c>
      <c r="BQ329" s="31">
        <v>129.6</v>
      </c>
      <c r="BR329" s="31">
        <v>126.9</v>
      </c>
      <c r="BS329" s="31">
        <v>126.9</v>
      </c>
      <c r="BT329" s="31">
        <v>129.4</v>
      </c>
      <c r="BU329" s="31">
        <v>132</v>
      </c>
      <c r="BV329" s="31">
        <v>131.19999999999999</v>
      </c>
      <c r="BW329" s="31">
        <v>131.6</v>
      </c>
      <c r="BX329" s="31">
        <v>132.4</v>
      </c>
      <c r="BY329" s="31">
        <v>134.9</v>
      </c>
      <c r="BZ329" s="31">
        <v>135.80000000000001</v>
      </c>
      <c r="CA329" s="31">
        <v>138.5</v>
      </c>
      <c r="CB329" s="31">
        <v>138</v>
      </c>
      <c r="CC329" s="31">
        <v>137.80000000000001</v>
      </c>
      <c r="CD329" s="31">
        <v>140.5</v>
      </c>
      <c r="CE329" s="31">
        <v>139.4</v>
      </c>
      <c r="CF329" s="31">
        <v>141.19999999999999</v>
      </c>
      <c r="CG329" s="31">
        <v>140.30000000000001</v>
      </c>
      <c r="CH329" s="31">
        <v>141.5</v>
      </c>
      <c r="CI329" s="31">
        <v>141.1</v>
      </c>
      <c r="CJ329" s="31">
        <v>142.30000000000001</v>
      </c>
      <c r="CK329" s="31">
        <v>138.19999999999999</v>
      </c>
      <c r="CL329" s="31">
        <v>141.1</v>
      </c>
      <c r="CM329" s="31">
        <v>141.5</v>
      </c>
      <c r="CN329" s="31">
        <v>143.19999999999999</v>
      </c>
      <c r="CO329" s="31">
        <v>141.6</v>
      </c>
      <c r="CP329" s="31">
        <v>138.1</v>
      </c>
      <c r="CQ329" s="31">
        <v>138.19999999999999</v>
      </c>
      <c r="CR329" s="31">
        <v>139.30000000000001</v>
      </c>
      <c r="CS329" s="31">
        <v>141.6</v>
      </c>
      <c r="CT329" s="31">
        <v>138.80000000000001</v>
      </c>
      <c r="CU329" s="31">
        <v>140.1</v>
      </c>
      <c r="CV329" s="31">
        <v>140.1</v>
      </c>
      <c r="CW329" s="31">
        <v>136.4</v>
      </c>
      <c r="CX329" s="31">
        <v>142.69999999999999</v>
      </c>
      <c r="CY329" s="31">
        <v>142.19999999999999</v>
      </c>
      <c r="CZ329" s="31">
        <v>143.4</v>
      </c>
      <c r="DA329" s="31">
        <v>143.5</v>
      </c>
      <c r="DB329" s="31">
        <v>142.9</v>
      </c>
      <c r="DC329" s="31">
        <v>141.9</v>
      </c>
      <c r="DD329" s="31">
        <v>141.19999999999999</v>
      </c>
      <c r="DE329" s="31">
        <v>142.80000000000001</v>
      </c>
      <c r="DF329" s="31">
        <v>142.4</v>
      </c>
      <c r="DG329" s="31">
        <v>142</v>
      </c>
      <c r="DH329" s="31">
        <v>140.30000000000001</v>
      </c>
      <c r="DI329" s="31">
        <v>140.9</v>
      </c>
      <c r="DJ329" s="31">
        <v>140.5</v>
      </c>
      <c r="DK329" s="31">
        <v>143.69999999999999</v>
      </c>
      <c r="DL329" s="31">
        <v>143.30000000000001</v>
      </c>
      <c r="DM329" s="31">
        <v>143.5</v>
      </c>
      <c r="DN329" s="31">
        <v>144.1</v>
      </c>
      <c r="DO329" s="31">
        <v>144.1</v>
      </c>
      <c r="DP329" s="31">
        <v>145.30000000000001</v>
      </c>
      <c r="DQ329" s="31">
        <v>144.9</v>
      </c>
      <c r="DR329" s="31">
        <v>148.4</v>
      </c>
      <c r="DS329" s="31">
        <v>143.69999999999999</v>
      </c>
      <c r="DT329" s="31">
        <v>144.1</v>
      </c>
      <c r="DU329" s="31">
        <v>145.4</v>
      </c>
      <c r="DV329" s="31">
        <v>143.69999999999999</v>
      </c>
      <c r="DW329" s="31">
        <v>151.69999999999999</v>
      </c>
      <c r="DX329" s="31">
        <v>155</v>
      </c>
      <c r="DY329" s="31">
        <v>148.69999999999999</v>
      </c>
      <c r="DZ329" s="31">
        <v>151.69999999999999</v>
      </c>
      <c r="EA329" s="31">
        <v>154.5</v>
      </c>
      <c r="EB329" s="31">
        <v>148</v>
      </c>
      <c r="EC329" s="31">
        <v>149</v>
      </c>
      <c r="ED329" s="31">
        <v>150.80000000000001</v>
      </c>
      <c r="EE329" s="31">
        <v>153.69999999999999</v>
      </c>
      <c r="EF329" s="31">
        <v>155</v>
      </c>
      <c r="EG329" s="31">
        <v>149.9</v>
      </c>
      <c r="EH329" s="31">
        <v>150.69999999999999</v>
      </c>
      <c r="EI329" s="31">
        <v>154</v>
      </c>
      <c r="EJ329" s="31">
        <v>156.1</v>
      </c>
      <c r="EK329" s="31">
        <v>152.1</v>
      </c>
      <c r="EL329" s="31">
        <v>153.80000000000001</v>
      </c>
      <c r="EM329" s="31">
        <v>154.30000000000001</v>
      </c>
      <c r="EN329" s="31">
        <v>150.5</v>
      </c>
      <c r="EO329" s="31">
        <v>152.19999999999999</v>
      </c>
      <c r="EP329" s="31">
        <v>152</v>
      </c>
      <c r="EQ329" s="31">
        <v>154.6</v>
      </c>
      <c r="ER329" s="31">
        <v>150</v>
      </c>
      <c r="ES329" s="31">
        <v>149.9</v>
      </c>
      <c r="ET329" s="31">
        <v>155.69999999999999</v>
      </c>
    </row>
    <row r="330" spans="1:150">
      <c r="A330" s="25" t="s">
        <v>1929</v>
      </c>
      <c r="B330" s="25" t="s">
        <v>1930</v>
      </c>
      <c r="C330" s="26">
        <v>0.10911</v>
      </c>
      <c r="D330" s="31">
        <v>111.7</v>
      </c>
      <c r="E330" s="31">
        <v>121.7</v>
      </c>
      <c r="F330" s="31">
        <v>107.8</v>
      </c>
      <c r="G330" s="31">
        <v>100.4</v>
      </c>
      <c r="H330" s="31">
        <v>104.7</v>
      </c>
      <c r="I330" s="31">
        <v>112.2</v>
      </c>
      <c r="J330" s="31">
        <v>120.1</v>
      </c>
      <c r="K330" s="31">
        <v>121.9</v>
      </c>
      <c r="L330" s="31">
        <v>122.6</v>
      </c>
      <c r="M330" s="31">
        <v>127.4</v>
      </c>
      <c r="N330" s="31">
        <v>128.19999999999999</v>
      </c>
      <c r="O330" s="31">
        <v>123.1</v>
      </c>
      <c r="P330" s="31">
        <v>127.2</v>
      </c>
      <c r="Q330" s="31">
        <v>123.7</v>
      </c>
      <c r="R330" s="31">
        <v>125.9</v>
      </c>
      <c r="S330" s="31">
        <v>128.6</v>
      </c>
      <c r="T330" s="31">
        <v>131.1</v>
      </c>
      <c r="U330" s="31">
        <v>130.9</v>
      </c>
      <c r="V330" s="31">
        <v>130.6</v>
      </c>
      <c r="W330" s="31">
        <v>143.4</v>
      </c>
      <c r="X330" s="31">
        <v>134.69999999999999</v>
      </c>
      <c r="Y330" s="31">
        <v>148</v>
      </c>
      <c r="Z330" s="31">
        <v>143.30000000000001</v>
      </c>
      <c r="AA330" s="31">
        <v>138</v>
      </c>
      <c r="AB330" s="31">
        <v>143</v>
      </c>
      <c r="AC330" s="31">
        <v>149</v>
      </c>
      <c r="AD330" s="31">
        <v>147.6</v>
      </c>
      <c r="AE330" s="31">
        <v>144.69999999999999</v>
      </c>
      <c r="AF330" s="31">
        <v>143.30000000000001</v>
      </c>
      <c r="AG330" s="31">
        <v>137.9</v>
      </c>
      <c r="AH330" s="31">
        <v>142.80000000000001</v>
      </c>
      <c r="AI330" s="31">
        <v>138.9</v>
      </c>
      <c r="AJ330" s="31">
        <v>135.9</v>
      </c>
      <c r="AK330" s="31">
        <v>143.9</v>
      </c>
      <c r="AL330" s="31">
        <v>133.69999999999999</v>
      </c>
      <c r="AM330" s="31">
        <v>138.5</v>
      </c>
      <c r="AN330" s="31">
        <v>138</v>
      </c>
      <c r="AO330" s="31">
        <v>137</v>
      </c>
      <c r="AP330" s="31">
        <v>136.1</v>
      </c>
      <c r="AQ330" s="31">
        <v>139.4</v>
      </c>
      <c r="AR330" s="31">
        <v>143.80000000000001</v>
      </c>
      <c r="AS330" s="31">
        <v>141.69999999999999</v>
      </c>
      <c r="AT330" s="31">
        <v>138.4</v>
      </c>
      <c r="AU330" s="31">
        <v>142.5</v>
      </c>
      <c r="AV330" s="31">
        <v>140.80000000000001</v>
      </c>
      <c r="AW330" s="31">
        <v>141.30000000000001</v>
      </c>
      <c r="AX330" s="31">
        <v>142.69999999999999</v>
      </c>
      <c r="AY330" s="31">
        <v>145.4</v>
      </c>
      <c r="AZ330" s="31">
        <v>144.80000000000001</v>
      </c>
      <c r="BA330" s="31">
        <v>143.9</v>
      </c>
      <c r="BB330" s="31">
        <v>141.1</v>
      </c>
      <c r="BC330" s="31">
        <v>142.1</v>
      </c>
      <c r="BD330" s="31">
        <v>142.80000000000001</v>
      </c>
      <c r="BE330" s="31">
        <v>142.9</v>
      </c>
      <c r="BF330" s="31">
        <v>139.69999999999999</v>
      </c>
      <c r="BG330" s="31">
        <v>141.4</v>
      </c>
      <c r="BH330" s="31">
        <v>142.19999999999999</v>
      </c>
      <c r="BI330" s="31">
        <v>143.30000000000001</v>
      </c>
      <c r="BJ330" s="31">
        <v>142.19999999999999</v>
      </c>
      <c r="BK330" s="31">
        <v>140</v>
      </c>
      <c r="BL330" s="31">
        <v>140.5</v>
      </c>
      <c r="BM330" s="31">
        <v>138.80000000000001</v>
      </c>
      <c r="BN330" s="31">
        <v>139</v>
      </c>
      <c r="BO330" s="31">
        <v>138.19999999999999</v>
      </c>
      <c r="BP330" s="31">
        <v>139.30000000000001</v>
      </c>
      <c r="BQ330" s="31">
        <v>141.80000000000001</v>
      </c>
      <c r="BR330" s="31">
        <v>139.4</v>
      </c>
      <c r="BS330" s="31">
        <v>130.80000000000001</v>
      </c>
      <c r="BT330" s="31">
        <v>128.19999999999999</v>
      </c>
      <c r="BU330" s="31">
        <v>128.6</v>
      </c>
      <c r="BV330" s="31">
        <v>128.6</v>
      </c>
      <c r="BW330" s="31">
        <v>127.8</v>
      </c>
      <c r="BX330" s="31">
        <v>128.19999999999999</v>
      </c>
      <c r="BY330" s="31">
        <v>127.9</v>
      </c>
      <c r="BZ330" s="31">
        <v>125.9</v>
      </c>
      <c r="CA330" s="31">
        <v>122.1</v>
      </c>
      <c r="CB330" s="31">
        <v>121.2</v>
      </c>
      <c r="CC330" s="31">
        <v>119.8</v>
      </c>
      <c r="CD330" s="31">
        <v>118</v>
      </c>
      <c r="CE330" s="31">
        <v>118.7</v>
      </c>
      <c r="CF330" s="31">
        <v>121.1</v>
      </c>
      <c r="CG330" s="31">
        <v>122.6</v>
      </c>
      <c r="CH330" s="31">
        <v>123.4</v>
      </c>
      <c r="CI330" s="31">
        <v>125.7</v>
      </c>
      <c r="CJ330" s="31">
        <v>121.6</v>
      </c>
      <c r="CK330" s="31">
        <v>125.9</v>
      </c>
      <c r="CL330" s="31">
        <v>128.1</v>
      </c>
      <c r="CM330" s="31">
        <v>130.5</v>
      </c>
      <c r="CN330" s="31">
        <v>128.5</v>
      </c>
      <c r="CO330" s="31">
        <v>130.9</v>
      </c>
      <c r="CP330" s="31">
        <v>124.8</v>
      </c>
      <c r="CQ330" s="31">
        <v>120.1</v>
      </c>
      <c r="CR330" s="31">
        <v>119.6</v>
      </c>
      <c r="CS330" s="31">
        <v>120.6</v>
      </c>
      <c r="CT330" s="31">
        <v>120</v>
      </c>
      <c r="CU330" s="31">
        <v>121.9</v>
      </c>
      <c r="CV330" s="31">
        <v>121.9</v>
      </c>
      <c r="CW330" s="31">
        <v>117.1</v>
      </c>
      <c r="CX330" s="31">
        <v>122.8</v>
      </c>
      <c r="CY330" s="31">
        <v>123.2</v>
      </c>
      <c r="CZ330" s="31">
        <v>123.2</v>
      </c>
      <c r="DA330" s="31">
        <v>126.1</v>
      </c>
      <c r="DB330" s="31">
        <v>123.9</v>
      </c>
      <c r="DC330" s="31">
        <v>126.3</v>
      </c>
      <c r="DD330" s="31">
        <v>125.3</v>
      </c>
      <c r="DE330" s="31">
        <v>125.8</v>
      </c>
      <c r="DF330" s="31">
        <v>126.6</v>
      </c>
      <c r="DG330" s="31">
        <v>128.9</v>
      </c>
      <c r="DH330" s="31">
        <v>126.8</v>
      </c>
      <c r="DI330" s="31">
        <v>127.8</v>
      </c>
      <c r="DJ330" s="31">
        <v>129</v>
      </c>
      <c r="DK330" s="31">
        <v>134</v>
      </c>
      <c r="DL330" s="31">
        <v>138.19999999999999</v>
      </c>
      <c r="DM330" s="31">
        <v>137.19999999999999</v>
      </c>
      <c r="DN330" s="31">
        <v>133.30000000000001</v>
      </c>
      <c r="DO330" s="31">
        <v>133.30000000000001</v>
      </c>
      <c r="DP330" s="31">
        <v>135.1</v>
      </c>
      <c r="DQ330" s="31">
        <v>132.19999999999999</v>
      </c>
      <c r="DR330" s="31">
        <v>134.80000000000001</v>
      </c>
      <c r="DS330" s="31">
        <v>137.6</v>
      </c>
      <c r="DT330" s="31">
        <v>133.19999999999999</v>
      </c>
      <c r="DU330" s="31">
        <v>135.4</v>
      </c>
      <c r="DV330" s="31">
        <v>133</v>
      </c>
      <c r="DW330" s="31">
        <v>134.5</v>
      </c>
      <c r="DX330" s="31">
        <v>138.30000000000001</v>
      </c>
      <c r="DY330" s="31">
        <v>137.5</v>
      </c>
      <c r="DZ330" s="31">
        <v>134.6</v>
      </c>
      <c r="EA330" s="31">
        <v>135.4</v>
      </c>
      <c r="EB330" s="31">
        <v>135.19999999999999</v>
      </c>
      <c r="EC330" s="31">
        <v>136.6</v>
      </c>
      <c r="ED330" s="31">
        <v>136.5</v>
      </c>
      <c r="EE330" s="31">
        <v>136.5</v>
      </c>
      <c r="EF330" s="31">
        <v>138</v>
      </c>
      <c r="EG330" s="31">
        <v>139.5</v>
      </c>
      <c r="EH330" s="31">
        <v>140.80000000000001</v>
      </c>
      <c r="EI330" s="31">
        <v>137.80000000000001</v>
      </c>
      <c r="EJ330" s="31">
        <v>138.30000000000001</v>
      </c>
      <c r="EK330" s="31">
        <v>137.5</v>
      </c>
      <c r="EL330" s="31">
        <v>137.80000000000001</v>
      </c>
      <c r="EM330" s="31">
        <v>138.4</v>
      </c>
      <c r="EN330" s="31">
        <v>139.30000000000001</v>
      </c>
      <c r="EO330" s="31">
        <v>137.1</v>
      </c>
      <c r="EP330" s="31">
        <v>138.80000000000001</v>
      </c>
      <c r="EQ330" s="31">
        <v>138.69999999999999</v>
      </c>
      <c r="ER330" s="31">
        <v>139</v>
      </c>
      <c r="ES330" s="31">
        <v>139.5</v>
      </c>
      <c r="ET330" s="31">
        <v>139.6</v>
      </c>
    </row>
    <row r="331" spans="1:150">
      <c r="A331" s="25" t="s">
        <v>1931</v>
      </c>
      <c r="B331" s="25" t="s">
        <v>845</v>
      </c>
      <c r="C331" s="26">
        <v>1.1132200000000001</v>
      </c>
      <c r="D331" s="31">
        <v>102.1</v>
      </c>
      <c r="E331" s="31">
        <v>102.4</v>
      </c>
      <c r="F331" s="31">
        <v>102.2</v>
      </c>
      <c r="G331" s="31">
        <v>102.7</v>
      </c>
      <c r="H331" s="31">
        <v>102.9</v>
      </c>
      <c r="I331" s="31">
        <v>104.1</v>
      </c>
      <c r="J331" s="31">
        <v>104.1</v>
      </c>
      <c r="K331" s="31">
        <v>103.8</v>
      </c>
      <c r="L331" s="31">
        <v>104.1</v>
      </c>
      <c r="M331" s="31">
        <v>104.3</v>
      </c>
      <c r="N331" s="31">
        <v>105.2</v>
      </c>
      <c r="O331" s="31">
        <v>105.1</v>
      </c>
      <c r="P331" s="31">
        <v>107.8</v>
      </c>
      <c r="Q331" s="31">
        <v>108.1</v>
      </c>
      <c r="R331" s="31">
        <v>108.8</v>
      </c>
      <c r="S331" s="31">
        <v>108</v>
      </c>
      <c r="T331" s="31">
        <v>108.9</v>
      </c>
      <c r="U331" s="31">
        <v>110.1</v>
      </c>
      <c r="V331" s="31">
        <v>110.3</v>
      </c>
      <c r="W331" s="31">
        <v>111.1</v>
      </c>
      <c r="X331" s="31">
        <v>111.8</v>
      </c>
      <c r="Y331" s="31">
        <v>111.6</v>
      </c>
      <c r="Z331" s="31">
        <v>112.7</v>
      </c>
      <c r="AA331" s="31">
        <v>113.7</v>
      </c>
      <c r="AB331" s="31">
        <v>114.9</v>
      </c>
      <c r="AC331" s="31">
        <v>115.3</v>
      </c>
      <c r="AD331" s="31">
        <v>114.8</v>
      </c>
      <c r="AE331" s="31">
        <v>115</v>
      </c>
      <c r="AF331" s="31">
        <v>114.6</v>
      </c>
      <c r="AG331" s="31">
        <v>114.9</v>
      </c>
      <c r="AH331" s="31">
        <v>114.5</v>
      </c>
      <c r="AI331" s="31">
        <v>113.8</v>
      </c>
      <c r="AJ331" s="31">
        <v>113.3</v>
      </c>
      <c r="AK331" s="31">
        <v>111.8</v>
      </c>
      <c r="AL331" s="31">
        <v>111.5</v>
      </c>
      <c r="AM331" s="31">
        <v>113.2</v>
      </c>
      <c r="AN331" s="31">
        <v>112.1</v>
      </c>
      <c r="AO331" s="31">
        <v>112.4</v>
      </c>
      <c r="AP331" s="31">
        <v>112.6</v>
      </c>
      <c r="AQ331" s="31">
        <v>112.3</v>
      </c>
      <c r="AR331" s="31">
        <v>112.7</v>
      </c>
      <c r="AS331" s="31">
        <v>113.5</v>
      </c>
      <c r="AT331" s="31">
        <v>112.9</v>
      </c>
      <c r="AU331" s="31">
        <v>112.9</v>
      </c>
      <c r="AV331" s="31">
        <v>113.1</v>
      </c>
      <c r="AW331" s="31">
        <v>113.1</v>
      </c>
      <c r="AX331" s="31">
        <v>112.2</v>
      </c>
      <c r="AY331" s="31">
        <v>112.8</v>
      </c>
      <c r="AZ331" s="31">
        <v>112.3</v>
      </c>
      <c r="BA331" s="31">
        <v>112.7</v>
      </c>
      <c r="BB331" s="31">
        <v>113.2</v>
      </c>
      <c r="BC331" s="31">
        <v>113.3</v>
      </c>
      <c r="BD331" s="31">
        <v>113.1</v>
      </c>
      <c r="BE331" s="31">
        <v>112.2</v>
      </c>
      <c r="BF331" s="31">
        <v>112.9</v>
      </c>
      <c r="BG331" s="31">
        <v>114.8</v>
      </c>
      <c r="BH331" s="31">
        <v>114.4</v>
      </c>
      <c r="BI331" s="31">
        <v>114.5</v>
      </c>
      <c r="BJ331" s="31">
        <v>114.6</v>
      </c>
      <c r="BK331" s="31">
        <v>115.7</v>
      </c>
      <c r="BL331" s="31">
        <v>116.4</v>
      </c>
      <c r="BM331" s="31">
        <v>117.7</v>
      </c>
      <c r="BN331" s="31">
        <v>118.5</v>
      </c>
      <c r="BO331" s="31">
        <v>118.9</v>
      </c>
      <c r="BP331" s="31">
        <v>118.1</v>
      </c>
      <c r="BQ331" s="31">
        <v>119.9</v>
      </c>
      <c r="BR331" s="31">
        <v>119.4</v>
      </c>
      <c r="BS331" s="31">
        <v>118</v>
      </c>
      <c r="BT331" s="31">
        <v>118.6</v>
      </c>
      <c r="BU331" s="31">
        <v>119.8</v>
      </c>
      <c r="BV331" s="31">
        <v>120.8</v>
      </c>
      <c r="BW331" s="31">
        <v>120.3</v>
      </c>
      <c r="BX331" s="31">
        <v>120.8</v>
      </c>
      <c r="BY331" s="31">
        <v>121.6</v>
      </c>
      <c r="BZ331" s="31">
        <v>121.3</v>
      </c>
      <c r="CA331" s="31">
        <v>122.3</v>
      </c>
      <c r="CB331" s="31">
        <v>122.3</v>
      </c>
      <c r="CC331" s="31">
        <v>123</v>
      </c>
      <c r="CD331" s="31">
        <v>124.7</v>
      </c>
      <c r="CE331" s="31">
        <v>125.4</v>
      </c>
      <c r="CF331" s="31">
        <v>125.3</v>
      </c>
      <c r="CG331" s="31">
        <v>124.9</v>
      </c>
      <c r="CH331" s="31">
        <v>124.1</v>
      </c>
      <c r="CI331" s="31">
        <v>123.8</v>
      </c>
      <c r="CJ331" s="31">
        <v>123.9</v>
      </c>
      <c r="CK331" s="31">
        <v>123</v>
      </c>
      <c r="CL331" s="31">
        <v>122.5</v>
      </c>
      <c r="CM331" s="31">
        <v>122.1</v>
      </c>
      <c r="CN331" s="31">
        <v>121.4</v>
      </c>
      <c r="CO331" s="31">
        <v>120.7</v>
      </c>
      <c r="CP331" s="31">
        <v>120.1</v>
      </c>
      <c r="CQ331" s="31">
        <v>119.7</v>
      </c>
      <c r="CR331" s="31">
        <v>118.9</v>
      </c>
      <c r="CS331" s="31">
        <v>120.3</v>
      </c>
      <c r="CT331" s="31">
        <v>120.3</v>
      </c>
      <c r="CU331" s="31">
        <v>120.4</v>
      </c>
      <c r="CV331" s="31">
        <v>120.6</v>
      </c>
      <c r="CW331" s="31">
        <v>120.8</v>
      </c>
      <c r="CX331" s="31">
        <v>120.4</v>
      </c>
      <c r="CY331" s="31">
        <v>119.9</v>
      </c>
      <c r="CZ331" s="31">
        <v>119</v>
      </c>
      <c r="DA331" s="31">
        <v>119.1</v>
      </c>
      <c r="DB331" s="31">
        <v>119.4</v>
      </c>
      <c r="DC331" s="31">
        <v>120</v>
      </c>
      <c r="DD331" s="31">
        <v>121.3</v>
      </c>
      <c r="DE331" s="31">
        <v>124</v>
      </c>
      <c r="DF331" s="31">
        <v>125.7</v>
      </c>
      <c r="DG331" s="31">
        <v>130.69999999999999</v>
      </c>
      <c r="DH331" s="31">
        <v>132.80000000000001</v>
      </c>
      <c r="DI331" s="31">
        <v>132.6</v>
      </c>
      <c r="DJ331" s="31">
        <v>133</v>
      </c>
      <c r="DK331" s="31">
        <v>133.5</v>
      </c>
      <c r="DL331" s="31">
        <v>132.5</v>
      </c>
      <c r="DM331" s="31">
        <v>133.9</v>
      </c>
      <c r="DN331" s="31">
        <v>137.19999999999999</v>
      </c>
      <c r="DO331" s="31">
        <v>139.6</v>
      </c>
      <c r="DP331" s="31">
        <v>141.19999999999999</v>
      </c>
      <c r="DQ331" s="31">
        <v>142.1</v>
      </c>
      <c r="DR331" s="31">
        <v>143.30000000000001</v>
      </c>
      <c r="DS331" s="31">
        <v>148.5</v>
      </c>
      <c r="DT331" s="31">
        <v>153.69999999999999</v>
      </c>
      <c r="DU331" s="31">
        <v>156.30000000000001</v>
      </c>
      <c r="DV331" s="31">
        <v>155.80000000000001</v>
      </c>
      <c r="DW331" s="31">
        <v>154.4</v>
      </c>
      <c r="DX331" s="31">
        <v>154.5</v>
      </c>
      <c r="DY331" s="31">
        <v>154.19999999999999</v>
      </c>
      <c r="DZ331" s="31">
        <v>152.80000000000001</v>
      </c>
      <c r="EA331" s="31">
        <v>150.9</v>
      </c>
      <c r="EB331" s="31">
        <v>148.4</v>
      </c>
      <c r="EC331" s="31">
        <v>148.30000000000001</v>
      </c>
      <c r="ED331" s="31">
        <v>148</v>
      </c>
      <c r="EE331" s="31">
        <v>147</v>
      </c>
      <c r="EF331" s="31">
        <v>147.19999999999999</v>
      </c>
      <c r="EG331" s="31">
        <v>146</v>
      </c>
      <c r="EH331" s="31">
        <v>143.6</v>
      </c>
      <c r="EI331" s="31">
        <v>139.5</v>
      </c>
      <c r="EJ331" s="31">
        <v>139</v>
      </c>
      <c r="EK331" s="31">
        <v>138.4</v>
      </c>
      <c r="EL331" s="31">
        <v>138.5</v>
      </c>
      <c r="EM331" s="31">
        <v>138.4</v>
      </c>
      <c r="EN331" s="31">
        <v>138.5</v>
      </c>
      <c r="EO331" s="31">
        <v>138.80000000000001</v>
      </c>
      <c r="EP331" s="31">
        <v>138.5</v>
      </c>
      <c r="EQ331" s="31">
        <v>138.6</v>
      </c>
      <c r="ER331" s="31">
        <v>137.9</v>
      </c>
      <c r="ES331" s="31">
        <v>138.9</v>
      </c>
      <c r="ET331" s="31">
        <v>138.30000000000001</v>
      </c>
    </row>
    <row r="332" spans="1:150">
      <c r="A332" s="25" t="s">
        <v>1932</v>
      </c>
      <c r="B332" s="25" t="s">
        <v>847</v>
      </c>
      <c r="C332" s="26">
        <v>0.49296000000000001</v>
      </c>
      <c r="D332" s="31">
        <v>101.9</v>
      </c>
      <c r="E332" s="31">
        <v>101.8</v>
      </c>
      <c r="F332" s="31">
        <v>102.8</v>
      </c>
      <c r="G332" s="31">
        <v>103.1</v>
      </c>
      <c r="H332" s="31">
        <v>103.7</v>
      </c>
      <c r="I332" s="31">
        <v>102.9</v>
      </c>
      <c r="J332" s="31">
        <v>102.8</v>
      </c>
      <c r="K332" s="31">
        <v>103.2</v>
      </c>
      <c r="L332" s="31">
        <v>103.7</v>
      </c>
      <c r="M332" s="31">
        <v>104</v>
      </c>
      <c r="N332" s="31">
        <v>104</v>
      </c>
      <c r="O332" s="31">
        <v>105.2</v>
      </c>
      <c r="P332" s="31">
        <v>107.9</v>
      </c>
      <c r="Q332" s="31">
        <v>108.4</v>
      </c>
      <c r="R332" s="31">
        <v>109</v>
      </c>
      <c r="S332" s="31">
        <v>109</v>
      </c>
      <c r="T332" s="31">
        <v>110.3</v>
      </c>
      <c r="U332" s="31">
        <v>110.3</v>
      </c>
      <c r="V332" s="31">
        <v>111.5</v>
      </c>
      <c r="W332" s="31">
        <v>112.1</v>
      </c>
      <c r="X332" s="31">
        <v>113.3</v>
      </c>
      <c r="Y332" s="31">
        <v>113.4</v>
      </c>
      <c r="Z332" s="31">
        <v>114.3</v>
      </c>
      <c r="AA332" s="31">
        <v>115.1</v>
      </c>
      <c r="AB332" s="31">
        <v>117.1</v>
      </c>
      <c r="AC332" s="31">
        <v>117.5</v>
      </c>
      <c r="AD332" s="31">
        <v>116.5</v>
      </c>
      <c r="AE332" s="31">
        <v>116.5</v>
      </c>
      <c r="AF332" s="31">
        <v>117.5</v>
      </c>
      <c r="AG332" s="31">
        <v>115.7</v>
      </c>
      <c r="AH332" s="31">
        <v>115.9</v>
      </c>
      <c r="AI332" s="31">
        <v>115.2</v>
      </c>
      <c r="AJ332" s="31">
        <v>115.5</v>
      </c>
      <c r="AK332" s="31">
        <v>114.8</v>
      </c>
      <c r="AL332" s="31">
        <v>114.9</v>
      </c>
      <c r="AM332" s="31">
        <v>115.5</v>
      </c>
      <c r="AN332" s="31">
        <v>114.6</v>
      </c>
      <c r="AO332" s="31">
        <v>115.2</v>
      </c>
      <c r="AP332" s="31">
        <v>115.2</v>
      </c>
      <c r="AQ332" s="31">
        <v>115.9</v>
      </c>
      <c r="AR332" s="31">
        <v>115.2</v>
      </c>
      <c r="AS332" s="31">
        <v>116.2</v>
      </c>
      <c r="AT332" s="31">
        <v>115.4</v>
      </c>
      <c r="AU332" s="31">
        <v>115.3</v>
      </c>
      <c r="AV332" s="31">
        <v>115.4</v>
      </c>
      <c r="AW332" s="31">
        <v>115.9</v>
      </c>
      <c r="AX332" s="31">
        <v>115.7</v>
      </c>
      <c r="AY332" s="31">
        <v>116.2</v>
      </c>
      <c r="AZ332" s="31">
        <v>116.5</v>
      </c>
      <c r="BA332" s="31">
        <v>116.4</v>
      </c>
      <c r="BB332" s="31">
        <v>117.2</v>
      </c>
      <c r="BC332" s="31">
        <v>117.3</v>
      </c>
      <c r="BD332" s="31">
        <v>116.6</v>
      </c>
      <c r="BE332" s="31">
        <v>116.2</v>
      </c>
      <c r="BF332" s="31">
        <v>116.8</v>
      </c>
      <c r="BG332" s="31">
        <v>117.5</v>
      </c>
      <c r="BH332" s="31">
        <v>118</v>
      </c>
      <c r="BI332" s="31">
        <v>119.1</v>
      </c>
      <c r="BJ332" s="31">
        <v>119.8</v>
      </c>
      <c r="BK332" s="31">
        <v>121.3</v>
      </c>
      <c r="BL332" s="31">
        <v>121.4</v>
      </c>
      <c r="BM332" s="31">
        <v>122.1</v>
      </c>
      <c r="BN332" s="31">
        <v>122.2</v>
      </c>
      <c r="BO332" s="31">
        <v>120.9</v>
      </c>
      <c r="BP332" s="31">
        <v>120.2</v>
      </c>
      <c r="BQ332" s="31">
        <v>122.5</v>
      </c>
      <c r="BR332" s="31">
        <v>121.5</v>
      </c>
      <c r="BS332" s="31">
        <v>121.3</v>
      </c>
      <c r="BT332" s="31">
        <v>122.9</v>
      </c>
      <c r="BU332" s="31">
        <v>123.8</v>
      </c>
      <c r="BV332" s="31">
        <v>125.1</v>
      </c>
      <c r="BW332" s="31">
        <v>123.5</v>
      </c>
      <c r="BX332" s="31">
        <v>125.4</v>
      </c>
      <c r="BY332" s="31">
        <v>126</v>
      </c>
      <c r="BZ332" s="31">
        <v>126.4</v>
      </c>
      <c r="CA332" s="31">
        <v>127.2</v>
      </c>
      <c r="CB332" s="31">
        <v>127.7</v>
      </c>
      <c r="CC332" s="31">
        <v>128.9</v>
      </c>
      <c r="CD332" s="31">
        <v>131.9</v>
      </c>
      <c r="CE332" s="31">
        <v>132.80000000000001</v>
      </c>
      <c r="CF332" s="31">
        <v>132.30000000000001</v>
      </c>
      <c r="CG332" s="31">
        <v>131.5</v>
      </c>
      <c r="CH332" s="31">
        <v>131</v>
      </c>
      <c r="CI332" s="31">
        <v>130.5</v>
      </c>
      <c r="CJ332" s="31">
        <v>129.5</v>
      </c>
      <c r="CK332" s="31">
        <v>128.19999999999999</v>
      </c>
      <c r="CL332" s="31">
        <v>127.2</v>
      </c>
      <c r="CM332" s="31">
        <v>126.4</v>
      </c>
      <c r="CN332" s="31">
        <v>125.3</v>
      </c>
      <c r="CO332" s="31">
        <v>125</v>
      </c>
      <c r="CP332" s="31">
        <v>123</v>
      </c>
      <c r="CQ332" s="31">
        <v>122.6</v>
      </c>
      <c r="CR332" s="31">
        <v>122.7</v>
      </c>
      <c r="CS332" s="31">
        <v>122.6</v>
      </c>
      <c r="CT332" s="31">
        <v>123.6</v>
      </c>
      <c r="CU332" s="31">
        <v>123.4</v>
      </c>
      <c r="CV332" s="31">
        <v>123.5</v>
      </c>
      <c r="CW332" s="31">
        <v>124.3</v>
      </c>
      <c r="CX332" s="31">
        <v>122.6</v>
      </c>
      <c r="CY332" s="31">
        <v>121.4</v>
      </c>
      <c r="CZ332" s="31">
        <v>120.6</v>
      </c>
      <c r="DA332" s="31">
        <v>120.9</v>
      </c>
      <c r="DB332" s="31">
        <v>120.9</v>
      </c>
      <c r="DC332" s="31">
        <v>121.3</v>
      </c>
      <c r="DD332" s="31">
        <v>123.1</v>
      </c>
      <c r="DE332" s="31">
        <v>126.3</v>
      </c>
      <c r="DF332" s="31">
        <v>128.80000000000001</v>
      </c>
      <c r="DG332" s="31">
        <v>135.9</v>
      </c>
      <c r="DH332" s="31">
        <v>138.5</v>
      </c>
      <c r="DI332" s="31">
        <v>137.30000000000001</v>
      </c>
      <c r="DJ332" s="31">
        <v>136.5</v>
      </c>
      <c r="DK332" s="31">
        <v>135.6</v>
      </c>
      <c r="DL332" s="31">
        <v>135.69999999999999</v>
      </c>
      <c r="DM332" s="31">
        <v>138.5</v>
      </c>
      <c r="DN332" s="31">
        <v>141.4</v>
      </c>
      <c r="DO332" s="31">
        <v>144.4</v>
      </c>
      <c r="DP332" s="31">
        <v>145.30000000000001</v>
      </c>
      <c r="DQ332" s="31">
        <v>145.1</v>
      </c>
      <c r="DR332" s="31">
        <v>146.19999999999999</v>
      </c>
      <c r="DS332" s="31">
        <v>152.1</v>
      </c>
      <c r="DT332" s="31">
        <v>156.9</v>
      </c>
      <c r="DU332" s="31">
        <v>157.9</v>
      </c>
      <c r="DV332" s="31">
        <v>159.30000000000001</v>
      </c>
      <c r="DW332" s="31">
        <v>159.19999999999999</v>
      </c>
      <c r="DX332" s="31">
        <v>161.19999999999999</v>
      </c>
      <c r="DY332" s="31">
        <v>161</v>
      </c>
      <c r="DZ332" s="31">
        <v>159.30000000000001</v>
      </c>
      <c r="EA332" s="31">
        <v>158.5</v>
      </c>
      <c r="EB332" s="31">
        <v>156.80000000000001</v>
      </c>
      <c r="EC332" s="31">
        <v>157.30000000000001</v>
      </c>
      <c r="ED332" s="31">
        <v>157.19999999999999</v>
      </c>
      <c r="EE332" s="31">
        <v>156.5</v>
      </c>
      <c r="EF332" s="31">
        <v>155.1</v>
      </c>
      <c r="EG332" s="31">
        <v>154.19999999999999</v>
      </c>
      <c r="EH332" s="31">
        <v>150.6</v>
      </c>
      <c r="EI332" s="31">
        <v>146.80000000000001</v>
      </c>
      <c r="EJ332" s="31">
        <v>146.80000000000001</v>
      </c>
      <c r="EK332" s="31">
        <v>145.69999999999999</v>
      </c>
      <c r="EL332" s="31">
        <v>145.30000000000001</v>
      </c>
      <c r="EM332" s="31">
        <v>145.69999999999999</v>
      </c>
      <c r="EN332" s="31">
        <v>145.30000000000001</v>
      </c>
      <c r="EO332" s="31">
        <v>145.5</v>
      </c>
      <c r="EP332" s="31">
        <v>145.19999999999999</v>
      </c>
      <c r="EQ332" s="31">
        <v>145.4</v>
      </c>
      <c r="ER332" s="31">
        <v>144.6</v>
      </c>
      <c r="ES332" s="31">
        <v>145</v>
      </c>
      <c r="ET332" s="31">
        <v>144.5</v>
      </c>
    </row>
    <row r="333" spans="1:150">
      <c r="A333" s="25" t="s">
        <v>672</v>
      </c>
      <c r="B333" s="25" t="s">
        <v>849</v>
      </c>
      <c r="C333" s="26">
        <v>7.9229999999999995E-2</v>
      </c>
      <c r="D333" s="31">
        <v>102.6</v>
      </c>
      <c r="E333" s="31">
        <v>103.6</v>
      </c>
      <c r="F333" s="31">
        <v>104.6</v>
      </c>
      <c r="G333" s="31">
        <v>105.6</v>
      </c>
      <c r="H333" s="31">
        <v>107</v>
      </c>
      <c r="I333" s="31">
        <v>105.6</v>
      </c>
      <c r="J333" s="31">
        <v>105.1</v>
      </c>
      <c r="K333" s="31">
        <v>104.9</v>
      </c>
      <c r="L333" s="31">
        <v>105.7</v>
      </c>
      <c r="M333" s="31">
        <v>105.6</v>
      </c>
      <c r="N333" s="31">
        <v>105.3</v>
      </c>
      <c r="O333" s="31">
        <v>105.1</v>
      </c>
      <c r="P333" s="31">
        <v>109.1</v>
      </c>
      <c r="Q333" s="31">
        <v>110.3</v>
      </c>
      <c r="R333" s="31">
        <v>109.6</v>
      </c>
      <c r="S333" s="31">
        <v>111.7</v>
      </c>
      <c r="T333" s="31">
        <v>113.4</v>
      </c>
      <c r="U333" s="31">
        <v>114.5</v>
      </c>
      <c r="V333" s="31">
        <v>117.2</v>
      </c>
      <c r="W333" s="31">
        <v>117.2</v>
      </c>
      <c r="X333" s="31">
        <v>117</v>
      </c>
      <c r="Y333" s="31">
        <v>117</v>
      </c>
      <c r="Z333" s="31">
        <v>117</v>
      </c>
      <c r="AA333" s="31">
        <v>116.2</v>
      </c>
      <c r="AB333" s="31">
        <v>116.2</v>
      </c>
      <c r="AC333" s="31">
        <v>116.7</v>
      </c>
      <c r="AD333" s="31">
        <v>115.6</v>
      </c>
      <c r="AE333" s="31">
        <v>115.3</v>
      </c>
      <c r="AF333" s="31">
        <v>116.3</v>
      </c>
      <c r="AG333" s="31">
        <v>115.3</v>
      </c>
      <c r="AH333" s="31">
        <v>115.3</v>
      </c>
      <c r="AI333" s="31">
        <v>114.5</v>
      </c>
      <c r="AJ333" s="31">
        <v>114.9</v>
      </c>
      <c r="AK333" s="31">
        <v>114.4</v>
      </c>
      <c r="AL333" s="31">
        <v>113.7</v>
      </c>
      <c r="AM333" s="31">
        <v>113.9</v>
      </c>
      <c r="AN333" s="31">
        <v>112</v>
      </c>
      <c r="AO333" s="31">
        <v>112.5</v>
      </c>
      <c r="AP333" s="31">
        <v>111.9</v>
      </c>
      <c r="AQ333" s="31">
        <v>110.9</v>
      </c>
      <c r="AR333" s="31">
        <v>110.8</v>
      </c>
      <c r="AS333" s="31">
        <v>110.7</v>
      </c>
      <c r="AT333" s="31">
        <v>110.6</v>
      </c>
      <c r="AU333" s="31">
        <v>110.7</v>
      </c>
      <c r="AV333" s="31">
        <v>111.6</v>
      </c>
      <c r="AW333" s="31">
        <v>111.6</v>
      </c>
      <c r="AX333" s="31">
        <v>112.6</v>
      </c>
      <c r="AY333" s="31">
        <v>111.7</v>
      </c>
      <c r="AZ333" s="31">
        <v>112.9</v>
      </c>
      <c r="BA333" s="31">
        <v>113.3</v>
      </c>
      <c r="BB333" s="31">
        <v>113.8</v>
      </c>
      <c r="BC333" s="31">
        <v>111.8</v>
      </c>
      <c r="BD333" s="31">
        <v>112.4</v>
      </c>
      <c r="BE333" s="31">
        <v>112.9</v>
      </c>
      <c r="BF333" s="31">
        <v>112.4</v>
      </c>
      <c r="BG333" s="31">
        <v>111.4</v>
      </c>
      <c r="BH333" s="31">
        <v>112.3</v>
      </c>
      <c r="BI333" s="31">
        <v>113</v>
      </c>
      <c r="BJ333" s="31">
        <v>112.2</v>
      </c>
      <c r="BK333" s="31">
        <v>112.1</v>
      </c>
      <c r="BL333" s="31">
        <v>112.6</v>
      </c>
      <c r="BM333" s="31">
        <v>113.5</v>
      </c>
      <c r="BN333" s="31">
        <v>114.2</v>
      </c>
      <c r="BO333" s="31">
        <v>112.2</v>
      </c>
      <c r="BP333" s="31">
        <v>112.4</v>
      </c>
      <c r="BQ333" s="31">
        <v>113.5</v>
      </c>
      <c r="BR333" s="31">
        <v>111.9</v>
      </c>
      <c r="BS333" s="31">
        <v>111.9</v>
      </c>
      <c r="BT333" s="31">
        <v>113.1</v>
      </c>
      <c r="BU333" s="31">
        <v>112.2</v>
      </c>
      <c r="BV333" s="31">
        <v>115.7</v>
      </c>
      <c r="BW333" s="31">
        <v>117.7</v>
      </c>
      <c r="BX333" s="31">
        <v>122.2</v>
      </c>
      <c r="BY333" s="31">
        <v>124.9</v>
      </c>
      <c r="BZ333" s="31">
        <v>126</v>
      </c>
      <c r="CA333" s="31">
        <v>128.5</v>
      </c>
      <c r="CB333" s="31">
        <v>128.6</v>
      </c>
      <c r="CC333" s="31">
        <v>130.30000000000001</v>
      </c>
      <c r="CD333" s="31">
        <v>131.69999999999999</v>
      </c>
      <c r="CE333" s="31">
        <v>131.9</v>
      </c>
      <c r="CF333" s="31">
        <v>130.69999999999999</v>
      </c>
      <c r="CG333" s="31">
        <v>129.19999999999999</v>
      </c>
      <c r="CH333" s="31">
        <v>126.5</v>
      </c>
      <c r="CI333" s="31">
        <v>123.9</v>
      </c>
      <c r="CJ333" s="31">
        <v>122</v>
      </c>
      <c r="CK333" s="31">
        <v>118.7</v>
      </c>
      <c r="CL333" s="31">
        <v>117.7</v>
      </c>
      <c r="CM333" s="31">
        <v>115.2</v>
      </c>
      <c r="CN333" s="31">
        <v>112.9</v>
      </c>
      <c r="CO333" s="31">
        <v>111.8</v>
      </c>
      <c r="CP333" s="31">
        <v>110.7</v>
      </c>
      <c r="CQ333" s="31">
        <v>110.6</v>
      </c>
      <c r="CR333" s="31">
        <v>110.9</v>
      </c>
      <c r="CS333" s="31">
        <v>109.3</v>
      </c>
      <c r="CT333" s="31">
        <v>108.7</v>
      </c>
      <c r="CU333" s="31">
        <v>108.9</v>
      </c>
      <c r="CV333" s="31">
        <v>109.2</v>
      </c>
      <c r="CW333" s="31">
        <v>108.9</v>
      </c>
      <c r="CX333" s="31">
        <v>106.4</v>
      </c>
      <c r="CY333" s="31">
        <v>107.5</v>
      </c>
      <c r="CZ333" s="31">
        <v>104.6</v>
      </c>
      <c r="DA333" s="31">
        <v>105.3</v>
      </c>
      <c r="DB333" s="31">
        <v>105.1</v>
      </c>
      <c r="DC333" s="31">
        <v>105.9</v>
      </c>
      <c r="DD333" s="31">
        <v>106.1</v>
      </c>
      <c r="DE333" s="31">
        <v>108.9</v>
      </c>
      <c r="DF333" s="31">
        <v>114.2</v>
      </c>
      <c r="DG333" s="31">
        <v>120.8</v>
      </c>
      <c r="DH333" s="31">
        <v>123.4</v>
      </c>
      <c r="DI333" s="31">
        <v>123.9</v>
      </c>
      <c r="DJ333" s="31">
        <v>122.5</v>
      </c>
      <c r="DK333" s="31">
        <v>124.6</v>
      </c>
      <c r="DL333" s="31">
        <v>124.2</v>
      </c>
      <c r="DM333" s="31">
        <v>125.1</v>
      </c>
      <c r="DN333" s="31">
        <v>127.7</v>
      </c>
      <c r="DO333" s="31">
        <v>130.69999999999999</v>
      </c>
      <c r="DP333" s="31">
        <v>132.69999999999999</v>
      </c>
      <c r="DQ333" s="31">
        <v>132.69999999999999</v>
      </c>
      <c r="DR333" s="31">
        <v>134.6</v>
      </c>
      <c r="DS333" s="31">
        <v>141</v>
      </c>
      <c r="DT333" s="31">
        <v>148.4</v>
      </c>
      <c r="DU333" s="31">
        <v>147.30000000000001</v>
      </c>
      <c r="DV333" s="31">
        <v>146.6</v>
      </c>
      <c r="DW333" s="31">
        <v>146.5</v>
      </c>
      <c r="DX333" s="31">
        <v>147.80000000000001</v>
      </c>
      <c r="DY333" s="31">
        <v>148.80000000000001</v>
      </c>
      <c r="DZ333" s="31">
        <v>148.1</v>
      </c>
      <c r="EA333" s="31">
        <v>149.69999999999999</v>
      </c>
      <c r="EB333" s="31">
        <v>149.5</v>
      </c>
      <c r="EC333" s="31">
        <v>149.30000000000001</v>
      </c>
      <c r="ED333" s="31">
        <v>148.30000000000001</v>
      </c>
      <c r="EE333" s="31">
        <v>147.80000000000001</v>
      </c>
      <c r="EF333" s="31">
        <v>147.1</v>
      </c>
      <c r="EG333" s="31">
        <v>144.9</v>
      </c>
      <c r="EH333" s="31">
        <v>142.9</v>
      </c>
      <c r="EI333" s="31">
        <v>137.9</v>
      </c>
      <c r="EJ333" s="31">
        <v>136.69999999999999</v>
      </c>
      <c r="EK333" s="31">
        <v>133.80000000000001</v>
      </c>
      <c r="EL333" s="31">
        <v>133.69999999999999</v>
      </c>
      <c r="EM333" s="31">
        <v>133.69999999999999</v>
      </c>
      <c r="EN333" s="31">
        <v>133.4</v>
      </c>
      <c r="EO333" s="31">
        <v>131.6</v>
      </c>
      <c r="EP333" s="31">
        <v>131.4</v>
      </c>
      <c r="EQ333" s="31">
        <v>131.69999999999999</v>
      </c>
      <c r="ER333" s="31">
        <v>132.5</v>
      </c>
      <c r="ES333" s="31">
        <v>132.5</v>
      </c>
      <c r="ET333" s="31">
        <v>132.9</v>
      </c>
    </row>
    <row r="334" spans="1:150">
      <c r="A334" s="25" t="s">
        <v>1933</v>
      </c>
      <c r="B334" s="25" t="s">
        <v>851</v>
      </c>
      <c r="C334" s="26">
        <v>0.19261</v>
      </c>
      <c r="D334" s="31">
        <v>100.8</v>
      </c>
      <c r="E334" s="31">
        <v>101.2</v>
      </c>
      <c r="F334" s="31">
        <v>102.4</v>
      </c>
      <c r="G334" s="31">
        <v>102.3</v>
      </c>
      <c r="H334" s="31">
        <v>102</v>
      </c>
      <c r="I334" s="31">
        <v>101.2</v>
      </c>
      <c r="J334" s="31">
        <v>101.6</v>
      </c>
      <c r="K334" s="31">
        <v>102.2</v>
      </c>
      <c r="L334" s="31">
        <v>102.8</v>
      </c>
      <c r="M334" s="31">
        <v>105.1</v>
      </c>
      <c r="N334" s="31">
        <v>104.2</v>
      </c>
      <c r="O334" s="31">
        <v>106.8</v>
      </c>
      <c r="P334" s="31">
        <v>108</v>
      </c>
      <c r="Q334" s="31">
        <v>108.8</v>
      </c>
      <c r="R334" s="31">
        <v>110.7</v>
      </c>
      <c r="S334" s="31">
        <v>109.1</v>
      </c>
      <c r="T334" s="31">
        <v>110.9</v>
      </c>
      <c r="U334" s="31">
        <v>111.5</v>
      </c>
      <c r="V334" s="31">
        <v>111.4</v>
      </c>
      <c r="W334" s="31">
        <v>113.6</v>
      </c>
      <c r="X334" s="31">
        <v>115.2</v>
      </c>
      <c r="Y334" s="31">
        <v>115.7</v>
      </c>
      <c r="Z334" s="31">
        <v>116.5</v>
      </c>
      <c r="AA334" s="31">
        <v>116.9</v>
      </c>
      <c r="AB334" s="31">
        <v>118.6</v>
      </c>
      <c r="AC334" s="31">
        <v>118.2</v>
      </c>
      <c r="AD334" s="31">
        <v>117.6</v>
      </c>
      <c r="AE334" s="31">
        <v>118.1</v>
      </c>
      <c r="AF334" s="31">
        <v>118.6</v>
      </c>
      <c r="AG334" s="31">
        <v>116.4</v>
      </c>
      <c r="AH334" s="31">
        <v>117.2</v>
      </c>
      <c r="AI334" s="31">
        <v>117.2</v>
      </c>
      <c r="AJ334" s="31">
        <v>116.2</v>
      </c>
      <c r="AK334" s="31">
        <v>115.7</v>
      </c>
      <c r="AL334" s="31">
        <v>117</v>
      </c>
      <c r="AM334" s="31">
        <v>116.2</v>
      </c>
      <c r="AN334" s="31">
        <v>116.7</v>
      </c>
      <c r="AO334" s="31">
        <v>117.6</v>
      </c>
      <c r="AP334" s="31">
        <v>118.1</v>
      </c>
      <c r="AQ334" s="31">
        <v>118.4</v>
      </c>
      <c r="AR334" s="31">
        <v>116.3</v>
      </c>
      <c r="AS334" s="31">
        <v>117.9</v>
      </c>
      <c r="AT334" s="31">
        <v>115.5</v>
      </c>
      <c r="AU334" s="31">
        <v>116.2</v>
      </c>
      <c r="AV334" s="31">
        <v>115.9</v>
      </c>
      <c r="AW334" s="31">
        <v>116.9</v>
      </c>
      <c r="AX334" s="31">
        <v>115.4</v>
      </c>
      <c r="AY334" s="31">
        <v>116.8</v>
      </c>
      <c r="AZ334" s="31">
        <v>116.2</v>
      </c>
      <c r="BA334" s="31">
        <v>115.7</v>
      </c>
      <c r="BB334" s="31">
        <v>117.6</v>
      </c>
      <c r="BC334" s="31">
        <v>118.8</v>
      </c>
      <c r="BD334" s="31">
        <v>118.4</v>
      </c>
      <c r="BE334" s="31">
        <v>116.9</v>
      </c>
      <c r="BF334" s="31">
        <v>119.2</v>
      </c>
      <c r="BG334" s="31">
        <v>121.1</v>
      </c>
      <c r="BH334" s="31">
        <v>120.2</v>
      </c>
      <c r="BI334" s="31">
        <v>122.2</v>
      </c>
      <c r="BJ334" s="31">
        <v>122.2</v>
      </c>
      <c r="BK334" s="31">
        <v>123.2</v>
      </c>
      <c r="BL334" s="31">
        <v>121.9</v>
      </c>
      <c r="BM334" s="31">
        <v>122.2</v>
      </c>
      <c r="BN334" s="31">
        <v>121.9</v>
      </c>
      <c r="BO334" s="31">
        <v>120.8</v>
      </c>
      <c r="BP334" s="31">
        <v>119.7</v>
      </c>
      <c r="BQ334" s="31">
        <v>124.9</v>
      </c>
      <c r="BR334" s="31">
        <v>123.5</v>
      </c>
      <c r="BS334" s="31">
        <v>122.5</v>
      </c>
      <c r="BT334" s="31">
        <v>123.8</v>
      </c>
      <c r="BU334" s="31">
        <v>124.4</v>
      </c>
      <c r="BV334" s="31">
        <v>126.3</v>
      </c>
      <c r="BW334" s="31">
        <v>126.3</v>
      </c>
      <c r="BX334" s="31">
        <v>127.7</v>
      </c>
      <c r="BY334" s="31">
        <v>127.9</v>
      </c>
      <c r="BZ334" s="31">
        <v>128.69999999999999</v>
      </c>
      <c r="CA334" s="31">
        <v>129.1</v>
      </c>
      <c r="CB334" s="31">
        <v>130.1</v>
      </c>
      <c r="CC334" s="31">
        <v>131.4</v>
      </c>
      <c r="CD334" s="31">
        <v>136.69999999999999</v>
      </c>
      <c r="CE334" s="31">
        <v>137.9</v>
      </c>
      <c r="CF334" s="31">
        <v>139.4</v>
      </c>
      <c r="CG334" s="31">
        <v>138.69999999999999</v>
      </c>
      <c r="CH334" s="31">
        <v>138.80000000000001</v>
      </c>
      <c r="CI334" s="31">
        <v>139.30000000000001</v>
      </c>
      <c r="CJ334" s="31">
        <v>138.4</v>
      </c>
      <c r="CK334" s="31">
        <v>138.80000000000001</v>
      </c>
      <c r="CL334" s="31">
        <v>137.19999999999999</v>
      </c>
      <c r="CM334" s="31">
        <v>136.6</v>
      </c>
      <c r="CN334" s="31">
        <v>134.6</v>
      </c>
      <c r="CO334" s="31">
        <v>135</v>
      </c>
      <c r="CP334" s="31">
        <v>132.19999999999999</v>
      </c>
      <c r="CQ334" s="31">
        <v>131.30000000000001</v>
      </c>
      <c r="CR334" s="31">
        <v>130.9</v>
      </c>
      <c r="CS334" s="31">
        <v>130.69999999999999</v>
      </c>
      <c r="CT334" s="31">
        <v>131.5</v>
      </c>
      <c r="CU334" s="31">
        <v>131.80000000000001</v>
      </c>
      <c r="CV334" s="31">
        <v>131.1</v>
      </c>
      <c r="CW334" s="31">
        <v>132.30000000000001</v>
      </c>
      <c r="CX334" s="31">
        <v>130.6</v>
      </c>
      <c r="CY334" s="31">
        <v>127.4</v>
      </c>
      <c r="CZ334" s="31">
        <v>125.4</v>
      </c>
      <c r="DA334" s="31">
        <v>124.3</v>
      </c>
      <c r="DB334" s="31">
        <v>123.4</v>
      </c>
      <c r="DC334" s="31">
        <v>121.7</v>
      </c>
      <c r="DD334" s="31">
        <v>121.7</v>
      </c>
      <c r="DE334" s="31">
        <v>123.5</v>
      </c>
      <c r="DF334" s="31">
        <v>125.7</v>
      </c>
      <c r="DG334" s="31">
        <v>134.30000000000001</v>
      </c>
      <c r="DH334" s="31">
        <v>135.69999999999999</v>
      </c>
      <c r="DI334" s="31">
        <v>131.4</v>
      </c>
      <c r="DJ334" s="31">
        <v>130.9</v>
      </c>
      <c r="DK334" s="31">
        <v>130.9</v>
      </c>
      <c r="DL334" s="31">
        <v>129.5</v>
      </c>
      <c r="DM334" s="31">
        <v>131.9</v>
      </c>
      <c r="DN334" s="31">
        <v>133.80000000000001</v>
      </c>
      <c r="DO334" s="31">
        <v>136.6</v>
      </c>
      <c r="DP334" s="31">
        <v>137.5</v>
      </c>
      <c r="DQ334" s="31">
        <v>137.19999999999999</v>
      </c>
      <c r="DR334" s="31">
        <v>139.69999999999999</v>
      </c>
      <c r="DS334" s="31">
        <v>145.19999999999999</v>
      </c>
      <c r="DT334" s="31">
        <v>148.19999999999999</v>
      </c>
      <c r="DU334" s="31">
        <v>157.1</v>
      </c>
      <c r="DV334" s="31">
        <v>163.1</v>
      </c>
      <c r="DW334" s="31">
        <v>165.8</v>
      </c>
      <c r="DX334" s="31">
        <v>169.9</v>
      </c>
      <c r="DY334" s="31">
        <v>170.1</v>
      </c>
      <c r="DZ334" s="31">
        <v>168.5</v>
      </c>
      <c r="EA334" s="31">
        <v>168.5</v>
      </c>
      <c r="EB334" s="31">
        <v>168.1</v>
      </c>
      <c r="EC334" s="31">
        <v>169.2</v>
      </c>
      <c r="ED334" s="31">
        <v>168.1</v>
      </c>
      <c r="EE334" s="31">
        <v>169</v>
      </c>
      <c r="EF334" s="31">
        <v>167.1</v>
      </c>
      <c r="EG334" s="31">
        <v>167.6</v>
      </c>
      <c r="EH334" s="31">
        <v>163.1</v>
      </c>
      <c r="EI334" s="31">
        <v>157.30000000000001</v>
      </c>
      <c r="EJ334" s="31">
        <v>156.80000000000001</v>
      </c>
      <c r="EK334" s="31">
        <v>154.80000000000001</v>
      </c>
      <c r="EL334" s="31">
        <v>153.9</v>
      </c>
      <c r="EM334" s="31">
        <v>156.30000000000001</v>
      </c>
      <c r="EN334" s="31">
        <v>155.1</v>
      </c>
      <c r="EO334" s="31">
        <v>154.6</v>
      </c>
      <c r="EP334" s="31">
        <v>153</v>
      </c>
      <c r="EQ334" s="31">
        <v>153.1</v>
      </c>
      <c r="ER334" s="31">
        <v>150.80000000000001</v>
      </c>
      <c r="ES334" s="31">
        <v>151</v>
      </c>
      <c r="ET334" s="31">
        <v>149.69999999999999</v>
      </c>
    </row>
    <row r="335" spans="1:150">
      <c r="A335" s="25" t="s">
        <v>1934</v>
      </c>
      <c r="B335" s="25" t="s">
        <v>853</v>
      </c>
      <c r="C335" s="26">
        <v>1.23E-3</v>
      </c>
      <c r="D335" s="31">
        <v>100</v>
      </c>
      <c r="E335" s="31">
        <v>100</v>
      </c>
      <c r="F335" s="31">
        <v>100</v>
      </c>
      <c r="G335" s="31">
        <v>100</v>
      </c>
      <c r="H335" s="31">
        <v>100</v>
      </c>
      <c r="I335" s="31">
        <v>100</v>
      </c>
      <c r="J335" s="31">
        <v>100</v>
      </c>
      <c r="K335" s="31">
        <v>100</v>
      </c>
      <c r="L335" s="31">
        <v>100</v>
      </c>
      <c r="M335" s="31">
        <v>100</v>
      </c>
      <c r="N335" s="31">
        <v>100</v>
      </c>
      <c r="O335" s="31">
        <v>100</v>
      </c>
      <c r="P335" s="31">
        <v>100</v>
      </c>
      <c r="Q335" s="31">
        <v>100</v>
      </c>
      <c r="R335" s="31">
        <v>100</v>
      </c>
      <c r="S335" s="31">
        <v>100</v>
      </c>
      <c r="T335" s="31">
        <v>100</v>
      </c>
      <c r="U335" s="31">
        <v>100</v>
      </c>
      <c r="V335" s="31">
        <v>100</v>
      </c>
      <c r="W335" s="31">
        <v>100</v>
      </c>
      <c r="X335" s="31">
        <v>100</v>
      </c>
      <c r="Y335" s="31">
        <v>100</v>
      </c>
      <c r="Z335" s="31">
        <v>100</v>
      </c>
      <c r="AA335" s="31">
        <v>100</v>
      </c>
      <c r="AB335" s="31">
        <v>100</v>
      </c>
      <c r="AC335" s="31">
        <v>100</v>
      </c>
      <c r="AD335" s="31">
        <v>100</v>
      </c>
      <c r="AE335" s="31">
        <v>100</v>
      </c>
      <c r="AF335" s="31">
        <v>100</v>
      </c>
      <c r="AG335" s="31">
        <v>100</v>
      </c>
      <c r="AH335" s="31">
        <v>100</v>
      </c>
      <c r="AI335" s="31">
        <v>100</v>
      </c>
      <c r="AJ335" s="31">
        <v>100</v>
      </c>
      <c r="AK335" s="31">
        <v>100</v>
      </c>
      <c r="AL335" s="31">
        <v>100</v>
      </c>
      <c r="AM335" s="31">
        <v>100</v>
      </c>
      <c r="AN335" s="31">
        <v>100</v>
      </c>
      <c r="AO335" s="31">
        <v>100</v>
      </c>
      <c r="AP335" s="31">
        <v>100</v>
      </c>
      <c r="AQ335" s="31">
        <v>100</v>
      </c>
      <c r="AR335" s="31">
        <v>122.7</v>
      </c>
      <c r="AS335" s="31">
        <v>122.7</v>
      </c>
      <c r="AT335" s="31">
        <v>136.4</v>
      </c>
      <c r="AU335" s="31">
        <v>122.7</v>
      </c>
      <c r="AV335" s="31">
        <v>136.4</v>
      </c>
      <c r="AW335" s="31">
        <v>131.80000000000001</v>
      </c>
      <c r="AX335" s="31">
        <v>118.2</v>
      </c>
      <c r="AY335" s="31">
        <v>127.3</v>
      </c>
      <c r="AZ335" s="31">
        <v>131.80000000000001</v>
      </c>
      <c r="BA335" s="31">
        <v>140.9</v>
      </c>
      <c r="BB335" s="31">
        <v>145.5</v>
      </c>
      <c r="BC335" s="31">
        <v>136.4</v>
      </c>
      <c r="BD335" s="31">
        <v>145.5</v>
      </c>
      <c r="BE335" s="31">
        <v>145.5</v>
      </c>
      <c r="BF335" s="31">
        <v>140.9</v>
      </c>
      <c r="BG335" s="31">
        <v>127.3</v>
      </c>
      <c r="BH335" s="31">
        <v>145.5</v>
      </c>
      <c r="BI335" s="31">
        <v>145.5</v>
      </c>
      <c r="BJ335" s="31">
        <v>145.5</v>
      </c>
      <c r="BK335" s="31">
        <v>168.2</v>
      </c>
      <c r="BL335" s="31">
        <v>172.7</v>
      </c>
      <c r="BM335" s="31">
        <v>177.3</v>
      </c>
      <c r="BN335" s="31">
        <v>177.3</v>
      </c>
      <c r="BO335" s="31">
        <v>177.3</v>
      </c>
      <c r="BP335" s="31">
        <v>172.7</v>
      </c>
      <c r="BQ335" s="31">
        <v>177.3</v>
      </c>
      <c r="BR335" s="31">
        <v>168.2</v>
      </c>
      <c r="BS335" s="31">
        <v>177.3</v>
      </c>
      <c r="BT335" s="31">
        <v>177.3</v>
      </c>
      <c r="BU335" s="31">
        <v>159.1</v>
      </c>
      <c r="BV335" s="31">
        <v>159.1</v>
      </c>
      <c r="BW335" s="31">
        <v>186.4</v>
      </c>
      <c r="BX335" s="31">
        <v>181.8</v>
      </c>
      <c r="BY335" s="31">
        <v>163.6</v>
      </c>
      <c r="BZ335" s="31">
        <v>250</v>
      </c>
      <c r="CA335" s="31">
        <v>181.8</v>
      </c>
      <c r="CB335" s="31">
        <v>181.8</v>
      </c>
      <c r="CC335" s="31">
        <v>172.7</v>
      </c>
      <c r="CD335" s="31">
        <v>172.7</v>
      </c>
      <c r="CE335" s="31">
        <v>190.9</v>
      </c>
      <c r="CF335" s="31">
        <v>163.6</v>
      </c>
      <c r="CG335" s="31">
        <v>163.6</v>
      </c>
      <c r="CH335" s="31">
        <v>154.5</v>
      </c>
      <c r="CI335" s="31">
        <v>154.5</v>
      </c>
      <c r="CJ335" s="31">
        <v>145.5</v>
      </c>
      <c r="CK335" s="31">
        <v>136.4</v>
      </c>
      <c r="CL335" s="31">
        <v>136.4</v>
      </c>
      <c r="CM335" s="31">
        <v>136.4</v>
      </c>
      <c r="CN335" s="31">
        <v>127.3</v>
      </c>
      <c r="CO335" s="31">
        <v>136.4</v>
      </c>
      <c r="CP335" s="31">
        <v>127.3</v>
      </c>
      <c r="CQ335" s="31">
        <v>136.4</v>
      </c>
      <c r="CR335" s="31">
        <v>136.4</v>
      </c>
      <c r="CS335" s="31">
        <v>127.3</v>
      </c>
      <c r="CT335" s="31">
        <v>127.3</v>
      </c>
      <c r="CU335" s="31">
        <v>127.3</v>
      </c>
      <c r="CV335" s="31">
        <v>127.3</v>
      </c>
      <c r="CW335" s="31">
        <v>127.3</v>
      </c>
      <c r="CX335" s="31">
        <v>113.6</v>
      </c>
      <c r="CY335" s="31">
        <v>113.6</v>
      </c>
      <c r="CZ335" s="31">
        <v>113.6</v>
      </c>
      <c r="DA335" s="31">
        <v>122.7</v>
      </c>
      <c r="DB335" s="31">
        <v>118.2</v>
      </c>
      <c r="DC335" s="31">
        <v>131.80000000000001</v>
      </c>
      <c r="DD335" s="31">
        <v>136.4</v>
      </c>
      <c r="DE335" s="31">
        <v>140.9</v>
      </c>
      <c r="DF335" s="31">
        <v>145.5</v>
      </c>
      <c r="DG335" s="31">
        <v>159.1</v>
      </c>
      <c r="DH335" s="31">
        <v>172.7</v>
      </c>
      <c r="DI335" s="31">
        <v>168.2</v>
      </c>
      <c r="DJ335" s="31">
        <v>168.2</v>
      </c>
      <c r="DK335" s="31">
        <v>177.3</v>
      </c>
      <c r="DL335" s="31">
        <v>172.7</v>
      </c>
      <c r="DM335" s="31">
        <v>172.7</v>
      </c>
      <c r="DN335" s="31">
        <v>181.8</v>
      </c>
      <c r="DO335" s="31">
        <v>181.8</v>
      </c>
      <c r="DP335" s="31">
        <v>177.3</v>
      </c>
      <c r="DQ335" s="31">
        <v>186.4</v>
      </c>
      <c r="DR335" s="31">
        <v>190.9</v>
      </c>
      <c r="DS335" s="31">
        <v>200</v>
      </c>
      <c r="DT335" s="31">
        <v>177.3</v>
      </c>
      <c r="DU335" s="31">
        <v>190.9</v>
      </c>
      <c r="DV335" s="31">
        <v>163.6</v>
      </c>
      <c r="DW335" s="31">
        <v>181.8</v>
      </c>
      <c r="DX335" s="31">
        <v>181.8</v>
      </c>
      <c r="DY335" s="31">
        <v>177.3</v>
      </c>
      <c r="DZ335" s="31">
        <v>172.7</v>
      </c>
      <c r="EA335" s="31">
        <v>177.3</v>
      </c>
      <c r="EB335" s="31">
        <v>172.7</v>
      </c>
      <c r="EC335" s="31">
        <v>163.6</v>
      </c>
      <c r="ED335" s="31">
        <v>159.1</v>
      </c>
      <c r="EE335" s="31">
        <v>159.1</v>
      </c>
      <c r="EF335" s="31">
        <v>159.1</v>
      </c>
      <c r="EG335" s="31">
        <v>150</v>
      </c>
      <c r="EH335" s="31">
        <v>150</v>
      </c>
      <c r="EI335" s="31">
        <v>154.5</v>
      </c>
      <c r="EJ335" s="31">
        <v>159.1</v>
      </c>
      <c r="EK335" s="31">
        <v>163.6</v>
      </c>
      <c r="EL335" s="31">
        <v>159.1</v>
      </c>
      <c r="EM335" s="31">
        <v>150</v>
      </c>
      <c r="EN335" s="31">
        <v>150</v>
      </c>
      <c r="EO335" s="31">
        <v>150</v>
      </c>
      <c r="EP335" s="31">
        <v>154.5</v>
      </c>
      <c r="EQ335" s="31">
        <v>154.5</v>
      </c>
      <c r="ER335" s="31">
        <v>159.1</v>
      </c>
      <c r="ES335" s="31">
        <v>154.5</v>
      </c>
      <c r="ET335" s="31">
        <v>154.5</v>
      </c>
    </row>
    <row r="336" spans="1:150">
      <c r="A336" s="25" t="s">
        <v>1935</v>
      </c>
      <c r="B336" s="25" t="s">
        <v>855</v>
      </c>
      <c r="C336" s="26">
        <v>1.093E-2</v>
      </c>
      <c r="D336" s="31">
        <v>102.8</v>
      </c>
      <c r="E336" s="31">
        <v>105.7</v>
      </c>
      <c r="F336" s="31">
        <v>107</v>
      </c>
      <c r="G336" s="31">
        <v>107.1</v>
      </c>
      <c r="H336" s="31">
        <v>107.7</v>
      </c>
      <c r="I336" s="31">
        <v>107.9</v>
      </c>
      <c r="J336" s="31">
        <v>107.3</v>
      </c>
      <c r="K336" s="31">
        <v>107.8</v>
      </c>
      <c r="L336" s="31">
        <v>107.2</v>
      </c>
      <c r="M336" s="31">
        <v>107.1</v>
      </c>
      <c r="N336" s="31">
        <v>109.6</v>
      </c>
      <c r="O336" s="31">
        <v>110.2</v>
      </c>
      <c r="P336" s="31">
        <v>110.5</v>
      </c>
      <c r="Q336" s="31">
        <v>110.7</v>
      </c>
      <c r="R336" s="31">
        <v>110.5</v>
      </c>
      <c r="S336" s="31">
        <v>109.8</v>
      </c>
      <c r="T336" s="31">
        <v>109.5</v>
      </c>
      <c r="U336" s="31">
        <v>111.1</v>
      </c>
      <c r="V336" s="31">
        <v>112</v>
      </c>
      <c r="W336" s="31">
        <v>112</v>
      </c>
      <c r="X336" s="31">
        <v>111.9</v>
      </c>
      <c r="Y336" s="31">
        <v>110.7</v>
      </c>
      <c r="Z336" s="31">
        <v>113.1</v>
      </c>
      <c r="AA336" s="31">
        <v>115.3</v>
      </c>
      <c r="AB336" s="31">
        <v>118.1</v>
      </c>
      <c r="AC336" s="31">
        <v>122.7</v>
      </c>
      <c r="AD336" s="31">
        <v>121</v>
      </c>
      <c r="AE336" s="31">
        <v>121.6</v>
      </c>
      <c r="AF336" s="31">
        <v>121.7</v>
      </c>
      <c r="AG336" s="31">
        <v>121.1</v>
      </c>
      <c r="AH336" s="31">
        <v>119.8</v>
      </c>
      <c r="AI336" s="31">
        <v>118.3</v>
      </c>
      <c r="AJ336" s="31">
        <v>117.8</v>
      </c>
      <c r="AK336" s="31">
        <v>117.7</v>
      </c>
      <c r="AL336" s="31">
        <v>117.2</v>
      </c>
      <c r="AM336" s="31">
        <v>117</v>
      </c>
      <c r="AN336" s="31">
        <v>116.1</v>
      </c>
      <c r="AO336" s="31">
        <v>116.5</v>
      </c>
      <c r="AP336" s="31">
        <v>116.2</v>
      </c>
      <c r="AQ336" s="31">
        <v>115.7</v>
      </c>
      <c r="AR336" s="31">
        <v>116.1</v>
      </c>
      <c r="AS336" s="31">
        <v>115.6</v>
      </c>
      <c r="AT336" s="31">
        <v>115.4</v>
      </c>
      <c r="AU336" s="31">
        <v>115</v>
      </c>
      <c r="AV336" s="31">
        <v>114.7</v>
      </c>
      <c r="AW336" s="31">
        <v>114.3</v>
      </c>
      <c r="AX336" s="31">
        <v>113.4</v>
      </c>
      <c r="AY336" s="31">
        <v>114</v>
      </c>
      <c r="AZ336" s="31">
        <v>116</v>
      </c>
      <c r="BA336" s="31">
        <v>117.2</v>
      </c>
      <c r="BB336" s="31">
        <v>117.1</v>
      </c>
      <c r="BC336" s="31">
        <v>115.7</v>
      </c>
      <c r="BD336" s="31">
        <v>114.8</v>
      </c>
      <c r="BE336" s="31">
        <v>113.8</v>
      </c>
      <c r="BF336" s="31">
        <v>113.7</v>
      </c>
      <c r="BG336" s="31">
        <v>114.2</v>
      </c>
      <c r="BH336" s="31">
        <v>114.7</v>
      </c>
      <c r="BI336" s="31">
        <v>114.2</v>
      </c>
      <c r="BJ336" s="31">
        <v>116.1</v>
      </c>
      <c r="BK336" s="31">
        <v>118.6</v>
      </c>
      <c r="BL336" s="31">
        <v>123.6</v>
      </c>
      <c r="BM336" s="31">
        <v>125.2</v>
      </c>
      <c r="BN336" s="31">
        <v>125.1</v>
      </c>
      <c r="BO336" s="31">
        <v>124.2</v>
      </c>
      <c r="BP336" s="31">
        <v>126.5</v>
      </c>
      <c r="BQ336" s="31">
        <v>127.1</v>
      </c>
      <c r="BR336" s="31">
        <v>127.1</v>
      </c>
      <c r="BS336" s="31">
        <v>127.2</v>
      </c>
      <c r="BT336" s="31">
        <v>128.5</v>
      </c>
      <c r="BU336" s="31">
        <v>130.80000000000001</v>
      </c>
      <c r="BV336" s="31">
        <v>130.19999999999999</v>
      </c>
      <c r="BW336" s="31">
        <v>126.2</v>
      </c>
      <c r="BX336" s="31">
        <v>124.7</v>
      </c>
      <c r="BY336" s="31">
        <v>122</v>
      </c>
      <c r="BZ336" s="31">
        <v>119.9</v>
      </c>
      <c r="CA336" s="31">
        <v>122</v>
      </c>
      <c r="CB336" s="31">
        <v>121.7</v>
      </c>
      <c r="CC336" s="31">
        <v>123.5</v>
      </c>
      <c r="CD336" s="31">
        <v>125.4</v>
      </c>
      <c r="CE336" s="31">
        <v>124.8</v>
      </c>
      <c r="CF336" s="31">
        <v>122.6</v>
      </c>
      <c r="CG336" s="31">
        <v>121.6</v>
      </c>
      <c r="CH336" s="31">
        <v>121.2</v>
      </c>
      <c r="CI336" s="31">
        <v>122.2</v>
      </c>
      <c r="CJ336" s="31">
        <v>122.3</v>
      </c>
      <c r="CK336" s="31">
        <v>120.5</v>
      </c>
      <c r="CL336" s="31">
        <v>119.5</v>
      </c>
      <c r="CM336" s="31">
        <v>116.6</v>
      </c>
      <c r="CN336" s="31">
        <v>117.4</v>
      </c>
      <c r="CO336" s="31">
        <v>117.1</v>
      </c>
      <c r="CP336" s="31">
        <v>115.1</v>
      </c>
      <c r="CQ336" s="31">
        <v>115.7</v>
      </c>
      <c r="CR336" s="31">
        <v>114.6</v>
      </c>
      <c r="CS336" s="31">
        <v>118.9</v>
      </c>
      <c r="CT336" s="31">
        <v>120.1</v>
      </c>
      <c r="CU336" s="31">
        <v>120.1</v>
      </c>
      <c r="CV336" s="31">
        <v>119.3</v>
      </c>
      <c r="CW336" s="31">
        <v>119.8</v>
      </c>
      <c r="CX336" s="31">
        <v>115.9</v>
      </c>
      <c r="CY336" s="31">
        <v>114.8</v>
      </c>
      <c r="CZ336" s="31">
        <v>119.9</v>
      </c>
      <c r="DA336" s="31">
        <v>121.2</v>
      </c>
      <c r="DB336" s="31">
        <v>124.3</v>
      </c>
      <c r="DC336" s="31">
        <v>125</v>
      </c>
      <c r="DD336" s="31">
        <v>133.19999999999999</v>
      </c>
      <c r="DE336" s="31">
        <v>138.80000000000001</v>
      </c>
      <c r="DF336" s="31">
        <v>135.30000000000001</v>
      </c>
      <c r="DG336" s="31">
        <v>143.19999999999999</v>
      </c>
      <c r="DH336" s="31">
        <v>147.30000000000001</v>
      </c>
      <c r="DI336" s="31">
        <v>141.80000000000001</v>
      </c>
      <c r="DJ336" s="31">
        <v>141.30000000000001</v>
      </c>
      <c r="DK336" s="31">
        <v>139.80000000000001</v>
      </c>
      <c r="DL336" s="31">
        <v>139.69999999999999</v>
      </c>
      <c r="DM336" s="31">
        <v>140.6</v>
      </c>
      <c r="DN336" s="31">
        <v>146.30000000000001</v>
      </c>
      <c r="DO336" s="31">
        <v>152.30000000000001</v>
      </c>
      <c r="DP336" s="31">
        <v>150.80000000000001</v>
      </c>
      <c r="DQ336" s="31">
        <v>150.69999999999999</v>
      </c>
      <c r="DR336" s="31">
        <v>152</v>
      </c>
      <c r="DS336" s="31">
        <v>162.19999999999999</v>
      </c>
      <c r="DT336" s="31">
        <v>161.30000000000001</v>
      </c>
      <c r="DU336" s="31">
        <v>161.4</v>
      </c>
      <c r="DV336" s="31">
        <v>155.19999999999999</v>
      </c>
      <c r="DW336" s="31">
        <v>154.9</v>
      </c>
      <c r="DX336" s="31">
        <v>154.5</v>
      </c>
      <c r="DY336" s="31">
        <v>155.9</v>
      </c>
      <c r="DZ336" s="31">
        <v>153.1</v>
      </c>
      <c r="EA336" s="31">
        <v>151</v>
      </c>
      <c r="EB336" s="31">
        <v>147.9</v>
      </c>
      <c r="EC336" s="31">
        <v>149.69999999999999</v>
      </c>
      <c r="ED336" s="31">
        <v>147.80000000000001</v>
      </c>
      <c r="EE336" s="31">
        <v>145</v>
      </c>
      <c r="EF336" s="31">
        <v>143.9</v>
      </c>
      <c r="EG336" s="31">
        <v>144.19999999999999</v>
      </c>
      <c r="EH336" s="31">
        <v>138.5</v>
      </c>
      <c r="EI336" s="31">
        <v>137.80000000000001</v>
      </c>
      <c r="EJ336" s="31">
        <v>142.6</v>
      </c>
      <c r="EK336" s="31">
        <v>142.1</v>
      </c>
      <c r="EL336" s="31">
        <v>142.30000000000001</v>
      </c>
      <c r="EM336" s="31">
        <v>139.30000000000001</v>
      </c>
      <c r="EN336" s="31">
        <v>135.69999999999999</v>
      </c>
      <c r="EO336" s="31">
        <v>139.5</v>
      </c>
      <c r="EP336" s="31">
        <v>142.4</v>
      </c>
      <c r="EQ336" s="31">
        <v>138.4</v>
      </c>
      <c r="ER336" s="31">
        <v>139.4</v>
      </c>
      <c r="ES336" s="31">
        <v>139.19999999999999</v>
      </c>
      <c r="ET336" s="31">
        <v>138.5</v>
      </c>
    </row>
    <row r="337" spans="1:150">
      <c r="A337" s="25" t="s">
        <v>1936</v>
      </c>
      <c r="B337" s="25" t="s">
        <v>857</v>
      </c>
      <c r="C337" s="26">
        <v>8.2199999999999995E-2</v>
      </c>
      <c r="D337" s="31">
        <v>100.9</v>
      </c>
      <c r="E337" s="31">
        <v>100.6</v>
      </c>
      <c r="F337" s="31">
        <v>101.9</v>
      </c>
      <c r="G337" s="31">
        <v>102.7</v>
      </c>
      <c r="H337" s="31">
        <v>102.4</v>
      </c>
      <c r="I337" s="31">
        <v>102.2</v>
      </c>
      <c r="J337" s="31">
        <v>101.7</v>
      </c>
      <c r="K337" s="31">
        <v>102.6</v>
      </c>
      <c r="L337" s="31">
        <v>101.1</v>
      </c>
      <c r="M337" s="31">
        <v>102.2</v>
      </c>
      <c r="N337" s="31">
        <v>102.6</v>
      </c>
      <c r="O337" s="31">
        <v>103.2</v>
      </c>
      <c r="P337" s="31">
        <v>104.9</v>
      </c>
      <c r="Q337" s="31">
        <v>104.8</v>
      </c>
      <c r="R337" s="31">
        <v>104.5</v>
      </c>
      <c r="S337" s="31">
        <v>105.1</v>
      </c>
      <c r="T337" s="31">
        <v>108.1</v>
      </c>
      <c r="U337" s="31">
        <v>108.6</v>
      </c>
      <c r="V337" s="31">
        <v>109</v>
      </c>
      <c r="W337" s="31">
        <v>108.6</v>
      </c>
      <c r="X337" s="31">
        <v>109.2</v>
      </c>
      <c r="Y337" s="31">
        <v>108.3</v>
      </c>
      <c r="Z337" s="31">
        <v>109.3</v>
      </c>
      <c r="AA337" s="31">
        <v>109.5</v>
      </c>
      <c r="AB337" s="31">
        <v>113.1</v>
      </c>
      <c r="AC337" s="31">
        <v>114.4</v>
      </c>
      <c r="AD337" s="31">
        <v>114.2</v>
      </c>
      <c r="AE337" s="31">
        <v>112</v>
      </c>
      <c r="AF337" s="31">
        <v>115</v>
      </c>
      <c r="AG337" s="31">
        <v>112.6</v>
      </c>
      <c r="AH337" s="31">
        <v>112.6</v>
      </c>
      <c r="AI337" s="31">
        <v>111.1</v>
      </c>
      <c r="AJ337" s="31">
        <v>111.4</v>
      </c>
      <c r="AK337" s="31">
        <v>110.5</v>
      </c>
      <c r="AL337" s="31">
        <v>110.8</v>
      </c>
      <c r="AM337" s="31">
        <v>115.6</v>
      </c>
      <c r="AN337" s="31">
        <v>112.5</v>
      </c>
      <c r="AO337" s="31">
        <v>112</v>
      </c>
      <c r="AP337" s="31">
        <v>113.3</v>
      </c>
      <c r="AQ337" s="31">
        <v>115.4</v>
      </c>
      <c r="AR337" s="31">
        <v>115.7</v>
      </c>
      <c r="AS337" s="31">
        <v>117.5</v>
      </c>
      <c r="AT337" s="31">
        <v>117.4</v>
      </c>
      <c r="AU337" s="31">
        <v>116.5</v>
      </c>
      <c r="AV337" s="31">
        <v>116.4</v>
      </c>
      <c r="AW337" s="31">
        <v>116.9</v>
      </c>
      <c r="AX337" s="31">
        <v>117.4</v>
      </c>
      <c r="AY337" s="31">
        <v>116.7</v>
      </c>
      <c r="AZ337" s="31">
        <v>118.4</v>
      </c>
      <c r="BA337" s="31">
        <v>117.8</v>
      </c>
      <c r="BB337" s="31">
        <v>117.6</v>
      </c>
      <c r="BC337" s="31">
        <v>117.1</v>
      </c>
      <c r="BD337" s="31">
        <v>115.7</v>
      </c>
      <c r="BE337" s="31">
        <v>116</v>
      </c>
      <c r="BF337" s="31">
        <v>115</v>
      </c>
      <c r="BG337" s="31">
        <v>117.3</v>
      </c>
      <c r="BH337" s="31">
        <v>117.2</v>
      </c>
      <c r="BI337" s="31">
        <v>117.8</v>
      </c>
      <c r="BJ337" s="31">
        <v>119.5</v>
      </c>
      <c r="BK337" s="31">
        <v>122.7</v>
      </c>
      <c r="BL337" s="31">
        <v>125.6</v>
      </c>
      <c r="BM337" s="31">
        <v>128.69999999999999</v>
      </c>
      <c r="BN337" s="31">
        <v>128.19999999999999</v>
      </c>
      <c r="BO337" s="31">
        <v>128.80000000000001</v>
      </c>
      <c r="BP337" s="31">
        <v>128.5</v>
      </c>
      <c r="BQ337" s="31">
        <v>127</v>
      </c>
      <c r="BR337" s="31">
        <v>127.6</v>
      </c>
      <c r="BS337" s="31">
        <v>127.8</v>
      </c>
      <c r="BT337" s="31">
        <v>129.69999999999999</v>
      </c>
      <c r="BU337" s="31">
        <v>129.6</v>
      </c>
      <c r="BV337" s="31">
        <v>130.80000000000001</v>
      </c>
      <c r="BW337" s="31">
        <v>125.9</v>
      </c>
      <c r="BX337" s="31">
        <v>126.2</v>
      </c>
      <c r="BY337" s="31">
        <v>125.9</v>
      </c>
      <c r="BZ337" s="31">
        <v>124.8</v>
      </c>
      <c r="CA337" s="31">
        <v>125.8</v>
      </c>
      <c r="CB337" s="31">
        <v>127.2</v>
      </c>
      <c r="CC337" s="31">
        <v>127.8</v>
      </c>
      <c r="CD337" s="31">
        <v>130</v>
      </c>
      <c r="CE337" s="31">
        <v>129.80000000000001</v>
      </c>
      <c r="CF337" s="31">
        <v>126.5</v>
      </c>
      <c r="CG337" s="31">
        <v>124.2</v>
      </c>
      <c r="CH337" s="31">
        <v>124.1</v>
      </c>
      <c r="CI337" s="31">
        <v>122.2</v>
      </c>
      <c r="CJ337" s="31">
        <v>121.6</v>
      </c>
      <c r="CK337" s="31">
        <v>118.7</v>
      </c>
      <c r="CL337" s="31">
        <v>117.9</v>
      </c>
      <c r="CM337" s="31">
        <v>117.8</v>
      </c>
      <c r="CN337" s="31">
        <v>117.1</v>
      </c>
      <c r="CO337" s="31">
        <v>116.7</v>
      </c>
      <c r="CP337" s="31">
        <v>114.9</v>
      </c>
      <c r="CQ337" s="31">
        <v>114.9</v>
      </c>
      <c r="CR337" s="31">
        <v>115.2</v>
      </c>
      <c r="CS337" s="31">
        <v>117.1</v>
      </c>
      <c r="CT337" s="31">
        <v>118</v>
      </c>
      <c r="CU337" s="31">
        <v>117.8</v>
      </c>
      <c r="CV337" s="31">
        <v>119.7</v>
      </c>
      <c r="CW337" s="31">
        <v>118.9</v>
      </c>
      <c r="CX337" s="31">
        <v>114.4</v>
      </c>
      <c r="CY337" s="31">
        <v>113.3</v>
      </c>
      <c r="CZ337" s="31">
        <v>115.8</v>
      </c>
      <c r="DA337" s="31">
        <v>118.2</v>
      </c>
      <c r="DB337" s="31">
        <v>121.4</v>
      </c>
      <c r="DC337" s="31">
        <v>122.8</v>
      </c>
      <c r="DD337" s="31">
        <v>129.5</v>
      </c>
      <c r="DE337" s="31">
        <v>137.30000000000001</v>
      </c>
      <c r="DF337" s="31">
        <v>140</v>
      </c>
      <c r="DG337" s="31">
        <v>145.69999999999999</v>
      </c>
      <c r="DH337" s="31">
        <v>150.80000000000001</v>
      </c>
      <c r="DI337" s="31">
        <v>152.1</v>
      </c>
      <c r="DJ337" s="31">
        <v>149</v>
      </c>
      <c r="DK337" s="31">
        <v>149.4</v>
      </c>
      <c r="DL337" s="31">
        <v>151.69999999999999</v>
      </c>
      <c r="DM337" s="31">
        <v>151.1</v>
      </c>
      <c r="DN337" s="31">
        <v>158.5</v>
      </c>
      <c r="DO337" s="31">
        <v>162.80000000000001</v>
      </c>
      <c r="DP337" s="31">
        <v>160</v>
      </c>
      <c r="DQ337" s="31">
        <v>161.5</v>
      </c>
      <c r="DR337" s="31">
        <v>167.4</v>
      </c>
      <c r="DS337" s="31">
        <v>175.8</v>
      </c>
      <c r="DT337" s="31">
        <v>180.8</v>
      </c>
      <c r="DU337" s="31">
        <v>165.4</v>
      </c>
      <c r="DV337" s="31">
        <v>160.6</v>
      </c>
      <c r="DW337" s="31">
        <v>157.6</v>
      </c>
      <c r="DX337" s="31">
        <v>161</v>
      </c>
      <c r="DY337" s="31">
        <v>157.9</v>
      </c>
      <c r="DZ337" s="31">
        <v>151.80000000000001</v>
      </c>
      <c r="EA337" s="31">
        <v>148.1</v>
      </c>
      <c r="EB337" s="31">
        <v>142.4</v>
      </c>
      <c r="EC337" s="31">
        <v>141.6</v>
      </c>
      <c r="ED337" s="31">
        <v>143.19999999999999</v>
      </c>
      <c r="EE337" s="31">
        <v>139.4</v>
      </c>
      <c r="EF337" s="31">
        <v>135.69999999999999</v>
      </c>
      <c r="EG337" s="31">
        <v>133.69999999999999</v>
      </c>
      <c r="EH337" s="31">
        <v>126.6</v>
      </c>
      <c r="EI337" s="31">
        <v>130</v>
      </c>
      <c r="EJ337" s="31">
        <v>134.30000000000001</v>
      </c>
      <c r="EK337" s="31">
        <v>134.19999999999999</v>
      </c>
      <c r="EL337" s="31">
        <v>130.80000000000001</v>
      </c>
      <c r="EM337" s="31">
        <v>129.30000000000001</v>
      </c>
      <c r="EN337" s="31">
        <v>130.30000000000001</v>
      </c>
      <c r="EO337" s="31">
        <v>136.1</v>
      </c>
      <c r="EP337" s="31">
        <v>137.1</v>
      </c>
      <c r="EQ337" s="31">
        <v>137.1</v>
      </c>
      <c r="ER337" s="31">
        <v>136.19999999999999</v>
      </c>
      <c r="ES337" s="31">
        <v>138.69999999999999</v>
      </c>
      <c r="ET337" s="31">
        <v>139.1</v>
      </c>
    </row>
    <row r="338" spans="1:150">
      <c r="A338" s="25" t="s">
        <v>674</v>
      </c>
      <c r="B338" s="25" t="s">
        <v>859</v>
      </c>
      <c r="C338" s="26">
        <v>2.8199999999999999E-2</v>
      </c>
      <c r="D338" s="31">
        <v>110</v>
      </c>
      <c r="E338" s="31">
        <v>110.2</v>
      </c>
      <c r="F338" s="31">
        <v>106.5</v>
      </c>
      <c r="G338" s="31">
        <v>107.8</v>
      </c>
      <c r="H338" s="31">
        <v>109.5</v>
      </c>
      <c r="I338" s="31">
        <v>109.2</v>
      </c>
      <c r="J338" s="31">
        <v>108</v>
      </c>
      <c r="K338" s="31">
        <v>109</v>
      </c>
      <c r="L338" s="31">
        <v>111</v>
      </c>
      <c r="M338" s="31">
        <v>108.8</v>
      </c>
      <c r="N338" s="31">
        <v>109.3</v>
      </c>
      <c r="O338" s="31">
        <v>110.2</v>
      </c>
      <c r="P338" s="31">
        <v>108.9</v>
      </c>
      <c r="Q338" s="31">
        <v>112.4</v>
      </c>
      <c r="R338" s="31">
        <v>111.4</v>
      </c>
      <c r="S338" s="31">
        <v>114.4</v>
      </c>
      <c r="T338" s="31">
        <v>116.4</v>
      </c>
      <c r="U338" s="31">
        <v>114.5</v>
      </c>
      <c r="V338" s="31">
        <v>118.6</v>
      </c>
      <c r="W338" s="31">
        <v>117.9</v>
      </c>
      <c r="X338" s="31">
        <v>118.8</v>
      </c>
      <c r="Y338" s="31">
        <v>117.9</v>
      </c>
      <c r="Z338" s="31">
        <v>121.5</v>
      </c>
      <c r="AA338" s="31">
        <v>120.8</v>
      </c>
      <c r="AB338" s="31">
        <v>126.1</v>
      </c>
      <c r="AC338" s="31">
        <v>122.8</v>
      </c>
      <c r="AD338" s="31">
        <v>121.4</v>
      </c>
      <c r="AE338" s="31">
        <v>123</v>
      </c>
      <c r="AF338" s="31">
        <v>122.2</v>
      </c>
      <c r="AG338" s="31">
        <v>123.5</v>
      </c>
      <c r="AH338" s="31">
        <v>121.9</v>
      </c>
      <c r="AI338" s="31">
        <v>124.4</v>
      </c>
      <c r="AJ338" s="31">
        <v>121</v>
      </c>
      <c r="AK338" s="31">
        <v>122.9</v>
      </c>
      <c r="AL338" s="31">
        <v>120.3</v>
      </c>
      <c r="AM338" s="31">
        <v>119.8</v>
      </c>
      <c r="AN338" s="31">
        <v>119.8</v>
      </c>
      <c r="AO338" s="31">
        <v>122.3</v>
      </c>
      <c r="AP338" s="31">
        <v>119.4</v>
      </c>
      <c r="AQ338" s="31">
        <v>119</v>
      </c>
      <c r="AR338" s="31">
        <v>121.9</v>
      </c>
      <c r="AS338" s="31">
        <v>122</v>
      </c>
      <c r="AT338" s="31">
        <v>121.9</v>
      </c>
      <c r="AU338" s="31">
        <v>121.5</v>
      </c>
      <c r="AV338" s="31">
        <v>124.2</v>
      </c>
      <c r="AW338" s="31">
        <v>124.6</v>
      </c>
      <c r="AX338" s="31">
        <v>124.2</v>
      </c>
      <c r="AY338" s="31">
        <v>124.1</v>
      </c>
      <c r="AZ338" s="31">
        <v>124.7</v>
      </c>
      <c r="BA338" s="31">
        <v>124.4</v>
      </c>
      <c r="BB338" s="31">
        <v>124.9</v>
      </c>
      <c r="BC338" s="31">
        <v>126.2</v>
      </c>
      <c r="BD338" s="31">
        <v>123.5</v>
      </c>
      <c r="BE338" s="31">
        <v>123.6</v>
      </c>
      <c r="BF338" s="31">
        <v>122.2</v>
      </c>
      <c r="BG338" s="31">
        <v>125.8</v>
      </c>
      <c r="BH338" s="31">
        <v>133.5</v>
      </c>
      <c r="BI338" s="31">
        <v>133.5</v>
      </c>
      <c r="BJ338" s="31">
        <v>133.5</v>
      </c>
      <c r="BK338" s="31">
        <v>134.1</v>
      </c>
      <c r="BL338" s="31">
        <v>135.4</v>
      </c>
      <c r="BM338" s="31">
        <v>135.1</v>
      </c>
      <c r="BN338" s="31">
        <v>136.80000000000001</v>
      </c>
      <c r="BO338" s="31">
        <v>133.6</v>
      </c>
      <c r="BP338" s="31">
        <v>133.30000000000001</v>
      </c>
      <c r="BQ338" s="31">
        <v>136.9</v>
      </c>
      <c r="BR338" s="31">
        <v>134.69999999999999</v>
      </c>
      <c r="BS338" s="31">
        <v>133.19999999999999</v>
      </c>
      <c r="BT338" s="31">
        <v>137.9</v>
      </c>
      <c r="BU338" s="31">
        <v>138.6</v>
      </c>
      <c r="BV338" s="31">
        <v>138</v>
      </c>
      <c r="BW338" s="31">
        <v>138.4</v>
      </c>
      <c r="BX338" s="31">
        <v>137.6</v>
      </c>
      <c r="BY338" s="31">
        <v>138.9</v>
      </c>
      <c r="BZ338" s="31">
        <v>140.19999999999999</v>
      </c>
      <c r="CA338" s="31">
        <v>142.80000000000001</v>
      </c>
      <c r="CB338" s="31">
        <v>139.30000000000001</v>
      </c>
      <c r="CC338" s="31">
        <v>139.1</v>
      </c>
      <c r="CD338" s="31">
        <v>142.19999999999999</v>
      </c>
      <c r="CE338" s="31">
        <v>144.1</v>
      </c>
      <c r="CF338" s="31">
        <v>142.1</v>
      </c>
      <c r="CG338" s="31">
        <v>141.69999999999999</v>
      </c>
      <c r="CH338" s="31">
        <v>141.4</v>
      </c>
      <c r="CI338" s="31">
        <v>141.5</v>
      </c>
      <c r="CJ338" s="31">
        <v>140.5</v>
      </c>
      <c r="CK338" s="31">
        <v>139.80000000000001</v>
      </c>
      <c r="CL338" s="31">
        <v>139.69999999999999</v>
      </c>
      <c r="CM338" s="31">
        <v>139.5</v>
      </c>
      <c r="CN338" s="31">
        <v>141.5</v>
      </c>
      <c r="CO338" s="31">
        <v>140.19999999999999</v>
      </c>
      <c r="CP338" s="31">
        <v>138.80000000000001</v>
      </c>
      <c r="CQ338" s="31">
        <v>137.5</v>
      </c>
      <c r="CR338" s="31">
        <v>138.4</v>
      </c>
      <c r="CS338" s="31">
        <v>138.69999999999999</v>
      </c>
      <c r="CT338" s="31">
        <v>138.6</v>
      </c>
      <c r="CU338" s="31">
        <v>136.19999999999999</v>
      </c>
      <c r="CV338" s="31">
        <v>134.9</v>
      </c>
      <c r="CW338" s="31">
        <v>136.30000000000001</v>
      </c>
      <c r="CX338" s="31">
        <v>137.6</v>
      </c>
      <c r="CY338" s="31">
        <v>138.5</v>
      </c>
      <c r="CZ338" s="31">
        <v>137.19999999999999</v>
      </c>
      <c r="DA338" s="31">
        <v>138.4</v>
      </c>
      <c r="DB338" s="31">
        <v>137.80000000000001</v>
      </c>
      <c r="DC338" s="31">
        <v>139.69999999999999</v>
      </c>
      <c r="DD338" s="31">
        <v>140.4</v>
      </c>
      <c r="DE338" s="31">
        <v>142.5</v>
      </c>
      <c r="DF338" s="31">
        <v>144.69999999999999</v>
      </c>
      <c r="DG338" s="31">
        <v>144.30000000000001</v>
      </c>
      <c r="DH338" s="31">
        <v>143.30000000000001</v>
      </c>
      <c r="DI338" s="31">
        <v>143.69999999999999</v>
      </c>
      <c r="DJ338" s="31">
        <v>141.80000000000001</v>
      </c>
      <c r="DK338" s="31">
        <v>143.30000000000001</v>
      </c>
      <c r="DL338" s="31">
        <v>142.4</v>
      </c>
      <c r="DM338" s="31">
        <v>143.30000000000001</v>
      </c>
      <c r="DN338" s="31">
        <v>144.69999999999999</v>
      </c>
      <c r="DO338" s="31">
        <v>145.6</v>
      </c>
      <c r="DP338" s="31">
        <v>145.1</v>
      </c>
      <c r="DQ338" s="31">
        <v>149.19999999999999</v>
      </c>
      <c r="DR338" s="31">
        <v>151.30000000000001</v>
      </c>
      <c r="DS338" s="31">
        <v>155.6</v>
      </c>
      <c r="DT338" s="31">
        <v>153.5</v>
      </c>
      <c r="DU338" s="31">
        <v>150.9</v>
      </c>
      <c r="DV338" s="31">
        <v>150.5</v>
      </c>
      <c r="DW338" s="31">
        <v>149.30000000000001</v>
      </c>
      <c r="DX338" s="31">
        <v>149.5</v>
      </c>
      <c r="DY338" s="31">
        <v>148.4</v>
      </c>
      <c r="DZ338" s="31">
        <v>149.69999999999999</v>
      </c>
      <c r="EA338" s="31">
        <v>149.4</v>
      </c>
      <c r="EB338" s="31">
        <v>149.4</v>
      </c>
      <c r="EC338" s="31">
        <v>148</v>
      </c>
      <c r="ED338" s="31">
        <v>148.19999999999999</v>
      </c>
      <c r="EE338" s="31">
        <v>148.1</v>
      </c>
      <c r="EF338" s="31">
        <v>148.1</v>
      </c>
      <c r="EG338" s="31">
        <v>146.69999999999999</v>
      </c>
      <c r="EH338" s="31">
        <v>145</v>
      </c>
      <c r="EI338" s="31">
        <v>144.1</v>
      </c>
      <c r="EJ338" s="31">
        <v>142.19999999999999</v>
      </c>
      <c r="EK338" s="31">
        <v>143.1</v>
      </c>
      <c r="EL338" s="31">
        <v>141.30000000000001</v>
      </c>
      <c r="EM338" s="31">
        <v>140.4</v>
      </c>
      <c r="EN338" s="31">
        <v>141</v>
      </c>
      <c r="EO338" s="31">
        <v>141.4</v>
      </c>
      <c r="EP338" s="31">
        <v>140.6</v>
      </c>
      <c r="EQ338" s="31">
        <v>141.5</v>
      </c>
      <c r="ER338" s="31">
        <v>141.30000000000001</v>
      </c>
      <c r="ES338" s="31">
        <v>141.5</v>
      </c>
      <c r="ET338" s="31">
        <v>143.19999999999999</v>
      </c>
    </row>
    <row r="339" spans="1:150">
      <c r="A339" s="25" t="s">
        <v>1937</v>
      </c>
      <c r="B339" s="25" t="s">
        <v>861</v>
      </c>
      <c r="C339" s="26">
        <v>3.1E-2</v>
      </c>
      <c r="D339" s="31">
        <v>97.1</v>
      </c>
      <c r="E339" s="31">
        <v>91.4</v>
      </c>
      <c r="F339" s="31">
        <v>94.9</v>
      </c>
      <c r="G339" s="31">
        <v>95.6</v>
      </c>
      <c r="H339" s="31">
        <v>102.2</v>
      </c>
      <c r="I339" s="31">
        <v>101.4</v>
      </c>
      <c r="J339" s="31">
        <v>99.6</v>
      </c>
      <c r="K339" s="31">
        <v>96.9</v>
      </c>
      <c r="L339" s="31">
        <v>100.1</v>
      </c>
      <c r="M339" s="31">
        <v>92.1</v>
      </c>
      <c r="N339" s="31">
        <v>95.7</v>
      </c>
      <c r="O339" s="31">
        <v>97</v>
      </c>
      <c r="P339" s="31">
        <v>106.7</v>
      </c>
      <c r="Q339" s="31">
        <v>104.6</v>
      </c>
      <c r="R339" s="31">
        <v>108</v>
      </c>
      <c r="S339" s="31">
        <v>106.8</v>
      </c>
      <c r="T339" s="31">
        <v>102</v>
      </c>
      <c r="U339" s="31">
        <v>96.8</v>
      </c>
      <c r="V339" s="31">
        <v>103.1</v>
      </c>
      <c r="W339" s="31">
        <v>100.5</v>
      </c>
      <c r="X339" s="31">
        <v>100.2</v>
      </c>
      <c r="Y339" s="31">
        <v>100.3</v>
      </c>
      <c r="Z339" s="31">
        <v>108.3</v>
      </c>
      <c r="AA339" s="31">
        <v>114</v>
      </c>
      <c r="AB339" s="31">
        <v>112.7</v>
      </c>
      <c r="AC339" s="31">
        <v>117.6</v>
      </c>
      <c r="AD339" s="31">
        <v>111.6</v>
      </c>
      <c r="AE339" s="31">
        <v>114.2</v>
      </c>
      <c r="AF339" s="31">
        <v>115.6</v>
      </c>
      <c r="AG339" s="31">
        <v>109.5</v>
      </c>
      <c r="AH339" s="31">
        <v>109.6</v>
      </c>
      <c r="AI339" s="31">
        <v>109.8</v>
      </c>
      <c r="AJ339" s="31">
        <v>114.5</v>
      </c>
      <c r="AK339" s="31">
        <v>110.2</v>
      </c>
      <c r="AL339" s="31">
        <v>108.3</v>
      </c>
      <c r="AM339" s="31">
        <v>109.1</v>
      </c>
      <c r="AN339" s="31">
        <v>111.4</v>
      </c>
      <c r="AO339" s="31">
        <v>107.7</v>
      </c>
      <c r="AP339" s="31">
        <v>112.1</v>
      </c>
      <c r="AQ339" s="31">
        <v>115</v>
      </c>
      <c r="AR339" s="31">
        <v>109.5</v>
      </c>
      <c r="AS339" s="31">
        <v>108.9</v>
      </c>
      <c r="AT339" s="31">
        <v>109.9</v>
      </c>
      <c r="AU339" s="31">
        <v>108.6</v>
      </c>
      <c r="AV339" s="31">
        <v>108.5</v>
      </c>
      <c r="AW339" s="31">
        <v>108.2</v>
      </c>
      <c r="AX339" s="31">
        <v>109.3</v>
      </c>
      <c r="AY339" s="31">
        <v>110.8</v>
      </c>
      <c r="AZ339" s="31">
        <v>111.6</v>
      </c>
      <c r="BA339" s="31">
        <v>111.8</v>
      </c>
      <c r="BB339" s="31">
        <v>110.5</v>
      </c>
      <c r="BC339" s="31">
        <v>110.7</v>
      </c>
      <c r="BD339" s="31">
        <v>110.9</v>
      </c>
      <c r="BE339" s="31">
        <v>110.5</v>
      </c>
      <c r="BF339" s="31">
        <v>111</v>
      </c>
      <c r="BG339" s="31">
        <v>111.1</v>
      </c>
      <c r="BH339" s="31">
        <v>111.9</v>
      </c>
      <c r="BI339" s="31">
        <v>109.4</v>
      </c>
      <c r="BJ339" s="31">
        <v>115.5</v>
      </c>
      <c r="BK339" s="31">
        <v>118.1</v>
      </c>
      <c r="BL339" s="31">
        <v>114.7</v>
      </c>
      <c r="BM339" s="31">
        <v>113.7</v>
      </c>
      <c r="BN339" s="31">
        <v>113.9</v>
      </c>
      <c r="BO339" s="31">
        <v>114.5</v>
      </c>
      <c r="BP339" s="31">
        <v>111.2</v>
      </c>
      <c r="BQ339" s="31">
        <v>117.5</v>
      </c>
      <c r="BR339" s="31">
        <v>117.8</v>
      </c>
      <c r="BS339" s="31">
        <v>117.5</v>
      </c>
      <c r="BT339" s="31">
        <v>117.8</v>
      </c>
      <c r="BU339" s="31">
        <v>118.5</v>
      </c>
      <c r="BV339" s="31">
        <v>117.9</v>
      </c>
      <c r="BW339" s="31">
        <v>110.3</v>
      </c>
      <c r="BX339" s="31">
        <v>110.8</v>
      </c>
      <c r="BY339" s="31">
        <v>111.3</v>
      </c>
      <c r="BZ339" s="31">
        <v>111.6</v>
      </c>
      <c r="CA339" s="31">
        <v>111.4</v>
      </c>
      <c r="CB339" s="31">
        <v>110.1</v>
      </c>
      <c r="CC339" s="31">
        <v>109.7</v>
      </c>
      <c r="CD339" s="31">
        <v>111.1</v>
      </c>
      <c r="CE339" s="31">
        <v>111.3</v>
      </c>
      <c r="CF339" s="31">
        <v>110.9</v>
      </c>
      <c r="CG339" s="31">
        <v>111.2</v>
      </c>
      <c r="CH339" s="31">
        <v>110.8</v>
      </c>
      <c r="CI339" s="31">
        <v>111.7</v>
      </c>
      <c r="CJ339" s="31">
        <v>111.4</v>
      </c>
      <c r="CK339" s="31">
        <v>110.6</v>
      </c>
      <c r="CL339" s="31">
        <v>111.8</v>
      </c>
      <c r="CM339" s="31">
        <v>111.6</v>
      </c>
      <c r="CN339" s="31">
        <v>110.9</v>
      </c>
      <c r="CO339" s="31">
        <v>110.4</v>
      </c>
      <c r="CP339" s="31">
        <v>110.8</v>
      </c>
      <c r="CQ339" s="31">
        <v>108.5</v>
      </c>
      <c r="CR339" s="31">
        <v>110.3</v>
      </c>
      <c r="CS339" s="31">
        <v>109.6</v>
      </c>
      <c r="CT339" s="31">
        <v>110</v>
      </c>
      <c r="CU339" s="31">
        <v>111.3</v>
      </c>
      <c r="CV339" s="31">
        <v>113.4</v>
      </c>
      <c r="CW339" s="31">
        <v>111.6</v>
      </c>
      <c r="CX339" s="31">
        <v>109.3</v>
      </c>
      <c r="CY339" s="31">
        <v>110.3</v>
      </c>
      <c r="CZ339" s="31">
        <v>110.8</v>
      </c>
      <c r="DA339" s="31">
        <v>109.8</v>
      </c>
      <c r="DB339" s="31">
        <v>109.7</v>
      </c>
      <c r="DC339" s="31">
        <v>111.2</v>
      </c>
      <c r="DD339" s="31">
        <v>119.1</v>
      </c>
      <c r="DE339" s="31">
        <v>122.2</v>
      </c>
      <c r="DF339" s="31">
        <v>129.80000000000001</v>
      </c>
      <c r="DG339" s="31">
        <v>143.69999999999999</v>
      </c>
      <c r="DH339" s="31">
        <v>150.19999999999999</v>
      </c>
      <c r="DI339" s="31">
        <v>153.6</v>
      </c>
      <c r="DJ339" s="31">
        <v>155.30000000000001</v>
      </c>
      <c r="DK339" s="31">
        <v>143.69999999999999</v>
      </c>
      <c r="DL339" s="31">
        <v>146.69999999999999</v>
      </c>
      <c r="DM339" s="31">
        <v>147</v>
      </c>
      <c r="DN339" s="31">
        <v>149.5</v>
      </c>
      <c r="DO339" s="31">
        <v>157.30000000000001</v>
      </c>
      <c r="DP339" s="31">
        <v>165.9</v>
      </c>
      <c r="DQ339" s="31">
        <v>160.6</v>
      </c>
      <c r="DR339" s="31">
        <v>158.69999999999999</v>
      </c>
      <c r="DS339" s="31">
        <v>164.6</v>
      </c>
      <c r="DT339" s="31">
        <v>177.6</v>
      </c>
      <c r="DU339" s="31">
        <v>176.6</v>
      </c>
      <c r="DV339" s="31">
        <v>173</v>
      </c>
      <c r="DW339" s="31">
        <v>164.2</v>
      </c>
      <c r="DX339" s="31">
        <v>163.1</v>
      </c>
      <c r="DY339" s="31">
        <v>160.30000000000001</v>
      </c>
      <c r="DZ339" s="31">
        <v>158.1</v>
      </c>
      <c r="EA339" s="31">
        <v>150.1</v>
      </c>
      <c r="EB339" s="31">
        <v>145.19999999999999</v>
      </c>
      <c r="EC339" s="31">
        <v>144</v>
      </c>
      <c r="ED339" s="31">
        <v>144.30000000000001</v>
      </c>
      <c r="EE339" s="31">
        <v>140</v>
      </c>
      <c r="EF339" s="31">
        <v>139.69999999999999</v>
      </c>
      <c r="EG339" s="31">
        <v>137.19999999999999</v>
      </c>
      <c r="EH339" s="31">
        <v>128.9</v>
      </c>
      <c r="EI339" s="31">
        <v>125.1</v>
      </c>
      <c r="EJ339" s="31">
        <v>124.2</v>
      </c>
      <c r="EK339" s="31">
        <v>124.5</v>
      </c>
      <c r="EL339" s="31">
        <v>126.1</v>
      </c>
      <c r="EM339" s="31">
        <v>126.8</v>
      </c>
      <c r="EN339" s="31">
        <v>126.9</v>
      </c>
      <c r="EO339" s="31">
        <v>126.9</v>
      </c>
      <c r="EP339" s="31">
        <v>128.6</v>
      </c>
      <c r="EQ339" s="31">
        <v>130.69999999999999</v>
      </c>
      <c r="ER339" s="31">
        <v>125.7</v>
      </c>
      <c r="ES339" s="31">
        <v>125</v>
      </c>
      <c r="ET339" s="31">
        <v>124.3</v>
      </c>
    </row>
    <row r="340" spans="1:150">
      <c r="A340" s="25" t="s">
        <v>1938</v>
      </c>
      <c r="B340" s="25" t="s">
        <v>863</v>
      </c>
      <c r="C340" s="26">
        <v>2.2550000000000001E-2</v>
      </c>
      <c r="D340" s="31">
        <v>102.3</v>
      </c>
      <c r="E340" s="31">
        <v>101.4</v>
      </c>
      <c r="F340" s="31">
        <v>102.9</v>
      </c>
      <c r="G340" s="31">
        <v>103.2</v>
      </c>
      <c r="H340" s="31">
        <v>104.5</v>
      </c>
      <c r="I340" s="31">
        <v>101</v>
      </c>
      <c r="J340" s="31">
        <v>101.9</v>
      </c>
      <c r="K340" s="31">
        <v>106.9</v>
      </c>
      <c r="L340" s="31">
        <v>107</v>
      </c>
      <c r="M340" s="31">
        <v>103</v>
      </c>
      <c r="N340" s="31">
        <v>103.1</v>
      </c>
      <c r="O340" s="31">
        <v>103.2</v>
      </c>
      <c r="P340" s="31">
        <v>115.1</v>
      </c>
      <c r="Q340" s="31">
        <v>115.1</v>
      </c>
      <c r="R340" s="31">
        <v>113.1</v>
      </c>
      <c r="S340" s="31">
        <v>114.6</v>
      </c>
      <c r="T340" s="31">
        <v>114.6</v>
      </c>
      <c r="U340" s="31">
        <v>113.8</v>
      </c>
      <c r="V340" s="31">
        <v>117</v>
      </c>
      <c r="W340" s="31">
        <v>116.1</v>
      </c>
      <c r="X340" s="31">
        <v>124.8</v>
      </c>
      <c r="Y340" s="31">
        <v>124.8</v>
      </c>
      <c r="Z340" s="31">
        <v>116.6</v>
      </c>
      <c r="AA340" s="31">
        <v>124.4</v>
      </c>
      <c r="AB340" s="31">
        <v>124.4</v>
      </c>
      <c r="AC340" s="31">
        <v>125.5</v>
      </c>
      <c r="AD340" s="31">
        <v>122.5</v>
      </c>
      <c r="AE340" s="31">
        <v>122.7</v>
      </c>
      <c r="AF340" s="31">
        <v>122.6</v>
      </c>
      <c r="AG340" s="31">
        <v>122.6</v>
      </c>
      <c r="AH340" s="31">
        <v>122.3</v>
      </c>
      <c r="AI340" s="31">
        <v>112</v>
      </c>
      <c r="AJ340" s="31">
        <v>121.4</v>
      </c>
      <c r="AK340" s="31">
        <v>118.7</v>
      </c>
      <c r="AL340" s="31">
        <v>118.7</v>
      </c>
      <c r="AM340" s="31">
        <v>118.7</v>
      </c>
      <c r="AN340" s="31">
        <v>110.7</v>
      </c>
      <c r="AO340" s="31">
        <v>116.1</v>
      </c>
      <c r="AP340" s="31">
        <v>108.3</v>
      </c>
      <c r="AQ340" s="31">
        <v>113.9</v>
      </c>
      <c r="AR340" s="31">
        <v>118.7</v>
      </c>
      <c r="AS340" s="31">
        <v>120</v>
      </c>
      <c r="AT340" s="31">
        <v>123.9</v>
      </c>
      <c r="AU340" s="31">
        <v>123.8</v>
      </c>
      <c r="AV340" s="31">
        <v>121.8</v>
      </c>
      <c r="AW340" s="31">
        <v>120.9</v>
      </c>
      <c r="AX340" s="31">
        <v>125.2</v>
      </c>
      <c r="AY340" s="31">
        <v>126.1</v>
      </c>
      <c r="AZ340" s="31">
        <v>126</v>
      </c>
      <c r="BA340" s="31">
        <v>125.6</v>
      </c>
      <c r="BB340" s="31">
        <v>126.6</v>
      </c>
      <c r="BC340" s="31">
        <v>128.6</v>
      </c>
      <c r="BD340" s="31">
        <v>123.4</v>
      </c>
      <c r="BE340" s="31">
        <v>125.6</v>
      </c>
      <c r="BF340" s="31">
        <v>127.2</v>
      </c>
      <c r="BG340" s="31">
        <v>118</v>
      </c>
      <c r="BH340" s="31">
        <v>121</v>
      </c>
      <c r="BI340" s="31">
        <v>124</v>
      </c>
      <c r="BJ340" s="31">
        <v>124.4</v>
      </c>
      <c r="BK340" s="31">
        <v>130.5</v>
      </c>
      <c r="BL340" s="31">
        <v>130.4</v>
      </c>
      <c r="BM340" s="31">
        <v>129.69999999999999</v>
      </c>
      <c r="BN340" s="31">
        <v>129.6</v>
      </c>
      <c r="BO340" s="31">
        <v>121.1</v>
      </c>
      <c r="BP340" s="31">
        <v>121.9</v>
      </c>
      <c r="BQ340" s="31">
        <v>116.2</v>
      </c>
      <c r="BR340" s="31">
        <v>111.7</v>
      </c>
      <c r="BS340" s="31">
        <v>117.4</v>
      </c>
      <c r="BT340" s="31">
        <v>120.8</v>
      </c>
      <c r="BU340" s="31">
        <v>134.5</v>
      </c>
      <c r="BV340" s="31">
        <v>132.30000000000001</v>
      </c>
      <c r="BW340" s="31">
        <v>119.2</v>
      </c>
      <c r="BX340" s="31">
        <v>133.6</v>
      </c>
      <c r="BY340" s="31">
        <v>133.6</v>
      </c>
      <c r="BZ340" s="31">
        <v>129.19999999999999</v>
      </c>
      <c r="CA340" s="31">
        <v>129.19999999999999</v>
      </c>
      <c r="CB340" s="31">
        <v>131.19999999999999</v>
      </c>
      <c r="CC340" s="31">
        <v>138.4</v>
      </c>
      <c r="CD340" s="31">
        <v>136.9</v>
      </c>
      <c r="CE340" s="31">
        <v>141.19999999999999</v>
      </c>
      <c r="CF340" s="31">
        <v>140.80000000000001</v>
      </c>
      <c r="CG340" s="31">
        <v>143.4</v>
      </c>
      <c r="CH340" s="31">
        <v>143.5</v>
      </c>
      <c r="CI340" s="31">
        <v>142.4</v>
      </c>
      <c r="CJ340" s="31">
        <v>140.9</v>
      </c>
      <c r="CK340" s="31">
        <v>142.4</v>
      </c>
      <c r="CL340" s="31">
        <v>141.1</v>
      </c>
      <c r="CM340" s="31">
        <v>140.30000000000001</v>
      </c>
      <c r="CN340" s="31">
        <v>141.4</v>
      </c>
      <c r="CO340" s="31">
        <v>141</v>
      </c>
      <c r="CP340" s="31">
        <v>137.19999999999999</v>
      </c>
      <c r="CQ340" s="31">
        <v>138.19999999999999</v>
      </c>
      <c r="CR340" s="31">
        <v>136.4</v>
      </c>
      <c r="CS340" s="31">
        <v>137</v>
      </c>
      <c r="CT340" s="31">
        <v>148.69999999999999</v>
      </c>
      <c r="CU340" s="31">
        <v>143.4</v>
      </c>
      <c r="CV340" s="31">
        <v>140.6</v>
      </c>
      <c r="CW340" s="31">
        <v>148.80000000000001</v>
      </c>
      <c r="CX340" s="31">
        <v>156</v>
      </c>
      <c r="CY340" s="31">
        <v>158.4</v>
      </c>
      <c r="CZ340" s="31">
        <v>152.9</v>
      </c>
      <c r="DA340" s="31">
        <v>158.9</v>
      </c>
      <c r="DB340" s="31">
        <v>157.1</v>
      </c>
      <c r="DC340" s="31">
        <v>158</v>
      </c>
      <c r="DD340" s="31">
        <v>157.1</v>
      </c>
      <c r="DE340" s="31">
        <v>159.69999999999999</v>
      </c>
      <c r="DF340" s="31">
        <v>152.1</v>
      </c>
      <c r="DG340" s="31">
        <v>163.1</v>
      </c>
      <c r="DH340" s="31">
        <v>163.19999999999999</v>
      </c>
      <c r="DI340" s="31">
        <v>166</v>
      </c>
      <c r="DJ340" s="31">
        <v>166.9</v>
      </c>
      <c r="DK340" s="31">
        <v>151</v>
      </c>
      <c r="DL340" s="31">
        <v>161.1</v>
      </c>
      <c r="DM340" s="31">
        <v>195.2</v>
      </c>
      <c r="DN340" s="31">
        <v>192.3</v>
      </c>
      <c r="DO340" s="31">
        <v>191</v>
      </c>
      <c r="DP340" s="31">
        <v>192.4</v>
      </c>
      <c r="DQ340" s="31">
        <v>185.2</v>
      </c>
      <c r="DR340" s="31">
        <v>159.5</v>
      </c>
      <c r="DS340" s="31">
        <v>165.1</v>
      </c>
      <c r="DT340" s="31">
        <v>184.7</v>
      </c>
      <c r="DU340" s="31">
        <v>193.4</v>
      </c>
      <c r="DV340" s="31">
        <v>200.3</v>
      </c>
      <c r="DW340" s="31">
        <v>200.8</v>
      </c>
      <c r="DX340" s="31">
        <v>193.8</v>
      </c>
      <c r="DY340" s="31">
        <v>195.9</v>
      </c>
      <c r="DZ340" s="31">
        <v>202</v>
      </c>
      <c r="EA340" s="31">
        <v>203.5</v>
      </c>
      <c r="EB340" s="31">
        <v>200.9</v>
      </c>
      <c r="EC340" s="31">
        <v>211</v>
      </c>
      <c r="ED340" s="31">
        <v>210.9</v>
      </c>
      <c r="EE340" s="31">
        <v>210.7</v>
      </c>
      <c r="EF340" s="31">
        <v>214.7</v>
      </c>
      <c r="EG340" s="31">
        <v>212.7</v>
      </c>
      <c r="EH340" s="31">
        <v>224.5</v>
      </c>
      <c r="EI340" s="31">
        <v>209.9</v>
      </c>
      <c r="EJ340" s="31">
        <v>203.1</v>
      </c>
      <c r="EK340" s="31">
        <v>206.2</v>
      </c>
      <c r="EL340" s="31">
        <v>215.9</v>
      </c>
      <c r="EM340" s="31">
        <v>211.6</v>
      </c>
      <c r="EN340" s="31">
        <v>211.6</v>
      </c>
      <c r="EO340" s="31">
        <v>202.9</v>
      </c>
      <c r="EP340" s="31">
        <v>202.9</v>
      </c>
      <c r="EQ340" s="31">
        <v>201.7</v>
      </c>
      <c r="ER340" s="31">
        <v>208.7</v>
      </c>
      <c r="ES340" s="31">
        <v>208.7</v>
      </c>
      <c r="ET340" s="31">
        <v>206.2</v>
      </c>
    </row>
    <row r="341" spans="1:150">
      <c r="A341" s="25" t="s">
        <v>1939</v>
      </c>
      <c r="B341" s="25" t="s">
        <v>865</v>
      </c>
      <c r="C341" s="26">
        <v>3.0000000000000001E-3</v>
      </c>
      <c r="D341" s="31">
        <v>100</v>
      </c>
      <c r="E341" s="31">
        <v>100</v>
      </c>
      <c r="F341" s="31">
        <v>100</v>
      </c>
      <c r="G341" s="31">
        <v>100</v>
      </c>
      <c r="H341" s="31">
        <v>100</v>
      </c>
      <c r="I341" s="31">
        <v>100</v>
      </c>
      <c r="J341" s="31">
        <v>100</v>
      </c>
      <c r="K341" s="31">
        <v>100</v>
      </c>
      <c r="L341" s="31">
        <v>100</v>
      </c>
      <c r="M341" s="31">
        <v>101.1</v>
      </c>
      <c r="N341" s="31">
        <v>101.1</v>
      </c>
      <c r="O341" s="31">
        <v>101.1</v>
      </c>
      <c r="P341" s="31">
        <v>101.1</v>
      </c>
      <c r="Q341" s="31">
        <v>101.1</v>
      </c>
      <c r="R341" s="31">
        <v>101.1</v>
      </c>
      <c r="S341" s="31">
        <v>101.1</v>
      </c>
      <c r="T341" s="31">
        <v>101.1</v>
      </c>
      <c r="U341" s="31">
        <v>101.1</v>
      </c>
      <c r="V341" s="31">
        <v>101.1</v>
      </c>
      <c r="W341" s="31">
        <v>101.1</v>
      </c>
      <c r="X341" s="31">
        <v>101.1</v>
      </c>
      <c r="Y341" s="31">
        <v>108.4</v>
      </c>
      <c r="Z341" s="31">
        <v>108.4</v>
      </c>
      <c r="AA341" s="31">
        <v>108.4</v>
      </c>
      <c r="AB341" s="31">
        <v>108.4</v>
      </c>
      <c r="AC341" s="31">
        <v>108.4</v>
      </c>
      <c r="AD341" s="31">
        <v>108.4</v>
      </c>
      <c r="AE341" s="31">
        <v>108.4</v>
      </c>
      <c r="AF341" s="31">
        <v>108.4</v>
      </c>
      <c r="AG341" s="31">
        <v>108.4</v>
      </c>
      <c r="AH341" s="31">
        <v>108.4</v>
      </c>
      <c r="AI341" s="31">
        <v>108.4</v>
      </c>
      <c r="AJ341" s="31">
        <v>108.4</v>
      </c>
      <c r="AK341" s="31">
        <v>109.5</v>
      </c>
      <c r="AL341" s="31">
        <v>109.5</v>
      </c>
      <c r="AM341" s="31">
        <v>109.5</v>
      </c>
      <c r="AN341" s="31">
        <v>109.5</v>
      </c>
      <c r="AO341" s="31">
        <v>109.5</v>
      </c>
      <c r="AP341" s="31">
        <v>109.5</v>
      </c>
      <c r="AQ341" s="31">
        <v>109.5</v>
      </c>
      <c r="AR341" s="31">
        <v>109.5</v>
      </c>
      <c r="AS341" s="31">
        <v>109.5</v>
      </c>
      <c r="AT341" s="31">
        <v>109.5</v>
      </c>
      <c r="AU341" s="31">
        <v>100.2</v>
      </c>
      <c r="AV341" s="31">
        <v>103.2</v>
      </c>
      <c r="AW341" s="31">
        <v>100.8</v>
      </c>
      <c r="AX341" s="31">
        <v>99.5</v>
      </c>
      <c r="AY341" s="31">
        <v>100.2</v>
      </c>
      <c r="AZ341" s="31">
        <v>106.7</v>
      </c>
      <c r="BA341" s="31">
        <v>100.2</v>
      </c>
      <c r="BB341" s="31">
        <v>106.1</v>
      </c>
      <c r="BC341" s="31">
        <v>107.2</v>
      </c>
      <c r="BD341" s="31">
        <v>104.3</v>
      </c>
      <c r="BE341" s="31">
        <v>105.5</v>
      </c>
      <c r="BF341" s="31">
        <v>98.1</v>
      </c>
      <c r="BG341" s="31">
        <v>98.7</v>
      </c>
      <c r="BH341" s="31">
        <v>99.3</v>
      </c>
      <c r="BI341" s="31">
        <v>98.7</v>
      </c>
      <c r="BJ341" s="31">
        <v>100.3</v>
      </c>
      <c r="BK341" s="31">
        <v>101.5</v>
      </c>
      <c r="BL341" s="31">
        <v>100.9</v>
      </c>
      <c r="BM341" s="31">
        <v>100.3</v>
      </c>
      <c r="BN341" s="31">
        <v>100.9</v>
      </c>
      <c r="BO341" s="31">
        <v>100.3</v>
      </c>
      <c r="BP341" s="31">
        <v>100.3</v>
      </c>
      <c r="BQ341" s="31">
        <v>100.3</v>
      </c>
      <c r="BR341" s="31">
        <v>100.3</v>
      </c>
      <c r="BS341" s="31">
        <v>100.3</v>
      </c>
      <c r="BT341" s="31">
        <v>100.3</v>
      </c>
      <c r="BU341" s="31">
        <v>101.5</v>
      </c>
      <c r="BV341" s="31">
        <v>101.5</v>
      </c>
      <c r="BW341" s="31">
        <v>101.5</v>
      </c>
      <c r="BX341" s="31">
        <v>101.5</v>
      </c>
      <c r="BY341" s="31">
        <v>101.5</v>
      </c>
      <c r="BZ341" s="31">
        <v>101.5</v>
      </c>
      <c r="CA341" s="31">
        <v>104.5</v>
      </c>
      <c r="CB341" s="31">
        <v>104.5</v>
      </c>
      <c r="CC341" s="31">
        <v>104.5</v>
      </c>
      <c r="CD341" s="31">
        <v>104.5</v>
      </c>
      <c r="CE341" s="31">
        <v>104.5</v>
      </c>
      <c r="CF341" s="31">
        <v>104.5</v>
      </c>
      <c r="CG341" s="31">
        <v>104.5</v>
      </c>
      <c r="CH341" s="31">
        <v>104.5</v>
      </c>
      <c r="CI341" s="31">
        <v>104.5</v>
      </c>
      <c r="CJ341" s="31">
        <v>104.5</v>
      </c>
      <c r="CK341" s="31">
        <v>104.5</v>
      </c>
      <c r="CL341" s="31">
        <v>104.5</v>
      </c>
      <c r="CM341" s="31">
        <v>105.5</v>
      </c>
      <c r="CN341" s="31">
        <v>109.2</v>
      </c>
      <c r="CO341" s="31">
        <v>109.2</v>
      </c>
      <c r="CP341" s="31">
        <v>109</v>
      </c>
      <c r="CQ341" s="31">
        <v>108.7</v>
      </c>
      <c r="CR341" s="31">
        <v>108.7</v>
      </c>
      <c r="CS341" s="31">
        <v>108.7</v>
      </c>
      <c r="CT341" s="31">
        <v>108.7</v>
      </c>
      <c r="CU341" s="31">
        <v>108.7</v>
      </c>
      <c r="CV341" s="31">
        <v>108.7</v>
      </c>
      <c r="CW341" s="31">
        <v>101.5</v>
      </c>
      <c r="CX341" s="31">
        <v>101.5</v>
      </c>
      <c r="CY341" s="31">
        <v>101.5</v>
      </c>
      <c r="CZ341" s="31">
        <v>102.1</v>
      </c>
      <c r="DA341" s="31">
        <v>101.9</v>
      </c>
      <c r="DB341" s="31">
        <v>102.1</v>
      </c>
      <c r="DC341" s="31">
        <v>102.1</v>
      </c>
      <c r="DD341" s="31">
        <v>102.1</v>
      </c>
      <c r="DE341" s="31">
        <v>102.1</v>
      </c>
      <c r="DF341" s="31">
        <v>101.8</v>
      </c>
      <c r="DG341" s="31">
        <v>107.3</v>
      </c>
      <c r="DH341" s="31">
        <v>107.9</v>
      </c>
      <c r="DI341" s="31">
        <v>109</v>
      </c>
      <c r="DJ341" s="31">
        <v>109.6</v>
      </c>
      <c r="DK341" s="31">
        <v>111.2</v>
      </c>
      <c r="DL341" s="31">
        <v>112.8</v>
      </c>
      <c r="DM341" s="31">
        <v>113.9</v>
      </c>
      <c r="DN341" s="31">
        <v>116</v>
      </c>
      <c r="DO341" s="31">
        <v>117.6</v>
      </c>
      <c r="DP341" s="31">
        <v>116</v>
      </c>
      <c r="DQ341" s="31">
        <v>117.1</v>
      </c>
      <c r="DR341" s="31">
        <v>119</v>
      </c>
      <c r="DS341" s="31">
        <v>118.9</v>
      </c>
      <c r="DT341" s="31">
        <v>121.9</v>
      </c>
      <c r="DU341" s="31">
        <v>125.8</v>
      </c>
      <c r="DV341" s="31">
        <v>128.1</v>
      </c>
      <c r="DW341" s="31">
        <v>128.30000000000001</v>
      </c>
      <c r="DX341" s="31">
        <v>128.1</v>
      </c>
      <c r="DY341" s="31">
        <v>128.30000000000001</v>
      </c>
      <c r="DZ341" s="31">
        <v>129.4</v>
      </c>
      <c r="EA341" s="31">
        <v>130.9</v>
      </c>
      <c r="EB341" s="31">
        <v>129.80000000000001</v>
      </c>
      <c r="EC341" s="31">
        <v>128.1</v>
      </c>
      <c r="ED341" s="31">
        <v>127.6</v>
      </c>
      <c r="EE341" s="31">
        <v>127.3</v>
      </c>
      <c r="EF341" s="31">
        <v>122.8</v>
      </c>
      <c r="EG341" s="31">
        <v>122.1</v>
      </c>
      <c r="EH341" s="31">
        <v>122.4</v>
      </c>
      <c r="EI341" s="31">
        <v>123</v>
      </c>
      <c r="EJ341" s="31">
        <v>124</v>
      </c>
      <c r="EK341" s="31">
        <v>123.5</v>
      </c>
      <c r="EL341" s="31">
        <v>123.2</v>
      </c>
      <c r="EM341" s="31">
        <v>122.7</v>
      </c>
      <c r="EN341" s="31">
        <v>123.3</v>
      </c>
      <c r="EO341" s="31">
        <v>123.3</v>
      </c>
      <c r="EP341" s="31">
        <v>123.3</v>
      </c>
      <c r="EQ341" s="31">
        <v>123.3</v>
      </c>
      <c r="ER341" s="31">
        <v>127.6</v>
      </c>
      <c r="ES341" s="31">
        <v>128</v>
      </c>
      <c r="ET341" s="31">
        <v>129.69999999999999</v>
      </c>
    </row>
    <row r="342" spans="1:150">
      <c r="A342" s="25" t="s">
        <v>1940</v>
      </c>
      <c r="B342" s="25" t="s">
        <v>867</v>
      </c>
      <c r="C342" s="26">
        <v>6.2E-4</v>
      </c>
      <c r="D342" s="31">
        <v>100.5</v>
      </c>
      <c r="E342" s="31">
        <v>100.7</v>
      </c>
      <c r="F342" s="31">
        <v>101.7</v>
      </c>
      <c r="G342" s="31">
        <v>101.5</v>
      </c>
      <c r="H342" s="31">
        <v>101.5</v>
      </c>
      <c r="I342" s="31">
        <v>102.1</v>
      </c>
      <c r="J342" s="31">
        <v>102.1</v>
      </c>
      <c r="K342" s="31">
        <v>102.1</v>
      </c>
      <c r="L342" s="31">
        <v>102.1</v>
      </c>
      <c r="M342" s="31">
        <v>105.9</v>
      </c>
      <c r="N342" s="31">
        <v>105.9</v>
      </c>
      <c r="O342" s="31">
        <v>105.9</v>
      </c>
      <c r="P342" s="31">
        <v>106.3</v>
      </c>
      <c r="Q342" s="31">
        <v>106.9</v>
      </c>
      <c r="R342" s="31">
        <v>106.9</v>
      </c>
      <c r="S342" s="31">
        <v>106.9</v>
      </c>
      <c r="T342" s="31">
        <v>107.2</v>
      </c>
      <c r="U342" s="31">
        <v>107.2</v>
      </c>
      <c r="V342" s="31">
        <v>107.2</v>
      </c>
      <c r="W342" s="31">
        <v>107.2</v>
      </c>
      <c r="X342" s="31">
        <v>107.2</v>
      </c>
      <c r="Y342" s="31">
        <v>107.8</v>
      </c>
      <c r="Z342" s="31">
        <v>107.8</v>
      </c>
      <c r="AA342" s="31">
        <v>107.8</v>
      </c>
      <c r="AB342" s="31">
        <v>109.3</v>
      </c>
      <c r="AC342" s="31">
        <v>109.3</v>
      </c>
      <c r="AD342" s="31">
        <v>110.1</v>
      </c>
      <c r="AE342" s="31">
        <v>110.4</v>
      </c>
      <c r="AF342" s="31">
        <v>110.4</v>
      </c>
      <c r="AG342" s="31">
        <v>110.4</v>
      </c>
      <c r="AH342" s="31">
        <v>110.4</v>
      </c>
      <c r="AI342" s="31">
        <v>110.7</v>
      </c>
      <c r="AJ342" s="31">
        <v>110.7</v>
      </c>
      <c r="AK342" s="31">
        <v>110.7</v>
      </c>
      <c r="AL342" s="31">
        <v>110.7</v>
      </c>
      <c r="AM342" s="31">
        <v>110.7</v>
      </c>
      <c r="AN342" s="31">
        <v>113.8</v>
      </c>
      <c r="AO342" s="31">
        <v>113.8</v>
      </c>
      <c r="AP342" s="31">
        <v>113.8</v>
      </c>
      <c r="AQ342" s="31">
        <v>113.8</v>
      </c>
      <c r="AR342" s="31">
        <v>113.8</v>
      </c>
      <c r="AS342" s="31">
        <v>113.8</v>
      </c>
      <c r="AT342" s="31">
        <v>115.2</v>
      </c>
      <c r="AU342" s="31">
        <v>118.7</v>
      </c>
      <c r="AV342" s="31">
        <v>133.4</v>
      </c>
      <c r="AW342" s="31">
        <v>130.4</v>
      </c>
      <c r="AX342" s="31">
        <v>131.5</v>
      </c>
      <c r="AY342" s="31">
        <v>128.9</v>
      </c>
      <c r="AZ342" s="31">
        <v>129</v>
      </c>
      <c r="BA342" s="31">
        <v>131.9</v>
      </c>
      <c r="BB342" s="31">
        <v>132.1</v>
      </c>
      <c r="BC342" s="31">
        <v>132.6</v>
      </c>
      <c r="BD342" s="31">
        <v>131</v>
      </c>
      <c r="BE342" s="31">
        <v>132.5</v>
      </c>
      <c r="BF342" s="31">
        <v>132.9</v>
      </c>
      <c r="BG342" s="31">
        <v>131.9</v>
      </c>
      <c r="BH342" s="31">
        <v>125.1</v>
      </c>
      <c r="BI342" s="31">
        <v>125.2</v>
      </c>
      <c r="BJ342" s="31">
        <v>125.7</v>
      </c>
      <c r="BK342" s="31">
        <v>127</v>
      </c>
      <c r="BL342" s="31">
        <v>126.7</v>
      </c>
      <c r="BM342" s="31">
        <v>126.9</v>
      </c>
      <c r="BN342" s="31">
        <v>126.6</v>
      </c>
      <c r="BO342" s="31">
        <v>129.30000000000001</v>
      </c>
      <c r="BP342" s="31">
        <v>129.6</v>
      </c>
      <c r="BQ342" s="31">
        <v>129.6</v>
      </c>
      <c r="BR342" s="31">
        <v>128</v>
      </c>
      <c r="BS342" s="31">
        <v>128.80000000000001</v>
      </c>
      <c r="BT342" s="31">
        <v>133.4</v>
      </c>
      <c r="BU342" s="31">
        <v>136.19999999999999</v>
      </c>
      <c r="BV342" s="31">
        <v>136.19999999999999</v>
      </c>
      <c r="BW342" s="31">
        <v>136.19999999999999</v>
      </c>
      <c r="BX342" s="31">
        <v>136.19999999999999</v>
      </c>
      <c r="BY342" s="31">
        <v>136.5</v>
      </c>
      <c r="BZ342" s="31">
        <v>136.9</v>
      </c>
      <c r="CA342" s="31">
        <v>136.9</v>
      </c>
      <c r="CB342" s="31">
        <v>136.9</v>
      </c>
      <c r="CC342" s="31">
        <v>137.19999999999999</v>
      </c>
      <c r="CD342" s="31">
        <v>136</v>
      </c>
      <c r="CE342" s="31">
        <v>137.80000000000001</v>
      </c>
      <c r="CF342" s="31">
        <v>136.5</v>
      </c>
      <c r="CG342" s="31">
        <v>136.9</v>
      </c>
      <c r="CH342" s="31">
        <v>135</v>
      </c>
      <c r="CI342" s="31">
        <v>136.19999999999999</v>
      </c>
      <c r="CJ342" s="31">
        <v>136.19999999999999</v>
      </c>
      <c r="CK342" s="31">
        <v>136.19999999999999</v>
      </c>
      <c r="CL342" s="31">
        <v>136.4</v>
      </c>
      <c r="CM342" s="31">
        <v>137.4</v>
      </c>
      <c r="CN342" s="31">
        <v>139.9</v>
      </c>
      <c r="CO342" s="31">
        <v>135.9</v>
      </c>
      <c r="CP342" s="31">
        <v>136</v>
      </c>
      <c r="CQ342" s="31">
        <v>135.80000000000001</v>
      </c>
      <c r="CR342" s="31">
        <v>135.6</v>
      </c>
      <c r="CS342" s="31">
        <v>135.6</v>
      </c>
      <c r="CT342" s="31">
        <v>137.5</v>
      </c>
      <c r="CU342" s="31">
        <v>137.19999999999999</v>
      </c>
      <c r="CV342" s="31">
        <v>137.19999999999999</v>
      </c>
      <c r="CW342" s="31">
        <v>128.6</v>
      </c>
      <c r="CX342" s="31">
        <v>129.30000000000001</v>
      </c>
      <c r="CY342" s="31">
        <v>128.6</v>
      </c>
      <c r="CZ342" s="31">
        <v>131.4</v>
      </c>
      <c r="DA342" s="31">
        <v>128.9</v>
      </c>
      <c r="DB342" s="31">
        <v>128.4</v>
      </c>
      <c r="DC342" s="31">
        <v>130.30000000000001</v>
      </c>
      <c r="DD342" s="31">
        <v>129.9</v>
      </c>
      <c r="DE342" s="31">
        <v>131.19999999999999</v>
      </c>
      <c r="DF342" s="31">
        <v>132.80000000000001</v>
      </c>
      <c r="DG342" s="31">
        <v>137.1</v>
      </c>
      <c r="DH342" s="31">
        <v>139.80000000000001</v>
      </c>
      <c r="DI342" s="31">
        <v>142</v>
      </c>
      <c r="DJ342" s="31">
        <v>140.6</v>
      </c>
      <c r="DK342" s="31">
        <v>143.4</v>
      </c>
      <c r="DL342" s="31">
        <v>142.69999999999999</v>
      </c>
      <c r="DM342" s="31">
        <v>147</v>
      </c>
      <c r="DN342" s="31">
        <v>147</v>
      </c>
      <c r="DO342" s="31">
        <v>149</v>
      </c>
      <c r="DP342" s="31">
        <v>150.19999999999999</v>
      </c>
      <c r="DQ342" s="31">
        <v>149.5</v>
      </c>
      <c r="DR342" s="31">
        <v>150.1</v>
      </c>
      <c r="DS342" s="31">
        <v>152.6</v>
      </c>
      <c r="DT342" s="31">
        <v>156.9</v>
      </c>
      <c r="DU342" s="31">
        <v>159</v>
      </c>
      <c r="DV342" s="31">
        <v>156.30000000000001</v>
      </c>
      <c r="DW342" s="31">
        <v>157.80000000000001</v>
      </c>
      <c r="DX342" s="31">
        <v>157</v>
      </c>
      <c r="DY342" s="31">
        <v>158</v>
      </c>
      <c r="DZ342" s="31">
        <v>157.4</v>
      </c>
      <c r="EA342" s="31">
        <v>159.6</v>
      </c>
      <c r="EB342" s="31">
        <v>158.69999999999999</v>
      </c>
      <c r="EC342" s="31">
        <v>159.4</v>
      </c>
      <c r="ED342" s="31">
        <v>157.9</v>
      </c>
      <c r="EE342" s="31">
        <v>157.1</v>
      </c>
      <c r="EF342" s="31">
        <v>157.5</v>
      </c>
      <c r="EG342" s="31">
        <v>157.9</v>
      </c>
      <c r="EH342" s="31">
        <v>151.9</v>
      </c>
      <c r="EI342" s="31">
        <v>149.1</v>
      </c>
      <c r="EJ342" s="31">
        <v>152.30000000000001</v>
      </c>
      <c r="EK342" s="31">
        <v>151.19999999999999</v>
      </c>
      <c r="EL342" s="31">
        <v>154.5</v>
      </c>
      <c r="EM342" s="31">
        <v>146.19999999999999</v>
      </c>
      <c r="EN342" s="31">
        <v>149.1</v>
      </c>
      <c r="EO342" s="31">
        <v>148.4</v>
      </c>
      <c r="EP342" s="31">
        <v>149</v>
      </c>
      <c r="EQ342" s="31">
        <v>147.30000000000001</v>
      </c>
      <c r="ER342" s="31">
        <v>148.9</v>
      </c>
      <c r="ES342" s="31">
        <v>149</v>
      </c>
      <c r="ET342" s="31">
        <v>145.1</v>
      </c>
    </row>
    <row r="343" spans="1:150">
      <c r="A343" s="25" t="s">
        <v>1941</v>
      </c>
      <c r="B343" s="25" t="s">
        <v>869</v>
      </c>
      <c r="C343" s="26">
        <v>3.288E-2</v>
      </c>
      <c r="D343" s="31">
        <v>105.3</v>
      </c>
      <c r="E343" s="31">
        <v>105.5</v>
      </c>
      <c r="F343" s="31">
        <v>105.6</v>
      </c>
      <c r="G343" s="31">
        <v>105.3</v>
      </c>
      <c r="H343" s="31">
        <v>105.1</v>
      </c>
      <c r="I343" s="31">
        <v>104.9</v>
      </c>
      <c r="J343" s="31">
        <v>105</v>
      </c>
      <c r="K343" s="31">
        <v>104.5</v>
      </c>
      <c r="L343" s="31">
        <v>105.6</v>
      </c>
      <c r="M343" s="31">
        <v>105.3</v>
      </c>
      <c r="N343" s="31">
        <v>105.2</v>
      </c>
      <c r="O343" s="31">
        <v>105.1</v>
      </c>
      <c r="P343" s="31">
        <v>107.5</v>
      </c>
      <c r="Q343" s="31">
        <v>106.7</v>
      </c>
      <c r="R343" s="31">
        <v>107</v>
      </c>
      <c r="S343" s="31">
        <v>107.2</v>
      </c>
      <c r="T343" s="31">
        <v>106.6</v>
      </c>
      <c r="U343" s="31">
        <v>106.2</v>
      </c>
      <c r="V343" s="31">
        <v>105.5</v>
      </c>
      <c r="W343" s="31">
        <v>105.6</v>
      </c>
      <c r="X343" s="31">
        <v>106.1</v>
      </c>
      <c r="Y343" s="31">
        <v>107.2</v>
      </c>
      <c r="Z343" s="31">
        <v>108.1</v>
      </c>
      <c r="AA343" s="31">
        <v>108.3</v>
      </c>
      <c r="AB343" s="31">
        <v>114</v>
      </c>
      <c r="AC343" s="31">
        <v>114.4</v>
      </c>
      <c r="AD343" s="31">
        <v>114.1</v>
      </c>
      <c r="AE343" s="31">
        <v>114.2</v>
      </c>
      <c r="AF343" s="31">
        <v>114.8</v>
      </c>
      <c r="AG343" s="31">
        <v>114.9</v>
      </c>
      <c r="AH343" s="31">
        <v>115.1</v>
      </c>
      <c r="AI343" s="31">
        <v>115.2</v>
      </c>
      <c r="AJ343" s="31">
        <v>115.6</v>
      </c>
      <c r="AK343" s="31">
        <v>115.8</v>
      </c>
      <c r="AL343" s="31">
        <v>115.1</v>
      </c>
      <c r="AM343" s="31">
        <v>115.2</v>
      </c>
      <c r="AN343" s="31">
        <v>115.4</v>
      </c>
      <c r="AO343" s="31">
        <v>115.8</v>
      </c>
      <c r="AP343" s="31">
        <v>115.5</v>
      </c>
      <c r="AQ343" s="31">
        <v>115.1</v>
      </c>
      <c r="AR343" s="31">
        <v>114.7</v>
      </c>
      <c r="AS343" s="31">
        <v>114.9</v>
      </c>
      <c r="AT343" s="31">
        <v>114.3</v>
      </c>
      <c r="AU343" s="31">
        <v>113.8</v>
      </c>
      <c r="AV343" s="31">
        <v>114.3</v>
      </c>
      <c r="AW343" s="31">
        <v>115.4</v>
      </c>
      <c r="AX343" s="31">
        <v>114.3</v>
      </c>
      <c r="AY343" s="31">
        <v>115.7</v>
      </c>
      <c r="AZ343" s="31">
        <v>114.2</v>
      </c>
      <c r="BA343" s="31">
        <v>115.4</v>
      </c>
      <c r="BB343" s="31">
        <v>115.1</v>
      </c>
      <c r="BC343" s="31">
        <v>114.9</v>
      </c>
      <c r="BD343" s="31">
        <v>113.9</v>
      </c>
      <c r="BE343" s="31">
        <v>113.4</v>
      </c>
      <c r="BF343" s="31">
        <v>113.8</v>
      </c>
      <c r="BG343" s="31">
        <v>113.3</v>
      </c>
      <c r="BH343" s="31">
        <v>112.9</v>
      </c>
      <c r="BI343" s="31">
        <v>115.6</v>
      </c>
      <c r="BJ343" s="31">
        <v>116.5</v>
      </c>
      <c r="BK343" s="31">
        <v>116.5</v>
      </c>
      <c r="BL343" s="31">
        <v>117</v>
      </c>
      <c r="BM343" s="31">
        <v>117.3</v>
      </c>
      <c r="BN343" s="31">
        <v>118.9</v>
      </c>
      <c r="BO343" s="31">
        <v>118</v>
      </c>
      <c r="BP343" s="31">
        <v>115.3</v>
      </c>
      <c r="BQ343" s="31">
        <v>114.8</v>
      </c>
      <c r="BR343" s="31">
        <v>115</v>
      </c>
      <c r="BS343" s="31">
        <v>114.9</v>
      </c>
      <c r="BT343" s="31">
        <v>116.9</v>
      </c>
      <c r="BU343" s="31">
        <v>117.3</v>
      </c>
      <c r="BV343" s="31">
        <v>118.2</v>
      </c>
      <c r="BW343" s="31">
        <v>118.3</v>
      </c>
      <c r="BX343" s="31">
        <v>118.1</v>
      </c>
      <c r="BY343" s="31">
        <v>119.4</v>
      </c>
      <c r="BZ343" s="31">
        <v>119.7</v>
      </c>
      <c r="CA343" s="31">
        <v>120.5</v>
      </c>
      <c r="CB343" s="31">
        <v>120.8</v>
      </c>
      <c r="CC343" s="31">
        <v>120.7</v>
      </c>
      <c r="CD343" s="31">
        <v>123</v>
      </c>
      <c r="CE343" s="31">
        <v>124</v>
      </c>
      <c r="CF343" s="31">
        <v>122.8</v>
      </c>
      <c r="CG343" s="31">
        <v>122.3</v>
      </c>
      <c r="CH343" s="31">
        <v>122.1</v>
      </c>
      <c r="CI343" s="31">
        <v>122.1</v>
      </c>
      <c r="CJ343" s="31">
        <v>122</v>
      </c>
      <c r="CK343" s="31">
        <v>115.3</v>
      </c>
      <c r="CL343" s="31">
        <v>114.1</v>
      </c>
      <c r="CM343" s="31">
        <v>114.8</v>
      </c>
      <c r="CN343" s="31">
        <v>114.1</v>
      </c>
      <c r="CO343" s="31">
        <v>113.4</v>
      </c>
      <c r="CP343" s="31">
        <v>111.9</v>
      </c>
      <c r="CQ343" s="31">
        <v>112.5</v>
      </c>
      <c r="CR343" s="31">
        <v>114.1</v>
      </c>
      <c r="CS343" s="31">
        <v>113.2</v>
      </c>
      <c r="CT343" s="31">
        <v>113.5</v>
      </c>
      <c r="CU343" s="31">
        <v>113.6</v>
      </c>
      <c r="CV343" s="31">
        <v>113.8</v>
      </c>
      <c r="CW343" s="31">
        <v>117.5</v>
      </c>
      <c r="CX343" s="31">
        <v>117.6</v>
      </c>
      <c r="CY343" s="31">
        <v>116.8</v>
      </c>
      <c r="CZ343" s="31">
        <v>118.5</v>
      </c>
      <c r="DA343" s="31">
        <v>117.8</v>
      </c>
      <c r="DB343" s="31">
        <v>117.4</v>
      </c>
      <c r="DC343" s="31">
        <v>121.2</v>
      </c>
      <c r="DD343" s="31">
        <v>121</v>
      </c>
      <c r="DE343" s="31">
        <v>124.2</v>
      </c>
      <c r="DF343" s="31">
        <v>125</v>
      </c>
      <c r="DG343" s="31">
        <v>127.1</v>
      </c>
      <c r="DH343" s="31">
        <v>131.19999999999999</v>
      </c>
      <c r="DI343" s="31">
        <v>131</v>
      </c>
      <c r="DJ343" s="31">
        <v>131.9</v>
      </c>
      <c r="DK343" s="31">
        <v>131.80000000000001</v>
      </c>
      <c r="DL343" s="31">
        <v>129.30000000000001</v>
      </c>
      <c r="DM343" s="31">
        <v>131.6</v>
      </c>
      <c r="DN343" s="31">
        <v>133.80000000000001</v>
      </c>
      <c r="DO343" s="31">
        <v>135.1</v>
      </c>
      <c r="DP343" s="31">
        <v>136.30000000000001</v>
      </c>
      <c r="DQ343" s="31">
        <v>136.80000000000001</v>
      </c>
      <c r="DR343" s="31">
        <v>137.1</v>
      </c>
      <c r="DS343" s="31">
        <v>139.1</v>
      </c>
      <c r="DT343" s="31">
        <v>139.5</v>
      </c>
      <c r="DU343" s="31">
        <v>140</v>
      </c>
      <c r="DV343" s="31">
        <v>140.30000000000001</v>
      </c>
      <c r="DW343" s="31">
        <v>139.19999999999999</v>
      </c>
      <c r="DX343" s="31">
        <v>139.30000000000001</v>
      </c>
      <c r="DY343" s="31">
        <v>141.80000000000001</v>
      </c>
      <c r="DZ343" s="31">
        <v>140.9</v>
      </c>
      <c r="EA343" s="31">
        <v>140.19999999999999</v>
      </c>
      <c r="EB343" s="31">
        <v>139.19999999999999</v>
      </c>
      <c r="EC343" s="31">
        <v>139.1</v>
      </c>
      <c r="ED343" s="31">
        <v>142.4</v>
      </c>
      <c r="EE343" s="31">
        <v>142.5</v>
      </c>
      <c r="EF343" s="31">
        <v>142.5</v>
      </c>
      <c r="EG343" s="31">
        <v>141.5</v>
      </c>
      <c r="EH343" s="31">
        <v>139.6</v>
      </c>
      <c r="EI343" s="31">
        <v>135.30000000000001</v>
      </c>
      <c r="EJ343" s="31">
        <v>135.80000000000001</v>
      </c>
      <c r="EK343" s="31">
        <v>135</v>
      </c>
      <c r="EL343" s="31">
        <v>136.4</v>
      </c>
      <c r="EM343" s="31">
        <v>137</v>
      </c>
      <c r="EN343" s="31">
        <v>136.69999999999999</v>
      </c>
      <c r="EO343" s="31">
        <v>136.6</v>
      </c>
      <c r="EP343" s="31">
        <v>138.6</v>
      </c>
      <c r="EQ343" s="31">
        <v>138.5</v>
      </c>
      <c r="ER343" s="31">
        <v>140.1</v>
      </c>
      <c r="ES343" s="31">
        <v>139.30000000000001</v>
      </c>
      <c r="ET343" s="31">
        <v>139.30000000000001</v>
      </c>
    </row>
    <row r="344" spans="1:150">
      <c r="A344" s="25" t="s">
        <v>1942</v>
      </c>
      <c r="B344" s="25" t="s">
        <v>871</v>
      </c>
      <c r="C344" s="26">
        <v>6.0400000000000002E-3</v>
      </c>
      <c r="D344" s="31">
        <v>101.9</v>
      </c>
      <c r="E344" s="31">
        <v>101.9</v>
      </c>
      <c r="F344" s="31">
        <v>102</v>
      </c>
      <c r="G344" s="31">
        <v>102.3</v>
      </c>
      <c r="H344" s="31">
        <v>102.1</v>
      </c>
      <c r="I344" s="31">
        <v>102.3</v>
      </c>
      <c r="J344" s="31">
        <v>102.3</v>
      </c>
      <c r="K344" s="31">
        <v>102.3</v>
      </c>
      <c r="L344" s="31">
        <v>103</v>
      </c>
      <c r="M344" s="31">
        <v>103.5</v>
      </c>
      <c r="N344" s="31">
        <v>104.9</v>
      </c>
      <c r="O344" s="31">
        <v>106.5</v>
      </c>
      <c r="P344" s="31">
        <v>108</v>
      </c>
      <c r="Q344" s="31">
        <v>108.2</v>
      </c>
      <c r="R344" s="31">
        <v>108.2</v>
      </c>
      <c r="S344" s="31">
        <v>108.4</v>
      </c>
      <c r="T344" s="31">
        <v>108</v>
      </c>
      <c r="U344" s="31">
        <v>108.9</v>
      </c>
      <c r="V344" s="31">
        <v>110.7</v>
      </c>
      <c r="W344" s="31">
        <v>111</v>
      </c>
      <c r="X344" s="31">
        <v>112.5</v>
      </c>
      <c r="Y344" s="31">
        <v>112.5</v>
      </c>
      <c r="Z344" s="31">
        <v>113</v>
      </c>
      <c r="AA344" s="31">
        <v>113</v>
      </c>
      <c r="AB344" s="31">
        <v>118.4</v>
      </c>
      <c r="AC344" s="31">
        <v>120.8</v>
      </c>
      <c r="AD344" s="31">
        <v>120.6</v>
      </c>
      <c r="AE344" s="31">
        <v>120.3</v>
      </c>
      <c r="AF344" s="31">
        <v>120.2</v>
      </c>
      <c r="AG344" s="31">
        <v>119.9</v>
      </c>
      <c r="AH344" s="31">
        <v>119.7</v>
      </c>
      <c r="AI344" s="31">
        <v>119.5</v>
      </c>
      <c r="AJ344" s="31">
        <v>119.3</v>
      </c>
      <c r="AK344" s="31">
        <v>119.4</v>
      </c>
      <c r="AL344" s="31">
        <v>119.8</v>
      </c>
      <c r="AM344" s="31">
        <v>120.8</v>
      </c>
      <c r="AN344" s="31">
        <v>121.6</v>
      </c>
      <c r="AO344" s="31">
        <v>121.4</v>
      </c>
      <c r="AP344" s="31">
        <v>121.4</v>
      </c>
      <c r="AQ344" s="31">
        <v>121.2</v>
      </c>
      <c r="AR344" s="31">
        <v>120.9</v>
      </c>
      <c r="AS344" s="31">
        <v>120.8</v>
      </c>
      <c r="AT344" s="31">
        <v>121</v>
      </c>
      <c r="AU344" s="31">
        <v>120.9</v>
      </c>
      <c r="AV344" s="31">
        <v>121</v>
      </c>
      <c r="AW344" s="31">
        <v>120.8</v>
      </c>
      <c r="AX344" s="31">
        <v>122</v>
      </c>
      <c r="AY344" s="31">
        <v>122.2</v>
      </c>
      <c r="AZ344" s="31">
        <v>120.7</v>
      </c>
      <c r="BA344" s="31">
        <v>121.6</v>
      </c>
      <c r="BB344" s="31">
        <v>120</v>
      </c>
      <c r="BC344" s="31">
        <v>122.7</v>
      </c>
      <c r="BD344" s="31">
        <v>121.3</v>
      </c>
      <c r="BE344" s="31">
        <v>120.4</v>
      </c>
      <c r="BF344" s="31">
        <v>121.3</v>
      </c>
      <c r="BG344" s="31">
        <v>121.1</v>
      </c>
      <c r="BH344" s="31">
        <v>122.2</v>
      </c>
      <c r="BI344" s="31">
        <v>122.2</v>
      </c>
      <c r="BJ344" s="31">
        <v>122.7</v>
      </c>
      <c r="BK344" s="31">
        <v>123.3</v>
      </c>
      <c r="BL344" s="31">
        <v>126.3</v>
      </c>
      <c r="BM344" s="31">
        <v>126.2</v>
      </c>
      <c r="BN344" s="31">
        <v>125.7</v>
      </c>
      <c r="BO344" s="31">
        <v>122.9</v>
      </c>
      <c r="BP344" s="31">
        <v>125.2</v>
      </c>
      <c r="BQ344" s="31">
        <v>124.9</v>
      </c>
      <c r="BR344" s="31">
        <v>124.6</v>
      </c>
      <c r="BS344" s="31">
        <v>124.8</v>
      </c>
      <c r="BT344" s="31">
        <v>124.9</v>
      </c>
      <c r="BU344" s="31">
        <v>124.7</v>
      </c>
      <c r="BV344" s="31">
        <v>126</v>
      </c>
      <c r="BW344" s="31">
        <v>126.2</v>
      </c>
      <c r="BX344" s="31">
        <v>126.3</v>
      </c>
      <c r="BY344" s="31">
        <v>126.3</v>
      </c>
      <c r="BZ344" s="31">
        <v>126.7</v>
      </c>
      <c r="CA344" s="31">
        <v>126.3</v>
      </c>
      <c r="CB344" s="31">
        <v>126.8</v>
      </c>
      <c r="CC344" s="31">
        <v>128.4</v>
      </c>
      <c r="CD344" s="31">
        <v>128.5</v>
      </c>
      <c r="CE344" s="31">
        <v>128.9</v>
      </c>
      <c r="CF344" s="31">
        <v>127.9</v>
      </c>
      <c r="CG344" s="31">
        <v>127.8</v>
      </c>
      <c r="CH344" s="31">
        <v>128</v>
      </c>
      <c r="CI344" s="31">
        <v>127.7</v>
      </c>
      <c r="CJ344" s="31">
        <v>129</v>
      </c>
      <c r="CK344" s="31">
        <v>128.80000000000001</v>
      </c>
      <c r="CL344" s="31">
        <v>128.6</v>
      </c>
      <c r="CM344" s="31">
        <v>129.19999999999999</v>
      </c>
      <c r="CN344" s="31">
        <v>128.9</v>
      </c>
      <c r="CO344" s="31">
        <v>127.4</v>
      </c>
      <c r="CP344" s="31">
        <v>127.5</v>
      </c>
      <c r="CQ344" s="31">
        <v>128.19999999999999</v>
      </c>
      <c r="CR344" s="31">
        <v>129.19999999999999</v>
      </c>
      <c r="CS344" s="31">
        <v>127.3</v>
      </c>
      <c r="CT344" s="31">
        <v>127.7</v>
      </c>
      <c r="CU344" s="31">
        <v>127.4</v>
      </c>
      <c r="CV344" s="31">
        <v>127</v>
      </c>
      <c r="CW344" s="31">
        <v>127.2</v>
      </c>
      <c r="CX344" s="31">
        <v>128.5</v>
      </c>
      <c r="CY344" s="31">
        <v>126.2</v>
      </c>
      <c r="CZ344" s="31">
        <v>127.9</v>
      </c>
      <c r="DA344" s="31">
        <v>127.3</v>
      </c>
      <c r="DB344" s="31">
        <v>125.9</v>
      </c>
      <c r="DC344" s="31">
        <v>128.30000000000001</v>
      </c>
      <c r="DD344" s="31">
        <v>130.4</v>
      </c>
      <c r="DE344" s="31">
        <v>127.9</v>
      </c>
      <c r="DF344" s="31">
        <v>127.6</v>
      </c>
      <c r="DG344" s="31">
        <v>127.9</v>
      </c>
      <c r="DH344" s="31">
        <v>128.30000000000001</v>
      </c>
      <c r="DI344" s="31">
        <v>128.5</v>
      </c>
      <c r="DJ344" s="31">
        <v>130.1</v>
      </c>
      <c r="DK344" s="31">
        <v>129.30000000000001</v>
      </c>
      <c r="DL344" s="31">
        <v>127.8</v>
      </c>
      <c r="DM344" s="31">
        <v>129.19999999999999</v>
      </c>
      <c r="DN344" s="31">
        <v>128.5</v>
      </c>
      <c r="DO344" s="31">
        <v>132.69999999999999</v>
      </c>
      <c r="DP344" s="31">
        <v>133</v>
      </c>
      <c r="DQ344" s="31">
        <v>134.9</v>
      </c>
      <c r="DR344" s="31">
        <v>132.69999999999999</v>
      </c>
      <c r="DS344" s="31">
        <v>134.5</v>
      </c>
      <c r="DT344" s="31">
        <v>134.4</v>
      </c>
      <c r="DU344" s="31">
        <v>136.9</v>
      </c>
      <c r="DV344" s="31">
        <v>138.19999999999999</v>
      </c>
      <c r="DW344" s="31">
        <v>137.5</v>
      </c>
      <c r="DX344" s="31">
        <v>138.30000000000001</v>
      </c>
      <c r="DY344" s="31">
        <v>140.80000000000001</v>
      </c>
      <c r="DZ344" s="31">
        <v>140</v>
      </c>
      <c r="EA344" s="31">
        <v>142.5</v>
      </c>
      <c r="EB344" s="31">
        <v>144.19999999999999</v>
      </c>
      <c r="EC344" s="31">
        <v>143.69999999999999</v>
      </c>
      <c r="ED344" s="31">
        <v>144.1</v>
      </c>
      <c r="EE344" s="31">
        <v>144.19999999999999</v>
      </c>
      <c r="EF344" s="31">
        <v>145.30000000000001</v>
      </c>
      <c r="EG344" s="31">
        <v>144.5</v>
      </c>
      <c r="EH344" s="31">
        <v>144.19999999999999</v>
      </c>
      <c r="EI344" s="31">
        <v>142.9</v>
      </c>
      <c r="EJ344" s="31">
        <v>142.80000000000001</v>
      </c>
      <c r="EK344" s="31">
        <v>141.30000000000001</v>
      </c>
      <c r="EL344" s="31">
        <v>140.9</v>
      </c>
      <c r="EM344" s="31">
        <v>141.4</v>
      </c>
      <c r="EN344" s="31">
        <v>141</v>
      </c>
      <c r="EO344" s="31">
        <v>141</v>
      </c>
      <c r="EP344" s="31">
        <v>140.80000000000001</v>
      </c>
      <c r="EQ344" s="31">
        <v>140.5</v>
      </c>
      <c r="ER344" s="31">
        <v>137.6</v>
      </c>
      <c r="ES344" s="31">
        <v>139.5</v>
      </c>
      <c r="ET344" s="31">
        <v>135.80000000000001</v>
      </c>
    </row>
    <row r="345" spans="1:150">
      <c r="A345" s="25" t="s">
        <v>1943</v>
      </c>
      <c r="B345" s="25" t="s">
        <v>873</v>
      </c>
      <c r="C345" s="26">
        <v>2.47E-3</v>
      </c>
      <c r="D345" s="31">
        <v>108.9</v>
      </c>
      <c r="E345" s="31">
        <v>105.7</v>
      </c>
      <c r="F345" s="31">
        <v>102.7</v>
      </c>
      <c r="G345" s="31">
        <v>99</v>
      </c>
      <c r="H345" s="31">
        <v>99</v>
      </c>
      <c r="I345" s="31">
        <v>100.7</v>
      </c>
      <c r="J345" s="31">
        <v>101.2</v>
      </c>
      <c r="K345" s="31">
        <v>96.8</v>
      </c>
      <c r="L345" s="31">
        <v>101.8</v>
      </c>
      <c r="M345" s="31">
        <v>102</v>
      </c>
      <c r="N345" s="31">
        <v>100.3</v>
      </c>
      <c r="O345" s="31">
        <v>104.5</v>
      </c>
      <c r="P345" s="31">
        <v>106</v>
      </c>
      <c r="Q345" s="31">
        <v>103.4</v>
      </c>
      <c r="R345" s="31">
        <v>97.9</v>
      </c>
      <c r="S345" s="31">
        <v>102</v>
      </c>
      <c r="T345" s="31">
        <v>107.6</v>
      </c>
      <c r="U345" s="31">
        <v>108.2</v>
      </c>
      <c r="V345" s="31">
        <v>105.6</v>
      </c>
      <c r="W345" s="31">
        <v>109.1</v>
      </c>
      <c r="X345" s="31">
        <v>109.7</v>
      </c>
      <c r="Y345" s="31">
        <v>103.8</v>
      </c>
      <c r="Z345" s="31">
        <v>104.3</v>
      </c>
      <c r="AA345" s="31">
        <v>100.5</v>
      </c>
      <c r="AB345" s="31">
        <v>98</v>
      </c>
      <c r="AC345" s="31">
        <v>101.2</v>
      </c>
      <c r="AD345" s="31">
        <v>99.8</v>
      </c>
      <c r="AE345" s="31">
        <v>101.6</v>
      </c>
      <c r="AF345" s="31">
        <v>102</v>
      </c>
      <c r="AG345" s="31">
        <v>102.8</v>
      </c>
      <c r="AH345" s="31">
        <v>105.2</v>
      </c>
      <c r="AI345" s="31">
        <v>107.6</v>
      </c>
      <c r="AJ345" s="31">
        <v>107.6</v>
      </c>
      <c r="AK345" s="31">
        <v>107.4</v>
      </c>
      <c r="AL345" s="31">
        <v>109.6</v>
      </c>
      <c r="AM345" s="31">
        <v>108.6</v>
      </c>
      <c r="AN345" s="31">
        <v>103.7</v>
      </c>
      <c r="AO345" s="31">
        <v>105.9</v>
      </c>
      <c r="AP345" s="31">
        <v>109.1</v>
      </c>
      <c r="AQ345" s="31">
        <v>116.4</v>
      </c>
      <c r="AR345" s="31">
        <v>113</v>
      </c>
      <c r="AS345" s="31">
        <v>114.5</v>
      </c>
      <c r="AT345" s="31">
        <v>110.1</v>
      </c>
      <c r="AU345" s="31">
        <v>108.1</v>
      </c>
      <c r="AV345" s="31">
        <v>105.7</v>
      </c>
      <c r="AW345" s="31">
        <v>104.4</v>
      </c>
      <c r="AX345" s="31">
        <v>99.2</v>
      </c>
      <c r="AY345" s="31">
        <v>96.5</v>
      </c>
      <c r="AZ345" s="31">
        <v>105</v>
      </c>
      <c r="BA345" s="31">
        <v>100.7</v>
      </c>
      <c r="BB345" s="31">
        <v>98.4</v>
      </c>
      <c r="BC345" s="31">
        <v>97</v>
      </c>
      <c r="BD345" s="31">
        <v>100</v>
      </c>
      <c r="BE345" s="31">
        <v>98.6</v>
      </c>
      <c r="BF345" s="31">
        <v>101.6</v>
      </c>
      <c r="BG345" s="31">
        <v>100.7</v>
      </c>
      <c r="BH345" s="31">
        <v>99.9</v>
      </c>
      <c r="BI345" s="31">
        <v>101.9</v>
      </c>
      <c r="BJ345" s="31">
        <v>100.9</v>
      </c>
      <c r="BK345" s="31">
        <v>100</v>
      </c>
      <c r="BL345" s="31">
        <v>100.5</v>
      </c>
      <c r="BM345" s="31">
        <v>100.9</v>
      </c>
      <c r="BN345" s="31">
        <v>105.8</v>
      </c>
      <c r="BO345" s="31">
        <v>101.2</v>
      </c>
      <c r="BP345" s="31">
        <v>101.8</v>
      </c>
      <c r="BQ345" s="31">
        <v>102.2</v>
      </c>
      <c r="BR345" s="31">
        <v>100.8</v>
      </c>
      <c r="BS345" s="31">
        <v>100.5</v>
      </c>
      <c r="BT345" s="31">
        <v>100.5</v>
      </c>
      <c r="BU345" s="31">
        <v>101.3</v>
      </c>
      <c r="BV345" s="31">
        <v>96.2</v>
      </c>
      <c r="BW345" s="31">
        <v>95.9</v>
      </c>
      <c r="BX345" s="31">
        <v>96.3</v>
      </c>
      <c r="BY345" s="31">
        <v>95.5</v>
      </c>
      <c r="BZ345" s="31">
        <v>98.4</v>
      </c>
      <c r="CA345" s="31">
        <v>96.7</v>
      </c>
      <c r="CB345" s="31">
        <v>99.3</v>
      </c>
      <c r="CC345" s="31">
        <v>99.2</v>
      </c>
      <c r="CD345" s="31">
        <v>100.1</v>
      </c>
      <c r="CE345" s="31">
        <v>103.6</v>
      </c>
      <c r="CF345" s="31">
        <v>105.9</v>
      </c>
      <c r="CG345" s="31">
        <v>103.2</v>
      </c>
      <c r="CH345" s="31">
        <v>102.9</v>
      </c>
      <c r="CI345" s="31">
        <v>101.1</v>
      </c>
      <c r="CJ345" s="31">
        <v>101.1</v>
      </c>
      <c r="CK345" s="31">
        <v>100.7</v>
      </c>
      <c r="CL345" s="31">
        <v>100.9</v>
      </c>
      <c r="CM345" s="31">
        <v>101</v>
      </c>
      <c r="CN345" s="31">
        <v>101.5</v>
      </c>
      <c r="CO345" s="31">
        <v>100.8</v>
      </c>
      <c r="CP345" s="31">
        <v>100.1</v>
      </c>
      <c r="CQ345" s="31">
        <v>99</v>
      </c>
      <c r="CR345" s="31">
        <v>98.2</v>
      </c>
      <c r="CS345" s="31">
        <v>95.8</v>
      </c>
      <c r="CT345" s="31">
        <v>96.3</v>
      </c>
      <c r="CU345" s="31">
        <v>99.7</v>
      </c>
      <c r="CV345" s="31">
        <v>99.4</v>
      </c>
      <c r="CW345" s="31">
        <v>95.9</v>
      </c>
      <c r="CX345" s="31">
        <v>94.3</v>
      </c>
      <c r="CY345" s="31">
        <v>93.4</v>
      </c>
      <c r="CZ345" s="31">
        <v>91.9</v>
      </c>
      <c r="DA345" s="31">
        <v>90.6</v>
      </c>
      <c r="DB345" s="31">
        <v>89.7</v>
      </c>
      <c r="DC345" s="31">
        <v>93.6</v>
      </c>
      <c r="DD345" s="31">
        <v>97.7</v>
      </c>
      <c r="DE345" s="31">
        <v>97.7</v>
      </c>
      <c r="DF345" s="31">
        <v>101.7</v>
      </c>
      <c r="DG345" s="31">
        <v>105.3</v>
      </c>
      <c r="DH345" s="31">
        <v>103.9</v>
      </c>
      <c r="DI345" s="31">
        <v>104.6</v>
      </c>
      <c r="DJ345" s="31">
        <v>112.6</v>
      </c>
      <c r="DK345" s="31">
        <v>115.7</v>
      </c>
      <c r="DL345" s="31">
        <v>110</v>
      </c>
      <c r="DM345" s="31">
        <v>103.7</v>
      </c>
      <c r="DN345" s="31">
        <v>111.3</v>
      </c>
      <c r="DO345" s="31">
        <v>116.6</v>
      </c>
      <c r="DP345" s="31">
        <v>119.4</v>
      </c>
      <c r="DQ345" s="31">
        <v>124.3</v>
      </c>
      <c r="DR345" s="31">
        <v>123.9</v>
      </c>
      <c r="DS345" s="31">
        <v>129.6</v>
      </c>
      <c r="DT345" s="31">
        <v>135.80000000000001</v>
      </c>
      <c r="DU345" s="31">
        <v>132.80000000000001</v>
      </c>
      <c r="DV345" s="31">
        <v>135</v>
      </c>
      <c r="DW345" s="31">
        <v>135.9</v>
      </c>
      <c r="DX345" s="31">
        <v>138</v>
      </c>
      <c r="DY345" s="31">
        <v>140</v>
      </c>
      <c r="DZ345" s="31">
        <v>140</v>
      </c>
      <c r="EA345" s="31">
        <v>135.9</v>
      </c>
      <c r="EB345" s="31">
        <v>135.4</v>
      </c>
      <c r="EC345" s="31">
        <v>136.19999999999999</v>
      </c>
      <c r="ED345" s="31">
        <v>135.5</v>
      </c>
      <c r="EE345" s="31">
        <v>136.19999999999999</v>
      </c>
      <c r="EF345" s="31">
        <v>138.19999999999999</v>
      </c>
      <c r="EG345" s="31">
        <v>136.80000000000001</v>
      </c>
      <c r="EH345" s="31">
        <v>131.6</v>
      </c>
      <c r="EI345" s="31">
        <v>128.30000000000001</v>
      </c>
      <c r="EJ345" s="31">
        <v>128.30000000000001</v>
      </c>
      <c r="EK345" s="31">
        <v>127.9</v>
      </c>
      <c r="EL345" s="31">
        <v>126.9</v>
      </c>
      <c r="EM345" s="31">
        <v>127.4</v>
      </c>
      <c r="EN345" s="31">
        <v>127.4</v>
      </c>
      <c r="EO345" s="31">
        <v>126</v>
      </c>
      <c r="EP345" s="31">
        <v>121.7</v>
      </c>
      <c r="EQ345" s="31">
        <v>121.7</v>
      </c>
      <c r="ER345" s="31">
        <v>118.2</v>
      </c>
      <c r="ES345" s="31">
        <v>118.2</v>
      </c>
      <c r="ET345" s="31">
        <v>121.5</v>
      </c>
    </row>
    <row r="346" spans="1:150">
      <c r="A346" s="25" t="s">
        <v>1944</v>
      </c>
      <c r="B346" s="25" t="s">
        <v>889</v>
      </c>
      <c r="C346" s="26">
        <v>0.31422</v>
      </c>
      <c r="D346" s="31">
        <v>105.7</v>
      </c>
      <c r="E346" s="31">
        <v>106.6</v>
      </c>
      <c r="F346" s="31">
        <v>105.2</v>
      </c>
      <c r="G346" s="31">
        <v>105</v>
      </c>
      <c r="H346" s="31">
        <v>105.6</v>
      </c>
      <c r="I346" s="31">
        <v>109.4</v>
      </c>
      <c r="J346" s="31">
        <v>110.4</v>
      </c>
      <c r="K346" s="31">
        <v>108.7</v>
      </c>
      <c r="L346" s="31">
        <v>108.4</v>
      </c>
      <c r="M346" s="31">
        <v>109</v>
      </c>
      <c r="N346" s="31">
        <v>109.7</v>
      </c>
      <c r="O346" s="31">
        <v>108.6</v>
      </c>
      <c r="P346" s="31">
        <v>110.8</v>
      </c>
      <c r="Q346" s="31">
        <v>111</v>
      </c>
      <c r="R346" s="31">
        <v>110.7</v>
      </c>
      <c r="S346" s="31">
        <v>111.1</v>
      </c>
      <c r="T346" s="31">
        <v>111.4</v>
      </c>
      <c r="U346" s="31">
        <v>111.8</v>
      </c>
      <c r="V346" s="31">
        <v>114.1</v>
      </c>
      <c r="W346" s="31">
        <v>113.1</v>
      </c>
      <c r="X346" s="31">
        <v>112.2</v>
      </c>
      <c r="Y346" s="31">
        <v>111.9</v>
      </c>
      <c r="Z346" s="31">
        <v>114.4</v>
      </c>
      <c r="AA346" s="31">
        <v>111.6</v>
      </c>
      <c r="AB346" s="31">
        <v>114.4</v>
      </c>
      <c r="AC346" s="31">
        <v>114.5</v>
      </c>
      <c r="AD346" s="31">
        <v>114.5</v>
      </c>
      <c r="AE346" s="31">
        <v>114.8</v>
      </c>
      <c r="AF346" s="31">
        <v>113.8</v>
      </c>
      <c r="AG346" s="31">
        <v>115</v>
      </c>
      <c r="AH346" s="31">
        <v>114.5</v>
      </c>
      <c r="AI346" s="31">
        <v>115.9</v>
      </c>
      <c r="AJ346" s="31">
        <v>114.4</v>
      </c>
      <c r="AK346" s="31">
        <v>114</v>
      </c>
      <c r="AL346" s="31">
        <v>111.7</v>
      </c>
      <c r="AM346" s="31">
        <v>113.2</v>
      </c>
      <c r="AN346" s="31">
        <v>110.3</v>
      </c>
      <c r="AO346" s="31">
        <v>110.2</v>
      </c>
      <c r="AP346" s="31">
        <v>111.2</v>
      </c>
      <c r="AQ346" s="31">
        <v>112.9</v>
      </c>
      <c r="AR346" s="31">
        <v>112.7</v>
      </c>
      <c r="AS346" s="31">
        <v>114.4</v>
      </c>
      <c r="AT346" s="31">
        <v>115.3</v>
      </c>
      <c r="AU346" s="31">
        <v>115.6</v>
      </c>
      <c r="AV346" s="31">
        <v>115.6</v>
      </c>
      <c r="AW346" s="31">
        <v>115.2</v>
      </c>
      <c r="AX346" s="31">
        <v>114.2</v>
      </c>
      <c r="AY346" s="31">
        <v>113.9</v>
      </c>
      <c r="AZ346" s="31">
        <v>112.3</v>
      </c>
      <c r="BA346" s="31">
        <v>113</v>
      </c>
      <c r="BB346" s="31">
        <v>113.6</v>
      </c>
      <c r="BC346" s="31">
        <v>113.6</v>
      </c>
      <c r="BD346" s="31">
        <v>115</v>
      </c>
      <c r="BE346" s="31">
        <v>114</v>
      </c>
      <c r="BF346" s="31">
        <v>115</v>
      </c>
      <c r="BG346" s="31">
        <v>119.1</v>
      </c>
      <c r="BH346" s="31">
        <v>117.5</v>
      </c>
      <c r="BI346" s="31">
        <v>115.4</v>
      </c>
      <c r="BJ346" s="31">
        <v>114.1</v>
      </c>
      <c r="BK346" s="31">
        <v>114.3</v>
      </c>
      <c r="BL346" s="31">
        <v>115.4</v>
      </c>
      <c r="BM346" s="31">
        <v>115.7</v>
      </c>
      <c r="BN346" s="31">
        <v>116</v>
      </c>
      <c r="BO346" s="31">
        <v>119.1</v>
      </c>
      <c r="BP346" s="31">
        <v>117.1</v>
      </c>
      <c r="BQ346" s="31">
        <v>118.4</v>
      </c>
      <c r="BR346" s="31">
        <v>117.9</v>
      </c>
      <c r="BS346" s="31">
        <v>113.7</v>
      </c>
      <c r="BT346" s="31">
        <v>113.2</v>
      </c>
      <c r="BU346" s="31">
        <v>114.7</v>
      </c>
      <c r="BV346" s="31">
        <v>115.9</v>
      </c>
      <c r="BW346" s="31">
        <v>115.9</v>
      </c>
      <c r="BX346" s="31">
        <v>115.4</v>
      </c>
      <c r="BY346" s="31">
        <v>116.4</v>
      </c>
      <c r="BZ346" s="31">
        <v>115.1</v>
      </c>
      <c r="CA346" s="31">
        <v>117.4</v>
      </c>
      <c r="CB346" s="31">
        <v>116.2</v>
      </c>
      <c r="CC346" s="31">
        <v>115.5</v>
      </c>
      <c r="CD346" s="31">
        <v>116</v>
      </c>
      <c r="CE346" s="31">
        <v>117.4</v>
      </c>
      <c r="CF346" s="31">
        <v>118.5</v>
      </c>
      <c r="CG346" s="31">
        <v>117.9</v>
      </c>
      <c r="CH346" s="31">
        <v>116.4</v>
      </c>
      <c r="CI346" s="31">
        <v>115.3</v>
      </c>
      <c r="CJ346" s="31">
        <v>116.2</v>
      </c>
      <c r="CK346" s="31">
        <v>115.1</v>
      </c>
      <c r="CL346" s="31">
        <v>115.1</v>
      </c>
      <c r="CM346" s="31">
        <v>116</v>
      </c>
      <c r="CN346" s="31">
        <v>115.5</v>
      </c>
      <c r="CO346" s="31">
        <v>113.4</v>
      </c>
      <c r="CP346" s="31">
        <v>114.7</v>
      </c>
      <c r="CQ346" s="31">
        <v>114</v>
      </c>
      <c r="CR346" s="31">
        <v>112.1</v>
      </c>
      <c r="CS346" s="31">
        <v>116.9</v>
      </c>
      <c r="CT346" s="31">
        <v>115.3</v>
      </c>
      <c r="CU346" s="31">
        <v>115.6</v>
      </c>
      <c r="CV346" s="31">
        <v>116.6</v>
      </c>
      <c r="CW346" s="31">
        <v>116.8</v>
      </c>
      <c r="CX346" s="31">
        <v>119</v>
      </c>
      <c r="CY346" s="31">
        <v>119.5</v>
      </c>
      <c r="CZ346" s="31">
        <v>119.3</v>
      </c>
      <c r="DA346" s="31">
        <v>119.8</v>
      </c>
      <c r="DB346" s="31">
        <v>121.3</v>
      </c>
      <c r="DC346" s="31">
        <v>123.3</v>
      </c>
      <c r="DD346" s="31">
        <v>124.1</v>
      </c>
      <c r="DE346" s="31">
        <v>126.8</v>
      </c>
      <c r="DF346" s="31">
        <v>128.9</v>
      </c>
      <c r="DG346" s="31">
        <v>131</v>
      </c>
      <c r="DH346" s="31">
        <v>130.9</v>
      </c>
      <c r="DI346" s="31">
        <v>133.9</v>
      </c>
      <c r="DJ346" s="31">
        <v>134.9</v>
      </c>
      <c r="DK346" s="31">
        <v>135.9</v>
      </c>
      <c r="DL346" s="31">
        <v>135.80000000000001</v>
      </c>
      <c r="DM346" s="31">
        <v>135.1</v>
      </c>
      <c r="DN346" s="31">
        <v>139.5</v>
      </c>
      <c r="DO346" s="31">
        <v>138</v>
      </c>
      <c r="DP346" s="31">
        <v>139.30000000000001</v>
      </c>
      <c r="DQ346" s="31">
        <v>141.1</v>
      </c>
      <c r="DR346" s="31">
        <v>142.5</v>
      </c>
      <c r="DS346" s="31">
        <v>146.19999999999999</v>
      </c>
      <c r="DT346" s="31">
        <v>150</v>
      </c>
      <c r="DU346" s="31">
        <v>153.6</v>
      </c>
      <c r="DV346" s="31">
        <v>150.19999999999999</v>
      </c>
      <c r="DW346" s="31">
        <v>150.1</v>
      </c>
      <c r="DX346" s="31">
        <v>150.6</v>
      </c>
      <c r="DY346" s="31">
        <v>150.80000000000001</v>
      </c>
      <c r="DZ346" s="31">
        <v>150.1</v>
      </c>
      <c r="EA346" s="31">
        <v>148.19999999999999</v>
      </c>
      <c r="EB346" s="31">
        <v>145.19999999999999</v>
      </c>
      <c r="EC346" s="31">
        <v>145.1</v>
      </c>
      <c r="ED346" s="31">
        <v>143.1</v>
      </c>
      <c r="EE346" s="31">
        <v>142.5</v>
      </c>
      <c r="EF346" s="31">
        <v>141.5</v>
      </c>
      <c r="EG346" s="31">
        <v>140.4</v>
      </c>
      <c r="EH346" s="31">
        <v>139</v>
      </c>
      <c r="EI346" s="31">
        <v>139.5</v>
      </c>
      <c r="EJ346" s="31">
        <v>140.30000000000001</v>
      </c>
      <c r="EK346" s="31">
        <v>140.1</v>
      </c>
      <c r="EL346" s="31">
        <v>141.4</v>
      </c>
      <c r="EM346" s="31">
        <v>140.80000000000001</v>
      </c>
      <c r="EN346" s="31">
        <v>140.69999999999999</v>
      </c>
      <c r="EO346" s="31">
        <v>141.69999999999999</v>
      </c>
      <c r="EP346" s="31">
        <v>141.80000000000001</v>
      </c>
      <c r="EQ346" s="31">
        <v>143</v>
      </c>
      <c r="ER346" s="31">
        <v>143.4</v>
      </c>
      <c r="ES346" s="31">
        <v>144.30000000000001</v>
      </c>
      <c r="ET346" s="31">
        <v>144.5</v>
      </c>
    </row>
    <row r="347" spans="1:150">
      <c r="A347" s="25" t="s">
        <v>1945</v>
      </c>
      <c r="B347" s="25" t="s">
        <v>891</v>
      </c>
      <c r="C347" s="26">
        <v>0.19469</v>
      </c>
      <c r="D347" s="31">
        <v>107.7</v>
      </c>
      <c r="E347" s="31">
        <v>108.9</v>
      </c>
      <c r="F347" s="31">
        <v>105.9</v>
      </c>
      <c r="G347" s="31">
        <v>106.8</v>
      </c>
      <c r="H347" s="31">
        <v>107.9</v>
      </c>
      <c r="I347" s="31">
        <v>113.9</v>
      </c>
      <c r="J347" s="31">
        <v>115.2</v>
      </c>
      <c r="K347" s="31">
        <v>112.8</v>
      </c>
      <c r="L347" s="31">
        <v>112</v>
      </c>
      <c r="M347" s="31">
        <v>113.8</v>
      </c>
      <c r="N347" s="31">
        <v>113.2</v>
      </c>
      <c r="O347" s="31">
        <v>111.6</v>
      </c>
      <c r="P347" s="31">
        <v>113.7</v>
      </c>
      <c r="Q347" s="31">
        <v>112.8</v>
      </c>
      <c r="R347" s="31">
        <v>112.9</v>
      </c>
      <c r="S347" s="31">
        <v>113.4</v>
      </c>
      <c r="T347" s="31">
        <v>113.4</v>
      </c>
      <c r="U347" s="31">
        <v>113.3</v>
      </c>
      <c r="V347" s="31">
        <v>116.3</v>
      </c>
      <c r="W347" s="31">
        <v>115.6</v>
      </c>
      <c r="X347" s="31">
        <v>114.8</v>
      </c>
      <c r="Y347" s="31">
        <v>112.5</v>
      </c>
      <c r="Z347" s="31">
        <v>117.3</v>
      </c>
      <c r="AA347" s="31">
        <v>113.5</v>
      </c>
      <c r="AB347" s="31">
        <v>116.1</v>
      </c>
      <c r="AC347" s="31">
        <v>116.6</v>
      </c>
      <c r="AD347" s="31">
        <v>115</v>
      </c>
      <c r="AE347" s="31">
        <v>116.1</v>
      </c>
      <c r="AF347" s="31">
        <v>113</v>
      </c>
      <c r="AG347" s="31">
        <v>114.4</v>
      </c>
      <c r="AH347" s="31">
        <v>115.2</v>
      </c>
      <c r="AI347" s="31">
        <v>116.8</v>
      </c>
      <c r="AJ347" s="31">
        <v>112.1</v>
      </c>
      <c r="AK347" s="31">
        <v>112.2</v>
      </c>
      <c r="AL347" s="31">
        <v>109.6</v>
      </c>
      <c r="AM347" s="31">
        <v>112.9</v>
      </c>
      <c r="AN347" s="31">
        <v>105.6</v>
      </c>
      <c r="AO347" s="31">
        <v>106.6</v>
      </c>
      <c r="AP347" s="31">
        <v>107.5</v>
      </c>
      <c r="AQ347" s="31">
        <v>110.6</v>
      </c>
      <c r="AR347" s="31">
        <v>109.3</v>
      </c>
      <c r="AS347" s="31">
        <v>111.8</v>
      </c>
      <c r="AT347" s="31">
        <v>112.6</v>
      </c>
      <c r="AU347" s="31">
        <v>112.6</v>
      </c>
      <c r="AV347" s="31">
        <v>111.3</v>
      </c>
      <c r="AW347" s="31">
        <v>110.6</v>
      </c>
      <c r="AX347" s="31">
        <v>109.6</v>
      </c>
      <c r="AY347" s="31">
        <v>108.4</v>
      </c>
      <c r="AZ347" s="31">
        <v>106.8</v>
      </c>
      <c r="BA347" s="31">
        <v>107.9</v>
      </c>
      <c r="BB347" s="31">
        <v>108.3</v>
      </c>
      <c r="BC347" s="31">
        <v>107.8</v>
      </c>
      <c r="BD347" s="31">
        <v>109.9</v>
      </c>
      <c r="BE347" s="31">
        <v>108.8</v>
      </c>
      <c r="BF347" s="31">
        <v>109.6</v>
      </c>
      <c r="BG347" s="31">
        <v>115.9</v>
      </c>
      <c r="BH347" s="31">
        <v>113.3</v>
      </c>
      <c r="BI347" s="31">
        <v>109.8</v>
      </c>
      <c r="BJ347" s="31">
        <v>107.8</v>
      </c>
      <c r="BK347" s="31">
        <v>108.5</v>
      </c>
      <c r="BL347" s="31">
        <v>109.1</v>
      </c>
      <c r="BM347" s="31">
        <v>109.4</v>
      </c>
      <c r="BN347" s="31">
        <v>109.1</v>
      </c>
      <c r="BO347" s="31">
        <v>112.1</v>
      </c>
      <c r="BP347" s="31">
        <v>109.9</v>
      </c>
      <c r="BQ347" s="31">
        <v>112.5</v>
      </c>
      <c r="BR347" s="31">
        <v>113.5</v>
      </c>
      <c r="BS347" s="31">
        <v>105.9</v>
      </c>
      <c r="BT347" s="31">
        <v>104.7</v>
      </c>
      <c r="BU347" s="31">
        <v>105.7</v>
      </c>
      <c r="BV347" s="31">
        <v>108.2</v>
      </c>
      <c r="BW347" s="31">
        <v>107.2</v>
      </c>
      <c r="BX347" s="31">
        <v>106.9</v>
      </c>
      <c r="BY347" s="31">
        <v>108</v>
      </c>
      <c r="BZ347" s="31">
        <v>105.6</v>
      </c>
      <c r="CA347" s="31">
        <v>108.1</v>
      </c>
      <c r="CB347" s="31">
        <v>106.9</v>
      </c>
      <c r="CC347" s="31">
        <v>105.7</v>
      </c>
      <c r="CD347" s="31">
        <v>106.9</v>
      </c>
      <c r="CE347" s="31">
        <v>107.5</v>
      </c>
      <c r="CF347" s="31">
        <v>109.4</v>
      </c>
      <c r="CG347" s="31">
        <v>108.7</v>
      </c>
      <c r="CH347" s="31">
        <v>105.4</v>
      </c>
      <c r="CI347" s="31">
        <v>104.6</v>
      </c>
      <c r="CJ347" s="31">
        <v>105.4</v>
      </c>
      <c r="CK347" s="31">
        <v>104.2</v>
      </c>
      <c r="CL347" s="31">
        <v>104.7</v>
      </c>
      <c r="CM347" s="31">
        <v>105.3</v>
      </c>
      <c r="CN347" s="31">
        <v>104.4</v>
      </c>
      <c r="CO347" s="31">
        <v>100.6</v>
      </c>
      <c r="CP347" s="31">
        <v>103.5</v>
      </c>
      <c r="CQ347" s="31">
        <v>102.7</v>
      </c>
      <c r="CR347" s="31">
        <v>100.1</v>
      </c>
      <c r="CS347" s="31">
        <v>106.8</v>
      </c>
      <c r="CT347" s="31">
        <v>104.7</v>
      </c>
      <c r="CU347" s="31">
        <v>106.1</v>
      </c>
      <c r="CV347" s="31">
        <v>104.6</v>
      </c>
      <c r="CW347" s="31">
        <v>107</v>
      </c>
      <c r="CX347" s="31">
        <v>109.9</v>
      </c>
      <c r="CY347" s="31">
        <v>110.8</v>
      </c>
      <c r="CZ347" s="31">
        <v>110.9</v>
      </c>
      <c r="DA347" s="31">
        <v>111.9</v>
      </c>
      <c r="DB347" s="31">
        <v>113.5</v>
      </c>
      <c r="DC347" s="31">
        <v>115.4</v>
      </c>
      <c r="DD347" s="31">
        <v>117.2</v>
      </c>
      <c r="DE347" s="31">
        <v>120.9</v>
      </c>
      <c r="DF347" s="31">
        <v>122</v>
      </c>
      <c r="DG347" s="31">
        <v>125.7</v>
      </c>
      <c r="DH347" s="31">
        <v>123.5</v>
      </c>
      <c r="DI347" s="31">
        <v>126.6</v>
      </c>
      <c r="DJ347" s="31">
        <v>127.3</v>
      </c>
      <c r="DK347" s="31">
        <v>128.6</v>
      </c>
      <c r="DL347" s="31">
        <v>128.19999999999999</v>
      </c>
      <c r="DM347" s="31">
        <v>127.4</v>
      </c>
      <c r="DN347" s="31">
        <v>132</v>
      </c>
      <c r="DO347" s="31">
        <v>129.4</v>
      </c>
      <c r="DP347" s="31">
        <v>131.1</v>
      </c>
      <c r="DQ347" s="31">
        <v>134.19999999999999</v>
      </c>
      <c r="DR347" s="31">
        <v>136.1</v>
      </c>
      <c r="DS347" s="31">
        <v>138.19999999999999</v>
      </c>
      <c r="DT347" s="31">
        <v>143.1</v>
      </c>
      <c r="DU347" s="31">
        <v>147.6</v>
      </c>
      <c r="DV347" s="31">
        <v>143.6</v>
      </c>
      <c r="DW347" s="31">
        <v>143.4</v>
      </c>
      <c r="DX347" s="31">
        <v>143.80000000000001</v>
      </c>
      <c r="DY347" s="31">
        <v>144.1</v>
      </c>
      <c r="DZ347" s="31">
        <v>143.6</v>
      </c>
      <c r="EA347" s="31">
        <v>141.30000000000001</v>
      </c>
      <c r="EB347" s="31">
        <v>136.80000000000001</v>
      </c>
      <c r="EC347" s="31">
        <v>137.1</v>
      </c>
      <c r="ED347" s="31">
        <v>136</v>
      </c>
      <c r="EE347" s="31">
        <v>135.19999999999999</v>
      </c>
      <c r="EF347" s="31">
        <v>133.80000000000001</v>
      </c>
      <c r="EG347" s="31">
        <v>133.1</v>
      </c>
      <c r="EH347" s="31">
        <v>132.4</v>
      </c>
      <c r="EI347" s="31">
        <v>133.19999999999999</v>
      </c>
      <c r="EJ347" s="31">
        <v>133.5</v>
      </c>
      <c r="EK347" s="31">
        <v>133.80000000000001</v>
      </c>
      <c r="EL347" s="31">
        <v>136.19999999999999</v>
      </c>
      <c r="EM347" s="31">
        <v>135.1</v>
      </c>
      <c r="EN347" s="31">
        <v>135</v>
      </c>
      <c r="EO347" s="31">
        <v>137.19999999999999</v>
      </c>
      <c r="EP347" s="31">
        <v>137</v>
      </c>
      <c r="EQ347" s="31">
        <v>138.19999999999999</v>
      </c>
      <c r="ER347" s="31">
        <v>138.9</v>
      </c>
      <c r="ES347" s="31">
        <v>139.4</v>
      </c>
      <c r="ET347" s="31">
        <v>138.6</v>
      </c>
    </row>
    <row r="348" spans="1:150">
      <c r="A348" s="25" t="s">
        <v>1946</v>
      </c>
      <c r="B348" s="25" t="s">
        <v>893</v>
      </c>
      <c r="C348" s="26">
        <v>1.5910000000000001E-2</v>
      </c>
      <c r="D348" s="31">
        <v>100.3</v>
      </c>
      <c r="E348" s="31">
        <v>97.7</v>
      </c>
      <c r="F348" s="31">
        <v>100.7</v>
      </c>
      <c r="G348" s="31">
        <v>101.6</v>
      </c>
      <c r="H348" s="31">
        <v>102.2</v>
      </c>
      <c r="I348" s="31">
        <v>101.8</v>
      </c>
      <c r="J348" s="31">
        <v>101</v>
      </c>
      <c r="K348" s="31">
        <v>98.1</v>
      </c>
      <c r="L348" s="31">
        <v>99.6</v>
      </c>
      <c r="M348" s="31">
        <v>100.5</v>
      </c>
      <c r="N348" s="31">
        <v>101.8</v>
      </c>
      <c r="O348" s="31">
        <v>101.8</v>
      </c>
      <c r="P348" s="31">
        <v>102.4</v>
      </c>
      <c r="Q348" s="31">
        <v>103.7</v>
      </c>
      <c r="R348" s="31">
        <v>105.2</v>
      </c>
      <c r="S348" s="31">
        <v>106.2</v>
      </c>
      <c r="T348" s="31">
        <v>104.8</v>
      </c>
      <c r="U348" s="31">
        <v>107</v>
      </c>
      <c r="V348" s="31">
        <v>113.1</v>
      </c>
      <c r="W348" s="31">
        <v>101.9</v>
      </c>
      <c r="X348" s="31">
        <v>108.3</v>
      </c>
      <c r="Y348" s="31">
        <v>102.4</v>
      </c>
      <c r="Z348" s="31">
        <v>113.7</v>
      </c>
      <c r="AA348" s="31">
        <v>109.1</v>
      </c>
      <c r="AB348" s="31">
        <v>110.2</v>
      </c>
      <c r="AC348" s="31">
        <v>108.2</v>
      </c>
      <c r="AD348" s="31">
        <v>115.9</v>
      </c>
      <c r="AE348" s="31">
        <v>109.3</v>
      </c>
      <c r="AF348" s="31">
        <v>110.7</v>
      </c>
      <c r="AG348" s="31">
        <v>110.3</v>
      </c>
      <c r="AH348" s="31">
        <v>107.3</v>
      </c>
      <c r="AI348" s="31">
        <v>107.2</v>
      </c>
      <c r="AJ348" s="31">
        <v>116.1</v>
      </c>
      <c r="AK348" s="31">
        <v>108</v>
      </c>
      <c r="AL348" s="31">
        <v>116</v>
      </c>
      <c r="AM348" s="31">
        <v>113</v>
      </c>
      <c r="AN348" s="31">
        <v>115.2</v>
      </c>
      <c r="AO348" s="31">
        <v>110.1</v>
      </c>
      <c r="AP348" s="31">
        <v>113.6</v>
      </c>
      <c r="AQ348" s="31">
        <v>107</v>
      </c>
      <c r="AR348" s="31">
        <v>111.8</v>
      </c>
      <c r="AS348" s="31">
        <v>111.3</v>
      </c>
      <c r="AT348" s="31">
        <v>114.5</v>
      </c>
      <c r="AU348" s="31">
        <v>108.5</v>
      </c>
      <c r="AV348" s="31">
        <v>121.8</v>
      </c>
      <c r="AW348" s="31">
        <v>120.4</v>
      </c>
      <c r="AX348" s="31">
        <v>116.5</v>
      </c>
      <c r="AY348" s="31">
        <v>120.7</v>
      </c>
      <c r="AZ348" s="31">
        <v>107</v>
      </c>
      <c r="BA348" s="31">
        <v>120.7</v>
      </c>
      <c r="BB348" s="31">
        <v>116.5</v>
      </c>
      <c r="BC348" s="31">
        <v>116.3</v>
      </c>
      <c r="BD348" s="31">
        <v>117.1</v>
      </c>
      <c r="BE348" s="31">
        <v>113.9</v>
      </c>
      <c r="BF348" s="31">
        <v>117.9</v>
      </c>
      <c r="BG348" s="31">
        <v>122.6</v>
      </c>
      <c r="BH348" s="31">
        <v>122.2</v>
      </c>
      <c r="BI348" s="31">
        <v>125.7</v>
      </c>
      <c r="BJ348" s="31">
        <v>128.5</v>
      </c>
      <c r="BK348" s="31">
        <v>129.80000000000001</v>
      </c>
      <c r="BL348" s="31">
        <v>130.1</v>
      </c>
      <c r="BM348" s="31">
        <v>128.9</v>
      </c>
      <c r="BN348" s="31">
        <v>127.6</v>
      </c>
      <c r="BO348" s="31">
        <v>127</v>
      </c>
      <c r="BP348" s="31">
        <v>127.1</v>
      </c>
      <c r="BQ348" s="31">
        <v>121.8</v>
      </c>
      <c r="BR348" s="31">
        <v>119.4</v>
      </c>
      <c r="BS348" s="31">
        <v>123</v>
      </c>
      <c r="BT348" s="31">
        <v>124.6</v>
      </c>
      <c r="BU348" s="31">
        <v>117.3</v>
      </c>
      <c r="BV348" s="31">
        <v>117.5</v>
      </c>
      <c r="BW348" s="31">
        <v>118.2</v>
      </c>
      <c r="BX348" s="31">
        <v>118.4</v>
      </c>
      <c r="BY348" s="31">
        <v>117.9</v>
      </c>
      <c r="BZ348" s="31">
        <v>117.3</v>
      </c>
      <c r="CA348" s="31">
        <v>119.9</v>
      </c>
      <c r="CB348" s="31">
        <v>120.5</v>
      </c>
      <c r="CC348" s="31">
        <v>123.2</v>
      </c>
      <c r="CD348" s="31">
        <v>124.5</v>
      </c>
      <c r="CE348" s="31">
        <v>123.5</v>
      </c>
      <c r="CF348" s="31">
        <v>124.1</v>
      </c>
      <c r="CG348" s="31">
        <v>121.8</v>
      </c>
      <c r="CH348" s="31">
        <v>121.7</v>
      </c>
      <c r="CI348" s="31">
        <v>121.4</v>
      </c>
      <c r="CJ348" s="31">
        <v>122.3</v>
      </c>
      <c r="CK348" s="31">
        <v>121.7</v>
      </c>
      <c r="CL348" s="31">
        <v>120.4</v>
      </c>
      <c r="CM348" s="31">
        <v>125</v>
      </c>
      <c r="CN348" s="31">
        <v>124.7</v>
      </c>
      <c r="CO348" s="31">
        <v>125.5</v>
      </c>
      <c r="CP348" s="31">
        <v>124.7</v>
      </c>
      <c r="CQ348" s="31">
        <v>123.8</v>
      </c>
      <c r="CR348" s="31">
        <v>122.1</v>
      </c>
      <c r="CS348" s="31">
        <v>121.6</v>
      </c>
      <c r="CT348" s="31">
        <v>122.2</v>
      </c>
      <c r="CU348" s="31">
        <v>123.2</v>
      </c>
      <c r="CV348" s="31">
        <v>125.1</v>
      </c>
      <c r="CW348" s="31">
        <v>129.5</v>
      </c>
      <c r="CX348" s="31">
        <v>130.4</v>
      </c>
      <c r="CY348" s="31">
        <v>126.9</v>
      </c>
      <c r="CZ348" s="31">
        <v>121.1</v>
      </c>
      <c r="DA348" s="31">
        <v>129.30000000000001</v>
      </c>
      <c r="DB348" s="31">
        <v>131.30000000000001</v>
      </c>
      <c r="DC348" s="31">
        <v>133.19999999999999</v>
      </c>
      <c r="DD348" s="31">
        <v>128.80000000000001</v>
      </c>
      <c r="DE348" s="31">
        <v>128.30000000000001</v>
      </c>
      <c r="DF348" s="31">
        <v>130</v>
      </c>
      <c r="DG348" s="31">
        <v>131.30000000000001</v>
      </c>
      <c r="DH348" s="31">
        <v>136.69999999999999</v>
      </c>
      <c r="DI348" s="31">
        <v>139.30000000000001</v>
      </c>
      <c r="DJ348" s="31">
        <v>138.19999999999999</v>
      </c>
      <c r="DK348" s="31">
        <v>141</v>
      </c>
      <c r="DL348" s="31">
        <v>137.5</v>
      </c>
      <c r="DM348" s="31">
        <v>137.1</v>
      </c>
      <c r="DN348" s="31">
        <v>146.69999999999999</v>
      </c>
      <c r="DO348" s="31">
        <v>146.69999999999999</v>
      </c>
      <c r="DP348" s="31">
        <v>149.69999999999999</v>
      </c>
      <c r="DQ348" s="31">
        <v>147.5</v>
      </c>
      <c r="DR348" s="31">
        <v>150.30000000000001</v>
      </c>
      <c r="DS348" s="31">
        <v>156.19999999999999</v>
      </c>
      <c r="DT348" s="31">
        <v>157.6</v>
      </c>
      <c r="DU348" s="31">
        <v>156.30000000000001</v>
      </c>
      <c r="DV348" s="31">
        <v>156.6</v>
      </c>
      <c r="DW348" s="31">
        <v>156.6</v>
      </c>
      <c r="DX348" s="31">
        <v>158.1</v>
      </c>
      <c r="DY348" s="31">
        <v>159.9</v>
      </c>
      <c r="DZ348" s="31">
        <v>159.9</v>
      </c>
      <c r="EA348" s="31">
        <v>158.1</v>
      </c>
      <c r="EB348" s="31">
        <v>155.4</v>
      </c>
      <c r="EC348" s="31">
        <v>157.4</v>
      </c>
      <c r="ED348" s="31">
        <v>156.6</v>
      </c>
      <c r="EE348" s="31">
        <v>156.1</v>
      </c>
      <c r="EF348" s="31">
        <v>156.6</v>
      </c>
      <c r="EG348" s="31">
        <v>153.30000000000001</v>
      </c>
      <c r="EH348" s="31">
        <v>150.30000000000001</v>
      </c>
      <c r="EI348" s="31">
        <v>153.30000000000001</v>
      </c>
      <c r="EJ348" s="31">
        <v>152.80000000000001</v>
      </c>
      <c r="EK348" s="31">
        <v>152.9</v>
      </c>
      <c r="EL348" s="31">
        <v>148.80000000000001</v>
      </c>
      <c r="EM348" s="31">
        <v>148.80000000000001</v>
      </c>
      <c r="EN348" s="31">
        <v>153.30000000000001</v>
      </c>
      <c r="EO348" s="31">
        <v>157.19999999999999</v>
      </c>
      <c r="EP348" s="31">
        <v>156.6</v>
      </c>
      <c r="EQ348" s="31">
        <v>156.19999999999999</v>
      </c>
      <c r="ER348" s="31">
        <v>156.5</v>
      </c>
      <c r="ES348" s="31">
        <v>156.9</v>
      </c>
      <c r="ET348" s="31">
        <v>160</v>
      </c>
    </row>
    <row r="349" spans="1:150">
      <c r="A349" s="25" t="s">
        <v>1947</v>
      </c>
      <c r="B349" s="25" t="s">
        <v>895</v>
      </c>
      <c r="C349" s="26">
        <v>2.7220000000000001E-2</v>
      </c>
      <c r="D349" s="31">
        <v>108.5</v>
      </c>
      <c r="E349" s="31">
        <v>108.8</v>
      </c>
      <c r="F349" s="31">
        <v>109.1</v>
      </c>
      <c r="G349" s="31">
        <v>109.2</v>
      </c>
      <c r="H349" s="31">
        <v>109.3</v>
      </c>
      <c r="I349" s="31">
        <v>109.4</v>
      </c>
      <c r="J349" s="31">
        <v>109.3</v>
      </c>
      <c r="K349" s="31">
        <v>109.3</v>
      </c>
      <c r="L349" s="31">
        <v>109.2</v>
      </c>
      <c r="M349" s="31">
        <v>109.3</v>
      </c>
      <c r="N349" s="31">
        <v>109.3</v>
      </c>
      <c r="O349" s="31">
        <v>109.7</v>
      </c>
      <c r="P349" s="31">
        <v>110.4</v>
      </c>
      <c r="Q349" s="31">
        <v>111.9</v>
      </c>
      <c r="R349" s="31">
        <v>114.1</v>
      </c>
      <c r="S349" s="31">
        <v>115.7</v>
      </c>
      <c r="T349" s="31">
        <v>111.6</v>
      </c>
      <c r="U349" s="31">
        <v>111.7</v>
      </c>
      <c r="V349" s="31">
        <v>111.7</v>
      </c>
      <c r="W349" s="31">
        <v>111.7</v>
      </c>
      <c r="X349" s="31">
        <v>112.1</v>
      </c>
      <c r="Y349" s="31">
        <v>111.8</v>
      </c>
      <c r="Z349" s="31">
        <v>111.8</v>
      </c>
      <c r="AA349" s="31">
        <v>114.7</v>
      </c>
      <c r="AB349" s="31">
        <v>114.7</v>
      </c>
      <c r="AC349" s="31">
        <v>114.7</v>
      </c>
      <c r="AD349" s="31">
        <v>114.8</v>
      </c>
      <c r="AE349" s="31">
        <v>114.8</v>
      </c>
      <c r="AF349" s="31">
        <v>114.8</v>
      </c>
      <c r="AG349" s="31">
        <v>114.9</v>
      </c>
      <c r="AH349" s="31">
        <v>114.9</v>
      </c>
      <c r="AI349" s="31">
        <v>115</v>
      </c>
      <c r="AJ349" s="31">
        <v>115</v>
      </c>
      <c r="AK349" s="31">
        <v>115.1</v>
      </c>
      <c r="AL349" s="31">
        <v>115.1</v>
      </c>
      <c r="AM349" s="31">
        <v>115.1</v>
      </c>
      <c r="AN349" s="31">
        <v>115.2</v>
      </c>
      <c r="AO349" s="31">
        <v>115.2</v>
      </c>
      <c r="AP349" s="31">
        <v>115.2</v>
      </c>
      <c r="AQ349" s="31">
        <v>115.2</v>
      </c>
      <c r="AR349" s="31">
        <v>114.6</v>
      </c>
      <c r="AS349" s="31">
        <v>115.3</v>
      </c>
      <c r="AT349" s="31">
        <v>115.3</v>
      </c>
      <c r="AU349" s="31">
        <v>115.3</v>
      </c>
      <c r="AV349" s="31">
        <v>115.3</v>
      </c>
      <c r="AW349" s="31">
        <v>115.3</v>
      </c>
      <c r="AX349" s="31">
        <v>115.3</v>
      </c>
      <c r="AY349" s="31">
        <v>115.4</v>
      </c>
      <c r="AZ349" s="31">
        <v>115.4</v>
      </c>
      <c r="BA349" s="31">
        <v>115.4</v>
      </c>
      <c r="BB349" s="31">
        <v>113.1</v>
      </c>
      <c r="BC349" s="31">
        <v>113.2</v>
      </c>
      <c r="BD349" s="31">
        <v>113.2</v>
      </c>
      <c r="BE349" s="31">
        <v>113.2</v>
      </c>
      <c r="BF349" s="31">
        <v>113.2</v>
      </c>
      <c r="BG349" s="31">
        <v>113.2</v>
      </c>
      <c r="BH349" s="31">
        <v>112.2</v>
      </c>
      <c r="BI349" s="31">
        <v>112.2</v>
      </c>
      <c r="BJ349" s="31">
        <v>112.2</v>
      </c>
      <c r="BK349" s="31">
        <v>112.2</v>
      </c>
      <c r="BL349" s="31">
        <v>116.9</v>
      </c>
      <c r="BM349" s="31">
        <v>116.9</v>
      </c>
      <c r="BN349" s="31">
        <v>121.6</v>
      </c>
      <c r="BO349" s="31">
        <v>124.7</v>
      </c>
      <c r="BP349" s="31">
        <v>124.3</v>
      </c>
      <c r="BQ349" s="31">
        <v>124.3</v>
      </c>
      <c r="BR349" s="31">
        <v>124.3</v>
      </c>
      <c r="BS349" s="31">
        <v>124.3</v>
      </c>
      <c r="BT349" s="31">
        <v>124.3</v>
      </c>
      <c r="BU349" s="31">
        <v>124.4</v>
      </c>
      <c r="BV349" s="31">
        <v>124.4</v>
      </c>
      <c r="BW349" s="31">
        <v>124.4</v>
      </c>
      <c r="BX349" s="31">
        <v>124.4</v>
      </c>
      <c r="BY349" s="31">
        <v>124.4</v>
      </c>
      <c r="BZ349" s="31">
        <v>124.4</v>
      </c>
      <c r="CA349" s="31">
        <v>124.4</v>
      </c>
      <c r="CB349" s="31">
        <v>124.4</v>
      </c>
      <c r="CC349" s="31">
        <v>124.5</v>
      </c>
      <c r="CD349" s="31">
        <v>124.5</v>
      </c>
      <c r="CE349" s="31">
        <v>124.5</v>
      </c>
      <c r="CF349" s="31">
        <v>124.5</v>
      </c>
      <c r="CG349" s="31">
        <v>124.5</v>
      </c>
      <c r="CH349" s="31">
        <v>124.6</v>
      </c>
      <c r="CI349" s="31">
        <v>124.6</v>
      </c>
      <c r="CJ349" s="31">
        <v>124.8</v>
      </c>
      <c r="CK349" s="31">
        <v>124.8</v>
      </c>
      <c r="CL349" s="31">
        <v>124.8</v>
      </c>
      <c r="CM349" s="31">
        <v>124.8</v>
      </c>
      <c r="CN349" s="31">
        <v>124.8</v>
      </c>
      <c r="CO349" s="31">
        <v>124.8</v>
      </c>
      <c r="CP349" s="31">
        <v>125</v>
      </c>
      <c r="CQ349" s="31">
        <v>125.2</v>
      </c>
      <c r="CR349" s="31">
        <v>125.4</v>
      </c>
      <c r="CS349" s="31">
        <v>125.7</v>
      </c>
      <c r="CT349" s="31">
        <v>126</v>
      </c>
      <c r="CU349" s="31">
        <v>126</v>
      </c>
      <c r="CV349" s="31">
        <v>126</v>
      </c>
      <c r="CW349" s="31">
        <v>126.5</v>
      </c>
      <c r="CX349" s="31">
        <v>126.7</v>
      </c>
      <c r="CY349" s="31">
        <v>127.5</v>
      </c>
      <c r="CZ349" s="31">
        <v>126.9</v>
      </c>
      <c r="DA349" s="31">
        <v>129.4</v>
      </c>
      <c r="DB349" s="31">
        <v>128.69999999999999</v>
      </c>
      <c r="DC349" s="31">
        <v>129.1</v>
      </c>
      <c r="DD349" s="31">
        <v>128.5</v>
      </c>
      <c r="DE349" s="31">
        <v>131.4</v>
      </c>
      <c r="DF349" s="31">
        <v>135.69999999999999</v>
      </c>
      <c r="DG349" s="31">
        <v>136.30000000000001</v>
      </c>
      <c r="DH349" s="31">
        <v>144.1</v>
      </c>
      <c r="DI349" s="31">
        <v>143.6</v>
      </c>
      <c r="DJ349" s="31">
        <v>143.80000000000001</v>
      </c>
      <c r="DK349" s="31">
        <v>143.80000000000001</v>
      </c>
      <c r="DL349" s="31">
        <v>145.30000000000001</v>
      </c>
      <c r="DM349" s="31">
        <v>144</v>
      </c>
      <c r="DN349" s="31">
        <v>144.6</v>
      </c>
      <c r="DO349" s="31">
        <v>147.19999999999999</v>
      </c>
      <c r="DP349" s="31">
        <v>149.80000000000001</v>
      </c>
      <c r="DQ349" s="31">
        <v>151.4</v>
      </c>
      <c r="DR349" s="31">
        <v>145</v>
      </c>
      <c r="DS349" s="31">
        <v>154.80000000000001</v>
      </c>
      <c r="DT349" s="31">
        <v>162.1</v>
      </c>
      <c r="DU349" s="31">
        <v>161.4</v>
      </c>
      <c r="DV349" s="31">
        <v>154.69999999999999</v>
      </c>
      <c r="DW349" s="31">
        <v>150.30000000000001</v>
      </c>
      <c r="DX349" s="31">
        <v>151.5</v>
      </c>
      <c r="DY349" s="31">
        <v>148.69999999999999</v>
      </c>
      <c r="DZ349" s="31">
        <v>148.69999999999999</v>
      </c>
      <c r="EA349" s="31">
        <v>145.80000000000001</v>
      </c>
      <c r="EB349" s="31">
        <v>149.1</v>
      </c>
      <c r="EC349" s="31">
        <v>150.5</v>
      </c>
      <c r="ED349" s="31">
        <v>141.1</v>
      </c>
      <c r="EE349" s="31">
        <v>142.80000000000001</v>
      </c>
      <c r="EF349" s="31">
        <v>143.9</v>
      </c>
      <c r="EG349" s="31">
        <v>140.80000000000001</v>
      </c>
      <c r="EH349" s="31">
        <v>133.69999999999999</v>
      </c>
      <c r="EI349" s="31">
        <v>131.9</v>
      </c>
      <c r="EJ349" s="31">
        <v>132.5</v>
      </c>
      <c r="EK349" s="31">
        <v>133</v>
      </c>
      <c r="EL349" s="31">
        <v>133.1</v>
      </c>
      <c r="EM349" s="31">
        <v>131.4</v>
      </c>
      <c r="EN349" s="31">
        <v>131.30000000000001</v>
      </c>
      <c r="EO349" s="31">
        <v>132.1</v>
      </c>
      <c r="EP349" s="31">
        <v>132.80000000000001</v>
      </c>
      <c r="EQ349" s="31">
        <v>133.6</v>
      </c>
      <c r="ER349" s="31">
        <v>129.6</v>
      </c>
      <c r="ES349" s="31">
        <v>133.5</v>
      </c>
      <c r="ET349" s="31">
        <v>134.19999999999999</v>
      </c>
    </row>
    <row r="350" spans="1:150">
      <c r="A350" s="25" t="s">
        <v>1948</v>
      </c>
      <c r="B350" s="25" t="s">
        <v>897</v>
      </c>
      <c r="C350" s="26">
        <v>7.6399999999999996E-2</v>
      </c>
      <c r="D350" s="31">
        <v>100.6</v>
      </c>
      <c r="E350" s="31">
        <v>101.7</v>
      </c>
      <c r="F350" s="31">
        <v>102.9</v>
      </c>
      <c r="G350" s="31">
        <v>99.4</v>
      </c>
      <c r="H350" s="31">
        <v>99.1</v>
      </c>
      <c r="I350" s="31">
        <v>99.8</v>
      </c>
      <c r="J350" s="31">
        <v>100.7</v>
      </c>
      <c r="K350" s="31">
        <v>100.2</v>
      </c>
      <c r="L350" s="31">
        <v>100.9</v>
      </c>
      <c r="M350" s="31">
        <v>98.7</v>
      </c>
      <c r="N350" s="31">
        <v>102.4</v>
      </c>
      <c r="O350" s="31">
        <v>101.8</v>
      </c>
      <c r="P350" s="31">
        <v>105.4</v>
      </c>
      <c r="Q350" s="31">
        <v>107.5</v>
      </c>
      <c r="R350" s="31">
        <v>104.9</v>
      </c>
      <c r="S350" s="31">
        <v>104.6</v>
      </c>
      <c r="T350" s="31">
        <v>107.6</v>
      </c>
      <c r="U350" s="31">
        <v>109</v>
      </c>
      <c r="V350" s="31">
        <v>109.5</v>
      </c>
      <c r="W350" s="31">
        <v>109.7</v>
      </c>
      <c r="X350" s="31">
        <v>106.3</v>
      </c>
      <c r="Y350" s="31">
        <v>112.7</v>
      </c>
      <c r="Z350" s="31">
        <v>108.2</v>
      </c>
      <c r="AA350" s="31">
        <v>106.2</v>
      </c>
      <c r="AB350" s="31">
        <v>111.1</v>
      </c>
      <c r="AC350" s="31">
        <v>110.3</v>
      </c>
      <c r="AD350" s="31">
        <v>112.8</v>
      </c>
      <c r="AE350" s="31">
        <v>112.8</v>
      </c>
      <c r="AF350" s="31">
        <v>116.1</v>
      </c>
      <c r="AG350" s="31">
        <v>117.5</v>
      </c>
      <c r="AH350" s="31">
        <v>114.1</v>
      </c>
      <c r="AI350" s="31">
        <v>115.6</v>
      </c>
      <c r="AJ350" s="31">
        <v>119.6</v>
      </c>
      <c r="AK350" s="31">
        <v>119.5</v>
      </c>
      <c r="AL350" s="31">
        <v>114.7</v>
      </c>
      <c r="AM350" s="31">
        <v>113.2</v>
      </c>
      <c r="AN350" s="31">
        <v>119.5</v>
      </c>
      <c r="AO350" s="31">
        <v>117.6</v>
      </c>
      <c r="AP350" s="31">
        <v>119</v>
      </c>
      <c r="AQ350" s="31">
        <v>119.4</v>
      </c>
      <c r="AR350" s="31">
        <v>120.8</v>
      </c>
      <c r="AS350" s="31">
        <v>121.6</v>
      </c>
      <c r="AT350" s="31">
        <v>122.4</v>
      </c>
      <c r="AU350" s="31">
        <v>125</v>
      </c>
      <c r="AV350" s="31">
        <v>125.4</v>
      </c>
      <c r="AW350" s="31">
        <v>125.9</v>
      </c>
      <c r="AX350" s="31">
        <v>125.2</v>
      </c>
      <c r="AY350" s="31">
        <v>125.9</v>
      </c>
      <c r="AZ350" s="31">
        <v>126.4</v>
      </c>
      <c r="BA350" s="31">
        <v>123.6</v>
      </c>
      <c r="BB350" s="31">
        <v>126.6</v>
      </c>
      <c r="BC350" s="31">
        <v>127.8</v>
      </c>
      <c r="BD350" s="31">
        <v>128.19999999999999</v>
      </c>
      <c r="BE350" s="31">
        <v>127.8</v>
      </c>
      <c r="BF350" s="31">
        <v>128.80000000000001</v>
      </c>
      <c r="BG350" s="31">
        <v>128.4</v>
      </c>
      <c r="BH350" s="31">
        <v>129.1</v>
      </c>
      <c r="BI350" s="31">
        <v>128.69999999999999</v>
      </c>
      <c r="BJ350" s="31">
        <v>128</v>
      </c>
      <c r="BK350" s="31">
        <v>126.5</v>
      </c>
      <c r="BL350" s="31">
        <v>127.7</v>
      </c>
      <c r="BM350" s="31">
        <v>128.6</v>
      </c>
      <c r="BN350" s="31">
        <v>129.4</v>
      </c>
      <c r="BO350" s="31">
        <v>133.19999999999999</v>
      </c>
      <c r="BP350" s="31">
        <v>130.6</v>
      </c>
      <c r="BQ350" s="31">
        <v>130.69999999999999</v>
      </c>
      <c r="BR350" s="31">
        <v>126.5</v>
      </c>
      <c r="BS350" s="31">
        <v>128.1</v>
      </c>
      <c r="BT350" s="31">
        <v>128.80000000000001</v>
      </c>
      <c r="BU350" s="31">
        <v>133.5</v>
      </c>
      <c r="BV350" s="31">
        <v>132.1</v>
      </c>
      <c r="BW350" s="31">
        <v>134.4</v>
      </c>
      <c r="BX350" s="31">
        <v>133.19999999999999</v>
      </c>
      <c r="BY350" s="31">
        <v>134.69999999999999</v>
      </c>
      <c r="BZ350" s="31">
        <v>135.5</v>
      </c>
      <c r="CA350" s="31">
        <v>137.9</v>
      </c>
      <c r="CB350" s="31">
        <v>136</v>
      </c>
      <c r="CC350" s="31">
        <v>135.6</v>
      </c>
      <c r="CD350" s="31">
        <v>134.5</v>
      </c>
      <c r="CE350" s="31">
        <v>138.9</v>
      </c>
      <c r="CF350" s="31">
        <v>138.4</v>
      </c>
      <c r="CG350" s="31">
        <v>138.19999999999999</v>
      </c>
      <c r="CH350" s="31">
        <v>140.30000000000001</v>
      </c>
      <c r="CI350" s="31">
        <v>138.1</v>
      </c>
      <c r="CJ350" s="31">
        <v>139.6</v>
      </c>
      <c r="CK350" s="31">
        <v>137.9</v>
      </c>
      <c r="CL350" s="31">
        <v>137.1</v>
      </c>
      <c r="CM350" s="31">
        <v>138.19999999999999</v>
      </c>
      <c r="CN350" s="31">
        <v>138.69999999999999</v>
      </c>
      <c r="CO350" s="31">
        <v>139.5</v>
      </c>
      <c r="CP350" s="31">
        <v>137.19999999999999</v>
      </c>
      <c r="CQ350" s="31">
        <v>136.5</v>
      </c>
      <c r="CR350" s="31">
        <v>135.9</v>
      </c>
      <c r="CS350" s="31">
        <v>138.6</v>
      </c>
      <c r="CT350" s="31">
        <v>137.1</v>
      </c>
      <c r="CU350" s="31">
        <v>134.6</v>
      </c>
      <c r="CV350" s="31">
        <v>142.1</v>
      </c>
      <c r="CW350" s="31">
        <v>135.9</v>
      </c>
      <c r="CX350" s="31">
        <v>137.4</v>
      </c>
      <c r="CY350" s="31">
        <v>137.19999999999999</v>
      </c>
      <c r="CZ350" s="31">
        <v>137.6</v>
      </c>
      <c r="DA350" s="31">
        <v>134.69999999999999</v>
      </c>
      <c r="DB350" s="31">
        <v>136.5</v>
      </c>
      <c r="DC350" s="31">
        <v>139.30000000000001</v>
      </c>
      <c r="DD350" s="31">
        <v>139</v>
      </c>
      <c r="DE350" s="31">
        <v>139.9</v>
      </c>
      <c r="DF350" s="31">
        <v>143.80000000000001</v>
      </c>
      <c r="DG350" s="31">
        <v>142.80000000000001</v>
      </c>
      <c r="DH350" s="31">
        <v>144.1</v>
      </c>
      <c r="DI350" s="31">
        <v>147.80000000000001</v>
      </c>
      <c r="DJ350" s="31">
        <v>150.30000000000001</v>
      </c>
      <c r="DK350" s="31">
        <v>150.4</v>
      </c>
      <c r="DL350" s="31">
        <v>151.5</v>
      </c>
      <c r="DM350" s="31">
        <v>151.1</v>
      </c>
      <c r="DN350" s="31">
        <v>155.30000000000001</v>
      </c>
      <c r="DO350" s="31">
        <v>154.9</v>
      </c>
      <c r="DP350" s="31">
        <v>154.30000000000001</v>
      </c>
      <c r="DQ350" s="31">
        <v>153.6</v>
      </c>
      <c r="DR350" s="31">
        <v>156.5</v>
      </c>
      <c r="DS350" s="31">
        <v>161.6</v>
      </c>
      <c r="DT350" s="31">
        <v>161.69999999999999</v>
      </c>
      <c r="DU350" s="31">
        <v>165.3</v>
      </c>
      <c r="DV350" s="31">
        <v>164</v>
      </c>
      <c r="DW350" s="31">
        <v>166</v>
      </c>
      <c r="DX350" s="31">
        <v>165.9</v>
      </c>
      <c r="DY350" s="31">
        <v>166.6</v>
      </c>
      <c r="DZ350" s="31">
        <v>165</v>
      </c>
      <c r="EA350" s="31">
        <v>164.7</v>
      </c>
      <c r="EB350" s="31">
        <v>163.19999999999999</v>
      </c>
      <c r="EC350" s="31">
        <v>161</v>
      </c>
      <c r="ED350" s="31">
        <v>159.1</v>
      </c>
      <c r="EE350" s="31">
        <v>158.1</v>
      </c>
      <c r="EF350" s="31">
        <v>157.30000000000001</v>
      </c>
      <c r="EG350" s="31">
        <v>156.1</v>
      </c>
      <c r="EH350" s="31">
        <v>155.30000000000001</v>
      </c>
      <c r="EI350" s="31">
        <v>155.4</v>
      </c>
      <c r="EJ350" s="31">
        <v>157.5</v>
      </c>
      <c r="EK350" s="31">
        <v>156</v>
      </c>
      <c r="EL350" s="31">
        <v>156.1</v>
      </c>
      <c r="EM350" s="31">
        <v>156.9</v>
      </c>
      <c r="EN350" s="31">
        <v>155.9</v>
      </c>
      <c r="EO350" s="31">
        <v>153.5</v>
      </c>
      <c r="EP350" s="31">
        <v>154.19999999999999</v>
      </c>
      <c r="EQ350" s="31">
        <v>155.69999999999999</v>
      </c>
      <c r="ER350" s="31">
        <v>156.9</v>
      </c>
      <c r="ES350" s="31">
        <v>158.1</v>
      </c>
      <c r="ET350" s="31">
        <v>160.1</v>
      </c>
    </row>
    <row r="351" spans="1:150">
      <c r="A351" s="25" t="s">
        <v>1949</v>
      </c>
      <c r="B351" s="25" t="s">
        <v>931</v>
      </c>
      <c r="C351" s="26">
        <v>0.30603999999999998</v>
      </c>
      <c r="D351" s="31">
        <v>98.9</v>
      </c>
      <c r="E351" s="31">
        <v>99.2</v>
      </c>
      <c r="F351" s="31">
        <v>98.4</v>
      </c>
      <c r="G351" s="31">
        <v>99.7</v>
      </c>
      <c r="H351" s="31">
        <v>98.8</v>
      </c>
      <c r="I351" s="31">
        <v>100.5</v>
      </c>
      <c r="J351" s="31">
        <v>99.7</v>
      </c>
      <c r="K351" s="31">
        <v>99.9</v>
      </c>
      <c r="L351" s="31">
        <v>100.2</v>
      </c>
      <c r="M351" s="31">
        <v>100</v>
      </c>
      <c r="N351" s="31">
        <v>102.5</v>
      </c>
      <c r="O351" s="31">
        <v>101.1</v>
      </c>
      <c r="P351" s="31">
        <v>104.6</v>
      </c>
      <c r="Q351" s="31">
        <v>104.7</v>
      </c>
      <c r="R351" s="31">
        <v>106.7</v>
      </c>
      <c r="S351" s="31">
        <v>103.2</v>
      </c>
      <c r="T351" s="31">
        <v>104.2</v>
      </c>
      <c r="U351" s="31">
        <v>107.9</v>
      </c>
      <c r="V351" s="31">
        <v>104.6</v>
      </c>
      <c r="W351" s="31">
        <v>107.5</v>
      </c>
      <c r="X351" s="31">
        <v>108.8</v>
      </c>
      <c r="Y351" s="31">
        <v>108.4</v>
      </c>
      <c r="Z351" s="31">
        <v>108.3</v>
      </c>
      <c r="AA351" s="31">
        <v>113.8</v>
      </c>
      <c r="AB351" s="31">
        <v>111.9</v>
      </c>
      <c r="AC351" s="31">
        <v>112.6</v>
      </c>
      <c r="AD351" s="31">
        <v>112.4</v>
      </c>
      <c r="AE351" s="31">
        <v>112.6</v>
      </c>
      <c r="AF351" s="31">
        <v>110.9</v>
      </c>
      <c r="AG351" s="31">
        <v>113.6</v>
      </c>
      <c r="AH351" s="31">
        <v>112.1</v>
      </c>
      <c r="AI351" s="31">
        <v>109.2</v>
      </c>
      <c r="AJ351" s="31">
        <v>108.5</v>
      </c>
      <c r="AK351" s="31">
        <v>104.8</v>
      </c>
      <c r="AL351" s="31">
        <v>105.8</v>
      </c>
      <c r="AM351" s="31">
        <v>109.6</v>
      </c>
      <c r="AN351" s="31">
        <v>109.8</v>
      </c>
      <c r="AO351" s="31">
        <v>110.1</v>
      </c>
      <c r="AP351" s="31">
        <v>109.7</v>
      </c>
      <c r="AQ351" s="31">
        <v>105.7</v>
      </c>
      <c r="AR351" s="31">
        <v>108.6</v>
      </c>
      <c r="AS351" s="31">
        <v>108.3</v>
      </c>
      <c r="AT351" s="31">
        <v>106.3</v>
      </c>
      <c r="AU351" s="31">
        <v>106.1</v>
      </c>
      <c r="AV351" s="31">
        <v>106.9</v>
      </c>
      <c r="AW351" s="31">
        <v>106.5</v>
      </c>
      <c r="AX351" s="31">
        <v>104.6</v>
      </c>
      <c r="AY351" s="31">
        <v>106.4</v>
      </c>
      <c r="AZ351" s="31">
        <v>105.6</v>
      </c>
      <c r="BA351" s="31">
        <v>106.3</v>
      </c>
      <c r="BB351" s="31">
        <v>106.4</v>
      </c>
      <c r="BC351" s="31">
        <v>106.3</v>
      </c>
      <c r="BD351" s="31">
        <v>105.5</v>
      </c>
      <c r="BE351" s="31">
        <v>103.8</v>
      </c>
      <c r="BF351" s="31">
        <v>104.4</v>
      </c>
      <c r="BG351" s="31">
        <v>106</v>
      </c>
      <c r="BH351" s="31">
        <v>105.6</v>
      </c>
      <c r="BI351" s="31">
        <v>106</v>
      </c>
      <c r="BJ351" s="31">
        <v>106.6</v>
      </c>
      <c r="BK351" s="31">
        <v>108</v>
      </c>
      <c r="BL351" s="31">
        <v>109.6</v>
      </c>
      <c r="BM351" s="31">
        <v>112.7</v>
      </c>
      <c r="BN351" s="31">
        <v>115</v>
      </c>
      <c r="BO351" s="31">
        <v>115.4</v>
      </c>
      <c r="BP351" s="31">
        <v>115.9</v>
      </c>
      <c r="BQ351" s="31">
        <v>117.1</v>
      </c>
      <c r="BR351" s="31">
        <v>117.6</v>
      </c>
      <c r="BS351" s="31">
        <v>117</v>
      </c>
      <c r="BT351" s="31">
        <v>117.1</v>
      </c>
      <c r="BU351" s="31">
        <v>118.8</v>
      </c>
      <c r="BV351" s="31">
        <v>119.1</v>
      </c>
      <c r="BW351" s="31">
        <v>119.5</v>
      </c>
      <c r="BX351" s="31">
        <v>119</v>
      </c>
      <c r="BY351" s="31">
        <v>119.9</v>
      </c>
      <c r="BZ351" s="31">
        <v>119.3</v>
      </c>
      <c r="CA351" s="31">
        <v>119.6</v>
      </c>
      <c r="CB351" s="31">
        <v>119.8</v>
      </c>
      <c r="CC351" s="31">
        <v>121.4</v>
      </c>
      <c r="CD351" s="31">
        <v>121.8</v>
      </c>
      <c r="CE351" s="31">
        <v>121.6</v>
      </c>
      <c r="CF351" s="31">
        <v>120.8</v>
      </c>
      <c r="CG351" s="31">
        <v>121.3</v>
      </c>
      <c r="CH351" s="31">
        <v>121.1</v>
      </c>
      <c r="CI351" s="31">
        <v>121.7</v>
      </c>
      <c r="CJ351" s="31">
        <v>122.9</v>
      </c>
      <c r="CK351" s="31">
        <v>122.9</v>
      </c>
      <c r="CL351" s="31">
        <v>122.6</v>
      </c>
      <c r="CM351" s="31">
        <v>121.5</v>
      </c>
      <c r="CN351" s="31">
        <v>121.2</v>
      </c>
      <c r="CO351" s="31">
        <v>121.2</v>
      </c>
      <c r="CP351" s="31">
        <v>120.9</v>
      </c>
      <c r="CQ351" s="31">
        <v>120.8</v>
      </c>
      <c r="CR351" s="31">
        <v>120</v>
      </c>
      <c r="CS351" s="31">
        <v>119.9</v>
      </c>
      <c r="CT351" s="31">
        <v>120.1</v>
      </c>
      <c r="CU351" s="31">
        <v>120.6</v>
      </c>
      <c r="CV351" s="31">
        <v>120</v>
      </c>
      <c r="CW351" s="31">
        <v>119.3</v>
      </c>
      <c r="CX351" s="31">
        <v>118.2</v>
      </c>
      <c r="CY351" s="31">
        <v>117.9</v>
      </c>
      <c r="CZ351" s="31">
        <v>116.1</v>
      </c>
      <c r="DA351" s="31">
        <v>115.5</v>
      </c>
      <c r="DB351" s="31">
        <v>114.9</v>
      </c>
      <c r="DC351" s="31">
        <v>114.8</v>
      </c>
      <c r="DD351" s="31">
        <v>115.5</v>
      </c>
      <c r="DE351" s="31">
        <v>117.2</v>
      </c>
      <c r="DF351" s="31">
        <v>117.5</v>
      </c>
      <c r="DG351" s="31">
        <v>121.8</v>
      </c>
      <c r="DH351" s="31">
        <v>125.7</v>
      </c>
      <c r="DI351" s="31">
        <v>123.7</v>
      </c>
      <c r="DJ351" s="31">
        <v>125.3</v>
      </c>
      <c r="DK351" s="31">
        <v>127.8</v>
      </c>
      <c r="DL351" s="31">
        <v>124.1</v>
      </c>
      <c r="DM351" s="31">
        <v>125.1</v>
      </c>
      <c r="DN351" s="31">
        <v>128</v>
      </c>
      <c r="DO351" s="31">
        <v>133.4</v>
      </c>
      <c r="DP351" s="31">
        <v>136.5</v>
      </c>
      <c r="DQ351" s="31">
        <v>138.5</v>
      </c>
      <c r="DR351" s="31">
        <v>139.30000000000001</v>
      </c>
      <c r="DS351" s="31">
        <v>145</v>
      </c>
      <c r="DT351" s="31">
        <v>152.5</v>
      </c>
      <c r="DU351" s="31">
        <v>156.5</v>
      </c>
      <c r="DV351" s="31">
        <v>155.9</v>
      </c>
      <c r="DW351" s="31">
        <v>151.30000000000001</v>
      </c>
      <c r="DX351" s="31">
        <v>147.80000000000001</v>
      </c>
      <c r="DY351" s="31">
        <v>146.6</v>
      </c>
      <c r="DZ351" s="31">
        <v>145.19999999999999</v>
      </c>
      <c r="EA351" s="31">
        <v>141.5</v>
      </c>
      <c r="EB351" s="31">
        <v>138.30000000000001</v>
      </c>
      <c r="EC351" s="31">
        <v>137.1</v>
      </c>
      <c r="ED351" s="31">
        <v>138.19999999999999</v>
      </c>
      <c r="EE351" s="31">
        <v>136.5</v>
      </c>
      <c r="EF351" s="31">
        <v>140.1</v>
      </c>
      <c r="EG351" s="31">
        <v>138.6</v>
      </c>
      <c r="EH351" s="31">
        <v>137.1</v>
      </c>
      <c r="EI351" s="31">
        <v>127.9</v>
      </c>
      <c r="EJ351" s="31">
        <v>125.1</v>
      </c>
      <c r="EK351" s="31">
        <v>124.9</v>
      </c>
      <c r="EL351" s="31">
        <v>124.8</v>
      </c>
      <c r="EM351" s="31">
        <v>124.4</v>
      </c>
      <c r="EN351" s="31">
        <v>125.1</v>
      </c>
      <c r="EO351" s="31">
        <v>125.2</v>
      </c>
      <c r="EP351" s="31">
        <v>124.3</v>
      </c>
      <c r="EQ351" s="31">
        <v>123.1</v>
      </c>
      <c r="ER351" s="31">
        <v>121.6</v>
      </c>
      <c r="ES351" s="31">
        <v>123.5</v>
      </c>
      <c r="ET351" s="31">
        <v>122</v>
      </c>
    </row>
    <row r="352" spans="1:150">
      <c r="A352" s="25" t="s">
        <v>1950</v>
      </c>
      <c r="B352" s="25" t="s">
        <v>1951</v>
      </c>
      <c r="C352" s="26">
        <v>0.18002000000000001</v>
      </c>
      <c r="D352" s="31">
        <v>96.4</v>
      </c>
      <c r="E352" s="31">
        <v>96.5</v>
      </c>
      <c r="F352" s="31">
        <v>95.6</v>
      </c>
      <c r="G352" s="31">
        <v>96.5</v>
      </c>
      <c r="H352" s="31">
        <v>93.9</v>
      </c>
      <c r="I352" s="31">
        <v>97.1</v>
      </c>
      <c r="J352" s="31">
        <v>96.5</v>
      </c>
      <c r="K352" s="31">
        <v>96.4</v>
      </c>
      <c r="L352" s="31">
        <v>95.9</v>
      </c>
      <c r="M352" s="31">
        <v>95.9</v>
      </c>
      <c r="N352" s="31">
        <v>98.6</v>
      </c>
      <c r="O352" s="31">
        <v>94.2</v>
      </c>
      <c r="P352" s="31">
        <v>99.2</v>
      </c>
      <c r="Q352" s="31">
        <v>99.6</v>
      </c>
      <c r="R352" s="31">
        <v>101.3</v>
      </c>
      <c r="S352" s="31">
        <v>97.7</v>
      </c>
      <c r="T352" s="31">
        <v>99.4</v>
      </c>
      <c r="U352" s="31">
        <v>102.9</v>
      </c>
      <c r="V352" s="31">
        <v>96.9</v>
      </c>
      <c r="W352" s="31">
        <v>101.5</v>
      </c>
      <c r="X352" s="31">
        <v>101.5</v>
      </c>
      <c r="Y352" s="31">
        <v>101.2</v>
      </c>
      <c r="Z352" s="31">
        <v>101.3</v>
      </c>
      <c r="AA352" s="31">
        <v>108.7</v>
      </c>
      <c r="AB352" s="31">
        <v>105</v>
      </c>
      <c r="AC352" s="31">
        <v>106.6</v>
      </c>
      <c r="AD352" s="31">
        <v>108</v>
      </c>
      <c r="AE352" s="31">
        <v>107.8</v>
      </c>
      <c r="AF352" s="31">
        <v>105.6</v>
      </c>
      <c r="AG352" s="31">
        <v>111.6</v>
      </c>
      <c r="AH352" s="31">
        <v>109.6</v>
      </c>
      <c r="AI352" s="31">
        <v>105.4</v>
      </c>
      <c r="AJ352" s="31">
        <v>104.6</v>
      </c>
      <c r="AK352" s="31">
        <v>98.8</v>
      </c>
      <c r="AL352" s="31">
        <v>99.9</v>
      </c>
      <c r="AM352" s="31">
        <v>106.6</v>
      </c>
      <c r="AN352" s="31">
        <v>106.1</v>
      </c>
      <c r="AO352" s="31">
        <v>106.5</v>
      </c>
      <c r="AP352" s="31">
        <v>105.6</v>
      </c>
      <c r="AQ352" s="31">
        <v>98.9</v>
      </c>
      <c r="AR352" s="31">
        <v>103.6</v>
      </c>
      <c r="AS352" s="31">
        <v>103.6</v>
      </c>
      <c r="AT352" s="31">
        <v>100.6</v>
      </c>
      <c r="AU352" s="31">
        <v>100.6</v>
      </c>
      <c r="AV352" s="31">
        <v>102.1</v>
      </c>
      <c r="AW352" s="31">
        <v>102.1</v>
      </c>
      <c r="AX352" s="31">
        <v>99.1</v>
      </c>
      <c r="AY352" s="31">
        <v>102.1</v>
      </c>
      <c r="AZ352" s="31">
        <v>100.1</v>
      </c>
      <c r="BA352" s="31">
        <v>101.6</v>
      </c>
      <c r="BB352" s="31">
        <v>100.5</v>
      </c>
      <c r="BC352" s="31">
        <v>100.5</v>
      </c>
      <c r="BD352" s="31">
        <v>98.9</v>
      </c>
      <c r="BE352" s="31">
        <v>96.4</v>
      </c>
      <c r="BF352" s="31">
        <v>96.4</v>
      </c>
      <c r="BG352" s="31">
        <v>97.9</v>
      </c>
      <c r="BH352" s="31">
        <v>97.2</v>
      </c>
      <c r="BI352" s="31">
        <v>97.2</v>
      </c>
      <c r="BJ352" s="31">
        <v>98.1</v>
      </c>
      <c r="BK352" s="31">
        <v>100.5</v>
      </c>
      <c r="BL352" s="31">
        <v>101.4</v>
      </c>
      <c r="BM352" s="31">
        <v>107</v>
      </c>
      <c r="BN352" s="31">
        <v>111.2</v>
      </c>
      <c r="BO352" s="31">
        <v>111.9</v>
      </c>
      <c r="BP352" s="31">
        <v>113.2</v>
      </c>
      <c r="BQ352" s="31">
        <v>115.8</v>
      </c>
      <c r="BR352" s="31">
        <v>115.8</v>
      </c>
      <c r="BS352" s="31">
        <v>115.2</v>
      </c>
      <c r="BT352" s="31">
        <v>115.2</v>
      </c>
      <c r="BU352" s="31">
        <v>117.7</v>
      </c>
      <c r="BV352" s="31">
        <v>118.2</v>
      </c>
      <c r="BW352" s="31">
        <v>118.1</v>
      </c>
      <c r="BX352" s="31">
        <v>117</v>
      </c>
      <c r="BY352" s="31">
        <v>118.2</v>
      </c>
      <c r="BZ352" s="31">
        <v>117.2</v>
      </c>
      <c r="CA352" s="31">
        <v>117.5</v>
      </c>
      <c r="CB352" s="31">
        <v>117.1</v>
      </c>
      <c r="CC352" s="31">
        <v>117.1</v>
      </c>
      <c r="CD352" s="31">
        <v>116.5</v>
      </c>
      <c r="CE352" s="31">
        <v>116.9</v>
      </c>
      <c r="CF352" s="31">
        <v>115.7</v>
      </c>
      <c r="CG352" s="31">
        <v>116.3</v>
      </c>
      <c r="CH352" s="31">
        <v>115.2</v>
      </c>
      <c r="CI352" s="31">
        <v>116.4</v>
      </c>
      <c r="CJ352" s="31">
        <v>117.9</v>
      </c>
      <c r="CK352" s="31">
        <v>118.1</v>
      </c>
      <c r="CL352" s="31">
        <v>117.2</v>
      </c>
      <c r="CM352" s="31">
        <v>117.2</v>
      </c>
      <c r="CN352" s="31">
        <v>117.1</v>
      </c>
      <c r="CO352" s="31">
        <v>117.1</v>
      </c>
      <c r="CP352" s="31">
        <v>117.2</v>
      </c>
      <c r="CQ352" s="31">
        <v>117.2</v>
      </c>
      <c r="CR352" s="31">
        <v>116.3</v>
      </c>
      <c r="CS352" s="31">
        <v>116.8</v>
      </c>
      <c r="CT352" s="31">
        <v>117.1</v>
      </c>
      <c r="CU352" s="31">
        <v>118</v>
      </c>
      <c r="CV352" s="31">
        <v>118</v>
      </c>
      <c r="CW352" s="31">
        <v>118.3</v>
      </c>
      <c r="CX352" s="31">
        <v>118.3</v>
      </c>
      <c r="CY352" s="31">
        <v>118</v>
      </c>
      <c r="CZ352" s="31">
        <v>116.3</v>
      </c>
      <c r="DA352" s="31">
        <v>118.1</v>
      </c>
      <c r="DB352" s="31">
        <v>116.3</v>
      </c>
      <c r="DC352" s="31">
        <v>118</v>
      </c>
      <c r="DD352" s="31">
        <v>118</v>
      </c>
      <c r="DE352" s="31">
        <v>120.4</v>
      </c>
      <c r="DF352" s="31">
        <v>120</v>
      </c>
      <c r="DG352" s="31">
        <v>123.5</v>
      </c>
      <c r="DH352" s="31">
        <v>128.19999999999999</v>
      </c>
      <c r="DI352" s="31">
        <v>126.2</v>
      </c>
      <c r="DJ352" s="31">
        <v>129.80000000000001</v>
      </c>
      <c r="DK352" s="31">
        <v>133.19999999999999</v>
      </c>
      <c r="DL352" s="31">
        <v>129.6</v>
      </c>
      <c r="DM352" s="31">
        <v>130.19999999999999</v>
      </c>
      <c r="DN352" s="31">
        <v>132</v>
      </c>
      <c r="DO352" s="31">
        <v>139.6</v>
      </c>
      <c r="DP352" s="31">
        <v>143.4</v>
      </c>
      <c r="DQ352" s="31">
        <v>147.80000000000001</v>
      </c>
      <c r="DR352" s="31">
        <v>145.19999999999999</v>
      </c>
      <c r="DS352" s="31">
        <v>152.30000000000001</v>
      </c>
      <c r="DT352" s="31">
        <v>161.4</v>
      </c>
      <c r="DU352" s="31">
        <v>166</v>
      </c>
      <c r="DV352" s="31">
        <v>161.80000000000001</v>
      </c>
      <c r="DW352" s="31">
        <v>152.1</v>
      </c>
      <c r="DX352" s="31">
        <v>145.69999999999999</v>
      </c>
      <c r="DY352" s="31">
        <v>142.5</v>
      </c>
      <c r="DZ352" s="31">
        <v>140.19999999999999</v>
      </c>
      <c r="EA352" s="31">
        <v>131.69999999999999</v>
      </c>
      <c r="EB352" s="31">
        <v>124.9</v>
      </c>
      <c r="EC352" s="31">
        <v>123.3</v>
      </c>
      <c r="ED352" s="31">
        <v>125</v>
      </c>
      <c r="EE352" s="31">
        <v>122.4</v>
      </c>
      <c r="EF352" s="31">
        <v>129.4</v>
      </c>
      <c r="EG352" s="31">
        <v>127.4</v>
      </c>
      <c r="EH352" s="31">
        <v>125.6</v>
      </c>
      <c r="EI352" s="31">
        <v>113.5</v>
      </c>
      <c r="EJ352" s="31">
        <v>110.8</v>
      </c>
      <c r="EK352" s="31">
        <v>109.9</v>
      </c>
      <c r="EL352" s="31">
        <v>110.5</v>
      </c>
      <c r="EM352" s="31">
        <v>109.5</v>
      </c>
      <c r="EN352" s="31">
        <v>110.3</v>
      </c>
      <c r="EO352" s="31">
        <v>107.8</v>
      </c>
      <c r="EP352" s="31">
        <v>108.3</v>
      </c>
      <c r="EQ352" s="31">
        <v>107.3</v>
      </c>
      <c r="ER352" s="31">
        <v>106.3</v>
      </c>
      <c r="ES352" s="31">
        <v>109.6</v>
      </c>
      <c r="ET352" s="31">
        <v>106.7</v>
      </c>
    </row>
    <row r="353" spans="1:150">
      <c r="A353" s="25" t="s">
        <v>1952</v>
      </c>
      <c r="B353" s="25" t="s">
        <v>1953</v>
      </c>
      <c r="C353" s="26">
        <v>9.7989999999999994E-2</v>
      </c>
      <c r="D353" s="31">
        <v>103.4</v>
      </c>
      <c r="E353" s="31">
        <v>103.9</v>
      </c>
      <c r="F353" s="31">
        <v>104.6</v>
      </c>
      <c r="G353" s="31">
        <v>104.2</v>
      </c>
      <c r="H353" s="31">
        <v>104.2</v>
      </c>
      <c r="I353" s="31">
        <v>105</v>
      </c>
      <c r="J353" s="31">
        <v>104</v>
      </c>
      <c r="K353" s="31">
        <v>105</v>
      </c>
      <c r="L353" s="31">
        <v>106.2</v>
      </c>
      <c r="M353" s="31">
        <v>106.2</v>
      </c>
      <c r="N353" s="31">
        <v>107.9</v>
      </c>
      <c r="O353" s="31">
        <v>109.8</v>
      </c>
      <c r="P353" s="31">
        <v>111.6</v>
      </c>
      <c r="Q353" s="31">
        <v>112.9</v>
      </c>
      <c r="R353" s="31">
        <v>113.4</v>
      </c>
      <c r="S353" s="31">
        <v>112.3</v>
      </c>
      <c r="T353" s="31">
        <v>111.7</v>
      </c>
      <c r="U353" s="31">
        <v>112.2</v>
      </c>
      <c r="V353" s="31">
        <v>114.3</v>
      </c>
      <c r="W353" s="31">
        <v>115.2</v>
      </c>
      <c r="X353" s="31">
        <v>118.9</v>
      </c>
      <c r="Y353" s="31">
        <v>117.7</v>
      </c>
      <c r="Z353" s="31">
        <v>118.4</v>
      </c>
      <c r="AA353" s="31">
        <v>121.2</v>
      </c>
      <c r="AB353" s="31">
        <v>119.7</v>
      </c>
      <c r="AC353" s="31">
        <v>119</v>
      </c>
      <c r="AD353" s="31">
        <v>117.7</v>
      </c>
      <c r="AE353" s="31">
        <v>118.4</v>
      </c>
      <c r="AF353" s="31">
        <v>118.1</v>
      </c>
      <c r="AG353" s="31">
        <v>117.5</v>
      </c>
      <c r="AH353" s="31">
        <v>116.8</v>
      </c>
      <c r="AI353" s="31">
        <v>115.9</v>
      </c>
      <c r="AJ353" s="31">
        <v>116.1</v>
      </c>
      <c r="AK353" s="31">
        <v>115.3</v>
      </c>
      <c r="AL353" s="31">
        <v>115.5</v>
      </c>
      <c r="AM353" s="31">
        <v>115.1</v>
      </c>
      <c r="AN353" s="31">
        <v>116</v>
      </c>
      <c r="AO353" s="31">
        <v>116.9</v>
      </c>
      <c r="AP353" s="31">
        <v>117.2</v>
      </c>
      <c r="AQ353" s="31">
        <v>117.2</v>
      </c>
      <c r="AR353" s="31">
        <v>116.5</v>
      </c>
      <c r="AS353" s="31">
        <v>116.3</v>
      </c>
      <c r="AT353" s="31">
        <v>116</v>
      </c>
      <c r="AU353" s="31">
        <v>116.2</v>
      </c>
      <c r="AV353" s="31">
        <v>115.9</v>
      </c>
      <c r="AW353" s="31">
        <v>114.6</v>
      </c>
      <c r="AX353" s="31">
        <v>115.4</v>
      </c>
      <c r="AY353" s="31">
        <v>115</v>
      </c>
      <c r="AZ353" s="31">
        <v>115.6</v>
      </c>
      <c r="BA353" s="31">
        <v>115.8</v>
      </c>
      <c r="BB353" s="31">
        <v>116.9</v>
      </c>
      <c r="BC353" s="31">
        <v>117.1</v>
      </c>
      <c r="BD353" s="31">
        <v>117.8</v>
      </c>
      <c r="BE353" s="31">
        <v>117.5</v>
      </c>
      <c r="BF353" s="31">
        <v>118.9</v>
      </c>
      <c r="BG353" s="31">
        <v>120.6</v>
      </c>
      <c r="BH353" s="31">
        <v>120.5</v>
      </c>
      <c r="BI353" s="31">
        <v>121.7</v>
      </c>
      <c r="BJ353" s="31">
        <v>122.2</v>
      </c>
      <c r="BK353" s="31">
        <v>121.9</v>
      </c>
      <c r="BL353" s="31">
        <v>123.4</v>
      </c>
      <c r="BM353" s="31">
        <v>122.8</v>
      </c>
      <c r="BN353" s="31">
        <v>122.5</v>
      </c>
      <c r="BO353" s="31">
        <v>122.6</v>
      </c>
      <c r="BP353" s="31">
        <v>121.9</v>
      </c>
      <c r="BQ353" s="31">
        <v>121.7</v>
      </c>
      <c r="BR353" s="31">
        <v>122.8</v>
      </c>
      <c r="BS353" s="31">
        <v>122.2</v>
      </c>
      <c r="BT353" s="31">
        <v>122.4</v>
      </c>
      <c r="BU353" s="31">
        <v>123.1</v>
      </c>
      <c r="BV353" s="31">
        <v>122.9</v>
      </c>
      <c r="BW353" s="31">
        <v>124</v>
      </c>
      <c r="BX353" s="31">
        <v>124.6</v>
      </c>
      <c r="BY353" s="31">
        <v>124.8</v>
      </c>
      <c r="BZ353" s="31">
        <v>125</v>
      </c>
      <c r="CA353" s="31">
        <v>125.1</v>
      </c>
      <c r="CB353" s="31">
        <v>126.7</v>
      </c>
      <c r="CC353" s="31">
        <v>131.1</v>
      </c>
      <c r="CD353" s="31">
        <v>133.5</v>
      </c>
      <c r="CE353" s="31">
        <v>131</v>
      </c>
      <c r="CF353" s="31">
        <v>131</v>
      </c>
      <c r="CG353" s="31">
        <v>131.69999999999999</v>
      </c>
      <c r="CH353" s="31">
        <v>132.9</v>
      </c>
      <c r="CI353" s="31">
        <v>132.4</v>
      </c>
      <c r="CJ353" s="31">
        <v>132.6</v>
      </c>
      <c r="CK353" s="31">
        <v>132.6</v>
      </c>
      <c r="CL353" s="31">
        <v>133.4</v>
      </c>
      <c r="CM353" s="31">
        <v>131.1</v>
      </c>
      <c r="CN353" s="31">
        <v>130.19999999999999</v>
      </c>
      <c r="CO353" s="31">
        <v>130.19999999999999</v>
      </c>
      <c r="CP353" s="31">
        <v>129.19999999999999</v>
      </c>
      <c r="CQ353" s="31">
        <v>129</v>
      </c>
      <c r="CR353" s="31">
        <v>127.2</v>
      </c>
      <c r="CS353" s="31">
        <v>127.9</v>
      </c>
      <c r="CT353" s="31">
        <v>128.5</v>
      </c>
      <c r="CU353" s="31">
        <v>128.30000000000001</v>
      </c>
      <c r="CV353" s="31">
        <v>126.4</v>
      </c>
      <c r="CW353" s="31">
        <v>123.6</v>
      </c>
      <c r="CX353" s="31">
        <v>120.8</v>
      </c>
      <c r="CY353" s="31">
        <v>120.9</v>
      </c>
      <c r="CZ353" s="31">
        <v>118.1</v>
      </c>
      <c r="DA353" s="31">
        <v>113.3</v>
      </c>
      <c r="DB353" s="31">
        <v>114.8</v>
      </c>
      <c r="DC353" s="31">
        <v>111.1</v>
      </c>
      <c r="DD353" s="31">
        <v>113.6</v>
      </c>
      <c r="DE353" s="31">
        <v>114</v>
      </c>
      <c r="DF353" s="31">
        <v>115.8</v>
      </c>
      <c r="DG353" s="31">
        <v>121.6</v>
      </c>
      <c r="DH353" s="31">
        <v>124.9</v>
      </c>
      <c r="DI353" s="31">
        <v>122.1</v>
      </c>
      <c r="DJ353" s="31">
        <v>120.1</v>
      </c>
      <c r="DK353" s="31">
        <v>121.4</v>
      </c>
      <c r="DL353" s="31">
        <v>115.7</v>
      </c>
      <c r="DM353" s="31">
        <v>117.7</v>
      </c>
      <c r="DN353" s="31">
        <v>121.7</v>
      </c>
      <c r="DO353" s="31">
        <v>124.3</v>
      </c>
      <c r="DP353" s="31">
        <v>126.9</v>
      </c>
      <c r="DQ353" s="31">
        <v>126.1</v>
      </c>
      <c r="DR353" s="31">
        <v>132.69999999999999</v>
      </c>
      <c r="DS353" s="31">
        <v>137.4</v>
      </c>
      <c r="DT353" s="31">
        <v>143.19999999999999</v>
      </c>
      <c r="DU353" s="31">
        <v>146.80000000000001</v>
      </c>
      <c r="DV353" s="31">
        <v>151.6</v>
      </c>
      <c r="DW353" s="31">
        <v>155.5</v>
      </c>
      <c r="DX353" s="31">
        <v>157</v>
      </c>
      <c r="DY353" s="31">
        <v>159.5</v>
      </c>
      <c r="DZ353" s="31">
        <v>159.30000000000001</v>
      </c>
      <c r="EA353" s="31">
        <v>162.30000000000001</v>
      </c>
      <c r="EB353" s="31">
        <v>164.1</v>
      </c>
      <c r="EC353" s="31">
        <v>163.30000000000001</v>
      </c>
      <c r="ED353" s="31">
        <v>163.30000000000001</v>
      </c>
      <c r="EE353" s="31">
        <v>163.80000000000001</v>
      </c>
      <c r="EF353" s="31">
        <v>162.69999999999999</v>
      </c>
      <c r="EG353" s="31">
        <v>161.6</v>
      </c>
      <c r="EH353" s="31">
        <v>160</v>
      </c>
      <c r="EI353" s="31">
        <v>153.69999999999999</v>
      </c>
      <c r="EJ353" s="31">
        <v>150.1</v>
      </c>
      <c r="EK353" s="31">
        <v>150.9</v>
      </c>
      <c r="EL353" s="31">
        <v>149.69999999999999</v>
      </c>
      <c r="EM353" s="31">
        <v>149.9</v>
      </c>
      <c r="EN353" s="31">
        <v>150.30000000000001</v>
      </c>
      <c r="EO353" s="31">
        <v>154.30000000000001</v>
      </c>
      <c r="EP353" s="31">
        <v>150.5</v>
      </c>
      <c r="EQ353" s="31">
        <v>149.6</v>
      </c>
      <c r="ER353" s="31">
        <v>146.5</v>
      </c>
      <c r="ES353" s="31">
        <v>146</v>
      </c>
      <c r="ET353" s="31">
        <v>146.1</v>
      </c>
    </row>
    <row r="354" spans="1:150">
      <c r="A354" s="25" t="s">
        <v>1954</v>
      </c>
      <c r="B354" s="25" t="s">
        <v>1955</v>
      </c>
      <c r="C354" s="26">
        <v>2.8029999999999999E-2</v>
      </c>
      <c r="D354" s="31">
        <v>99.5</v>
      </c>
      <c r="E354" s="31">
        <v>99.7</v>
      </c>
      <c r="F354" s="31">
        <v>94.9</v>
      </c>
      <c r="G354" s="31">
        <v>104.3</v>
      </c>
      <c r="H354" s="31">
        <v>110.8</v>
      </c>
      <c r="I354" s="31">
        <v>106.7</v>
      </c>
      <c r="J354" s="31">
        <v>104.9</v>
      </c>
      <c r="K354" s="31">
        <v>104.3</v>
      </c>
      <c r="L354" s="31">
        <v>107.7</v>
      </c>
      <c r="M354" s="31">
        <v>104.6</v>
      </c>
      <c r="N354" s="31">
        <v>109.2</v>
      </c>
      <c r="O354" s="31">
        <v>115.1</v>
      </c>
      <c r="P354" s="31">
        <v>115.1</v>
      </c>
      <c r="Q354" s="31">
        <v>108.5</v>
      </c>
      <c r="R354" s="31">
        <v>118.4</v>
      </c>
      <c r="S354" s="31">
        <v>106.7</v>
      </c>
      <c r="T354" s="31">
        <v>108.7</v>
      </c>
      <c r="U354" s="31">
        <v>124.3</v>
      </c>
      <c r="V354" s="31">
        <v>119.8</v>
      </c>
      <c r="W354" s="31">
        <v>118.9</v>
      </c>
      <c r="X354" s="31">
        <v>120.8</v>
      </c>
      <c r="Y354" s="31">
        <v>121.8</v>
      </c>
      <c r="Z354" s="31">
        <v>117.7</v>
      </c>
      <c r="AA354" s="31">
        <v>120.6</v>
      </c>
      <c r="AB354" s="31">
        <v>129.4</v>
      </c>
      <c r="AC354" s="31">
        <v>128.6</v>
      </c>
      <c r="AD354" s="31">
        <v>121.9</v>
      </c>
      <c r="AE354" s="31">
        <v>123.1</v>
      </c>
      <c r="AF354" s="31">
        <v>119.2</v>
      </c>
      <c r="AG354" s="31">
        <v>112.7</v>
      </c>
      <c r="AH354" s="31">
        <v>111.9</v>
      </c>
      <c r="AI354" s="31">
        <v>109.4</v>
      </c>
      <c r="AJ354" s="31">
        <v>107.5</v>
      </c>
      <c r="AK354" s="31">
        <v>107.2</v>
      </c>
      <c r="AL354" s="31">
        <v>110.7</v>
      </c>
      <c r="AM354" s="31">
        <v>109.2</v>
      </c>
      <c r="AN354" s="31">
        <v>111.4</v>
      </c>
      <c r="AO354" s="31">
        <v>109.3</v>
      </c>
      <c r="AP354" s="31">
        <v>110.3</v>
      </c>
      <c r="AQ354" s="31">
        <v>109.3</v>
      </c>
      <c r="AR354" s="31">
        <v>112.5</v>
      </c>
      <c r="AS354" s="31">
        <v>110.7</v>
      </c>
      <c r="AT354" s="31">
        <v>108.6</v>
      </c>
      <c r="AU354" s="31">
        <v>105.8</v>
      </c>
      <c r="AV354" s="31">
        <v>105.8</v>
      </c>
      <c r="AW354" s="31">
        <v>105.7</v>
      </c>
      <c r="AX354" s="31">
        <v>102.5</v>
      </c>
      <c r="AY354" s="31">
        <v>103.4</v>
      </c>
      <c r="AZ354" s="31">
        <v>106.2</v>
      </c>
      <c r="BA354" s="31">
        <v>103.5</v>
      </c>
      <c r="BB354" s="31">
        <v>107.3</v>
      </c>
      <c r="BC354" s="31">
        <v>106.2</v>
      </c>
      <c r="BD354" s="31">
        <v>104.5</v>
      </c>
      <c r="BE354" s="31">
        <v>103.5</v>
      </c>
      <c r="BF354" s="31">
        <v>105.1</v>
      </c>
      <c r="BG354" s="31">
        <v>107</v>
      </c>
      <c r="BH354" s="31">
        <v>107.6</v>
      </c>
      <c r="BI354" s="31">
        <v>107.6</v>
      </c>
      <c r="BJ354" s="31">
        <v>107.3</v>
      </c>
      <c r="BK354" s="31">
        <v>107.4</v>
      </c>
      <c r="BL354" s="31">
        <v>113.4</v>
      </c>
      <c r="BM354" s="31">
        <v>113.8</v>
      </c>
      <c r="BN354" s="31">
        <v>113.3</v>
      </c>
      <c r="BO354" s="31">
        <v>112.9</v>
      </c>
      <c r="BP354" s="31">
        <v>112.1</v>
      </c>
      <c r="BQ354" s="31">
        <v>109.8</v>
      </c>
      <c r="BR354" s="31">
        <v>110.9</v>
      </c>
      <c r="BS354" s="31">
        <v>110.6</v>
      </c>
      <c r="BT354" s="31">
        <v>110.6</v>
      </c>
      <c r="BU354" s="31">
        <v>111</v>
      </c>
      <c r="BV354" s="31">
        <v>111.3</v>
      </c>
      <c r="BW354" s="31">
        <v>112.5</v>
      </c>
      <c r="BX354" s="31">
        <v>111.9</v>
      </c>
      <c r="BY354" s="31">
        <v>113.2</v>
      </c>
      <c r="BZ354" s="31">
        <v>113.2</v>
      </c>
      <c r="CA354" s="31">
        <v>113.5</v>
      </c>
      <c r="CB354" s="31">
        <v>113.2</v>
      </c>
      <c r="CC354" s="31">
        <v>114.4</v>
      </c>
      <c r="CD354" s="31">
        <v>115.5</v>
      </c>
      <c r="CE354" s="31">
        <v>118.4</v>
      </c>
      <c r="CF354" s="31">
        <v>118.2</v>
      </c>
      <c r="CG354" s="31">
        <v>117.5</v>
      </c>
      <c r="CH354" s="31">
        <v>117.4</v>
      </c>
      <c r="CI354" s="31">
        <v>118.5</v>
      </c>
      <c r="CJ354" s="31">
        <v>120.5</v>
      </c>
      <c r="CK354" s="31">
        <v>120.5</v>
      </c>
      <c r="CL354" s="31">
        <v>120.2</v>
      </c>
      <c r="CM354" s="31">
        <v>115.5</v>
      </c>
      <c r="CN354" s="31">
        <v>116.3</v>
      </c>
      <c r="CO354" s="31">
        <v>116</v>
      </c>
      <c r="CP354" s="31">
        <v>116.1</v>
      </c>
      <c r="CQ354" s="31">
        <v>116.1</v>
      </c>
      <c r="CR354" s="31">
        <v>118.5</v>
      </c>
      <c r="CS354" s="31">
        <v>112.6</v>
      </c>
      <c r="CT354" s="31">
        <v>109.4</v>
      </c>
      <c r="CU354" s="31">
        <v>109.7</v>
      </c>
      <c r="CV354" s="31">
        <v>110.3</v>
      </c>
      <c r="CW354" s="31">
        <v>110.2</v>
      </c>
      <c r="CX354" s="31">
        <v>108.6</v>
      </c>
      <c r="CY354" s="31">
        <v>106.2</v>
      </c>
      <c r="CZ354" s="31">
        <v>107.3</v>
      </c>
      <c r="DA354" s="31">
        <v>105.9</v>
      </c>
      <c r="DB354" s="31">
        <v>106.1</v>
      </c>
      <c r="DC354" s="31">
        <v>107.1</v>
      </c>
      <c r="DD354" s="31">
        <v>105.9</v>
      </c>
      <c r="DE354" s="31">
        <v>107.9</v>
      </c>
      <c r="DF354" s="31">
        <v>107.6</v>
      </c>
      <c r="DG354" s="31">
        <v>112</v>
      </c>
      <c r="DH354" s="31">
        <v>112.3</v>
      </c>
      <c r="DI354" s="31">
        <v>113.8</v>
      </c>
      <c r="DJ354" s="31">
        <v>114</v>
      </c>
      <c r="DK354" s="31">
        <v>115</v>
      </c>
      <c r="DL354" s="31">
        <v>118.1</v>
      </c>
      <c r="DM354" s="31">
        <v>118.3</v>
      </c>
      <c r="DN354" s="31">
        <v>124.3</v>
      </c>
      <c r="DO354" s="31">
        <v>125.4</v>
      </c>
      <c r="DP354" s="31">
        <v>125.3</v>
      </c>
      <c r="DQ354" s="31">
        <v>122.2</v>
      </c>
      <c r="DR354" s="31">
        <v>124.8</v>
      </c>
      <c r="DS354" s="31">
        <v>125</v>
      </c>
      <c r="DT354" s="31">
        <v>127.5</v>
      </c>
      <c r="DU354" s="31">
        <v>129.69999999999999</v>
      </c>
      <c r="DV354" s="31">
        <v>132.69999999999999</v>
      </c>
      <c r="DW354" s="31">
        <v>131.1</v>
      </c>
      <c r="DX354" s="31">
        <v>129.4</v>
      </c>
      <c r="DY354" s="31">
        <v>127.8</v>
      </c>
      <c r="DZ354" s="31">
        <v>129</v>
      </c>
      <c r="EA354" s="31">
        <v>131.5</v>
      </c>
      <c r="EB354" s="31">
        <v>133.9</v>
      </c>
      <c r="EC354" s="31">
        <v>134.30000000000001</v>
      </c>
      <c r="ED354" s="31">
        <v>135.19999999999999</v>
      </c>
      <c r="EE354" s="31">
        <v>131.4</v>
      </c>
      <c r="EF354" s="31">
        <v>130.1</v>
      </c>
      <c r="EG354" s="31">
        <v>129.9</v>
      </c>
      <c r="EH354" s="31">
        <v>131.1</v>
      </c>
      <c r="EI354" s="31">
        <v>129.80000000000001</v>
      </c>
      <c r="EJ354" s="31">
        <v>129.6</v>
      </c>
      <c r="EK354" s="31">
        <v>130.4</v>
      </c>
      <c r="EL354" s="31">
        <v>129.9</v>
      </c>
      <c r="EM354" s="31">
        <v>130.69999999999999</v>
      </c>
      <c r="EN354" s="31">
        <v>132.4</v>
      </c>
      <c r="EO354" s="31">
        <v>134.80000000000001</v>
      </c>
      <c r="EP354" s="31">
        <v>135.4</v>
      </c>
      <c r="EQ354" s="31">
        <v>132.4</v>
      </c>
      <c r="ER354" s="31">
        <v>132.69999999999999</v>
      </c>
      <c r="ES354" s="31">
        <v>134.19999999999999</v>
      </c>
      <c r="ET354" s="31">
        <v>135.4</v>
      </c>
    </row>
    <row r="355" spans="1:150">
      <c r="A355" s="25" t="s">
        <v>1956</v>
      </c>
      <c r="B355" s="25" t="s">
        <v>1086</v>
      </c>
      <c r="C355" s="26">
        <v>0.67622000000000004</v>
      </c>
      <c r="D355" s="31">
        <v>108</v>
      </c>
      <c r="E355" s="31">
        <v>107.5</v>
      </c>
      <c r="F355" s="31">
        <v>108.8</v>
      </c>
      <c r="G355" s="31">
        <v>109.1</v>
      </c>
      <c r="H355" s="31">
        <v>108.6</v>
      </c>
      <c r="I355" s="31">
        <v>109.1</v>
      </c>
      <c r="J355" s="31">
        <v>111.5</v>
      </c>
      <c r="K355" s="31">
        <v>109.8</v>
      </c>
      <c r="L355" s="31">
        <v>111.4</v>
      </c>
      <c r="M355" s="31">
        <v>113.3</v>
      </c>
      <c r="N355" s="31">
        <v>113.2</v>
      </c>
      <c r="O355" s="31">
        <v>115.1</v>
      </c>
      <c r="P355" s="31">
        <v>118</v>
      </c>
      <c r="Q355" s="31">
        <v>117.4</v>
      </c>
      <c r="R355" s="31">
        <v>113.8</v>
      </c>
      <c r="S355" s="31">
        <v>115.9</v>
      </c>
      <c r="T355" s="31">
        <v>117.8</v>
      </c>
      <c r="U355" s="31">
        <v>120.1</v>
      </c>
      <c r="V355" s="31">
        <v>120</v>
      </c>
      <c r="W355" s="31">
        <v>118.1</v>
      </c>
      <c r="X355" s="31">
        <v>119.8</v>
      </c>
      <c r="Y355" s="31">
        <v>122.3</v>
      </c>
      <c r="Z355" s="31">
        <v>120.4</v>
      </c>
      <c r="AA355" s="31">
        <v>120.6</v>
      </c>
      <c r="AB355" s="31">
        <v>122.2</v>
      </c>
      <c r="AC355" s="31">
        <v>123.2</v>
      </c>
      <c r="AD355" s="31">
        <v>124.5</v>
      </c>
      <c r="AE355" s="31">
        <v>124.7</v>
      </c>
      <c r="AF355" s="31">
        <v>122.4</v>
      </c>
      <c r="AG355" s="31">
        <v>125.5</v>
      </c>
      <c r="AH355" s="31">
        <v>124.3</v>
      </c>
      <c r="AI355" s="31">
        <v>126.6</v>
      </c>
      <c r="AJ355" s="31">
        <v>127.2</v>
      </c>
      <c r="AK355" s="31">
        <v>131.19999999999999</v>
      </c>
      <c r="AL355" s="31">
        <v>131.4</v>
      </c>
      <c r="AM355" s="31">
        <v>131</v>
      </c>
      <c r="AN355" s="31">
        <v>134.5</v>
      </c>
      <c r="AO355" s="31">
        <v>130.69999999999999</v>
      </c>
      <c r="AP355" s="31">
        <v>133.30000000000001</v>
      </c>
      <c r="AQ355" s="31">
        <v>134.69999999999999</v>
      </c>
      <c r="AR355" s="31">
        <v>135.69999999999999</v>
      </c>
      <c r="AS355" s="31">
        <v>137</v>
      </c>
      <c r="AT355" s="31">
        <v>136.69999999999999</v>
      </c>
      <c r="AU355" s="31">
        <v>137.1</v>
      </c>
      <c r="AV355" s="31">
        <v>138.6</v>
      </c>
      <c r="AW355" s="31">
        <v>138.69999999999999</v>
      </c>
      <c r="AX355" s="31">
        <v>138.4</v>
      </c>
      <c r="AY355" s="31">
        <v>138.30000000000001</v>
      </c>
      <c r="AZ355" s="31">
        <v>139.30000000000001</v>
      </c>
      <c r="BA355" s="31">
        <v>140</v>
      </c>
      <c r="BB355" s="31">
        <v>138.1</v>
      </c>
      <c r="BC355" s="31">
        <v>141.19999999999999</v>
      </c>
      <c r="BD355" s="31">
        <v>139.19999999999999</v>
      </c>
      <c r="BE355" s="31">
        <v>141.4</v>
      </c>
      <c r="BF355" s="31">
        <v>141.19999999999999</v>
      </c>
      <c r="BG355" s="31">
        <v>140.30000000000001</v>
      </c>
      <c r="BH355" s="31">
        <v>141.9</v>
      </c>
      <c r="BI355" s="31">
        <v>143.5</v>
      </c>
      <c r="BJ355" s="31">
        <v>143.1</v>
      </c>
      <c r="BK355" s="31">
        <v>143.5</v>
      </c>
      <c r="BL355" s="31">
        <v>142.69999999999999</v>
      </c>
      <c r="BM355" s="31">
        <v>142.80000000000001</v>
      </c>
      <c r="BN355" s="31">
        <v>144.4</v>
      </c>
      <c r="BO355" s="31">
        <v>142.80000000000001</v>
      </c>
      <c r="BP355" s="31">
        <v>143.80000000000001</v>
      </c>
      <c r="BQ355" s="31">
        <v>145.1</v>
      </c>
      <c r="BR355" s="31">
        <v>143</v>
      </c>
      <c r="BS355" s="31">
        <v>142.69999999999999</v>
      </c>
      <c r="BT355" s="31">
        <v>143.5</v>
      </c>
      <c r="BU355" s="31">
        <v>144</v>
      </c>
      <c r="BV355" s="31">
        <v>144.5</v>
      </c>
      <c r="BW355" s="31">
        <v>144.5</v>
      </c>
      <c r="BX355" s="31">
        <v>143.80000000000001</v>
      </c>
      <c r="BY355" s="31">
        <v>146.30000000000001</v>
      </c>
      <c r="BZ355" s="31">
        <v>147</v>
      </c>
      <c r="CA355" s="31">
        <v>147.5</v>
      </c>
      <c r="CB355" s="31">
        <v>148.69999999999999</v>
      </c>
      <c r="CC355" s="31">
        <v>148.19999999999999</v>
      </c>
      <c r="CD355" s="31">
        <v>146.69999999999999</v>
      </c>
      <c r="CE355" s="31">
        <v>146.5</v>
      </c>
      <c r="CF355" s="31">
        <v>146.6</v>
      </c>
      <c r="CG355" s="31">
        <v>145.4</v>
      </c>
      <c r="CH355" s="31">
        <v>146</v>
      </c>
      <c r="CI355" s="31">
        <v>146.1</v>
      </c>
      <c r="CJ355" s="31">
        <v>150.1</v>
      </c>
      <c r="CK355" s="31">
        <v>148.5</v>
      </c>
      <c r="CL355" s="31">
        <v>148</v>
      </c>
      <c r="CM355" s="31">
        <v>148.5</v>
      </c>
      <c r="CN355" s="31">
        <v>149.19999999999999</v>
      </c>
      <c r="CO355" s="31">
        <v>149.9</v>
      </c>
      <c r="CP355" s="31">
        <v>152.1</v>
      </c>
      <c r="CQ355" s="31">
        <v>151.69999999999999</v>
      </c>
      <c r="CR355" s="31">
        <v>151.19999999999999</v>
      </c>
      <c r="CS355" s="31">
        <v>152</v>
      </c>
      <c r="CT355" s="31">
        <v>152.30000000000001</v>
      </c>
      <c r="CU355" s="31">
        <v>153.5</v>
      </c>
      <c r="CV355" s="31">
        <v>150.80000000000001</v>
      </c>
      <c r="CW355" s="31">
        <v>151.5</v>
      </c>
      <c r="CX355" s="31">
        <v>150.80000000000001</v>
      </c>
      <c r="CY355" s="31">
        <v>152.69999999999999</v>
      </c>
      <c r="CZ355" s="31">
        <v>152.69999999999999</v>
      </c>
      <c r="DA355" s="31">
        <v>154.19999999999999</v>
      </c>
      <c r="DB355" s="31">
        <v>155.9</v>
      </c>
      <c r="DC355" s="31">
        <v>157.30000000000001</v>
      </c>
      <c r="DD355" s="31">
        <v>155.5</v>
      </c>
      <c r="DE355" s="31">
        <v>155.6</v>
      </c>
      <c r="DF355" s="31">
        <v>155.1</v>
      </c>
      <c r="DG355" s="31">
        <v>153.69999999999999</v>
      </c>
      <c r="DH355" s="31">
        <v>153.80000000000001</v>
      </c>
      <c r="DI355" s="31">
        <v>155.19999999999999</v>
      </c>
      <c r="DJ355" s="31">
        <v>153.6</v>
      </c>
      <c r="DK355" s="31">
        <v>156.1</v>
      </c>
      <c r="DL355" s="31">
        <v>156.5</v>
      </c>
      <c r="DM355" s="31">
        <v>154.80000000000001</v>
      </c>
      <c r="DN355" s="31">
        <v>157</v>
      </c>
      <c r="DO355" s="31">
        <v>158.4</v>
      </c>
      <c r="DP355" s="31">
        <v>162.6</v>
      </c>
      <c r="DQ355" s="31">
        <v>162.6</v>
      </c>
      <c r="DR355" s="31">
        <v>160.5</v>
      </c>
      <c r="DS355" s="31">
        <v>162.69999999999999</v>
      </c>
      <c r="DT355" s="31">
        <v>167.6</v>
      </c>
      <c r="DU355" s="31">
        <v>167.7</v>
      </c>
      <c r="DV355" s="31">
        <v>166.8</v>
      </c>
      <c r="DW355" s="31">
        <v>166.5</v>
      </c>
      <c r="DX355" s="31">
        <v>167.6</v>
      </c>
      <c r="DY355" s="31">
        <v>168.2</v>
      </c>
      <c r="DZ355" s="31">
        <v>172.4</v>
      </c>
      <c r="EA355" s="31">
        <v>174.5</v>
      </c>
      <c r="EB355" s="31">
        <v>177.7</v>
      </c>
      <c r="EC355" s="31">
        <v>180.7</v>
      </c>
      <c r="ED355" s="31">
        <v>180.4</v>
      </c>
      <c r="EE355" s="31">
        <v>179.8</v>
      </c>
      <c r="EF355" s="31">
        <v>178.4</v>
      </c>
      <c r="EG355" s="31">
        <v>176.6</v>
      </c>
      <c r="EH355" s="31">
        <v>179.9</v>
      </c>
      <c r="EI355" s="31">
        <v>180.3</v>
      </c>
      <c r="EJ355" s="31">
        <v>183.1</v>
      </c>
      <c r="EK355" s="31">
        <v>182.5</v>
      </c>
      <c r="EL355" s="31">
        <v>183.9</v>
      </c>
      <c r="EM355" s="31">
        <v>184</v>
      </c>
      <c r="EN355" s="31">
        <v>185.4</v>
      </c>
      <c r="EO355" s="31">
        <v>185.5</v>
      </c>
      <c r="EP355" s="31">
        <v>184.1</v>
      </c>
      <c r="EQ355" s="31">
        <v>183.4</v>
      </c>
      <c r="ER355" s="31">
        <v>185.4</v>
      </c>
      <c r="ES355" s="31">
        <v>185.6</v>
      </c>
      <c r="ET355" s="31">
        <v>185.2</v>
      </c>
    </row>
    <row r="356" spans="1:150">
      <c r="A356" s="25" t="s">
        <v>1957</v>
      </c>
      <c r="B356" s="25" t="s">
        <v>1088</v>
      </c>
      <c r="C356" s="26">
        <v>0.67622000000000004</v>
      </c>
      <c r="D356" s="31">
        <v>108</v>
      </c>
      <c r="E356" s="31">
        <v>107.5</v>
      </c>
      <c r="F356" s="31">
        <v>108.8</v>
      </c>
      <c r="G356" s="31">
        <v>109.1</v>
      </c>
      <c r="H356" s="31">
        <v>108.6</v>
      </c>
      <c r="I356" s="31">
        <v>109.1</v>
      </c>
      <c r="J356" s="31">
        <v>111.5</v>
      </c>
      <c r="K356" s="31">
        <v>109.8</v>
      </c>
      <c r="L356" s="31">
        <v>111.4</v>
      </c>
      <c r="M356" s="31">
        <v>113.3</v>
      </c>
      <c r="N356" s="31">
        <v>113.2</v>
      </c>
      <c r="O356" s="31">
        <v>115.1</v>
      </c>
      <c r="P356" s="31">
        <v>118</v>
      </c>
      <c r="Q356" s="31">
        <v>117.4</v>
      </c>
      <c r="R356" s="31">
        <v>113.8</v>
      </c>
      <c r="S356" s="31">
        <v>115.9</v>
      </c>
      <c r="T356" s="31">
        <v>117.8</v>
      </c>
      <c r="U356" s="31">
        <v>120.1</v>
      </c>
      <c r="V356" s="31">
        <v>120</v>
      </c>
      <c r="W356" s="31">
        <v>118.1</v>
      </c>
      <c r="X356" s="31">
        <v>119.8</v>
      </c>
      <c r="Y356" s="31">
        <v>122.3</v>
      </c>
      <c r="Z356" s="31">
        <v>120.4</v>
      </c>
      <c r="AA356" s="31">
        <v>120.6</v>
      </c>
      <c r="AB356" s="31">
        <v>122.2</v>
      </c>
      <c r="AC356" s="31">
        <v>123.2</v>
      </c>
      <c r="AD356" s="31">
        <v>124.5</v>
      </c>
      <c r="AE356" s="31">
        <v>124.7</v>
      </c>
      <c r="AF356" s="31">
        <v>122.4</v>
      </c>
      <c r="AG356" s="31">
        <v>125.5</v>
      </c>
      <c r="AH356" s="31">
        <v>124.3</v>
      </c>
      <c r="AI356" s="31">
        <v>126.6</v>
      </c>
      <c r="AJ356" s="31">
        <v>127.2</v>
      </c>
      <c r="AK356" s="31">
        <v>131.19999999999999</v>
      </c>
      <c r="AL356" s="31">
        <v>131.4</v>
      </c>
      <c r="AM356" s="31">
        <v>131</v>
      </c>
      <c r="AN356" s="31">
        <v>134.5</v>
      </c>
      <c r="AO356" s="31">
        <v>130.69999999999999</v>
      </c>
      <c r="AP356" s="31">
        <v>133.30000000000001</v>
      </c>
      <c r="AQ356" s="31">
        <v>134.69999999999999</v>
      </c>
      <c r="AR356" s="31">
        <v>135.69999999999999</v>
      </c>
      <c r="AS356" s="31">
        <v>137</v>
      </c>
      <c r="AT356" s="31">
        <v>136.69999999999999</v>
      </c>
      <c r="AU356" s="31">
        <v>137.1</v>
      </c>
      <c r="AV356" s="31">
        <v>138.6</v>
      </c>
      <c r="AW356" s="31">
        <v>138.69999999999999</v>
      </c>
      <c r="AX356" s="31">
        <v>138.4</v>
      </c>
      <c r="AY356" s="31">
        <v>138.30000000000001</v>
      </c>
      <c r="AZ356" s="31">
        <v>139.30000000000001</v>
      </c>
      <c r="BA356" s="31">
        <v>140</v>
      </c>
      <c r="BB356" s="31">
        <v>138.1</v>
      </c>
      <c r="BC356" s="31">
        <v>141.19999999999999</v>
      </c>
      <c r="BD356" s="31">
        <v>139.19999999999999</v>
      </c>
      <c r="BE356" s="31">
        <v>141.4</v>
      </c>
      <c r="BF356" s="31">
        <v>141.19999999999999</v>
      </c>
      <c r="BG356" s="31">
        <v>140.30000000000001</v>
      </c>
      <c r="BH356" s="31">
        <v>141.9</v>
      </c>
      <c r="BI356" s="31">
        <v>143.5</v>
      </c>
      <c r="BJ356" s="31">
        <v>143.1</v>
      </c>
      <c r="BK356" s="31">
        <v>143.5</v>
      </c>
      <c r="BL356" s="31">
        <v>142.69999999999999</v>
      </c>
      <c r="BM356" s="31">
        <v>142.80000000000001</v>
      </c>
      <c r="BN356" s="31">
        <v>144.4</v>
      </c>
      <c r="BO356" s="31">
        <v>142.80000000000001</v>
      </c>
      <c r="BP356" s="31">
        <v>143.80000000000001</v>
      </c>
      <c r="BQ356" s="31">
        <v>145.1</v>
      </c>
      <c r="BR356" s="31">
        <v>143</v>
      </c>
      <c r="BS356" s="31">
        <v>142.69999999999999</v>
      </c>
      <c r="BT356" s="31">
        <v>143.5</v>
      </c>
      <c r="BU356" s="31">
        <v>144</v>
      </c>
      <c r="BV356" s="31">
        <v>144.5</v>
      </c>
      <c r="BW356" s="31">
        <v>144.5</v>
      </c>
      <c r="BX356" s="31">
        <v>143.80000000000001</v>
      </c>
      <c r="BY356" s="31">
        <v>146.30000000000001</v>
      </c>
      <c r="BZ356" s="31">
        <v>147</v>
      </c>
      <c r="CA356" s="31">
        <v>147.5</v>
      </c>
      <c r="CB356" s="31">
        <v>148.69999999999999</v>
      </c>
      <c r="CC356" s="31">
        <v>148.19999999999999</v>
      </c>
      <c r="CD356" s="31">
        <v>146.69999999999999</v>
      </c>
      <c r="CE356" s="31">
        <v>146.5</v>
      </c>
      <c r="CF356" s="31">
        <v>146.6</v>
      </c>
      <c r="CG356" s="31">
        <v>145.4</v>
      </c>
      <c r="CH356" s="31">
        <v>146</v>
      </c>
      <c r="CI356" s="31">
        <v>146.1</v>
      </c>
      <c r="CJ356" s="31">
        <v>150.1</v>
      </c>
      <c r="CK356" s="31">
        <v>148.5</v>
      </c>
      <c r="CL356" s="31">
        <v>148</v>
      </c>
      <c r="CM356" s="31">
        <v>148.5</v>
      </c>
      <c r="CN356" s="31">
        <v>149.19999999999999</v>
      </c>
      <c r="CO356" s="31">
        <v>149.9</v>
      </c>
      <c r="CP356" s="31">
        <v>152.1</v>
      </c>
      <c r="CQ356" s="31">
        <v>151.69999999999999</v>
      </c>
      <c r="CR356" s="31">
        <v>151.19999999999999</v>
      </c>
      <c r="CS356" s="31">
        <v>152</v>
      </c>
      <c r="CT356" s="31">
        <v>152.30000000000001</v>
      </c>
      <c r="CU356" s="31">
        <v>153.5</v>
      </c>
      <c r="CV356" s="31">
        <v>150.80000000000001</v>
      </c>
      <c r="CW356" s="31">
        <v>151.5</v>
      </c>
      <c r="CX356" s="31">
        <v>150.80000000000001</v>
      </c>
      <c r="CY356" s="31">
        <v>152.69999999999999</v>
      </c>
      <c r="CZ356" s="31">
        <v>152.69999999999999</v>
      </c>
      <c r="DA356" s="31">
        <v>154.19999999999999</v>
      </c>
      <c r="DB356" s="31">
        <v>155.9</v>
      </c>
      <c r="DC356" s="31">
        <v>157.30000000000001</v>
      </c>
      <c r="DD356" s="31">
        <v>155.5</v>
      </c>
      <c r="DE356" s="31">
        <v>155.6</v>
      </c>
      <c r="DF356" s="31">
        <v>155.1</v>
      </c>
      <c r="DG356" s="31">
        <v>153.69999999999999</v>
      </c>
      <c r="DH356" s="31">
        <v>153.80000000000001</v>
      </c>
      <c r="DI356" s="31">
        <v>155.19999999999999</v>
      </c>
      <c r="DJ356" s="31">
        <v>153.6</v>
      </c>
      <c r="DK356" s="31">
        <v>156.1</v>
      </c>
      <c r="DL356" s="31">
        <v>156.5</v>
      </c>
      <c r="DM356" s="31">
        <v>154.80000000000001</v>
      </c>
      <c r="DN356" s="31">
        <v>157</v>
      </c>
      <c r="DO356" s="31">
        <v>158.4</v>
      </c>
      <c r="DP356" s="31">
        <v>162.6</v>
      </c>
      <c r="DQ356" s="31">
        <v>162.6</v>
      </c>
      <c r="DR356" s="31">
        <v>160.5</v>
      </c>
      <c r="DS356" s="31">
        <v>162.69999999999999</v>
      </c>
      <c r="DT356" s="31">
        <v>167.6</v>
      </c>
      <c r="DU356" s="31">
        <v>167.7</v>
      </c>
      <c r="DV356" s="31">
        <v>166.8</v>
      </c>
      <c r="DW356" s="31">
        <v>166.5</v>
      </c>
      <c r="DX356" s="31">
        <v>167.6</v>
      </c>
      <c r="DY356" s="31">
        <v>168.2</v>
      </c>
      <c r="DZ356" s="31">
        <v>172.4</v>
      </c>
      <c r="EA356" s="31">
        <v>174.5</v>
      </c>
      <c r="EB356" s="31">
        <v>177.7</v>
      </c>
      <c r="EC356" s="31">
        <v>180.7</v>
      </c>
      <c r="ED356" s="31">
        <v>180.4</v>
      </c>
      <c r="EE356" s="31">
        <v>179.8</v>
      </c>
      <c r="EF356" s="31">
        <v>178.4</v>
      </c>
      <c r="EG356" s="31">
        <v>176.6</v>
      </c>
      <c r="EH356" s="31">
        <v>179.9</v>
      </c>
      <c r="EI356" s="31">
        <v>180.3</v>
      </c>
      <c r="EJ356" s="31">
        <v>183.1</v>
      </c>
      <c r="EK356" s="31">
        <v>182.5</v>
      </c>
      <c r="EL356" s="31">
        <v>183.9</v>
      </c>
      <c r="EM356" s="31">
        <v>184</v>
      </c>
      <c r="EN356" s="31">
        <v>185.4</v>
      </c>
      <c r="EO356" s="31">
        <v>185.5</v>
      </c>
      <c r="EP356" s="31">
        <v>184.1</v>
      </c>
      <c r="EQ356" s="31">
        <v>183.4</v>
      </c>
      <c r="ER356" s="31">
        <v>185.4</v>
      </c>
      <c r="ES356" s="31">
        <v>185.6</v>
      </c>
      <c r="ET356" s="31">
        <v>185.2</v>
      </c>
    </row>
    <row r="357" spans="1:150">
      <c r="A357" s="25" t="s">
        <v>704</v>
      </c>
      <c r="B357" s="25" t="s">
        <v>1090</v>
      </c>
      <c r="C357" s="26">
        <v>3.031E-2</v>
      </c>
      <c r="D357" s="31">
        <v>104</v>
      </c>
      <c r="E357" s="31">
        <v>104.1</v>
      </c>
      <c r="F357" s="31">
        <v>105.4</v>
      </c>
      <c r="G357" s="31">
        <v>105.6</v>
      </c>
      <c r="H357" s="31">
        <v>107.6</v>
      </c>
      <c r="I357" s="31">
        <v>108.4</v>
      </c>
      <c r="J357" s="31">
        <v>111.2</v>
      </c>
      <c r="K357" s="31">
        <v>112.7</v>
      </c>
      <c r="L357" s="31">
        <v>113.8</v>
      </c>
      <c r="M357" s="31">
        <v>113.3</v>
      </c>
      <c r="N357" s="31">
        <v>113.3</v>
      </c>
      <c r="O357" s="31">
        <v>114</v>
      </c>
      <c r="P357" s="31">
        <v>114.5</v>
      </c>
      <c r="Q357" s="31">
        <v>115.7</v>
      </c>
      <c r="R357" s="31">
        <v>115.5</v>
      </c>
      <c r="S357" s="31">
        <v>115.8</v>
      </c>
      <c r="T357" s="31">
        <v>115.1</v>
      </c>
      <c r="U357" s="31">
        <v>119.4</v>
      </c>
      <c r="V357" s="31">
        <v>122.7</v>
      </c>
      <c r="W357" s="31">
        <v>124.6</v>
      </c>
      <c r="X357" s="31">
        <v>125.1</v>
      </c>
      <c r="Y357" s="31">
        <v>126.5</v>
      </c>
      <c r="Z357" s="31">
        <v>128.30000000000001</v>
      </c>
      <c r="AA357" s="31">
        <v>128.6</v>
      </c>
      <c r="AB357" s="31">
        <v>128.5</v>
      </c>
      <c r="AC357" s="31">
        <v>129.5</v>
      </c>
      <c r="AD357" s="31">
        <v>130.30000000000001</v>
      </c>
      <c r="AE357" s="31">
        <v>131.4</v>
      </c>
      <c r="AF357" s="31">
        <v>131.80000000000001</v>
      </c>
      <c r="AG357" s="31">
        <v>132.19999999999999</v>
      </c>
      <c r="AH357" s="31">
        <v>133.69999999999999</v>
      </c>
      <c r="AI357" s="31">
        <v>133.4</v>
      </c>
      <c r="AJ357" s="31">
        <v>134.30000000000001</v>
      </c>
      <c r="AK357" s="31">
        <v>134.80000000000001</v>
      </c>
      <c r="AL357" s="31">
        <v>133.80000000000001</v>
      </c>
      <c r="AM357" s="31">
        <v>134.4</v>
      </c>
      <c r="AN357" s="31">
        <v>134.6</v>
      </c>
      <c r="AO357" s="31">
        <v>134</v>
      </c>
      <c r="AP357" s="31">
        <v>133</v>
      </c>
      <c r="AQ357" s="31">
        <v>133.30000000000001</v>
      </c>
      <c r="AR357" s="31">
        <v>131.9</v>
      </c>
      <c r="AS357" s="31">
        <v>132.30000000000001</v>
      </c>
      <c r="AT357" s="31">
        <v>131.1</v>
      </c>
      <c r="AU357" s="31">
        <v>130.69999999999999</v>
      </c>
      <c r="AV357" s="31">
        <v>130.6</v>
      </c>
      <c r="AW357" s="31">
        <v>129.5</v>
      </c>
      <c r="AX357" s="31">
        <v>129.6</v>
      </c>
      <c r="AY357" s="31">
        <v>130.1</v>
      </c>
      <c r="AZ357" s="31">
        <v>131.19999999999999</v>
      </c>
      <c r="BA357" s="31">
        <v>131.5</v>
      </c>
      <c r="BB357" s="31">
        <v>131.5</v>
      </c>
      <c r="BC357" s="31">
        <v>131.30000000000001</v>
      </c>
      <c r="BD357" s="31">
        <v>130.80000000000001</v>
      </c>
      <c r="BE357" s="31">
        <v>131</v>
      </c>
      <c r="BF357" s="31">
        <v>123.7</v>
      </c>
      <c r="BG357" s="31">
        <v>130.19999999999999</v>
      </c>
      <c r="BH357" s="31">
        <v>130.19999999999999</v>
      </c>
      <c r="BI357" s="31">
        <v>131.5</v>
      </c>
      <c r="BJ357" s="31">
        <v>131.69999999999999</v>
      </c>
      <c r="BK357" s="31">
        <v>131.69999999999999</v>
      </c>
      <c r="BL357" s="31">
        <v>131.4</v>
      </c>
      <c r="BM357" s="31">
        <v>131.6</v>
      </c>
      <c r="BN357" s="31">
        <v>131</v>
      </c>
      <c r="BO357" s="31">
        <v>131.19999999999999</v>
      </c>
      <c r="BP357" s="31">
        <v>129.69999999999999</v>
      </c>
      <c r="BQ357" s="31">
        <v>128.9</v>
      </c>
      <c r="BR357" s="31">
        <v>130.30000000000001</v>
      </c>
      <c r="BS357" s="31">
        <v>132.1</v>
      </c>
      <c r="BT357" s="31">
        <v>133.1</v>
      </c>
      <c r="BU357" s="31">
        <v>134.1</v>
      </c>
      <c r="BV357" s="31">
        <v>134.69999999999999</v>
      </c>
      <c r="BW357" s="31">
        <v>134.80000000000001</v>
      </c>
      <c r="BX357" s="31">
        <v>135.30000000000001</v>
      </c>
      <c r="BY357" s="31">
        <v>136.5</v>
      </c>
      <c r="BZ357" s="31">
        <v>137.1</v>
      </c>
      <c r="CA357" s="31">
        <v>137.6</v>
      </c>
      <c r="CB357" s="31">
        <v>137.9</v>
      </c>
      <c r="CC357" s="31">
        <v>138.1</v>
      </c>
      <c r="CD357" s="31">
        <v>138.69999999999999</v>
      </c>
      <c r="CE357" s="31">
        <v>138.80000000000001</v>
      </c>
      <c r="CF357" s="31">
        <v>139.5</v>
      </c>
      <c r="CG357" s="31">
        <v>139.5</v>
      </c>
      <c r="CH357" s="31">
        <v>139.9</v>
      </c>
      <c r="CI357" s="31">
        <v>139.6</v>
      </c>
      <c r="CJ357" s="31">
        <v>140.30000000000001</v>
      </c>
      <c r="CK357" s="31">
        <v>140.30000000000001</v>
      </c>
      <c r="CL357" s="31">
        <v>140.6</v>
      </c>
      <c r="CM357" s="31">
        <v>140.69999999999999</v>
      </c>
      <c r="CN357" s="31">
        <v>140.80000000000001</v>
      </c>
      <c r="CO357" s="31">
        <v>141.4</v>
      </c>
      <c r="CP357" s="31">
        <v>140.19999999999999</v>
      </c>
      <c r="CQ357" s="31">
        <v>140.6</v>
      </c>
      <c r="CR357" s="31">
        <v>141.1</v>
      </c>
      <c r="CS357" s="31">
        <v>140</v>
      </c>
      <c r="CT357" s="31">
        <v>140.80000000000001</v>
      </c>
      <c r="CU357" s="31">
        <v>140.69999999999999</v>
      </c>
      <c r="CV357" s="31">
        <v>142.1</v>
      </c>
      <c r="CW357" s="31">
        <v>142.9</v>
      </c>
      <c r="CX357" s="31">
        <v>143</v>
      </c>
      <c r="CY357" s="31">
        <v>143</v>
      </c>
      <c r="CZ357" s="31">
        <v>146.1</v>
      </c>
      <c r="DA357" s="31">
        <v>145.4</v>
      </c>
      <c r="DB357" s="31">
        <v>147.19999999999999</v>
      </c>
      <c r="DC357" s="31">
        <v>147.80000000000001</v>
      </c>
      <c r="DD357" s="31">
        <v>146.30000000000001</v>
      </c>
      <c r="DE357" s="31">
        <v>147.4</v>
      </c>
      <c r="DF357" s="31">
        <v>147.6</v>
      </c>
      <c r="DG357" s="31">
        <v>147.5</v>
      </c>
      <c r="DH357" s="31">
        <v>149.9</v>
      </c>
      <c r="DI357" s="31">
        <v>150.5</v>
      </c>
      <c r="DJ357" s="31">
        <v>150.9</v>
      </c>
      <c r="DK357" s="31">
        <v>150.9</v>
      </c>
      <c r="DL357" s="31">
        <v>151.30000000000001</v>
      </c>
      <c r="DM357" s="31">
        <v>152.19999999999999</v>
      </c>
      <c r="DN357" s="31">
        <v>151.9</v>
      </c>
      <c r="DO357" s="31">
        <v>152.30000000000001</v>
      </c>
      <c r="DP357" s="31">
        <v>152.1</v>
      </c>
      <c r="DQ357" s="31">
        <v>153.4</v>
      </c>
      <c r="DR357" s="31">
        <v>152.4</v>
      </c>
      <c r="DS357" s="31">
        <v>152.69999999999999</v>
      </c>
      <c r="DT357" s="31">
        <v>154.4</v>
      </c>
      <c r="DU357" s="31">
        <v>154.80000000000001</v>
      </c>
      <c r="DV357" s="31">
        <v>154.6</v>
      </c>
      <c r="DW357" s="31">
        <v>154.5</v>
      </c>
      <c r="DX357" s="31">
        <v>154.69999999999999</v>
      </c>
      <c r="DY357" s="31">
        <v>154.5</v>
      </c>
      <c r="DZ357" s="31">
        <v>155.6</v>
      </c>
      <c r="EA357" s="31">
        <v>154.9</v>
      </c>
      <c r="EB357" s="31">
        <v>155.9</v>
      </c>
      <c r="EC357" s="31">
        <v>156.30000000000001</v>
      </c>
      <c r="ED357" s="31">
        <v>156.4</v>
      </c>
      <c r="EE357" s="31">
        <v>156.4</v>
      </c>
      <c r="EF357" s="31">
        <v>157.80000000000001</v>
      </c>
      <c r="EG357" s="31">
        <v>156.30000000000001</v>
      </c>
      <c r="EH357" s="31">
        <v>156.9</v>
      </c>
      <c r="EI357" s="31">
        <v>158.1</v>
      </c>
      <c r="EJ357" s="31">
        <v>157.69999999999999</v>
      </c>
      <c r="EK357" s="31">
        <v>157.80000000000001</v>
      </c>
      <c r="EL357" s="31">
        <v>157.9</v>
      </c>
      <c r="EM357" s="31">
        <v>158.19999999999999</v>
      </c>
      <c r="EN357" s="31">
        <v>157.9</v>
      </c>
      <c r="EO357" s="31">
        <v>158.4</v>
      </c>
      <c r="EP357" s="31">
        <v>159.1</v>
      </c>
      <c r="EQ357" s="31">
        <v>160.4</v>
      </c>
      <c r="ER357" s="31">
        <v>160.6</v>
      </c>
      <c r="ES357" s="31">
        <v>160.5</v>
      </c>
      <c r="ET357" s="31">
        <v>161.1</v>
      </c>
    </row>
    <row r="358" spans="1:150">
      <c r="A358" s="25" t="s">
        <v>1958</v>
      </c>
      <c r="B358" s="25" t="s">
        <v>1092</v>
      </c>
      <c r="C358" s="26">
        <v>0.21332999999999999</v>
      </c>
      <c r="D358" s="31">
        <v>105.6</v>
      </c>
      <c r="E358" s="31">
        <v>104.3</v>
      </c>
      <c r="F358" s="31">
        <v>104.3</v>
      </c>
      <c r="G358" s="31">
        <v>106.1</v>
      </c>
      <c r="H358" s="31">
        <v>105.2</v>
      </c>
      <c r="I358" s="31">
        <v>106.8</v>
      </c>
      <c r="J358" s="31">
        <v>107.7</v>
      </c>
      <c r="K358" s="31">
        <v>105.2</v>
      </c>
      <c r="L358" s="31">
        <v>111.8</v>
      </c>
      <c r="M358" s="31">
        <v>112.8</v>
      </c>
      <c r="N358" s="31">
        <v>114.7</v>
      </c>
      <c r="O358" s="31">
        <v>114</v>
      </c>
      <c r="P358" s="31">
        <v>119.7</v>
      </c>
      <c r="Q358" s="31">
        <v>119.4</v>
      </c>
      <c r="R358" s="31">
        <v>116.5</v>
      </c>
      <c r="S358" s="31">
        <v>118.6</v>
      </c>
      <c r="T358" s="31">
        <v>120.3</v>
      </c>
      <c r="U358" s="31">
        <v>121.5</v>
      </c>
      <c r="V358" s="31">
        <v>118.6</v>
      </c>
      <c r="W358" s="31">
        <v>117.4</v>
      </c>
      <c r="X358" s="31">
        <v>124.9</v>
      </c>
      <c r="Y358" s="31">
        <v>124</v>
      </c>
      <c r="Z358" s="31">
        <v>123.1</v>
      </c>
      <c r="AA358" s="31">
        <v>127.2</v>
      </c>
      <c r="AB358" s="31">
        <v>129.1</v>
      </c>
      <c r="AC358" s="31">
        <v>129.30000000000001</v>
      </c>
      <c r="AD358" s="31">
        <v>131.69999999999999</v>
      </c>
      <c r="AE358" s="31">
        <v>127.9</v>
      </c>
      <c r="AF358" s="31">
        <v>126.6</v>
      </c>
      <c r="AG358" s="31">
        <v>132.80000000000001</v>
      </c>
      <c r="AH358" s="31">
        <v>134</v>
      </c>
      <c r="AI358" s="31">
        <v>133.6</v>
      </c>
      <c r="AJ358" s="31">
        <v>133.80000000000001</v>
      </c>
      <c r="AK358" s="31">
        <v>136</v>
      </c>
      <c r="AL358" s="31">
        <v>136.1</v>
      </c>
      <c r="AM358" s="31">
        <v>140.30000000000001</v>
      </c>
      <c r="AN358" s="31">
        <v>139.69999999999999</v>
      </c>
      <c r="AO358" s="31">
        <v>137.6</v>
      </c>
      <c r="AP358" s="31">
        <v>139.6</v>
      </c>
      <c r="AQ358" s="31">
        <v>140.5</v>
      </c>
      <c r="AR358" s="31">
        <v>138.69999999999999</v>
      </c>
      <c r="AS358" s="31">
        <v>142.9</v>
      </c>
      <c r="AT358" s="31">
        <v>144.30000000000001</v>
      </c>
      <c r="AU358" s="31">
        <v>143.1</v>
      </c>
      <c r="AV358" s="31">
        <v>148.4</v>
      </c>
      <c r="AW358" s="31">
        <v>147.69999999999999</v>
      </c>
      <c r="AX358" s="31">
        <v>145.30000000000001</v>
      </c>
      <c r="AY358" s="31">
        <v>145.1</v>
      </c>
      <c r="AZ358" s="31">
        <v>147.9</v>
      </c>
      <c r="BA358" s="31">
        <v>150.69999999999999</v>
      </c>
      <c r="BB358" s="31">
        <v>145.80000000000001</v>
      </c>
      <c r="BC358" s="31">
        <v>151.80000000000001</v>
      </c>
      <c r="BD358" s="31">
        <v>145.4</v>
      </c>
      <c r="BE358" s="31">
        <v>152.30000000000001</v>
      </c>
      <c r="BF358" s="31">
        <v>153.4</v>
      </c>
      <c r="BG358" s="31">
        <v>148.1</v>
      </c>
      <c r="BH358" s="31">
        <v>152.19999999999999</v>
      </c>
      <c r="BI358" s="31">
        <v>150.4</v>
      </c>
      <c r="BJ358" s="31">
        <v>149</v>
      </c>
      <c r="BK358" s="31">
        <v>148.9</v>
      </c>
      <c r="BL358" s="31">
        <v>148</v>
      </c>
      <c r="BM358" s="31">
        <v>148</v>
      </c>
      <c r="BN358" s="31">
        <v>150.80000000000001</v>
      </c>
      <c r="BO358" s="31">
        <v>144.9</v>
      </c>
      <c r="BP358" s="31">
        <v>146.69999999999999</v>
      </c>
      <c r="BQ358" s="31">
        <v>149.69999999999999</v>
      </c>
      <c r="BR358" s="31">
        <v>150.1</v>
      </c>
      <c r="BS358" s="31">
        <v>146.6</v>
      </c>
      <c r="BT358" s="31">
        <v>148.80000000000001</v>
      </c>
      <c r="BU358" s="31">
        <v>147.6</v>
      </c>
      <c r="BV358" s="31">
        <v>150.19999999999999</v>
      </c>
      <c r="BW358" s="31">
        <v>150.9</v>
      </c>
      <c r="BX358" s="31">
        <v>150.9</v>
      </c>
      <c r="BY358" s="31">
        <v>149.80000000000001</v>
      </c>
      <c r="BZ358" s="31">
        <v>151.80000000000001</v>
      </c>
      <c r="CA358" s="31">
        <v>154.5</v>
      </c>
      <c r="CB358" s="31">
        <v>153.9</v>
      </c>
      <c r="CC358" s="31">
        <v>155.9</v>
      </c>
      <c r="CD358" s="31">
        <v>153</v>
      </c>
      <c r="CE358" s="31">
        <v>153.80000000000001</v>
      </c>
      <c r="CF358" s="31">
        <v>154.6</v>
      </c>
      <c r="CG358" s="31">
        <v>149.69999999999999</v>
      </c>
      <c r="CH358" s="31">
        <v>150</v>
      </c>
      <c r="CI358" s="31">
        <v>150.30000000000001</v>
      </c>
      <c r="CJ358" s="31">
        <v>158.6</v>
      </c>
      <c r="CK358" s="31">
        <v>152.69999999999999</v>
      </c>
      <c r="CL358" s="31">
        <v>153.5</v>
      </c>
      <c r="CM358" s="31">
        <v>151.5</v>
      </c>
      <c r="CN358" s="31">
        <v>153.30000000000001</v>
      </c>
      <c r="CO358" s="31">
        <v>153.30000000000001</v>
      </c>
      <c r="CP358" s="31">
        <v>161.1</v>
      </c>
      <c r="CQ358" s="31">
        <v>163.19999999999999</v>
      </c>
      <c r="CR358" s="31">
        <v>160.4</v>
      </c>
      <c r="CS358" s="31">
        <v>162.1</v>
      </c>
      <c r="CT358" s="31">
        <v>164.5</v>
      </c>
      <c r="CU358" s="31">
        <v>164.3</v>
      </c>
      <c r="CV358" s="31">
        <v>154.4</v>
      </c>
      <c r="CW358" s="31">
        <v>159.30000000000001</v>
      </c>
      <c r="CX358" s="31">
        <v>156.4</v>
      </c>
      <c r="CY358" s="31">
        <v>160.80000000000001</v>
      </c>
      <c r="CZ358" s="31">
        <v>161.5</v>
      </c>
      <c r="DA358" s="31">
        <v>160.69999999999999</v>
      </c>
      <c r="DB358" s="31">
        <v>162.5</v>
      </c>
      <c r="DC358" s="31">
        <v>169.7</v>
      </c>
      <c r="DD358" s="31">
        <v>162.80000000000001</v>
      </c>
      <c r="DE358" s="31">
        <v>165.1</v>
      </c>
      <c r="DF358" s="31">
        <v>164.1</v>
      </c>
      <c r="DG358" s="31">
        <v>163.1</v>
      </c>
      <c r="DH358" s="31">
        <v>166.7</v>
      </c>
      <c r="DI358" s="31">
        <v>164.4</v>
      </c>
      <c r="DJ358" s="31">
        <v>161.1</v>
      </c>
      <c r="DK358" s="31">
        <v>166.2</v>
      </c>
      <c r="DL358" s="31">
        <v>166.2</v>
      </c>
      <c r="DM358" s="31">
        <v>164.2</v>
      </c>
      <c r="DN358" s="31">
        <v>166.5</v>
      </c>
      <c r="DO358" s="31">
        <v>172.7</v>
      </c>
      <c r="DP358" s="31">
        <v>179.1</v>
      </c>
      <c r="DQ358" s="31">
        <v>172.8</v>
      </c>
      <c r="DR358" s="31">
        <v>172.8</v>
      </c>
      <c r="DS358" s="31">
        <v>173.7</v>
      </c>
      <c r="DT358" s="31">
        <v>177.1</v>
      </c>
      <c r="DU358" s="31">
        <v>181.4</v>
      </c>
      <c r="DV358" s="31">
        <v>179.7</v>
      </c>
      <c r="DW358" s="31">
        <v>180</v>
      </c>
      <c r="DX358" s="31">
        <v>182.6</v>
      </c>
      <c r="DY358" s="31">
        <v>184.4</v>
      </c>
      <c r="DZ358" s="31">
        <v>189</v>
      </c>
      <c r="EA358" s="31">
        <v>196.9</v>
      </c>
      <c r="EB358" s="31">
        <v>202.6</v>
      </c>
      <c r="EC358" s="31">
        <v>205.3</v>
      </c>
      <c r="ED358" s="31">
        <v>205.3</v>
      </c>
      <c r="EE358" s="31">
        <v>204.6</v>
      </c>
      <c r="EF358" s="31">
        <v>202.7</v>
      </c>
      <c r="EG358" s="31">
        <v>196.6</v>
      </c>
      <c r="EH358" s="31">
        <v>205</v>
      </c>
      <c r="EI358" s="31">
        <v>202.7</v>
      </c>
      <c r="EJ358" s="31">
        <v>207.6</v>
      </c>
      <c r="EK358" s="31">
        <v>207.6</v>
      </c>
      <c r="EL358" s="31">
        <v>209.7</v>
      </c>
      <c r="EM358" s="31">
        <v>211.5</v>
      </c>
      <c r="EN358" s="31">
        <v>213.9</v>
      </c>
      <c r="EO358" s="31">
        <v>213.9</v>
      </c>
      <c r="EP358" s="31">
        <v>211</v>
      </c>
      <c r="EQ358" s="31">
        <v>211</v>
      </c>
      <c r="ER358" s="31">
        <v>215.4</v>
      </c>
      <c r="ES358" s="31">
        <v>215.4</v>
      </c>
      <c r="ET358" s="31">
        <v>215.4</v>
      </c>
    </row>
    <row r="359" spans="1:150">
      <c r="A359" s="25" t="s">
        <v>1959</v>
      </c>
      <c r="B359" s="25" t="s">
        <v>1094</v>
      </c>
      <c r="C359" s="26">
        <v>9.4710000000000003E-2</v>
      </c>
      <c r="D359" s="31">
        <v>108.7</v>
      </c>
      <c r="E359" s="31">
        <v>112.2</v>
      </c>
      <c r="F359" s="31">
        <v>113.5</v>
      </c>
      <c r="G359" s="31">
        <v>110.5</v>
      </c>
      <c r="H359" s="31">
        <v>110.2</v>
      </c>
      <c r="I359" s="31">
        <v>109.5</v>
      </c>
      <c r="J359" s="31">
        <v>113.2</v>
      </c>
      <c r="K359" s="31">
        <v>112.7</v>
      </c>
      <c r="L359" s="31">
        <v>112.3</v>
      </c>
      <c r="M359" s="31">
        <v>107.6</v>
      </c>
      <c r="N359" s="31">
        <v>111.3</v>
      </c>
      <c r="O359" s="31">
        <v>117.7</v>
      </c>
      <c r="P359" s="31">
        <v>114.9</v>
      </c>
      <c r="Q359" s="31">
        <v>115</v>
      </c>
      <c r="R359" s="31">
        <v>111.4</v>
      </c>
      <c r="S359" s="31">
        <v>106.7</v>
      </c>
      <c r="T359" s="31">
        <v>110.2</v>
      </c>
      <c r="U359" s="31">
        <v>116.8</v>
      </c>
      <c r="V359" s="31">
        <v>118.6</v>
      </c>
      <c r="W359" s="31">
        <v>114.1</v>
      </c>
      <c r="X359" s="31">
        <v>110</v>
      </c>
      <c r="Y359" s="31">
        <v>111</v>
      </c>
      <c r="Z359" s="31">
        <v>114.8</v>
      </c>
      <c r="AA359" s="31">
        <v>110.8</v>
      </c>
      <c r="AB359" s="31">
        <v>108.6</v>
      </c>
      <c r="AC359" s="31">
        <v>109.8</v>
      </c>
      <c r="AD359" s="31">
        <v>112</v>
      </c>
      <c r="AE359" s="31">
        <v>113.6</v>
      </c>
      <c r="AF359" s="31">
        <v>102.2</v>
      </c>
      <c r="AG359" s="31">
        <v>105.2</v>
      </c>
      <c r="AH359" s="31">
        <v>104.9</v>
      </c>
      <c r="AI359" s="31">
        <v>109.2</v>
      </c>
      <c r="AJ359" s="31">
        <v>107.9</v>
      </c>
      <c r="AK359" s="31">
        <v>112.4</v>
      </c>
      <c r="AL359" s="31">
        <v>105.6</v>
      </c>
      <c r="AM359" s="31">
        <v>110.7</v>
      </c>
      <c r="AN359" s="31">
        <v>113.6</v>
      </c>
      <c r="AO359" s="31">
        <v>109.2</v>
      </c>
      <c r="AP359" s="31">
        <v>107.5</v>
      </c>
      <c r="AQ359" s="31">
        <v>108.8</v>
      </c>
      <c r="AR359" s="31">
        <v>110.9</v>
      </c>
      <c r="AS359" s="31">
        <v>107.3</v>
      </c>
      <c r="AT359" s="31">
        <v>103.6</v>
      </c>
      <c r="AU359" s="31">
        <v>105</v>
      </c>
      <c r="AV359" s="31">
        <v>104.9</v>
      </c>
      <c r="AW359" s="31">
        <v>105.2</v>
      </c>
      <c r="AX359" s="31">
        <v>105.4</v>
      </c>
      <c r="AY359" s="31">
        <v>105.9</v>
      </c>
      <c r="AZ359" s="31">
        <v>106.7</v>
      </c>
      <c r="BA359" s="31">
        <v>104.8</v>
      </c>
      <c r="BB359" s="31">
        <v>102.7</v>
      </c>
      <c r="BC359" s="31">
        <v>107</v>
      </c>
      <c r="BD359" s="31">
        <v>107.5</v>
      </c>
      <c r="BE359" s="31">
        <v>107.5</v>
      </c>
      <c r="BF359" s="31">
        <v>107.5</v>
      </c>
      <c r="BG359" s="31">
        <v>107</v>
      </c>
      <c r="BH359" s="31">
        <v>107.1</v>
      </c>
      <c r="BI359" s="31">
        <v>109.1</v>
      </c>
      <c r="BJ359" s="31">
        <v>109.3</v>
      </c>
      <c r="BK359" s="31">
        <v>109.9</v>
      </c>
      <c r="BL359" s="31">
        <v>109.2</v>
      </c>
      <c r="BM359" s="31">
        <v>109.9</v>
      </c>
      <c r="BN359" s="31">
        <v>109.2</v>
      </c>
      <c r="BO359" s="31">
        <v>109</v>
      </c>
      <c r="BP359" s="31">
        <v>109.7</v>
      </c>
      <c r="BQ359" s="31">
        <v>113</v>
      </c>
      <c r="BR359" s="31">
        <v>106.8</v>
      </c>
      <c r="BS359" s="31">
        <v>107.9</v>
      </c>
      <c r="BT359" s="31">
        <v>108</v>
      </c>
      <c r="BU359" s="31">
        <v>108.8</v>
      </c>
      <c r="BV359" s="31">
        <v>104.7</v>
      </c>
      <c r="BW359" s="31">
        <v>103.9</v>
      </c>
      <c r="BX359" s="31">
        <v>102.4</v>
      </c>
      <c r="BY359" s="31">
        <v>102.6</v>
      </c>
      <c r="BZ359" s="31">
        <v>102.7</v>
      </c>
      <c r="CA359" s="31">
        <v>102</v>
      </c>
      <c r="CB359" s="31">
        <v>103</v>
      </c>
      <c r="CC359" s="31">
        <v>103.2</v>
      </c>
      <c r="CD359" s="31">
        <v>104</v>
      </c>
      <c r="CE359" s="31">
        <v>102.1</v>
      </c>
      <c r="CF359" s="31">
        <v>101.9</v>
      </c>
      <c r="CG359" s="31">
        <v>101.8</v>
      </c>
      <c r="CH359" s="31">
        <v>103.3</v>
      </c>
      <c r="CI359" s="31">
        <v>102.7</v>
      </c>
      <c r="CJ359" s="31">
        <v>102.8</v>
      </c>
      <c r="CK359" s="31">
        <v>102.9</v>
      </c>
      <c r="CL359" s="31">
        <v>103</v>
      </c>
      <c r="CM359" s="31">
        <v>103</v>
      </c>
      <c r="CN359" s="31">
        <v>103.4</v>
      </c>
      <c r="CO359" s="31">
        <v>103.3</v>
      </c>
      <c r="CP359" s="31">
        <v>103.6</v>
      </c>
      <c r="CQ359" s="31">
        <v>104</v>
      </c>
      <c r="CR359" s="31">
        <v>103.9</v>
      </c>
      <c r="CS359" s="31">
        <v>103.1</v>
      </c>
      <c r="CT359" s="31">
        <v>103.2</v>
      </c>
      <c r="CU359" s="31">
        <v>103.3</v>
      </c>
      <c r="CV359" s="31">
        <v>103.3</v>
      </c>
      <c r="CW359" s="31">
        <v>103.3</v>
      </c>
      <c r="CX359" s="31">
        <v>102.8</v>
      </c>
      <c r="CY359" s="31">
        <v>102.4</v>
      </c>
      <c r="CZ359" s="31">
        <v>103.3</v>
      </c>
      <c r="DA359" s="31">
        <v>103.3</v>
      </c>
      <c r="DB359" s="31">
        <v>108.1</v>
      </c>
      <c r="DC359" s="31">
        <v>93.8</v>
      </c>
      <c r="DD359" s="31">
        <v>95.9</v>
      </c>
      <c r="DE359" s="31">
        <v>97.9</v>
      </c>
      <c r="DF359" s="31">
        <v>100.5</v>
      </c>
      <c r="DG359" s="31">
        <v>102.7</v>
      </c>
      <c r="DH359" s="31">
        <v>102.4</v>
      </c>
      <c r="DI359" s="31">
        <v>102.4</v>
      </c>
      <c r="DJ359" s="31">
        <v>102.5</v>
      </c>
      <c r="DK359" s="31">
        <v>102.5</v>
      </c>
      <c r="DL359" s="31">
        <v>102.7</v>
      </c>
      <c r="DM359" s="31">
        <v>101.6</v>
      </c>
      <c r="DN359" s="31">
        <v>102.1</v>
      </c>
      <c r="DO359" s="31">
        <v>102.6</v>
      </c>
      <c r="DP359" s="31">
        <v>102.7</v>
      </c>
      <c r="DQ359" s="31">
        <v>102.8</v>
      </c>
      <c r="DR359" s="31">
        <v>101.8</v>
      </c>
      <c r="DS359" s="31">
        <v>101.6</v>
      </c>
      <c r="DT359" s="31">
        <v>101</v>
      </c>
      <c r="DU359" s="31">
        <v>101</v>
      </c>
      <c r="DV359" s="31">
        <v>101.9</v>
      </c>
      <c r="DW359" s="31">
        <v>101.9</v>
      </c>
      <c r="DX359" s="31">
        <v>103.7</v>
      </c>
      <c r="DY359" s="31">
        <v>104.3</v>
      </c>
      <c r="DZ359" s="31">
        <v>104.1</v>
      </c>
      <c r="EA359" s="31">
        <v>104.5</v>
      </c>
      <c r="EB359" s="31">
        <v>104.7</v>
      </c>
      <c r="EC359" s="31">
        <v>104.3</v>
      </c>
      <c r="ED359" s="31">
        <v>102.6</v>
      </c>
      <c r="EE359" s="31">
        <v>104.1</v>
      </c>
      <c r="EF359" s="31">
        <v>105.5</v>
      </c>
      <c r="EG359" s="31">
        <v>106</v>
      </c>
      <c r="EH359" s="31">
        <v>106.4</v>
      </c>
      <c r="EI359" s="31">
        <v>107.6</v>
      </c>
      <c r="EJ359" s="31">
        <v>107.9</v>
      </c>
      <c r="EK359" s="31">
        <v>109.2</v>
      </c>
      <c r="EL359" s="31">
        <v>108.9</v>
      </c>
      <c r="EM359" s="31">
        <v>110.1</v>
      </c>
      <c r="EN359" s="31">
        <v>109.5</v>
      </c>
      <c r="EO359" s="31">
        <v>109.7</v>
      </c>
      <c r="EP359" s="31">
        <v>110.4</v>
      </c>
      <c r="EQ359" s="31">
        <v>110.5</v>
      </c>
      <c r="ER359" s="31">
        <v>113.4</v>
      </c>
      <c r="ES359" s="31">
        <v>113.6</v>
      </c>
      <c r="ET359" s="31">
        <v>114.4</v>
      </c>
    </row>
    <row r="360" spans="1:150">
      <c r="A360" s="25" t="s">
        <v>1960</v>
      </c>
      <c r="B360" s="25" t="s">
        <v>1096</v>
      </c>
      <c r="C360" s="26">
        <v>1.6590000000000001E-2</v>
      </c>
      <c r="D360" s="31">
        <v>97</v>
      </c>
      <c r="E360" s="31">
        <v>106.4</v>
      </c>
      <c r="F360" s="31">
        <v>105.7</v>
      </c>
      <c r="G360" s="31">
        <v>111.5</v>
      </c>
      <c r="H360" s="31">
        <v>112.9</v>
      </c>
      <c r="I360" s="31">
        <v>110.3</v>
      </c>
      <c r="J360" s="31">
        <v>107.3</v>
      </c>
      <c r="K360" s="31">
        <v>98</v>
      </c>
      <c r="L360" s="31">
        <v>107.9</v>
      </c>
      <c r="M360" s="31">
        <v>109</v>
      </c>
      <c r="N360" s="31">
        <v>101.1</v>
      </c>
      <c r="O360" s="31">
        <v>111.7</v>
      </c>
      <c r="P360" s="31">
        <v>108.9</v>
      </c>
      <c r="Q360" s="31">
        <v>125</v>
      </c>
      <c r="R360" s="31">
        <v>124.8</v>
      </c>
      <c r="S360" s="31">
        <v>123.7</v>
      </c>
      <c r="T360" s="31">
        <v>130.19999999999999</v>
      </c>
      <c r="U360" s="31">
        <v>128.5</v>
      </c>
      <c r="V360" s="31">
        <v>133</v>
      </c>
      <c r="W360" s="31">
        <v>130.19999999999999</v>
      </c>
      <c r="X360" s="31">
        <v>128</v>
      </c>
      <c r="Y360" s="31">
        <v>125.8</v>
      </c>
      <c r="Z360" s="31">
        <v>121.7</v>
      </c>
      <c r="AA360" s="31">
        <v>120.1</v>
      </c>
      <c r="AB360" s="31">
        <v>131</v>
      </c>
      <c r="AC360" s="31">
        <v>128.19999999999999</v>
      </c>
      <c r="AD360" s="31">
        <v>113.7</v>
      </c>
      <c r="AE360" s="31">
        <v>128.4</v>
      </c>
      <c r="AF360" s="31">
        <v>115.8</v>
      </c>
      <c r="AG360" s="31">
        <v>107.1</v>
      </c>
      <c r="AH360" s="31">
        <v>123.1</v>
      </c>
      <c r="AI360" s="31">
        <v>123.8</v>
      </c>
      <c r="AJ360" s="31">
        <v>117</v>
      </c>
      <c r="AK360" s="31">
        <v>120.4</v>
      </c>
      <c r="AL360" s="31">
        <v>117.4</v>
      </c>
      <c r="AM360" s="31">
        <v>115.8</v>
      </c>
      <c r="AN360" s="31">
        <v>133.19999999999999</v>
      </c>
      <c r="AO360" s="31">
        <v>127.8</v>
      </c>
      <c r="AP360" s="31">
        <v>140</v>
      </c>
      <c r="AQ360" s="31">
        <v>123.8</v>
      </c>
      <c r="AR360" s="31">
        <v>136.6</v>
      </c>
      <c r="AS360" s="31">
        <v>136.1</v>
      </c>
      <c r="AT360" s="31">
        <v>135.1</v>
      </c>
      <c r="AU360" s="31">
        <v>141.80000000000001</v>
      </c>
      <c r="AV360" s="31">
        <v>129.9</v>
      </c>
      <c r="AW360" s="31">
        <v>132.19999999999999</v>
      </c>
      <c r="AX360" s="31">
        <v>129.6</v>
      </c>
      <c r="AY360" s="31">
        <v>139.9</v>
      </c>
      <c r="AZ360" s="31">
        <v>125.6</v>
      </c>
      <c r="BA360" s="31">
        <v>126.6</v>
      </c>
      <c r="BB360" s="31">
        <v>129.80000000000001</v>
      </c>
      <c r="BC360" s="31">
        <v>131.9</v>
      </c>
      <c r="BD360" s="31">
        <v>134.4</v>
      </c>
      <c r="BE360" s="31">
        <v>135.19999999999999</v>
      </c>
      <c r="BF360" s="31">
        <v>130.80000000000001</v>
      </c>
      <c r="BG360" s="31">
        <v>128.69999999999999</v>
      </c>
      <c r="BH360" s="31">
        <v>127.5</v>
      </c>
      <c r="BI360" s="31">
        <v>121.6</v>
      </c>
      <c r="BJ360" s="31">
        <v>121</v>
      </c>
      <c r="BK360" s="31">
        <v>120.6</v>
      </c>
      <c r="BL360" s="31">
        <v>119.8</v>
      </c>
      <c r="BM360" s="31">
        <v>118.9</v>
      </c>
      <c r="BN360" s="31">
        <v>123.1</v>
      </c>
      <c r="BO360" s="31">
        <v>125</v>
      </c>
      <c r="BP360" s="31">
        <v>126.5</v>
      </c>
      <c r="BQ360" s="31">
        <v>128.1</v>
      </c>
      <c r="BR360" s="31">
        <v>131.19999999999999</v>
      </c>
      <c r="BS360" s="31">
        <v>128.19999999999999</v>
      </c>
      <c r="BT360" s="31">
        <v>124.6</v>
      </c>
      <c r="BU360" s="31">
        <v>128.4</v>
      </c>
      <c r="BV360" s="31">
        <v>127.1</v>
      </c>
      <c r="BW360" s="31">
        <v>126.9</v>
      </c>
      <c r="BX360" s="31">
        <v>125.6</v>
      </c>
      <c r="BY360" s="31">
        <v>128</v>
      </c>
      <c r="BZ360" s="31">
        <v>126.1</v>
      </c>
      <c r="CA360" s="31">
        <v>125.9</v>
      </c>
      <c r="CB360" s="31">
        <v>125.9</v>
      </c>
      <c r="CC360" s="31">
        <v>124.6</v>
      </c>
      <c r="CD360" s="31">
        <v>124.8</v>
      </c>
      <c r="CE360" s="31">
        <v>126.2</v>
      </c>
      <c r="CF360" s="31">
        <v>120.2</v>
      </c>
      <c r="CG360" s="31">
        <v>125.1</v>
      </c>
      <c r="CH360" s="31">
        <v>131.1</v>
      </c>
      <c r="CI360" s="31">
        <v>132.4</v>
      </c>
      <c r="CJ360" s="31">
        <v>135.1</v>
      </c>
      <c r="CK360" s="31">
        <v>143.1</v>
      </c>
      <c r="CL360" s="31">
        <v>137.6</v>
      </c>
      <c r="CM360" s="31">
        <v>137.6</v>
      </c>
      <c r="CN360" s="31">
        <v>136.19999999999999</v>
      </c>
      <c r="CO360" s="31">
        <v>137.1</v>
      </c>
      <c r="CP360" s="31">
        <v>138.6</v>
      </c>
      <c r="CQ360" s="31">
        <v>145.6</v>
      </c>
      <c r="CR360" s="31">
        <v>150.9</v>
      </c>
      <c r="CS360" s="31">
        <v>146.69999999999999</v>
      </c>
      <c r="CT360" s="31">
        <v>146.6</v>
      </c>
      <c r="CU360" s="31">
        <v>146.5</v>
      </c>
      <c r="CV360" s="31">
        <v>146.6</v>
      </c>
      <c r="CW360" s="31">
        <v>141.80000000000001</v>
      </c>
      <c r="CX360" s="31">
        <v>146.4</v>
      </c>
      <c r="CY360" s="31">
        <v>147.6</v>
      </c>
      <c r="CZ360" s="31">
        <v>147.5</v>
      </c>
      <c r="DA360" s="31">
        <v>144.5</v>
      </c>
      <c r="DB360" s="31">
        <v>147.5</v>
      </c>
      <c r="DC360" s="31">
        <v>148.5</v>
      </c>
      <c r="DD360" s="31">
        <v>150.6</v>
      </c>
      <c r="DE360" s="31">
        <v>145.5</v>
      </c>
      <c r="DF360" s="31">
        <v>148.30000000000001</v>
      </c>
      <c r="DG360" s="31">
        <v>147.6</v>
      </c>
      <c r="DH360" s="31">
        <v>147.6</v>
      </c>
      <c r="DI360" s="31">
        <v>147.6</v>
      </c>
      <c r="DJ360" s="31">
        <v>150.30000000000001</v>
      </c>
      <c r="DK360" s="31">
        <v>150.80000000000001</v>
      </c>
      <c r="DL360" s="31">
        <v>152.69999999999999</v>
      </c>
      <c r="DM360" s="31">
        <v>151.9</v>
      </c>
      <c r="DN360" s="31">
        <v>151.80000000000001</v>
      </c>
      <c r="DO360" s="31">
        <v>153.5</v>
      </c>
      <c r="DP360" s="31">
        <v>154</v>
      </c>
      <c r="DQ360" s="31">
        <v>155.19999999999999</v>
      </c>
      <c r="DR360" s="31">
        <v>153.9</v>
      </c>
      <c r="DS360" s="31">
        <v>160.19999999999999</v>
      </c>
      <c r="DT360" s="31">
        <v>160</v>
      </c>
      <c r="DU360" s="31">
        <v>162.4</v>
      </c>
      <c r="DV360" s="31">
        <v>163.19999999999999</v>
      </c>
      <c r="DW360" s="31">
        <v>163.4</v>
      </c>
      <c r="DX360" s="31">
        <v>162.1</v>
      </c>
      <c r="DY360" s="31">
        <v>161.69999999999999</v>
      </c>
      <c r="DZ360" s="31">
        <v>161.69999999999999</v>
      </c>
      <c r="EA360" s="31">
        <v>163.1</v>
      </c>
      <c r="EB360" s="31">
        <v>162.4</v>
      </c>
      <c r="EC360" s="31">
        <v>160.1</v>
      </c>
      <c r="ED360" s="31">
        <v>159.19999999999999</v>
      </c>
      <c r="EE360" s="31">
        <v>158.9</v>
      </c>
      <c r="EF360" s="31">
        <v>159.19999999999999</v>
      </c>
      <c r="EG360" s="31">
        <v>159.9</v>
      </c>
      <c r="EH360" s="31">
        <v>158.30000000000001</v>
      </c>
      <c r="EI360" s="31">
        <v>151.30000000000001</v>
      </c>
      <c r="EJ360" s="31">
        <v>153.69999999999999</v>
      </c>
      <c r="EK360" s="31">
        <v>151.1</v>
      </c>
      <c r="EL360" s="31">
        <v>152.5</v>
      </c>
      <c r="EM360" s="31">
        <v>154.6</v>
      </c>
      <c r="EN360" s="31">
        <v>154.69999999999999</v>
      </c>
      <c r="EO360" s="31">
        <v>153.1</v>
      </c>
      <c r="EP360" s="31">
        <v>150</v>
      </c>
      <c r="EQ360" s="31">
        <v>152.1</v>
      </c>
      <c r="ER360" s="31">
        <v>150.9</v>
      </c>
      <c r="ES360" s="31">
        <v>150.9</v>
      </c>
      <c r="ET360" s="31">
        <v>150.9</v>
      </c>
    </row>
    <row r="361" spans="1:150">
      <c r="A361" s="25" t="s">
        <v>1961</v>
      </c>
      <c r="B361" s="25" t="s">
        <v>1962</v>
      </c>
      <c r="C361" s="26">
        <v>0.29985000000000001</v>
      </c>
      <c r="D361" s="31">
        <v>111.8</v>
      </c>
      <c r="E361" s="31">
        <v>110.5</v>
      </c>
      <c r="F361" s="31">
        <v>112.5</v>
      </c>
      <c r="G361" s="31">
        <v>111.6</v>
      </c>
      <c r="H361" s="31">
        <v>111.6</v>
      </c>
      <c r="I361" s="31">
        <v>111.5</v>
      </c>
      <c r="J361" s="31">
        <v>114.7</v>
      </c>
      <c r="K361" s="31">
        <v>113.7</v>
      </c>
      <c r="L361" s="31">
        <v>111.5</v>
      </c>
      <c r="M361" s="31">
        <v>118</v>
      </c>
      <c r="N361" s="31">
        <v>114.4</v>
      </c>
      <c r="O361" s="31">
        <v>116.2</v>
      </c>
      <c r="P361" s="31">
        <v>119.9</v>
      </c>
      <c r="Q361" s="31">
        <v>117.5</v>
      </c>
      <c r="R361" s="31">
        <v>113.3</v>
      </c>
      <c r="S361" s="31">
        <v>118.3</v>
      </c>
      <c r="T361" s="31">
        <v>119.1</v>
      </c>
      <c r="U361" s="31">
        <v>121.7</v>
      </c>
      <c r="V361" s="31">
        <v>122.2</v>
      </c>
      <c r="W361" s="31">
        <v>120.1</v>
      </c>
      <c r="X361" s="31">
        <v>120.3</v>
      </c>
      <c r="Y361" s="31">
        <v>125.8</v>
      </c>
      <c r="Z361" s="31">
        <v>121.3</v>
      </c>
      <c r="AA361" s="31">
        <v>120.6</v>
      </c>
      <c r="AB361" s="31">
        <v>122.6</v>
      </c>
      <c r="AC361" s="31">
        <v>124.6</v>
      </c>
      <c r="AD361" s="31">
        <v>125.6</v>
      </c>
      <c r="AE361" s="31">
        <v>127.5</v>
      </c>
      <c r="AF361" s="31">
        <v>127.2</v>
      </c>
      <c r="AG361" s="31">
        <v>128.5</v>
      </c>
      <c r="AH361" s="31">
        <v>124.7</v>
      </c>
      <c r="AI361" s="31">
        <v>129.19999999999999</v>
      </c>
      <c r="AJ361" s="31">
        <v>130</v>
      </c>
      <c r="AK361" s="31">
        <v>136.5</v>
      </c>
      <c r="AL361" s="31">
        <v>139.1</v>
      </c>
      <c r="AM361" s="31">
        <v>133.5</v>
      </c>
      <c r="AN361" s="31">
        <v>140.1</v>
      </c>
      <c r="AO361" s="31">
        <v>134.4</v>
      </c>
      <c r="AP361" s="31">
        <v>139.5</v>
      </c>
      <c r="AQ361" s="31">
        <v>142.6</v>
      </c>
      <c r="AR361" s="31">
        <v>144.5</v>
      </c>
      <c r="AS361" s="31">
        <v>146.30000000000001</v>
      </c>
      <c r="AT361" s="31">
        <v>145.69999999999999</v>
      </c>
      <c r="AU361" s="31">
        <v>146.30000000000001</v>
      </c>
      <c r="AV361" s="31">
        <v>147.4</v>
      </c>
      <c r="AW361" s="31">
        <v>147.9</v>
      </c>
      <c r="AX361" s="31">
        <v>148.30000000000001</v>
      </c>
      <c r="AY361" s="31">
        <v>147.9</v>
      </c>
      <c r="AZ361" s="31">
        <v>148.9</v>
      </c>
      <c r="BA361" s="31">
        <v>148.5</v>
      </c>
      <c r="BB361" s="31">
        <v>148.30000000000001</v>
      </c>
      <c r="BC361" s="31">
        <v>149.80000000000001</v>
      </c>
      <c r="BD361" s="31">
        <v>149.6</v>
      </c>
      <c r="BE361" s="31">
        <v>149.6</v>
      </c>
      <c r="BF361" s="31">
        <v>149.6</v>
      </c>
      <c r="BG361" s="31">
        <v>150.4</v>
      </c>
      <c r="BH361" s="31">
        <v>151.30000000000001</v>
      </c>
      <c r="BI361" s="31">
        <v>155.30000000000001</v>
      </c>
      <c r="BJ361" s="31">
        <v>155.69999999999999</v>
      </c>
      <c r="BK361" s="31">
        <v>156.30000000000001</v>
      </c>
      <c r="BL361" s="31">
        <v>155.4</v>
      </c>
      <c r="BM361" s="31">
        <v>155.4</v>
      </c>
      <c r="BN361" s="31">
        <v>157.19999999999999</v>
      </c>
      <c r="BO361" s="31">
        <v>157.9</v>
      </c>
      <c r="BP361" s="31">
        <v>158.69999999999999</v>
      </c>
      <c r="BQ361" s="31">
        <v>158.4</v>
      </c>
      <c r="BR361" s="31">
        <v>154.9</v>
      </c>
      <c r="BS361" s="31">
        <v>156.6</v>
      </c>
      <c r="BT361" s="31">
        <v>156.9</v>
      </c>
      <c r="BU361" s="31">
        <v>158.30000000000001</v>
      </c>
      <c r="BV361" s="31">
        <v>158.69999999999999</v>
      </c>
      <c r="BW361" s="31">
        <v>158.6</v>
      </c>
      <c r="BX361" s="31">
        <v>157.4</v>
      </c>
      <c r="BY361" s="31">
        <v>163.5</v>
      </c>
      <c r="BZ361" s="31">
        <v>163.6</v>
      </c>
      <c r="CA361" s="31">
        <v>162.9</v>
      </c>
      <c r="CB361" s="31">
        <v>165.9</v>
      </c>
      <c r="CC361" s="31">
        <v>163.30000000000001</v>
      </c>
      <c r="CD361" s="31">
        <v>161.5</v>
      </c>
      <c r="CE361" s="31">
        <v>160.9</v>
      </c>
      <c r="CF361" s="31">
        <v>160.80000000000001</v>
      </c>
      <c r="CG361" s="31">
        <v>161.6</v>
      </c>
      <c r="CH361" s="31">
        <v>161.9</v>
      </c>
      <c r="CI361" s="31">
        <v>161.9</v>
      </c>
      <c r="CJ361" s="31">
        <v>164.7</v>
      </c>
      <c r="CK361" s="31">
        <v>164.9</v>
      </c>
      <c r="CL361" s="31">
        <v>163.4</v>
      </c>
      <c r="CM361" s="31">
        <v>166</v>
      </c>
      <c r="CN361" s="31">
        <v>165.9</v>
      </c>
      <c r="CO361" s="31">
        <v>167.8</v>
      </c>
      <c r="CP361" s="31">
        <v>167.1</v>
      </c>
      <c r="CQ361" s="31">
        <v>164.2</v>
      </c>
      <c r="CR361" s="31">
        <v>164.5</v>
      </c>
      <c r="CS361" s="31">
        <v>165.8</v>
      </c>
      <c r="CT361" s="31">
        <v>164.7</v>
      </c>
      <c r="CU361" s="31">
        <v>167.7</v>
      </c>
      <c r="CV361" s="31">
        <v>168.5</v>
      </c>
      <c r="CW361" s="31">
        <v>166.7</v>
      </c>
      <c r="CX361" s="31">
        <v>167.1</v>
      </c>
      <c r="CY361" s="31">
        <v>168.3</v>
      </c>
      <c r="CZ361" s="31">
        <v>167.2</v>
      </c>
      <c r="DA361" s="31">
        <v>171.5</v>
      </c>
      <c r="DB361" s="31">
        <v>172.2</v>
      </c>
      <c r="DC361" s="31">
        <v>174.6</v>
      </c>
      <c r="DD361" s="31">
        <v>174.7</v>
      </c>
      <c r="DE361" s="31">
        <v>172.9</v>
      </c>
      <c r="DF361" s="31">
        <v>171.6</v>
      </c>
      <c r="DG361" s="31">
        <v>168.3</v>
      </c>
      <c r="DH361" s="31">
        <v>165.8</v>
      </c>
      <c r="DI361" s="31">
        <v>170.3</v>
      </c>
      <c r="DJ361" s="31">
        <v>169.1</v>
      </c>
      <c r="DK361" s="31">
        <v>170.9</v>
      </c>
      <c r="DL361" s="31">
        <v>171.5</v>
      </c>
      <c r="DM361" s="31">
        <v>169.5</v>
      </c>
      <c r="DN361" s="31">
        <v>172.7</v>
      </c>
      <c r="DO361" s="31">
        <v>170.9</v>
      </c>
      <c r="DP361" s="31">
        <v>175.7</v>
      </c>
      <c r="DQ361" s="31">
        <v>180.1</v>
      </c>
      <c r="DR361" s="31">
        <v>175.6</v>
      </c>
      <c r="DS361" s="31">
        <v>179.7</v>
      </c>
      <c r="DT361" s="31">
        <v>188.2</v>
      </c>
      <c r="DU361" s="31">
        <v>185.1</v>
      </c>
      <c r="DV361" s="31">
        <v>184</v>
      </c>
      <c r="DW361" s="31">
        <v>183.1</v>
      </c>
      <c r="DX361" s="31">
        <v>183.2</v>
      </c>
      <c r="DY361" s="31">
        <v>183.2</v>
      </c>
      <c r="DZ361" s="31">
        <v>189.3</v>
      </c>
      <c r="EA361" s="31">
        <v>188.3</v>
      </c>
      <c r="EB361" s="31">
        <v>191.3</v>
      </c>
      <c r="EC361" s="31">
        <v>196.4</v>
      </c>
      <c r="ED361" s="31">
        <v>196.3</v>
      </c>
      <c r="EE361" s="31">
        <v>195.1</v>
      </c>
      <c r="EF361" s="31">
        <v>192.5</v>
      </c>
      <c r="EG361" s="31">
        <v>192.6</v>
      </c>
      <c r="EH361" s="31">
        <v>194</v>
      </c>
      <c r="EI361" s="31">
        <v>196.5</v>
      </c>
      <c r="EJ361" s="31">
        <v>199</v>
      </c>
      <c r="EK361" s="31">
        <v>197.4</v>
      </c>
      <c r="EL361" s="31">
        <v>199</v>
      </c>
      <c r="EM361" s="31">
        <v>197.5</v>
      </c>
      <c r="EN361" s="31">
        <v>199</v>
      </c>
      <c r="EO361" s="31">
        <v>199.3</v>
      </c>
      <c r="EP361" s="31">
        <v>198.2</v>
      </c>
      <c r="EQ361" s="31">
        <v>196.3</v>
      </c>
      <c r="ER361" s="31">
        <v>196.8</v>
      </c>
      <c r="ES361" s="31">
        <v>197.2</v>
      </c>
      <c r="ET361" s="31">
        <v>195.9</v>
      </c>
    </row>
    <row r="362" spans="1:150">
      <c r="A362" s="25" t="s">
        <v>1963</v>
      </c>
      <c r="B362" s="25" t="s">
        <v>1964</v>
      </c>
      <c r="C362" s="26">
        <v>2.97E-3</v>
      </c>
      <c r="D362" s="31">
        <v>98.3</v>
      </c>
      <c r="E362" s="31">
        <v>69</v>
      </c>
      <c r="F362" s="31">
        <v>70</v>
      </c>
      <c r="G362" s="31">
        <v>71.8</v>
      </c>
      <c r="H362" s="31">
        <v>70.900000000000006</v>
      </c>
      <c r="I362" s="31">
        <v>72.2</v>
      </c>
      <c r="J362" s="31">
        <v>70.7</v>
      </c>
      <c r="K362" s="31">
        <v>82.7</v>
      </c>
      <c r="L362" s="31">
        <v>63.8</v>
      </c>
      <c r="M362" s="31">
        <v>66.5</v>
      </c>
      <c r="N362" s="31">
        <v>71.3</v>
      </c>
      <c r="O362" s="31">
        <v>83</v>
      </c>
      <c r="P362" s="31">
        <v>100.4</v>
      </c>
      <c r="Q362" s="31">
        <v>69.599999999999994</v>
      </c>
      <c r="R362" s="31">
        <v>75.8</v>
      </c>
      <c r="S362" s="31">
        <v>68</v>
      </c>
      <c r="T362" s="31">
        <v>85.6</v>
      </c>
      <c r="U362" s="31">
        <v>88.5</v>
      </c>
      <c r="V362" s="31">
        <v>90.9</v>
      </c>
      <c r="W362" s="31">
        <v>91.4</v>
      </c>
      <c r="X362" s="31">
        <v>66.099999999999994</v>
      </c>
      <c r="Y362" s="31">
        <v>93.8</v>
      </c>
      <c r="Z362" s="31">
        <v>74.599999999999994</v>
      </c>
      <c r="AA362" s="31">
        <v>102.9</v>
      </c>
      <c r="AB362" s="31">
        <v>86</v>
      </c>
      <c r="AC362" s="31">
        <v>87.1</v>
      </c>
      <c r="AD362" s="31">
        <v>82</v>
      </c>
      <c r="AE362" s="31">
        <v>75.900000000000006</v>
      </c>
      <c r="AF362" s="31">
        <v>72.599999999999994</v>
      </c>
      <c r="AG362" s="31">
        <v>102.2</v>
      </c>
      <c r="AH362" s="31">
        <v>113.9</v>
      </c>
      <c r="AI362" s="31">
        <v>101.8</v>
      </c>
      <c r="AJ362" s="31">
        <v>102.2</v>
      </c>
      <c r="AK362" s="31">
        <v>85.1</v>
      </c>
      <c r="AL362" s="31">
        <v>102</v>
      </c>
      <c r="AM362" s="31">
        <v>107.8</v>
      </c>
      <c r="AN362" s="31">
        <v>99.7</v>
      </c>
      <c r="AO362" s="31">
        <v>99.7</v>
      </c>
      <c r="AP362" s="31">
        <v>103.5</v>
      </c>
      <c r="AQ362" s="31">
        <v>105</v>
      </c>
      <c r="AR362" s="31">
        <v>105.6</v>
      </c>
      <c r="AS362" s="31">
        <v>106.3</v>
      </c>
      <c r="AT362" s="31">
        <v>105.5</v>
      </c>
      <c r="AU362" s="31">
        <v>83.1</v>
      </c>
      <c r="AV362" s="31">
        <v>80.900000000000006</v>
      </c>
      <c r="AW362" s="31">
        <v>79.400000000000006</v>
      </c>
      <c r="AX362" s="31">
        <v>81.099999999999994</v>
      </c>
      <c r="AY362" s="31">
        <v>80.599999999999994</v>
      </c>
      <c r="AZ362" s="31">
        <v>82.9</v>
      </c>
      <c r="BA362" s="31">
        <v>83.9</v>
      </c>
      <c r="BB362" s="31">
        <v>86.1</v>
      </c>
      <c r="BC362" s="31">
        <v>112.5</v>
      </c>
      <c r="BD362" s="31">
        <v>109.1</v>
      </c>
      <c r="BE362" s="31">
        <v>111</v>
      </c>
      <c r="BF362" s="31">
        <v>107.6</v>
      </c>
      <c r="BG362" s="31">
        <v>108.6</v>
      </c>
      <c r="BH362" s="31">
        <v>113.4</v>
      </c>
      <c r="BI362" s="31">
        <v>109.3</v>
      </c>
      <c r="BJ362" s="31">
        <v>110.5</v>
      </c>
      <c r="BK362" s="31">
        <v>113.2</v>
      </c>
      <c r="BL362" s="31">
        <v>113.2</v>
      </c>
      <c r="BM362" s="31">
        <v>115.9</v>
      </c>
      <c r="BN362" s="31">
        <v>112.9</v>
      </c>
      <c r="BO362" s="31">
        <v>108.6</v>
      </c>
      <c r="BP362" s="31">
        <v>109.9</v>
      </c>
      <c r="BQ362" s="31">
        <v>112.9</v>
      </c>
      <c r="BR362" s="31">
        <v>113.1</v>
      </c>
      <c r="BS362" s="31">
        <v>109.5</v>
      </c>
      <c r="BT362" s="31">
        <v>106.1</v>
      </c>
      <c r="BU362" s="31">
        <v>110.3</v>
      </c>
      <c r="BV362" s="31">
        <v>113.5</v>
      </c>
      <c r="BW362" s="31">
        <v>116.3</v>
      </c>
      <c r="BX362" s="31">
        <v>116.7</v>
      </c>
      <c r="BY362" s="31">
        <v>115.6</v>
      </c>
      <c r="BZ362" s="31">
        <v>116.5</v>
      </c>
      <c r="CA362" s="31">
        <v>118.2</v>
      </c>
      <c r="CB362" s="31">
        <v>118</v>
      </c>
      <c r="CC362" s="31">
        <v>114.2</v>
      </c>
      <c r="CD362" s="31">
        <v>115.6</v>
      </c>
      <c r="CE362" s="31">
        <v>120.6</v>
      </c>
      <c r="CF362" s="31">
        <v>116.7</v>
      </c>
      <c r="CG362" s="31">
        <v>109.1</v>
      </c>
      <c r="CH362" s="31">
        <v>112.6</v>
      </c>
      <c r="CI362" s="31">
        <v>118.9</v>
      </c>
      <c r="CJ362" s="31">
        <v>118.6</v>
      </c>
      <c r="CK362" s="31">
        <v>119.9</v>
      </c>
      <c r="CL362" s="31">
        <v>118.3</v>
      </c>
      <c r="CM362" s="31">
        <v>117</v>
      </c>
      <c r="CN362" s="31">
        <v>116.5</v>
      </c>
      <c r="CO362" s="31">
        <v>117</v>
      </c>
      <c r="CP362" s="31">
        <v>116.5</v>
      </c>
      <c r="CQ362" s="31">
        <v>114.4</v>
      </c>
      <c r="CR362" s="31">
        <v>116.2</v>
      </c>
      <c r="CS362" s="31">
        <v>116.3</v>
      </c>
      <c r="CT362" s="31">
        <v>114.8</v>
      </c>
      <c r="CU362" s="31">
        <v>115.8</v>
      </c>
      <c r="CV362" s="31">
        <v>115.1</v>
      </c>
      <c r="CW362" s="31">
        <v>114.7</v>
      </c>
      <c r="CX362" s="31">
        <v>111.6</v>
      </c>
      <c r="CY362" s="31">
        <v>116</v>
      </c>
      <c r="CZ362" s="31">
        <v>117.2</v>
      </c>
      <c r="DA362" s="31">
        <v>116.5</v>
      </c>
      <c r="DB362" s="31">
        <v>112.9</v>
      </c>
      <c r="DC362" s="31">
        <v>114.7</v>
      </c>
      <c r="DD362" s="31">
        <v>113.3</v>
      </c>
      <c r="DE362" s="31">
        <v>118.2</v>
      </c>
      <c r="DF362" s="31">
        <v>114.6</v>
      </c>
      <c r="DG362" s="31">
        <v>119.4</v>
      </c>
      <c r="DH362" s="31">
        <v>120.4</v>
      </c>
      <c r="DI362" s="31">
        <v>116.2</v>
      </c>
      <c r="DJ362" s="31">
        <v>116.5</v>
      </c>
      <c r="DK362" s="31">
        <v>118.9</v>
      </c>
      <c r="DL362" s="31">
        <v>118.9</v>
      </c>
      <c r="DM362" s="31">
        <v>112.4</v>
      </c>
      <c r="DN362" s="31">
        <v>119.2</v>
      </c>
      <c r="DO362" s="31">
        <v>121.7</v>
      </c>
      <c r="DP362" s="31">
        <v>121.7</v>
      </c>
      <c r="DQ362" s="31">
        <v>117.7</v>
      </c>
      <c r="DR362" s="31">
        <v>122</v>
      </c>
      <c r="DS362" s="31">
        <v>122.4</v>
      </c>
      <c r="DT362" s="31">
        <v>122.8</v>
      </c>
      <c r="DU362" s="31">
        <v>124.4</v>
      </c>
      <c r="DV362" s="31">
        <v>121</v>
      </c>
      <c r="DW362" s="31">
        <v>121.7</v>
      </c>
      <c r="DX362" s="31">
        <v>118.4</v>
      </c>
      <c r="DY362" s="31">
        <v>119.4</v>
      </c>
      <c r="DZ362" s="31">
        <v>117.6</v>
      </c>
      <c r="EA362" s="31">
        <v>114</v>
      </c>
      <c r="EB362" s="31">
        <v>120.7</v>
      </c>
      <c r="EC362" s="31">
        <v>112.8</v>
      </c>
      <c r="ED362" s="31">
        <v>115.6</v>
      </c>
      <c r="EE362" s="31">
        <v>117.7</v>
      </c>
      <c r="EF362" s="31">
        <v>127.5</v>
      </c>
      <c r="EG362" s="31">
        <v>129.30000000000001</v>
      </c>
      <c r="EH362" s="31">
        <v>128.30000000000001</v>
      </c>
      <c r="EI362" s="31">
        <v>126.3</v>
      </c>
      <c r="EJ362" s="31">
        <v>130.5</v>
      </c>
      <c r="EK362" s="31">
        <v>128.1</v>
      </c>
      <c r="EL362" s="31">
        <v>129.30000000000001</v>
      </c>
      <c r="EM362" s="31">
        <v>127.2</v>
      </c>
      <c r="EN362" s="31">
        <v>125</v>
      </c>
      <c r="EO362" s="31">
        <v>133.1</v>
      </c>
      <c r="EP362" s="31">
        <v>122.1</v>
      </c>
      <c r="EQ362" s="31">
        <v>127.3</v>
      </c>
      <c r="ER362" s="31">
        <v>126.6</v>
      </c>
      <c r="ES362" s="31">
        <v>125.4</v>
      </c>
      <c r="ET362" s="31">
        <v>127.9</v>
      </c>
    </row>
    <row r="363" spans="1:150">
      <c r="A363" s="25" t="s">
        <v>1965</v>
      </c>
      <c r="B363" s="25" t="s">
        <v>1966</v>
      </c>
      <c r="C363" s="26">
        <v>1.8460000000000001E-2</v>
      </c>
      <c r="D363" s="31">
        <v>89.3</v>
      </c>
      <c r="E363" s="31">
        <v>86.2</v>
      </c>
      <c r="F363" s="31">
        <v>93</v>
      </c>
      <c r="G363" s="31">
        <v>105.8</v>
      </c>
      <c r="H363" s="31">
        <v>95.8</v>
      </c>
      <c r="I363" s="31">
        <v>100.2</v>
      </c>
      <c r="J363" s="31">
        <v>104.5</v>
      </c>
      <c r="K363" s="31">
        <v>94.7</v>
      </c>
      <c r="L363" s="31">
        <v>105.6</v>
      </c>
      <c r="M363" s="31">
        <v>85.3</v>
      </c>
      <c r="N363" s="31">
        <v>102.1</v>
      </c>
      <c r="O363" s="31">
        <v>107.4</v>
      </c>
      <c r="P363" s="31">
        <v>98.4</v>
      </c>
      <c r="Q363" s="31">
        <v>108.3</v>
      </c>
      <c r="R363" s="31">
        <v>94.7</v>
      </c>
      <c r="S363" s="31">
        <v>94.5</v>
      </c>
      <c r="T363" s="31">
        <v>105</v>
      </c>
      <c r="U363" s="31">
        <v>93.1</v>
      </c>
      <c r="V363" s="31">
        <v>96.7</v>
      </c>
      <c r="W363" s="31">
        <v>96.6</v>
      </c>
      <c r="X363" s="31">
        <v>96.1</v>
      </c>
      <c r="Y363" s="31">
        <v>98</v>
      </c>
      <c r="Z363" s="31">
        <v>96.4</v>
      </c>
      <c r="AA363" s="31">
        <v>86.7</v>
      </c>
      <c r="AB363" s="31">
        <v>93.5</v>
      </c>
      <c r="AC363" s="31">
        <v>89.6</v>
      </c>
      <c r="AD363" s="31">
        <v>96.6</v>
      </c>
      <c r="AE363" s="31">
        <v>94.8</v>
      </c>
      <c r="AF363" s="31">
        <v>97.3</v>
      </c>
      <c r="AG363" s="31">
        <v>104.6</v>
      </c>
      <c r="AH363" s="31">
        <v>93.6</v>
      </c>
      <c r="AI363" s="31">
        <v>89.9</v>
      </c>
      <c r="AJ363" s="31">
        <v>104.4</v>
      </c>
      <c r="AK363" s="31">
        <v>97.9</v>
      </c>
      <c r="AL363" s="31">
        <v>97.6</v>
      </c>
      <c r="AM363" s="31">
        <v>100.1</v>
      </c>
      <c r="AN363" s="31">
        <v>98</v>
      </c>
      <c r="AO363" s="31">
        <v>104.8</v>
      </c>
      <c r="AP363" s="31">
        <v>92.1</v>
      </c>
      <c r="AQ363" s="31">
        <v>88.7</v>
      </c>
      <c r="AR363" s="31">
        <v>94.4</v>
      </c>
      <c r="AS363" s="31">
        <v>84.9</v>
      </c>
      <c r="AT363" s="31">
        <v>87.6</v>
      </c>
      <c r="AU363" s="31">
        <v>98.5</v>
      </c>
      <c r="AV363" s="31">
        <v>86.4</v>
      </c>
      <c r="AW363" s="31">
        <v>89.8</v>
      </c>
      <c r="AX363" s="31">
        <v>99.8</v>
      </c>
      <c r="AY363" s="31">
        <v>92.3</v>
      </c>
      <c r="AZ363" s="31">
        <v>87.6</v>
      </c>
      <c r="BA363" s="31">
        <v>93.2</v>
      </c>
      <c r="BB363" s="31">
        <v>90.2</v>
      </c>
      <c r="BC363" s="31">
        <v>82</v>
      </c>
      <c r="BD363" s="31">
        <v>85.9</v>
      </c>
      <c r="BE363" s="31">
        <v>85.7</v>
      </c>
      <c r="BF363" s="31">
        <v>80.2</v>
      </c>
      <c r="BG363" s="31">
        <v>90.5</v>
      </c>
      <c r="BH363" s="31">
        <v>84.3</v>
      </c>
      <c r="BI363" s="31">
        <v>93.3</v>
      </c>
      <c r="BJ363" s="31">
        <v>88.6</v>
      </c>
      <c r="BK363" s="31">
        <v>89.3</v>
      </c>
      <c r="BL363" s="31">
        <v>90.5</v>
      </c>
      <c r="BM363" s="31">
        <v>90.5</v>
      </c>
      <c r="BN363" s="31">
        <v>88.6</v>
      </c>
      <c r="BO363" s="31">
        <v>88.8</v>
      </c>
      <c r="BP363" s="31">
        <v>88.2</v>
      </c>
      <c r="BQ363" s="31">
        <v>88.2</v>
      </c>
      <c r="BR363" s="31">
        <v>88.2</v>
      </c>
      <c r="BS363" s="31">
        <v>88.1</v>
      </c>
      <c r="BT363" s="31">
        <v>88.7</v>
      </c>
      <c r="BU363" s="31">
        <v>88.7</v>
      </c>
      <c r="BV363" s="31">
        <v>88.7</v>
      </c>
      <c r="BW363" s="31">
        <v>87.9</v>
      </c>
      <c r="BX363" s="31">
        <v>88.1</v>
      </c>
      <c r="BY363" s="31">
        <v>88.5</v>
      </c>
      <c r="BZ363" s="31">
        <v>87.8</v>
      </c>
      <c r="CA363" s="31">
        <v>88.5</v>
      </c>
      <c r="CB363" s="31">
        <v>87.1</v>
      </c>
      <c r="CC363" s="31">
        <v>88.7</v>
      </c>
      <c r="CD363" s="31">
        <v>91.6</v>
      </c>
      <c r="CE363" s="31">
        <v>92.8</v>
      </c>
      <c r="CF363" s="31">
        <v>92</v>
      </c>
      <c r="CG363" s="31">
        <v>91</v>
      </c>
      <c r="CH363" s="31">
        <v>91.1</v>
      </c>
      <c r="CI363" s="31">
        <v>89.7</v>
      </c>
      <c r="CJ363" s="31">
        <v>91.1</v>
      </c>
      <c r="CK363" s="31">
        <v>89.3</v>
      </c>
      <c r="CL363" s="31">
        <v>90.2</v>
      </c>
      <c r="CM363" s="31">
        <v>91.7</v>
      </c>
      <c r="CN363" s="31">
        <v>97.4</v>
      </c>
      <c r="CO363" s="31">
        <v>91.4</v>
      </c>
      <c r="CP363" s="31">
        <v>92</v>
      </c>
      <c r="CQ363" s="31">
        <v>91.4</v>
      </c>
      <c r="CR363" s="31">
        <v>92.6</v>
      </c>
      <c r="CS363" s="31">
        <v>90.9</v>
      </c>
      <c r="CT363" s="31">
        <v>90</v>
      </c>
      <c r="CU363" s="31">
        <v>89</v>
      </c>
      <c r="CV363" s="31">
        <v>89.7</v>
      </c>
      <c r="CW363" s="31">
        <v>90</v>
      </c>
      <c r="CX363" s="31">
        <v>91</v>
      </c>
      <c r="CY363" s="31">
        <v>89.8</v>
      </c>
      <c r="CZ363" s="31">
        <v>90.1</v>
      </c>
      <c r="DA363" s="31">
        <v>88.7</v>
      </c>
      <c r="DB363" s="31">
        <v>89</v>
      </c>
      <c r="DC363" s="31">
        <v>89.7</v>
      </c>
      <c r="DD363" s="31">
        <v>89.5</v>
      </c>
      <c r="DE363" s="31">
        <v>88.7</v>
      </c>
      <c r="DF363" s="31">
        <v>88.8</v>
      </c>
      <c r="DG363" s="31">
        <v>89.8</v>
      </c>
      <c r="DH363" s="31">
        <v>90.7</v>
      </c>
      <c r="DI363" s="31">
        <v>93.2</v>
      </c>
      <c r="DJ363" s="31">
        <v>91.6</v>
      </c>
      <c r="DK363" s="31">
        <v>92.3</v>
      </c>
      <c r="DL363" s="31">
        <v>92.7</v>
      </c>
      <c r="DM363" s="31">
        <v>94.3</v>
      </c>
      <c r="DN363" s="31">
        <v>94.4</v>
      </c>
      <c r="DO363" s="31">
        <v>96.5</v>
      </c>
      <c r="DP363" s="31">
        <v>97.1</v>
      </c>
      <c r="DQ363" s="31">
        <v>96.3</v>
      </c>
      <c r="DR363" s="31">
        <v>97.3</v>
      </c>
      <c r="DS363" s="31">
        <v>99</v>
      </c>
      <c r="DT363" s="31">
        <v>98.7</v>
      </c>
      <c r="DU363" s="31">
        <v>100.3</v>
      </c>
      <c r="DV363" s="31">
        <v>102</v>
      </c>
      <c r="DW363" s="31">
        <v>102.5</v>
      </c>
      <c r="DX363" s="31">
        <v>103.6</v>
      </c>
      <c r="DY363" s="31">
        <v>102.5</v>
      </c>
      <c r="DZ363" s="31">
        <v>101.5</v>
      </c>
      <c r="EA363" s="31">
        <v>102.2</v>
      </c>
      <c r="EB363" s="31">
        <v>100.9</v>
      </c>
      <c r="EC363" s="31">
        <v>102.5</v>
      </c>
      <c r="ED363" s="31">
        <v>102.9</v>
      </c>
      <c r="EE363" s="31">
        <v>101.3</v>
      </c>
      <c r="EF363" s="31">
        <v>101.3</v>
      </c>
      <c r="EG363" s="31">
        <v>103.5</v>
      </c>
      <c r="EH363" s="31">
        <v>104.3</v>
      </c>
      <c r="EI363" s="31">
        <v>104.5</v>
      </c>
      <c r="EJ363" s="31">
        <v>104.4</v>
      </c>
      <c r="EK363" s="31">
        <v>104.6</v>
      </c>
      <c r="EL363" s="31">
        <v>104.4</v>
      </c>
      <c r="EM363" s="31">
        <v>104.3</v>
      </c>
      <c r="EN363" s="31">
        <v>105.7</v>
      </c>
      <c r="EO363" s="31">
        <v>105.1</v>
      </c>
      <c r="EP363" s="31">
        <v>105.1</v>
      </c>
      <c r="EQ363" s="31">
        <v>104.7</v>
      </c>
      <c r="ER363" s="31">
        <v>104.9</v>
      </c>
      <c r="ES363" s="31">
        <v>104.6</v>
      </c>
      <c r="ET363" s="31">
        <v>105</v>
      </c>
    </row>
    <row r="364" spans="1:150">
      <c r="A364" s="25" t="s">
        <v>1967</v>
      </c>
      <c r="B364" s="25" t="s">
        <v>1148</v>
      </c>
      <c r="C364" s="26">
        <v>6.4650499999999997</v>
      </c>
      <c r="D364" s="31">
        <v>105.6</v>
      </c>
      <c r="E364" s="31">
        <v>106.8</v>
      </c>
      <c r="F364" s="31">
        <v>107.4</v>
      </c>
      <c r="G364" s="31">
        <v>107.8</v>
      </c>
      <c r="H364" s="31">
        <v>108.5</v>
      </c>
      <c r="I364" s="31">
        <v>108.7</v>
      </c>
      <c r="J364" s="31">
        <v>108.5</v>
      </c>
      <c r="K364" s="31">
        <v>108.6</v>
      </c>
      <c r="L364" s="31">
        <v>108.9</v>
      </c>
      <c r="M364" s="31">
        <v>109.4</v>
      </c>
      <c r="N364" s="31">
        <v>109.5</v>
      </c>
      <c r="O364" s="31">
        <v>109.8</v>
      </c>
      <c r="P364" s="31">
        <v>110.1</v>
      </c>
      <c r="Q364" s="31">
        <v>110</v>
      </c>
      <c r="R364" s="31">
        <v>110.9</v>
      </c>
      <c r="S364" s="31">
        <v>112.1</v>
      </c>
      <c r="T364" s="31">
        <v>112.8</v>
      </c>
      <c r="U364" s="31">
        <v>114.3</v>
      </c>
      <c r="V364" s="31">
        <v>114.3</v>
      </c>
      <c r="W364" s="31">
        <v>114.3</v>
      </c>
      <c r="X364" s="31">
        <v>114.7</v>
      </c>
      <c r="Y364" s="31">
        <v>114.8</v>
      </c>
      <c r="Z364" s="31">
        <v>115.4</v>
      </c>
      <c r="AA364" s="31">
        <v>116.2</v>
      </c>
      <c r="AB364" s="31">
        <v>116.4</v>
      </c>
      <c r="AC364" s="31">
        <v>116.6</v>
      </c>
      <c r="AD364" s="31">
        <v>116.8</v>
      </c>
      <c r="AE364" s="31">
        <v>117.2</v>
      </c>
      <c r="AF364" s="31">
        <v>117.6</v>
      </c>
      <c r="AG364" s="31">
        <v>118.1</v>
      </c>
      <c r="AH364" s="31">
        <v>117.4</v>
      </c>
      <c r="AI364" s="31">
        <v>117.2</v>
      </c>
      <c r="AJ364" s="31">
        <v>115.1</v>
      </c>
      <c r="AK364" s="31">
        <v>113.9</v>
      </c>
      <c r="AL364" s="31">
        <v>113</v>
      </c>
      <c r="AM364" s="31">
        <v>113.8</v>
      </c>
      <c r="AN364" s="31">
        <v>113.9</v>
      </c>
      <c r="AO364" s="31">
        <v>114.6</v>
      </c>
      <c r="AP364" s="31">
        <v>114.5</v>
      </c>
      <c r="AQ364" s="31">
        <v>114.2</v>
      </c>
      <c r="AR364" s="31">
        <v>113.4</v>
      </c>
      <c r="AS364" s="31">
        <v>113</v>
      </c>
      <c r="AT364" s="31">
        <v>112.6</v>
      </c>
      <c r="AU364" s="31">
        <v>111.9</v>
      </c>
      <c r="AV364" s="31">
        <v>111.1</v>
      </c>
      <c r="AW364" s="31">
        <v>110.8</v>
      </c>
      <c r="AX364" s="31">
        <v>110.6</v>
      </c>
      <c r="AY364" s="31">
        <v>110.9</v>
      </c>
      <c r="AZ364" s="31">
        <v>111.5</v>
      </c>
      <c r="BA364" s="31">
        <v>111.7</v>
      </c>
      <c r="BB364" s="31">
        <v>111.3</v>
      </c>
      <c r="BC364" s="31">
        <v>111.7</v>
      </c>
      <c r="BD364" s="31">
        <v>110.7</v>
      </c>
      <c r="BE364" s="31">
        <v>110.3</v>
      </c>
      <c r="BF364" s="31">
        <v>110.3</v>
      </c>
      <c r="BG364" s="31">
        <v>110.5</v>
      </c>
      <c r="BH364" s="31">
        <v>110.2</v>
      </c>
      <c r="BI364" s="31">
        <v>110.7</v>
      </c>
      <c r="BJ364" s="31">
        <v>111.3</v>
      </c>
      <c r="BK364" s="31">
        <v>111.7</v>
      </c>
      <c r="BL364" s="31">
        <v>111.6</v>
      </c>
      <c r="BM364" s="31">
        <v>111.7</v>
      </c>
      <c r="BN364" s="31">
        <v>111.5</v>
      </c>
      <c r="BO364" s="31">
        <v>111.1</v>
      </c>
      <c r="BP364" s="31">
        <v>111.1</v>
      </c>
      <c r="BQ364" s="31">
        <v>111.3</v>
      </c>
      <c r="BR364" s="31">
        <v>111.9</v>
      </c>
      <c r="BS364" s="31">
        <v>112.4</v>
      </c>
      <c r="BT364" s="31">
        <v>113.2</v>
      </c>
      <c r="BU364" s="31">
        <v>114.1</v>
      </c>
      <c r="BV364" s="31">
        <v>115.1</v>
      </c>
      <c r="BW364" s="31">
        <v>115.5</v>
      </c>
      <c r="BX364" s="31">
        <v>116.3</v>
      </c>
      <c r="BY364" s="31">
        <v>117.4</v>
      </c>
      <c r="BZ364" s="31">
        <v>117.6</v>
      </c>
      <c r="CA364" s="31">
        <v>118.3</v>
      </c>
      <c r="CB364" s="31">
        <v>118.8</v>
      </c>
      <c r="CC364" s="31">
        <v>119.6</v>
      </c>
      <c r="CD364" s="31">
        <v>120.5</v>
      </c>
      <c r="CE364" s="31">
        <v>121.2</v>
      </c>
      <c r="CF364" s="31">
        <v>120</v>
      </c>
      <c r="CG364" s="31">
        <v>119.6</v>
      </c>
      <c r="CH364" s="31">
        <v>119.7</v>
      </c>
      <c r="CI364" s="31">
        <v>119.6</v>
      </c>
      <c r="CJ364" s="31">
        <v>119.9</v>
      </c>
      <c r="CK364" s="31">
        <v>119.8</v>
      </c>
      <c r="CL364" s="31">
        <v>119</v>
      </c>
      <c r="CM364" s="31">
        <v>118.4</v>
      </c>
      <c r="CN364" s="31">
        <v>118.2</v>
      </c>
      <c r="CO364" s="31">
        <v>117.7</v>
      </c>
      <c r="CP364" s="31">
        <v>117.1</v>
      </c>
      <c r="CQ364" s="31">
        <v>116.5</v>
      </c>
      <c r="CR364" s="31">
        <v>116.2</v>
      </c>
      <c r="CS364" s="31">
        <v>116.2</v>
      </c>
      <c r="CT364" s="31">
        <v>115.8</v>
      </c>
      <c r="CU364" s="31">
        <v>115.5</v>
      </c>
      <c r="CV364" s="31">
        <v>115.2</v>
      </c>
      <c r="CW364" s="31">
        <v>115.5</v>
      </c>
      <c r="CX364" s="31">
        <v>115.7</v>
      </c>
      <c r="CY364" s="31">
        <v>115.9</v>
      </c>
      <c r="CZ364" s="31">
        <v>116.1</v>
      </c>
      <c r="DA364" s="31">
        <v>116.1</v>
      </c>
      <c r="DB364" s="31">
        <v>116.8</v>
      </c>
      <c r="DC364" s="31">
        <v>118.2</v>
      </c>
      <c r="DD364" s="31">
        <v>119.7</v>
      </c>
      <c r="DE364" s="31">
        <v>120.8</v>
      </c>
      <c r="DF364" s="31">
        <v>123.1</v>
      </c>
      <c r="DG364" s="31">
        <v>125.6</v>
      </c>
      <c r="DH364" s="31">
        <v>128</v>
      </c>
      <c r="DI364" s="31">
        <v>128.4</v>
      </c>
      <c r="DJ364" s="31">
        <v>128.30000000000001</v>
      </c>
      <c r="DK364" s="31">
        <v>129.30000000000001</v>
      </c>
      <c r="DL364" s="31">
        <v>130.30000000000001</v>
      </c>
      <c r="DM364" s="31">
        <v>131.1</v>
      </c>
      <c r="DN364" s="31">
        <v>134.30000000000001</v>
      </c>
      <c r="DO364" s="31">
        <v>136.4</v>
      </c>
      <c r="DP364" s="31">
        <v>136.80000000000001</v>
      </c>
      <c r="DQ364" s="31">
        <v>137.5</v>
      </c>
      <c r="DR364" s="31">
        <v>139.19999999999999</v>
      </c>
      <c r="DS364" s="31">
        <v>142.30000000000001</v>
      </c>
      <c r="DT364" s="31">
        <v>145.69999999999999</v>
      </c>
      <c r="DU364" s="31">
        <v>147</v>
      </c>
      <c r="DV364" s="31">
        <v>148.30000000000001</v>
      </c>
      <c r="DW364" s="31">
        <v>147.80000000000001</v>
      </c>
      <c r="DX364" s="31">
        <v>146.6</v>
      </c>
      <c r="DY364" s="31">
        <v>146</v>
      </c>
      <c r="DZ364" s="31">
        <v>146.30000000000001</v>
      </c>
      <c r="EA364" s="31">
        <v>145.19999999999999</v>
      </c>
      <c r="EB364" s="31">
        <v>144</v>
      </c>
      <c r="EC364" s="31">
        <v>143.30000000000001</v>
      </c>
      <c r="ED364" s="31">
        <v>142.80000000000001</v>
      </c>
      <c r="EE364" s="31">
        <v>142.19999999999999</v>
      </c>
      <c r="EF364" s="31">
        <v>141.1</v>
      </c>
      <c r="EG364" s="31">
        <v>139.6</v>
      </c>
      <c r="EH364" s="31">
        <v>137.9</v>
      </c>
      <c r="EI364" s="31">
        <v>136.6</v>
      </c>
      <c r="EJ364" s="31">
        <v>136.30000000000001</v>
      </c>
      <c r="EK364" s="31">
        <v>136.30000000000001</v>
      </c>
      <c r="EL364" s="31">
        <v>136.6</v>
      </c>
      <c r="EM364" s="31">
        <v>136</v>
      </c>
      <c r="EN364" s="31">
        <v>135.80000000000001</v>
      </c>
      <c r="EO364" s="31">
        <v>135.4</v>
      </c>
      <c r="EP364" s="31">
        <v>135.4</v>
      </c>
      <c r="EQ364" s="31">
        <v>135.6</v>
      </c>
      <c r="ER364" s="31">
        <v>135.69999999999999</v>
      </c>
      <c r="ES364" s="31">
        <v>135.80000000000001</v>
      </c>
      <c r="ET364" s="31">
        <v>136.4</v>
      </c>
    </row>
    <row r="365" spans="1:150">
      <c r="A365" s="25" t="s">
        <v>1968</v>
      </c>
      <c r="B365" s="25" t="s">
        <v>1150</v>
      </c>
      <c r="C365" s="26">
        <v>1.4333</v>
      </c>
      <c r="D365" s="31">
        <v>104.7</v>
      </c>
      <c r="E365" s="31">
        <v>106.4</v>
      </c>
      <c r="F365" s="31">
        <v>106.7</v>
      </c>
      <c r="G365" s="31">
        <v>106.1</v>
      </c>
      <c r="H365" s="31">
        <v>107.7</v>
      </c>
      <c r="I365" s="31">
        <v>106.9</v>
      </c>
      <c r="J365" s="31">
        <v>107.6</v>
      </c>
      <c r="K365" s="31">
        <v>107.7</v>
      </c>
      <c r="L365" s="31">
        <v>107.7</v>
      </c>
      <c r="M365" s="31">
        <v>108.6</v>
      </c>
      <c r="N365" s="31">
        <v>108.2</v>
      </c>
      <c r="O365" s="31">
        <v>107.9</v>
      </c>
      <c r="P365" s="31">
        <v>108.4</v>
      </c>
      <c r="Q365" s="31">
        <v>108.6</v>
      </c>
      <c r="R365" s="31">
        <v>108.7</v>
      </c>
      <c r="S365" s="31">
        <v>109.4</v>
      </c>
      <c r="T365" s="31">
        <v>110.8</v>
      </c>
      <c r="U365" s="31">
        <v>112.5</v>
      </c>
      <c r="V365" s="31">
        <v>112.3</v>
      </c>
      <c r="W365" s="31">
        <v>112.4</v>
      </c>
      <c r="X365" s="31">
        <v>114.4</v>
      </c>
      <c r="Y365" s="31">
        <v>114.4</v>
      </c>
      <c r="Z365" s="31">
        <v>116</v>
      </c>
      <c r="AA365" s="31">
        <v>116.7</v>
      </c>
      <c r="AB365" s="31">
        <v>116.4</v>
      </c>
      <c r="AC365" s="31">
        <v>116.8</v>
      </c>
      <c r="AD365" s="31">
        <v>116.6</v>
      </c>
      <c r="AE365" s="31">
        <v>116.3</v>
      </c>
      <c r="AF365" s="31">
        <v>116.8</v>
      </c>
      <c r="AG365" s="31">
        <v>116.6</v>
      </c>
      <c r="AH365" s="31">
        <v>115</v>
      </c>
      <c r="AI365" s="31">
        <v>113.4</v>
      </c>
      <c r="AJ365" s="31">
        <v>112</v>
      </c>
      <c r="AK365" s="31">
        <v>109.6</v>
      </c>
      <c r="AL365" s="31">
        <v>110</v>
      </c>
      <c r="AM365" s="31">
        <v>109.9</v>
      </c>
      <c r="AN365" s="31">
        <v>108.4</v>
      </c>
      <c r="AO365" s="31">
        <v>108.7</v>
      </c>
      <c r="AP365" s="31">
        <v>108.6</v>
      </c>
      <c r="AQ365" s="31">
        <v>107.8</v>
      </c>
      <c r="AR365" s="31">
        <v>107.1</v>
      </c>
      <c r="AS365" s="31">
        <v>106.1</v>
      </c>
      <c r="AT365" s="31">
        <v>104.9</v>
      </c>
      <c r="AU365" s="31">
        <v>104.2</v>
      </c>
      <c r="AV365" s="31">
        <v>103.4</v>
      </c>
      <c r="AW365" s="31">
        <v>103.1</v>
      </c>
      <c r="AX365" s="31">
        <v>103.2</v>
      </c>
      <c r="AY365" s="31">
        <v>103.9</v>
      </c>
      <c r="AZ365" s="31">
        <v>103.9</v>
      </c>
      <c r="BA365" s="31">
        <v>104.1</v>
      </c>
      <c r="BB365" s="31">
        <v>104.1</v>
      </c>
      <c r="BC365" s="31">
        <v>104.5</v>
      </c>
      <c r="BD365" s="31">
        <v>104.2</v>
      </c>
      <c r="BE365" s="31">
        <v>104</v>
      </c>
      <c r="BF365" s="31">
        <v>103.9</v>
      </c>
      <c r="BG365" s="31">
        <v>104.5</v>
      </c>
      <c r="BH365" s="31">
        <v>104.4</v>
      </c>
      <c r="BI365" s="31">
        <v>105</v>
      </c>
      <c r="BJ365" s="31">
        <v>106.2</v>
      </c>
      <c r="BK365" s="31">
        <v>107.1</v>
      </c>
      <c r="BL365" s="31">
        <v>107.1</v>
      </c>
      <c r="BM365" s="31">
        <v>107.2</v>
      </c>
      <c r="BN365" s="31">
        <v>107.4</v>
      </c>
      <c r="BO365" s="31">
        <v>107.9</v>
      </c>
      <c r="BP365" s="31">
        <v>107.7</v>
      </c>
      <c r="BQ365" s="31">
        <v>108.2</v>
      </c>
      <c r="BR365" s="31">
        <v>110.2</v>
      </c>
      <c r="BS365" s="31">
        <v>112.1</v>
      </c>
      <c r="BT365" s="31">
        <v>114.3</v>
      </c>
      <c r="BU365" s="31">
        <v>116.5</v>
      </c>
      <c r="BV365" s="31">
        <v>117.7</v>
      </c>
      <c r="BW365" s="31">
        <v>118.3</v>
      </c>
      <c r="BX365" s="31">
        <v>119.8</v>
      </c>
      <c r="BY365" s="31">
        <v>122.4</v>
      </c>
      <c r="BZ365" s="31">
        <v>123.1</v>
      </c>
      <c r="CA365" s="31">
        <v>123.8</v>
      </c>
      <c r="CB365" s="31">
        <v>124.7</v>
      </c>
      <c r="CC365" s="31">
        <v>126.3</v>
      </c>
      <c r="CD365" s="31">
        <v>127.6</v>
      </c>
      <c r="CE365" s="31">
        <v>129</v>
      </c>
      <c r="CF365" s="31">
        <v>126.7</v>
      </c>
      <c r="CG365" s="31">
        <v>125.5</v>
      </c>
      <c r="CH365" s="31">
        <v>125.8</v>
      </c>
      <c r="CI365" s="31">
        <v>125.3</v>
      </c>
      <c r="CJ365" s="31">
        <v>125.4</v>
      </c>
      <c r="CK365" s="31">
        <v>125.4</v>
      </c>
      <c r="CL365" s="31">
        <v>123.4</v>
      </c>
      <c r="CM365" s="31">
        <v>121.3</v>
      </c>
      <c r="CN365" s="31">
        <v>121.2</v>
      </c>
      <c r="CO365" s="31">
        <v>120.3</v>
      </c>
      <c r="CP365" s="31">
        <v>118.9</v>
      </c>
      <c r="CQ365" s="31">
        <v>117</v>
      </c>
      <c r="CR365" s="31">
        <v>116.8</v>
      </c>
      <c r="CS365" s="31">
        <v>116.8</v>
      </c>
      <c r="CT365" s="31">
        <v>117.1</v>
      </c>
      <c r="CU365" s="31">
        <v>115.6</v>
      </c>
      <c r="CV365" s="31">
        <v>115.4</v>
      </c>
      <c r="CW365" s="31">
        <v>115.2</v>
      </c>
      <c r="CX365" s="31">
        <v>114.9</v>
      </c>
      <c r="CY365" s="31">
        <v>114.5</v>
      </c>
      <c r="CZ365" s="31">
        <v>115</v>
      </c>
      <c r="DA365" s="31">
        <v>114.8</v>
      </c>
      <c r="DB365" s="31">
        <v>115.8</v>
      </c>
      <c r="DC365" s="31">
        <v>117.8</v>
      </c>
      <c r="DD365" s="31">
        <v>119.8</v>
      </c>
      <c r="DE365" s="31">
        <v>122.9</v>
      </c>
      <c r="DF365" s="31">
        <v>127.2</v>
      </c>
      <c r="DG365" s="31">
        <v>130.30000000000001</v>
      </c>
      <c r="DH365" s="31">
        <v>133.5</v>
      </c>
      <c r="DI365" s="31">
        <v>135.30000000000001</v>
      </c>
      <c r="DJ365" s="31">
        <v>135.80000000000001</v>
      </c>
      <c r="DK365" s="31">
        <v>137.5</v>
      </c>
      <c r="DL365" s="31">
        <v>137.6</v>
      </c>
      <c r="DM365" s="31">
        <v>139.4</v>
      </c>
      <c r="DN365" s="31">
        <v>146.5</v>
      </c>
      <c r="DO365" s="31">
        <v>150</v>
      </c>
      <c r="DP365" s="31">
        <v>149.30000000000001</v>
      </c>
      <c r="DQ365" s="31">
        <v>150.9</v>
      </c>
      <c r="DR365" s="31">
        <v>153.19999999999999</v>
      </c>
      <c r="DS365" s="31">
        <v>156.1</v>
      </c>
      <c r="DT365" s="31">
        <v>162.69999999999999</v>
      </c>
      <c r="DU365" s="31">
        <v>166.6</v>
      </c>
      <c r="DV365" s="31">
        <v>166.6</v>
      </c>
      <c r="DW365" s="31">
        <v>165.7</v>
      </c>
      <c r="DX365" s="31">
        <v>162.30000000000001</v>
      </c>
      <c r="DY365" s="31">
        <v>160.1</v>
      </c>
      <c r="DZ365" s="31">
        <v>159.9</v>
      </c>
      <c r="EA365" s="31">
        <v>158.1</v>
      </c>
      <c r="EB365" s="31">
        <v>155.4</v>
      </c>
      <c r="EC365" s="31">
        <v>152.5</v>
      </c>
      <c r="ED365" s="31">
        <v>150.69999999999999</v>
      </c>
      <c r="EE365" s="31">
        <v>150</v>
      </c>
      <c r="EF365" s="31">
        <v>148.19999999999999</v>
      </c>
      <c r="EG365" s="31">
        <v>145.4</v>
      </c>
      <c r="EH365" s="31">
        <v>141.4</v>
      </c>
      <c r="EI365" s="31">
        <v>139.1</v>
      </c>
      <c r="EJ365" s="31">
        <v>138.30000000000001</v>
      </c>
      <c r="EK365" s="31">
        <v>139</v>
      </c>
      <c r="EL365" s="31">
        <v>139.80000000000001</v>
      </c>
      <c r="EM365" s="31">
        <v>139</v>
      </c>
      <c r="EN365" s="31">
        <v>138.5</v>
      </c>
      <c r="EO365" s="31">
        <v>137.4</v>
      </c>
      <c r="EP365" s="31">
        <v>136.9</v>
      </c>
      <c r="EQ365" s="31">
        <v>136.69999999999999</v>
      </c>
      <c r="ER365" s="31">
        <v>136.69999999999999</v>
      </c>
      <c r="ES365" s="31">
        <v>137.30000000000001</v>
      </c>
      <c r="ET365" s="31">
        <v>137.9</v>
      </c>
    </row>
    <row r="366" spans="1:150">
      <c r="A366" s="25" t="s">
        <v>1969</v>
      </c>
      <c r="B366" s="25" t="s">
        <v>1970</v>
      </c>
      <c r="C366" s="26">
        <v>2.257E-2</v>
      </c>
      <c r="D366" s="31">
        <v>105.8</v>
      </c>
      <c r="E366" s="31">
        <v>111</v>
      </c>
      <c r="F366" s="31">
        <v>110.6</v>
      </c>
      <c r="G366" s="31">
        <v>109.1</v>
      </c>
      <c r="H366" s="31">
        <v>108.7</v>
      </c>
      <c r="I366" s="31">
        <v>108.4</v>
      </c>
      <c r="J366" s="31">
        <v>102.6</v>
      </c>
      <c r="K366" s="31">
        <v>101.2</v>
      </c>
      <c r="L366" s="31">
        <v>96.7</v>
      </c>
      <c r="M366" s="31">
        <v>95.9</v>
      </c>
      <c r="N366" s="31">
        <v>97.7</v>
      </c>
      <c r="O366" s="31">
        <v>94.4</v>
      </c>
      <c r="P366" s="31">
        <v>90.6</v>
      </c>
      <c r="Q366" s="31">
        <v>94.9</v>
      </c>
      <c r="R366" s="31">
        <v>97</v>
      </c>
      <c r="S366" s="31">
        <v>99.4</v>
      </c>
      <c r="T366" s="31">
        <v>103.1</v>
      </c>
      <c r="U366" s="31">
        <v>102.2</v>
      </c>
      <c r="V366" s="31">
        <v>104.6</v>
      </c>
      <c r="W366" s="31">
        <v>108.8</v>
      </c>
      <c r="X366" s="31">
        <v>109.2</v>
      </c>
      <c r="Y366" s="31">
        <v>107.4</v>
      </c>
      <c r="Z366" s="31">
        <v>103.4</v>
      </c>
      <c r="AA366" s="31">
        <v>108.8</v>
      </c>
      <c r="AB366" s="31">
        <v>108.9</v>
      </c>
      <c r="AC366" s="31">
        <v>110.6</v>
      </c>
      <c r="AD366" s="31">
        <v>112.4</v>
      </c>
      <c r="AE366" s="31">
        <v>109.6</v>
      </c>
      <c r="AF366" s="31">
        <v>109.6</v>
      </c>
      <c r="AG366" s="31">
        <v>105.5</v>
      </c>
      <c r="AH366" s="31">
        <v>97.2</v>
      </c>
      <c r="AI366" s="31">
        <v>96.2</v>
      </c>
      <c r="AJ366" s="31">
        <v>97</v>
      </c>
      <c r="AK366" s="31">
        <v>97.4</v>
      </c>
      <c r="AL366" s="31">
        <v>94.6</v>
      </c>
      <c r="AM366" s="31">
        <v>93.9</v>
      </c>
      <c r="AN366" s="31">
        <v>91</v>
      </c>
      <c r="AO366" s="31">
        <v>90.9</v>
      </c>
      <c r="AP366" s="31">
        <v>92.8</v>
      </c>
      <c r="AQ366" s="31">
        <v>91.6</v>
      </c>
      <c r="AR366" s="31">
        <v>92.8</v>
      </c>
      <c r="AS366" s="31">
        <v>86.3</v>
      </c>
      <c r="AT366" s="31">
        <v>85.8</v>
      </c>
      <c r="AU366" s="31">
        <v>83.4</v>
      </c>
      <c r="AV366" s="31">
        <v>80</v>
      </c>
      <c r="AW366" s="31">
        <v>84.1</v>
      </c>
      <c r="AX366" s="31">
        <v>83.9</v>
      </c>
      <c r="AY366" s="31">
        <v>85.9</v>
      </c>
      <c r="AZ366" s="31">
        <v>89.7</v>
      </c>
      <c r="BA366" s="31">
        <v>90.8</v>
      </c>
      <c r="BB366" s="31">
        <v>93.2</v>
      </c>
      <c r="BC366" s="31">
        <v>93.3</v>
      </c>
      <c r="BD366" s="31">
        <v>94.8</v>
      </c>
      <c r="BE366" s="31">
        <v>98</v>
      </c>
      <c r="BF366" s="31">
        <v>97.9</v>
      </c>
      <c r="BG366" s="31">
        <v>98.5</v>
      </c>
      <c r="BH366" s="31">
        <v>99.4</v>
      </c>
      <c r="BI366" s="31">
        <v>102.4</v>
      </c>
      <c r="BJ366" s="31">
        <v>102.5</v>
      </c>
      <c r="BK366" s="31">
        <v>103.2</v>
      </c>
      <c r="BL366" s="31">
        <v>102.2</v>
      </c>
      <c r="BM366" s="31">
        <v>102.1</v>
      </c>
      <c r="BN366" s="31">
        <v>101.4</v>
      </c>
      <c r="BO366" s="31">
        <v>99.5</v>
      </c>
      <c r="BP366" s="31">
        <v>98.6</v>
      </c>
      <c r="BQ366" s="31">
        <v>98.7</v>
      </c>
      <c r="BR366" s="31">
        <v>99</v>
      </c>
      <c r="BS366" s="31">
        <v>97.9</v>
      </c>
      <c r="BT366" s="31">
        <v>103.1</v>
      </c>
      <c r="BU366" s="31">
        <v>101.8</v>
      </c>
      <c r="BV366" s="31">
        <v>101.8</v>
      </c>
      <c r="BW366" s="31">
        <v>103.4</v>
      </c>
      <c r="BX366" s="31">
        <v>104.4</v>
      </c>
      <c r="BY366" s="31">
        <v>102.6</v>
      </c>
      <c r="BZ366" s="31">
        <v>102.9</v>
      </c>
      <c r="CA366" s="31">
        <v>103</v>
      </c>
      <c r="CB366" s="31">
        <v>102.4</v>
      </c>
      <c r="CC366" s="31">
        <v>99.5</v>
      </c>
      <c r="CD366" s="31">
        <v>99.5</v>
      </c>
      <c r="CE366" s="31">
        <v>100.4</v>
      </c>
      <c r="CF366" s="31">
        <v>98.6</v>
      </c>
      <c r="CG366" s="31">
        <v>96</v>
      </c>
      <c r="CH366" s="31">
        <v>97</v>
      </c>
      <c r="CI366" s="31">
        <v>98</v>
      </c>
      <c r="CJ366" s="31">
        <v>96.2</v>
      </c>
      <c r="CK366" s="31">
        <v>96.6</v>
      </c>
      <c r="CL366" s="31">
        <v>95.9</v>
      </c>
      <c r="CM366" s="31">
        <v>95.4</v>
      </c>
      <c r="CN366" s="31">
        <v>95.6</v>
      </c>
      <c r="CO366" s="31">
        <v>94.8</v>
      </c>
      <c r="CP366" s="31">
        <v>96.2</v>
      </c>
      <c r="CQ366" s="31">
        <v>95.6</v>
      </c>
      <c r="CR366" s="31">
        <v>98.5</v>
      </c>
      <c r="CS366" s="31">
        <v>101.8</v>
      </c>
      <c r="CT366" s="31">
        <v>100.9</v>
      </c>
      <c r="CU366" s="31">
        <v>101.7</v>
      </c>
      <c r="CV366" s="31">
        <v>103.5</v>
      </c>
      <c r="CW366" s="31">
        <v>104.1</v>
      </c>
      <c r="CX366" s="31">
        <v>104.5</v>
      </c>
      <c r="CY366" s="31">
        <v>103.4</v>
      </c>
      <c r="CZ366" s="31">
        <v>105.7</v>
      </c>
      <c r="DA366" s="31">
        <v>108.5</v>
      </c>
      <c r="DB366" s="31">
        <v>109</v>
      </c>
      <c r="DC366" s="31">
        <v>112.1</v>
      </c>
      <c r="DD366" s="31">
        <v>113.8</v>
      </c>
      <c r="DE366" s="31">
        <v>119.4</v>
      </c>
      <c r="DF366" s="31">
        <v>121.6</v>
      </c>
      <c r="DG366" s="31">
        <v>125.6</v>
      </c>
      <c r="DH366" s="31">
        <v>131.19999999999999</v>
      </c>
      <c r="DI366" s="31">
        <v>134.69999999999999</v>
      </c>
      <c r="DJ366" s="31">
        <v>134</v>
      </c>
      <c r="DK366" s="31">
        <v>132.30000000000001</v>
      </c>
      <c r="DL366" s="31">
        <v>134.80000000000001</v>
      </c>
      <c r="DM366" s="31">
        <v>135.69999999999999</v>
      </c>
      <c r="DN366" s="31">
        <v>139.9</v>
      </c>
      <c r="DO366" s="31">
        <v>140.80000000000001</v>
      </c>
      <c r="DP366" s="31">
        <v>140.1</v>
      </c>
      <c r="DQ366" s="31">
        <v>143.9</v>
      </c>
      <c r="DR366" s="31">
        <v>151.9</v>
      </c>
      <c r="DS366" s="31">
        <v>158.5</v>
      </c>
      <c r="DT366" s="31">
        <v>167.6</v>
      </c>
      <c r="DU366" s="31">
        <v>171.7</v>
      </c>
      <c r="DV366" s="31">
        <v>169.1</v>
      </c>
      <c r="DW366" s="31">
        <v>163.5</v>
      </c>
      <c r="DX366" s="31">
        <v>155.69999999999999</v>
      </c>
      <c r="DY366" s="31">
        <v>146.80000000000001</v>
      </c>
      <c r="DZ366" s="31">
        <v>144.1</v>
      </c>
      <c r="EA366" s="31">
        <v>143.19999999999999</v>
      </c>
      <c r="EB366" s="31">
        <v>141.80000000000001</v>
      </c>
      <c r="EC366" s="31">
        <v>144</v>
      </c>
      <c r="ED366" s="31">
        <v>144.1</v>
      </c>
      <c r="EE366" s="31">
        <v>142.6</v>
      </c>
      <c r="EF366" s="31">
        <v>141.4</v>
      </c>
      <c r="EG366" s="31">
        <v>138.19999999999999</v>
      </c>
      <c r="EH366" s="31">
        <v>136.1</v>
      </c>
      <c r="EI366" s="31">
        <v>134.69999999999999</v>
      </c>
      <c r="EJ366" s="31">
        <v>136.19999999999999</v>
      </c>
      <c r="EK366" s="31">
        <v>138.9</v>
      </c>
      <c r="EL366" s="31">
        <v>134.19999999999999</v>
      </c>
      <c r="EM366" s="31">
        <v>130.5</v>
      </c>
      <c r="EN366" s="31">
        <v>129.5</v>
      </c>
      <c r="EO366" s="31">
        <v>127.8</v>
      </c>
      <c r="EP366" s="31">
        <v>128.19999999999999</v>
      </c>
      <c r="EQ366" s="31">
        <v>131.69999999999999</v>
      </c>
      <c r="ER366" s="31">
        <v>135.30000000000001</v>
      </c>
      <c r="ES366" s="31">
        <v>137.30000000000001</v>
      </c>
      <c r="ET366" s="31">
        <v>138.80000000000001</v>
      </c>
    </row>
    <row r="367" spans="1:150">
      <c r="A367" s="25" t="s">
        <v>912</v>
      </c>
      <c r="B367" s="25" t="s">
        <v>1971</v>
      </c>
      <c r="C367" s="26">
        <v>1.4999999999999999E-4</v>
      </c>
      <c r="D367" s="31">
        <v>103.3</v>
      </c>
      <c r="E367" s="31">
        <v>99.1</v>
      </c>
      <c r="F367" s="31">
        <v>99.4</v>
      </c>
      <c r="G367" s="31">
        <v>104.2</v>
      </c>
      <c r="H367" s="31">
        <v>111.4</v>
      </c>
      <c r="I367" s="31">
        <v>109.1</v>
      </c>
      <c r="J367" s="31">
        <v>107.3</v>
      </c>
      <c r="K367" s="31">
        <v>112.2</v>
      </c>
      <c r="L367" s="31">
        <v>115.6</v>
      </c>
      <c r="M367" s="31">
        <v>111.3</v>
      </c>
      <c r="N367" s="31">
        <v>112</v>
      </c>
      <c r="O367" s="31">
        <v>114</v>
      </c>
      <c r="P367" s="31">
        <v>114.2</v>
      </c>
      <c r="Q367" s="31">
        <v>115.3</v>
      </c>
      <c r="R367" s="31">
        <v>113.1</v>
      </c>
      <c r="S367" s="31">
        <v>117</v>
      </c>
      <c r="T367" s="31">
        <v>119.2</v>
      </c>
      <c r="U367" s="31">
        <v>123.4</v>
      </c>
      <c r="V367" s="31">
        <v>121.1</v>
      </c>
      <c r="W367" s="31">
        <v>122.5</v>
      </c>
      <c r="X367" s="31">
        <v>122.2</v>
      </c>
      <c r="Y367" s="31">
        <v>120.5</v>
      </c>
      <c r="Z367" s="31">
        <v>118.1</v>
      </c>
      <c r="AA367" s="31">
        <v>117.6</v>
      </c>
      <c r="AB367" s="31">
        <v>116.9</v>
      </c>
      <c r="AC367" s="31">
        <v>120.8</v>
      </c>
      <c r="AD367" s="31">
        <v>118</v>
      </c>
      <c r="AE367" s="31">
        <v>119.3</v>
      </c>
      <c r="AF367" s="31">
        <v>115.4</v>
      </c>
      <c r="AG367" s="31">
        <v>113.3</v>
      </c>
      <c r="AH367" s="31">
        <v>117.5</v>
      </c>
      <c r="AI367" s="31">
        <v>110.9</v>
      </c>
      <c r="AJ367" s="31">
        <v>111.4</v>
      </c>
      <c r="AK367" s="31">
        <v>105.7</v>
      </c>
      <c r="AL367" s="31">
        <v>106.3</v>
      </c>
      <c r="AM367" s="31">
        <v>100.6</v>
      </c>
      <c r="AN367" s="31">
        <v>101.7</v>
      </c>
      <c r="AO367" s="31">
        <v>99.1</v>
      </c>
      <c r="AP367" s="31">
        <v>98.6</v>
      </c>
      <c r="AQ367" s="31">
        <v>96.6</v>
      </c>
      <c r="AR367" s="31">
        <v>99.4</v>
      </c>
      <c r="AS367" s="31">
        <v>97.7</v>
      </c>
      <c r="AT367" s="31">
        <v>95.4</v>
      </c>
      <c r="AU367" s="31">
        <v>95.5</v>
      </c>
      <c r="AV367" s="31">
        <v>96.3</v>
      </c>
      <c r="AW367" s="31">
        <v>94.2</v>
      </c>
      <c r="AX367" s="31">
        <v>92.3</v>
      </c>
      <c r="AY367" s="31">
        <v>95.5</v>
      </c>
      <c r="AZ367" s="31">
        <v>94.7</v>
      </c>
      <c r="BA367" s="31">
        <v>96.9</v>
      </c>
      <c r="BB367" s="31">
        <v>98</v>
      </c>
      <c r="BC367" s="31">
        <v>99.9</v>
      </c>
      <c r="BD367" s="31">
        <v>99.3</v>
      </c>
      <c r="BE367" s="31">
        <v>100.2</v>
      </c>
      <c r="BF367" s="31">
        <v>94.1</v>
      </c>
      <c r="BG367" s="31">
        <v>92.8</v>
      </c>
      <c r="BH367" s="31">
        <v>97.4</v>
      </c>
      <c r="BI367" s="31">
        <v>102.8</v>
      </c>
      <c r="BJ367" s="31">
        <v>102.8</v>
      </c>
      <c r="BK367" s="31">
        <v>100.1</v>
      </c>
      <c r="BL367" s="31">
        <v>100.1</v>
      </c>
      <c r="BM367" s="31">
        <v>97.9</v>
      </c>
      <c r="BN367" s="31">
        <v>98.9</v>
      </c>
      <c r="BO367" s="31">
        <v>97</v>
      </c>
      <c r="BP367" s="31">
        <v>93.3</v>
      </c>
      <c r="BQ367" s="31">
        <v>96</v>
      </c>
      <c r="BR367" s="31">
        <v>98.5</v>
      </c>
      <c r="BS367" s="31">
        <v>99.9</v>
      </c>
      <c r="BT367" s="31">
        <v>104</v>
      </c>
      <c r="BU367" s="31">
        <v>104.6</v>
      </c>
      <c r="BV367" s="31">
        <v>105.6</v>
      </c>
      <c r="BW367" s="31">
        <v>104.8</v>
      </c>
      <c r="BX367" s="31">
        <v>107.7</v>
      </c>
      <c r="BY367" s="31">
        <v>109.7</v>
      </c>
      <c r="BZ367" s="31">
        <v>111.6</v>
      </c>
      <c r="CA367" s="31">
        <v>112.4</v>
      </c>
      <c r="CB367" s="31">
        <v>110.3</v>
      </c>
      <c r="CC367" s="31">
        <v>111.9</v>
      </c>
      <c r="CD367" s="31">
        <v>115.6</v>
      </c>
      <c r="CE367" s="31">
        <v>112.4</v>
      </c>
      <c r="CF367" s="31">
        <v>101.7</v>
      </c>
      <c r="CG367" s="31">
        <v>98.7</v>
      </c>
      <c r="CH367" s="31">
        <v>101.1</v>
      </c>
      <c r="CI367" s="31">
        <v>101.3</v>
      </c>
      <c r="CJ367" s="31">
        <v>98.9</v>
      </c>
      <c r="CK367" s="31">
        <v>98.8</v>
      </c>
      <c r="CL367" s="31">
        <v>98.4</v>
      </c>
      <c r="CM367" s="31">
        <v>96.3</v>
      </c>
      <c r="CN367" s="31">
        <v>96.5</v>
      </c>
      <c r="CO367" s="31">
        <v>95.2</v>
      </c>
      <c r="CP367" s="31">
        <v>95.8</v>
      </c>
      <c r="CQ367" s="31">
        <v>93.1</v>
      </c>
      <c r="CR367" s="31">
        <v>95</v>
      </c>
      <c r="CS367" s="31">
        <v>97.6</v>
      </c>
      <c r="CT367" s="31">
        <v>98.9</v>
      </c>
      <c r="CU367" s="31">
        <v>95.7</v>
      </c>
      <c r="CV367" s="31">
        <v>96.2</v>
      </c>
      <c r="CW367" s="31">
        <v>90.1</v>
      </c>
      <c r="CX367" s="31">
        <v>89.1</v>
      </c>
      <c r="CY367" s="31">
        <v>86.1</v>
      </c>
      <c r="CZ367" s="31">
        <v>87.9</v>
      </c>
      <c r="DA367" s="31">
        <v>87.2</v>
      </c>
      <c r="DB367" s="31">
        <v>86.7</v>
      </c>
      <c r="DC367" s="31">
        <v>90.1</v>
      </c>
      <c r="DD367" s="31">
        <v>95.4</v>
      </c>
      <c r="DE367" s="31">
        <v>98.9</v>
      </c>
      <c r="DF367" s="31">
        <v>103.8</v>
      </c>
      <c r="DG367" s="31">
        <v>109.2</v>
      </c>
      <c r="DH367" s="31">
        <v>111.3</v>
      </c>
      <c r="DI367" s="31">
        <v>113.4</v>
      </c>
      <c r="DJ367" s="31">
        <v>113.7</v>
      </c>
      <c r="DK367" s="31">
        <v>116.9</v>
      </c>
      <c r="DL367" s="31">
        <v>120.1</v>
      </c>
      <c r="DM367" s="31">
        <v>118.3</v>
      </c>
      <c r="DN367" s="31">
        <v>124.9</v>
      </c>
      <c r="DO367" s="31">
        <v>127.5</v>
      </c>
      <c r="DP367" s="31">
        <v>124.9</v>
      </c>
      <c r="DQ367" s="31">
        <v>131</v>
      </c>
      <c r="DR367" s="31">
        <v>133.1</v>
      </c>
      <c r="DS367" s="31">
        <v>141.1</v>
      </c>
      <c r="DT367" s="31">
        <v>143.4</v>
      </c>
      <c r="DU367" s="31">
        <v>139.80000000000001</v>
      </c>
      <c r="DV367" s="31">
        <v>135.19999999999999</v>
      </c>
      <c r="DW367" s="31">
        <v>135.6</v>
      </c>
      <c r="DX367" s="31">
        <v>128.69999999999999</v>
      </c>
      <c r="DY367" s="31">
        <v>126.4</v>
      </c>
      <c r="DZ367" s="31">
        <v>121.6</v>
      </c>
      <c r="EA367" s="31">
        <v>120.7</v>
      </c>
      <c r="EB367" s="31">
        <v>119.3</v>
      </c>
      <c r="EC367" s="31">
        <v>117.9</v>
      </c>
      <c r="ED367" s="31">
        <v>120.2</v>
      </c>
      <c r="EE367" s="31">
        <v>128.80000000000001</v>
      </c>
      <c r="EF367" s="31">
        <v>125.9</v>
      </c>
      <c r="EG367" s="31">
        <v>127.8</v>
      </c>
      <c r="EH367" s="31">
        <v>120.8</v>
      </c>
      <c r="EI367" s="31">
        <v>117.8</v>
      </c>
      <c r="EJ367" s="31">
        <v>118.9</v>
      </c>
      <c r="EK367" s="31">
        <v>121</v>
      </c>
      <c r="EL367" s="31">
        <v>126.1</v>
      </c>
      <c r="EM367" s="31">
        <v>122.9</v>
      </c>
      <c r="EN367" s="31">
        <v>121</v>
      </c>
      <c r="EO367" s="31">
        <v>124</v>
      </c>
      <c r="EP367" s="31">
        <v>125.5</v>
      </c>
      <c r="EQ367" s="31">
        <v>128.5</v>
      </c>
      <c r="ER367" s="31">
        <v>129.6</v>
      </c>
      <c r="ES367" s="31">
        <v>131.30000000000001</v>
      </c>
      <c r="ET367" s="31">
        <v>127.5</v>
      </c>
    </row>
    <row r="368" spans="1:150">
      <c r="A368" s="25" t="s">
        <v>1972</v>
      </c>
      <c r="B368" s="25" t="s">
        <v>1973</v>
      </c>
      <c r="C368" s="26">
        <v>0.22821</v>
      </c>
      <c r="D368" s="31">
        <v>103.6</v>
      </c>
      <c r="E368" s="31">
        <v>104.8</v>
      </c>
      <c r="F368" s="31">
        <v>107.3</v>
      </c>
      <c r="G368" s="31">
        <v>108.5</v>
      </c>
      <c r="H368" s="31">
        <v>111.3</v>
      </c>
      <c r="I368" s="31">
        <v>109.6</v>
      </c>
      <c r="J368" s="31">
        <v>110.1</v>
      </c>
      <c r="K368" s="31">
        <v>109.8</v>
      </c>
      <c r="L368" s="31">
        <v>111.8</v>
      </c>
      <c r="M368" s="31">
        <v>109.8</v>
      </c>
      <c r="N368" s="31">
        <v>111.3</v>
      </c>
      <c r="O368" s="31">
        <v>112.4</v>
      </c>
      <c r="P368" s="31">
        <v>117.2</v>
      </c>
      <c r="Q368" s="31">
        <v>120.7</v>
      </c>
      <c r="R368" s="31">
        <v>122.4</v>
      </c>
      <c r="S368" s="31">
        <v>122.8</v>
      </c>
      <c r="T368" s="31">
        <v>124.8</v>
      </c>
      <c r="U368" s="31">
        <v>124.9</v>
      </c>
      <c r="V368" s="31">
        <v>124.6</v>
      </c>
      <c r="W368" s="31">
        <v>125.3</v>
      </c>
      <c r="X368" s="31">
        <v>126.3</v>
      </c>
      <c r="Y368" s="31">
        <v>126.6</v>
      </c>
      <c r="Z368" s="31">
        <v>129.69999999999999</v>
      </c>
      <c r="AA368" s="31">
        <v>130.4</v>
      </c>
      <c r="AB368" s="31">
        <v>135.4</v>
      </c>
      <c r="AC368" s="31">
        <v>135.30000000000001</v>
      </c>
      <c r="AD368" s="31">
        <v>135.19999999999999</v>
      </c>
      <c r="AE368" s="31">
        <v>136.1</v>
      </c>
      <c r="AF368" s="31">
        <v>137.6</v>
      </c>
      <c r="AG368" s="31">
        <v>137.19999999999999</v>
      </c>
      <c r="AH368" s="31">
        <v>131.80000000000001</v>
      </c>
      <c r="AI368" s="31">
        <v>130.80000000000001</v>
      </c>
      <c r="AJ368" s="31">
        <v>128.6</v>
      </c>
      <c r="AK368" s="31">
        <v>127.4</v>
      </c>
      <c r="AL368" s="31">
        <v>130.4</v>
      </c>
      <c r="AM368" s="31">
        <v>129.4</v>
      </c>
      <c r="AN368" s="31">
        <v>116.7</v>
      </c>
      <c r="AO368" s="31">
        <v>118</v>
      </c>
      <c r="AP368" s="31">
        <v>115.5</v>
      </c>
      <c r="AQ368" s="31">
        <v>113.7</v>
      </c>
      <c r="AR368" s="31">
        <v>113.1</v>
      </c>
      <c r="AS368" s="31">
        <v>113.9</v>
      </c>
      <c r="AT368" s="31">
        <v>113.3</v>
      </c>
      <c r="AU368" s="31">
        <v>113.3</v>
      </c>
      <c r="AV368" s="31">
        <v>111.9</v>
      </c>
      <c r="AW368" s="31">
        <v>111.6</v>
      </c>
      <c r="AX368" s="31">
        <v>111.1</v>
      </c>
      <c r="AY368" s="31">
        <v>111.5</v>
      </c>
      <c r="AZ368" s="31">
        <v>111.3</v>
      </c>
      <c r="BA368" s="31">
        <v>111.8</v>
      </c>
      <c r="BB368" s="31">
        <v>112.1</v>
      </c>
      <c r="BC368" s="31">
        <v>113</v>
      </c>
      <c r="BD368" s="31">
        <v>114.2</v>
      </c>
      <c r="BE368" s="31">
        <v>114.3</v>
      </c>
      <c r="BF368" s="31">
        <v>113.5</v>
      </c>
      <c r="BG368" s="31">
        <v>113.6</v>
      </c>
      <c r="BH368" s="31">
        <v>113.5</v>
      </c>
      <c r="BI368" s="31">
        <v>112.4</v>
      </c>
      <c r="BJ368" s="31">
        <v>113</v>
      </c>
      <c r="BK368" s="31">
        <v>115.4</v>
      </c>
      <c r="BL368" s="31">
        <v>115.3</v>
      </c>
      <c r="BM368" s="31">
        <v>115.4</v>
      </c>
      <c r="BN368" s="31">
        <v>114.5</v>
      </c>
      <c r="BO368" s="31">
        <v>115.2</v>
      </c>
      <c r="BP368" s="31">
        <v>113.6</v>
      </c>
      <c r="BQ368" s="31">
        <v>114.2</v>
      </c>
      <c r="BR368" s="31">
        <v>114.9</v>
      </c>
      <c r="BS368" s="31">
        <v>116.2</v>
      </c>
      <c r="BT368" s="31">
        <v>118.5</v>
      </c>
      <c r="BU368" s="31">
        <v>120.4</v>
      </c>
      <c r="BV368" s="31">
        <v>121.1</v>
      </c>
      <c r="BW368" s="31">
        <v>120.9</v>
      </c>
      <c r="BX368" s="31">
        <v>121.5</v>
      </c>
      <c r="BY368" s="31">
        <v>124</v>
      </c>
      <c r="BZ368" s="31">
        <v>125.6</v>
      </c>
      <c r="CA368" s="31">
        <v>127.3</v>
      </c>
      <c r="CB368" s="31">
        <v>128.80000000000001</v>
      </c>
      <c r="CC368" s="31">
        <v>128.30000000000001</v>
      </c>
      <c r="CD368" s="31">
        <v>127.3</v>
      </c>
      <c r="CE368" s="31">
        <v>130.1</v>
      </c>
      <c r="CF368" s="31">
        <v>128.4</v>
      </c>
      <c r="CG368" s="31">
        <v>128.30000000000001</v>
      </c>
      <c r="CH368" s="31">
        <v>128.30000000000001</v>
      </c>
      <c r="CI368" s="31">
        <v>126.8</v>
      </c>
      <c r="CJ368" s="31">
        <v>127.1</v>
      </c>
      <c r="CK368" s="31">
        <v>129.30000000000001</v>
      </c>
      <c r="CL368" s="31">
        <v>130.4</v>
      </c>
      <c r="CM368" s="31">
        <v>129.30000000000001</v>
      </c>
      <c r="CN368" s="31">
        <v>129.30000000000001</v>
      </c>
      <c r="CO368" s="31">
        <v>127.3</v>
      </c>
      <c r="CP368" s="31">
        <v>129.1</v>
      </c>
      <c r="CQ368" s="31">
        <v>126.9</v>
      </c>
      <c r="CR368" s="31">
        <v>126.1</v>
      </c>
      <c r="CS368" s="31">
        <v>126</v>
      </c>
      <c r="CT368" s="31">
        <v>126.5</v>
      </c>
      <c r="CU368" s="31">
        <v>126.9</v>
      </c>
      <c r="CV368" s="31">
        <v>127</v>
      </c>
      <c r="CW368" s="31">
        <v>125.6</v>
      </c>
      <c r="CX368" s="31">
        <v>123.7</v>
      </c>
      <c r="CY368" s="31">
        <v>122.7</v>
      </c>
      <c r="CZ368" s="31">
        <v>120.9</v>
      </c>
      <c r="DA368" s="31">
        <v>120.9</v>
      </c>
      <c r="DB368" s="31">
        <v>121</v>
      </c>
      <c r="DC368" s="31">
        <v>122.4</v>
      </c>
      <c r="DD368" s="31">
        <v>123.2</v>
      </c>
      <c r="DE368" s="31">
        <v>126.8</v>
      </c>
      <c r="DF368" s="31">
        <v>129.1</v>
      </c>
      <c r="DG368" s="31">
        <v>133.1</v>
      </c>
      <c r="DH368" s="31">
        <v>137.19999999999999</v>
      </c>
      <c r="DI368" s="31">
        <v>137.30000000000001</v>
      </c>
      <c r="DJ368" s="31">
        <v>135.69999999999999</v>
      </c>
      <c r="DK368" s="31">
        <v>136.19999999999999</v>
      </c>
      <c r="DL368" s="31">
        <v>135.4</v>
      </c>
      <c r="DM368" s="31">
        <v>135.4</v>
      </c>
      <c r="DN368" s="31">
        <v>141.5</v>
      </c>
      <c r="DO368" s="31">
        <v>146.80000000000001</v>
      </c>
      <c r="DP368" s="31">
        <v>148</v>
      </c>
      <c r="DQ368" s="31">
        <v>147.5</v>
      </c>
      <c r="DR368" s="31">
        <v>147.19999999999999</v>
      </c>
      <c r="DS368" s="31">
        <v>146.19999999999999</v>
      </c>
      <c r="DT368" s="31">
        <v>148.69999999999999</v>
      </c>
      <c r="DU368" s="31">
        <v>152.1</v>
      </c>
      <c r="DV368" s="31">
        <v>152.80000000000001</v>
      </c>
      <c r="DW368" s="31">
        <v>151.6</v>
      </c>
      <c r="DX368" s="31">
        <v>149.80000000000001</v>
      </c>
      <c r="DY368" s="31">
        <v>149.30000000000001</v>
      </c>
      <c r="DZ368" s="31">
        <v>149.9</v>
      </c>
      <c r="EA368" s="31">
        <v>148.1</v>
      </c>
      <c r="EB368" s="31">
        <v>146.30000000000001</v>
      </c>
      <c r="EC368" s="31">
        <v>144.9</v>
      </c>
      <c r="ED368" s="31">
        <v>142.6</v>
      </c>
      <c r="EE368" s="31">
        <v>143.19999999999999</v>
      </c>
      <c r="EF368" s="31">
        <v>142.5</v>
      </c>
      <c r="EG368" s="31">
        <v>141.80000000000001</v>
      </c>
      <c r="EH368" s="31">
        <v>141</v>
      </c>
      <c r="EI368" s="31">
        <v>140.1</v>
      </c>
      <c r="EJ368" s="31">
        <v>138.6</v>
      </c>
      <c r="EK368" s="31">
        <v>138.6</v>
      </c>
      <c r="EL368" s="31">
        <v>138</v>
      </c>
      <c r="EM368" s="31">
        <v>136.80000000000001</v>
      </c>
      <c r="EN368" s="31">
        <v>136.6</v>
      </c>
      <c r="EO368" s="31">
        <v>136.4</v>
      </c>
      <c r="EP368" s="31">
        <v>138</v>
      </c>
      <c r="EQ368" s="31">
        <v>138.5</v>
      </c>
      <c r="ER368" s="31">
        <v>137.69999999999999</v>
      </c>
      <c r="ES368" s="31">
        <v>138.6</v>
      </c>
      <c r="ET368" s="31">
        <v>139.1</v>
      </c>
    </row>
    <row r="369" spans="1:150">
      <c r="A369" s="25" t="s">
        <v>1974</v>
      </c>
      <c r="B369" s="25" t="s">
        <v>1975</v>
      </c>
      <c r="C369" s="26">
        <v>2.452E-2</v>
      </c>
      <c r="D369" s="31">
        <v>102.8</v>
      </c>
      <c r="E369" s="31">
        <v>107.3</v>
      </c>
      <c r="F369" s="31">
        <v>100.6</v>
      </c>
      <c r="G369" s="31">
        <v>97.2</v>
      </c>
      <c r="H369" s="31">
        <v>98.1</v>
      </c>
      <c r="I369" s="31">
        <v>98.6</v>
      </c>
      <c r="J369" s="31">
        <v>98.9</v>
      </c>
      <c r="K369" s="31">
        <v>99.9</v>
      </c>
      <c r="L369" s="31">
        <v>103.4</v>
      </c>
      <c r="M369" s="31">
        <v>100.6</v>
      </c>
      <c r="N369" s="31">
        <v>99.7</v>
      </c>
      <c r="O369" s="31">
        <v>101.7</v>
      </c>
      <c r="P369" s="31">
        <v>103</v>
      </c>
      <c r="Q369" s="31">
        <v>99.9</v>
      </c>
      <c r="R369" s="31">
        <v>99.5</v>
      </c>
      <c r="S369" s="31">
        <v>98.9</v>
      </c>
      <c r="T369" s="31">
        <v>105.7</v>
      </c>
      <c r="U369" s="31">
        <v>104.9</v>
      </c>
      <c r="V369" s="31">
        <v>101.5</v>
      </c>
      <c r="W369" s="31">
        <v>101.2</v>
      </c>
      <c r="X369" s="31">
        <v>109.3</v>
      </c>
      <c r="Y369" s="31">
        <v>118.4</v>
      </c>
      <c r="Z369" s="31">
        <v>121.2</v>
      </c>
      <c r="AA369" s="31">
        <v>122.6</v>
      </c>
      <c r="AB369" s="31">
        <v>124.9</v>
      </c>
      <c r="AC369" s="31">
        <v>121.6</v>
      </c>
      <c r="AD369" s="31">
        <v>122.2</v>
      </c>
      <c r="AE369" s="31">
        <v>125.7</v>
      </c>
      <c r="AF369" s="31">
        <v>122.4</v>
      </c>
      <c r="AG369" s="31">
        <v>119.1</v>
      </c>
      <c r="AH369" s="31">
        <v>119.5</v>
      </c>
      <c r="AI369" s="31">
        <v>117.7</v>
      </c>
      <c r="AJ369" s="31">
        <v>116.9</v>
      </c>
      <c r="AK369" s="31">
        <v>111.7</v>
      </c>
      <c r="AL369" s="31">
        <v>111.6</v>
      </c>
      <c r="AM369" s="31">
        <v>112.6</v>
      </c>
      <c r="AN369" s="31">
        <v>115.1</v>
      </c>
      <c r="AO369" s="31">
        <v>112.7</v>
      </c>
      <c r="AP369" s="31">
        <v>112.1</v>
      </c>
      <c r="AQ369" s="31">
        <v>112.4</v>
      </c>
      <c r="AR369" s="31">
        <v>112.2</v>
      </c>
      <c r="AS369" s="31">
        <v>107.8</v>
      </c>
      <c r="AT369" s="31">
        <v>103.2</v>
      </c>
      <c r="AU369" s="31">
        <v>97.8</v>
      </c>
      <c r="AV369" s="31">
        <v>93.2</v>
      </c>
      <c r="AW369" s="31">
        <v>88.5</v>
      </c>
      <c r="AX369" s="31">
        <v>87.9</v>
      </c>
      <c r="AY369" s="31">
        <v>89</v>
      </c>
      <c r="AZ369" s="31">
        <v>88.5</v>
      </c>
      <c r="BA369" s="31">
        <v>89.6</v>
      </c>
      <c r="BB369" s="31">
        <v>88.6</v>
      </c>
      <c r="BC369" s="31">
        <v>88.7</v>
      </c>
      <c r="BD369" s="31">
        <v>89.7</v>
      </c>
      <c r="BE369" s="31">
        <v>88.2</v>
      </c>
      <c r="BF369" s="31">
        <v>88.4</v>
      </c>
      <c r="BG369" s="31">
        <v>90.3</v>
      </c>
      <c r="BH369" s="31">
        <v>88.2</v>
      </c>
      <c r="BI369" s="31">
        <v>90.8</v>
      </c>
      <c r="BJ369" s="31">
        <v>92.3</v>
      </c>
      <c r="BK369" s="31">
        <v>93</v>
      </c>
      <c r="BL369" s="31">
        <v>92.9</v>
      </c>
      <c r="BM369" s="31">
        <v>94.5</v>
      </c>
      <c r="BN369" s="31">
        <v>99.5</v>
      </c>
      <c r="BO369" s="31">
        <v>106.1</v>
      </c>
      <c r="BP369" s="31">
        <v>101.5</v>
      </c>
      <c r="BQ369" s="31">
        <v>99.2</v>
      </c>
      <c r="BR369" s="31">
        <v>104.1</v>
      </c>
      <c r="BS369" s="31">
        <v>119.8</v>
      </c>
      <c r="BT369" s="31">
        <v>139.4</v>
      </c>
      <c r="BU369" s="31">
        <v>132.4</v>
      </c>
      <c r="BV369" s="31">
        <v>137.9</v>
      </c>
      <c r="BW369" s="31">
        <v>137.6</v>
      </c>
      <c r="BX369" s="31">
        <v>135.5</v>
      </c>
      <c r="BY369" s="31">
        <v>137.9</v>
      </c>
      <c r="BZ369" s="31">
        <v>144.69999999999999</v>
      </c>
      <c r="CA369" s="31">
        <v>141.4</v>
      </c>
      <c r="CB369" s="31">
        <v>144.9</v>
      </c>
      <c r="CC369" s="31">
        <v>146.30000000000001</v>
      </c>
      <c r="CD369" s="31">
        <v>145.80000000000001</v>
      </c>
      <c r="CE369" s="31">
        <v>139.1</v>
      </c>
      <c r="CF369" s="31">
        <v>128.19999999999999</v>
      </c>
      <c r="CG369" s="31">
        <v>116.1</v>
      </c>
      <c r="CH369" s="31">
        <v>113</v>
      </c>
      <c r="CI369" s="31">
        <v>111.1</v>
      </c>
      <c r="CJ369" s="31">
        <v>110.2</v>
      </c>
      <c r="CK369" s="31">
        <v>107.8</v>
      </c>
      <c r="CL369" s="31">
        <v>105.3</v>
      </c>
      <c r="CM369" s="31">
        <v>103.5</v>
      </c>
      <c r="CN369" s="31">
        <v>108.6</v>
      </c>
      <c r="CO369" s="31">
        <v>115.4</v>
      </c>
      <c r="CP369" s="31">
        <v>114.4</v>
      </c>
      <c r="CQ369" s="31">
        <v>110.3</v>
      </c>
      <c r="CR369" s="31">
        <v>105</v>
      </c>
      <c r="CS369" s="31">
        <v>105.6</v>
      </c>
      <c r="CT369" s="31">
        <v>104.4</v>
      </c>
      <c r="CU369" s="31">
        <v>97.4</v>
      </c>
      <c r="CV369" s="31">
        <v>95.3</v>
      </c>
      <c r="CW369" s="31">
        <v>94.4</v>
      </c>
      <c r="CX369" s="31">
        <v>99.5</v>
      </c>
      <c r="CY369" s="31">
        <v>100.7</v>
      </c>
      <c r="CZ369" s="31">
        <v>101.8</v>
      </c>
      <c r="DA369" s="31">
        <v>100</v>
      </c>
      <c r="DB369" s="31">
        <v>102.2</v>
      </c>
      <c r="DC369" s="31">
        <v>113.2</v>
      </c>
      <c r="DD369" s="31">
        <v>124.7</v>
      </c>
      <c r="DE369" s="31">
        <v>139.30000000000001</v>
      </c>
      <c r="DF369" s="31">
        <v>157.19999999999999</v>
      </c>
      <c r="DG369" s="31">
        <v>178.5</v>
      </c>
      <c r="DH369" s="31">
        <v>186.5</v>
      </c>
      <c r="DI369" s="31">
        <v>206.2</v>
      </c>
      <c r="DJ369" s="31">
        <v>201.3</v>
      </c>
      <c r="DK369" s="31">
        <v>192</v>
      </c>
      <c r="DL369" s="31">
        <v>190.7</v>
      </c>
      <c r="DM369" s="31">
        <v>192.2</v>
      </c>
      <c r="DN369" s="31">
        <v>211.3</v>
      </c>
      <c r="DO369" s="31">
        <v>208.7</v>
      </c>
      <c r="DP369" s="31">
        <v>181.1</v>
      </c>
      <c r="DQ369" s="31">
        <v>169</v>
      </c>
      <c r="DR369" s="31">
        <v>163.69999999999999</v>
      </c>
      <c r="DS369" s="31">
        <v>156</v>
      </c>
      <c r="DT369" s="31">
        <v>159.9</v>
      </c>
      <c r="DU369" s="31">
        <v>158.4</v>
      </c>
      <c r="DV369" s="31">
        <v>161.6</v>
      </c>
      <c r="DW369" s="31">
        <v>152.69999999999999</v>
      </c>
      <c r="DX369" s="31">
        <v>143.1</v>
      </c>
      <c r="DY369" s="31">
        <v>137.19999999999999</v>
      </c>
      <c r="DZ369" s="31">
        <v>136.19999999999999</v>
      </c>
      <c r="EA369" s="31">
        <v>131.6</v>
      </c>
      <c r="EB369" s="31">
        <v>129.19999999999999</v>
      </c>
      <c r="EC369" s="31">
        <v>124</v>
      </c>
      <c r="ED369" s="31">
        <v>127.8</v>
      </c>
      <c r="EE369" s="31">
        <v>125.5</v>
      </c>
      <c r="EF369" s="31">
        <v>124.5</v>
      </c>
      <c r="EG369" s="31">
        <v>124.1</v>
      </c>
      <c r="EH369" s="31">
        <v>118.8</v>
      </c>
      <c r="EI369" s="31">
        <v>118.4</v>
      </c>
      <c r="EJ369" s="31">
        <v>123.8</v>
      </c>
      <c r="EK369" s="31">
        <v>128.6</v>
      </c>
      <c r="EL369" s="31">
        <v>125.6</v>
      </c>
      <c r="EM369" s="31">
        <v>123.9</v>
      </c>
      <c r="EN369" s="31">
        <v>126.8</v>
      </c>
      <c r="EO369" s="31">
        <v>124.5</v>
      </c>
      <c r="EP369" s="31">
        <v>125.1</v>
      </c>
      <c r="EQ369" s="31">
        <v>120.5</v>
      </c>
      <c r="ER369" s="31">
        <v>120.3</v>
      </c>
      <c r="ES369" s="31">
        <v>119.7</v>
      </c>
      <c r="ET369" s="31">
        <v>119.7</v>
      </c>
    </row>
    <row r="370" spans="1:150">
      <c r="A370" s="25" t="s">
        <v>1976</v>
      </c>
      <c r="B370" s="25" t="s">
        <v>1977</v>
      </c>
      <c r="C370" s="26">
        <v>3.2779999999999997E-2</v>
      </c>
      <c r="D370" s="31">
        <v>102.6</v>
      </c>
      <c r="E370" s="31">
        <v>102.7</v>
      </c>
      <c r="F370" s="31">
        <v>103.3</v>
      </c>
      <c r="G370" s="31">
        <v>103.5</v>
      </c>
      <c r="H370" s="31">
        <v>105.8</v>
      </c>
      <c r="I370" s="31">
        <v>103.3</v>
      </c>
      <c r="J370" s="31">
        <v>105.8</v>
      </c>
      <c r="K370" s="31">
        <v>106.3</v>
      </c>
      <c r="L370" s="31">
        <v>104.5</v>
      </c>
      <c r="M370" s="31">
        <v>105.2</v>
      </c>
      <c r="N370" s="31">
        <v>103.4</v>
      </c>
      <c r="O370" s="31">
        <v>105.9</v>
      </c>
      <c r="P370" s="31">
        <v>104.7</v>
      </c>
      <c r="Q370" s="31">
        <v>106.3</v>
      </c>
      <c r="R370" s="31">
        <v>104.8</v>
      </c>
      <c r="S370" s="31">
        <v>106</v>
      </c>
      <c r="T370" s="31">
        <v>107.4</v>
      </c>
      <c r="U370" s="31">
        <v>108.1</v>
      </c>
      <c r="V370" s="31">
        <v>107.5</v>
      </c>
      <c r="W370" s="31">
        <v>109.9</v>
      </c>
      <c r="X370" s="31">
        <v>110</v>
      </c>
      <c r="Y370" s="31">
        <v>112.3</v>
      </c>
      <c r="Z370" s="31">
        <v>112.8</v>
      </c>
      <c r="AA370" s="31">
        <v>116</v>
      </c>
      <c r="AB370" s="31">
        <v>110.7</v>
      </c>
      <c r="AC370" s="31">
        <v>112.5</v>
      </c>
      <c r="AD370" s="31">
        <v>112.2</v>
      </c>
      <c r="AE370" s="31">
        <v>114.4</v>
      </c>
      <c r="AF370" s="31">
        <v>113.1</v>
      </c>
      <c r="AG370" s="31">
        <v>112.7</v>
      </c>
      <c r="AH370" s="31">
        <v>113</v>
      </c>
      <c r="AI370" s="31">
        <v>112.7</v>
      </c>
      <c r="AJ370" s="31">
        <v>113.4</v>
      </c>
      <c r="AK370" s="31">
        <v>111.1</v>
      </c>
      <c r="AL370" s="31">
        <v>111.5</v>
      </c>
      <c r="AM370" s="31">
        <v>111.3</v>
      </c>
      <c r="AN370" s="31">
        <v>107.5</v>
      </c>
      <c r="AO370" s="31">
        <v>108.3</v>
      </c>
      <c r="AP370" s="31">
        <v>109.6</v>
      </c>
      <c r="AQ370" s="31">
        <v>107.3</v>
      </c>
      <c r="AR370" s="31">
        <v>109.7</v>
      </c>
      <c r="AS370" s="31">
        <v>108.5</v>
      </c>
      <c r="AT370" s="31">
        <v>106.2</v>
      </c>
      <c r="AU370" s="31">
        <v>103.9</v>
      </c>
      <c r="AV370" s="31">
        <v>103.1</v>
      </c>
      <c r="AW370" s="31">
        <v>106.1</v>
      </c>
      <c r="AX370" s="31">
        <v>101.8</v>
      </c>
      <c r="AY370" s="31">
        <v>103.9</v>
      </c>
      <c r="AZ370" s="31">
        <v>100.1</v>
      </c>
      <c r="BA370" s="31">
        <v>100.9</v>
      </c>
      <c r="BB370" s="31">
        <v>100.4</v>
      </c>
      <c r="BC370" s="31">
        <v>99.9</v>
      </c>
      <c r="BD370" s="31">
        <v>98.6</v>
      </c>
      <c r="BE370" s="31">
        <v>102.6</v>
      </c>
      <c r="BF370" s="31">
        <v>102.4</v>
      </c>
      <c r="BG370" s="31">
        <v>102.3</v>
      </c>
      <c r="BH370" s="31">
        <v>101.8</v>
      </c>
      <c r="BI370" s="31">
        <v>103.3</v>
      </c>
      <c r="BJ370" s="31">
        <v>102.8</v>
      </c>
      <c r="BK370" s="31">
        <v>103.7</v>
      </c>
      <c r="BL370" s="31">
        <v>102.9</v>
      </c>
      <c r="BM370" s="31">
        <v>101.3</v>
      </c>
      <c r="BN370" s="31">
        <v>100.8</v>
      </c>
      <c r="BO370" s="31">
        <v>102.4</v>
      </c>
      <c r="BP370" s="31">
        <v>101</v>
      </c>
      <c r="BQ370" s="31">
        <v>101.7</v>
      </c>
      <c r="BR370" s="31">
        <v>103.1</v>
      </c>
      <c r="BS370" s="31">
        <v>101.8</v>
      </c>
      <c r="BT370" s="31">
        <v>104.3</v>
      </c>
      <c r="BU370" s="31">
        <v>103.6</v>
      </c>
      <c r="BV370" s="31">
        <v>103.7</v>
      </c>
      <c r="BW370" s="31">
        <v>110</v>
      </c>
      <c r="BX370" s="31">
        <v>113.5</v>
      </c>
      <c r="BY370" s="31">
        <v>115.1</v>
      </c>
      <c r="BZ370" s="31">
        <v>114.6</v>
      </c>
      <c r="CA370" s="31">
        <v>117</v>
      </c>
      <c r="CB370" s="31">
        <v>115.7</v>
      </c>
      <c r="CC370" s="31">
        <v>116.9</v>
      </c>
      <c r="CD370" s="31">
        <v>118.8</v>
      </c>
      <c r="CE370" s="31">
        <v>121.7</v>
      </c>
      <c r="CF370" s="31">
        <v>119.7</v>
      </c>
      <c r="CG370" s="31">
        <v>123.4</v>
      </c>
      <c r="CH370" s="31">
        <v>122.2</v>
      </c>
      <c r="CI370" s="31">
        <v>125.5</v>
      </c>
      <c r="CJ370" s="31">
        <v>119.8</v>
      </c>
      <c r="CK370" s="31">
        <v>123.8</v>
      </c>
      <c r="CL370" s="31">
        <v>116.4</v>
      </c>
      <c r="CM370" s="31">
        <v>119.7</v>
      </c>
      <c r="CN370" s="31">
        <v>124.9</v>
      </c>
      <c r="CO370" s="31">
        <v>116.9</v>
      </c>
      <c r="CP370" s="31">
        <v>116.8</v>
      </c>
      <c r="CQ370" s="31">
        <v>117.4</v>
      </c>
      <c r="CR370" s="31">
        <v>116.3</v>
      </c>
      <c r="CS370" s="31">
        <v>116.9</v>
      </c>
      <c r="CT370" s="31">
        <v>114.6</v>
      </c>
      <c r="CU370" s="31">
        <v>112.6</v>
      </c>
      <c r="CV370" s="31">
        <v>117.4</v>
      </c>
      <c r="CW370" s="31">
        <v>114.4</v>
      </c>
      <c r="CX370" s="31">
        <v>116.6</v>
      </c>
      <c r="CY370" s="31">
        <v>111.4</v>
      </c>
      <c r="CZ370" s="31">
        <v>115.7</v>
      </c>
      <c r="DA370" s="31">
        <v>113.4</v>
      </c>
      <c r="DB370" s="31">
        <v>115.1</v>
      </c>
      <c r="DC370" s="31">
        <v>115.6</v>
      </c>
      <c r="DD370" s="31">
        <v>120.2</v>
      </c>
      <c r="DE370" s="31">
        <v>120.2</v>
      </c>
      <c r="DF370" s="31">
        <v>122.7</v>
      </c>
      <c r="DG370" s="31">
        <v>121.5</v>
      </c>
      <c r="DH370" s="31">
        <v>122.2</v>
      </c>
      <c r="DI370" s="31">
        <v>124.1</v>
      </c>
      <c r="DJ370" s="31">
        <v>121.5</v>
      </c>
      <c r="DK370" s="31">
        <v>122.2</v>
      </c>
      <c r="DL370" s="31">
        <v>121</v>
      </c>
      <c r="DM370" s="31">
        <v>121.9</v>
      </c>
      <c r="DN370" s="31">
        <v>125.7</v>
      </c>
      <c r="DO370" s="31">
        <v>127.7</v>
      </c>
      <c r="DP370" s="31">
        <v>130.4</v>
      </c>
      <c r="DQ370" s="31">
        <v>130.30000000000001</v>
      </c>
      <c r="DR370" s="31">
        <v>130.6</v>
      </c>
      <c r="DS370" s="31">
        <v>135.30000000000001</v>
      </c>
      <c r="DT370" s="31">
        <v>135.30000000000001</v>
      </c>
      <c r="DU370" s="31">
        <v>139.19999999999999</v>
      </c>
      <c r="DV370" s="31">
        <v>141.9</v>
      </c>
      <c r="DW370" s="31">
        <v>141.1</v>
      </c>
      <c r="DX370" s="31">
        <v>140.69999999999999</v>
      </c>
      <c r="DY370" s="31">
        <v>139.19999999999999</v>
      </c>
      <c r="DZ370" s="31">
        <v>141.30000000000001</v>
      </c>
      <c r="EA370" s="31">
        <v>141.4</v>
      </c>
      <c r="EB370" s="31">
        <v>145.19999999999999</v>
      </c>
      <c r="EC370" s="31">
        <v>140.4</v>
      </c>
      <c r="ED370" s="31">
        <v>137.6</v>
      </c>
      <c r="EE370" s="31">
        <v>133.80000000000001</v>
      </c>
      <c r="EF370" s="31">
        <v>134.69999999999999</v>
      </c>
      <c r="EG370" s="31">
        <v>133.69999999999999</v>
      </c>
      <c r="EH370" s="31">
        <v>131.9</v>
      </c>
      <c r="EI370" s="31">
        <v>131.9</v>
      </c>
      <c r="EJ370" s="31">
        <v>130.30000000000001</v>
      </c>
      <c r="EK370" s="31">
        <v>130.30000000000001</v>
      </c>
      <c r="EL370" s="31">
        <v>127.6</v>
      </c>
      <c r="EM370" s="31">
        <v>127</v>
      </c>
      <c r="EN370" s="31">
        <v>128.19999999999999</v>
      </c>
      <c r="EO370" s="31">
        <v>127.6</v>
      </c>
      <c r="EP370" s="31">
        <v>126.5</v>
      </c>
      <c r="EQ370" s="31">
        <v>124.8</v>
      </c>
      <c r="ER370" s="31">
        <v>126.2</v>
      </c>
      <c r="ES370" s="31">
        <v>127.6</v>
      </c>
      <c r="ET370" s="31">
        <v>127.8</v>
      </c>
    </row>
    <row r="371" spans="1:150">
      <c r="A371" s="25" t="s">
        <v>1978</v>
      </c>
      <c r="B371" s="25" t="s">
        <v>1979</v>
      </c>
      <c r="C371" s="26">
        <v>8.2369999999999999E-2</v>
      </c>
      <c r="D371" s="31">
        <v>117</v>
      </c>
      <c r="E371" s="31">
        <v>120.6</v>
      </c>
      <c r="F371" s="31">
        <v>122.3</v>
      </c>
      <c r="G371" s="31">
        <v>124.9</v>
      </c>
      <c r="H371" s="31">
        <v>124.5</v>
      </c>
      <c r="I371" s="31">
        <v>125.1</v>
      </c>
      <c r="J371" s="31">
        <v>127.4</v>
      </c>
      <c r="K371" s="31">
        <v>129.1</v>
      </c>
      <c r="L371" s="31">
        <v>126.2</v>
      </c>
      <c r="M371" s="31">
        <v>120.7</v>
      </c>
      <c r="N371" s="31">
        <v>118.5</v>
      </c>
      <c r="O371" s="31">
        <v>112.6</v>
      </c>
      <c r="P371" s="31">
        <v>110.3</v>
      </c>
      <c r="Q371" s="31">
        <v>108.5</v>
      </c>
      <c r="R371" s="31">
        <v>107.6</v>
      </c>
      <c r="S371" s="31">
        <v>112.9</v>
      </c>
      <c r="T371" s="31">
        <v>112.8</v>
      </c>
      <c r="U371" s="31">
        <v>114.2</v>
      </c>
      <c r="V371" s="31">
        <v>114.9</v>
      </c>
      <c r="W371" s="31">
        <v>114.8</v>
      </c>
      <c r="X371" s="31">
        <v>115.5</v>
      </c>
      <c r="Y371" s="31">
        <v>116.1</v>
      </c>
      <c r="Z371" s="31">
        <v>119.5</v>
      </c>
      <c r="AA371" s="31">
        <v>124.4</v>
      </c>
      <c r="AB371" s="31">
        <v>123.7</v>
      </c>
      <c r="AC371" s="31">
        <v>122.9</v>
      </c>
      <c r="AD371" s="31">
        <v>119.2</v>
      </c>
      <c r="AE371" s="31">
        <v>118.2</v>
      </c>
      <c r="AF371" s="31">
        <v>117.2</v>
      </c>
      <c r="AG371" s="31">
        <v>116.6</v>
      </c>
      <c r="AH371" s="31">
        <v>114.3</v>
      </c>
      <c r="AI371" s="31">
        <v>109.3</v>
      </c>
      <c r="AJ371" s="31">
        <v>106.1</v>
      </c>
      <c r="AK371" s="31">
        <v>106.1</v>
      </c>
      <c r="AL371" s="31">
        <v>110.1</v>
      </c>
      <c r="AM371" s="31">
        <v>115</v>
      </c>
      <c r="AN371" s="31">
        <v>118.7</v>
      </c>
      <c r="AO371" s="31">
        <v>119.5</v>
      </c>
      <c r="AP371" s="31">
        <v>120.5</v>
      </c>
      <c r="AQ371" s="31">
        <v>118.9</v>
      </c>
      <c r="AR371" s="31">
        <v>117.5</v>
      </c>
      <c r="AS371" s="31">
        <v>118.1</v>
      </c>
      <c r="AT371" s="31">
        <v>117.5</v>
      </c>
      <c r="AU371" s="31">
        <v>116.3</v>
      </c>
      <c r="AV371" s="31">
        <v>118.5</v>
      </c>
      <c r="AW371" s="31">
        <v>124.2</v>
      </c>
      <c r="AX371" s="31">
        <v>127.7</v>
      </c>
      <c r="AY371" s="31">
        <v>124.1</v>
      </c>
      <c r="AZ371" s="31">
        <v>122.7</v>
      </c>
      <c r="BA371" s="31">
        <v>125.1</v>
      </c>
      <c r="BB371" s="31">
        <v>124.5</v>
      </c>
      <c r="BC371" s="31">
        <v>120.8</v>
      </c>
      <c r="BD371" s="31">
        <v>117.5</v>
      </c>
      <c r="BE371" s="31">
        <v>118.8</v>
      </c>
      <c r="BF371" s="31">
        <v>123.6</v>
      </c>
      <c r="BG371" s="31">
        <v>126.4</v>
      </c>
      <c r="BH371" s="31">
        <v>126.3</v>
      </c>
      <c r="BI371" s="31">
        <v>128.5</v>
      </c>
      <c r="BJ371" s="31">
        <v>130.1</v>
      </c>
      <c r="BK371" s="31">
        <v>133.4</v>
      </c>
      <c r="BL371" s="31">
        <v>135.6</v>
      </c>
      <c r="BM371" s="31">
        <v>140.30000000000001</v>
      </c>
      <c r="BN371" s="31">
        <v>144.80000000000001</v>
      </c>
      <c r="BO371" s="31">
        <v>147.9</v>
      </c>
      <c r="BP371" s="31">
        <v>147.80000000000001</v>
      </c>
      <c r="BQ371" s="31">
        <v>148.1</v>
      </c>
      <c r="BR371" s="31">
        <v>154.69999999999999</v>
      </c>
      <c r="BS371" s="31">
        <v>160.9</v>
      </c>
      <c r="BT371" s="31">
        <v>166.9</v>
      </c>
      <c r="BU371" s="31">
        <v>176.7</v>
      </c>
      <c r="BV371" s="31">
        <v>175.5</v>
      </c>
      <c r="BW371" s="31">
        <v>170.3</v>
      </c>
      <c r="BX371" s="31">
        <v>168.9</v>
      </c>
      <c r="BY371" s="31">
        <v>164.8</v>
      </c>
      <c r="BZ371" s="31">
        <v>160.4</v>
      </c>
      <c r="CA371" s="31">
        <v>155.69999999999999</v>
      </c>
      <c r="CB371" s="31">
        <v>154</v>
      </c>
      <c r="CC371" s="31">
        <v>157.6</v>
      </c>
      <c r="CD371" s="31">
        <v>162.69999999999999</v>
      </c>
      <c r="CE371" s="31">
        <v>161.80000000000001</v>
      </c>
      <c r="CF371" s="31">
        <v>160.1</v>
      </c>
      <c r="CG371" s="31">
        <v>166.8</v>
      </c>
      <c r="CH371" s="31">
        <v>168</v>
      </c>
      <c r="CI371" s="31">
        <v>167</v>
      </c>
      <c r="CJ371" s="31">
        <v>168.4</v>
      </c>
      <c r="CK371" s="31">
        <v>166.9</v>
      </c>
      <c r="CL371" s="31">
        <v>159.19999999999999</v>
      </c>
      <c r="CM371" s="31">
        <v>147.30000000000001</v>
      </c>
      <c r="CN371" s="31">
        <v>143.5</v>
      </c>
      <c r="CO371" s="31">
        <v>136.19999999999999</v>
      </c>
      <c r="CP371" s="31">
        <v>127.1</v>
      </c>
      <c r="CQ371" s="31">
        <v>122.7</v>
      </c>
      <c r="CR371" s="31">
        <v>123.1</v>
      </c>
      <c r="CS371" s="31">
        <v>121.4</v>
      </c>
      <c r="CT371" s="31">
        <v>118.1</v>
      </c>
      <c r="CU371" s="31">
        <v>120.8</v>
      </c>
      <c r="CV371" s="31">
        <v>123.4</v>
      </c>
      <c r="CW371" s="31">
        <v>121</v>
      </c>
      <c r="CX371" s="31">
        <v>114.7</v>
      </c>
      <c r="CY371" s="31">
        <v>108.8</v>
      </c>
      <c r="CZ371" s="31">
        <v>108.6</v>
      </c>
      <c r="DA371" s="31">
        <v>105</v>
      </c>
      <c r="DB371" s="31">
        <v>102.6</v>
      </c>
      <c r="DC371" s="31">
        <v>100.6</v>
      </c>
      <c r="DD371" s="31">
        <v>98.4</v>
      </c>
      <c r="DE371" s="31">
        <v>101.5</v>
      </c>
      <c r="DF371" s="31">
        <v>105.4</v>
      </c>
      <c r="DG371" s="31">
        <v>108.1</v>
      </c>
      <c r="DH371" s="31">
        <v>118.2</v>
      </c>
      <c r="DI371" s="31">
        <v>118.5</v>
      </c>
      <c r="DJ371" s="31">
        <v>116.6</v>
      </c>
      <c r="DK371" s="31">
        <v>120.1</v>
      </c>
      <c r="DL371" s="31">
        <v>128.80000000000001</v>
      </c>
      <c r="DM371" s="31">
        <v>134.69999999999999</v>
      </c>
      <c r="DN371" s="31">
        <v>161.30000000000001</v>
      </c>
      <c r="DO371" s="31">
        <v>188.5</v>
      </c>
      <c r="DP371" s="31">
        <v>182.3</v>
      </c>
      <c r="DQ371" s="31">
        <v>192.7</v>
      </c>
      <c r="DR371" s="31">
        <v>193.3</v>
      </c>
      <c r="DS371" s="31">
        <v>200.1</v>
      </c>
      <c r="DT371" s="31">
        <v>216.4</v>
      </c>
      <c r="DU371" s="31">
        <v>219.9</v>
      </c>
      <c r="DV371" s="31">
        <v>216.8</v>
      </c>
      <c r="DW371" s="31">
        <v>211.3</v>
      </c>
      <c r="DX371" s="31">
        <v>217.2</v>
      </c>
      <c r="DY371" s="31">
        <v>222.2</v>
      </c>
      <c r="DZ371" s="31">
        <v>233.1</v>
      </c>
      <c r="EA371" s="31">
        <v>230</v>
      </c>
      <c r="EB371" s="31">
        <v>214.4</v>
      </c>
      <c r="EC371" s="31">
        <v>202</v>
      </c>
      <c r="ED371" s="31">
        <v>189.4</v>
      </c>
      <c r="EE371" s="31">
        <v>181.9</v>
      </c>
      <c r="EF371" s="31">
        <v>169.1</v>
      </c>
      <c r="EG371" s="31">
        <v>162.80000000000001</v>
      </c>
      <c r="EH371" s="31">
        <v>155.30000000000001</v>
      </c>
      <c r="EI371" s="31">
        <v>151.5</v>
      </c>
      <c r="EJ371" s="31">
        <v>146.80000000000001</v>
      </c>
      <c r="EK371" s="31">
        <v>145.5</v>
      </c>
      <c r="EL371" s="31">
        <v>151.19999999999999</v>
      </c>
      <c r="EM371" s="31">
        <v>147.69999999999999</v>
      </c>
      <c r="EN371" s="31">
        <v>146.9</v>
      </c>
      <c r="EO371" s="31">
        <v>145.6</v>
      </c>
      <c r="EP371" s="31">
        <v>144.80000000000001</v>
      </c>
      <c r="EQ371" s="31">
        <v>144.69999999999999</v>
      </c>
      <c r="ER371" s="31">
        <v>151.5</v>
      </c>
      <c r="ES371" s="31">
        <v>150.80000000000001</v>
      </c>
      <c r="ET371" s="31">
        <v>151</v>
      </c>
    </row>
    <row r="372" spans="1:150">
      <c r="A372" s="25" t="s">
        <v>1980</v>
      </c>
      <c r="B372" s="25" t="s">
        <v>1981</v>
      </c>
      <c r="C372" s="26">
        <v>6.2549999999999994E-2</v>
      </c>
      <c r="D372" s="31">
        <v>109.9</v>
      </c>
      <c r="E372" s="31">
        <v>112.7</v>
      </c>
      <c r="F372" s="31">
        <v>116.2</v>
      </c>
      <c r="G372" s="31">
        <v>115.1</v>
      </c>
      <c r="H372" s="31">
        <v>118.3</v>
      </c>
      <c r="I372" s="31">
        <v>115.6</v>
      </c>
      <c r="J372" s="31">
        <v>115.1</v>
      </c>
      <c r="K372" s="31">
        <v>116.7</v>
      </c>
      <c r="L372" s="31">
        <v>113</v>
      </c>
      <c r="M372" s="31">
        <v>116.9</v>
      </c>
      <c r="N372" s="31">
        <v>116.3</v>
      </c>
      <c r="O372" s="31">
        <v>116.2</v>
      </c>
      <c r="P372" s="31">
        <v>116.9</v>
      </c>
      <c r="Q372" s="31">
        <v>113.5</v>
      </c>
      <c r="R372" s="31">
        <v>112.9</v>
      </c>
      <c r="S372" s="31">
        <v>111</v>
      </c>
      <c r="T372" s="31">
        <v>114.6</v>
      </c>
      <c r="U372" s="31">
        <v>110.5</v>
      </c>
      <c r="V372" s="31">
        <v>114.9</v>
      </c>
      <c r="W372" s="31">
        <v>115.3</v>
      </c>
      <c r="X372" s="31">
        <v>122.8</v>
      </c>
      <c r="Y372" s="31">
        <v>121.9</v>
      </c>
      <c r="Z372" s="31">
        <v>125.9</v>
      </c>
      <c r="AA372" s="31">
        <v>125.7</v>
      </c>
      <c r="AB372" s="31">
        <v>126.3</v>
      </c>
      <c r="AC372" s="31">
        <v>127.3</v>
      </c>
      <c r="AD372" s="31">
        <v>128.30000000000001</v>
      </c>
      <c r="AE372" s="31">
        <v>130.5</v>
      </c>
      <c r="AF372" s="31">
        <v>128.30000000000001</v>
      </c>
      <c r="AG372" s="31">
        <v>129.4</v>
      </c>
      <c r="AH372" s="31">
        <v>128.6</v>
      </c>
      <c r="AI372" s="31">
        <v>128.69999999999999</v>
      </c>
      <c r="AJ372" s="31">
        <v>127</v>
      </c>
      <c r="AK372" s="31">
        <v>128</v>
      </c>
      <c r="AL372" s="31">
        <v>129</v>
      </c>
      <c r="AM372" s="31">
        <v>128.30000000000001</v>
      </c>
      <c r="AN372" s="31">
        <v>129</v>
      </c>
      <c r="AO372" s="31">
        <v>129.5</v>
      </c>
      <c r="AP372" s="31">
        <v>129.80000000000001</v>
      </c>
      <c r="AQ372" s="31">
        <v>128.5</v>
      </c>
      <c r="AR372" s="31">
        <v>123.9</v>
      </c>
      <c r="AS372" s="31">
        <v>122.3</v>
      </c>
      <c r="AT372" s="31">
        <v>124.6</v>
      </c>
      <c r="AU372" s="31">
        <v>122.1</v>
      </c>
      <c r="AV372" s="31">
        <v>121.5</v>
      </c>
      <c r="AW372" s="31">
        <v>121.9</v>
      </c>
      <c r="AX372" s="31">
        <v>122.6</v>
      </c>
      <c r="AY372" s="31">
        <v>123.9</v>
      </c>
      <c r="AZ372" s="31">
        <v>123.7</v>
      </c>
      <c r="BA372" s="31">
        <v>123.2</v>
      </c>
      <c r="BB372" s="31">
        <v>123.3</v>
      </c>
      <c r="BC372" s="31">
        <v>122.6</v>
      </c>
      <c r="BD372" s="31">
        <v>122.2</v>
      </c>
      <c r="BE372" s="31">
        <v>121</v>
      </c>
      <c r="BF372" s="31">
        <v>121.7</v>
      </c>
      <c r="BG372" s="31">
        <v>122.2</v>
      </c>
      <c r="BH372" s="31">
        <v>123</v>
      </c>
      <c r="BI372" s="31">
        <v>122.9</v>
      </c>
      <c r="BJ372" s="31">
        <v>124.2</v>
      </c>
      <c r="BK372" s="31">
        <v>125.7</v>
      </c>
      <c r="BL372" s="31">
        <v>126.4</v>
      </c>
      <c r="BM372" s="31">
        <v>125.7</v>
      </c>
      <c r="BN372" s="31">
        <v>126.4</v>
      </c>
      <c r="BO372" s="31">
        <v>123</v>
      </c>
      <c r="BP372" s="31">
        <v>123.8</v>
      </c>
      <c r="BQ372" s="31">
        <v>124.5</v>
      </c>
      <c r="BR372" s="31">
        <v>124.5</v>
      </c>
      <c r="BS372" s="31">
        <v>126.9</v>
      </c>
      <c r="BT372" s="31">
        <v>127.3</v>
      </c>
      <c r="BU372" s="31">
        <v>126.9</v>
      </c>
      <c r="BV372" s="31">
        <v>128.30000000000001</v>
      </c>
      <c r="BW372" s="31">
        <v>127.2</v>
      </c>
      <c r="BX372" s="31">
        <v>126.5</v>
      </c>
      <c r="BY372" s="31">
        <v>127.1</v>
      </c>
      <c r="BZ372" s="31">
        <v>129.19999999999999</v>
      </c>
      <c r="CA372" s="31">
        <v>128.9</v>
      </c>
      <c r="CB372" s="31">
        <v>131.80000000000001</v>
      </c>
      <c r="CC372" s="31">
        <v>133</v>
      </c>
      <c r="CD372" s="31">
        <v>137.19999999999999</v>
      </c>
      <c r="CE372" s="31">
        <v>139.6</v>
      </c>
      <c r="CF372" s="31">
        <v>141.30000000000001</v>
      </c>
      <c r="CG372" s="31">
        <v>140.30000000000001</v>
      </c>
      <c r="CH372" s="31">
        <v>141.4</v>
      </c>
      <c r="CI372" s="31">
        <v>142.6</v>
      </c>
      <c r="CJ372" s="31">
        <v>142.9</v>
      </c>
      <c r="CK372" s="31">
        <v>142.9</v>
      </c>
      <c r="CL372" s="31">
        <v>143.69999999999999</v>
      </c>
      <c r="CM372" s="31">
        <v>142.30000000000001</v>
      </c>
      <c r="CN372" s="31">
        <v>141.6</v>
      </c>
      <c r="CO372" s="31">
        <v>140.6</v>
      </c>
      <c r="CP372" s="31">
        <v>139.4</v>
      </c>
      <c r="CQ372" s="31">
        <v>135.9</v>
      </c>
      <c r="CR372" s="31">
        <v>133.1</v>
      </c>
      <c r="CS372" s="31">
        <v>131.4</v>
      </c>
      <c r="CT372" s="31">
        <v>130.9</v>
      </c>
      <c r="CU372" s="31">
        <v>131.1</v>
      </c>
      <c r="CV372" s="31">
        <v>131.9</v>
      </c>
      <c r="CW372" s="31">
        <v>127.5</v>
      </c>
      <c r="CX372" s="31">
        <v>126.3</v>
      </c>
      <c r="CY372" s="31">
        <v>125.9</v>
      </c>
      <c r="CZ372" s="31">
        <v>127.5</v>
      </c>
      <c r="DA372" s="31">
        <v>128.9</v>
      </c>
      <c r="DB372" s="31">
        <v>125.4</v>
      </c>
      <c r="DC372" s="31">
        <v>127.1</v>
      </c>
      <c r="DD372" s="31">
        <v>126.7</v>
      </c>
      <c r="DE372" s="31">
        <v>123.4</v>
      </c>
      <c r="DF372" s="31">
        <v>125.9</v>
      </c>
      <c r="DG372" s="31">
        <v>126.5</v>
      </c>
      <c r="DH372" s="31">
        <v>130.69999999999999</v>
      </c>
      <c r="DI372" s="31">
        <v>131</v>
      </c>
      <c r="DJ372" s="31">
        <v>131.4</v>
      </c>
      <c r="DK372" s="31">
        <v>134.69999999999999</v>
      </c>
      <c r="DL372" s="31">
        <v>139.5</v>
      </c>
      <c r="DM372" s="31">
        <v>143.4</v>
      </c>
      <c r="DN372" s="31">
        <v>150.69999999999999</v>
      </c>
      <c r="DO372" s="31">
        <v>153.30000000000001</v>
      </c>
      <c r="DP372" s="31">
        <v>157.6</v>
      </c>
      <c r="DQ372" s="31">
        <v>168.4</v>
      </c>
      <c r="DR372" s="31">
        <v>171.7</v>
      </c>
      <c r="DS372" s="31">
        <v>174.7</v>
      </c>
      <c r="DT372" s="31">
        <v>183.5</v>
      </c>
      <c r="DU372" s="31">
        <v>189.5</v>
      </c>
      <c r="DV372" s="31">
        <v>194.2</v>
      </c>
      <c r="DW372" s="31">
        <v>196.3</v>
      </c>
      <c r="DX372" s="31">
        <v>197</v>
      </c>
      <c r="DY372" s="31">
        <v>197.5</v>
      </c>
      <c r="DZ372" s="31">
        <v>198.5</v>
      </c>
      <c r="EA372" s="31">
        <v>195.9</v>
      </c>
      <c r="EB372" s="31">
        <v>194.3</v>
      </c>
      <c r="EC372" s="31">
        <v>193.9</v>
      </c>
      <c r="ED372" s="31">
        <v>192.9</v>
      </c>
      <c r="EE372" s="31">
        <v>190.2</v>
      </c>
      <c r="EF372" s="31">
        <v>188.6</v>
      </c>
      <c r="EG372" s="31">
        <v>185.6</v>
      </c>
      <c r="EH372" s="31">
        <v>179.7</v>
      </c>
      <c r="EI372" s="31">
        <v>171.7</v>
      </c>
      <c r="EJ372" s="31">
        <v>167.7</v>
      </c>
      <c r="EK372" s="31">
        <v>166.5</v>
      </c>
      <c r="EL372" s="31">
        <v>167.6</v>
      </c>
      <c r="EM372" s="31">
        <v>165.9</v>
      </c>
      <c r="EN372" s="31">
        <v>164.7</v>
      </c>
      <c r="EO372" s="31">
        <v>158.1</v>
      </c>
      <c r="EP372" s="31">
        <v>160.1</v>
      </c>
      <c r="EQ372" s="31">
        <v>157</v>
      </c>
      <c r="ER372" s="31">
        <v>154.19999999999999</v>
      </c>
      <c r="ES372" s="31">
        <v>155.1</v>
      </c>
      <c r="ET372" s="31">
        <v>155</v>
      </c>
    </row>
    <row r="373" spans="1:150">
      <c r="A373" s="25" t="s">
        <v>1982</v>
      </c>
      <c r="B373" s="25" t="s">
        <v>1983</v>
      </c>
      <c r="C373" s="26">
        <v>0.10555</v>
      </c>
      <c r="D373" s="31">
        <v>108.1</v>
      </c>
      <c r="E373" s="31">
        <v>109.8</v>
      </c>
      <c r="F373" s="31">
        <v>110</v>
      </c>
      <c r="G373" s="31">
        <v>108.8</v>
      </c>
      <c r="H373" s="31">
        <v>107.1</v>
      </c>
      <c r="I373" s="31">
        <v>111.2</v>
      </c>
      <c r="J373" s="31">
        <v>111.3</v>
      </c>
      <c r="K373" s="31">
        <v>108.4</v>
      </c>
      <c r="L373" s="31">
        <v>108.4</v>
      </c>
      <c r="M373" s="31">
        <v>110.4</v>
      </c>
      <c r="N373" s="31">
        <v>109.6</v>
      </c>
      <c r="O373" s="31">
        <v>107.1</v>
      </c>
      <c r="P373" s="31">
        <v>108.3</v>
      </c>
      <c r="Q373" s="31">
        <v>107.6</v>
      </c>
      <c r="R373" s="31">
        <v>107.9</v>
      </c>
      <c r="S373" s="31">
        <v>107.6</v>
      </c>
      <c r="T373" s="31">
        <v>108.7</v>
      </c>
      <c r="U373" s="31">
        <v>111.2</v>
      </c>
      <c r="V373" s="31">
        <v>116.5</v>
      </c>
      <c r="W373" s="31">
        <v>114.9</v>
      </c>
      <c r="X373" s="31">
        <v>115.4</v>
      </c>
      <c r="Y373" s="31">
        <v>113.6</v>
      </c>
      <c r="Z373" s="31">
        <v>114.3</v>
      </c>
      <c r="AA373" s="31">
        <v>114.1</v>
      </c>
      <c r="AB373" s="31">
        <v>110.2</v>
      </c>
      <c r="AC373" s="31">
        <v>110.2</v>
      </c>
      <c r="AD373" s="31">
        <v>109.3</v>
      </c>
      <c r="AE373" s="31">
        <v>107.8</v>
      </c>
      <c r="AF373" s="31">
        <v>108.2</v>
      </c>
      <c r="AG373" s="31">
        <v>107.8</v>
      </c>
      <c r="AH373" s="31">
        <v>107</v>
      </c>
      <c r="AI373" s="31">
        <v>103.5</v>
      </c>
      <c r="AJ373" s="31">
        <v>102.3</v>
      </c>
      <c r="AK373" s="31">
        <v>92.8</v>
      </c>
      <c r="AL373" s="31">
        <v>88</v>
      </c>
      <c r="AM373" s="31">
        <v>88.7</v>
      </c>
      <c r="AN373" s="31">
        <v>81</v>
      </c>
      <c r="AO373" s="31">
        <v>81.5</v>
      </c>
      <c r="AP373" s="31">
        <v>82.2</v>
      </c>
      <c r="AQ373" s="31">
        <v>83.2</v>
      </c>
      <c r="AR373" s="31">
        <v>84.4</v>
      </c>
      <c r="AS373" s="31">
        <v>76.400000000000006</v>
      </c>
      <c r="AT373" s="31">
        <v>78.900000000000006</v>
      </c>
      <c r="AU373" s="31">
        <v>77.5</v>
      </c>
      <c r="AV373" s="31">
        <v>76.5</v>
      </c>
      <c r="AW373" s="31">
        <v>70.599999999999994</v>
      </c>
      <c r="AX373" s="31">
        <v>69.599999999999994</v>
      </c>
      <c r="AY373" s="31">
        <v>71.7</v>
      </c>
      <c r="AZ373" s="31">
        <v>65.8</v>
      </c>
      <c r="BA373" s="31">
        <v>66.2</v>
      </c>
      <c r="BB373" s="31">
        <v>64.7</v>
      </c>
      <c r="BC373" s="31">
        <v>67</v>
      </c>
      <c r="BD373" s="31">
        <v>66.900000000000006</v>
      </c>
      <c r="BE373" s="31">
        <v>67.900000000000006</v>
      </c>
      <c r="BF373" s="31">
        <v>69.900000000000006</v>
      </c>
      <c r="BG373" s="31">
        <v>69.900000000000006</v>
      </c>
      <c r="BH373" s="31">
        <v>68.400000000000006</v>
      </c>
      <c r="BI373" s="31">
        <v>70</v>
      </c>
      <c r="BJ373" s="31">
        <v>71.7</v>
      </c>
      <c r="BK373" s="31">
        <v>71.3</v>
      </c>
      <c r="BL373" s="31">
        <v>73.3</v>
      </c>
      <c r="BM373" s="31">
        <v>74.599999999999994</v>
      </c>
      <c r="BN373" s="31">
        <v>76.599999999999994</v>
      </c>
      <c r="BO373" s="31">
        <v>78.8</v>
      </c>
      <c r="BP373" s="31">
        <v>81.3</v>
      </c>
      <c r="BQ373" s="31">
        <v>81.7</v>
      </c>
      <c r="BR373" s="31">
        <v>84.9</v>
      </c>
      <c r="BS373" s="31">
        <v>87.3</v>
      </c>
      <c r="BT373" s="31">
        <v>89.2</v>
      </c>
      <c r="BU373" s="31">
        <v>94.4</v>
      </c>
      <c r="BV373" s="31">
        <v>96.7</v>
      </c>
      <c r="BW373" s="31">
        <v>101.2</v>
      </c>
      <c r="BX373" s="31">
        <v>103.8</v>
      </c>
      <c r="BY373" s="31">
        <v>109.2</v>
      </c>
      <c r="BZ373" s="31">
        <v>110.9</v>
      </c>
      <c r="CA373" s="31">
        <v>115.2</v>
      </c>
      <c r="CB373" s="31">
        <v>117.9</v>
      </c>
      <c r="CC373" s="31">
        <v>119.6</v>
      </c>
      <c r="CD373" s="31">
        <v>124.1</v>
      </c>
      <c r="CE373" s="31">
        <v>125</v>
      </c>
      <c r="CF373" s="31">
        <v>121.3</v>
      </c>
      <c r="CG373" s="31">
        <v>117.9</v>
      </c>
      <c r="CH373" s="31">
        <v>119.7</v>
      </c>
      <c r="CI373" s="31">
        <v>121.2</v>
      </c>
      <c r="CJ373" s="31">
        <v>116.7</v>
      </c>
      <c r="CK373" s="31">
        <v>115.6</v>
      </c>
      <c r="CL373" s="31">
        <v>109.8</v>
      </c>
      <c r="CM373" s="31">
        <v>107.1</v>
      </c>
      <c r="CN373" s="31">
        <v>107</v>
      </c>
      <c r="CO373" s="31">
        <v>106.9</v>
      </c>
      <c r="CP373" s="31">
        <v>101.3</v>
      </c>
      <c r="CQ373" s="31">
        <v>96.9</v>
      </c>
      <c r="CR373" s="31">
        <v>93.9</v>
      </c>
      <c r="CS373" s="31">
        <v>90.8</v>
      </c>
      <c r="CT373" s="31">
        <v>91.2</v>
      </c>
      <c r="CU373" s="31">
        <v>90.5</v>
      </c>
      <c r="CV373" s="31">
        <v>84.8</v>
      </c>
      <c r="CW373" s="31">
        <v>84.7</v>
      </c>
      <c r="CX373" s="31">
        <v>87.9</v>
      </c>
      <c r="CY373" s="31">
        <v>81.7</v>
      </c>
      <c r="CZ373" s="31">
        <v>78.5</v>
      </c>
      <c r="DA373" s="31">
        <v>78.099999999999994</v>
      </c>
      <c r="DB373" s="31">
        <v>82.4</v>
      </c>
      <c r="DC373" s="31">
        <v>87.4</v>
      </c>
      <c r="DD373" s="31">
        <v>91.2</v>
      </c>
      <c r="DE373" s="31">
        <v>98.9</v>
      </c>
      <c r="DF373" s="31">
        <v>102.8</v>
      </c>
      <c r="DG373" s="31">
        <v>105.3</v>
      </c>
      <c r="DH373" s="31">
        <v>114</v>
      </c>
      <c r="DI373" s="31">
        <v>117.2</v>
      </c>
      <c r="DJ373" s="31">
        <v>120.8</v>
      </c>
      <c r="DK373" s="31">
        <v>127.5</v>
      </c>
      <c r="DL373" s="31">
        <v>126.2</v>
      </c>
      <c r="DM373" s="31">
        <v>128.80000000000001</v>
      </c>
      <c r="DN373" s="31">
        <v>134.6</v>
      </c>
      <c r="DO373" s="31">
        <v>134.6</v>
      </c>
      <c r="DP373" s="31">
        <v>134.80000000000001</v>
      </c>
      <c r="DQ373" s="31">
        <v>140.19999999999999</v>
      </c>
      <c r="DR373" s="31">
        <v>145.19999999999999</v>
      </c>
      <c r="DS373" s="31">
        <v>151.30000000000001</v>
      </c>
      <c r="DT373" s="31">
        <v>163.80000000000001</v>
      </c>
      <c r="DU373" s="31">
        <v>181.1</v>
      </c>
      <c r="DV373" s="31">
        <v>185.2</v>
      </c>
      <c r="DW373" s="31">
        <v>192.3</v>
      </c>
      <c r="DX373" s="31">
        <v>194.6</v>
      </c>
      <c r="DY373" s="31">
        <v>188.4</v>
      </c>
      <c r="DZ373" s="31">
        <v>179.8</v>
      </c>
      <c r="EA373" s="31">
        <v>178.8</v>
      </c>
      <c r="EB373" s="31">
        <v>174.8</v>
      </c>
      <c r="EC373" s="31">
        <v>162.80000000000001</v>
      </c>
      <c r="ED373" s="31">
        <v>160.80000000000001</v>
      </c>
      <c r="EE373" s="31">
        <v>156.6</v>
      </c>
      <c r="EF373" s="31">
        <v>155.6</v>
      </c>
      <c r="EG373" s="31">
        <v>152.69999999999999</v>
      </c>
      <c r="EH373" s="31">
        <v>146.4</v>
      </c>
      <c r="EI373" s="31">
        <v>150.6</v>
      </c>
      <c r="EJ373" s="31">
        <v>153.4</v>
      </c>
      <c r="EK373" s="31">
        <v>155</v>
      </c>
      <c r="EL373" s="31">
        <v>159</v>
      </c>
      <c r="EM373" s="31">
        <v>163.6</v>
      </c>
      <c r="EN373" s="31">
        <v>166.1</v>
      </c>
      <c r="EO373" s="31">
        <v>160.4</v>
      </c>
      <c r="EP373" s="31">
        <v>156.6</v>
      </c>
      <c r="EQ373" s="31">
        <v>154.69999999999999</v>
      </c>
      <c r="ER373" s="31">
        <v>148.1</v>
      </c>
      <c r="ES373" s="31">
        <v>148.6</v>
      </c>
      <c r="ET373" s="31">
        <v>149</v>
      </c>
    </row>
    <row r="374" spans="1:150">
      <c r="A374" s="25" t="s">
        <v>1984</v>
      </c>
      <c r="B374" s="25" t="s">
        <v>1985</v>
      </c>
      <c r="C374" s="26">
        <v>3.2460000000000003E-2</v>
      </c>
      <c r="D374" s="31">
        <v>97.9</v>
      </c>
      <c r="E374" s="31">
        <v>102.4</v>
      </c>
      <c r="F374" s="31">
        <v>99.7</v>
      </c>
      <c r="G374" s="31">
        <v>97.1</v>
      </c>
      <c r="H374" s="31">
        <v>99.8</v>
      </c>
      <c r="I374" s="31">
        <v>100.1</v>
      </c>
      <c r="J374" s="31">
        <v>99.4</v>
      </c>
      <c r="K374" s="31">
        <v>98.7</v>
      </c>
      <c r="L374" s="31">
        <v>97.4</v>
      </c>
      <c r="M374" s="31">
        <v>96.3</v>
      </c>
      <c r="N374" s="31">
        <v>100.6</v>
      </c>
      <c r="O374" s="31">
        <v>97.8</v>
      </c>
      <c r="P374" s="31">
        <v>99.9</v>
      </c>
      <c r="Q374" s="31">
        <v>99.6</v>
      </c>
      <c r="R374" s="31">
        <v>97.1</v>
      </c>
      <c r="S374" s="31">
        <v>99.9</v>
      </c>
      <c r="T374" s="31">
        <v>105.3</v>
      </c>
      <c r="U374" s="31">
        <v>107.4</v>
      </c>
      <c r="V374" s="31">
        <v>108.2</v>
      </c>
      <c r="W374" s="31">
        <v>104.2</v>
      </c>
      <c r="X374" s="31">
        <v>107.2</v>
      </c>
      <c r="Y374" s="31">
        <v>112.7</v>
      </c>
      <c r="Z374" s="31">
        <v>114.7</v>
      </c>
      <c r="AA374" s="31">
        <v>113.1</v>
      </c>
      <c r="AB374" s="31">
        <v>114.3</v>
      </c>
      <c r="AC374" s="31">
        <v>115.1</v>
      </c>
      <c r="AD374" s="31">
        <v>115.6</v>
      </c>
      <c r="AE374" s="31">
        <v>116.7</v>
      </c>
      <c r="AF374" s="31">
        <v>116.4</v>
      </c>
      <c r="AG374" s="31">
        <v>116.1</v>
      </c>
      <c r="AH374" s="31">
        <v>115.5</v>
      </c>
      <c r="AI374" s="31">
        <v>114.9</v>
      </c>
      <c r="AJ374" s="31">
        <v>110.6</v>
      </c>
      <c r="AK374" s="31">
        <v>108.7</v>
      </c>
      <c r="AL374" s="31">
        <v>104.8</v>
      </c>
      <c r="AM374" s="31">
        <v>102.6</v>
      </c>
      <c r="AN374" s="31">
        <v>104.1</v>
      </c>
      <c r="AO374" s="31">
        <v>106.9</v>
      </c>
      <c r="AP374" s="31">
        <v>107.7</v>
      </c>
      <c r="AQ374" s="31">
        <v>106.8</v>
      </c>
      <c r="AR374" s="31">
        <v>103.9</v>
      </c>
      <c r="AS374" s="31">
        <v>102.9</v>
      </c>
      <c r="AT374" s="31">
        <v>101.6</v>
      </c>
      <c r="AU374" s="31">
        <v>100.3</v>
      </c>
      <c r="AV374" s="31">
        <v>98.3</v>
      </c>
      <c r="AW374" s="31">
        <v>97.1</v>
      </c>
      <c r="AX374" s="31">
        <v>95.7</v>
      </c>
      <c r="AY374" s="31">
        <v>95.5</v>
      </c>
      <c r="AZ374" s="31">
        <v>95.8</v>
      </c>
      <c r="BA374" s="31">
        <v>95.9</v>
      </c>
      <c r="BB374" s="31">
        <v>97.3</v>
      </c>
      <c r="BC374" s="31">
        <v>98.2</v>
      </c>
      <c r="BD374" s="31">
        <v>97.5</v>
      </c>
      <c r="BE374" s="31">
        <v>97.9</v>
      </c>
      <c r="BF374" s="31">
        <v>98</v>
      </c>
      <c r="BG374" s="31">
        <v>99.5</v>
      </c>
      <c r="BH374" s="31">
        <v>99.1</v>
      </c>
      <c r="BI374" s="31">
        <v>98</v>
      </c>
      <c r="BJ374" s="31">
        <v>98.9</v>
      </c>
      <c r="BK374" s="31">
        <v>99.3</v>
      </c>
      <c r="BL374" s="31">
        <v>99.4</v>
      </c>
      <c r="BM374" s="31">
        <v>99.2</v>
      </c>
      <c r="BN374" s="31">
        <v>99.4</v>
      </c>
      <c r="BO374" s="31">
        <v>100.6</v>
      </c>
      <c r="BP374" s="31">
        <v>99</v>
      </c>
      <c r="BQ374" s="31">
        <v>100.1</v>
      </c>
      <c r="BR374" s="31">
        <v>102</v>
      </c>
      <c r="BS374" s="31">
        <v>105.1</v>
      </c>
      <c r="BT374" s="31">
        <v>108.9</v>
      </c>
      <c r="BU374" s="31">
        <v>109.5</v>
      </c>
      <c r="BV374" s="31">
        <v>111.6</v>
      </c>
      <c r="BW374" s="31">
        <v>109.7</v>
      </c>
      <c r="BX374" s="31">
        <v>110.3</v>
      </c>
      <c r="BY374" s="31">
        <v>111.4</v>
      </c>
      <c r="BZ374" s="31">
        <v>113.7</v>
      </c>
      <c r="CA374" s="31">
        <v>114.9</v>
      </c>
      <c r="CB374" s="31">
        <v>115.5</v>
      </c>
      <c r="CC374" s="31">
        <v>124.9</v>
      </c>
      <c r="CD374" s="31">
        <v>127.8</v>
      </c>
      <c r="CE374" s="31">
        <v>126.5</v>
      </c>
      <c r="CF374" s="31">
        <v>117.3</v>
      </c>
      <c r="CG374" s="31">
        <v>108.9</v>
      </c>
      <c r="CH374" s="31">
        <v>108.6</v>
      </c>
      <c r="CI374" s="31">
        <v>107.3</v>
      </c>
      <c r="CJ374" s="31">
        <v>106.1</v>
      </c>
      <c r="CK374" s="31">
        <v>104.7</v>
      </c>
      <c r="CL374" s="31">
        <v>103.9</v>
      </c>
      <c r="CM374" s="31">
        <v>102</v>
      </c>
      <c r="CN374" s="31">
        <v>103.4</v>
      </c>
      <c r="CO374" s="31">
        <v>106.4</v>
      </c>
      <c r="CP374" s="31">
        <v>107.9</v>
      </c>
      <c r="CQ374" s="31">
        <v>105.4</v>
      </c>
      <c r="CR374" s="31">
        <v>104.5</v>
      </c>
      <c r="CS374" s="31">
        <v>105.2</v>
      </c>
      <c r="CT374" s="31">
        <v>106.9</v>
      </c>
      <c r="CU374" s="31">
        <v>105</v>
      </c>
      <c r="CV374" s="31">
        <v>102.1</v>
      </c>
      <c r="CW374" s="31">
        <v>104.6</v>
      </c>
      <c r="CX374" s="31">
        <v>103.7</v>
      </c>
      <c r="CY374" s="31">
        <v>104.5</v>
      </c>
      <c r="CZ374" s="31">
        <v>105.3</v>
      </c>
      <c r="DA374" s="31">
        <v>104.6</v>
      </c>
      <c r="DB374" s="31">
        <v>106.2</v>
      </c>
      <c r="DC374" s="31">
        <v>109.5</v>
      </c>
      <c r="DD374" s="31">
        <v>114.3</v>
      </c>
      <c r="DE374" s="31">
        <v>117.5</v>
      </c>
      <c r="DF374" s="31">
        <v>120.3</v>
      </c>
      <c r="DG374" s="31">
        <v>132.69999999999999</v>
      </c>
      <c r="DH374" s="31">
        <v>139.4</v>
      </c>
      <c r="DI374" s="31">
        <v>142.1</v>
      </c>
      <c r="DJ374" s="31">
        <v>145.1</v>
      </c>
      <c r="DK374" s="31">
        <v>142.9</v>
      </c>
      <c r="DL374" s="31">
        <v>139.5</v>
      </c>
      <c r="DM374" s="31">
        <v>139</v>
      </c>
      <c r="DN374" s="31">
        <v>146</v>
      </c>
      <c r="DO374" s="31">
        <v>148.19999999999999</v>
      </c>
      <c r="DP374" s="31">
        <v>146.9</v>
      </c>
      <c r="DQ374" s="31">
        <v>142.80000000000001</v>
      </c>
      <c r="DR374" s="31">
        <v>136.6</v>
      </c>
      <c r="DS374" s="31">
        <v>137.4</v>
      </c>
      <c r="DT374" s="31">
        <v>137.5</v>
      </c>
      <c r="DU374" s="31">
        <v>142.6</v>
      </c>
      <c r="DV374" s="31">
        <v>141.19999999999999</v>
      </c>
      <c r="DW374" s="31">
        <v>139</v>
      </c>
      <c r="DX374" s="31">
        <v>136.19999999999999</v>
      </c>
      <c r="DY374" s="31">
        <v>135.69999999999999</v>
      </c>
      <c r="DZ374" s="31">
        <v>135.30000000000001</v>
      </c>
      <c r="EA374" s="31">
        <v>133.80000000000001</v>
      </c>
      <c r="EB374" s="31">
        <v>133</v>
      </c>
      <c r="EC374" s="31">
        <v>132.1</v>
      </c>
      <c r="ED374" s="31">
        <v>130.4</v>
      </c>
      <c r="EE374" s="31">
        <v>131.30000000000001</v>
      </c>
      <c r="EF374" s="31">
        <v>129.80000000000001</v>
      </c>
      <c r="EG374" s="31">
        <v>128.4</v>
      </c>
      <c r="EH374" s="31">
        <v>127.7</v>
      </c>
      <c r="EI374" s="31">
        <v>126.6</v>
      </c>
      <c r="EJ374" s="31">
        <v>128.1</v>
      </c>
      <c r="EK374" s="31">
        <v>129.5</v>
      </c>
      <c r="EL374" s="31">
        <v>130.6</v>
      </c>
      <c r="EM374" s="31">
        <v>131.30000000000001</v>
      </c>
      <c r="EN374" s="31">
        <v>130.69999999999999</v>
      </c>
      <c r="EO374" s="31">
        <v>130.9</v>
      </c>
      <c r="EP374" s="31">
        <v>128.80000000000001</v>
      </c>
      <c r="EQ374" s="31">
        <v>126.9</v>
      </c>
      <c r="ER374" s="31">
        <v>124.8</v>
      </c>
      <c r="ES374" s="31">
        <v>123.3</v>
      </c>
      <c r="ET374" s="31">
        <v>122.8</v>
      </c>
    </row>
    <row r="375" spans="1:150">
      <c r="A375" s="25" t="s">
        <v>1986</v>
      </c>
      <c r="B375" s="25" t="s">
        <v>1987</v>
      </c>
      <c r="C375" s="26">
        <v>4.3970000000000002E-2</v>
      </c>
      <c r="D375" s="31">
        <v>93.1</v>
      </c>
      <c r="E375" s="31">
        <v>97.3</v>
      </c>
      <c r="F375" s="31">
        <v>95.1</v>
      </c>
      <c r="G375" s="31">
        <v>91.2</v>
      </c>
      <c r="H375" s="31">
        <v>99.6</v>
      </c>
      <c r="I375" s="31">
        <v>107.4</v>
      </c>
      <c r="J375" s="31">
        <v>108</v>
      </c>
      <c r="K375" s="31">
        <v>107.7</v>
      </c>
      <c r="L375" s="31">
        <v>110.1</v>
      </c>
      <c r="M375" s="31">
        <v>115.8</v>
      </c>
      <c r="N375" s="31">
        <v>114.9</v>
      </c>
      <c r="O375" s="31">
        <v>108</v>
      </c>
      <c r="P375" s="31">
        <v>99.7</v>
      </c>
      <c r="Q375" s="31">
        <v>99.4</v>
      </c>
      <c r="R375" s="31">
        <v>102.4</v>
      </c>
      <c r="S375" s="31">
        <v>108.6</v>
      </c>
      <c r="T375" s="31">
        <v>121.9</v>
      </c>
      <c r="U375" s="31">
        <v>128.6</v>
      </c>
      <c r="V375" s="31">
        <v>121.2</v>
      </c>
      <c r="W375" s="31">
        <v>119</v>
      </c>
      <c r="X375" s="31">
        <v>118.3</v>
      </c>
      <c r="Y375" s="31">
        <v>117.2</v>
      </c>
      <c r="Z375" s="31">
        <v>110.8</v>
      </c>
      <c r="AA375" s="31">
        <v>108.3</v>
      </c>
      <c r="AB375" s="31">
        <v>108.2</v>
      </c>
      <c r="AC375" s="31">
        <v>102.1</v>
      </c>
      <c r="AD375" s="31">
        <v>105.8</v>
      </c>
      <c r="AE375" s="31">
        <v>115.4</v>
      </c>
      <c r="AF375" s="31">
        <v>116.1</v>
      </c>
      <c r="AG375" s="31">
        <v>115.5</v>
      </c>
      <c r="AH375" s="31">
        <v>110.3</v>
      </c>
      <c r="AI375" s="31">
        <v>109.2</v>
      </c>
      <c r="AJ375" s="31">
        <v>107</v>
      </c>
      <c r="AK375" s="31">
        <v>92.6</v>
      </c>
      <c r="AL375" s="31">
        <v>95.9</v>
      </c>
      <c r="AM375" s="31">
        <v>104</v>
      </c>
      <c r="AN375" s="31">
        <v>108</v>
      </c>
      <c r="AO375" s="31">
        <v>113.9</v>
      </c>
      <c r="AP375" s="31">
        <v>114.6</v>
      </c>
      <c r="AQ375" s="31">
        <v>112</v>
      </c>
      <c r="AR375" s="31">
        <v>106.2</v>
      </c>
      <c r="AS375" s="31">
        <v>102.7</v>
      </c>
      <c r="AT375" s="31">
        <v>98.6</v>
      </c>
      <c r="AU375" s="31">
        <v>98.3</v>
      </c>
      <c r="AV375" s="31">
        <v>98.8</v>
      </c>
      <c r="AW375" s="31">
        <v>91.9</v>
      </c>
      <c r="AX375" s="31">
        <v>90.7</v>
      </c>
      <c r="AY375" s="31">
        <v>97.5</v>
      </c>
      <c r="AZ375" s="31">
        <v>89.3</v>
      </c>
      <c r="BA375" s="31">
        <v>87.1</v>
      </c>
      <c r="BB375" s="31">
        <v>82.9</v>
      </c>
      <c r="BC375" s="31">
        <v>84.6</v>
      </c>
      <c r="BD375" s="31">
        <v>83.4</v>
      </c>
      <c r="BE375" s="31">
        <v>85.8</v>
      </c>
      <c r="BF375" s="31">
        <v>84.3</v>
      </c>
      <c r="BG375" s="31">
        <v>89.8</v>
      </c>
      <c r="BH375" s="31">
        <v>95</v>
      </c>
      <c r="BI375" s="31">
        <v>102.4</v>
      </c>
      <c r="BJ375" s="31">
        <v>104.8</v>
      </c>
      <c r="BK375" s="31">
        <v>99.2</v>
      </c>
      <c r="BL375" s="31">
        <v>91.1</v>
      </c>
      <c r="BM375" s="31">
        <v>87.4</v>
      </c>
      <c r="BN375" s="31">
        <v>92.7</v>
      </c>
      <c r="BO375" s="31">
        <v>98</v>
      </c>
      <c r="BP375" s="31">
        <v>108.9</v>
      </c>
      <c r="BQ375" s="31">
        <v>108.7</v>
      </c>
      <c r="BR375" s="31">
        <v>106.7</v>
      </c>
      <c r="BS375" s="31">
        <v>107.3</v>
      </c>
      <c r="BT375" s="31">
        <v>106.8</v>
      </c>
      <c r="BU375" s="31">
        <v>111.7</v>
      </c>
      <c r="BV375" s="31">
        <v>117.6</v>
      </c>
      <c r="BW375" s="31">
        <v>115.5</v>
      </c>
      <c r="BX375" s="31">
        <v>115</v>
      </c>
      <c r="BY375" s="31">
        <v>120</v>
      </c>
      <c r="BZ375" s="31">
        <v>112.7</v>
      </c>
      <c r="CA375" s="31">
        <v>111</v>
      </c>
      <c r="CB375" s="31">
        <v>115</v>
      </c>
      <c r="CC375" s="31">
        <v>120.8</v>
      </c>
      <c r="CD375" s="31">
        <v>117.5</v>
      </c>
      <c r="CE375" s="31">
        <v>99.4</v>
      </c>
      <c r="CF375" s="31">
        <v>91.8</v>
      </c>
      <c r="CG375" s="31">
        <v>87.7</v>
      </c>
      <c r="CH375" s="31">
        <v>87.3</v>
      </c>
      <c r="CI375" s="31">
        <v>82.4</v>
      </c>
      <c r="CJ375" s="31">
        <v>79.3</v>
      </c>
      <c r="CK375" s="31">
        <v>77.3</v>
      </c>
      <c r="CL375" s="31">
        <v>70</v>
      </c>
      <c r="CM375" s="31">
        <v>70.2</v>
      </c>
      <c r="CN375" s="31">
        <v>70.599999999999994</v>
      </c>
      <c r="CO375" s="31">
        <v>75.8</v>
      </c>
      <c r="CP375" s="31">
        <v>74.3</v>
      </c>
      <c r="CQ375" s="31">
        <v>72.900000000000006</v>
      </c>
      <c r="CR375" s="31">
        <v>74.599999999999994</v>
      </c>
      <c r="CS375" s="31">
        <v>76.5</v>
      </c>
      <c r="CT375" s="31">
        <v>72.3</v>
      </c>
      <c r="CU375" s="31">
        <v>65.3</v>
      </c>
      <c r="CV375" s="31">
        <v>62.1</v>
      </c>
      <c r="CW375" s="31">
        <v>64.400000000000006</v>
      </c>
      <c r="CX375" s="31">
        <v>65.2</v>
      </c>
      <c r="CY375" s="31">
        <v>64.900000000000006</v>
      </c>
      <c r="CZ375" s="31">
        <v>67.400000000000006</v>
      </c>
      <c r="DA375" s="31">
        <v>68.7</v>
      </c>
      <c r="DB375" s="31">
        <v>68.5</v>
      </c>
      <c r="DC375" s="31">
        <v>70.099999999999994</v>
      </c>
      <c r="DD375" s="31">
        <v>73</v>
      </c>
      <c r="DE375" s="31">
        <v>79.599999999999994</v>
      </c>
      <c r="DF375" s="31">
        <v>90.6</v>
      </c>
      <c r="DG375" s="31">
        <v>90.2</v>
      </c>
      <c r="DH375" s="31">
        <v>87</v>
      </c>
      <c r="DI375" s="31">
        <v>87.3</v>
      </c>
      <c r="DJ375" s="31">
        <v>90.3</v>
      </c>
      <c r="DK375" s="31">
        <v>95</v>
      </c>
      <c r="DL375" s="31">
        <v>94.8</v>
      </c>
      <c r="DM375" s="31">
        <v>99.5</v>
      </c>
      <c r="DN375" s="31">
        <v>110.3</v>
      </c>
      <c r="DO375" s="31">
        <v>98.6</v>
      </c>
      <c r="DP375" s="31">
        <v>93.1</v>
      </c>
      <c r="DQ375" s="31">
        <v>98.9</v>
      </c>
      <c r="DR375" s="31">
        <v>96.9</v>
      </c>
      <c r="DS375" s="31">
        <v>99.1</v>
      </c>
      <c r="DT375" s="31">
        <v>98.5</v>
      </c>
      <c r="DU375" s="31">
        <v>97</v>
      </c>
      <c r="DV375" s="31">
        <v>96</v>
      </c>
      <c r="DW375" s="31">
        <v>91.5</v>
      </c>
      <c r="DX375" s="31">
        <v>86.4</v>
      </c>
      <c r="DY375" s="31">
        <v>86.1</v>
      </c>
      <c r="DZ375" s="31">
        <v>86.3</v>
      </c>
      <c r="EA375" s="31">
        <v>82.6</v>
      </c>
      <c r="EB375" s="31">
        <v>85.5</v>
      </c>
      <c r="EC375" s="31">
        <v>86.2</v>
      </c>
      <c r="ED375" s="31">
        <v>90.3</v>
      </c>
      <c r="EE375" s="31">
        <v>89.5</v>
      </c>
      <c r="EF375" s="31">
        <v>84.7</v>
      </c>
      <c r="EG375" s="31">
        <v>84.2</v>
      </c>
      <c r="EH375" s="31">
        <v>81.099999999999994</v>
      </c>
      <c r="EI375" s="31">
        <v>79</v>
      </c>
      <c r="EJ375" s="31">
        <v>82.2</v>
      </c>
      <c r="EK375" s="31">
        <v>82.9</v>
      </c>
      <c r="EL375" s="31">
        <v>84</v>
      </c>
      <c r="EM375" s="31">
        <v>81.2</v>
      </c>
      <c r="EN375" s="31">
        <v>81.8</v>
      </c>
      <c r="EO375" s="31">
        <v>85.5</v>
      </c>
      <c r="EP375" s="31">
        <v>87.4</v>
      </c>
      <c r="EQ375" s="31">
        <v>88.5</v>
      </c>
      <c r="ER375" s="31">
        <v>83.6</v>
      </c>
      <c r="ES375" s="31">
        <v>82.8</v>
      </c>
      <c r="ET375" s="31">
        <v>85.4</v>
      </c>
    </row>
    <row r="376" spans="1:150">
      <c r="A376" s="25" t="s">
        <v>1988</v>
      </c>
      <c r="B376" s="25" t="s">
        <v>1989</v>
      </c>
      <c r="C376" s="26">
        <v>7.3179999999999995E-2</v>
      </c>
      <c r="D376" s="31">
        <v>103.8</v>
      </c>
      <c r="E376" s="31">
        <v>104.7</v>
      </c>
      <c r="F376" s="31">
        <v>105.3</v>
      </c>
      <c r="G376" s="31">
        <v>102.3</v>
      </c>
      <c r="H376" s="31">
        <v>104.4</v>
      </c>
      <c r="I376" s="31">
        <v>107.9</v>
      </c>
      <c r="J376" s="31">
        <v>109.1</v>
      </c>
      <c r="K376" s="31">
        <v>105.8</v>
      </c>
      <c r="L376" s="31">
        <v>106.1</v>
      </c>
      <c r="M376" s="31">
        <v>108.1</v>
      </c>
      <c r="N376" s="31">
        <v>108.3</v>
      </c>
      <c r="O376" s="31">
        <v>109.1</v>
      </c>
      <c r="P376" s="31">
        <v>108.9</v>
      </c>
      <c r="Q376" s="31">
        <v>108.4</v>
      </c>
      <c r="R376" s="31">
        <v>109.3</v>
      </c>
      <c r="S376" s="31">
        <v>113.4</v>
      </c>
      <c r="T376" s="31">
        <v>118.9</v>
      </c>
      <c r="U376" s="31">
        <v>124.2</v>
      </c>
      <c r="V376" s="31">
        <v>122.8</v>
      </c>
      <c r="W376" s="31">
        <v>120.6</v>
      </c>
      <c r="X376" s="31">
        <v>120.9</v>
      </c>
      <c r="Y376" s="31">
        <v>122.2</v>
      </c>
      <c r="Z376" s="31">
        <v>121.9</v>
      </c>
      <c r="AA376" s="31">
        <v>119.9</v>
      </c>
      <c r="AB376" s="31">
        <v>116.6</v>
      </c>
      <c r="AC376" s="31">
        <v>114.3</v>
      </c>
      <c r="AD376" s="31">
        <v>114.7</v>
      </c>
      <c r="AE376" s="31">
        <v>115.8</v>
      </c>
      <c r="AF376" s="31">
        <v>115.7</v>
      </c>
      <c r="AG376" s="31">
        <v>112.2</v>
      </c>
      <c r="AH376" s="31">
        <v>110.1</v>
      </c>
      <c r="AI376" s="31">
        <v>107.1</v>
      </c>
      <c r="AJ376" s="31">
        <v>100.8</v>
      </c>
      <c r="AK376" s="31">
        <v>93.2</v>
      </c>
      <c r="AL376" s="31">
        <v>82.7</v>
      </c>
      <c r="AM376" s="31">
        <v>85</v>
      </c>
      <c r="AN376" s="31">
        <v>88.2</v>
      </c>
      <c r="AO376" s="31">
        <v>91.6</v>
      </c>
      <c r="AP376" s="31">
        <v>93.4</v>
      </c>
      <c r="AQ376" s="31">
        <v>91.1</v>
      </c>
      <c r="AR376" s="31">
        <v>85.6</v>
      </c>
      <c r="AS376" s="31">
        <v>84.1</v>
      </c>
      <c r="AT376" s="31">
        <v>83.2</v>
      </c>
      <c r="AU376" s="31">
        <v>83.5</v>
      </c>
      <c r="AV376" s="31">
        <v>83.6</v>
      </c>
      <c r="AW376" s="31">
        <v>83.4</v>
      </c>
      <c r="AX376" s="31">
        <v>83</v>
      </c>
      <c r="AY376" s="31">
        <v>82.5</v>
      </c>
      <c r="AZ376" s="31">
        <v>83.8</v>
      </c>
      <c r="BA376" s="31">
        <v>83.8</v>
      </c>
      <c r="BB376" s="31">
        <v>83.2</v>
      </c>
      <c r="BC376" s="31">
        <v>82.6</v>
      </c>
      <c r="BD376" s="31">
        <v>80.5</v>
      </c>
      <c r="BE376" s="31">
        <v>81.400000000000006</v>
      </c>
      <c r="BF376" s="31">
        <v>81.2</v>
      </c>
      <c r="BG376" s="31">
        <v>81.5</v>
      </c>
      <c r="BH376" s="31">
        <v>81</v>
      </c>
      <c r="BI376" s="31">
        <v>83.1</v>
      </c>
      <c r="BJ376" s="31">
        <v>85.9</v>
      </c>
      <c r="BK376" s="31">
        <v>89.8</v>
      </c>
      <c r="BL376" s="31">
        <v>88.2</v>
      </c>
      <c r="BM376" s="31">
        <v>87.9</v>
      </c>
      <c r="BN376" s="31">
        <v>85.9</v>
      </c>
      <c r="BO376" s="31">
        <v>84.1</v>
      </c>
      <c r="BP376" s="31">
        <v>83.3</v>
      </c>
      <c r="BQ376" s="31">
        <v>82.9</v>
      </c>
      <c r="BR376" s="31">
        <v>84.7</v>
      </c>
      <c r="BS376" s="31">
        <v>85.6</v>
      </c>
      <c r="BT376" s="31">
        <v>88</v>
      </c>
      <c r="BU376" s="31">
        <v>88.1</v>
      </c>
      <c r="BV376" s="31">
        <v>90</v>
      </c>
      <c r="BW376" s="31">
        <v>90.8</v>
      </c>
      <c r="BX376" s="31">
        <v>90.6</v>
      </c>
      <c r="BY376" s="31">
        <v>93.1</v>
      </c>
      <c r="BZ376" s="31">
        <v>95.4</v>
      </c>
      <c r="CA376" s="31">
        <v>95.5</v>
      </c>
      <c r="CB376" s="31">
        <v>96.1</v>
      </c>
      <c r="CC376" s="31">
        <v>97</v>
      </c>
      <c r="CD376" s="31">
        <v>100.3</v>
      </c>
      <c r="CE376" s="31">
        <v>101.8</v>
      </c>
      <c r="CF376" s="31">
        <v>95.9</v>
      </c>
      <c r="CG376" s="31">
        <v>90.4</v>
      </c>
      <c r="CH376" s="31">
        <v>90.3</v>
      </c>
      <c r="CI376" s="31">
        <v>91.4</v>
      </c>
      <c r="CJ376" s="31">
        <v>91.5</v>
      </c>
      <c r="CK376" s="31">
        <v>92.2</v>
      </c>
      <c r="CL376" s="31">
        <v>91.3</v>
      </c>
      <c r="CM376" s="31">
        <v>90.2</v>
      </c>
      <c r="CN376" s="31">
        <v>91.5</v>
      </c>
      <c r="CO376" s="31">
        <v>92.2</v>
      </c>
      <c r="CP376" s="31">
        <v>93.5</v>
      </c>
      <c r="CQ376" s="31">
        <v>91.4</v>
      </c>
      <c r="CR376" s="31">
        <v>91.2</v>
      </c>
      <c r="CS376" s="31">
        <v>93</v>
      </c>
      <c r="CT376" s="31">
        <v>92.2</v>
      </c>
      <c r="CU376" s="31">
        <v>90.3</v>
      </c>
      <c r="CV376" s="31">
        <v>86.3</v>
      </c>
      <c r="CW376" s="31">
        <v>81</v>
      </c>
      <c r="CX376" s="31">
        <v>86.1</v>
      </c>
      <c r="CY376" s="31">
        <v>93.1</v>
      </c>
      <c r="CZ376" s="31">
        <v>94.6</v>
      </c>
      <c r="DA376" s="31">
        <v>91.5</v>
      </c>
      <c r="DB376" s="31">
        <v>89.4</v>
      </c>
      <c r="DC376" s="31">
        <v>88.7</v>
      </c>
      <c r="DD376" s="31">
        <v>93</v>
      </c>
      <c r="DE376" s="31">
        <v>95.5</v>
      </c>
      <c r="DF376" s="31">
        <v>104.7</v>
      </c>
      <c r="DG376" s="31">
        <v>107.7</v>
      </c>
      <c r="DH376" s="31">
        <v>114.1</v>
      </c>
      <c r="DI376" s="31">
        <v>119.4</v>
      </c>
      <c r="DJ376" s="31">
        <v>123.5</v>
      </c>
      <c r="DK376" s="31">
        <v>129</v>
      </c>
      <c r="DL376" s="31">
        <v>126.5</v>
      </c>
      <c r="DM376" s="31">
        <v>120.3</v>
      </c>
      <c r="DN376" s="31">
        <v>118.9</v>
      </c>
      <c r="DO376" s="31">
        <v>121.2</v>
      </c>
      <c r="DP376" s="31">
        <v>118.8</v>
      </c>
      <c r="DQ376" s="31">
        <v>118</v>
      </c>
      <c r="DR376" s="31">
        <v>122.3</v>
      </c>
      <c r="DS376" s="31">
        <v>128</v>
      </c>
      <c r="DT376" s="31">
        <v>137.5</v>
      </c>
      <c r="DU376" s="31">
        <v>143.9</v>
      </c>
      <c r="DV376" s="31">
        <v>147.9</v>
      </c>
      <c r="DW376" s="31">
        <v>157</v>
      </c>
      <c r="DX376" s="31">
        <v>140.30000000000001</v>
      </c>
      <c r="DY376" s="31">
        <v>135.9</v>
      </c>
      <c r="DZ376" s="31">
        <v>131.6</v>
      </c>
      <c r="EA376" s="31">
        <v>134.1</v>
      </c>
      <c r="EB376" s="31">
        <v>128.4</v>
      </c>
      <c r="EC376" s="31">
        <v>123.7</v>
      </c>
      <c r="ED376" s="31">
        <v>129</v>
      </c>
      <c r="EE376" s="31">
        <v>129.30000000000001</v>
      </c>
      <c r="EF376" s="31">
        <v>125.7</v>
      </c>
      <c r="EG376" s="31">
        <v>118.7</v>
      </c>
      <c r="EH376" s="31">
        <v>115.3</v>
      </c>
      <c r="EI376" s="31">
        <v>113.2</v>
      </c>
      <c r="EJ376" s="31">
        <v>115.6</v>
      </c>
      <c r="EK376" s="31">
        <v>122.3</v>
      </c>
      <c r="EL376" s="31">
        <v>126.5</v>
      </c>
      <c r="EM376" s="31">
        <v>121.8</v>
      </c>
      <c r="EN376" s="31">
        <v>120</v>
      </c>
      <c r="EO376" s="31">
        <v>116.1</v>
      </c>
      <c r="EP376" s="31">
        <v>116.1</v>
      </c>
      <c r="EQ376" s="31">
        <v>118</v>
      </c>
      <c r="ER376" s="31">
        <v>118.3</v>
      </c>
      <c r="ES376" s="31">
        <v>118.9</v>
      </c>
      <c r="ET376" s="31">
        <v>117.9</v>
      </c>
    </row>
    <row r="377" spans="1:150">
      <c r="A377" s="25" t="s">
        <v>1990</v>
      </c>
      <c r="B377" s="25" t="s">
        <v>1991</v>
      </c>
      <c r="C377" s="26">
        <v>1.294E-2</v>
      </c>
      <c r="D377" s="31">
        <v>107.2</v>
      </c>
      <c r="E377" s="31">
        <v>107.3</v>
      </c>
      <c r="F377" s="31">
        <v>108.2</v>
      </c>
      <c r="G377" s="31">
        <v>106.5</v>
      </c>
      <c r="H377" s="31">
        <v>104.6</v>
      </c>
      <c r="I377" s="31">
        <v>107</v>
      </c>
      <c r="J377" s="31">
        <v>109.4</v>
      </c>
      <c r="K377" s="31">
        <v>109.4</v>
      </c>
      <c r="L377" s="31">
        <v>109.5</v>
      </c>
      <c r="M377" s="31">
        <v>109.5</v>
      </c>
      <c r="N377" s="31">
        <v>110.7</v>
      </c>
      <c r="O377" s="31">
        <v>110.7</v>
      </c>
      <c r="P377" s="31">
        <v>109.4</v>
      </c>
      <c r="Q377" s="31">
        <v>109.5</v>
      </c>
      <c r="R377" s="31">
        <v>108.2</v>
      </c>
      <c r="S377" s="31">
        <v>112.7</v>
      </c>
      <c r="T377" s="31">
        <v>114.6</v>
      </c>
      <c r="U377" s="31">
        <v>121.6</v>
      </c>
      <c r="V377" s="31">
        <v>117.7</v>
      </c>
      <c r="W377" s="31">
        <v>117.8</v>
      </c>
      <c r="X377" s="31">
        <v>119.4</v>
      </c>
      <c r="Y377" s="31">
        <v>117.5</v>
      </c>
      <c r="Z377" s="31">
        <v>117.4</v>
      </c>
      <c r="AA377" s="31">
        <v>117.4</v>
      </c>
      <c r="AB377" s="31">
        <v>116.3</v>
      </c>
      <c r="AC377" s="31">
        <v>117.5</v>
      </c>
      <c r="AD377" s="31">
        <v>116</v>
      </c>
      <c r="AE377" s="31">
        <v>119.5</v>
      </c>
      <c r="AF377" s="31">
        <v>119.5</v>
      </c>
      <c r="AG377" s="31">
        <v>119.5</v>
      </c>
      <c r="AH377" s="31">
        <v>118.9</v>
      </c>
      <c r="AI377" s="31">
        <v>117.3</v>
      </c>
      <c r="AJ377" s="31">
        <v>113.7</v>
      </c>
      <c r="AK377" s="31">
        <v>110.3</v>
      </c>
      <c r="AL377" s="31">
        <v>108.6</v>
      </c>
      <c r="AM377" s="31">
        <v>108.6</v>
      </c>
      <c r="AN377" s="31">
        <v>105</v>
      </c>
      <c r="AO377" s="31">
        <v>107.4</v>
      </c>
      <c r="AP377" s="31">
        <v>107.4</v>
      </c>
      <c r="AQ377" s="31">
        <v>107.4</v>
      </c>
      <c r="AR377" s="31">
        <v>104.1</v>
      </c>
      <c r="AS377" s="31">
        <v>100.8</v>
      </c>
      <c r="AT377" s="31">
        <v>100.8</v>
      </c>
      <c r="AU377" s="31">
        <v>100.8</v>
      </c>
      <c r="AV377" s="31">
        <v>99.6</v>
      </c>
      <c r="AW377" s="31">
        <v>99.6</v>
      </c>
      <c r="AX377" s="31">
        <v>98.7</v>
      </c>
      <c r="AY377" s="31">
        <v>96.6</v>
      </c>
      <c r="AZ377" s="31">
        <v>99.1</v>
      </c>
      <c r="BA377" s="31">
        <v>99.1</v>
      </c>
      <c r="BB377" s="31">
        <v>98.8</v>
      </c>
      <c r="BC377" s="31">
        <v>98.8</v>
      </c>
      <c r="BD377" s="31">
        <v>98.8</v>
      </c>
      <c r="BE377" s="31">
        <v>98.8</v>
      </c>
      <c r="BF377" s="31">
        <v>97.9</v>
      </c>
      <c r="BG377" s="31">
        <v>97.9</v>
      </c>
      <c r="BH377" s="31">
        <v>97.9</v>
      </c>
      <c r="BI377" s="31">
        <v>99.2</v>
      </c>
      <c r="BJ377" s="31">
        <v>100.9</v>
      </c>
      <c r="BK377" s="31">
        <v>101.7</v>
      </c>
      <c r="BL377" s="31">
        <v>100.9</v>
      </c>
      <c r="BM377" s="31">
        <v>100</v>
      </c>
      <c r="BN377" s="31">
        <v>101.3</v>
      </c>
      <c r="BO377" s="31">
        <v>99.6</v>
      </c>
      <c r="BP377" s="31">
        <v>99.6</v>
      </c>
      <c r="BQ377" s="31">
        <v>102.1</v>
      </c>
      <c r="BR377" s="31">
        <v>103.7</v>
      </c>
      <c r="BS377" s="31">
        <v>103.7</v>
      </c>
      <c r="BT377" s="31">
        <v>105</v>
      </c>
      <c r="BU377" s="31">
        <v>106.2</v>
      </c>
      <c r="BV377" s="31">
        <v>107.2</v>
      </c>
      <c r="BW377" s="31">
        <v>108.7</v>
      </c>
      <c r="BX377" s="31">
        <v>111.1</v>
      </c>
      <c r="BY377" s="31">
        <v>112.3</v>
      </c>
      <c r="BZ377" s="31">
        <v>113.5</v>
      </c>
      <c r="CA377" s="31">
        <v>111.9</v>
      </c>
      <c r="CB377" s="31">
        <v>111.9</v>
      </c>
      <c r="CC377" s="31">
        <v>113.9</v>
      </c>
      <c r="CD377" s="31">
        <v>115.4</v>
      </c>
      <c r="CE377" s="31">
        <v>114.3</v>
      </c>
      <c r="CF377" s="31">
        <v>108.7</v>
      </c>
      <c r="CG377" s="31">
        <v>108.7</v>
      </c>
      <c r="CH377" s="31">
        <v>107.4</v>
      </c>
      <c r="CI377" s="31">
        <v>106.2</v>
      </c>
      <c r="CJ377" s="31">
        <v>108.3</v>
      </c>
      <c r="CK377" s="31">
        <v>108.3</v>
      </c>
      <c r="CL377" s="31">
        <v>108.3</v>
      </c>
      <c r="CM377" s="31">
        <v>105</v>
      </c>
      <c r="CN377" s="31">
        <v>105</v>
      </c>
      <c r="CO377" s="31">
        <v>103.5</v>
      </c>
      <c r="CP377" s="31">
        <v>104.6</v>
      </c>
      <c r="CQ377" s="31">
        <v>103.3</v>
      </c>
      <c r="CR377" s="31">
        <v>103.7</v>
      </c>
      <c r="CS377" s="31">
        <v>104.6</v>
      </c>
      <c r="CT377" s="31">
        <v>103.7</v>
      </c>
      <c r="CU377" s="31">
        <v>104</v>
      </c>
      <c r="CV377" s="31">
        <v>101.3</v>
      </c>
      <c r="CW377" s="31">
        <v>98.5</v>
      </c>
      <c r="CX377" s="31">
        <v>99.4</v>
      </c>
      <c r="CY377" s="31">
        <v>100.7</v>
      </c>
      <c r="CZ377" s="31">
        <v>101</v>
      </c>
      <c r="DA377" s="31">
        <v>97.5</v>
      </c>
      <c r="DB377" s="31">
        <v>98.3</v>
      </c>
      <c r="DC377" s="31">
        <v>99.2</v>
      </c>
      <c r="DD377" s="31">
        <v>100</v>
      </c>
      <c r="DE377" s="31">
        <v>101.3</v>
      </c>
      <c r="DF377" s="31">
        <v>103.1</v>
      </c>
      <c r="DG377" s="31">
        <v>105.5</v>
      </c>
      <c r="DH377" s="31">
        <v>106.7</v>
      </c>
      <c r="DI377" s="31">
        <v>108.9</v>
      </c>
      <c r="DJ377" s="31">
        <v>112.3</v>
      </c>
      <c r="DK377" s="31">
        <v>111.8</v>
      </c>
      <c r="DL377" s="31">
        <v>113.3</v>
      </c>
      <c r="DM377" s="31">
        <v>114.7</v>
      </c>
      <c r="DN377" s="31">
        <v>118.7</v>
      </c>
      <c r="DO377" s="31">
        <v>126</v>
      </c>
      <c r="DP377" s="31">
        <v>123</v>
      </c>
      <c r="DQ377" s="31">
        <v>123</v>
      </c>
      <c r="DR377" s="31">
        <v>124.8</v>
      </c>
      <c r="DS377" s="31">
        <v>136.6</v>
      </c>
      <c r="DT377" s="31">
        <v>145.5</v>
      </c>
      <c r="DU377" s="31">
        <v>144.30000000000001</v>
      </c>
      <c r="DV377" s="31">
        <v>142.69999999999999</v>
      </c>
      <c r="DW377" s="31">
        <v>141.1</v>
      </c>
      <c r="DX377" s="31">
        <v>136.19999999999999</v>
      </c>
      <c r="DY377" s="31">
        <v>130.69999999999999</v>
      </c>
      <c r="DZ377" s="31">
        <v>129</v>
      </c>
      <c r="EA377" s="31">
        <v>124.3</v>
      </c>
      <c r="EB377" s="31">
        <v>124.3</v>
      </c>
      <c r="EC377" s="31">
        <v>124.3</v>
      </c>
      <c r="ED377" s="31">
        <v>126.5</v>
      </c>
      <c r="EE377" s="31">
        <v>127.8</v>
      </c>
      <c r="EF377" s="31">
        <v>126.3</v>
      </c>
      <c r="EG377" s="31">
        <v>126.8</v>
      </c>
      <c r="EH377" s="31">
        <v>121.6</v>
      </c>
      <c r="EI377" s="31">
        <v>118.2</v>
      </c>
      <c r="EJ377" s="31">
        <v>119</v>
      </c>
      <c r="EK377" s="31">
        <v>127.2</v>
      </c>
      <c r="EL377" s="31">
        <v>125</v>
      </c>
      <c r="EM377" s="31">
        <v>125</v>
      </c>
      <c r="EN377" s="31">
        <v>125</v>
      </c>
      <c r="EO377" s="31">
        <v>124.1</v>
      </c>
      <c r="EP377" s="31">
        <v>124.8</v>
      </c>
      <c r="EQ377" s="31">
        <v>126.5</v>
      </c>
      <c r="ER377" s="31">
        <v>128.5</v>
      </c>
      <c r="ES377" s="31">
        <v>129.6</v>
      </c>
      <c r="ET377" s="31">
        <v>131.1</v>
      </c>
    </row>
    <row r="378" spans="1:150">
      <c r="A378" s="25" t="s">
        <v>1065</v>
      </c>
      <c r="B378" s="25" t="s">
        <v>1992</v>
      </c>
      <c r="C378" s="26">
        <v>6.8399999999999997E-3</v>
      </c>
      <c r="D378" s="31">
        <v>90.4</v>
      </c>
      <c r="E378" s="31">
        <v>90.6</v>
      </c>
      <c r="F378" s="31">
        <v>91.2</v>
      </c>
      <c r="G378" s="31">
        <v>88.3</v>
      </c>
      <c r="H378" s="31">
        <v>89.5</v>
      </c>
      <c r="I378" s="31">
        <v>89.7</v>
      </c>
      <c r="J378" s="31">
        <v>94.8</v>
      </c>
      <c r="K378" s="31">
        <v>93.1</v>
      </c>
      <c r="L378" s="31">
        <v>88.3</v>
      </c>
      <c r="M378" s="31">
        <v>91.7</v>
      </c>
      <c r="N378" s="31">
        <v>93</v>
      </c>
      <c r="O378" s="31">
        <v>91.4</v>
      </c>
      <c r="P378" s="31">
        <v>90.2</v>
      </c>
      <c r="Q378" s="31">
        <v>89.3</v>
      </c>
      <c r="R378" s="31">
        <v>89.8</v>
      </c>
      <c r="S378" s="31">
        <v>90.8</v>
      </c>
      <c r="T378" s="31">
        <v>92.6</v>
      </c>
      <c r="U378" s="31">
        <v>105</v>
      </c>
      <c r="V378" s="31">
        <v>106.2</v>
      </c>
      <c r="W378" s="31">
        <v>106.2</v>
      </c>
      <c r="X378" s="31">
        <v>107.4</v>
      </c>
      <c r="Y378" s="31">
        <v>98.8</v>
      </c>
      <c r="Z378" s="31">
        <v>108.3</v>
      </c>
      <c r="AA378" s="31">
        <v>108</v>
      </c>
      <c r="AB378" s="31">
        <v>108.9</v>
      </c>
      <c r="AC378" s="31">
        <v>107.6</v>
      </c>
      <c r="AD378" s="31">
        <v>106.8</v>
      </c>
      <c r="AE378" s="31">
        <v>108</v>
      </c>
      <c r="AF378" s="31">
        <v>111.7</v>
      </c>
      <c r="AG378" s="31">
        <v>111.5</v>
      </c>
      <c r="AH378" s="31">
        <v>110</v>
      </c>
      <c r="AI378" s="31">
        <v>108</v>
      </c>
      <c r="AJ378" s="31">
        <v>107.1</v>
      </c>
      <c r="AK378" s="31">
        <v>103.6</v>
      </c>
      <c r="AL378" s="31">
        <v>100.8</v>
      </c>
      <c r="AM378" s="31">
        <v>93.2</v>
      </c>
      <c r="AN378" s="31">
        <v>105.3</v>
      </c>
      <c r="AO378" s="31">
        <v>101.5</v>
      </c>
      <c r="AP378" s="31">
        <v>109.8</v>
      </c>
      <c r="AQ378" s="31">
        <v>110.5</v>
      </c>
      <c r="AR378" s="31">
        <v>109.7</v>
      </c>
      <c r="AS378" s="31">
        <v>106.7</v>
      </c>
      <c r="AT378" s="31">
        <v>109.3</v>
      </c>
      <c r="AU378" s="31">
        <v>109.3</v>
      </c>
      <c r="AV378" s="31">
        <v>108.7</v>
      </c>
      <c r="AW378" s="31">
        <v>106.9</v>
      </c>
      <c r="AX378" s="31">
        <v>106.9</v>
      </c>
      <c r="AY378" s="31">
        <v>105.6</v>
      </c>
      <c r="AZ378" s="31">
        <v>102.3</v>
      </c>
      <c r="BA378" s="31">
        <v>99.8</v>
      </c>
      <c r="BB378" s="31">
        <v>105.3</v>
      </c>
      <c r="BC378" s="31">
        <v>103.9</v>
      </c>
      <c r="BD378" s="31">
        <v>103.9</v>
      </c>
      <c r="BE378" s="31">
        <v>103.5</v>
      </c>
      <c r="BF378" s="31">
        <v>103.7</v>
      </c>
      <c r="BG378" s="31">
        <v>100.9</v>
      </c>
      <c r="BH378" s="31">
        <v>100.9</v>
      </c>
      <c r="BI378" s="31">
        <v>101.9</v>
      </c>
      <c r="BJ378" s="31">
        <v>103</v>
      </c>
      <c r="BK378" s="31">
        <v>103</v>
      </c>
      <c r="BL378" s="31">
        <v>103.5</v>
      </c>
      <c r="BM378" s="31">
        <v>103.5</v>
      </c>
      <c r="BN378" s="31">
        <v>103.5</v>
      </c>
      <c r="BO378" s="31">
        <v>101.5</v>
      </c>
      <c r="BP378" s="31">
        <v>101.6</v>
      </c>
      <c r="BQ378" s="31">
        <v>102.2</v>
      </c>
      <c r="BR378" s="31">
        <v>102.6</v>
      </c>
      <c r="BS378" s="31">
        <v>104.3</v>
      </c>
      <c r="BT378" s="31">
        <v>105</v>
      </c>
      <c r="BU378" s="31">
        <v>106.1</v>
      </c>
      <c r="BV378" s="31">
        <v>106.1</v>
      </c>
      <c r="BW378" s="31">
        <v>106.7</v>
      </c>
      <c r="BX378" s="31">
        <v>106.7</v>
      </c>
      <c r="BY378" s="31">
        <v>107</v>
      </c>
      <c r="BZ378" s="31">
        <v>109.6</v>
      </c>
      <c r="CA378" s="31">
        <v>110.3</v>
      </c>
      <c r="CB378" s="31">
        <v>110.3</v>
      </c>
      <c r="CC378" s="31">
        <v>111.5</v>
      </c>
      <c r="CD378" s="31">
        <v>112.3</v>
      </c>
      <c r="CE378" s="31">
        <v>112.3</v>
      </c>
      <c r="CF378" s="31">
        <v>112.9</v>
      </c>
      <c r="CG378" s="31">
        <v>112.5</v>
      </c>
      <c r="CH378" s="31">
        <v>108.7</v>
      </c>
      <c r="CI378" s="31">
        <v>114.8</v>
      </c>
      <c r="CJ378" s="31">
        <v>113.8</v>
      </c>
      <c r="CK378" s="31">
        <v>112.3</v>
      </c>
      <c r="CL378" s="31">
        <v>112.3</v>
      </c>
      <c r="CM378" s="31">
        <v>111.8</v>
      </c>
      <c r="CN378" s="31">
        <v>113.9</v>
      </c>
      <c r="CO378" s="31">
        <v>111.5</v>
      </c>
      <c r="CP378" s="31">
        <v>111.5</v>
      </c>
      <c r="CQ378" s="31">
        <v>111.5</v>
      </c>
      <c r="CR378" s="31">
        <v>111.5</v>
      </c>
      <c r="CS378" s="31">
        <v>111.5</v>
      </c>
      <c r="CT378" s="31">
        <v>111.5</v>
      </c>
      <c r="CU378" s="31">
        <v>111.5</v>
      </c>
      <c r="CV378" s="31">
        <v>111.5</v>
      </c>
      <c r="CW378" s="31">
        <v>111.5</v>
      </c>
      <c r="CX378" s="31">
        <v>111.5</v>
      </c>
      <c r="CY378" s="31">
        <v>111.7</v>
      </c>
      <c r="CZ378" s="31">
        <v>111.5</v>
      </c>
      <c r="DA378" s="31">
        <v>110.1</v>
      </c>
      <c r="DB378" s="31">
        <v>110.1</v>
      </c>
      <c r="DC378" s="31">
        <v>109.4</v>
      </c>
      <c r="DD378" s="31">
        <v>109.5</v>
      </c>
      <c r="DE378" s="31">
        <v>109.4</v>
      </c>
      <c r="DF378" s="31">
        <v>117.6</v>
      </c>
      <c r="DG378" s="31">
        <v>117.5</v>
      </c>
      <c r="DH378" s="31">
        <v>116.6</v>
      </c>
      <c r="DI378" s="31">
        <v>123.3</v>
      </c>
      <c r="DJ378" s="31">
        <v>122.8</v>
      </c>
      <c r="DK378" s="31">
        <v>121.2</v>
      </c>
      <c r="DL378" s="31">
        <v>127.6</v>
      </c>
      <c r="DM378" s="31">
        <v>127.3</v>
      </c>
      <c r="DN378" s="31">
        <v>126.6</v>
      </c>
      <c r="DO378" s="31">
        <v>126.6</v>
      </c>
      <c r="DP378" s="31">
        <v>126.5</v>
      </c>
      <c r="DQ378" s="31">
        <v>130.4</v>
      </c>
      <c r="DR378" s="31">
        <v>129.9</v>
      </c>
      <c r="DS378" s="31">
        <v>131.30000000000001</v>
      </c>
      <c r="DT378" s="31">
        <v>134.80000000000001</v>
      </c>
      <c r="DU378" s="31">
        <v>139.9</v>
      </c>
      <c r="DV378" s="31">
        <v>137.69999999999999</v>
      </c>
      <c r="DW378" s="31">
        <v>133.80000000000001</v>
      </c>
      <c r="DX378" s="31">
        <v>128.19999999999999</v>
      </c>
      <c r="DY378" s="31">
        <v>126.5</v>
      </c>
      <c r="DZ378" s="31">
        <v>124.8</v>
      </c>
      <c r="EA378" s="31">
        <v>125.4</v>
      </c>
      <c r="EB378" s="31">
        <v>118.1</v>
      </c>
      <c r="EC378" s="31">
        <v>116.1</v>
      </c>
      <c r="ED378" s="31">
        <v>114.8</v>
      </c>
      <c r="EE378" s="31">
        <v>116.1</v>
      </c>
      <c r="EF378" s="31">
        <v>115.9</v>
      </c>
      <c r="EG378" s="31">
        <v>115.7</v>
      </c>
      <c r="EH378" s="31">
        <v>114.9</v>
      </c>
      <c r="EI378" s="31">
        <v>110.3</v>
      </c>
      <c r="EJ378" s="31">
        <v>111.6</v>
      </c>
      <c r="EK378" s="31">
        <v>117.9</v>
      </c>
      <c r="EL378" s="31">
        <v>120.1</v>
      </c>
      <c r="EM378" s="31">
        <v>117.6</v>
      </c>
      <c r="EN378" s="31">
        <v>116.9</v>
      </c>
      <c r="EO378" s="31">
        <v>117.9</v>
      </c>
      <c r="EP378" s="31">
        <v>122.5</v>
      </c>
      <c r="EQ378" s="31">
        <v>121.7</v>
      </c>
      <c r="ER378" s="31">
        <v>118.7</v>
      </c>
      <c r="ES378" s="31">
        <v>121.8</v>
      </c>
      <c r="ET378" s="31">
        <v>119.8</v>
      </c>
    </row>
    <row r="379" spans="1:150">
      <c r="A379" s="25" t="s">
        <v>916</v>
      </c>
      <c r="B379" s="25" t="s">
        <v>1993</v>
      </c>
      <c r="C379" s="26">
        <v>2.162E-2</v>
      </c>
      <c r="D379" s="31">
        <v>132.1</v>
      </c>
      <c r="E379" s="31">
        <v>127.5</v>
      </c>
      <c r="F379" s="31">
        <v>122.3</v>
      </c>
      <c r="G379" s="31">
        <v>121.6</v>
      </c>
      <c r="H379" s="31">
        <v>115</v>
      </c>
      <c r="I379" s="31">
        <v>117.6</v>
      </c>
      <c r="J379" s="31">
        <v>110.1</v>
      </c>
      <c r="K379" s="31">
        <v>108.8</v>
      </c>
      <c r="L379" s="31">
        <v>117.4</v>
      </c>
      <c r="M379" s="31">
        <v>125.5</v>
      </c>
      <c r="N379" s="31">
        <v>122.1</v>
      </c>
      <c r="O379" s="31">
        <v>121.8</v>
      </c>
      <c r="P379" s="31">
        <v>104.7</v>
      </c>
      <c r="Q379" s="31">
        <v>98.2</v>
      </c>
      <c r="R379" s="31">
        <v>95.3</v>
      </c>
      <c r="S379" s="31">
        <v>93.8</v>
      </c>
      <c r="T379" s="31">
        <v>94</v>
      </c>
      <c r="U379" s="31">
        <v>97.3</v>
      </c>
      <c r="V379" s="31">
        <v>93.7</v>
      </c>
      <c r="W379" s="31">
        <v>92.7</v>
      </c>
      <c r="X379" s="31">
        <v>89.6</v>
      </c>
      <c r="Y379" s="31">
        <v>87.9</v>
      </c>
      <c r="Z379" s="31">
        <v>91.7</v>
      </c>
      <c r="AA379" s="31">
        <v>89.3</v>
      </c>
      <c r="AB379" s="31">
        <v>90.3</v>
      </c>
      <c r="AC379" s="31">
        <v>88.6</v>
      </c>
      <c r="AD379" s="31">
        <v>86.2</v>
      </c>
      <c r="AE379" s="31">
        <v>85.8</v>
      </c>
      <c r="AF379" s="31">
        <v>83.3</v>
      </c>
      <c r="AG379" s="31">
        <v>82.7</v>
      </c>
      <c r="AH379" s="31">
        <v>79.8</v>
      </c>
      <c r="AI379" s="31">
        <v>77.2</v>
      </c>
      <c r="AJ379" s="31">
        <v>71.599999999999994</v>
      </c>
      <c r="AK379" s="31">
        <v>72.400000000000006</v>
      </c>
      <c r="AL379" s="31">
        <v>73.099999999999994</v>
      </c>
      <c r="AM379" s="31">
        <v>75.2</v>
      </c>
      <c r="AN379" s="31">
        <v>78.599999999999994</v>
      </c>
      <c r="AO379" s="31">
        <v>78.099999999999994</v>
      </c>
      <c r="AP379" s="31">
        <v>81.099999999999994</v>
      </c>
      <c r="AQ379" s="31">
        <v>82.9</v>
      </c>
      <c r="AR379" s="31">
        <v>86.4</v>
      </c>
      <c r="AS379" s="31">
        <v>87.6</v>
      </c>
      <c r="AT379" s="31">
        <v>84.3</v>
      </c>
      <c r="AU379" s="31">
        <v>85.8</v>
      </c>
      <c r="AV379" s="31">
        <v>85.2</v>
      </c>
      <c r="AW379" s="31">
        <v>83.7</v>
      </c>
      <c r="AX379" s="31">
        <v>84.5</v>
      </c>
      <c r="AY379" s="31">
        <v>84.9</v>
      </c>
      <c r="AZ379" s="31">
        <v>86.8</v>
      </c>
      <c r="BA379" s="31">
        <v>85.8</v>
      </c>
      <c r="BB379" s="31">
        <v>85.8</v>
      </c>
      <c r="BC379" s="31">
        <v>85.2</v>
      </c>
      <c r="BD379" s="31">
        <v>92.9</v>
      </c>
      <c r="BE379" s="31">
        <v>87.1</v>
      </c>
      <c r="BF379" s="31">
        <v>83.9</v>
      </c>
      <c r="BG379" s="31">
        <v>85.9</v>
      </c>
      <c r="BH379" s="31">
        <v>83</v>
      </c>
      <c r="BI379" s="31">
        <v>87.6</v>
      </c>
      <c r="BJ379" s="31">
        <v>87.8</v>
      </c>
      <c r="BK379" s="31">
        <v>91</v>
      </c>
      <c r="BL379" s="31">
        <v>91.3</v>
      </c>
      <c r="BM379" s="31">
        <v>91.3</v>
      </c>
      <c r="BN379" s="31">
        <v>91</v>
      </c>
      <c r="BO379" s="31">
        <v>90.2</v>
      </c>
      <c r="BP379" s="31">
        <v>90.8</v>
      </c>
      <c r="BQ379" s="31">
        <v>92.3</v>
      </c>
      <c r="BR379" s="31">
        <v>94</v>
      </c>
      <c r="BS379" s="31">
        <v>104.6</v>
      </c>
      <c r="BT379" s="31">
        <v>123.7</v>
      </c>
      <c r="BU379" s="31">
        <v>130.6</v>
      </c>
      <c r="BV379" s="31">
        <v>126</v>
      </c>
      <c r="BW379" s="31">
        <v>120</v>
      </c>
      <c r="BX379" s="31">
        <v>118.3</v>
      </c>
      <c r="BY379" s="31">
        <v>118.8</v>
      </c>
      <c r="BZ379" s="31">
        <v>106.6</v>
      </c>
      <c r="CA379" s="31">
        <v>124.9</v>
      </c>
      <c r="CB379" s="31">
        <v>116.2</v>
      </c>
      <c r="CC379" s="31">
        <v>122.1</v>
      </c>
      <c r="CD379" s="31">
        <v>127.1</v>
      </c>
      <c r="CE379" s="31">
        <v>132.30000000000001</v>
      </c>
      <c r="CF379" s="31">
        <v>125.3</v>
      </c>
      <c r="CG379" s="31">
        <v>122.4</v>
      </c>
      <c r="CH379" s="31">
        <v>124.2</v>
      </c>
      <c r="CI379" s="31">
        <v>115.8</v>
      </c>
      <c r="CJ379" s="31">
        <v>118.9</v>
      </c>
      <c r="CK379" s="31">
        <v>119.5</v>
      </c>
      <c r="CL379" s="31">
        <v>119</v>
      </c>
      <c r="CM379" s="31">
        <v>115.3</v>
      </c>
      <c r="CN379" s="31">
        <v>110.4</v>
      </c>
      <c r="CO379" s="31">
        <v>113.2</v>
      </c>
      <c r="CP379" s="31">
        <v>112.2</v>
      </c>
      <c r="CQ379" s="31">
        <v>110.4</v>
      </c>
      <c r="CR379" s="31">
        <v>109.9</v>
      </c>
      <c r="CS379" s="31">
        <v>109.6</v>
      </c>
      <c r="CT379" s="31">
        <v>106.9</v>
      </c>
      <c r="CU379" s="31">
        <v>108.1</v>
      </c>
      <c r="CV379" s="31">
        <v>110.4</v>
      </c>
      <c r="CW379" s="31">
        <v>105.3</v>
      </c>
      <c r="CX379" s="31">
        <v>99.2</v>
      </c>
      <c r="CY379" s="31">
        <v>82.5</v>
      </c>
      <c r="CZ379" s="31">
        <v>83.9</v>
      </c>
      <c r="DA379" s="31">
        <v>91.8</v>
      </c>
      <c r="DB379" s="31">
        <v>87.5</v>
      </c>
      <c r="DC379" s="31">
        <v>84.7</v>
      </c>
      <c r="DD379" s="31">
        <v>83.8</v>
      </c>
      <c r="DE379" s="31">
        <v>82.5</v>
      </c>
      <c r="DF379" s="31">
        <v>83.4</v>
      </c>
      <c r="DG379" s="31">
        <v>83.8</v>
      </c>
      <c r="DH379" s="31">
        <v>85.2</v>
      </c>
      <c r="DI379" s="31">
        <v>81.5</v>
      </c>
      <c r="DJ379" s="31">
        <v>81.400000000000006</v>
      </c>
      <c r="DK379" s="31">
        <v>80.400000000000006</v>
      </c>
      <c r="DL379" s="31">
        <v>78.599999999999994</v>
      </c>
      <c r="DM379" s="31">
        <v>79.5</v>
      </c>
      <c r="DN379" s="31">
        <v>79.3</v>
      </c>
      <c r="DO379" s="31">
        <v>77.8</v>
      </c>
      <c r="DP379" s="31">
        <v>79.900000000000006</v>
      </c>
      <c r="DQ379" s="31">
        <v>80.2</v>
      </c>
      <c r="DR379" s="31">
        <v>79.400000000000006</v>
      </c>
      <c r="DS379" s="31">
        <v>81</v>
      </c>
      <c r="DT379" s="31">
        <v>82.4</v>
      </c>
      <c r="DU379" s="31">
        <v>81.099999999999994</v>
      </c>
      <c r="DV379" s="31">
        <v>82.4</v>
      </c>
      <c r="DW379" s="31">
        <v>82.2</v>
      </c>
      <c r="DX379" s="31">
        <v>81.3</v>
      </c>
      <c r="DY379" s="31">
        <v>82</v>
      </c>
      <c r="DZ379" s="31">
        <v>85.9</v>
      </c>
      <c r="EA379" s="31">
        <v>83.1</v>
      </c>
      <c r="EB379" s="31">
        <v>87</v>
      </c>
      <c r="EC379" s="31">
        <v>80.2</v>
      </c>
      <c r="ED379" s="31">
        <v>82</v>
      </c>
      <c r="EE379" s="31">
        <v>82.2</v>
      </c>
      <c r="EF379" s="31">
        <v>84.8</v>
      </c>
      <c r="EG379" s="31">
        <v>82.9</v>
      </c>
      <c r="EH379" s="31">
        <v>80.900000000000006</v>
      </c>
      <c r="EI379" s="31">
        <v>76</v>
      </c>
      <c r="EJ379" s="31">
        <v>80.7</v>
      </c>
      <c r="EK379" s="31">
        <v>79.8</v>
      </c>
      <c r="EL379" s="31">
        <v>79.8</v>
      </c>
      <c r="EM379" s="31">
        <v>82.5</v>
      </c>
      <c r="EN379" s="31">
        <v>82.2</v>
      </c>
      <c r="EO379" s="31">
        <v>81.400000000000006</v>
      </c>
      <c r="EP379" s="31">
        <v>78.2</v>
      </c>
      <c r="EQ379" s="31">
        <v>82.7</v>
      </c>
      <c r="ER379" s="31">
        <v>79.7</v>
      </c>
      <c r="ES379" s="31">
        <v>79.599999999999994</v>
      </c>
      <c r="ET379" s="31">
        <v>79.2</v>
      </c>
    </row>
    <row r="380" spans="1:150">
      <c r="A380" s="25" t="s">
        <v>1994</v>
      </c>
      <c r="B380" s="25" t="s">
        <v>1995</v>
      </c>
      <c r="C380" s="26">
        <v>7.5100000000000002E-3</v>
      </c>
      <c r="D380" s="31">
        <v>89.1</v>
      </c>
      <c r="E380" s="31">
        <v>92.7</v>
      </c>
      <c r="F380" s="31">
        <v>97.7</v>
      </c>
      <c r="G380" s="31">
        <v>96.8</v>
      </c>
      <c r="H380" s="31">
        <v>89.1</v>
      </c>
      <c r="I380" s="31">
        <v>79.5</v>
      </c>
      <c r="J380" s="31">
        <v>79.3</v>
      </c>
      <c r="K380" s="31">
        <v>80.5</v>
      </c>
      <c r="L380" s="31">
        <v>85.6</v>
      </c>
      <c r="M380" s="31">
        <v>93.5</v>
      </c>
      <c r="N380" s="31">
        <v>89.5</v>
      </c>
      <c r="O380" s="31">
        <v>88.2</v>
      </c>
      <c r="P380" s="31">
        <v>91.9</v>
      </c>
      <c r="Q380" s="31">
        <v>92.2</v>
      </c>
      <c r="R380" s="31">
        <v>90.4</v>
      </c>
      <c r="S380" s="31">
        <v>93.4</v>
      </c>
      <c r="T380" s="31">
        <v>96.5</v>
      </c>
      <c r="U380" s="31">
        <v>105.6</v>
      </c>
      <c r="V380" s="31">
        <v>110.2</v>
      </c>
      <c r="W380" s="31">
        <v>118.9</v>
      </c>
      <c r="X380" s="31">
        <v>121.2</v>
      </c>
      <c r="Y380" s="31">
        <v>116.7</v>
      </c>
      <c r="Z380" s="31">
        <v>114.1</v>
      </c>
      <c r="AA380" s="31">
        <v>114.6</v>
      </c>
      <c r="AB380" s="31">
        <v>117.4</v>
      </c>
      <c r="AC380" s="31">
        <v>112.6</v>
      </c>
      <c r="AD380" s="31">
        <v>107.8</v>
      </c>
      <c r="AE380" s="31">
        <v>105.8</v>
      </c>
      <c r="AF380" s="31">
        <v>106</v>
      </c>
      <c r="AG380" s="31">
        <v>109.7</v>
      </c>
      <c r="AH380" s="31">
        <v>110.1</v>
      </c>
      <c r="AI380" s="31">
        <v>105.7</v>
      </c>
      <c r="AJ380" s="31">
        <v>99.8</v>
      </c>
      <c r="AK380" s="31">
        <v>100.7</v>
      </c>
      <c r="AL380" s="31">
        <v>97.9</v>
      </c>
      <c r="AM380" s="31">
        <v>97</v>
      </c>
      <c r="AN380" s="31">
        <v>97.7</v>
      </c>
      <c r="AO380" s="31">
        <v>96.1</v>
      </c>
      <c r="AP380" s="31">
        <v>96.6</v>
      </c>
      <c r="AQ380" s="31">
        <v>93.4</v>
      </c>
      <c r="AR380" s="31">
        <v>94.9</v>
      </c>
      <c r="AS380" s="31">
        <v>97.1</v>
      </c>
      <c r="AT380" s="31">
        <v>93.8</v>
      </c>
      <c r="AU380" s="31">
        <v>92.9</v>
      </c>
      <c r="AV380" s="31">
        <v>93.2</v>
      </c>
      <c r="AW380" s="31">
        <v>90.5</v>
      </c>
      <c r="AX380" s="31">
        <v>89.7</v>
      </c>
      <c r="AY380" s="31">
        <v>86.6</v>
      </c>
      <c r="AZ380" s="31">
        <v>90.4</v>
      </c>
      <c r="BA380" s="31">
        <v>87.7</v>
      </c>
      <c r="BB380" s="31">
        <v>88.8</v>
      </c>
      <c r="BC380" s="31">
        <v>91.9</v>
      </c>
      <c r="BD380" s="31">
        <v>92.3</v>
      </c>
      <c r="BE380" s="31">
        <v>93</v>
      </c>
      <c r="BF380" s="31">
        <v>94.7</v>
      </c>
      <c r="BG380" s="31">
        <v>97.2</v>
      </c>
      <c r="BH380" s="31">
        <v>100.8</v>
      </c>
      <c r="BI380" s="31">
        <v>94.9</v>
      </c>
      <c r="BJ380" s="31">
        <v>95.3</v>
      </c>
      <c r="BK380" s="31">
        <v>100.7</v>
      </c>
      <c r="BL380" s="31">
        <v>103.9</v>
      </c>
      <c r="BM380" s="31">
        <v>109.9</v>
      </c>
      <c r="BN380" s="31">
        <v>118.8</v>
      </c>
      <c r="BO380" s="31">
        <v>119.5</v>
      </c>
      <c r="BP380" s="31">
        <v>118.8</v>
      </c>
      <c r="BQ380" s="31">
        <v>119.8</v>
      </c>
      <c r="BR380" s="31">
        <v>123.7</v>
      </c>
      <c r="BS380" s="31">
        <v>135.1</v>
      </c>
      <c r="BT380" s="31">
        <v>152.5</v>
      </c>
      <c r="BU380" s="31">
        <v>158.5</v>
      </c>
      <c r="BV380" s="31">
        <v>157.30000000000001</v>
      </c>
      <c r="BW380" s="31">
        <v>160.5</v>
      </c>
      <c r="BX380" s="31">
        <v>163.19999999999999</v>
      </c>
      <c r="BY380" s="31">
        <v>179.7</v>
      </c>
      <c r="BZ380" s="31">
        <v>226.5</v>
      </c>
      <c r="CA380" s="31">
        <v>223.7</v>
      </c>
      <c r="CB380" s="31">
        <v>231.7</v>
      </c>
      <c r="CC380" s="31">
        <v>230.5</v>
      </c>
      <c r="CD380" s="31">
        <v>234.6</v>
      </c>
      <c r="CE380" s="31">
        <v>232.7</v>
      </c>
      <c r="CF380" s="31">
        <v>220.4</v>
      </c>
      <c r="CG380" s="31">
        <v>227.7</v>
      </c>
      <c r="CH380" s="31">
        <v>229.8</v>
      </c>
      <c r="CI380" s="31">
        <v>222.4</v>
      </c>
      <c r="CJ380" s="31">
        <v>225.7</v>
      </c>
      <c r="CK380" s="31">
        <v>231.9</v>
      </c>
      <c r="CL380" s="31">
        <v>226.3</v>
      </c>
      <c r="CM380" s="31">
        <v>228.9</v>
      </c>
      <c r="CN380" s="31">
        <v>224.1</v>
      </c>
      <c r="CO380" s="31">
        <v>229.6</v>
      </c>
      <c r="CP380" s="31">
        <v>209.9</v>
      </c>
      <c r="CQ380" s="31">
        <v>175.1</v>
      </c>
      <c r="CR380" s="31">
        <v>176.5</v>
      </c>
      <c r="CS380" s="31">
        <v>164.2</v>
      </c>
      <c r="CT380" s="31">
        <v>162.9</v>
      </c>
      <c r="CU380" s="31">
        <v>163.80000000000001</v>
      </c>
      <c r="CV380" s="31">
        <v>154.19999999999999</v>
      </c>
      <c r="CW380" s="31">
        <v>172.7</v>
      </c>
      <c r="CX380" s="31">
        <v>179.5</v>
      </c>
      <c r="CY380" s="31">
        <v>211.3</v>
      </c>
      <c r="CZ380" s="31">
        <v>242.4</v>
      </c>
      <c r="DA380" s="31">
        <v>209.3</v>
      </c>
      <c r="DB380" s="31">
        <v>213.1</v>
      </c>
      <c r="DC380" s="31">
        <v>259.89999999999998</v>
      </c>
      <c r="DD380" s="31">
        <v>263.5</v>
      </c>
      <c r="DE380" s="31">
        <v>255.4</v>
      </c>
      <c r="DF380" s="31">
        <v>252.9</v>
      </c>
      <c r="DG380" s="31">
        <v>223.9</v>
      </c>
      <c r="DH380" s="31">
        <v>215</v>
      </c>
      <c r="DI380" s="31">
        <v>228.8</v>
      </c>
      <c r="DJ380" s="31">
        <v>229.8</v>
      </c>
      <c r="DK380" s="31">
        <v>234.1</v>
      </c>
      <c r="DL380" s="31">
        <v>241</v>
      </c>
      <c r="DM380" s="31">
        <v>247.7</v>
      </c>
      <c r="DN380" s="31">
        <v>249.3</v>
      </c>
      <c r="DO380" s="31">
        <v>254.1</v>
      </c>
      <c r="DP380" s="31">
        <v>241.6</v>
      </c>
      <c r="DQ380" s="31">
        <v>233.1</v>
      </c>
      <c r="DR380" s="31">
        <v>225.6</v>
      </c>
      <c r="DS380" s="31">
        <v>224.9</v>
      </c>
      <c r="DT380" s="31">
        <v>224.5</v>
      </c>
      <c r="DU380" s="31">
        <v>214.4</v>
      </c>
      <c r="DV380" s="31">
        <v>213.2</v>
      </c>
      <c r="DW380" s="31">
        <v>205.8</v>
      </c>
      <c r="DX380" s="31">
        <v>204.4</v>
      </c>
      <c r="DY380" s="31">
        <v>201.8</v>
      </c>
      <c r="DZ380" s="31">
        <v>198.8</v>
      </c>
      <c r="EA380" s="31">
        <v>197.6</v>
      </c>
      <c r="EB380" s="31">
        <v>196.8</v>
      </c>
      <c r="EC380" s="31">
        <v>185.6</v>
      </c>
      <c r="ED380" s="31">
        <v>181.4</v>
      </c>
      <c r="EE380" s="31">
        <v>179.2</v>
      </c>
      <c r="EF380" s="31">
        <v>172.5</v>
      </c>
      <c r="EG380" s="31">
        <v>158.9</v>
      </c>
      <c r="EH380" s="31">
        <v>144.9</v>
      </c>
      <c r="EI380" s="31">
        <v>128.19999999999999</v>
      </c>
      <c r="EJ380" s="31">
        <v>122.9</v>
      </c>
      <c r="EK380" s="31">
        <v>125.3</v>
      </c>
      <c r="EL380" s="31">
        <v>126.7</v>
      </c>
      <c r="EM380" s="31">
        <v>119.4</v>
      </c>
      <c r="EN380" s="31">
        <v>114.3</v>
      </c>
      <c r="EO380" s="31">
        <v>116</v>
      </c>
      <c r="EP380" s="31">
        <v>116.9</v>
      </c>
      <c r="EQ380" s="31">
        <v>120.1</v>
      </c>
      <c r="ER380" s="31">
        <v>116.3</v>
      </c>
      <c r="ES380" s="31">
        <v>116.1</v>
      </c>
      <c r="ET380" s="31">
        <v>124.6</v>
      </c>
    </row>
    <row r="381" spans="1:150">
      <c r="A381" s="25" t="s">
        <v>1996</v>
      </c>
      <c r="B381" s="25" t="s">
        <v>1997</v>
      </c>
      <c r="C381" s="26">
        <v>5.5660000000000001E-2</v>
      </c>
      <c r="D381" s="31">
        <v>106.8</v>
      </c>
      <c r="E381" s="31">
        <v>110.7</v>
      </c>
      <c r="F381" s="31">
        <v>112.1</v>
      </c>
      <c r="G381" s="31">
        <v>113.1</v>
      </c>
      <c r="H381" s="31">
        <v>117.2</v>
      </c>
      <c r="I381" s="31">
        <v>119.1</v>
      </c>
      <c r="J381" s="31">
        <v>119.8</v>
      </c>
      <c r="K381" s="31">
        <v>119.7</v>
      </c>
      <c r="L381" s="31">
        <v>120</v>
      </c>
      <c r="M381" s="31">
        <v>119.7</v>
      </c>
      <c r="N381" s="31">
        <v>120.3</v>
      </c>
      <c r="O381" s="31">
        <v>119.7</v>
      </c>
      <c r="P381" s="31">
        <v>113.8</v>
      </c>
      <c r="Q381" s="31">
        <v>122.8</v>
      </c>
      <c r="R381" s="31">
        <v>126.2</v>
      </c>
      <c r="S381" s="31">
        <v>128</v>
      </c>
      <c r="T381" s="31">
        <v>124.4</v>
      </c>
      <c r="U381" s="31">
        <v>125.4</v>
      </c>
      <c r="V381" s="31">
        <v>124.5</v>
      </c>
      <c r="W381" s="31">
        <v>126</v>
      </c>
      <c r="X381" s="31">
        <v>135.69999999999999</v>
      </c>
      <c r="Y381" s="31">
        <v>136.1</v>
      </c>
      <c r="Z381" s="31">
        <v>136.19999999999999</v>
      </c>
      <c r="AA381" s="31">
        <v>138.30000000000001</v>
      </c>
      <c r="AB381" s="31">
        <v>133.19999999999999</v>
      </c>
      <c r="AC381" s="31">
        <v>128.5</v>
      </c>
      <c r="AD381" s="31">
        <v>132.6</v>
      </c>
      <c r="AE381" s="31">
        <v>129.5</v>
      </c>
      <c r="AF381" s="31">
        <v>123.4</v>
      </c>
      <c r="AG381" s="31">
        <v>125.4</v>
      </c>
      <c r="AH381" s="31">
        <v>125.2</v>
      </c>
      <c r="AI381" s="31">
        <v>126.7</v>
      </c>
      <c r="AJ381" s="31">
        <v>126.8</v>
      </c>
      <c r="AK381" s="31">
        <v>124.3</v>
      </c>
      <c r="AL381" s="31">
        <v>124.4</v>
      </c>
      <c r="AM381" s="31">
        <v>123.8</v>
      </c>
      <c r="AN381" s="31">
        <v>122.1</v>
      </c>
      <c r="AO381" s="31">
        <v>120</v>
      </c>
      <c r="AP381" s="31">
        <v>119.9</v>
      </c>
      <c r="AQ381" s="31">
        <v>121.4</v>
      </c>
      <c r="AR381" s="31">
        <v>122.2</v>
      </c>
      <c r="AS381" s="31">
        <v>122.1</v>
      </c>
      <c r="AT381" s="31">
        <v>118.8</v>
      </c>
      <c r="AU381" s="31">
        <v>119.9</v>
      </c>
      <c r="AV381" s="31">
        <v>116.8</v>
      </c>
      <c r="AW381" s="31">
        <v>115.8</v>
      </c>
      <c r="AX381" s="31">
        <v>115</v>
      </c>
      <c r="AY381" s="31">
        <v>112.9</v>
      </c>
      <c r="AZ381" s="31">
        <v>113.5</v>
      </c>
      <c r="BA381" s="31">
        <v>114.6</v>
      </c>
      <c r="BB381" s="31">
        <v>111.5</v>
      </c>
      <c r="BC381" s="31">
        <v>112</v>
      </c>
      <c r="BD381" s="31">
        <v>113.1</v>
      </c>
      <c r="BE381" s="31">
        <v>109.6</v>
      </c>
      <c r="BF381" s="31">
        <v>111.9</v>
      </c>
      <c r="BG381" s="31">
        <v>112.6</v>
      </c>
      <c r="BH381" s="31">
        <v>112.7</v>
      </c>
      <c r="BI381" s="31">
        <v>109.6</v>
      </c>
      <c r="BJ381" s="31">
        <v>109.4</v>
      </c>
      <c r="BK381" s="31">
        <v>107.4</v>
      </c>
      <c r="BL381" s="31">
        <v>107.4</v>
      </c>
      <c r="BM381" s="31">
        <v>108</v>
      </c>
      <c r="BN381" s="31">
        <v>113.9</v>
      </c>
      <c r="BO381" s="31">
        <v>112.2</v>
      </c>
      <c r="BP381" s="31">
        <v>111.3</v>
      </c>
      <c r="BQ381" s="31">
        <v>110.6</v>
      </c>
      <c r="BR381" s="31">
        <v>113.2</v>
      </c>
      <c r="BS381" s="31">
        <v>114</v>
      </c>
      <c r="BT381" s="31">
        <v>121.2</v>
      </c>
      <c r="BU381" s="31">
        <v>125.7</v>
      </c>
      <c r="BV381" s="31">
        <v>127.9</v>
      </c>
      <c r="BW381" s="31">
        <v>124.8</v>
      </c>
      <c r="BX381" s="31">
        <v>124.1</v>
      </c>
      <c r="BY381" s="31">
        <v>123.3</v>
      </c>
      <c r="BZ381" s="31">
        <v>127.2</v>
      </c>
      <c r="CA381" s="31">
        <v>128.6</v>
      </c>
      <c r="CB381" s="31">
        <v>129.6</v>
      </c>
      <c r="CC381" s="31">
        <v>134.30000000000001</v>
      </c>
      <c r="CD381" s="31">
        <v>131.1</v>
      </c>
      <c r="CE381" s="31">
        <v>135.19999999999999</v>
      </c>
      <c r="CF381" s="31">
        <v>136.1</v>
      </c>
      <c r="CG381" s="31">
        <v>139</v>
      </c>
      <c r="CH381" s="31">
        <v>138.80000000000001</v>
      </c>
      <c r="CI381" s="31">
        <v>139.19999999999999</v>
      </c>
      <c r="CJ381" s="31">
        <v>139.30000000000001</v>
      </c>
      <c r="CK381" s="31">
        <v>140.69999999999999</v>
      </c>
      <c r="CL381" s="31">
        <v>139.80000000000001</v>
      </c>
      <c r="CM381" s="31">
        <v>135.30000000000001</v>
      </c>
      <c r="CN381" s="31">
        <v>135.6</v>
      </c>
      <c r="CO381" s="31">
        <v>130.30000000000001</v>
      </c>
      <c r="CP381" s="31">
        <v>130.9</v>
      </c>
      <c r="CQ381" s="31">
        <v>131.30000000000001</v>
      </c>
      <c r="CR381" s="31">
        <v>133.6</v>
      </c>
      <c r="CS381" s="31">
        <v>133.4</v>
      </c>
      <c r="CT381" s="31">
        <v>134.80000000000001</v>
      </c>
      <c r="CU381" s="31">
        <v>134.9</v>
      </c>
      <c r="CV381" s="31">
        <v>131.5</v>
      </c>
      <c r="CW381" s="31">
        <v>134</v>
      </c>
      <c r="CX381" s="31">
        <v>133.30000000000001</v>
      </c>
      <c r="CY381" s="31">
        <v>133.5</v>
      </c>
      <c r="CZ381" s="31">
        <v>132.4</v>
      </c>
      <c r="DA381" s="31">
        <v>130.4</v>
      </c>
      <c r="DB381" s="31">
        <v>131.1</v>
      </c>
      <c r="DC381" s="31">
        <v>135.80000000000001</v>
      </c>
      <c r="DD381" s="31">
        <v>137.4</v>
      </c>
      <c r="DE381" s="31">
        <v>141.19999999999999</v>
      </c>
      <c r="DF381" s="31">
        <v>148.4</v>
      </c>
      <c r="DG381" s="31">
        <v>146.5</v>
      </c>
      <c r="DH381" s="31">
        <v>142.80000000000001</v>
      </c>
      <c r="DI381" s="31">
        <v>150.6</v>
      </c>
      <c r="DJ381" s="31">
        <v>155</v>
      </c>
      <c r="DK381" s="31">
        <v>157.69999999999999</v>
      </c>
      <c r="DL381" s="31">
        <v>156.9</v>
      </c>
      <c r="DM381" s="31">
        <v>159.5</v>
      </c>
      <c r="DN381" s="31">
        <v>167.1</v>
      </c>
      <c r="DO381" s="31">
        <v>169.4</v>
      </c>
      <c r="DP381" s="31">
        <v>167.8</v>
      </c>
      <c r="DQ381" s="31">
        <v>165.3</v>
      </c>
      <c r="DR381" s="31">
        <v>177</v>
      </c>
      <c r="DS381" s="31">
        <v>186.7</v>
      </c>
      <c r="DT381" s="31">
        <v>179.8</v>
      </c>
      <c r="DU381" s="31">
        <v>195.5</v>
      </c>
      <c r="DV381" s="31">
        <v>189.5</v>
      </c>
      <c r="DW381" s="31">
        <v>194.1</v>
      </c>
      <c r="DX381" s="31">
        <v>186.4</v>
      </c>
      <c r="DY381" s="31">
        <v>178.3</v>
      </c>
      <c r="DZ381" s="31">
        <v>183</v>
      </c>
      <c r="EA381" s="31">
        <v>175.1</v>
      </c>
      <c r="EB381" s="31">
        <v>187.3</v>
      </c>
      <c r="EC381" s="31">
        <v>187.1</v>
      </c>
      <c r="ED381" s="31">
        <v>172.4</v>
      </c>
      <c r="EE381" s="31">
        <v>169.3</v>
      </c>
      <c r="EF381" s="31">
        <v>164</v>
      </c>
      <c r="EG381" s="31">
        <v>144.19999999999999</v>
      </c>
      <c r="EH381" s="31">
        <v>147.6</v>
      </c>
      <c r="EI381" s="31">
        <v>141.30000000000001</v>
      </c>
      <c r="EJ381" s="31">
        <v>138.1</v>
      </c>
      <c r="EK381" s="31">
        <v>136.19999999999999</v>
      </c>
      <c r="EL381" s="31">
        <v>137.4</v>
      </c>
      <c r="EM381" s="31">
        <v>148.69999999999999</v>
      </c>
      <c r="EN381" s="31">
        <v>144</v>
      </c>
      <c r="EO381" s="31">
        <v>144</v>
      </c>
      <c r="EP381" s="31">
        <v>142.19999999999999</v>
      </c>
      <c r="EQ381" s="31">
        <v>145.69999999999999</v>
      </c>
      <c r="ER381" s="31">
        <v>141.1</v>
      </c>
      <c r="ES381" s="31">
        <v>144.30000000000001</v>
      </c>
      <c r="ET381" s="31">
        <v>141.9</v>
      </c>
    </row>
    <row r="382" spans="1:150">
      <c r="A382" s="25" t="s">
        <v>1998</v>
      </c>
      <c r="B382" s="25" t="s">
        <v>1999</v>
      </c>
      <c r="C382" s="26">
        <v>3.0679999999999999E-2</v>
      </c>
      <c r="D382" s="31">
        <v>109.1</v>
      </c>
      <c r="E382" s="31">
        <v>110</v>
      </c>
      <c r="F382" s="31">
        <v>117.2</v>
      </c>
      <c r="G382" s="31">
        <v>116.3</v>
      </c>
      <c r="H382" s="31">
        <v>120.1</v>
      </c>
      <c r="I382" s="31">
        <v>120.6</v>
      </c>
      <c r="J382" s="31">
        <v>120.7</v>
      </c>
      <c r="K382" s="31">
        <v>119.8</v>
      </c>
      <c r="L382" s="31">
        <v>123.8</v>
      </c>
      <c r="M382" s="31">
        <v>124.7</v>
      </c>
      <c r="N382" s="31">
        <v>124.8</v>
      </c>
      <c r="O382" s="31">
        <v>125.9</v>
      </c>
      <c r="P382" s="31">
        <v>127.4</v>
      </c>
      <c r="Q382" s="31">
        <v>127.3</v>
      </c>
      <c r="R382" s="31">
        <v>124.5</v>
      </c>
      <c r="S382" s="31">
        <v>128.1</v>
      </c>
      <c r="T382" s="31">
        <v>128.5</v>
      </c>
      <c r="U382" s="31">
        <v>126.2</v>
      </c>
      <c r="V382" s="31">
        <v>125</v>
      </c>
      <c r="W382" s="31">
        <v>126.3</v>
      </c>
      <c r="X382" s="31">
        <v>129.19999999999999</v>
      </c>
      <c r="Y382" s="31">
        <v>130.19999999999999</v>
      </c>
      <c r="Z382" s="31">
        <v>129.6</v>
      </c>
      <c r="AA382" s="31">
        <v>137.6</v>
      </c>
      <c r="AB382" s="31">
        <v>133.69999999999999</v>
      </c>
      <c r="AC382" s="31">
        <v>132.30000000000001</v>
      </c>
      <c r="AD382" s="31">
        <v>131</v>
      </c>
      <c r="AE382" s="31">
        <v>130.19999999999999</v>
      </c>
      <c r="AF382" s="31">
        <v>133.30000000000001</v>
      </c>
      <c r="AG382" s="31">
        <v>132.69999999999999</v>
      </c>
      <c r="AH382" s="31">
        <v>132.9</v>
      </c>
      <c r="AI382" s="31">
        <v>130.9</v>
      </c>
      <c r="AJ382" s="31">
        <v>128.9</v>
      </c>
      <c r="AK382" s="31">
        <v>125</v>
      </c>
      <c r="AL382" s="31">
        <v>122.8</v>
      </c>
      <c r="AM382" s="31">
        <v>118.6</v>
      </c>
      <c r="AN382" s="31">
        <v>121.9</v>
      </c>
      <c r="AO382" s="31">
        <v>120.5</v>
      </c>
      <c r="AP382" s="31">
        <v>123.1</v>
      </c>
      <c r="AQ382" s="31">
        <v>118.2</v>
      </c>
      <c r="AR382" s="31">
        <v>118.2</v>
      </c>
      <c r="AS382" s="31">
        <v>115.2</v>
      </c>
      <c r="AT382" s="31">
        <v>114.9</v>
      </c>
      <c r="AU382" s="31">
        <v>115.4</v>
      </c>
      <c r="AV382" s="31">
        <v>114.6</v>
      </c>
      <c r="AW382" s="31">
        <v>113.3</v>
      </c>
      <c r="AX382" s="31">
        <v>112.4</v>
      </c>
      <c r="AY382" s="31">
        <v>112.9</v>
      </c>
      <c r="AZ382" s="31">
        <v>110.6</v>
      </c>
      <c r="BA382" s="31">
        <v>114.5</v>
      </c>
      <c r="BB382" s="31">
        <v>112.1</v>
      </c>
      <c r="BC382" s="31">
        <v>112.1</v>
      </c>
      <c r="BD382" s="31">
        <v>112.3</v>
      </c>
      <c r="BE382" s="31">
        <v>111</v>
      </c>
      <c r="BF382" s="31">
        <v>111.5</v>
      </c>
      <c r="BG382" s="31">
        <v>111.7</v>
      </c>
      <c r="BH382" s="31">
        <v>114.6</v>
      </c>
      <c r="BI382" s="31">
        <v>117.2</v>
      </c>
      <c r="BJ382" s="31">
        <v>122.6</v>
      </c>
      <c r="BK382" s="31">
        <v>124.4</v>
      </c>
      <c r="BL382" s="31">
        <v>124.1</v>
      </c>
      <c r="BM382" s="31">
        <v>123.3</v>
      </c>
      <c r="BN382" s="31">
        <v>118.9</v>
      </c>
      <c r="BO382" s="31">
        <v>116.1</v>
      </c>
      <c r="BP382" s="31">
        <v>116</v>
      </c>
      <c r="BQ382" s="31">
        <v>119.9</v>
      </c>
      <c r="BR382" s="31">
        <v>120.6</v>
      </c>
      <c r="BS382" s="31">
        <v>121.9</v>
      </c>
      <c r="BT382" s="31">
        <v>121.4</v>
      </c>
      <c r="BU382" s="31">
        <v>121</v>
      </c>
      <c r="BV382" s="31">
        <v>122.4</v>
      </c>
      <c r="BW382" s="31">
        <v>129.9</v>
      </c>
      <c r="BX382" s="31">
        <v>131.6</v>
      </c>
      <c r="BY382" s="31">
        <v>132.1</v>
      </c>
      <c r="BZ382" s="31">
        <v>130.6</v>
      </c>
      <c r="CA382" s="31">
        <v>130.19999999999999</v>
      </c>
      <c r="CB382" s="31">
        <v>128.4</v>
      </c>
      <c r="CC382" s="31">
        <v>126.6</v>
      </c>
      <c r="CD382" s="31">
        <v>128.9</v>
      </c>
      <c r="CE382" s="31">
        <v>129.6</v>
      </c>
      <c r="CF382" s="31">
        <v>124.2</v>
      </c>
      <c r="CG382" s="31">
        <v>120.8</v>
      </c>
      <c r="CH382" s="31">
        <v>121</v>
      </c>
      <c r="CI382" s="31">
        <v>121.2</v>
      </c>
      <c r="CJ382" s="31">
        <v>121</v>
      </c>
      <c r="CK382" s="31">
        <v>121.7</v>
      </c>
      <c r="CL382" s="31">
        <v>119.8</v>
      </c>
      <c r="CM382" s="31">
        <v>118.1</v>
      </c>
      <c r="CN382" s="31">
        <v>118.7</v>
      </c>
      <c r="CO382" s="31">
        <v>119.8</v>
      </c>
      <c r="CP382" s="31">
        <v>121.1</v>
      </c>
      <c r="CQ382" s="31">
        <v>120.6</v>
      </c>
      <c r="CR382" s="31">
        <v>118</v>
      </c>
      <c r="CS382" s="31">
        <v>123.7</v>
      </c>
      <c r="CT382" s="31">
        <v>122.6</v>
      </c>
      <c r="CU382" s="31">
        <v>122.5</v>
      </c>
      <c r="CV382" s="31">
        <v>122.5</v>
      </c>
      <c r="CW382" s="31">
        <v>135.80000000000001</v>
      </c>
      <c r="CX382" s="31">
        <v>133.9</v>
      </c>
      <c r="CY382" s="31">
        <v>141.80000000000001</v>
      </c>
      <c r="CZ382" s="31">
        <v>139.69999999999999</v>
      </c>
      <c r="DA382" s="31">
        <v>138.4</v>
      </c>
      <c r="DB382" s="31">
        <v>151.80000000000001</v>
      </c>
      <c r="DC382" s="31">
        <v>162.30000000000001</v>
      </c>
      <c r="DD382" s="31">
        <v>157.6</v>
      </c>
      <c r="DE382" s="31">
        <v>162.19999999999999</v>
      </c>
      <c r="DF382" s="31">
        <v>173.7</v>
      </c>
      <c r="DG382" s="31">
        <v>191.2</v>
      </c>
      <c r="DH382" s="31">
        <v>199</v>
      </c>
      <c r="DI382" s="31">
        <v>186.6</v>
      </c>
      <c r="DJ382" s="31">
        <v>180.5</v>
      </c>
      <c r="DK382" s="31">
        <v>195.2</v>
      </c>
      <c r="DL382" s="31">
        <v>195.1</v>
      </c>
      <c r="DM382" s="31">
        <v>178.5</v>
      </c>
      <c r="DN382" s="31">
        <v>191.8</v>
      </c>
      <c r="DO382" s="31">
        <v>204.9</v>
      </c>
      <c r="DP382" s="31">
        <v>208.3</v>
      </c>
      <c r="DQ382" s="31">
        <v>204.1</v>
      </c>
      <c r="DR382" s="31">
        <v>207.1</v>
      </c>
      <c r="DS382" s="31">
        <v>211.3</v>
      </c>
      <c r="DT382" s="31">
        <v>208.4</v>
      </c>
      <c r="DU382" s="31">
        <v>207.6</v>
      </c>
      <c r="DV382" s="31">
        <v>207.4</v>
      </c>
      <c r="DW382" s="31">
        <v>206.7</v>
      </c>
      <c r="DX382" s="31">
        <v>207.1</v>
      </c>
      <c r="DY382" s="31">
        <v>208.3</v>
      </c>
      <c r="DZ382" s="31">
        <v>211.8</v>
      </c>
      <c r="EA382" s="31">
        <v>208.8</v>
      </c>
      <c r="EB382" s="31">
        <v>193.1</v>
      </c>
      <c r="EC382" s="31">
        <v>189.8</v>
      </c>
      <c r="ED382" s="31">
        <v>190.5</v>
      </c>
      <c r="EE382" s="31">
        <v>201.3</v>
      </c>
      <c r="EF382" s="31">
        <v>201.6</v>
      </c>
      <c r="EG382" s="31">
        <v>201.8</v>
      </c>
      <c r="EH382" s="31">
        <v>192.2</v>
      </c>
      <c r="EI382" s="31">
        <v>183.3</v>
      </c>
      <c r="EJ382" s="31">
        <v>191.8</v>
      </c>
      <c r="EK382" s="31">
        <v>195.6</v>
      </c>
      <c r="EL382" s="31">
        <v>192</v>
      </c>
      <c r="EM382" s="31">
        <v>189.3</v>
      </c>
      <c r="EN382" s="31">
        <v>188.2</v>
      </c>
      <c r="EO382" s="31">
        <v>186.7</v>
      </c>
      <c r="EP382" s="31">
        <v>189.8</v>
      </c>
      <c r="EQ382" s="31">
        <v>194.5</v>
      </c>
      <c r="ER382" s="31">
        <v>195.8</v>
      </c>
      <c r="ES382" s="31">
        <v>197.3</v>
      </c>
      <c r="ET382" s="31">
        <v>196.6</v>
      </c>
    </row>
    <row r="383" spans="1:150">
      <c r="A383" s="25" t="s">
        <v>2000</v>
      </c>
      <c r="B383" s="25" t="s">
        <v>2001</v>
      </c>
      <c r="C383" s="26">
        <v>2.0480000000000002E-2</v>
      </c>
      <c r="D383" s="31">
        <v>99.3</v>
      </c>
      <c r="E383" s="31">
        <v>94.5</v>
      </c>
      <c r="F383" s="31">
        <v>101.7</v>
      </c>
      <c r="G383" s="31">
        <v>103.6</v>
      </c>
      <c r="H383" s="31">
        <v>96.3</v>
      </c>
      <c r="I383" s="31">
        <v>99.5</v>
      </c>
      <c r="J383" s="31">
        <v>98.3</v>
      </c>
      <c r="K383" s="31">
        <v>107.3</v>
      </c>
      <c r="L383" s="31">
        <v>110.9</v>
      </c>
      <c r="M383" s="31">
        <v>114.9</v>
      </c>
      <c r="N383" s="31">
        <v>115.9</v>
      </c>
      <c r="O383" s="31">
        <v>116.1</v>
      </c>
      <c r="P383" s="31">
        <v>115.5</v>
      </c>
      <c r="Q383" s="31">
        <v>115.5</v>
      </c>
      <c r="R383" s="31">
        <v>116.5</v>
      </c>
      <c r="S383" s="31">
        <v>113</v>
      </c>
      <c r="T383" s="31">
        <v>108.4</v>
      </c>
      <c r="U383" s="31">
        <v>106.3</v>
      </c>
      <c r="V383" s="31">
        <v>109.3</v>
      </c>
      <c r="W383" s="31">
        <v>112.3</v>
      </c>
      <c r="X383" s="31">
        <v>109.4</v>
      </c>
      <c r="Y383" s="31">
        <v>116.7</v>
      </c>
      <c r="Z383" s="31">
        <v>116.3</v>
      </c>
      <c r="AA383" s="31">
        <v>111.6</v>
      </c>
      <c r="AB383" s="31">
        <v>115.1</v>
      </c>
      <c r="AC383" s="31">
        <v>131.5</v>
      </c>
      <c r="AD383" s="31">
        <v>133.19999999999999</v>
      </c>
      <c r="AE383" s="31">
        <v>135.1</v>
      </c>
      <c r="AF383" s="31">
        <v>125.8</v>
      </c>
      <c r="AG383" s="31">
        <v>127.7</v>
      </c>
      <c r="AH383" s="31">
        <v>124.1</v>
      </c>
      <c r="AI383" s="31">
        <v>112.9</v>
      </c>
      <c r="AJ383" s="31">
        <v>111.9</v>
      </c>
      <c r="AK383" s="31">
        <v>130.19999999999999</v>
      </c>
      <c r="AL383" s="31">
        <v>134.69999999999999</v>
      </c>
      <c r="AM383" s="31">
        <v>136.30000000000001</v>
      </c>
      <c r="AN383" s="31">
        <v>136.9</v>
      </c>
      <c r="AO383" s="31">
        <v>146.69999999999999</v>
      </c>
      <c r="AP383" s="31">
        <v>138.6</v>
      </c>
      <c r="AQ383" s="31">
        <v>134.80000000000001</v>
      </c>
      <c r="AR383" s="31">
        <v>135.4</v>
      </c>
      <c r="AS383" s="31">
        <v>134.1</v>
      </c>
      <c r="AT383" s="31">
        <v>132.69999999999999</v>
      </c>
      <c r="AU383" s="31">
        <v>134.69999999999999</v>
      </c>
      <c r="AV383" s="31">
        <v>136.6</v>
      </c>
      <c r="AW383" s="31">
        <v>139.6</v>
      </c>
      <c r="AX383" s="31">
        <v>144.1</v>
      </c>
      <c r="AY383" s="31">
        <v>146.19999999999999</v>
      </c>
      <c r="AZ383" s="31">
        <v>151</v>
      </c>
      <c r="BA383" s="31">
        <v>150.80000000000001</v>
      </c>
      <c r="BB383" s="31">
        <v>155.30000000000001</v>
      </c>
      <c r="BC383" s="31">
        <v>154.19999999999999</v>
      </c>
      <c r="BD383" s="31">
        <v>150.4</v>
      </c>
      <c r="BE383" s="31">
        <v>137.1</v>
      </c>
      <c r="BF383" s="31">
        <v>137</v>
      </c>
      <c r="BG383" s="31">
        <v>140.1</v>
      </c>
      <c r="BH383" s="31">
        <v>138.4</v>
      </c>
      <c r="BI383" s="31">
        <v>138.1</v>
      </c>
      <c r="BJ383" s="31">
        <v>140.19999999999999</v>
      </c>
      <c r="BK383" s="31">
        <v>140.19999999999999</v>
      </c>
      <c r="BL383" s="31">
        <v>135.9</v>
      </c>
      <c r="BM383" s="31">
        <v>134.6</v>
      </c>
      <c r="BN383" s="31">
        <v>125.1</v>
      </c>
      <c r="BO383" s="31">
        <v>119.2</v>
      </c>
      <c r="BP383" s="31">
        <v>114.9</v>
      </c>
      <c r="BQ383" s="31">
        <v>118.7</v>
      </c>
      <c r="BR383" s="31">
        <v>116.9</v>
      </c>
      <c r="BS383" s="31">
        <v>115.8</v>
      </c>
      <c r="BT383" s="31">
        <v>121.3</v>
      </c>
      <c r="BU383" s="31">
        <v>128.6</v>
      </c>
      <c r="BV383" s="31">
        <v>123.3</v>
      </c>
      <c r="BW383" s="31">
        <v>129.9</v>
      </c>
      <c r="BX383" s="31">
        <v>143.1</v>
      </c>
      <c r="BY383" s="31">
        <v>148.19999999999999</v>
      </c>
      <c r="BZ383" s="31">
        <v>150.1</v>
      </c>
      <c r="CA383" s="31">
        <v>144.69999999999999</v>
      </c>
      <c r="CB383" s="31">
        <v>141.80000000000001</v>
      </c>
      <c r="CC383" s="31">
        <v>138.30000000000001</v>
      </c>
      <c r="CD383" s="31">
        <v>137.19999999999999</v>
      </c>
      <c r="CE383" s="31">
        <v>141.19999999999999</v>
      </c>
      <c r="CF383" s="31">
        <v>140.5</v>
      </c>
      <c r="CG383" s="31">
        <v>140.19999999999999</v>
      </c>
      <c r="CH383" s="31">
        <v>140.80000000000001</v>
      </c>
      <c r="CI383" s="31">
        <v>140.6</v>
      </c>
      <c r="CJ383" s="31">
        <v>142.69999999999999</v>
      </c>
      <c r="CK383" s="31">
        <v>140.80000000000001</v>
      </c>
      <c r="CL383" s="31">
        <v>139.19999999999999</v>
      </c>
      <c r="CM383" s="31">
        <v>134.1</v>
      </c>
      <c r="CN383" s="31">
        <v>132.69999999999999</v>
      </c>
      <c r="CO383" s="31">
        <v>135.1</v>
      </c>
      <c r="CP383" s="31">
        <v>132.5</v>
      </c>
      <c r="CQ383" s="31">
        <v>129.6</v>
      </c>
      <c r="CR383" s="31">
        <v>130</v>
      </c>
      <c r="CS383" s="31">
        <v>126.5</v>
      </c>
      <c r="CT383" s="31">
        <v>136.69999999999999</v>
      </c>
      <c r="CU383" s="31">
        <v>146</v>
      </c>
      <c r="CV383" s="31">
        <v>146</v>
      </c>
      <c r="CW383" s="31">
        <v>141</v>
      </c>
      <c r="CX383" s="31">
        <v>135.6</v>
      </c>
      <c r="CY383" s="31">
        <v>131.69999999999999</v>
      </c>
      <c r="CZ383" s="31">
        <v>130.1</v>
      </c>
      <c r="DA383" s="31">
        <v>134</v>
      </c>
      <c r="DB383" s="31">
        <v>147</v>
      </c>
      <c r="DC383" s="31">
        <v>156</v>
      </c>
      <c r="DD383" s="31">
        <v>162.6</v>
      </c>
      <c r="DE383" s="31">
        <v>169.5</v>
      </c>
      <c r="DF383" s="31">
        <v>170.4</v>
      </c>
      <c r="DG383" s="31">
        <v>171.8</v>
      </c>
      <c r="DH383" s="31">
        <v>176.9</v>
      </c>
      <c r="DI383" s="31">
        <v>175.5</v>
      </c>
      <c r="DJ383" s="31">
        <v>164.2</v>
      </c>
      <c r="DK383" s="31">
        <v>160.6</v>
      </c>
      <c r="DL383" s="31">
        <v>160.5</v>
      </c>
      <c r="DM383" s="31">
        <v>171.5</v>
      </c>
      <c r="DN383" s="31">
        <v>185.2</v>
      </c>
      <c r="DO383" s="31">
        <v>191.8</v>
      </c>
      <c r="DP383" s="31">
        <v>208.6</v>
      </c>
      <c r="DQ383" s="31">
        <v>215.2</v>
      </c>
      <c r="DR383" s="31">
        <v>216.3</v>
      </c>
      <c r="DS383" s="31">
        <v>222.4</v>
      </c>
      <c r="DT383" s="31">
        <v>244.2</v>
      </c>
      <c r="DU383" s="31">
        <v>277.8</v>
      </c>
      <c r="DV383" s="31">
        <v>277.39999999999998</v>
      </c>
      <c r="DW383" s="31">
        <v>249.8</v>
      </c>
      <c r="DX383" s="31">
        <v>247.5</v>
      </c>
      <c r="DY383" s="31">
        <v>245</v>
      </c>
      <c r="DZ383" s="31">
        <v>247.2</v>
      </c>
      <c r="EA383" s="31">
        <v>251.2</v>
      </c>
      <c r="EB383" s="31">
        <v>246.8</v>
      </c>
      <c r="EC383" s="31">
        <v>245.4</v>
      </c>
      <c r="ED383" s="31">
        <v>234.6</v>
      </c>
      <c r="EE383" s="31">
        <v>220.5</v>
      </c>
      <c r="EF383" s="31">
        <v>213.9</v>
      </c>
      <c r="EG383" s="31">
        <v>213.4</v>
      </c>
      <c r="EH383" s="31">
        <v>198.2</v>
      </c>
      <c r="EI383" s="31">
        <v>179.6</v>
      </c>
      <c r="EJ383" s="31">
        <v>164.3</v>
      </c>
      <c r="EK383" s="31">
        <v>164.7</v>
      </c>
      <c r="EL383" s="31">
        <v>172.3</v>
      </c>
      <c r="EM383" s="31">
        <v>170.8</v>
      </c>
      <c r="EN383" s="31">
        <v>167.6</v>
      </c>
      <c r="EO383" s="31">
        <v>164.5</v>
      </c>
      <c r="EP383" s="31">
        <v>170.7</v>
      </c>
      <c r="EQ383" s="31">
        <v>180.6</v>
      </c>
      <c r="ER383" s="31">
        <v>179</v>
      </c>
      <c r="ES383" s="31">
        <v>173.6</v>
      </c>
      <c r="ET383" s="31">
        <v>177.3</v>
      </c>
    </row>
    <row r="384" spans="1:150">
      <c r="A384" s="25" t="s">
        <v>2002</v>
      </c>
      <c r="B384" s="25" t="s">
        <v>2003</v>
      </c>
      <c r="C384" s="26">
        <v>3.0290000000000001E-2</v>
      </c>
      <c r="D384" s="31">
        <v>90.8</v>
      </c>
      <c r="E384" s="31">
        <v>100.3</v>
      </c>
      <c r="F384" s="31">
        <v>109.7</v>
      </c>
      <c r="G384" s="31">
        <v>111.9</v>
      </c>
      <c r="H384" s="31">
        <v>109.8</v>
      </c>
      <c r="I384" s="31">
        <v>106.5</v>
      </c>
      <c r="J384" s="31">
        <v>104.8</v>
      </c>
      <c r="K384" s="31">
        <v>98.1</v>
      </c>
      <c r="L384" s="31">
        <v>91.8</v>
      </c>
      <c r="M384" s="31">
        <v>86.1</v>
      </c>
      <c r="N384" s="31">
        <v>81.8</v>
      </c>
      <c r="O384" s="31">
        <v>88</v>
      </c>
      <c r="P384" s="31">
        <v>94.3</v>
      </c>
      <c r="Q384" s="31">
        <v>94</v>
      </c>
      <c r="R384" s="31">
        <v>87.2</v>
      </c>
      <c r="S384" s="31">
        <v>81</v>
      </c>
      <c r="T384" s="31">
        <v>76.400000000000006</v>
      </c>
      <c r="U384" s="31">
        <v>70.900000000000006</v>
      </c>
      <c r="V384" s="31">
        <v>78.599999999999994</v>
      </c>
      <c r="W384" s="31">
        <v>81.599999999999994</v>
      </c>
      <c r="X384" s="31">
        <v>74.7</v>
      </c>
      <c r="Y384" s="31">
        <v>77.2</v>
      </c>
      <c r="Z384" s="31">
        <v>94.7</v>
      </c>
      <c r="AA384" s="31">
        <v>107.5</v>
      </c>
      <c r="AB384" s="31">
        <v>108.1</v>
      </c>
      <c r="AC384" s="31">
        <v>99.8</v>
      </c>
      <c r="AD384" s="31">
        <v>95.8</v>
      </c>
      <c r="AE384" s="31">
        <v>94.1</v>
      </c>
      <c r="AF384" s="31">
        <v>98.6</v>
      </c>
      <c r="AG384" s="31">
        <v>97.9</v>
      </c>
      <c r="AH384" s="31">
        <v>92.9</v>
      </c>
      <c r="AI384" s="31">
        <v>91.3</v>
      </c>
      <c r="AJ384" s="31">
        <v>93.3</v>
      </c>
      <c r="AK384" s="31">
        <v>101.1</v>
      </c>
      <c r="AL384" s="31">
        <v>111</v>
      </c>
      <c r="AM384" s="31">
        <v>112.6</v>
      </c>
      <c r="AN384" s="31">
        <v>112.6</v>
      </c>
      <c r="AO384" s="31">
        <v>112.9</v>
      </c>
      <c r="AP384" s="31">
        <v>110.8</v>
      </c>
      <c r="AQ384" s="31">
        <v>109.5</v>
      </c>
      <c r="AR384" s="31">
        <v>110.4</v>
      </c>
      <c r="AS384" s="31">
        <v>106.4</v>
      </c>
      <c r="AT384" s="31">
        <v>106</v>
      </c>
      <c r="AU384" s="31">
        <v>105.4</v>
      </c>
      <c r="AV384" s="31">
        <v>102.1</v>
      </c>
      <c r="AW384" s="31">
        <v>103.9</v>
      </c>
      <c r="AX384" s="31">
        <v>108.9</v>
      </c>
      <c r="AY384" s="31">
        <v>112.9</v>
      </c>
      <c r="AZ384" s="31">
        <v>113.5</v>
      </c>
      <c r="BA384" s="31">
        <v>112.6</v>
      </c>
      <c r="BB384" s="31">
        <v>117.1</v>
      </c>
      <c r="BC384" s="31">
        <v>110.8</v>
      </c>
      <c r="BD384" s="31">
        <v>103.9</v>
      </c>
      <c r="BE384" s="31">
        <v>99.8</v>
      </c>
      <c r="BF384" s="31">
        <v>99.6</v>
      </c>
      <c r="BG384" s="31">
        <v>98.7</v>
      </c>
      <c r="BH384" s="31">
        <v>96.4</v>
      </c>
      <c r="BI384" s="31">
        <v>97.2</v>
      </c>
      <c r="BJ384" s="31">
        <v>102</v>
      </c>
      <c r="BK384" s="31">
        <v>107.8</v>
      </c>
      <c r="BL384" s="31">
        <v>110.3</v>
      </c>
      <c r="BM384" s="31">
        <v>110.3</v>
      </c>
      <c r="BN384" s="31">
        <v>107.9</v>
      </c>
      <c r="BO384" s="31">
        <v>104.8</v>
      </c>
      <c r="BP384" s="31">
        <v>96.1</v>
      </c>
      <c r="BQ384" s="31">
        <v>98.3</v>
      </c>
      <c r="BR384" s="31">
        <v>103</v>
      </c>
      <c r="BS384" s="31">
        <v>113.6</v>
      </c>
      <c r="BT384" s="31">
        <v>122.3</v>
      </c>
      <c r="BU384" s="31">
        <v>126.6</v>
      </c>
      <c r="BV384" s="31">
        <v>119</v>
      </c>
      <c r="BW384" s="31">
        <v>115.5</v>
      </c>
      <c r="BX384" s="31">
        <v>132.1</v>
      </c>
      <c r="BY384" s="31">
        <v>157.19999999999999</v>
      </c>
      <c r="BZ384" s="31">
        <v>176.3</v>
      </c>
      <c r="CA384" s="31">
        <v>175</v>
      </c>
      <c r="CB384" s="31">
        <v>175</v>
      </c>
      <c r="CC384" s="31">
        <v>172</v>
      </c>
      <c r="CD384" s="31">
        <v>180.1</v>
      </c>
      <c r="CE384" s="31">
        <v>183.8</v>
      </c>
      <c r="CF384" s="31">
        <v>180.5</v>
      </c>
      <c r="CG384" s="31">
        <v>159.1</v>
      </c>
      <c r="CH384" s="31">
        <v>153.6</v>
      </c>
      <c r="CI384" s="31">
        <v>160.80000000000001</v>
      </c>
      <c r="CJ384" s="31">
        <v>159.19999999999999</v>
      </c>
      <c r="CK384" s="31">
        <v>139.30000000000001</v>
      </c>
      <c r="CL384" s="31">
        <v>132.69999999999999</v>
      </c>
      <c r="CM384" s="31">
        <v>129.4</v>
      </c>
      <c r="CN384" s="31">
        <v>120.9</v>
      </c>
      <c r="CO384" s="31">
        <v>113.9</v>
      </c>
      <c r="CP384" s="31">
        <v>108.9</v>
      </c>
      <c r="CQ384" s="31">
        <v>105.1</v>
      </c>
      <c r="CR384" s="31">
        <v>104.5</v>
      </c>
      <c r="CS384" s="31">
        <v>114.3</v>
      </c>
      <c r="CT384" s="31">
        <v>108.1</v>
      </c>
      <c r="CU384" s="31">
        <v>98.3</v>
      </c>
      <c r="CV384" s="31">
        <v>89.9</v>
      </c>
      <c r="CW384" s="31">
        <v>73.099999999999994</v>
      </c>
      <c r="CX384" s="31">
        <v>73.3</v>
      </c>
      <c r="CY384" s="31">
        <v>79.5</v>
      </c>
      <c r="CZ384" s="31">
        <v>77.8</v>
      </c>
      <c r="DA384" s="31">
        <v>90.7</v>
      </c>
      <c r="DB384" s="31">
        <v>102.9</v>
      </c>
      <c r="DC384" s="31">
        <v>122.8</v>
      </c>
      <c r="DD384" s="31">
        <v>118</v>
      </c>
      <c r="DE384" s="31">
        <v>123.9</v>
      </c>
      <c r="DF384" s="31">
        <v>132.80000000000001</v>
      </c>
      <c r="DG384" s="31">
        <v>157.69999999999999</v>
      </c>
      <c r="DH384" s="31">
        <v>171.8</v>
      </c>
      <c r="DI384" s="31">
        <v>149.80000000000001</v>
      </c>
      <c r="DJ384" s="31">
        <v>144.5</v>
      </c>
      <c r="DK384" s="31">
        <v>149</v>
      </c>
      <c r="DL384" s="31">
        <v>138.6</v>
      </c>
      <c r="DM384" s="31">
        <v>142.80000000000001</v>
      </c>
      <c r="DN384" s="31">
        <v>172.8</v>
      </c>
      <c r="DO384" s="31">
        <v>183.5</v>
      </c>
      <c r="DP384" s="31">
        <v>178.6</v>
      </c>
      <c r="DQ384" s="31">
        <v>178.2</v>
      </c>
      <c r="DR384" s="31">
        <v>188.2</v>
      </c>
      <c r="DS384" s="31">
        <v>198.5</v>
      </c>
      <c r="DT384" s="31">
        <v>212.5</v>
      </c>
      <c r="DU384" s="31">
        <v>220.1</v>
      </c>
      <c r="DV384" s="31">
        <v>221.8</v>
      </c>
      <c r="DW384" s="31">
        <v>206.9</v>
      </c>
      <c r="DX384" s="31">
        <v>170.3</v>
      </c>
      <c r="DY384" s="31">
        <v>136.30000000000001</v>
      </c>
      <c r="DZ384" s="31">
        <v>128.5</v>
      </c>
      <c r="EA384" s="31">
        <v>126.9</v>
      </c>
      <c r="EB384" s="31">
        <v>125.3</v>
      </c>
      <c r="EC384" s="31">
        <v>125.2</v>
      </c>
      <c r="ED384" s="31">
        <v>121.7</v>
      </c>
      <c r="EE384" s="31">
        <v>118.3</v>
      </c>
      <c r="EF384" s="31">
        <v>114.2</v>
      </c>
      <c r="EG384" s="31">
        <v>110.8</v>
      </c>
      <c r="EH384" s="31">
        <v>104</v>
      </c>
      <c r="EI384" s="31">
        <v>98.9</v>
      </c>
      <c r="EJ384" s="31">
        <v>93.8</v>
      </c>
      <c r="EK384" s="31">
        <v>99.9</v>
      </c>
      <c r="EL384" s="31">
        <v>105.7</v>
      </c>
      <c r="EM384" s="31">
        <v>108.6</v>
      </c>
      <c r="EN384" s="31">
        <v>105.2</v>
      </c>
      <c r="EO384" s="31">
        <v>101.6</v>
      </c>
      <c r="EP384" s="31">
        <v>92.1</v>
      </c>
      <c r="EQ384" s="31">
        <v>88.2</v>
      </c>
      <c r="ER384" s="31">
        <v>88.4</v>
      </c>
      <c r="ES384" s="31">
        <v>91.6</v>
      </c>
      <c r="ET384" s="31">
        <v>90.6</v>
      </c>
    </row>
    <row r="385" spans="1:150">
      <c r="A385" s="25" t="s">
        <v>2004</v>
      </c>
      <c r="B385" s="25" t="s">
        <v>2005</v>
      </c>
      <c r="C385" s="26">
        <v>2.0729999999999998E-2</v>
      </c>
      <c r="D385" s="31">
        <v>105.3</v>
      </c>
      <c r="E385" s="31">
        <v>106.5</v>
      </c>
      <c r="F385" s="31">
        <v>105.8</v>
      </c>
      <c r="G385" s="31">
        <v>107.9</v>
      </c>
      <c r="H385" s="31">
        <v>107.9</v>
      </c>
      <c r="I385" s="31">
        <v>107.6</v>
      </c>
      <c r="J385" s="31">
        <v>105.5</v>
      </c>
      <c r="K385" s="31">
        <v>106.8</v>
      </c>
      <c r="L385" s="31">
        <v>109.2</v>
      </c>
      <c r="M385" s="31">
        <v>104.1</v>
      </c>
      <c r="N385" s="31">
        <v>104.4</v>
      </c>
      <c r="O385" s="31">
        <v>103.8</v>
      </c>
      <c r="P385" s="31">
        <v>107.2</v>
      </c>
      <c r="Q385" s="31">
        <v>95.3</v>
      </c>
      <c r="R385" s="31">
        <v>99.7</v>
      </c>
      <c r="S385" s="31">
        <v>99.1</v>
      </c>
      <c r="T385" s="31">
        <v>99.9</v>
      </c>
      <c r="U385" s="31">
        <v>100.1</v>
      </c>
      <c r="V385" s="31">
        <v>97.1</v>
      </c>
      <c r="W385" s="31">
        <v>97.7</v>
      </c>
      <c r="X385" s="31">
        <v>97.3</v>
      </c>
      <c r="Y385" s="31">
        <v>99.4</v>
      </c>
      <c r="Z385" s="31">
        <v>102.4</v>
      </c>
      <c r="AA385" s="31">
        <v>100.7</v>
      </c>
      <c r="AB385" s="31">
        <v>100.8</v>
      </c>
      <c r="AC385" s="31">
        <v>103</v>
      </c>
      <c r="AD385" s="31">
        <v>101.7</v>
      </c>
      <c r="AE385" s="31">
        <v>102.7</v>
      </c>
      <c r="AF385" s="31">
        <v>104.1</v>
      </c>
      <c r="AG385" s="31">
        <v>105.3</v>
      </c>
      <c r="AH385" s="31">
        <v>106.8</v>
      </c>
      <c r="AI385" s="31">
        <v>107.5</v>
      </c>
      <c r="AJ385" s="31">
        <v>107.9</v>
      </c>
      <c r="AK385" s="31">
        <v>106.5</v>
      </c>
      <c r="AL385" s="31">
        <v>106.2</v>
      </c>
      <c r="AM385" s="31">
        <v>108.1</v>
      </c>
      <c r="AN385" s="31">
        <v>109.8</v>
      </c>
      <c r="AO385" s="31">
        <v>109.4</v>
      </c>
      <c r="AP385" s="31">
        <v>110.4</v>
      </c>
      <c r="AQ385" s="31">
        <v>111.6</v>
      </c>
      <c r="AR385" s="31">
        <v>111.3</v>
      </c>
      <c r="AS385" s="31">
        <v>112.6</v>
      </c>
      <c r="AT385" s="31">
        <v>111.2</v>
      </c>
      <c r="AU385" s="31">
        <v>111.5</v>
      </c>
      <c r="AV385" s="31">
        <v>112.7</v>
      </c>
      <c r="AW385" s="31">
        <v>111.3</v>
      </c>
      <c r="AX385" s="31">
        <v>109.2</v>
      </c>
      <c r="AY385" s="31">
        <v>107.4</v>
      </c>
      <c r="AZ385" s="31">
        <v>103.1</v>
      </c>
      <c r="BA385" s="31">
        <v>96.2</v>
      </c>
      <c r="BB385" s="31">
        <v>96.4</v>
      </c>
      <c r="BC385" s="31">
        <v>96.5</v>
      </c>
      <c r="BD385" s="31">
        <v>96</v>
      </c>
      <c r="BE385" s="31">
        <v>96.8</v>
      </c>
      <c r="BF385" s="31">
        <v>95.7</v>
      </c>
      <c r="BG385" s="31">
        <v>95.5</v>
      </c>
      <c r="BH385" s="31">
        <v>95.6</v>
      </c>
      <c r="BI385" s="31">
        <v>93.6</v>
      </c>
      <c r="BJ385" s="31">
        <v>94.2</v>
      </c>
      <c r="BK385" s="31">
        <v>93.8</v>
      </c>
      <c r="BL385" s="31">
        <v>93</v>
      </c>
      <c r="BM385" s="31">
        <v>92.6</v>
      </c>
      <c r="BN385" s="31">
        <v>92.5</v>
      </c>
      <c r="BO385" s="31">
        <v>88.4</v>
      </c>
      <c r="BP385" s="31">
        <v>84.6</v>
      </c>
      <c r="BQ385" s="31">
        <v>84.3</v>
      </c>
      <c r="BR385" s="31">
        <v>88.7</v>
      </c>
      <c r="BS385" s="31">
        <v>90.2</v>
      </c>
      <c r="BT385" s="31">
        <v>88.5</v>
      </c>
      <c r="BU385" s="31">
        <v>87.6</v>
      </c>
      <c r="BV385" s="31">
        <v>90.1</v>
      </c>
      <c r="BW385" s="31">
        <v>89.2</v>
      </c>
      <c r="BX385" s="31">
        <v>91.7</v>
      </c>
      <c r="BY385" s="31">
        <v>88.5</v>
      </c>
      <c r="BZ385" s="31">
        <v>91.1</v>
      </c>
      <c r="CA385" s="31">
        <v>89.1</v>
      </c>
      <c r="CB385" s="31">
        <v>91</v>
      </c>
      <c r="CC385" s="31">
        <v>93.4</v>
      </c>
      <c r="CD385" s="31">
        <v>93.9</v>
      </c>
      <c r="CE385" s="31">
        <v>95.4</v>
      </c>
      <c r="CF385" s="31">
        <v>94.2</v>
      </c>
      <c r="CG385" s="31">
        <v>94</v>
      </c>
      <c r="CH385" s="31">
        <v>90.8</v>
      </c>
      <c r="CI385" s="31">
        <v>93.7</v>
      </c>
      <c r="CJ385" s="31">
        <v>94</v>
      </c>
      <c r="CK385" s="31">
        <v>92.1</v>
      </c>
      <c r="CL385" s="31">
        <v>91</v>
      </c>
      <c r="CM385" s="31">
        <v>90.8</v>
      </c>
      <c r="CN385" s="31">
        <v>91.7</v>
      </c>
      <c r="CO385" s="31">
        <v>92.6</v>
      </c>
      <c r="CP385" s="31">
        <v>91.1</v>
      </c>
      <c r="CQ385" s="31">
        <v>90.3</v>
      </c>
      <c r="CR385" s="31">
        <v>91.2</v>
      </c>
      <c r="CS385" s="31">
        <v>91.4</v>
      </c>
      <c r="CT385" s="31">
        <v>91.7</v>
      </c>
      <c r="CU385" s="31">
        <v>92.2</v>
      </c>
      <c r="CV385" s="31">
        <v>91.8</v>
      </c>
      <c r="CW385" s="31">
        <v>93.7</v>
      </c>
      <c r="CX385" s="31">
        <v>92.1</v>
      </c>
      <c r="CY385" s="31">
        <v>87.6</v>
      </c>
      <c r="CZ385" s="31">
        <v>88.3</v>
      </c>
      <c r="DA385" s="31">
        <v>87.9</v>
      </c>
      <c r="DB385" s="31">
        <v>88.3</v>
      </c>
      <c r="DC385" s="31">
        <v>89.6</v>
      </c>
      <c r="DD385" s="31">
        <v>89.6</v>
      </c>
      <c r="DE385" s="31">
        <v>89.7</v>
      </c>
      <c r="DF385" s="31">
        <v>89.6</v>
      </c>
      <c r="DG385" s="31">
        <v>89.5</v>
      </c>
      <c r="DH385" s="31">
        <v>89.8</v>
      </c>
      <c r="DI385" s="31">
        <v>89.6</v>
      </c>
      <c r="DJ385" s="31">
        <v>90</v>
      </c>
      <c r="DK385" s="31">
        <v>90.9</v>
      </c>
      <c r="DL385" s="31">
        <v>94.2</v>
      </c>
      <c r="DM385" s="31">
        <v>101.7</v>
      </c>
      <c r="DN385" s="31">
        <v>121.8</v>
      </c>
      <c r="DO385" s="31">
        <v>114.4</v>
      </c>
      <c r="DP385" s="31">
        <v>106.7</v>
      </c>
      <c r="DQ385" s="31">
        <v>111.1</v>
      </c>
      <c r="DR385" s="31">
        <v>112</v>
      </c>
      <c r="DS385" s="31">
        <v>114.3</v>
      </c>
      <c r="DT385" s="31">
        <v>118.1</v>
      </c>
      <c r="DU385" s="31">
        <v>117.9</v>
      </c>
      <c r="DV385" s="31">
        <v>117.5</v>
      </c>
      <c r="DW385" s="31">
        <v>119</v>
      </c>
      <c r="DX385" s="31">
        <v>118.4</v>
      </c>
      <c r="DY385" s="31">
        <v>120.5</v>
      </c>
      <c r="DZ385" s="31">
        <v>120.8</v>
      </c>
      <c r="EA385" s="31">
        <v>120.8</v>
      </c>
      <c r="EB385" s="31">
        <v>118.6</v>
      </c>
      <c r="EC385" s="31">
        <v>117.7</v>
      </c>
      <c r="ED385" s="31">
        <v>117.5</v>
      </c>
      <c r="EE385" s="31">
        <v>117.6</v>
      </c>
      <c r="EF385" s="31">
        <v>118.5</v>
      </c>
      <c r="EG385" s="31">
        <v>117</v>
      </c>
      <c r="EH385" s="31">
        <v>111.4</v>
      </c>
      <c r="EI385" s="31">
        <v>106.6</v>
      </c>
      <c r="EJ385" s="31">
        <v>106.4</v>
      </c>
      <c r="EK385" s="31">
        <v>103.5</v>
      </c>
      <c r="EL385" s="31">
        <v>103.2</v>
      </c>
      <c r="EM385" s="31">
        <v>103.2</v>
      </c>
      <c r="EN385" s="31">
        <v>96.5</v>
      </c>
      <c r="EO385" s="31">
        <v>95.6</v>
      </c>
      <c r="EP385" s="31">
        <v>94.9</v>
      </c>
      <c r="EQ385" s="31">
        <v>96.3</v>
      </c>
      <c r="ER385" s="31">
        <v>96.3</v>
      </c>
      <c r="ES385" s="31">
        <v>95.8</v>
      </c>
      <c r="ET385" s="31">
        <v>97.3</v>
      </c>
    </row>
    <row r="386" spans="1:150">
      <c r="A386" s="25" t="s">
        <v>2006</v>
      </c>
      <c r="B386" s="25" t="s">
        <v>2007</v>
      </c>
      <c r="C386" s="26">
        <v>4.4499999999999998E-2</v>
      </c>
      <c r="D386" s="31">
        <v>99</v>
      </c>
      <c r="E386" s="31">
        <v>98.8</v>
      </c>
      <c r="F386" s="31">
        <v>97.7</v>
      </c>
      <c r="G386" s="31">
        <v>99.9</v>
      </c>
      <c r="H386" s="31">
        <v>101.4</v>
      </c>
      <c r="I386" s="31">
        <v>99</v>
      </c>
      <c r="J386" s="31">
        <v>102</v>
      </c>
      <c r="K386" s="31">
        <v>102.6</v>
      </c>
      <c r="L386" s="31">
        <v>102.8</v>
      </c>
      <c r="M386" s="31">
        <v>104.6</v>
      </c>
      <c r="N386" s="31">
        <v>102.3</v>
      </c>
      <c r="O386" s="31">
        <v>101.8</v>
      </c>
      <c r="P386" s="31">
        <v>101.1</v>
      </c>
      <c r="Q386" s="31">
        <v>101.5</v>
      </c>
      <c r="R386" s="31">
        <v>102.9</v>
      </c>
      <c r="S386" s="31">
        <v>103.9</v>
      </c>
      <c r="T386" s="31">
        <v>103</v>
      </c>
      <c r="U386" s="31">
        <v>101.8</v>
      </c>
      <c r="V386" s="31">
        <v>100.8</v>
      </c>
      <c r="W386" s="31">
        <v>102.6</v>
      </c>
      <c r="X386" s="31">
        <v>102.2</v>
      </c>
      <c r="Y386" s="31">
        <v>101.8</v>
      </c>
      <c r="Z386" s="31">
        <v>103.3</v>
      </c>
      <c r="AA386" s="31">
        <v>103.6</v>
      </c>
      <c r="AB386" s="31">
        <v>104</v>
      </c>
      <c r="AC386" s="31">
        <v>105.4</v>
      </c>
      <c r="AD386" s="31">
        <v>105.4</v>
      </c>
      <c r="AE386" s="31">
        <v>104.8</v>
      </c>
      <c r="AF386" s="31">
        <v>106.5</v>
      </c>
      <c r="AG386" s="31">
        <v>107.8</v>
      </c>
      <c r="AH386" s="31">
        <v>106.9</v>
      </c>
      <c r="AI386" s="31">
        <v>105</v>
      </c>
      <c r="AJ386" s="31">
        <v>107</v>
      </c>
      <c r="AK386" s="31">
        <v>108.9</v>
      </c>
      <c r="AL386" s="31">
        <v>108.2</v>
      </c>
      <c r="AM386" s="31">
        <v>108.4</v>
      </c>
      <c r="AN386" s="31">
        <v>110</v>
      </c>
      <c r="AO386" s="31">
        <v>106.7</v>
      </c>
      <c r="AP386" s="31">
        <v>107.3</v>
      </c>
      <c r="AQ386" s="31">
        <v>108.8</v>
      </c>
      <c r="AR386" s="31">
        <v>107.9</v>
      </c>
      <c r="AS386" s="31">
        <v>108.2</v>
      </c>
      <c r="AT386" s="31">
        <v>107.9</v>
      </c>
      <c r="AU386" s="31">
        <v>107.1</v>
      </c>
      <c r="AV386" s="31">
        <v>107.7</v>
      </c>
      <c r="AW386" s="31">
        <v>108.4</v>
      </c>
      <c r="AX386" s="31">
        <v>107.3</v>
      </c>
      <c r="AY386" s="31">
        <v>109.6</v>
      </c>
      <c r="AZ386" s="31">
        <v>108.7</v>
      </c>
      <c r="BA386" s="31">
        <v>109</v>
      </c>
      <c r="BB386" s="31">
        <v>110.1</v>
      </c>
      <c r="BC386" s="31">
        <v>109.3</v>
      </c>
      <c r="BD386" s="31">
        <v>110.8</v>
      </c>
      <c r="BE386" s="31">
        <v>111</v>
      </c>
      <c r="BF386" s="31">
        <v>110</v>
      </c>
      <c r="BG386" s="31">
        <v>111.3</v>
      </c>
      <c r="BH386" s="31">
        <v>110</v>
      </c>
      <c r="BI386" s="31">
        <v>109.7</v>
      </c>
      <c r="BJ386" s="31">
        <v>112.1</v>
      </c>
      <c r="BK386" s="31">
        <v>111.9</v>
      </c>
      <c r="BL386" s="31">
        <v>112.1</v>
      </c>
      <c r="BM386" s="31">
        <v>112.4</v>
      </c>
      <c r="BN386" s="31">
        <v>112.7</v>
      </c>
      <c r="BO386" s="31">
        <v>110.7</v>
      </c>
      <c r="BP386" s="31">
        <v>112.3</v>
      </c>
      <c r="BQ386" s="31">
        <v>111.4</v>
      </c>
      <c r="BR386" s="31">
        <v>112.2</v>
      </c>
      <c r="BS386" s="31">
        <v>114</v>
      </c>
      <c r="BT386" s="31">
        <v>111.4</v>
      </c>
      <c r="BU386" s="31">
        <v>111.9</v>
      </c>
      <c r="BV386" s="31">
        <v>115.5</v>
      </c>
      <c r="BW386" s="31">
        <v>115.8</v>
      </c>
      <c r="BX386" s="31">
        <v>119.3</v>
      </c>
      <c r="BY386" s="31">
        <v>118.1</v>
      </c>
      <c r="BZ386" s="31">
        <v>116.5</v>
      </c>
      <c r="CA386" s="31">
        <v>117</v>
      </c>
      <c r="CB386" s="31">
        <v>117.4</v>
      </c>
      <c r="CC386" s="31">
        <v>120.2</v>
      </c>
      <c r="CD386" s="31">
        <v>121.3</v>
      </c>
      <c r="CE386" s="31">
        <v>122.5</v>
      </c>
      <c r="CF386" s="31">
        <v>123.1</v>
      </c>
      <c r="CG386" s="31">
        <v>121.9</v>
      </c>
      <c r="CH386" s="31">
        <v>122.3</v>
      </c>
      <c r="CI386" s="31">
        <v>122.4</v>
      </c>
      <c r="CJ386" s="31">
        <v>126.4</v>
      </c>
      <c r="CK386" s="31">
        <v>127</v>
      </c>
      <c r="CL386" s="31">
        <v>127.3</v>
      </c>
      <c r="CM386" s="31">
        <v>128.30000000000001</v>
      </c>
      <c r="CN386" s="31">
        <v>126.9</v>
      </c>
      <c r="CO386" s="31">
        <v>127.5</v>
      </c>
      <c r="CP386" s="31">
        <v>126.9</v>
      </c>
      <c r="CQ386" s="31">
        <v>126.8</v>
      </c>
      <c r="CR386" s="31">
        <v>126.2</v>
      </c>
      <c r="CS386" s="31">
        <v>124.5</v>
      </c>
      <c r="CT386" s="31">
        <v>126.9</v>
      </c>
      <c r="CU386" s="31">
        <v>127.6</v>
      </c>
      <c r="CV386" s="31">
        <v>127.9</v>
      </c>
      <c r="CW386" s="31">
        <v>124.3</v>
      </c>
      <c r="CX386" s="31">
        <v>125.9</v>
      </c>
      <c r="CY386" s="31">
        <v>127.7</v>
      </c>
      <c r="CZ386" s="31">
        <v>131.30000000000001</v>
      </c>
      <c r="DA386" s="31">
        <v>137.30000000000001</v>
      </c>
      <c r="DB386" s="31">
        <v>134.5</v>
      </c>
      <c r="DC386" s="31">
        <v>134.6</v>
      </c>
      <c r="DD386" s="31">
        <v>133</v>
      </c>
      <c r="DE386" s="31">
        <v>134.9</v>
      </c>
      <c r="DF386" s="31">
        <v>133.4</v>
      </c>
      <c r="DG386" s="31">
        <v>133.4</v>
      </c>
      <c r="DH386" s="31">
        <v>137</v>
      </c>
      <c r="DI386" s="31">
        <v>139.80000000000001</v>
      </c>
      <c r="DJ386" s="31">
        <v>137.5</v>
      </c>
      <c r="DK386" s="31">
        <v>137.4</v>
      </c>
      <c r="DL386" s="31">
        <v>135.69999999999999</v>
      </c>
      <c r="DM386" s="31">
        <v>135</v>
      </c>
      <c r="DN386" s="31">
        <v>136.30000000000001</v>
      </c>
      <c r="DO386" s="31">
        <v>136.5</v>
      </c>
      <c r="DP386" s="31">
        <v>135.4</v>
      </c>
      <c r="DQ386" s="31">
        <v>135.30000000000001</v>
      </c>
      <c r="DR386" s="31">
        <v>136.5</v>
      </c>
      <c r="DS386" s="31">
        <v>135.69999999999999</v>
      </c>
      <c r="DT386" s="31">
        <v>135.1</v>
      </c>
      <c r="DU386" s="31">
        <v>137.1</v>
      </c>
      <c r="DV386" s="31">
        <v>135.9</v>
      </c>
      <c r="DW386" s="31">
        <v>137.4</v>
      </c>
      <c r="DX386" s="31">
        <v>138.19999999999999</v>
      </c>
      <c r="DY386" s="31">
        <v>137.19999999999999</v>
      </c>
      <c r="DZ386" s="31">
        <v>137</v>
      </c>
      <c r="EA386" s="31">
        <v>136.80000000000001</v>
      </c>
      <c r="EB386" s="31">
        <v>135.5</v>
      </c>
      <c r="EC386" s="31">
        <v>135.6</v>
      </c>
      <c r="ED386" s="31">
        <v>135.9</v>
      </c>
      <c r="EE386" s="31">
        <v>135.69999999999999</v>
      </c>
      <c r="EF386" s="31">
        <v>137.9</v>
      </c>
      <c r="EG386" s="31">
        <v>142.80000000000001</v>
      </c>
      <c r="EH386" s="31">
        <v>143.6</v>
      </c>
      <c r="EI386" s="31">
        <v>143</v>
      </c>
      <c r="EJ386" s="31">
        <v>141.9</v>
      </c>
      <c r="EK386" s="31">
        <v>142.9</v>
      </c>
      <c r="EL386" s="31">
        <v>143.80000000000001</v>
      </c>
      <c r="EM386" s="31">
        <v>144</v>
      </c>
      <c r="EN386" s="31">
        <v>143.4</v>
      </c>
      <c r="EO386" s="31">
        <v>144.4</v>
      </c>
      <c r="EP386" s="31">
        <v>144.4</v>
      </c>
      <c r="EQ386" s="31">
        <v>144.4</v>
      </c>
      <c r="ER386" s="31">
        <v>143.30000000000001</v>
      </c>
      <c r="ES386" s="31">
        <v>143.69999999999999</v>
      </c>
      <c r="ET386" s="31">
        <v>144</v>
      </c>
    </row>
    <row r="387" spans="1:150">
      <c r="A387" s="25" t="s">
        <v>2008</v>
      </c>
      <c r="B387" s="25" t="s">
        <v>2009</v>
      </c>
      <c r="C387" s="26">
        <v>0.12767000000000001</v>
      </c>
      <c r="D387" s="31">
        <v>100.4</v>
      </c>
      <c r="E387" s="31">
        <v>104.1</v>
      </c>
      <c r="F387" s="31">
        <v>99</v>
      </c>
      <c r="G387" s="31">
        <v>96.3</v>
      </c>
      <c r="H387" s="31">
        <v>96.4</v>
      </c>
      <c r="I387" s="31">
        <v>95.2</v>
      </c>
      <c r="J387" s="31">
        <v>99</v>
      </c>
      <c r="K387" s="31">
        <v>100.2</v>
      </c>
      <c r="L387" s="31">
        <v>101.2</v>
      </c>
      <c r="M387" s="31">
        <v>102.3</v>
      </c>
      <c r="N387" s="31">
        <v>102.5</v>
      </c>
      <c r="O387" s="31">
        <v>103.1</v>
      </c>
      <c r="P387" s="31">
        <v>104.1</v>
      </c>
      <c r="Q387" s="31">
        <v>103.7</v>
      </c>
      <c r="R387" s="31">
        <v>101</v>
      </c>
      <c r="S387" s="31">
        <v>102.9</v>
      </c>
      <c r="T387" s="31">
        <v>106.3</v>
      </c>
      <c r="U387" s="31">
        <v>111.5</v>
      </c>
      <c r="V387" s="31">
        <v>112.4</v>
      </c>
      <c r="W387" s="31">
        <v>117</v>
      </c>
      <c r="X387" s="31">
        <v>120.7</v>
      </c>
      <c r="Y387" s="31">
        <v>120.1</v>
      </c>
      <c r="Z387" s="31">
        <v>120.7</v>
      </c>
      <c r="AA387" s="31">
        <v>117.4</v>
      </c>
      <c r="AB387" s="31">
        <v>115.6</v>
      </c>
      <c r="AC387" s="31">
        <v>117.3</v>
      </c>
      <c r="AD387" s="31">
        <v>116.9</v>
      </c>
      <c r="AE387" s="31">
        <v>118.8</v>
      </c>
      <c r="AF387" s="31">
        <v>121.4</v>
      </c>
      <c r="AG387" s="31">
        <v>125.4</v>
      </c>
      <c r="AH387" s="31">
        <v>126.3</v>
      </c>
      <c r="AI387" s="31">
        <v>123.6</v>
      </c>
      <c r="AJ387" s="31">
        <v>119.7</v>
      </c>
      <c r="AK387" s="31">
        <v>115.7</v>
      </c>
      <c r="AL387" s="31">
        <v>114.9</v>
      </c>
      <c r="AM387" s="31">
        <v>112.7</v>
      </c>
      <c r="AN387" s="31">
        <v>112.6</v>
      </c>
      <c r="AO387" s="31">
        <v>111</v>
      </c>
      <c r="AP387" s="31">
        <v>110</v>
      </c>
      <c r="AQ387" s="31">
        <v>112.3</v>
      </c>
      <c r="AR387" s="31">
        <v>111</v>
      </c>
      <c r="AS387" s="31">
        <v>111.7</v>
      </c>
      <c r="AT387" s="31">
        <v>110.4</v>
      </c>
      <c r="AU387" s="31">
        <v>108.5</v>
      </c>
      <c r="AV387" s="31">
        <v>110.4</v>
      </c>
      <c r="AW387" s="31">
        <v>110.6</v>
      </c>
      <c r="AX387" s="31">
        <v>109.4</v>
      </c>
      <c r="AY387" s="31">
        <v>110.2</v>
      </c>
      <c r="AZ387" s="31">
        <v>110</v>
      </c>
      <c r="BA387" s="31">
        <v>109.3</v>
      </c>
      <c r="BB387" s="31">
        <v>109.4</v>
      </c>
      <c r="BC387" s="31">
        <v>110.3</v>
      </c>
      <c r="BD387" s="31">
        <v>109.4</v>
      </c>
      <c r="BE387" s="31">
        <v>110.9</v>
      </c>
      <c r="BF387" s="31">
        <v>109.4</v>
      </c>
      <c r="BG387" s="31">
        <v>108.5</v>
      </c>
      <c r="BH387" s="31">
        <v>111.3</v>
      </c>
      <c r="BI387" s="31">
        <v>112.1</v>
      </c>
      <c r="BJ387" s="31">
        <v>112.7</v>
      </c>
      <c r="BK387" s="31">
        <v>113.6</v>
      </c>
      <c r="BL387" s="31">
        <v>113</v>
      </c>
      <c r="BM387" s="31">
        <v>113.1</v>
      </c>
      <c r="BN387" s="31">
        <v>113.1</v>
      </c>
      <c r="BO387" s="31">
        <v>112.3</v>
      </c>
      <c r="BP387" s="31">
        <v>112.7</v>
      </c>
      <c r="BQ387" s="31">
        <v>114.5</v>
      </c>
      <c r="BR387" s="31">
        <v>114.3</v>
      </c>
      <c r="BS387" s="31">
        <v>117</v>
      </c>
      <c r="BT387" s="31">
        <v>117</v>
      </c>
      <c r="BU387" s="31">
        <v>119.6</v>
      </c>
      <c r="BV387" s="31">
        <v>120.9</v>
      </c>
      <c r="BW387" s="31">
        <v>119.6</v>
      </c>
      <c r="BX387" s="31">
        <v>120.8</v>
      </c>
      <c r="BY387" s="31">
        <v>122.3</v>
      </c>
      <c r="BZ387" s="31">
        <v>123.3</v>
      </c>
      <c r="CA387" s="31">
        <v>123.3</v>
      </c>
      <c r="CB387" s="31">
        <v>126.7</v>
      </c>
      <c r="CC387" s="31">
        <v>128.19999999999999</v>
      </c>
      <c r="CD387" s="31">
        <v>130</v>
      </c>
      <c r="CE387" s="31">
        <v>130.30000000000001</v>
      </c>
      <c r="CF387" s="31">
        <v>127</v>
      </c>
      <c r="CG387" s="31">
        <v>127.3</v>
      </c>
      <c r="CH387" s="31">
        <v>127.5</v>
      </c>
      <c r="CI387" s="31">
        <v>129.1</v>
      </c>
      <c r="CJ387" s="31">
        <v>128.69999999999999</v>
      </c>
      <c r="CK387" s="31">
        <v>127.1</v>
      </c>
      <c r="CL387" s="31">
        <v>124.7</v>
      </c>
      <c r="CM387" s="31">
        <v>123.8</v>
      </c>
      <c r="CN387" s="31">
        <v>122.5</v>
      </c>
      <c r="CO387" s="31">
        <v>121.8</v>
      </c>
      <c r="CP387" s="31">
        <v>122.6</v>
      </c>
      <c r="CQ387" s="31">
        <v>121.1</v>
      </c>
      <c r="CR387" s="31">
        <v>120.7</v>
      </c>
      <c r="CS387" s="31">
        <v>124.4</v>
      </c>
      <c r="CT387" s="31">
        <v>125.8</v>
      </c>
      <c r="CU387" s="31">
        <v>123.7</v>
      </c>
      <c r="CV387" s="31">
        <v>124</v>
      </c>
      <c r="CW387" s="31">
        <v>125.4</v>
      </c>
      <c r="CX387" s="31">
        <v>128.9</v>
      </c>
      <c r="CY387" s="31">
        <v>129.6</v>
      </c>
      <c r="CZ387" s="31">
        <v>131.9</v>
      </c>
      <c r="DA387" s="31">
        <v>132.1</v>
      </c>
      <c r="DB387" s="31">
        <v>135.80000000000001</v>
      </c>
      <c r="DC387" s="31">
        <v>135.69999999999999</v>
      </c>
      <c r="DD387" s="31">
        <v>139.1</v>
      </c>
      <c r="DE387" s="31">
        <v>141</v>
      </c>
      <c r="DF387" s="31">
        <v>148</v>
      </c>
      <c r="DG387" s="31">
        <v>149.69999999999999</v>
      </c>
      <c r="DH387" s="31">
        <v>151</v>
      </c>
      <c r="DI387" s="31">
        <v>153.5</v>
      </c>
      <c r="DJ387" s="31">
        <v>154.9</v>
      </c>
      <c r="DK387" s="31">
        <v>153.9</v>
      </c>
      <c r="DL387" s="31">
        <v>156.69999999999999</v>
      </c>
      <c r="DM387" s="31">
        <v>156.6</v>
      </c>
      <c r="DN387" s="31">
        <v>158.80000000000001</v>
      </c>
      <c r="DO387" s="31">
        <v>162.5</v>
      </c>
      <c r="DP387" s="31">
        <v>158.4</v>
      </c>
      <c r="DQ387" s="31">
        <v>157.1</v>
      </c>
      <c r="DR387" s="31">
        <v>161.5</v>
      </c>
      <c r="DS387" s="31">
        <v>164.4</v>
      </c>
      <c r="DT387" s="31">
        <v>170.2</v>
      </c>
      <c r="DU387" s="31">
        <v>173.2</v>
      </c>
      <c r="DV387" s="31">
        <v>169.4</v>
      </c>
      <c r="DW387" s="31">
        <v>168.8</v>
      </c>
      <c r="DX387" s="31">
        <v>159.9</v>
      </c>
      <c r="DY387" s="31">
        <v>158.80000000000001</v>
      </c>
      <c r="DZ387" s="31">
        <v>158.30000000000001</v>
      </c>
      <c r="EA387" s="31">
        <v>158</v>
      </c>
      <c r="EB387" s="31">
        <v>156.6</v>
      </c>
      <c r="EC387" s="31">
        <v>156.6</v>
      </c>
      <c r="ED387" s="31">
        <v>157.69999999999999</v>
      </c>
      <c r="EE387" s="31">
        <v>158.1</v>
      </c>
      <c r="EF387" s="31">
        <v>159</v>
      </c>
      <c r="EG387" s="31">
        <v>157.9</v>
      </c>
      <c r="EH387" s="31">
        <v>154.6</v>
      </c>
      <c r="EI387" s="31">
        <v>150.1</v>
      </c>
      <c r="EJ387" s="31">
        <v>151.6</v>
      </c>
      <c r="EK387" s="31">
        <v>157.4</v>
      </c>
      <c r="EL387" s="31">
        <v>155.6</v>
      </c>
      <c r="EM387" s="31">
        <v>156.80000000000001</v>
      </c>
      <c r="EN387" s="31">
        <v>158.6</v>
      </c>
      <c r="EO387" s="31">
        <v>160.30000000000001</v>
      </c>
      <c r="EP387" s="31">
        <v>160.4</v>
      </c>
      <c r="EQ387" s="31">
        <v>158.69999999999999</v>
      </c>
      <c r="ER387" s="31">
        <v>160.19999999999999</v>
      </c>
      <c r="ES387" s="31">
        <v>158</v>
      </c>
      <c r="ET387" s="31">
        <v>158.5</v>
      </c>
    </row>
    <row r="388" spans="1:150">
      <c r="A388" s="25" t="s">
        <v>886</v>
      </c>
      <c r="B388" s="25" t="s">
        <v>2010</v>
      </c>
      <c r="C388" s="26">
        <v>0.28421999999999997</v>
      </c>
      <c r="D388" s="31">
        <v>103.8</v>
      </c>
      <c r="E388" s="31">
        <v>103.6</v>
      </c>
      <c r="F388" s="31">
        <v>102.9</v>
      </c>
      <c r="G388" s="31">
        <v>102</v>
      </c>
      <c r="H388" s="31">
        <v>105.1</v>
      </c>
      <c r="I388" s="31">
        <v>100.3</v>
      </c>
      <c r="J388" s="31">
        <v>100.9</v>
      </c>
      <c r="K388" s="31">
        <v>102.4</v>
      </c>
      <c r="L388" s="31">
        <v>101</v>
      </c>
      <c r="M388" s="31">
        <v>104.8</v>
      </c>
      <c r="N388" s="31">
        <v>103.1</v>
      </c>
      <c r="O388" s="31">
        <v>103.2</v>
      </c>
      <c r="P388" s="31">
        <v>105</v>
      </c>
      <c r="Q388" s="31">
        <v>104.4</v>
      </c>
      <c r="R388" s="31">
        <v>104.4</v>
      </c>
      <c r="S388" s="31">
        <v>102.5</v>
      </c>
      <c r="T388" s="31">
        <v>100.9</v>
      </c>
      <c r="U388" s="31">
        <v>102.9</v>
      </c>
      <c r="V388" s="31">
        <v>100.6</v>
      </c>
      <c r="W388" s="31">
        <v>98.7</v>
      </c>
      <c r="X388" s="31">
        <v>101.7</v>
      </c>
      <c r="Y388" s="31">
        <v>100.6</v>
      </c>
      <c r="Z388" s="31">
        <v>101.6</v>
      </c>
      <c r="AA388" s="31">
        <v>103.1</v>
      </c>
      <c r="AB388" s="31">
        <v>102.4</v>
      </c>
      <c r="AC388" s="31">
        <v>105.6</v>
      </c>
      <c r="AD388" s="31">
        <v>104.9</v>
      </c>
      <c r="AE388" s="31">
        <v>101</v>
      </c>
      <c r="AF388" s="31">
        <v>102.3</v>
      </c>
      <c r="AG388" s="31">
        <v>101</v>
      </c>
      <c r="AH388" s="31">
        <v>102.2</v>
      </c>
      <c r="AI388" s="31">
        <v>102.3</v>
      </c>
      <c r="AJ388" s="31">
        <v>103.4</v>
      </c>
      <c r="AK388" s="31">
        <v>101.9</v>
      </c>
      <c r="AL388" s="31">
        <v>104</v>
      </c>
      <c r="AM388" s="31">
        <v>101.9</v>
      </c>
      <c r="AN388" s="31">
        <v>103.8</v>
      </c>
      <c r="AO388" s="31">
        <v>102.9</v>
      </c>
      <c r="AP388" s="31">
        <v>103.3</v>
      </c>
      <c r="AQ388" s="31">
        <v>102.3</v>
      </c>
      <c r="AR388" s="31">
        <v>103.3</v>
      </c>
      <c r="AS388" s="31">
        <v>103.8</v>
      </c>
      <c r="AT388" s="31">
        <v>100.8</v>
      </c>
      <c r="AU388" s="31">
        <v>100.6</v>
      </c>
      <c r="AV388" s="31">
        <v>98.7</v>
      </c>
      <c r="AW388" s="31">
        <v>98.8</v>
      </c>
      <c r="AX388" s="31">
        <v>100.1</v>
      </c>
      <c r="AY388" s="31">
        <v>101.4</v>
      </c>
      <c r="AZ388" s="31">
        <v>104.3</v>
      </c>
      <c r="BA388" s="31">
        <v>104.4</v>
      </c>
      <c r="BB388" s="31">
        <v>105.6</v>
      </c>
      <c r="BC388" s="31">
        <v>107.4</v>
      </c>
      <c r="BD388" s="31">
        <v>107.6</v>
      </c>
      <c r="BE388" s="31">
        <v>106</v>
      </c>
      <c r="BF388" s="31">
        <v>104.7</v>
      </c>
      <c r="BG388" s="31">
        <v>104.9</v>
      </c>
      <c r="BH388" s="31">
        <v>103.3</v>
      </c>
      <c r="BI388" s="31">
        <v>103.5</v>
      </c>
      <c r="BJ388" s="31">
        <v>104.2</v>
      </c>
      <c r="BK388" s="31">
        <v>103.8</v>
      </c>
      <c r="BL388" s="31">
        <v>104.5</v>
      </c>
      <c r="BM388" s="31">
        <v>104.5</v>
      </c>
      <c r="BN388" s="31">
        <v>103.7</v>
      </c>
      <c r="BO388" s="31">
        <v>105.8</v>
      </c>
      <c r="BP388" s="31">
        <v>105.6</v>
      </c>
      <c r="BQ388" s="31">
        <v>105.5</v>
      </c>
      <c r="BR388" s="31">
        <v>108.7</v>
      </c>
      <c r="BS388" s="31">
        <v>108.7</v>
      </c>
      <c r="BT388" s="31">
        <v>107.8</v>
      </c>
      <c r="BU388" s="31">
        <v>108.5</v>
      </c>
      <c r="BV388" s="31">
        <v>110.2</v>
      </c>
      <c r="BW388" s="31">
        <v>112.7</v>
      </c>
      <c r="BX388" s="31">
        <v>115.6</v>
      </c>
      <c r="BY388" s="31">
        <v>120.1</v>
      </c>
      <c r="BZ388" s="31">
        <v>118.8</v>
      </c>
      <c r="CA388" s="31">
        <v>120.1</v>
      </c>
      <c r="CB388" s="31">
        <v>119.8</v>
      </c>
      <c r="CC388" s="31">
        <v>121.9</v>
      </c>
      <c r="CD388" s="31">
        <v>121.9</v>
      </c>
      <c r="CE388" s="31">
        <v>126.6</v>
      </c>
      <c r="CF388" s="31">
        <v>126.8</v>
      </c>
      <c r="CG388" s="31">
        <v>126.3</v>
      </c>
      <c r="CH388" s="31">
        <v>127.6</v>
      </c>
      <c r="CI388" s="31">
        <v>124.9</v>
      </c>
      <c r="CJ388" s="31">
        <v>126.7</v>
      </c>
      <c r="CK388" s="31">
        <v>128.4</v>
      </c>
      <c r="CL388" s="31">
        <v>126.7</v>
      </c>
      <c r="CM388" s="31">
        <v>124.6</v>
      </c>
      <c r="CN388" s="31">
        <v>125.7</v>
      </c>
      <c r="CO388" s="31">
        <v>125.7</v>
      </c>
      <c r="CP388" s="31">
        <v>122.4</v>
      </c>
      <c r="CQ388" s="31">
        <v>122.3</v>
      </c>
      <c r="CR388" s="31">
        <v>123.7</v>
      </c>
      <c r="CS388" s="31">
        <v>122</v>
      </c>
      <c r="CT388" s="31">
        <v>123.7</v>
      </c>
      <c r="CU388" s="31">
        <v>119.2</v>
      </c>
      <c r="CV388" s="31">
        <v>122.7</v>
      </c>
      <c r="CW388" s="31">
        <v>125.7</v>
      </c>
      <c r="CX388" s="31">
        <v>123.9</v>
      </c>
      <c r="CY388" s="31">
        <v>125.7</v>
      </c>
      <c r="CZ388" s="31">
        <v>127.2</v>
      </c>
      <c r="DA388" s="31">
        <v>125.2</v>
      </c>
      <c r="DB388" s="31">
        <v>125</v>
      </c>
      <c r="DC388" s="31">
        <v>123.9</v>
      </c>
      <c r="DD388" s="31">
        <v>127.2</v>
      </c>
      <c r="DE388" s="31">
        <v>129.80000000000001</v>
      </c>
      <c r="DF388" s="31">
        <v>131.80000000000001</v>
      </c>
      <c r="DG388" s="31">
        <v>133.9</v>
      </c>
      <c r="DH388" s="31">
        <v>132.9</v>
      </c>
      <c r="DI388" s="31">
        <v>137</v>
      </c>
      <c r="DJ388" s="31">
        <v>140.1</v>
      </c>
      <c r="DK388" s="31">
        <v>140.30000000000001</v>
      </c>
      <c r="DL388" s="31">
        <v>138.9</v>
      </c>
      <c r="DM388" s="31">
        <v>144</v>
      </c>
      <c r="DN388" s="31">
        <v>147.4</v>
      </c>
      <c r="DO388" s="31">
        <v>148.30000000000001</v>
      </c>
      <c r="DP388" s="31">
        <v>149.80000000000001</v>
      </c>
      <c r="DQ388" s="31">
        <v>150.69999999999999</v>
      </c>
      <c r="DR388" s="31">
        <v>151.69999999999999</v>
      </c>
      <c r="DS388" s="31">
        <v>151.9</v>
      </c>
      <c r="DT388" s="31">
        <v>161</v>
      </c>
      <c r="DU388" s="31">
        <v>158.4</v>
      </c>
      <c r="DV388" s="31">
        <v>158.30000000000001</v>
      </c>
      <c r="DW388" s="31">
        <v>157</v>
      </c>
      <c r="DX388" s="31">
        <v>156.1</v>
      </c>
      <c r="DY388" s="31">
        <v>155</v>
      </c>
      <c r="DZ388" s="31">
        <v>152.30000000000001</v>
      </c>
      <c r="EA388" s="31">
        <v>149.9</v>
      </c>
      <c r="EB388" s="31">
        <v>146.5</v>
      </c>
      <c r="EC388" s="31">
        <v>146.69999999999999</v>
      </c>
      <c r="ED388" s="31">
        <v>145.80000000000001</v>
      </c>
      <c r="EE388" s="31">
        <v>146.1</v>
      </c>
      <c r="EF388" s="31">
        <v>146.4</v>
      </c>
      <c r="EG388" s="31">
        <v>144.1</v>
      </c>
      <c r="EH388" s="31">
        <v>139.80000000000001</v>
      </c>
      <c r="EI388" s="31">
        <v>139.6</v>
      </c>
      <c r="EJ388" s="31">
        <v>137.9</v>
      </c>
      <c r="EK388" s="31">
        <v>135.19999999999999</v>
      </c>
      <c r="EL388" s="31">
        <v>135.1</v>
      </c>
      <c r="EM388" s="31">
        <v>131.9</v>
      </c>
      <c r="EN388" s="31">
        <v>131.5</v>
      </c>
      <c r="EO388" s="31">
        <v>130.9</v>
      </c>
      <c r="EP388" s="31">
        <v>130.69999999999999</v>
      </c>
      <c r="EQ388" s="31">
        <v>128.69999999999999</v>
      </c>
      <c r="ER388" s="31">
        <v>130.5</v>
      </c>
      <c r="ES388" s="31">
        <v>132.5</v>
      </c>
      <c r="ET388" s="31">
        <v>134.1</v>
      </c>
    </row>
    <row r="389" spans="1:150">
      <c r="A389" s="25" t="s">
        <v>2011</v>
      </c>
      <c r="B389" s="25" t="s">
        <v>2012</v>
      </c>
      <c r="C389" s="26">
        <v>1.9099999999999999E-2</v>
      </c>
      <c r="D389" s="31">
        <v>126.1</v>
      </c>
      <c r="E389" s="31">
        <v>128.80000000000001</v>
      </c>
      <c r="F389" s="31">
        <v>127.1</v>
      </c>
      <c r="G389" s="31">
        <v>117.9</v>
      </c>
      <c r="H389" s="31">
        <v>118.1</v>
      </c>
      <c r="I389" s="31">
        <v>118</v>
      </c>
      <c r="J389" s="31">
        <v>117.8</v>
      </c>
      <c r="K389" s="31">
        <v>117.4</v>
      </c>
      <c r="L389" s="31">
        <v>118.3</v>
      </c>
      <c r="M389" s="31">
        <v>122</v>
      </c>
      <c r="N389" s="31">
        <v>126.8</v>
      </c>
      <c r="O389" s="31">
        <v>126</v>
      </c>
      <c r="P389" s="31">
        <v>121.1</v>
      </c>
      <c r="Q389" s="31">
        <v>118</v>
      </c>
      <c r="R389" s="31">
        <v>118.3</v>
      </c>
      <c r="S389" s="31">
        <v>123.2</v>
      </c>
      <c r="T389" s="31">
        <v>128.9</v>
      </c>
      <c r="U389" s="31">
        <v>137.1</v>
      </c>
      <c r="V389" s="31">
        <v>134.5</v>
      </c>
      <c r="W389" s="31">
        <v>129.1</v>
      </c>
      <c r="X389" s="31">
        <v>132</v>
      </c>
      <c r="Y389" s="31">
        <v>133.19999999999999</v>
      </c>
      <c r="Z389" s="31">
        <v>131.6</v>
      </c>
      <c r="AA389" s="31">
        <v>126.7</v>
      </c>
      <c r="AB389" s="31">
        <v>116.9</v>
      </c>
      <c r="AC389" s="31">
        <v>115.9</v>
      </c>
      <c r="AD389" s="31">
        <v>109.1</v>
      </c>
      <c r="AE389" s="31">
        <v>110.8</v>
      </c>
      <c r="AF389" s="31">
        <v>111.1</v>
      </c>
      <c r="AG389" s="31">
        <v>106.8</v>
      </c>
      <c r="AH389" s="31">
        <v>99.4</v>
      </c>
      <c r="AI389" s="31">
        <v>88.9</v>
      </c>
      <c r="AJ389" s="31">
        <v>85.3</v>
      </c>
      <c r="AK389" s="31">
        <v>77.599999999999994</v>
      </c>
      <c r="AL389" s="31">
        <v>80.8</v>
      </c>
      <c r="AM389" s="31">
        <v>92</v>
      </c>
      <c r="AN389" s="31">
        <v>93.5</v>
      </c>
      <c r="AO389" s="31">
        <v>96.2</v>
      </c>
      <c r="AP389" s="31">
        <v>94.4</v>
      </c>
      <c r="AQ389" s="31">
        <v>88.8</v>
      </c>
      <c r="AR389" s="31">
        <v>82.4</v>
      </c>
      <c r="AS389" s="31">
        <v>76.5</v>
      </c>
      <c r="AT389" s="31">
        <v>73.599999999999994</v>
      </c>
      <c r="AU389" s="31">
        <v>71</v>
      </c>
      <c r="AV389" s="31">
        <v>69.8</v>
      </c>
      <c r="AW389" s="31">
        <v>69.400000000000006</v>
      </c>
      <c r="AX389" s="31">
        <v>70.099999999999994</v>
      </c>
      <c r="AY389" s="31">
        <v>75</v>
      </c>
      <c r="AZ389" s="31">
        <v>79.599999999999994</v>
      </c>
      <c r="BA389" s="31">
        <v>81.7</v>
      </c>
      <c r="BB389" s="31">
        <v>80.599999999999994</v>
      </c>
      <c r="BC389" s="31">
        <v>78.7</v>
      </c>
      <c r="BD389" s="31">
        <v>76.900000000000006</v>
      </c>
      <c r="BE389" s="31">
        <v>84.1</v>
      </c>
      <c r="BF389" s="31">
        <v>88.6</v>
      </c>
      <c r="BG389" s="31">
        <v>90.6</v>
      </c>
      <c r="BH389" s="31">
        <v>94.6</v>
      </c>
      <c r="BI389" s="31">
        <v>95.9</v>
      </c>
      <c r="BJ389" s="31">
        <v>98.1</v>
      </c>
      <c r="BK389" s="31">
        <v>104.7</v>
      </c>
      <c r="BL389" s="31">
        <v>105.3</v>
      </c>
      <c r="BM389" s="31">
        <v>97.9</v>
      </c>
      <c r="BN389" s="31">
        <v>91.2</v>
      </c>
      <c r="BO389" s="31">
        <v>89.9</v>
      </c>
      <c r="BP389" s="31">
        <v>90.5</v>
      </c>
      <c r="BQ389" s="31">
        <v>93.4</v>
      </c>
      <c r="BR389" s="31">
        <v>96.4</v>
      </c>
      <c r="BS389" s="31">
        <v>94.4</v>
      </c>
      <c r="BT389" s="31">
        <v>93.9</v>
      </c>
      <c r="BU389" s="31">
        <v>94.2</v>
      </c>
      <c r="BV389" s="31">
        <v>102.4</v>
      </c>
      <c r="BW389" s="31">
        <v>107.8</v>
      </c>
      <c r="BX389" s="31">
        <v>111</v>
      </c>
      <c r="BY389" s="31">
        <v>111.8</v>
      </c>
      <c r="BZ389" s="31">
        <v>108</v>
      </c>
      <c r="CA389" s="31">
        <v>108.7</v>
      </c>
      <c r="CB389" s="31">
        <v>111.8</v>
      </c>
      <c r="CC389" s="31">
        <v>114.3</v>
      </c>
      <c r="CD389" s="31">
        <v>115.4</v>
      </c>
      <c r="CE389" s="31">
        <v>111.5</v>
      </c>
      <c r="CF389" s="31">
        <v>104.3</v>
      </c>
      <c r="CG389" s="31">
        <v>102.3</v>
      </c>
      <c r="CH389" s="31">
        <v>98</v>
      </c>
      <c r="CI389" s="31">
        <v>101.4</v>
      </c>
      <c r="CJ389" s="31">
        <v>104.9</v>
      </c>
      <c r="CK389" s="31">
        <v>105.3</v>
      </c>
      <c r="CL389" s="31">
        <v>102.3</v>
      </c>
      <c r="CM389" s="31">
        <v>98.9</v>
      </c>
      <c r="CN389" s="31">
        <v>96.9</v>
      </c>
      <c r="CO389" s="31">
        <v>96.6</v>
      </c>
      <c r="CP389" s="31">
        <v>96.9</v>
      </c>
      <c r="CQ389" s="31">
        <v>93.6</v>
      </c>
      <c r="CR389" s="31">
        <v>93.4</v>
      </c>
      <c r="CS389" s="31">
        <v>98.8</v>
      </c>
      <c r="CT389" s="31">
        <v>98</v>
      </c>
      <c r="CU389" s="31">
        <v>96.1</v>
      </c>
      <c r="CV389" s="31">
        <v>92.7</v>
      </c>
      <c r="CW389" s="31">
        <v>89.5</v>
      </c>
      <c r="CX389" s="31">
        <v>89.5</v>
      </c>
      <c r="CY389" s="31">
        <v>75.099999999999994</v>
      </c>
      <c r="CZ389" s="31">
        <v>74.599999999999994</v>
      </c>
      <c r="DA389" s="31">
        <v>82.8</v>
      </c>
      <c r="DB389" s="31">
        <v>82</v>
      </c>
      <c r="DC389" s="31">
        <v>98.9</v>
      </c>
      <c r="DD389" s="31">
        <v>106.6</v>
      </c>
      <c r="DE389" s="31">
        <v>110</v>
      </c>
      <c r="DF389" s="31">
        <v>113.8</v>
      </c>
      <c r="DG389" s="31">
        <v>114.1</v>
      </c>
      <c r="DH389" s="31">
        <v>113.3</v>
      </c>
      <c r="DI389" s="31">
        <v>106.9</v>
      </c>
      <c r="DJ389" s="31">
        <v>105.5</v>
      </c>
      <c r="DK389" s="31">
        <v>104.2</v>
      </c>
      <c r="DL389" s="31">
        <v>106.1</v>
      </c>
      <c r="DM389" s="31">
        <v>115</v>
      </c>
      <c r="DN389" s="31">
        <v>124.3</v>
      </c>
      <c r="DO389" s="31">
        <v>122</v>
      </c>
      <c r="DP389" s="31">
        <v>116.5</v>
      </c>
      <c r="DQ389" s="31">
        <v>122.9</v>
      </c>
      <c r="DR389" s="31">
        <v>135.80000000000001</v>
      </c>
      <c r="DS389" s="31">
        <v>145.19999999999999</v>
      </c>
      <c r="DT389" s="31">
        <v>163.19999999999999</v>
      </c>
      <c r="DU389" s="31">
        <v>150.19999999999999</v>
      </c>
      <c r="DV389" s="31">
        <v>147.5</v>
      </c>
      <c r="DW389" s="31">
        <v>140.19999999999999</v>
      </c>
      <c r="DX389" s="31">
        <v>130.5</v>
      </c>
      <c r="DY389" s="31">
        <v>128.80000000000001</v>
      </c>
      <c r="DZ389" s="31">
        <v>135.9</v>
      </c>
      <c r="EA389" s="31">
        <v>127.8</v>
      </c>
      <c r="EB389" s="31">
        <v>121</v>
      </c>
      <c r="EC389" s="31">
        <v>123</v>
      </c>
      <c r="ED389" s="31">
        <v>132.1</v>
      </c>
      <c r="EE389" s="31">
        <v>150.9</v>
      </c>
      <c r="EF389" s="31">
        <v>149.9</v>
      </c>
      <c r="EG389" s="31">
        <v>149.1</v>
      </c>
      <c r="EH389" s="31">
        <v>136.69999999999999</v>
      </c>
      <c r="EI389" s="31">
        <v>130.6</v>
      </c>
      <c r="EJ389" s="31">
        <v>130.80000000000001</v>
      </c>
      <c r="EK389" s="31">
        <v>132.80000000000001</v>
      </c>
      <c r="EL389" s="31">
        <v>132.19999999999999</v>
      </c>
      <c r="EM389" s="31">
        <v>128.6</v>
      </c>
      <c r="EN389" s="31">
        <v>124.3</v>
      </c>
      <c r="EO389" s="31">
        <v>126.7</v>
      </c>
      <c r="EP389" s="31">
        <v>128</v>
      </c>
      <c r="EQ389" s="31">
        <v>128.69999999999999</v>
      </c>
      <c r="ER389" s="31">
        <v>131.30000000000001</v>
      </c>
      <c r="ES389" s="31">
        <v>136.30000000000001</v>
      </c>
      <c r="ET389" s="31">
        <v>140.80000000000001</v>
      </c>
    </row>
    <row r="390" spans="1:150">
      <c r="A390" s="25" t="s">
        <v>2013</v>
      </c>
      <c r="B390" s="25" t="s">
        <v>2014</v>
      </c>
      <c r="C390" s="26">
        <v>1.281E-2</v>
      </c>
      <c r="D390" s="31">
        <v>101.3</v>
      </c>
      <c r="E390" s="31">
        <v>102.9</v>
      </c>
      <c r="F390" s="31">
        <v>103.5</v>
      </c>
      <c r="G390" s="31">
        <v>104</v>
      </c>
      <c r="H390" s="31">
        <v>104.1</v>
      </c>
      <c r="I390" s="31">
        <v>105.7</v>
      </c>
      <c r="J390" s="31">
        <v>106</v>
      </c>
      <c r="K390" s="31">
        <v>106.4</v>
      </c>
      <c r="L390" s="31">
        <v>105.8</v>
      </c>
      <c r="M390" s="31">
        <v>106.2</v>
      </c>
      <c r="N390" s="31">
        <v>107</v>
      </c>
      <c r="O390" s="31">
        <v>107.1</v>
      </c>
      <c r="P390" s="31">
        <v>109.2</v>
      </c>
      <c r="Q390" s="31">
        <v>109</v>
      </c>
      <c r="R390" s="31">
        <v>109.2</v>
      </c>
      <c r="S390" s="31">
        <v>108.7</v>
      </c>
      <c r="T390" s="31">
        <v>108.8</v>
      </c>
      <c r="U390" s="31">
        <v>109.8</v>
      </c>
      <c r="V390" s="31">
        <v>109.9</v>
      </c>
      <c r="W390" s="31">
        <v>110</v>
      </c>
      <c r="X390" s="31">
        <v>110.2</v>
      </c>
      <c r="Y390" s="31">
        <v>110.5</v>
      </c>
      <c r="Z390" s="31">
        <v>111.3</v>
      </c>
      <c r="AA390" s="31">
        <v>111.3</v>
      </c>
      <c r="AB390" s="31">
        <v>111.2</v>
      </c>
      <c r="AC390" s="31">
        <v>112.7</v>
      </c>
      <c r="AD390" s="31">
        <v>118.2</v>
      </c>
      <c r="AE390" s="31">
        <v>118</v>
      </c>
      <c r="AF390" s="31">
        <v>117.9</v>
      </c>
      <c r="AG390" s="31">
        <v>117.8</v>
      </c>
      <c r="AH390" s="31">
        <v>115.4</v>
      </c>
      <c r="AI390" s="31">
        <v>112.6</v>
      </c>
      <c r="AJ390" s="31">
        <v>116</v>
      </c>
      <c r="AK390" s="31">
        <v>115.7</v>
      </c>
      <c r="AL390" s="31">
        <v>110.6</v>
      </c>
      <c r="AM390" s="31">
        <v>116.8</v>
      </c>
      <c r="AN390" s="31">
        <v>118.6</v>
      </c>
      <c r="AO390" s="31">
        <v>115</v>
      </c>
      <c r="AP390" s="31">
        <v>115.2</v>
      </c>
      <c r="AQ390" s="31">
        <v>115.1</v>
      </c>
      <c r="AR390" s="31">
        <v>114.1</v>
      </c>
      <c r="AS390" s="31">
        <v>113</v>
      </c>
      <c r="AT390" s="31">
        <v>114.2</v>
      </c>
      <c r="AU390" s="31">
        <v>114.4</v>
      </c>
      <c r="AV390" s="31">
        <v>116</v>
      </c>
      <c r="AW390" s="31">
        <v>115.9</v>
      </c>
      <c r="AX390" s="31">
        <v>116.6</v>
      </c>
      <c r="AY390" s="31">
        <v>113.5</v>
      </c>
      <c r="AZ390" s="31">
        <v>114.3</v>
      </c>
      <c r="BA390" s="31">
        <v>114.7</v>
      </c>
      <c r="BB390" s="31">
        <v>116.3</v>
      </c>
      <c r="BC390" s="31">
        <v>115.4</v>
      </c>
      <c r="BD390" s="31">
        <v>113.8</v>
      </c>
      <c r="BE390" s="31">
        <v>111.3</v>
      </c>
      <c r="BF390" s="31">
        <v>108.6</v>
      </c>
      <c r="BG390" s="31">
        <v>109.2</v>
      </c>
      <c r="BH390" s="31">
        <v>111.3</v>
      </c>
      <c r="BI390" s="31">
        <v>110.4</v>
      </c>
      <c r="BJ390" s="31">
        <v>110.2</v>
      </c>
      <c r="BK390" s="31">
        <v>109.3</v>
      </c>
      <c r="BL390" s="31">
        <v>107.9</v>
      </c>
      <c r="BM390" s="31">
        <v>105.7</v>
      </c>
      <c r="BN390" s="31">
        <v>107.4</v>
      </c>
      <c r="BO390" s="31">
        <v>107</v>
      </c>
      <c r="BP390" s="31">
        <v>107.8</v>
      </c>
      <c r="BQ390" s="31">
        <v>107</v>
      </c>
      <c r="BR390" s="31">
        <v>108.2</v>
      </c>
      <c r="BS390" s="31">
        <v>107.5</v>
      </c>
      <c r="BT390" s="31">
        <v>108.7</v>
      </c>
      <c r="BU390" s="31">
        <v>110.5</v>
      </c>
      <c r="BV390" s="31">
        <v>111.6</v>
      </c>
      <c r="BW390" s="31">
        <v>112.1</v>
      </c>
      <c r="BX390" s="31">
        <v>112.2</v>
      </c>
      <c r="BY390" s="31">
        <v>113.2</v>
      </c>
      <c r="BZ390" s="31">
        <v>113.2</v>
      </c>
      <c r="CA390" s="31">
        <v>112.4</v>
      </c>
      <c r="CB390" s="31">
        <v>111.9</v>
      </c>
      <c r="CC390" s="31">
        <v>112.3</v>
      </c>
      <c r="CD390" s="31">
        <v>113.6</v>
      </c>
      <c r="CE390" s="31">
        <v>115.4</v>
      </c>
      <c r="CF390" s="31">
        <v>117.4</v>
      </c>
      <c r="CG390" s="31">
        <v>118.8</v>
      </c>
      <c r="CH390" s="31">
        <v>119.2</v>
      </c>
      <c r="CI390" s="31">
        <v>120.5</v>
      </c>
      <c r="CJ390" s="31">
        <v>120.3</v>
      </c>
      <c r="CK390" s="31">
        <v>120.2</v>
      </c>
      <c r="CL390" s="31">
        <v>119.7</v>
      </c>
      <c r="CM390" s="31">
        <v>120.1</v>
      </c>
      <c r="CN390" s="31">
        <v>118.7</v>
      </c>
      <c r="CO390" s="31">
        <v>119</v>
      </c>
      <c r="CP390" s="31">
        <v>118</v>
      </c>
      <c r="CQ390" s="31">
        <v>116.1</v>
      </c>
      <c r="CR390" s="31">
        <v>116.5</v>
      </c>
      <c r="CS390" s="31">
        <v>116</v>
      </c>
      <c r="CT390" s="31">
        <v>115.8</v>
      </c>
      <c r="CU390" s="31">
        <v>117.7</v>
      </c>
      <c r="CV390" s="31">
        <v>116.7</v>
      </c>
      <c r="CW390" s="31">
        <v>117.9</v>
      </c>
      <c r="CX390" s="31">
        <v>117.5</v>
      </c>
      <c r="CY390" s="31">
        <v>113.2</v>
      </c>
      <c r="CZ390" s="31">
        <v>112.8</v>
      </c>
      <c r="DA390" s="31">
        <v>113.6</v>
      </c>
      <c r="DB390" s="31">
        <v>119.4</v>
      </c>
      <c r="DC390" s="31">
        <v>118.1</v>
      </c>
      <c r="DD390" s="31">
        <v>121.6</v>
      </c>
      <c r="DE390" s="31">
        <v>126</v>
      </c>
      <c r="DF390" s="31">
        <v>130.30000000000001</v>
      </c>
      <c r="DG390" s="31">
        <v>132.30000000000001</v>
      </c>
      <c r="DH390" s="31">
        <v>137</v>
      </c>
      <c r="DI390" s="31">
        <v>137.69999999999999</v>
      </c>
      <c r="DJ390" s="31">
        <v>137.1</v>
      </c>
      <c r="DK390" s="31">
        <v>136.4</v>
      </c>
      <c r="DL390" s="31">
        <v>141.6</v>
      </c>
      <c r="DM390" s="31">
        <v>148.30000000000001</v>
      </c>
      <c r="DN390" s="31">
        <v>154.80000000000001</v>
      </c>
      <c r="DO390" s="31">
        <v>163.1</v>
      </c>
      <c r="DP390" s="31">
        <v>179.9</v>
      </c>
      <c r="DQ390" s="31">
        <v>195.9</v>
      </c>
      <c r="DR390" s="31">
        <v>208</v>
      </c>
      <c r="DS390" s="31">
        <v>216.5</v>
      </c>
      <c r="DT390" s="31">
        <v>233</v>
      </c>
      <c r="DU390" s="31">
        <v>241.6</v>
      </c>
      <c r="DV390" s="31">
        <v>239.6</v>
      </c>
      <c r="DW390" s="31">
        <v>226.8</v>
      </c>
      <c r="DX390" s="31">
        <v>217.9</v>
      </c>
      <c r="DY390" s="31">
        <v>221.5</v>
      </c>
      <c r="DZ390" s="31">
        <v>230.5</v>
      </c>
      <c r="EA390" s="31">
        <v>226.4</v>
      </c>
      <c r="EB390" s="31">
        <v>220.1</v>
      </c>
      <c r="EC390" s="31">
        <v>208.1</v>
      </c>
      <c r="ED390" s="31">
        <v>199.5</v>
      </c>
      <c r="EE390" s="31">
        <v>190.7</v>
      </c>
      <c r="EF390" s="31">
        <v>180</v>
      </c>
      <c r="EG390" s="31">
        <v>165.7</v>
      </c>
      <c r="EH390" s="31">
        <v>152.80000000000001</v>
      </c>
      <c r="EI390" s="31">
        <v>141.69999999999999</v>
      </c>
      <c r="EJ390" s="31">
        <v>140.6</v>
      </c>
      <c r="EK390" s="31">
        <v>146.5</v>
      </c>
      <c r="EL390" s="31">
        <v>149.1</v>
      </c>
      <c r="EM390" s="31">
        <v>147</v>
      </c>
      <c r="EN390" s="31">
        <v>140</v>
      </c>
      <c r="EO390" s="31">
        <v>135.5</v>
      </c>
      <c r="EP390" s="31">
        <v>138.80000000000001</v>
      </c>
      <c r="EQ390" s="31">
        <v>148.9</v>
      </c>
      <c r="ER390" s="31">
        <v>158</v>
      </c>
      <c r="ES390" s="31">
        <v>161.19999999999999</v>
      </c>
      <c r="ET390" s="31">
        <v>160.6</v>
      </c>
    </row>
    <row r="391" spans="1:150">
      <c r="A391" s="25" t="s">
        <v>2015</v>
      </c>
      <c r="B391" s="25" t="s">
        <v>2016</v>
      </c>
      <c r="C391" s="26">
        <v>1.6969999999999999E-2</v>
      </c>
      <c r="D391" s="31">
        <v>104.8</v>
      </c>
      <c r="E391" s="31">
        <v>104.4</v>
      </c>
      <c r="F391" s="31">
        <v>103.9</v>
      </c>
      <c r="G391" s="31">
        <v>111</v>
      </c>
      <c r="H391" s="31">
        <v>110.2</v>
      </c>
      <c r="I391" s="31">
        <v>108.2</v>
      </c>
      <c r="J391" s="31">
        <v>109.2</v>
      </c>
      <c r="K391" s="31">
        <v>110.3</v>
      </c>
      <c r="L391" s="31">
        <v>108.6</v>
      </c>
      <c r="M391" s="31">
        <v>110.4</v>
      </c>
      <c r="N391" s="31">
        <v>108.6</v>
      </c>
      <c r="O391" s="31">
        <v>108.7</v>
      </c>
      <c r="P391" s="31">
        <v>108.7</v>
      </c>
      <c r="Q391" s="31">
        <v>109.2</v>
      </c>
      <c r="R391" s="31">
        <v>112.6</v>
      </c>
      <c r="S391" s="31">
        <v>118.7</v>
      </c>
      <c r="T391" s="31">
        <v>120.5</v>
      </c>
      <c r="U391" s="31">
        <v>123.5</v>
      </c>
      <c r="V391" s="31">
        <v>119.2</v>
      </c>
      <c r="W391" s="31">
        <v>121.9</v>
      </c>
      <c r="X391" s="31">
        <v>120.4</v>
      </c>
      <c r="Y391" s="31">
        <v>112.5</v>
      </c>
      <c r="Z391" s="31">
        <v>120.2</v>
      </c>
      <c r="AA391" s="31">
        <v>122.8</v>
      </c>
      <c r="AB391" s="31">
        <v>126.8</v>
      </c>
      <c r="AC391" s="31">
        <v>126.7</v>
      </c>
      <c r="AD391" s="31">
        <v>130.1</v>
      </c>
      <c r="AE391" s="31">
        <v>127.9</v>
      </c>
      <c r="AF391" s="31">
        <v>131.19999999999999</v>
      </c>
      <c r="AG391" s="31">
        <v>133.19999999999999</v>
      </c>
      <c r="AH391" s="31">
        <v>132.9</v>
      </c>
      <c r="AI391" s="31">
        <v>130.69999999999999</v>
      </c>
      <c r="AJ391" s="31">
        <v>130.4</v>
      </c>
      <c r="AK391" s="31">
        <v>133.5</v>
      </c>
      <c r="AL391" s="31">
        <v>131.19999999999999</v>
      </c>
      <c r="AM391" s="31">
        <v>129.6</v>
      </c>
      <c r="AN391" s="31">
        <v>131.19999999999999</v>
      </c>
      <c r="AO391" s="31">
        <v>132.30000000000001</v>
      </c>
      <c r="AP391" s="31">
        <v>131.30000000000001</v>
      </c>
      <c r="AQ391" s="31">
        <v>129.1</v>
      </c>
      <c r="AR391" s="31">
        <v>124.4</v>
      </c>
      <c r="AS391" s="31">
        <v>121.6</v>
      </c>
      <c r="AT391" s="31">
        <v>123.9</v>
      </c>
      <c r="AU391" s="31">
        <v>119.9</v>
      </c>
      <c r="AV391" s="31">
        <v>120.1</v>
      </c>
      <c r="AW391" s="31">
        <v>118.8</v>
      </c>
      <c r="AX391" s="31">
        <v>117.5</v>
      </c>
      <c r="AY391" s="31">
        <v>118.3</v>
      </c>
      <c r="AZ391" s="31">
        <v>119.1</v>
      </c>
      <c r="BA391" s="31">
        <v>120.9</v>
      </c>
      <c r="BB391" s="31">
        <v>118.8</v>
      </c>
      <c r="BC391" s="31">
        <v>120.5</v>
      </c>
      <c r="BD391" s="31">
        <v>122.4</v>
      </c>
      <c r="BE391" s="31">
        <v>121.6</v>
      </c>
      <c r="BF391" s="31">
        <v>121.3</v>
      </c>
      <c r="BG391" s="31">
        <v>121.5</v>
      </c>
      <c r="BH391" s="31">
        <v>124</v>
      </c>
      <c r="BI391" s="31">
        <v>123.6</v>
      </c>
      <c r="BJ391" s="31">
        <v>125.4</v>
      </c>
      <c r="BK391" s="31">
        <v>126.9</v>
      </c>
      <c r="BL391" s="31">
        <v>124.4</v>
      </c>
      <c r="BM391" s="31">
        <v>124.8</v>
      </c>
      <c r="BN391" s="31">
        <v>125.8</v>
      </c>
      <c r="BO391" s="31">
        <v>125.4</v>
      </c>
      <c r="BP391" s="31">
        <v>126</v>
      </c>
      <c r="BQ391" s="31">
        <v>127.7</v>
      </c>
      <c r="BR391" s="31">
        <v>129</v>
      </c>
      <c r="BS391" s="31">
        <v>124.8</v>
      </c>
      <c r="BT391" s="31">
        <v>128.5</v>
      </c>
      <c r="BU391" s="31">
        <v>128.80000000000001</v>
      </c>
      <c r="BV391" s="31">
        <v>127.1</v>
      </c>
      <c r="BW391" s="31">
        <v>132.69999999999999</v>
      </c>
      <c r="BX391" s="31">
        <v>128.30000000000001</v>
      </c>
      <c r="BY391" s="31">
        <v>126.9</v>
      </c>
      <c r="BZ391" s="31">
        <v>128.30000000000001</v>
      </c>
      <c r="CA391" s="31">
        <v>128</v>
      </c>
      <c r="CB391" s="31">
        <v>127.9</v>
      </c>
      <c r="CC391" s="31">
        <v>130.19999999999999</v>
      </c>
      <c r="CD391" s="31">
        <v>134.1</v>
      </c>
      <c r="CE391" s="31">
        <v>132.80000000000001</v>
      </c>
      <c r="CF391" s="31">
        <v>133.80000000000001</v>
      </c>
      <c r="CG391" s="31">
        <v>134.9</v>
      </c>
      <c r="CH391" s="31">
        <v>136.6</v>
      </c>
      <c r="CI391" s="31">
        <v>138.4</v>
      </c>
      <c r="CJ391" s="31">
        <v>136.19999999999999</v>
      </c>
      <c r="CK391" s="31">
        <v>137</v>
      </c>
      <c r="CL391" s="31">
        <v>137.4</v>
      </c>
      <c r="CM391" s="31">
        <v>140.4</v>
      </c>
      <c r="CN391" s="31">
        <v>140.19999999999999</v>
      </c>
      <c r="CO391" s="31">
        <v>143</v>
      </c>
      <c r="CP391" s="31">
        <v>146.1</v>
      </c>
      <c r="CQ391" s="31">
        <v>149.19999999999999</v>
      </c>
      <c r="CR391" s="31">
        <v>148.5</v>
      </c>
      <c r="CS391" s="31">
        <v>153.5</v>
      </c>
      <c r="CT391" s="31">
        <v>158.30000000000001</v>
      </c>
      <c r="CU391" s="31">
        <v>152.1</v>
      </c>
      <c r="CV391" s="31">
        <v>153.30000000000001</v>
      </c>
      <c r="CW391" s="31">
        <v>156.4</v>
      </c>
      <c r="CX391" s="31">
        <v>149.9</v>
      </c>
      <c r="CY391" s="31">
        <v>148.6</v>
      </c>
      <c r="CZ391" s="31">
        <v>145.19999999999999</v>
      </c>
      <c r="DA391" s="31">
        <v>151.80000000000001</v>
      </c>
      <c r="DB391" s="31">
        <v>153.5</v>
      </c>
      <c r="DC391" s="31">
        <v>149.5</v>
      </c>
      <c r="DD391" s="31">
        <v>148.1</v>
      </c>
      <c r="DE391" s="31">
        <v>145</v>
      </c>
      <c r="DF391" s="31">
        <v>155.6</v>
      </c>
      <c r="DG391" s="31">
        <v>156.5</v>
      </c>
      <c r="DH391" s="31">
        <v>161.19999999999999</v>
      </c>
      <c r="DI391" s="31">
        <v>167.9</v>
      </c>
      <c r="DJ391" s="31">
        <v>165</v>
      </c>
      <c r="DK391" s="31">
        <v>173.5</v>
      </c>
      <c r="DL391" s="31">
        <v>171.6</v>
      </c>
      <c r="DM391" s="31">
        <v>161.9</v>
      </c>
      <c r="DN391" s="31">
        <v>158.69999999999999</v>
      </c>
      <c r="DO391" s="31">
        <v>158.19999999999999</v>
      </c>
      <c r="DP391" s="31">
        <v>153.80000000000001</v>
      </c>
      <c r="DQ391" s="31">
        <v>159.1</v>
      </c>
      <c r="DR391" s="31">
        <v>166.9</v>
      </c>
      <c r="DS391" s="31">
        <v>181.3</v>
      </c>
      <c r="DT391" s="31">
        <v>182.3</v>
      </c>
      <c r="DU391" s="31">
        <v>193</v>
      </c>
      <c r="DV391" s="31">
        <v>193.4</v>
      </c>
      <c r="DW391" s="31">
        <v>192</v>
      </c>
      <c r="DX391" s="31">
        <v>198.3</v>
      </c>
      <c r="DY391" s="31">
        <v>194.9</v>
      </c>
      <c r="DZ391" s="31">
        <v>209.9</v>
      </c>
      <c r="EA391" s="31">
        <v>218.8</v>
      </c>
      <c r="EB391" s="31">
        <v>216.8</v>
      </c>
      <c r="EC391" s="31">
        <v>192.4</v>
      </c>
      <c r="ED391" s="31">
        <v>183.4</v>
      </c>
      <c r="EE391" s="31">
        <v>190.3</v>
      </c>
      <c r="EF391" s="31">
        <v>184.6</v>
      </c>
      <c r="EG391" s="31">
        <v>180.9</v>
      </c>
      <c r="EH391" s="31">
        <v>178.1</v>
      </c>
      <c r="EI391" s="31">
        <v>172.7</v>
      </c>
      <c r="EJ391" s="31">
        <v>169.7</v>
      </c>
      <c r="EK391" s="31">
        <v>164.8</v>
      </c>
      <c r="EL391" s="31">
        <v>164.5</v>
      </c>
      <c r="EM391" s="31">
        <v>161.80000000000001</v>
      </c>
      <c r="EN391" s="31">
        <v>159.6</v>
      </c>
      <c r="EO391" s="31">
        <v>160.1</v>
      </c>
      <c r="EP391" s="31">
        <v>134.9</v>
      </c>
      <c r="EQ391" s="31">
        <v>139.30000000000001</v>
      </c>
      <c r="ER391" s="31">
        <v>144.9</v>
      </c>
      <c r="ES391" s="31">
        <v>143.4</v>
      </c>
      <c r="ET391" s="31">
        <v>144.1</v>
      </c>
    </row>
    <row r="392" spans="1:150">
      <c r="A392" s="25" t="s">
        <v>2017</v>
      </c>
      <c r="B392" s="25" t="s">
        <v>2018</v>
      </c>
      <c r="C392" s="26">
        <v>1.2970000000000001E-2</v>
      </c>
      <c r="D392" s="31">
        <v>106.1</v>
      </c>
      <c r="E392" s="31">
        <v>105.8</v>
      </c>
      <c r="F392" s="31">
        <v>106.6</v>
      </c>
      <c r="G392" s="31">
        <v>103.7</v>
      </c>
      <c r="H392" s="31">
        <v>103.9</v>
      </c>
      <c r="I392" s="31">
        <v>103.8</v>
      </c>
      <c r="J392" s="31">
        <v>106.1</v>
      </c>
      <c r="K392" s="31">
        <v>102.8</v>
      </c>
      <c r="L392" s="31">
        <v>104.7</v>
      </c>
      <c r="M392" s="31">
        <v>104.4</v>
      </c>
      <c r="N392" s="31">
        <v>102.9</v>
      </c>
      <c r="O392" s="31">
        <v>104.6</v>
      </c>
      <c r="P392" s="31">
        <v>106.6</v>
      </c>
      <c r="Q392" s="31">
        <v>105.9</v>
      </c>
      <c r="R392" s="31">
        <v>106</v>
      </c>
      <c r="S392" s="31">
        <v>104.9</v>
      </c>
      <c r="T392" s="31">
        <v>106.7</v>
      </c>
      <c r="U392" s="31">
        <v>106.8</v>
      </c>
      <c r="V392" s="31">
        <v>106.9</v>
      </c>
      <c r="W392" s="31">
        <v>106</v>
      </c>
      <c r="X392" s="31">
        <v>110.3</v>
      </c>
      <c r="Y392" s="31">
        <v>108.5</v>
      </c>
      <c r="Z392" s="31">
        <v>114.3</v>
      </c>
      <c r="AA392" s="31">
        <v>115.2</v>
      </c>
      <c r="AB392" s="31">
        <v>115.4</v>
      </c>
      <c r="AC392" s="31">
        <v>117.4</v>
      </c>
      <c r="AD392" s="31">
        <v>116.4</v>
      </c>
      <c r="AE392" s="31">
        <v>117.1</v>
      </c>
      <c r="AF392" s="31">
        <v>117.8</v>
      </c>
      <c r="AG392" s="31">
        <v>118.7</v>
      </c>
      <c r="AH392" s="31">
        <v>114</v>
      </c>
      <c r="AI392" s="31">
        <v>119.2</v>
      </c>
      <c r="AJ392" s="31">
        <v>122.2</v>
      </c>
      <c r="AK392" s="31">
        <v>119.6</v>
      </c>
      <c r="AL392" s="31">
        <v>120</v>
      </c>
      <c r="AM392" s="31">
        <v>116.9</v>
      </c>
      <c r="AN392" s="31">
        <v>117.5</v>
      </c>
      <c r="AO392" s="31">
        <v>119.6</v>
      </c>
      <c r="AP392" s="31">
        <v>120.2</v>
      </c>
      <c r="AQ392" s="31">
        <v>120.3</v>
      </c>
      <c r="AR392" s="31">
        <v>119.4</v>
      </c>
      <c r="AS392" s="31">
        <v>120.3</v>
      </c>
      <c r="AT392" s="31">
        <v>119.5</v>
      </c>
      <c r="AU392" s="31">
        <v>117.3</v>
      </c>
      <c r="AV392" s="31">
        <v>116</v>
      </c>
      <c r="AW392" s="31">
        <v>118.3</v>
      </c>
      <c r="AX392" s="31">
        <v>116.7</v>
      </c>
      <c r="AY392" s="31">
        <v>117.2</v>
      </c>
      <c r="AZ392" s="31">
        <v>120.8</v>
      </c>
      <c r="BA392" s="31">
        <v>123</v>
      </c>
      <c r="BB392" s="31">
        <v>122.2</v>
      </c>
      <c r="BC392" s="31">
        <v>117</v>
      </c>
      <c r="BD392" s="31">
        <v>118.6</v>
      </c>
      <c r="BE392" s="31">
        <v>118.3</v>
      </c>
      <c r="BF392" s="31">
        <v>122.2</v>
      </c>
      <c r="BG392" s="31">
        <v>118.3</v>
      </c>
      <c r="BH392" s="31">
        <v>116.6</v>
      </c>
      <c r="BI392" s="31">
        <v>114.9</v>
      </c>
      <c r="BJ392" s="31">
        <v>116.7</v>
      </c>
      <c r="BK392" s="31">
        <v>118.7</v>
      </c>
      <c r="BL392" s="31">
        <v>115.4</v>
      </c>
      <c r="BM392" s="31">
        <v>116.5</v>
      </c>
      <c r="BN392" s="31">
        <v>117.9</v>
      </c>
      <c r="BO392" s="31">
        <v>118.5</v>
      </c>
      <c r="BP392" s="31">
        <v>116.9</v>
      </c>
      <c r="BQ392" s="31">
        <v>119</v>
      </c>
      <c r="BR392" s="31">
        <v>116.6</v>
      </c>
      <c r="BS392" s="31">
        <v>117</v>
      </c>
      <c r="BT392" s="31">
        <v>117.2</v>
      </c>
      <c r="BU392" s="31">
        <v>118.3</v>
      </c>
      <c r="BV392" s="31">
        <v>117.3</v>
      </c>
      <c r="BW392" s="31">
        <v>117.2</v>
      </c>
      <c r="BX392" s="31">
        <v>115.9</v>
      </c>
      <c r="BY392" s="31">
        <v>115.3</v>
      </c>
      <c r="BZ392" s="31">
        <v>119.3</v>
      </c>
      <c r="CA392" s="31">
        <v>118.3</v>
      </c>
      <c r="CB392" s="31">
        <v>121</v>
      </c>
      <c r="CC392" s="31">
        <v>120</v>
      </c>
      <c r="CD392" s="31">
        <v>122.4</v>
      </c>
      <c r="CE392" s="31">
        <v>121.5</v>
      </c>
      <c r="CF392" s="31">
        <v>122.8</v>
      </c>
      <c r="CG392" s="31">
        <v>123.6</v>
      </c>
      <c r="CH392" s="31">
        <v>122.6</v>
      </c>
      <c r="CI392" s="31">
        <v>123.5</v>
      </c>
      <c r="CJ392" s="31">
        <v>123.4</v>
      </c>
      <c r="CK392" s="31">
        <v>124.7</v>
      </c>
      <c r="CL392" s="31">
        <v>125.8</v>
      </c>
      <c r="CM392" s="31">
        <v>126</v>
      </c>
      <c r="CN392" s="31">
        <v>128.6</v>
      </c>
      <c r="CO392" s="31">
        <v>124.4</v>
      </c>
      <c r="CP392" s="31">
        <v>125</v>
      </c>
      <c r="CQ392" s="31">
        <v>125.7</v>
      </c>
      <c r="CR392" s="31">
        <v>127.3</v>
      </c>
      <c r="CS392" s="31">
        <v>124.8</v>
      </c>
      <c r="CT392" s="31">
        <v>122.6</v>
      </c>
      <c r="CU392" s="31">
        <v>123.7</v>
      </c>
      <c r="CV392" s="31">
        <v>123.2</v>
      </c>
      <c r="CW392" s="31">
        <v>121.6</v>
      </c>
      <c r="CX392" s="31">
        <v>126.6</v>
      </c>
      <c r="CY392" s="31">
        <v>125.7</v>
      </c>
      <c r="CZ392" s="31">
        <v>126.4</v>
      </c>
      <c r="DA392" s="31">
        <v>126.6</v>
      </c>
      <c r="DB392" s="31">
        <v>124.3</v>
      </c>
      <c r="DC392" s="31">
        <v>123.9</v>
      </c>
      <c r="DD392" s="31">
        <v>123.7</v>
      </c>
      <c r="DE392" s="31">
        <v>123.9</v>
      </c>
      <c r="DF392" s="31">
        <v>125.7</v>
      </c>
      <c r="DG392" s="31">
        <v>126.9</v>
      </c>
      <c r="DH392" s="31">
        <v>123.7</v>
      </c>
      <c r="DI392" s="31">
        <v>126</v>
      </c>
      <c r="DJ392" s="31">
        <v>126.6</v>
      </c>
      <c r="DK392" s="31">
        <v>126.1</v>
      </c>
      <c r="DL392" s="31">
        <v>132.19999999999999</v>
      </c>
      <c r="DM392" s="31">
        <v>135.69999999999999</v>
      </c>
      <c r="DN392" s="31">
        <v>148.80000000000001</v>
      </c>
      <c r="DO392" s="31">
        <v>152.19999999999999</v>
      </c>
      <c r="DP392" s="31">
        <v>160.9</v>
      </c>
      <c r="DQ392" s="31">
        <v>165</v>
      </c>
      <c r="DR392" s="31">
        <v>170</v>
      </c>
      <c r="DS392" s="31">
        <v>173.1</v>
      </c>
      <c r="DT392" s="31">
        <v>189</v>
      </c>
      <c r="DU392" s="31">
        <v>193.1</v>
      </c>
      <c r="DV392" s="31">
        <v>200.5</v>
      </c>
      <c r="DW392" s="31">
        <v>196.5</v>
      </c>
      <c r="DX392" s="31">
        <v>199.7</v>
      </c>
      <c r="DY392" s="31">
        <v>196.2</v>
      </c>
      <c r="DZ392" s="31">
        <v>198.1</v>
      </c>
      <c r="EA392" s="31">
        <v>198</v>
      </c>
      <c r="EB392" s="31">
        <v>191.9</v>
      </c>
      <c r="EC392" s="31">
        <v>192.1</v>
      </c>
      <c r="ED392" s="31">
        <v>194.5</v>
      </c>
      <c r="EE392" s="31">
        <v>194.4</v>
      </c>
      <c r="EF392" s="31">
        <v>188.4</v>
      </c>
      <c r="EG392" s="31">
        <v>186.9</v>
      </c>
      <c r="EH392" s="31">
        <v>176.8</v>
      </c>
      <c r="EI392" s="31">
        <v>180.5</v>
      </c>
      <c r="EJ392" s="31">
        <v>169.1</v>
      </c>
      <c r="EK392" s="31">
        <v>169.6</v>
      </c>
      <c r="EL392" s="31">
        <v>168.8</v>
      </c>
      <c r="EM392" s="31">
        <v>166.6</v>
      </c>
      <c r="EN392" s="31">
        <v>164.6</v>
      </c>
      <c r="EO392" s="31">
        <v>161.4</v>
      </c>
      <c r="EP392" s="31">
        <v>157.4</v>
      </c>
      <c r="EQ392" s="31">
        <v>154.19999999999999</v>
      </c>
      <c r="ER392" s="31">
        <v>154.69999999999999</v>
      </c>
      <c r="ES392" s="31">
        <v>154.6</v>
      </c>
      <c r="ET392" s="31">
        <v>154.4</v>
      </c>
    </row>
    <row r="393" spans="1:150">
      <c r="A393" s="25" t="s">
        <v>2019</v>
      </c>
      <c r="B393" s="25" t="s">
        <v>1220</v>
      </c>
      <c r="C393" s="26">
        <v>1.4849699999999999</v>
      </c>
      <c r="D393" s="31">
        <v>108.1</v>
      </c>
      <c r="E393" s="31">
        <v>109.7</v>
      </c>
      <c r="F393" s="31">
        <v>111.8</v>
      </c>
      <c r="G393" s="31">
        <v>113.5</v>
      </c>
      <c r="H393" s="31">
        <v>113.6</v>
      </c>
      <c r="I393" s="31">
        <v>114.5</v>
      </c>
      <c r="J393" s="31">
        <v>114.6</v>
      </c>
      <c r="K393" s="31">
        <v>115.4</v>
      </c>
      <c r="L393" s="31">
        <v>114.9</v>
      </c>
      <c r="M393" s="31">
        <v>114.6</v>
      </c>
      <c r="N393" s="31">
        <v>114.9</v>
      </c>
      <c r="O393" s="31">
        <v>116.1</v>
      </c>
      <c r="P393" s="31">
        <v>115.3</v>
      </c>
      <c r="Q393" s="31">
        <v>115.4</v>
      </c>
      <c r="R393" s="31">
        <v>116.2</v>
      </c>
      <c r="S393" s="31">
        <v>116.7</v>
      </c>
      <c r="T393" s="31">
        <v>116.5</v>
      </c>
      <c r="U393" s="31">
        <v>116.7</v>
      </c>
      <c r="V393" s="31">
        <v>116.4</v>
      </c>
      <c r="W393" s="31">
        <v>116.8</v>
      </c>
      <c r="X393" s="31">
        <v>116.6</v>
      </c>
      <c r="Y393" s="31">
        <v>116.7</v>
      </c>
      <c r="Z393" s="31">
        <v>117</v>
      </c>
      <c r="AA393" s="31">
        <v>117.7</v>
      </c>
      <c r="AB393" s="31">
        <v>116.9</v>
      </c>
      <c r="AC393" s="31">
        <v>117.8</v>
      </c>
      <c r="AD393" s="31">
        <v>118.6</v>
      </c>
      <c r="AE393" s="31">
        <v>118.6</v>
      </c>
      <c r="AF393" s="31">
        <v>118.6</v>
      </c>
      <c r="AG393" s="31">
        <v>118.8</v>
      </c>
      <c r="AH393" s="31">
        <v>119.1</v>
      </c>
      <c r="AI393" s="31">
        <v>119.4</v>
      </c>
      <c r="AJ393" s="31">
        <v>119.6</v>
      </c>
      <c r="AK393" s="31">
        <v>119</v>
      </c>
      <c r="AL393" s="31">
        <v>119.5</v>
      </c>
      <c r="AM393" s="31">
        <v>120.3</v>
      </c>
      <c r="AN393" s="31">
        <v>120.5</v>
      </c>
      <c r="AO393" s="31">
        <v>120.9</v>
      </c>
      <c r="AP393" s="31">
        <v>120.7</v>
      </c>
      <c r="AQ393" s="31">
        <v>120.9</v>
      </c>
      <c r="AR393" s="31">
        <v>121.7</v>
      </c>
      <c r="AS393" s="31">
        <v>122.3</v>
      </c>
      <c r="AT393" s="31">
        <v>122.1</v>
      </c>
      <c r="AU393" s="31">
        <v>121.4</v>
      </c>
      <c r="AV393" s="31">
        <v>121.4</v>
      </c>
      <c r="AW393" s="31">
        <v>121.6</v>
      </c>
      <c r="AX393" s="31">
        <v>121.6</v>
      </c>
      <c r="AY393" s="31">
        <v>121.3</v>
      </c>
      <c r="AZ393" s="31">
        <v>121.3</v>
      </c>
      <c r="BA393" s="31">
        <v>121.1</v>
      </c>
      <c r="BB393" s="31">
        <v>121</v>
      </c>
      <c r="BC393" s="31">
        <v>120.3</v>
      </c>
      <c r="BD393" s="31">
        <v>119.1</v>
      </c>
      <c r="BE393" s="31">
        <v>118.3</v>
      </c>
      <c r="BF393" s="31">
        <v>118.3</v>
      </c>
      <c r="BG393" s="31">
        <v>117.8</v>
      </c>
      <c r="BH393" s="31">
        <v>116.7</v>
      </c>
      <c r="BI393" s="31">
        <v>117</v>
      </c>
      <c r="BJ393" s="31">
        <v>116.7</v>
      </c>
      <c r="BK393" s="31">
        <v>116.8</v>
      </c>
      <c r="BL393" s="31">
        <v>117.1</v>
      </c>
      <c r="BM393" s="31">
        <v>117.2</v>
      </c>
      <c r="BN393" s="31">
        <v>116.4</v>
      </c>
      <c r="BO393" s="31">
        <v>116</v>
      </c>
      <c r="BP393" s="31">
        <v>116.5</v>
      </c>
      <c r="BQ393" s="31">
        <v>116.5</v>
      </c>
      <c r="BR393" s="31">
        <v>116.8</v>
      </c>
      <c r="BS393" s="31">
        <v>116.7</v>
      </c>
      <c r="BT393" s="31">
        <v>116.8</v>
      </c>
      <c r="BU393" s="31">
        <v>117.4</v>
      </c>
      <c r="BV393" s="31">
        <v>118.6</v>
      </c>
      <c r="BW393" s="31">
        <v>118.9</v>
      </c>
      <c r="BX393" s="31">
        <v>118.3</v>
      </c>
      <c r="BY393" s="31">
        <v>118.8</v>
      </c>
      <c r="BZ393" s="31">
        <v>118.7</v>
      </c>
      <c r="CA393" s="31">
        <v>119.3</v>
      </c>
      <c r="CB393" s="31">
        <v>120</v>
      </c>
      <c r="CC393" s="31">
        <v>120.5</v>
      </c>
      <c r="CD393" s="31">
        <v>121.6</v>
      </c>
      <c r="CE393" s="31">
        <v>123.4</v>
      </c>
      <c r="CF393" s="31">
        <v>123.6</v>
      </c>
      <c r="CG393" s="31">
        <v>122.7</v>
      </c>
      <c r="CH393" s="31">
        <v>123</v>
      </c>
      <c r="CI393" s="31">
        <v>123</v>
      </c>
      <c r="CJ393" s="31">
        <v>122.9</v>
      </c>
      <c r="CK393" s="31">
        <v>123.1</v>
      </c>
      <c r="CL393" s="31">
        <v>123.4</v>
      </c>
      <c r="CM393" s="31">
        <v>123.5</v>
      </c>
      <c r="CN393" s="31">
        <v>123</v>
      </c>
      <c r="CO393" s="31">
        <v>123.1</v>
      </c>
      <c r="CP393" s="31">
        <v>122.9</v>
      </c>
      <c r="CQ393" s="31">
        <v>123.4</v>
      </c>
      <c r="CR393" s="31">
        <v>123.9</v>
      </c>
      <c r="CS393" s="31">
        <v>122.7</v>
      </c>
      <c r="CT393" s="31">
        <v>122.4</v>
      </c>
      <c r="CU393" s="31">
        <v>123.2</v>
      </c>
      <c r="CV393" s="31">
        <v>123.4</v>
      </c>
      <c r="CW393" s="31">
        <v>123.7</v>
      </c>
      <c r="CX393" s="31">
        <v>123.4</v>
      </c>
      <c r="CY393" s="31">
        <v>123.4</v>
      </c>
      <c r="CZ393" s="31">
        <v>123.7</v>
      </c>
      <c r="DA393" s="31">
        <v>123.1</v>
      </c>
      <c r="DB393" s="31">
        <v>123.1</v>
      </c>
      <c r="DC393" s="31">
        <v>123</v>
      </c>
      <c r="DD393" s="31">
        <v>123.7</v>
      </c>
      <c r="DE393" s="31">
        <v>123.6</v>
      </c>
      <c r="DF393" s="31">
        <v>124</v>
      </c>
      <c r="DG393" s="31">
        <v>124.7</v>
      </c>
      <c r="DH393" s="31">
        <v>126.5</v>
      </c>
      <c r="DI393" s="31">
        <v>127.6</v>
      </c>
      <c r="DJ393" s="31">
        <v>126.4</v>
      </c>
      <c r="DK393" s="31">
        <v>127.3</v>
      </c>
      <c r="DL393" s="31">
        <v>128.1</v>
      </c>
      <c r="DM393" s="31">
        <v>127.7</v>
      </c>
      <c r="DN393" s="31">
        <v>128.30000000000001</v>
      </c>
      <c r="DO393" s="31">
        <v>129.6</v>
      </c>
      <c r="DP393" s="31">
        <v>131.1</v>
      </c>
      <c r="DQ393" s="31">
        <v>133.4</v>
      </c>
      <c r="DR393" s="31">
        <v>133.80000000000001</v>
      </c>
      <c r="DS393" s="31">
        <v>135.1</v>
      </c>
      <c r="DT393" s="31">
        <v>137.6</v>
      </c>
      <c r="DU393" s="31">
        <v>139.19999999999999</v>
      </c>
      <c r="DV393" s="31">
        <v>143.30000000000001</v>
      </c>
      <c r="DW393" s="31">
        <v>144.5</v>
      </c>
      <c r="DX393" s="31">
        <v>144.9</v>
      </c>
      <c r="DY393" s="31">
        <v>145.1</v>
      </c>
      <c r="DZ393" s="31">
        <v>148</v>
      </c>
      <c r="EA393" s="31">
        <v>147.9</v>
      </c>
      <c r="EB393" s="31">
        <v>147.30000000000001</v>
      </c>
      <c r="EC393" s="31">
        <v>147.4</v>
      </c>
      <c r="ED393" s="31">
        <v>146.69999999999999</v>
      </c>
      <c r="EE393" s="31">
        <v>146</v>
      </c>
      <c r="EF393" s="31">
        <v>145.5</v>
      </c>
      <c r="EG393" s="31">
        <v>144.5</v>
      </c>
      <c r="EH393" s="31">
        <v>144.30000000000001</v>
      </c>
      <c r="EI393" s="31">
        <v>143.6</v>
      </c>
      <c r="EJ393" s="31">
        <v>141.4</v>
      </c>
      <c r="EK393" s="31">
        <v>140.6</v>
      </c>
      <c r="EL393" s="31">
        <v>142.19999999999999</v>
      </c>
      <c r="EM393" s="31">
        <v>143</v>
      </c>
      <c r="EN393" s="31">
        <v>142.6</v>
      </c>
      <c r="EO393" s="31">
        <v>141.30000000000001</v>
      </c>
      <c r="EP393" s="31">
        <v>141.9</v>
      </c>
      <c r="EQ393" s="31">
        <v>142.19999999999999</v>
      </c>
      <c r="ER393" s="31">
        <v>143.30000000000001</v>
      </c>
      <c r="ES393" s="31">
        <v>143.4</v>
      </c>
      <c r="ET393" s="31">
        <v>143.19999999999999</v>
      </c>
    </row>
    <row r="394" spans="1:150">
      <c r="A394" s="25" t="s">
        <v>934</v>
      </c>
      <c r="B394" s="25" t="s">
        <v>2020</v>
      </c>
      <c r="C394" s="26">
        <v>0.72685</v>
      </c>
      <c r="D394" s="31">
        <v>101.4</v>
      </c>
      <c r="E394" s="31">
        <v>101.4</v>
      </c>
      <c r="F394" s="31">
        <v>101.4</v>
      </c>
      <c r="G394" s="31">
        <v>101.4</v>
      </c>
      <c r="H394" s="31">
        <v>101.4</v>
      </c>
      <c r="I394" s="31">
        <v>101.4</v>
      </c>
      <c r="J394" s="31">
        <v>101.4</v>
      </c>
      <c r="K394" s="31">
        <v>101.5</v>
      </c>
      <c r="L394" s="31">
        <v>101.5</v>
      </c>
      <c r="M394" s="31">
        <v>101.5</v>
      </c>
      <c r="N394" s="31">
        <v>101.5</v>
      </c>
      <c r="O394" s="31">
        <v>104</v>
      </c>
      <c r="P394" s="31">
        <v>102.9</v>
      </c>
      <c r="Q394" s="31">
        <v>104.6</v>
      </c>
      <c r="R394" s="31">
        <v>104.8</v>
      </c>
      <c r="S394" s="31">
        <v>104.8</v>
      </c>
      <c r="T394" s="31">
        <v>104.8</v>
      </c>
      <c r="U394" s="31">
        <v>104.8</v>
      </c>
      <c r="V394" s="31">
        <v>104.8</v>
      </c>
      <c r="W394" s="31">
        <v>104.8</v>
      </c>
      <c r="X394" s="31">
        <v>104.8</v>
      </c>
      <c r="Y394" s="31">
        <v>104.4</v>
      </c>
      <c r="Z394" s="31">
        <v>105.1</v>
      </c>
      <c r="AA394" s="31">
        <v>106.2</v>
      </c>
      <c r="AB394" s="31">
        <v>104.4</v>
      </c>
      <c r="AC394" s="31">
        <v>104.4</v>
      </c>
      <c r="AD394" s="31">
        <v>106.1</v>
      </c>
      <c r="AE394" s="31">
        <v>106.3</v>
      </c>
      <c r="AF394" s="31">
        <v>106.3</v>
      </c>
      <c r="AG394" s="31">
        <v>106.3</v>
      </c>
      <c r="AH394" s="31">
        <v>106.4</v>
      </c>
      <c r="AI394" s="31">
        <v>106.5</v>
      </c>
      <c r="AJ394" s="31">
        <v>106.5</v>
      </c>
      <c r="AK394" s="31">
        <v>106.5</v>
      </c>
      <c r="AL394" s="31">
        <v>107.5</v>
      </c>
      <c r="AM394" s="31">
        <v>109.5</v>
      </c>
      <c r="AN394" s="31">
        <v>109.1</v>
      </c>
      <c r="AO394" s="31">
        <v>109.3</v>
      </c>
      <c r="AP394" s="31">
        <v>109.5</v>
      </c>
      <c r="AQ394" s="31">
        <v>110</v>
      </c>
      <c r="AR394" s="31">
        <v>112.6</v>
      </c>
      <c r="AS394" s="31">
        <v>113.4</v>
      </c>
      <c r="AT394" s="31">
        <v>113</v>
      </c>
      <c r="AU394" s="31">
        <v>112.3</v>
      </c>
      <c r="AV394" s="31">
        <v>112.5</v>
      </c>
      <c r="AW394" s="31">
        <v>113.2</v>
      </c>
      <c r="AX394" s="31">
        <v>112.9</v>
      </c>
      <c r="AY394" s="31">
        <v>113.4</v>
      </c>
      <c r="AZ394" s="31">
        <v>113.9</v>
      </c>
      <c r="BA394" s="31">
        <v>113.9</v>
      </c>
      <c r="BB394" s="31">
        <v>114</v>
      </c>
      <c r="BC394" s="31">
        <v>113.3</v>
      </c>
      <c r="BD394" s="31">
        <v>112.1</v>
      </c>
      <c r="BE394" s="31">
        <v>112.1</v>
      </c>
      <c r="BF394" s="31">
        <v>112</v>
      </c>
      <c r="BG394" s="31">
        <v>111.8</v>
      </c>
      <c r="BH394" s="31">
        <v>111.4</v>
      </c>
      <c r="BI394" s="31">
        <v>111.5</v>
      </c>
      <c r="BJ394" s="31">
        <v>111.2</v>
      </c>
      <c r="BK394" s="31">
        <v>111.3</v>
      </c>
      <c r="BL394" s="31">
        <v>111.3</v>
      </c>
      <c r="BM394" s="31">
        <v>111.8</v>
      </c>
      <c r="BN394" s="31">
        <v>111.1</v>
      </c>
      <c r="BO394" s="31">
        <v>111.9</v>
      </c>
      <c r="BP394" s="31">
        <v>111.9</v>
      </c>
      <c r="BQ394" s="31">
        <v>111.9</v>
      </c>
      <c r="BR394" s="31">
        <v>111.9</v>
      </c>
      <c r="BS394" s="31">
        <v>111.9</v>
      </c>
      <c r="BT394" s="31">
        <v>111.7</v>
      </c>
      <c r="BU394" s="31">
        <v>111.8</v>
      </c>
      <c r="BV394" s="31">
        <v>112.1</v>
      </c>
      <c r="BW394" s="31">
        <v>112.2</v>
      </c>
      <c r="BX394" s="31">
        <v>112</v>
      </c>
      <c r="BY394" s="31">
        <v>111.1</v>
      </c>
      <c r="BZ394" s="31">
        <v>110.8</v>
      </c>
      <c r="CA394" s="31">
        <v>110.8</v>
      </c>
      <c r="CB394" s="31">
        <v>111.3</v>
      </c>
      <c r="CC394" s="31">
        <v>111.5</v>
      </c>
      <c r="CD394" s="31">
        <v>111.9</v>
      </c>
      <c r="CE394" s="31">
        <v>113</v>
      </c>
      <c r="CF394" s="31">
        <v>112.9</v>
      </c>
      <c r="CG394" s="31">
        <v>111.3</v>
      </c>
      <c r="CH394" s="31">
        <v>111.8</v>
      </c>
      <c r="CI394" s="31">
        <v>110.9</v>
      </c>
      <c r="CJ394" s="31">
        <v>111</v>
      </c>
      <c r="CK394" s="31">
        <v>110.9</v>
      </c>
      <c r="CL394" s="31">
        <v>111.6</v>
      </c>
      <c r="CM394" s="31">
        <v>111.4</v>
      </c>
      <c r="CN394" s="31">
        <v>111.4</v>
      </c>
      <c r="CO394" s="31">
        <v>111.4</v>
      </c>
      <c r="CP394" s="31">
        <v>111.4</v>
      </c>
      <c r="CQ394" s="31">
        <v>111.4</v>
      </c>
      <c r="CR394" s="31">
        <v>111.4</v>
      </c>
      <c r="CS394" s="31">
        <v>110.7</v>
      </c>
      <c r="CT394" s="31">
        <v>110.7</v>
      </c>
      <c r="CU394" s="31">
        <v>110.7</v>
      </c>
      <c r="CV394" s="31">
        <v>110.7</v>
      </c>
      <c r="CW394" s="31">
        <v>110.8</v>
      </c>
      <c r="CX394" s="31">
        <v>110.5</v>
      </c>
      <c r="CY394" s="31">
        <v>110.5</v>
      </c>
      <c r="CZ394" s="31">
        <v>110.5</v>
      </c>
      <c r="DA394" s="31">
        <v>109.1</v>
      </c>
      <c r="DB394" s="31">
        <v>109.1</v>
      </c>
      <c r="DC394" s="31">
        <v>109.1</v>
      </c>
      <c r="DD394" s="31">
        <v>109.1</v>
      </c>
      <c r="DE394" s="31">
        <v>109.1</v>
      </c>
      <c r="DF394" s="31">
        <v>109.5</v>
      </c>
      <c r="DG394" s="31">
        <v>109.5</v>
      </c>
      <c r="DH394" s="31">
        <v>109.6</v>
      </c>
      <c r="DI394" s="31">
        <v>109.6</v>
      </c>
      <c r="DJ394" s="31">
        <v>109.6</v>
      </c>
      <c r="DK394" s="31">
        <v>109.6</v>
      </c>
      <c r="DL394" s="31">
        <v>109.8</v>
      </c>
      <c r="DM394" s="31">
        <v>109.8</v>
      </c>
      <c r="DN394" s="31">
        <v>109.8</v>
      </c>
      <c r="DO394" s="31">
        <v>111</v>
      </c>
      <c r="DP394" s="31">
        <v>110.5</v>
      </c>
      <c r="DQ394" s="31">
        <v>110.5</v>
      </c>
      <c r="DR394" s="31">
        <v>110.5</v>
      </c>
      <c r="DS394" s="31">
        <v>110.3</v>
      </c>
      <c r="DT394" s="31">
        <v>110.5</v>
      </c>
      <c r="DU394" s="31">
        <v>111.3</v>
      </c>
      <c r="DV394" s="31">
        <v>112.4</v>
      </c>
      <c r="DW394" s="31">
        <v>112.5</v>
      </c>
      <c r="DX394" s="31">
        <v>112.5</v>
      </c>
      <c r="DY394" s="31">
        <v>112.4</v>
      </c>
      <c r="DZ394" s="31">
        <v>117.9</v>
      </c>
      <c r="EA394" s="31">
        <v>117.9</v>
      </c>
      <c r="EB394" s="31">
        <v>117.9</v>
      </c>
      <c r="EC394" s="31">
        <v>118.9</v>
      </c>
      <c r="ED394" s="31">
        <v>118.8</v>
      </c>
      <c r="EE394" s="31">
        <v>117.9</v>
      </c>
      <c r="EF394" s="31">
        <v>118.4</v>
      </c>
      <c r="EG394" s="31">
        <v>118.4</v>
      </c>
      <c r="EH394" s="31">
        <v>118.4</v>
      </c>
      <c r="EI394" s="31">
        <v>118.4</v>
      </c>
      <c r="EJ394" s="31">
        <v>115.2</v>
      </c>
      <c r="EK394" s="31">
        <v>114.6</v>
      </c>
      <c r="EL394" s="31">
        <v>114.6</v>
      </c>
      <c r="EM394" s="31">
        <v>114.6</v>
      </c>
      <c r="EN394" s="31">
        <v>115.1</v>
      </c>
      <c r="EO394" s="31">
        <v>114.5</v>
      </c>
      <c r="EP394" s="31">
        <v>114.4</v>
      </c>
      <c r="EQ394" s="31">
        <v>114.4</v>
      </c>
      <c r="ER394" s="31">
        <v>116.6</v>
      </c>
      <c r="ES394" s="31">
        <v>116.6</v>
      </c>
      <c r="ET394" s="31">
        <v>116.6</v>
      </c>
    </row>
    <row r="395" spans="1:150">
      <c r="A395" s="25" t="s">
        <v>2021</v>
      </c>
      <c r="B395" s="25" t="s">
        <v>2022</v>
      </c>
      <c r="C395" s="26">
        <v>7.4249999999999997E-2</v>
      </c>
      <c r="D395" s="31">
        <v>115.5</v>
      </c>
      <c r="E395" s="31">
        <v>116</v>
      </c>
      <c r="F395" s="31">
        <v>122</v>
      </c>
      <c r="G395" s="31">
        <v>133.5</v>
      </c>
      <c r="H395" s="31">
        <v>137.6</v>
      </c>
      <c r="I395" s="31">
        <v>139.69999999999999</v>
      </c>
      <c r="J395" s="31">
        <v>139</v>
      </c>
      <c r="K395" s="31">
        <v>140.69999999999999</v>
      </c>
      <c r="L395" s="31">
        <v>139.4</v>
      </c>
      <c r="M395" s="31">
        <v>140.30000000000001</v>
      </c>
      <c r="N395" s="31">
        <v>139.80000000000001</v>
      </c>
      <c r="O395" s="31">
        <v>140.30000000000001</v>
      </c>
      <c r="P395" s="31">
        <v>136.4</v>
      </c>
      <c r="Q395" s="31">
        <v>130.6</v>
      </c>
      <c r="R395" s="31">
        <v>131.80000000000001</v>
      </c>
      <c r="S395" s="31">
        <v>133.80000000000001</v>
      </c>
      <c r="T395" s="31">
        <v>131.80000000000001</v>
      </c>
      <c r="U395" s="31">
        <v>133</v>
      </c>
      <c r="V395" s="31">
        <v>132.1</v>
      </c>
      <c r="W395" s="31">
        <v>131.19999999999999</v>
      </c>
      <c r="X395" s="31">
        <v>130.80000000000001</v>
      </c>
      <c r="Y395" s="31">
        <v>131.30000000000001</v>
      </c>
      <c r="Z395" s="31">
        <v>133.30000000000001</v>
      </c>
      <c r="AA395" s="31">
        <v>132.69999999999999</v>
      </c>
      <c r="AB395" s="31">
        <v>132.9</v>
      </c>
      <c r="AC395" s="31">
        <v>133</v>
      </c>
      <c r="AD395" s="31">
        <v>133.19999999999999</v>
      </c>
      <c r="AE395" s="31">
        <v>133.5</v>
      </c>
      <c r="AF395" s="31">
        <v>133.69999999999999</v>
      </c>
      <c r="AG395" s="31">
        <v>135.19999999999999</v>
      </c>
      <c r="AH395" s="31">
        <v>134.5</v>
      </c>
      <c r="AI395" s="31">
        <v>136</v>
      </c>
      <c r="AJ395" s="31">
        <v>136.5</v>
      </c>
      <c r="AK395" s="31">
        <v>137.69999999999999</v>
      </c>
      <c r="AL395" s="31">
        <v>137.19999999999999</v>
      </c>
      <c r="AM395" s="31">
        <v>137.30000000000001</v>
      </c>
      <c r="AN395" s="31">
        <v>137.69999999999999</v>
      </c>
      <c r="AO395" s="31">
        <v>139.5</v>
      </c>
      <c r="AP395" s="31">
        <v>140.1</v>
      </c>
      <c r="AQ395" s="31">
        <v>140.4</v>
      </c>
      <c r="AR395" s="31">
        <v>134.6</v>
      </c>
      <c r="AS395" s="31">
        <v>134.80000000000001</v>
      </c>
      <c r="AT395" s="31">
        <v>136.1</v>
      </c>
      <c r="AU395" s="31">
        <v>134.9</v>
      </c>
      <c r="AV395" s="31">
        <v>135.19999999999999</v>
      </c>
      <c r="AW395" s="31">
        <v>134.5</v>
      </c>
      <c r="AX395" s="31">
        <v>135</v>
      </c>
      <c r="AY395" s="31">
        <v>134.5</v>
      </c>
      <c r="AZ395" s="31">
        <v>133.5</v>
      </c>
      <c r="BA395" s="31">
        <v>133.5</v>
      </c>
      <c r="BB395" s="31">
        <v>133.1</v>
      </c>
      <c r="BC395" s="31">
        <v>130.19999999999999</v>
      </c>
      <c r="BD395" s="31">
        <v>127.3</v>
      </c>
      <c r="BE395" s="31">
        <v>127.1</v>
      </c>
      <c r="BF395" s="31">
        <v>126.3</v>
      </c>
      <c r="BG395" s="31">
        <v>124.6</v>
      </c>
      <c r="BH395" s="31">
        <v>122.6</v>
      </c>
      <c r="BI395" s="31">
        <v>123.3</v>
      </c>
      <c r="BJ395" s="31">
        <v>123.1</v>
      </c>
      <c r="BK395" s="31">
        <v>123.1</v>
      </c>
      <c r="BL395" s="31">
        <v>122.5</v>
      </c>
      <c r="BM395" s="31">
        <v>124.2</v>
      </c>
      <c r="BN395" s="31">
        <v>124.3</v>
      </c>
      <c r="BO395" s="31">
        <v>124</v>
      </c>
      <c r="BP395" s="31">
        <v>123.5</v>
      </c>
      <c r="BQ395" s="31">
        <v>124.3</v>
      </c>
      <c r="BR395" s="31">
        <v>123.8</v>
      </c>
      <c r="BS395" s="31">
        <v>123.7</v>
      </c>
      <c r="BT395" s="31">
        <v>125</v>
      </c>
      <c r="BU395" s="31">
        <v>124.6</v>
      </c>
      <c r="BV395" s="31">
        <v>129.30000000000001</v>
      </c>
      <c r="BW395" s="31">
        <v>133.5</v>
      </c>
      <c r="BX395" s="31">
        <v>131.30000000000001</v>
      </c>
      <c r="BY395" s="31">
        <v>132.4</v>
      </c>
      <c r="BZ395" s="31">
        <v>133.5</v>
      </c>
      <c r="CA395" s="31">
        <v>136.1</v>
      </c>
      <c r="CB395" s="31">
        <v>139.19999999999999</v>
      </c>
      <c r="CC395" s="31">
        <v>141.30000000000001</v>
      </c>
      <c r="CD395" s="31">
        <v>144.4</v>
      </c>
      <c r="CE395" s="31">
        <v>147.5</v>
      </c>
      <c r="CF395" s="31">
        <v>147.9</v>
      </c>
      <c r="CG395" s="31">
        <v>147.4</v>
      </c>
      <c r="CH395" s="31">
        <v>146.5</v>
      </c>
      <c r="CI395" s="31">
        <v>146.9</v>
      </c>
      <c r="CJ395" s="31">
        <v>145.19999999999999</v>
      </c>
      <c r="CK395" s="31">
        <v>145.1</v>
      </c>
      <c r="CL395" s="31">
        <v>144.5</v>
      </c>
      <c r="CM395" s="31">
        <v>141.9</v>
      </c>
      <c r="CN395" s="31">
        <v>138.9</v>
      </c>
      <c r="CO395" s="31">
        <v>137.1</v>
      </c>
      <c r="CP395" s="31">
        <v>135.6</v>
      </c>
      <c r="CQ395" s="31">
        <v>135.1</v>
      </c>
      <c r="CR395" s="31">
        <v>134.4</v>
      </c>
      <c r="CS395" s="31">
        <v>133.5</v>
      </c>
      <c r="CT395" s="31">
        <v>133</v>
      </c>
      <c r="CU395" s="31">
        <v>133.69999999999999</v>
      </c>
      <c r="CV395" s="31">
        <v>133.5</v>
      </c>
      <c r="CW395" s="31">
        <v>134.69999999999999</v>
      </c>
      <c r="CX395" s="31">
        <v>134.30000000000001</v>
      </c>
      <c r="CY395" s="31">
        <v>134.4</v>
      </c>
      <c r="CZ395" s="31">
        <v>134.6</v>
      </c>
      <c r="DA395" s="31">
        <v>135</v>
      </c>
      <c r="DB395" s="31">
        <v>135.4</v>
      </c>
      <c r="DC395" s="31">
        <v>135.80000000000001</v>
      </c>
      <c r="DD395" s="31">
        <v>136.1</v>
      </c>
      <c r="DE395" s="31">
        <v>136.6</v>
      </c>
      <c r="DF395" s="31">
        <v>139</v>
      </c>
      <c r="DG395" s="31">
        <v>142.9</v>
      </c>
      <c r="DH395" s="31">
        <v>144.9</v>
      </c>
      <c r="DI395" s="31">
        <v>142.5</v>
      </c>
      <c r="DJ395" s="31">
        <v>139.1</v>
      </c>
      <c r="DK395" s="31">
        <v>140.30000000000001</v>
      </c>
      <c r="DL395" s="31">
        <v>141.69999999999999</v>
      </c>
      <c r="DM395" s="31">
        <v>142.1</v>
      </c>
      <c r="DN395" s="31">
        <v>142</v>
      </c>
      <c r="DO395" s="31">
        <v>147.69999999999999</v>
      </c>
      <c r="DP395" s="31">
        <v>148</v>
      </c>
      <c r="DQ395" s="31">
        <v>149.30000000000001</v>
      </c>
      <c r="DR395" s="31">
        <v>151.4</v>
      </c>
      <c r="DS395" s="31">
        <v>154.30000000000001</v>
      </c>
      <c r="DT395" s="31">
        <v>159.9</v>
      </c>
      <c r="DU395" s="31">
        <v>163.5</v>
      </c>
      <c r="DV395" s="31">
        <v>163.30000000000001</v>
      </c>
      <c r="DW395" s="31">
        <v>167.9</v>
      </c>
      <c r="DX395" s="31">
        <v>167</v>
      </c>
      <c r="DY395" s="31">
        <v>167</v>
      </c>
      <c r="DZ395" s="31">
        <v>164.4</v>
      </c>
      <c r="EA395" s="31">
        <v>163.80000000000001</v>
      </c>
      <c r="EB395" s="31">
        <v>162.19999999999999</v>
      </c>
      <c r="EC395" s="31">
        <v>163.1</v>
      </c>
      <c r="ED395" s="31">
        <v>162.5</v>
      </c>
      <c r="EE395" s="31">
        <v>162.80000000000001</v>
      </c>
      <c r="EF395" s="31">
        <v>159.4</v>
      </c>
      <c r="EG395" s="31">
        <v>158.5</v>
      </c>
      <c r="EH395" s="31">
        <v>155.4</v>
      </c>
      <c r="EI395" s="31">
        <v>154.80000000000001</v>
      </c>
      <c r="EJ395" s="31">
        <v>152.80000000000001</v>
      </c>
      <c r="EK395" s="31">
        <v>153.69999999999999</v>
      </c>
      <c r="EL395" s="31">
        <v>154.5</v>
      </c>
      <c r="EM395" s="31">
        <v>157</v>
      </c>
      <c r="EN395" s="31">
        <v>154.30000000000001</v>
      </c>
      <c r="EO395" s="31">
        <v>155.9</v>
      </c>
      <c r="EP395" s="31">
        <v>154.30000000000001</v>
      </c>
      <c r="EQ395" s="31">
        <v>153.80000000000001</v>
      </c>
      <c r="ER395" s="31">
        <v>154</v>
      </c>
      <c r="ES395" s="31">
        <v>153.80000000000001</v>
      </c>
      <c r="ET395" s="31">
        <v>151.5</v>
      </c>
    </row>
    <row r="396" spans="1:150">
      <c r="A396" s="25" t="s">
        <v>2023</v>
      </c>
      <c r="B396" s="25" t="s">
        <v>2024</v>
      </c>
      <c r="C396" s="26">
        <v>3.4200000000000001E-2</v>
      </c>
      <c r="D396" s="31">
        <v>104</v>
      </c>
      <c r="E396" s="31">
        <v>103.1</v>
      </c>
      <c r="F396" s="31">
        <v>106.3</v>
      </c>
      <c r="G396" s="31">
        <v>117.5</v>
      </c>
      <c r="H396" s="31">
        <v>121.1</v>
      </c>
      <c r="I396" s="31">
        <v>119.4</v>
      </c>
      <c r="J396" s="31">
        <v>114.7</v>
      </c>
      <c r="K396" s="31">
        <v>114.4</v>
      </c>
      <c r="L396" s="31">
        <v>113.4</v>
      </c>
      <c r="M396" s="31">
        <v>116.2</v>
      </c>
      <c r="N396" s="31">
        <v>115.2</v>
      </c>
      <c r="O396" s="31">
        <v>113.3</v>
      </c>
      <c r="P396" s="31">
        <v>106.6</v>
      </c>
      <c r="Q396" s="31">
        <v>104.8</v>
      </c>
      <c r="R396" s="31">
        <v>105.8</v>
      </c>
      <c r="S396" s="31">
        <v>113</v>
      </c>
      <c r="T396" s="31">
        <v>114.5</v>
      </c>
      <c r="U396" s="31">
        <v>113.9</v>
      </c>
      <c r="V396" s="31">
        <v>109.3</v>
      </c>
      <c r="W396" s="31">
        <v>111.5</v>
      </c>
      <c r="X396" s="31">
        <v>108.5</v>
      </c>
      <c r="Y396" s="31">
        <v>113.3</v>
      </c>
      <c r="Z396" s="31">
        <v>116.7</v>
      </c>
      <c r="AA396" s="31">
        <v>111.2</v>
      </c>
      <c r="AB396" s="31">
        <v>106</v>
      </c>
      <c r="AC396" s="31">
        <v>117</v>
      </c>
      <c r="AD396" s="31">
        <v>119.8</v>
      </c>
      <c r="AE396" s="31">
        <v>121</v>
      </c>
      <c r="AF396" s="31">
        <v>121.4</v>
      </c>
      <c r="AG396" s="31">
        <v>124.6</v>
      </c>
      <c r="AH396" s="31">
        <v>131.5</v>
      </c>
      <c r="AI396" s="31">
        <v>125.5</v>
      </c>
      <c r="AJ396" s="31">
        <v>129.4</v>
      </c>
      <c r="AK396" s="31">
        <v>129</v>
      </c>
      <c r="AL396" s="31">
        <v>129.4</v>
      </c>
      <c r="AM396" s="31">
        <v>128.6</v>
      </c>
      <c r="AN396" s="31">
        <v>126.4</v>
      </c>
      <c r="AO396" s="31">
        <v>120.5</v>
      </c>
      <c r="AP396" s="31">
        <v>120.5</v>
      </c>
      <c r="AQ396" s="31">
        <v>117.1</v>
      </c>
      <c r="AR396" s="31">
        <v>113.9</v>
      </c>
      <c r="AS396" s="31">
        <v>117.7</v>
      </c>
      <c r="AT396" s="31">
        <v>122.4</v>
      </c>
      <c r="AU396" s="31">
        <v>117.3</v>
      </c>
      <c r="AV396" s="31">
        <v>115.5</v>
      </c>
      <c r="AW396" s="31">
        <v>108.5</v>
      </c>
      <c r="AX396" s="31">
        <v>100.6</v>
      </c>
      <c r="AY396" s="31">
        <v>97.7</v>
      </c>
      <c r="AZ396" s="31">
        <v>98.1</v>
      </c>
      <c r="BA396" s="31">
        <v>102.8</v>
      </c>
      <c r="BB396" s="31">
        <v>104.2</v>
      </c>
      <c r="BC396" s="31">
        <v>110.7</v>
      </c>
      <c r="BD396" s="31">
        <v>109.6</v>
      </c>
      <c r="BE396" s="31">
        <v>108.2</v>
      </c>
      <c r="BF396" s="31">
        <v>106.4</v>
      </c>
      <c r="BG396" s="31">
        <v>103.3</v>
      </c>
      <c r="BH396" s="31">
        <v>101.1</v>
      </c>
      <c r="BI396" s="31">
        <v>102.8</v>
      </c>
      <c r="BJ396" s="31">
        <v>104.1</v>
      </c>
      <c r="BK396" s="31">
        <v>105.8</v>
      </c>
      <c r="BL396" s="31">
        <v>103.8</v>
      </c>
      <c r="BM396" s="31">
        <v>99.6</v>
      </c>
      <c r="BN396" s="31">
        <v>97.7</v>
      </c>
      <c r="BO396" s="31">
        <v>99</v>
      </c>
      <c r="BP396" s="31">
        <v>98.2</v>
      </c>
      <c r="BQ396" s="31">
        <v>100.1</v>
      </c>
      <c r="BR396" s="31">
        <v>98.8</v>
      </c>
      <c r="BS396" s="31">
        <v>101</v>
      </c>
      <c r="BT396" s="31">
        <v>104.9</v>
      </c>
      <c r="BU396" s="31">
        <v>109.7</v>
      </c>
      <c r="BV396" s="31">
        <v>107.7</v>
      </c>
      <c r="BW396" s="31">
        <v>105.8</v>
      </c>
      <c r="BX396" s="31">
        <v>98.2</v>
      </c>
      <c r="BY396" s="31">
        <v>98.2</v>
      </c>
      <c r="BZ396" s="31">
        <v>99.5</v>
      </c>
      <c r="CA396" s="31">
        <v>100.8</v>
      </c>
      <c r="CB396" s="31">
        <v>104.8</v>
      </c>
      <c r="CC396" s="31">
        <v>108.7</v>
      </c>
      <c r="CD396" s="31">
        <v>108.4</v>
      </c>
      <c r="CE396" s="31">
        <v>115.2</v>
      </c>
      <c r="CF396" s="31">
        <v>112.5</v>
      </c>
      <c r="CG396" s="31">
        <v>110.6</v>
      </c>
      <c r="CH396" s="31">
        <v>108.4</v>
      </c>
      <c r="CI396" s="31">
        <v>106.1</v>
      </c>
      <c r="CJ396" s="31">
        <v>105.9</v>
      </c>
      <c r="CK396" s="31">
        <v>109</v>
      </c>
      <c r="CL396" s="31">
        <v>105.9</v>
      </c>
      <c r="CM396" s="31">
        <v>106.4</v>
      </c>
      <c r="CN396" s="31">
        <v>108</v>
      </c>
      <c r="CO396" s="31">
        <v>105.6</v>
      </c>
      <c r="CP396" s="31">
        <v>105.1</v>
      </c>
      <c r="CQ396" s="31">
        <v>109.6</v>
      </c>
      <c r="CR396" s="31">
        <v>118</v>
      </c>
      <c r="CS396" s="31">
        <v>111.6</v>
      </c>
      <c r="CT396" s="31">
        <v>111.2</v>
      </c>
      <c r="CU396" s="31">
        <v>110.7</v>
      </c>
      <c r="CV396" s="31">
        <v>111.5</v>
      </c>
      <c r="CW396" s="31">
        <v>108.2</v>
      </c>
      <c r="CX396" s="31">
        <v>110.1</v>
      </c>
      <c r="CY396" s="31">
        <v>113.4</v>
      </c>
      <c r="CZ396" s="31">
        <v>115.7</v>
      </c>
      <c r="DA396" s="31">
        <v>115.4</v>
      </c>
      <c r="DB396" s="31">
        <v>114.4</v>
      </c>
      <c r="DC396" s="31">
        <v>113.6</v>
      </c>
      <c r="DD396" s="31">
        <v>120</v>
      </c>
      <c r="DE396" s="31">
        <v>120.6</v>
      </c>
      <c r="DF396" s="31">
        <v>120.5</v>
      </c>
      <c r="DG396" s="31">
        <v>128.4</v>
      </c>
      <c r="DH396" s="31">
        <v>128.30000000000001</v>
      </c>
      <c r="DI396" s="31">
        <v>121.8</v>
      </c>
      <c r="DJ396" s="31">
        <v>121.4</v>
      </c>
      <c r="DK396" s="31">
        <v>121.8</v>
      </c>
      <c r="DL396" s="31">
        <v>123.3</v>
      </c>
      <c r="DM396" s="31">
        <v>126.3</v>
      </c>
      <c r="DN396" s="31">
        <v>126.6</v>
      </c>
      <c r="DO396" s="31">
        <v>130</v>
      </c>
      <c r="DP396" s="31">
        <v>132.30000000000001</v>
      </c>
      <c r="DQ396" s="31">
        <v>134.30000000000001</v>
      </c>
      <c r="DR396" s="31">
        <v>138.4</v>
      </c>
      <c r="DS396" s="31">
        <v>143</v>
      </c>
      <c r="DT396" s="31">
        <v>143.69999999999999</v>
      </c>
      <c r="DU396" s="31">
        <v>151.4</v>
      </c>
      <c r="DV396" s="31">
        <v>152.5</v>
      </c>
      <c r="DW396" s="31">
        <v>155.69999999999999</v>
      </c>
      <c r="DX396" s="31">
        <v>162.6</v>
      </c>
      <c r="DY396" s="31">
        <v>158.30000000000001</v>
      </c>
      <c r="DZ396" s="31">
        <v>157.5</v>
      </c>
      <c r="EA396" s="31">
        <v>157.30000000000001</v>
      </c>
      <c r="EB396" s="31">
        <v>148.6</v>
      </c>
      <c r="EC396" s="31">
        <v>144.4</v>
      </c>
      <c r="ED396" s="31">
        <v>138.6</v>
      </c>
      <c r="EE396" s="31">
        <v>131.30000000000001</v>
      </c>
      <c r="EF396" s="31">
        <v>126.7</v>
      </c>
      <c r="EG396" s="31">
        <v>124</v>
      </c>
      <c r="EH396" s="31">
        <v>123.5</v>
      </c>
      <c r="EI396" s="31">
        <v>127.7</v>
      </c>
      <c r="EJ396" s="31">
        <v>129.1</v>
      </c>
      <c r="EK396" s="31">
        <v>131.1</v>
      </c>
      <c r="EL396" s="31">
        <v>122.1</v>
      </c>
      <c r="EM396" s="31">
        <v>121</v>
      </c>
      <c r="EN396" s="31">
        <v>120.9</v>
      </c>
      <c r="EO396" s="31">
        <v>117.5</v>
      </c>
      <c r="EP396" s="31">
        <v>117.3</v>
      </c>
      <c r="EQ396" s="31">
        <v>116.3</v>
      </c>
      <c r="ER396" s="31">
        <v>114</v>
      </c>
      <c r="ES396" s="31">
        <v>115.5</v>
      </c>
      <c r="ET396" s="31">
        <v>116</v>
      </c>
    </row>
    <row r="397" spans="1:150">
      <c r="A397" s="25" t="s">
        <v>2025</v>
      </c>
      <c r="B397" s="25" t="s">
        <v>2026</v>
      </c>
      <c r="C397" s="26">
        <v>4.2700000000000004E-3</v>
      </c>
      <c r="D397" s="31">
        <v>111.9</v>
      </c>
      <c r="E397" s="31">
        <v>111.7</v>
      </c>
      <c r="F397" s="31">
        <v>117</v>
      </c>
      <c r="G397" s="31">
        <v>115</v>
      </c>
      <c r="H397" s="31">
        <v>116.3</v>
      </c>
      <c r="I397" s="31">
        <v>115.8</v>
      </c>
      <c r="J397" s="31">
        <v>118.9</v>
      </c>
      <c r="K397" s="31">
        <v>118.2</v>
      </c>
      <c r="L397" s="31">
        <v>116.9</v>
      </c>
      <c r="M397" s="31">
        <v>118</v>
      </c>
      <c r="N397" s="31">
        <v>119.1</v>
      </c>
      <c r="O397" s="31">
        <v>118.2</v>
      </c>
      <c r="P397" s="31">
        <v>129.19999999999999</v>
      </c>
      <c r="Q397" s="31">
        <v>130.6</v>
      </c>
      <c r="R397" s="31">
        <v>127.2</v>
      </c>
      <c r="S397" s="31">
        <v>125.9</v>
      </c>
      <c r="T397" s="31">
        <v>126.3</v>
      </c>
      <c r="U397" s="31">
        <v>126.2</v>
      </c>
      <c r="V397" s="31">
        <v>129.6</v>
      </c>
      <c r="W397" s="31">
        <v>129.19999999999999</v>
      </c>
      <c r="X397" s="31">
        <v>126.9</v>
      </c>
      <c r="Y397" s="31">
        <v>127.8</v>
      </c>
      <c r="Z397" s="31">
        <v>127.8</v>
      </c>
      <c r="AA397" s="31">
        <v>128.4</v>
      </c>
      <c r="AB397" s="31">
        <v>128.80000000000001</v>
      </c>
      <c r="AC397" s="31">
        <v>128.80000000000001</v>
      </c>
      <c r="AD397" s="31">
        <v>129.4</v>
      </c>
      <c r="AE397" s="31">
        <v>129.4</v>
      </c>
      <c r="AF397" s="31">
        <v>128.80000000000001</v>
      </c>
      <c r="AG397" s="31">
        <v>129</v>
      </c>
      <c r="AH397" s="31">
        <v>129.69999999999999</v>
      </c>
      <c r="AI397" s="31">
        <v>130.30000000000001</v>
      </c>
      <c r="AJ397" s="31">
        <v>130.30000000000001</v>
      </c>
      <c r="AK397" s="31">
        <v>130.5</v>
      </c>
      <c r="AL397" s="31">
        <v>130.5</v>
      </c>
      <c r="AM397" s="31">
        <v>130.5</v>
      </c>
      <c r="AN397" s="31">
        <v>132.30000000000001</v>
      </c>
      <c r="AO397" s="31">
        <v>132.80000000000001</v>
      </c>
      <c r="AP397" s="31">
        <v>134.4</v>
      </c>
      <c r="AQ397" s="31">
        <v>136</v>
      </c>
      <c r="AR397" s="31">
        <v>139.19999999999999</v>
      </c>
      <c r="AS397" s="31">
        <v>134.9</v>
      </c>
      <c r="AT397" s="31">
        <v>135.19999999999999</v>
      </c>
      <c r="AU397" s="31">
        <v>134.5</v>
      </c>
      <c r="AV397" s="31">
        <v>133.80000000000001</v>
      </c>
      <c r="AW397" s="31">
        <v>133.80000000000001</v>
      </c>
      <c r="AX397" s="31">
        <v>134.1</v>
      </c>
      <c r="AY397" s="31">
        <v>133.4</v>
      </c>
      <c r="AZ397" s="31">
        <v>134.6</v>
      </c>
      <c r="BA397" s="31">
        <v>135.6</v>
      </c>
      <c r="BB397" s="31">
        <v>135.1</v>
      </c>
      <c r="BC397" s="31">
        <v>133.80000000000001</v>
      </c>
      <c r="BD397" s="31">
        <v>133.69999999999999</v>
      </c>
      <c r="BE397" s="31">
        <v>131.6</v>
      </c>
      <c r="BF397" s="31">
        <v>131.1</v>
      </c>
      <c r="BG397" s="31">
        <v>132.19999999999999</v>
      </c>
      <c r="BH397" s="31">
        <v>131.69999999999999</v>
      </c>
      <c r="BI397" s="31">
        <v>130.6</v>
      </c>
      <c r="BJ397" s="31">
        <v>128.5</v>
      </c>
      <c r="BK397" s="31">
        <v>126.9</v>
      </c>
      <c r="BL397" s="31">
        <v>127.6</v>
      </c>
      <c r="BM397" s="31">
        <v>128.5</v>
      </c>
      <c r="BN397" s="31">
        <v>130.5</v>
      </c>
      <c r="BO397" s="31">
        <v>129.4</v>
      </c>
      <c r="BP397" s="31">
        <v>129.9</v>
      </c>
      <c r="BQ397" s="31">
        <v>130.1</v>
      </c>
      <c r="BR397" s="31">
        <v>130.1</v>
      </c>
      <c r="BS397" s="31">
        <v>129.30000000000001</v>
      </c>
      <c r="BT397" s="31">
        <v>129.19999999999999</v>
      </c>
      <c r="BU397" s="31">
        <v>131.5</v>
      </c>
      <c r="BV397" s="31">
        <v>133.30000000000001</v>
      </c>
      <c r="BW397" s="31">
        <v>131.9</v>
      </c>
      <c r="BX397" s="31">
        <v>133.19999999999999</v>
      </c>
      <c r="BY397" s="31">
        <v>132.4</v>
      </c>
      <c r="BZ397" s="31">
        <v>133.4</v>
      </c>
      <c r="CA397" s="31">
        <v>135.9</v>
      </c>
      <c r="CB397" s="31">
        <v>136.69999999999999</v>
      </c>
      <c r="CC397" s="31">
        <v>140</v>
      </c>
      <c r="CD397" s="31">
        <v>143.5</v>
      </c>
      <c r="CE397" s="31">
        <v>144</v>
      </c>
      <c r="CF397" s="31">
        <v>146.80000000000001</v>
      </c>
      <c r="CG397" s="31">
        <v>141.19999999999999</v>
      </c>
      <c r="CH397" s="31">
        <v>137.9</v>
      </c>
      <c r="CI397" s="31">
        <v>137.5</v>
      </c>
      <c r="CJ397" s="31">
        <v>139.30000000000001</v>
      </c>
      <c r="CK397" s="31">
        <v>134.19999999999999</v>
      </c>
      <c r="CL397" s="31">
        <v>139</v>
      </c>
      <c r="CM397" s="31">
        <v>138</v>
      </c>
      <c r="CN397" s="31">
        <v>141.19999999999999</v>
      </c>
      <c r="CO397" s="31">
        <v>140.69999999999999</v>
      </c>
      <c r="CP397" s="31">
        <v>138.9</v>
      </c>
      <c r="CQ397" s="31">
        <v>141</v>
      </c>
      <c r="CR397" s="31">
        <v>141</v>
      </c>
      <c r="CS397" s="31">
        <v>138.69999999999999</v>
      </c>
      <c r="CT397" s="31">
        <v>138.69999999999999</v>
      </c>
      <c r="CU397" s="31">
        <v>138.69999999999999</v>
      </c>
      <c r="CV397" s="31">
        <v>138.69999999999999</v>
      </c>
      <c r="CW397" s="31">
        <v>138.69999999999999</v>
      </c>
      <c r="CX397" s="31">
        <v>141</v>
      </c>
      <c r="CY397" s="31">
        <v>137.80000000000001</v>
      </c>
      <c r="CZ397" s="31">
        <v>137.80000000000001</v>
      </c>
      <c r="DA397" s="31">
        <v>137.1</v>
      </c>
      <c r="DB397" s="31">
        <v>137</v>
      </c>
      <c r="DC397" s="31">
        <v>138.9</v>
      </c>
      <c r="DD397" s="31">
        <v>139.69999999999999</v>
      </c>
      <c r="DE397" s="31">
        <v>137.80000000000001</v>
      </c>
      <c r="DF397" s="31">
        <v>140.9</v>
      </c>
      <c r="DG397" s="31">
        <v>140.1</v>
      </c>
      <c r="DH397" s="31">
        <v>140.1</v>
      </c>
      <c r="DI397" s="31">
        <v>140.1</v>
      </c>
      <c r="DJ397" s="31">
        <v>143.9</v>
      </c>
      <c r="DK397" s="31">
        <v>143.9</v>
      </c>
      <c r="DL397" s="31">
        <v>145.5</v>
      </c>
      <c r="DM397" s="31">
        <v>145.5</v>
      </c>
      <c r="DN397" s="31">
        <v>145.5</v>
      </c>
      <c r="DO397" s="31">
        <v>145.5</v>
      </c>
      <c r="DP397" s="31">
        <v>149.9</v>
      </c>
      <c r="DQ397" s="31">
        <v>151</v>
      </c>
      <c r="DR397" s="31">
        <v>151</v>
      </c>
      <c r="DS397" s="31">
        <v>151.69999999999999</v>
      </c>
      <c r="DT397" s="31">
        <v>154.19999999999999</v>
      </c>
      <c r="DU397" s="31">
        <v>163.4</v>
      </c>
      <c r="DV397" s="31">
        <v>162.69999999999999</v>
      </c>
      <c r="DW397" s="31">
        <v>161.5</v>
      </c>
      <c r="DX397" s="31">
        <v>160.69999999999999</v>
      </c>
      <c r="DY397" s="31">
        <v>160.69999999999999</v>
      </c>
      <c r="DZ397" s="31">
        <v>160.69999999999999</v>
      </c>
      <c r="EA397" s="31">
        <v>160.69999999999999</v>
      </c>
      <c r="EB397" s="31">
        <v>159.19999999999999</v>
      </c>
      <c r="EC397" s="31">
        <v>160.69999999999999</v>
      </c>
      <c r="ED397" s="31">
        <v>160.69999999999999</v>
      </c>
      <c r="EE397" s="31">
        <v>160.69999999999999</v>
      </c>
      <c r="EF397" s="31">
        <v>160.69999999999999</v>
      </c>
      <c r="EG397" s="31">
        <v>160.69999999999999</v>
      </c>
      <c r="EH397" s="31">
        <v>160.69999999999999</v>
      </c>
      <c r="EI397" s="31">
        <v>160.69999999999999</v>
      </c>
      <c r="EJ397" s="31">
        <v>160.69999999999999</v>
      </c>
      <c r="EK397" s="31">
        <v>160.69999999999999</v>
      </c>
      <c r="EL397" s="31">
        <v>160.69999999999999</v>
      </c>
      <c r="EM397" s="31">
        <v>159.19999999999999</v>
      </c>
      <c r="EN397" s="31">
        <v>159.9</v>
      </c>
      <c r="EO397" s="31">
        <v>157.69999999999999</v>
      </c>
      <c r="EP397" s="31">
        <v>157.69999999999999</v>
      </c>
      <c r="EQ397" s="31">
        <v>159.19999999999999</v>
      </c>
      <c r="ER397" s="31">
        <v>160.6</v>
      </c>
      <c r="ES397" s="31">
        <v>159.19999999999999</v>
      </c>
      <c r="ET397" s="31">
        <v>160.69999999999999</v>
      </c>
    </row>
    <row r="398" spans="1:150">
      <c r="A398" s="25" t="s">
        <v>2027</v>
      </c>
      <c r="B398" s="25" t="s">
        <v>2028</v>
      </c>
      <c r="C398" s="26">
        <v>0.45476</v>
      </c>
      <c r="D398" s="31">
        <v>113.6</v>
      </c>
      <c r="E398" s="31">
        <v>117.2</v>
      </c>
      <c r="F398" s="31">
        <v>121.2</v>
      </c>
      <c r="G398" s="31">
        <v>122.4</v>
      </c>
      <c r="H398" s="31">
        <v>121.5</v>
      </c>
      <c r="I398" s="31">
        <v>123</v>
      </c>
      <c r="J398" s="31">
        <v>122.6</v>
      </c>
      <c r="K398" s="31">
        <v>124.4</v>
      </c>
      <c r="L398" s="31">
        <v>123.2</v>
      </c>
      <c r="M398" s="31">
        <v>121.1</v>
      </c>
      <c r="N398" s="31">
        <v>122.6</v>
      </c>
      <c r="O398" s="31">
        <v>123.2</v>
      </c>
      <c r="P398" s="31">
        <v>124.3</v>
      </c>
      <c r="Q398" s="31">
        <v>123.4</v>
      </c>
      <c r="R398" s="31">
        <v>124.9</v>
      </c>
      <c r="S398" s="31">
        <v>126.1</v>
      </c>
      <c r="T398" s="31">
        <v>125.6</v>
      </c>
      <c r="U398" s="31">
        <v>126.5</v>
      </c>
      <c r="V398" s="31">
        <v>126.1</v>
      </c>
      <c r="W398" s="31">
        <v>127</v>
      </c>
      <c r="X398" s="31">
        <v>126.9</v>
      </c>
      <c r="Y398" s="31">
        <v>126.8</v>
      </c>
      <c r="Z398" s="31">
        <v>126.2</v>
      </c>
      <c r="AA398" s="31">
        <v>127.1</v>
      </c>
      <c r="AB398" s="31">
        <v>128.1</v>
      </c>
      <c r="AC398" s="31">
        <v>130.4</v>
      </c>
      <c r="AD398" s="31">
        <v>130.5</v>
      </c>
      <c r="AE398" s="31">
        <v>129.69999999999999</v>
      </c>
      <c r="AF398" s="31">
        <v>130.1</v>
      </c>
      <c r="AG398" s="31">
        <v>130.1</v>
      </c>
      <c r="AH398" s="31">
        <v>130.6</v>
      </c>
      <c r="AI398" s="31">
        <v>131.19999999999999</v>
      </c>
      <c r="AJ398" s="31">
        <v>131.19999999999999</v>
      </c>
      <c r="AK398" s="31">
        <v>129.5</v>
      </c>
      <c r="AL398" s="31">
        <v>129.6</v>
      </c>
      <c r="AM398" s="31">
        <v>129.1</v>
      </c>
      <c r="AN398" s="31">
        <v>130.5</v>
      </c>
      <c r="AO398" s="31">
        <v>132.1</v>
      </c>
      <c r="AP398" s="31">
        <v>132.19999999999999</v>
      </c>
      <c r="AQ398" s="31">
        <v>132.1</v>
      </c>
      <c r="AR398" s="31">
        <v>132</v>
      </c>
      <c r="AS398" s="31">
        <v>132.5</v>
      </c>
      <c r="AT398" s="31">
        <v>131.6</v>
      </c>
      <c r="AU398" s="31">
        <v>131.4</v>
      </c>
      <c r="AV398" s="31">
        <v>131</v>
      </c>
      <c r="AW398" s="31">
        <v>131.80000000000001</v>
      </c>
      <c r="AX398" s="31">
        <v>133.1</v>
      </c>
      <c r="AY398" s="31">
        <v>131.5</v>
      </c>
      <c r="AZ398" s="31">
        <v>130.5</v>
      </c>
      <c r="BA398" s="31">
        <v>129.6</v>
      </c>
      <c r="BB398" s="31">
        <v>128.69999999999999</v>
      </c>
      <c r="BC398" s="31">
        <v>127.3</v>
      </c>
      <c r="BD398" s="31">
        <v>126</v>
      </c>
      <c r="BE398" s="31">
        <v>124.5</v>
      </c>
      <c r="BF398" s="31">
        <v>125.5</v>
      </c>
      <c r="BG398" s="31">
        <v>125.4</v>
      </c>
      <c r="BH398" s="31">
        <v>124</v>
      </c>
      <c r="BI398" s="31">
        <v>124.3</v>
      </c>
      <c r="BJ398" s="31">
        <v>123.4</v>
      </c>
      <c r="BK398" s="31">
        <v>124.4</v>
      </c>
      <c r="BL398" s="31">
        <v>125.1</v>
      </c>
      <c r="BM398" s="31">
        <v>124.7</v>
      </c>
      <c r="BN398" s="31">
        <v>123.3</v>
      </c>
      <c r="BO398" s="31">
        <v>121.2</v>
      </c>
      <c r="BP398" s="31">
        <v>122.7</v>
      </c>
      <c r="BQ398" s="31">
        <v>122.4</v>
      </c>
      <c r="BR398" s="31">
        <v>122.8</v>
      </c>
      <c r="BS398" s="31">
        <v>122.6</v>
      </c>
      <c r="BT398" s="31">
        <v>122.1</v>
      </c>
      <c r="BU398" s="31">
        <v>123.5</v>
      </c>
      <c r="BV398" s="31">
        <v>125.4</v>
      </c>
      <c r="BW398" s="31">
        <v>125.7</v>
      </c>
      <c r="BX398" s="31">
        <v>125.1</v>
      </c>
      <c r="BY398" s="31">
        <v>127.9</v>
      </c>
      <c r="BZ398" s="31">
        <v>127.5</v>
      </c>
      <c r="CA398" s="31">
        <v>128.80000000000001</v>
      </c>
      <c r="CB398" s="31">
        <v>129.1</v>
      </c>
      <c r="CC398" s="31">
        <v>128.80000000000001</v>
      </c>
      <c r="CD398" s="31">
        <v>129</v>
      </c>
      <c r="CE398" s="31">
        <v>130.9</v>
      </c>
      <c r="CF398" s="31">
        <v>131.30000000000001</v>
      </c>
      <c r="CG398" s="31">
        <v>131.30000000000001</v>
      </c>
      <c r="CH398" s="31">
        <v>131.9</v>
      </c>
      <c r="CI398" s="31">
        <v>133.30000000000001</v>
      </c>
      <c r="CJ398" s="31">
        <v>133.19999999999999</v>
      </c>
      <c r="CK398" s="31">
        <v>133.9</v>
      </c>
      <c r="CL398" s="31">
        <v>134.19999999999999</v>
      </c>
      <c r="CM398" s="31">
        <v>135.80000000000001</v>
      </c>
      <c r="CN398" s="31">
        <v>135</v>
      </c>
      <c r="CO398" s="31">
        <v>135.9</v>
      </c>
      <c r="CP398" s="31">
        <v>135.1</v>
      </c>
      <c r="CQ398" s="31">
        <v>136.69999999999999</v>
      </c>
      <c r="CR398" s="31">
        <v>137.69999999999999</v>
      </c>
      <c r="CS398" s="31">
        <v>136.69999999999999</v>
      </c>
      <c r="CT398" s="31">
        <v>136.69999999999999</v>
      </c>
      <c r="CU398" s="31">
        <v>138.19999999999999</v>
      </c>
      <c r="CV398" s="31">
        <v>138.1</v>
      </c>
      <c r="CW398" s="31">
        <v>139.30000000000001</v>
      </c>
      <c r="CX398" s="31">
        <v>139.1</v>
      </c>
      <c r="CY398" s="31">
        <v>139.80000000000001</v>
      </c>
      <c r="CZ398" s="31">
        <v>140.4</v>
      </c>
      <c r="DA398" s="31">
        <v>141.1</v>
      </c>
      <c r="DB398" s="31">
        <v>141.19999999999999</v>
      </c>
      <c r="DC398" s="31">
        <v>140.80000000000001</v>
      </c>
      <c r="DD398" s="31">
        <v>141.5</v>
      </c>
      <c r="DE398" s="31">
        <v>141.30000000000001</v>
      </c>
      <c r="DF398" s="31">
        <v>141.6</v>
      </c>
      <c r="DG398" s="31">
        <v>142</v>
      </c>
      <c r="DH398" s="31">
        <v>146</v>
      </c>
      <c r="DI398" s="31">
        <v>149.5</v>
      </c>
      <c r="DJ398" s="31">
        <v>146.6</v>
      </c>
      <c r="DK398" s="31">
        <v>146.30000000000001</v>
      </c>
      <c r="DL398" s="31">
        <v>146.9</v>
      </c>
      <c r="DM398" s="31">
        <v>145.80000000000001</v>
      </c>
      <c r="DN398" s="31">
        <v>147.1</v>
      </c>
      <c r="DO398" s="31">
        <v>148.19999999999999</v>
      </c>
      <c r="DP398" s="31">
        <v>152.4</v>
      </c>
      <c r="DQ398" s="31">
        <v>155.5</v>
      </c>
      <c r="DR398" s="31">
        <v>153.6</v>
      </c>
      <c r="DS398" s="31">
        <v>156.30000000000001</v>
      </c>
      <c r="DT398" s="31">
        <v>160.69999999999999</v>
      </c>
      <c r="DU398" s="31">
        <v>161.19999999999999</v>
      </c>
      <c r="DV398" s="31">
        <v>169.5</v>
      </c>
      <c r="DW398" s="31">
        <v>171</v>
      </c>
      <c r="DX398" s="31">
        <v>171.5</v>
      </c>
      <c r="DY398" s="31">
        <v>171.6</v>
      </c>
      <c r="DZ398" s="31">
        <v>172</v>
      </c>
      <c r="EA398" s="31">
        <v>170.4</v>
      </c>
      <c r="EB398" s="31">
        <v>169.6</v>
      </c>
      <c r="EC398" s="31">
        <v>169.7</v>
      </c>
      <c r="ED398" s="31">
        <v>169.6</v>
      </c>
      <c r="EE398" s="31">
        <v>170.6</v>
      </c>
      <c r="EF398" s="31">
        <v>170.8</v>
      </c>
      <c r="EG398" s="31">
        <v>170.1</v>
      </c>
      <c r="EH398" s="31">
        <v>170.2</v>
      </c>
      <c r="EI398" s="31">
        <v>168.6</v>
      </c>
      <c r="EJ398" s="31">
        <v>167.8</v>
      </c>
      <c r="EK398" s="31">
        <v>167.9</v>
      </c>
      <c r="EL398" s="31">
        <v>170.5</v>
      </c>
      <c r="EM398" s="31">
        <v>170.4</v>
      </c>
      <c r="EN398" s="31">
        <v>169.3</v>
      </c>
      <c r="EO398" s="31">
        <v>168.4</v>
      </c>
      <c r="EP398" s="31">
        <v>169.7</v>
      </c>
      <c r="EQ398" s="31">
        <v>171.1</v>
      </c>
      <c r="ER398" s="31">
        <v>172</v>
      </c>
      <c r="ES398" s="31">
        <v>171.7</v>
      </c>
      <c r="ET398" s="31">
        <v>170.3</v>
      </c>
    </row>
    <row r="399" spans="1:150">
      <c r="A399" s="25" t="s">
        <v>2029</v>
      </c>
      <c r="B399" s="25" t="s">
        <v>2030</v>
      </c>
      <c r="C399" s="26">
        <v>4.0930000000000001E-2</v>
      </c>
      <c r="D399" s="31">
        <v>120.7</v>
      </c>
      <c r="E399" s="31">
        <v>121.2</v>
      </c>
      <c r="F399" s="31">
        <v>126.8</v>
      </c>
      <c r="G399" s="31">
        <v>132.1</v>
      </c>
      <c r="H399" s="31">
        <v>134.9</v>
      </c>
      <c r="I399" s="31">
        <v>138.19999999999999</v>
      </c>
      <c r="J399" s="31">
        <v>138.5</v>
      </c>
      <c r="K399" s="31">
        <v>138.80000000000001</v>
      </c>
      <c r="L399" s="31">
        <v>139.4</v>
      </c>
      <c r="M399" s="31">
        <v>139.1</v>
      </c>
      <c r="N399" s="31">
        <v>139.5</v>
      </c>
      <c r="O399" s="31">
        <v>137.69999999999999</v>
      </c>
      <c r="P399" s="31">
        <v>137.30000000000001</v>
      </c>
      <c r="Q399" s="31">
        <v>135</v>
      </c>
      <c r="R399" s="31">
        <v>133.6</v>
      </c>
      <c r="S399" s="31">
        <v>134.30000000000001</v>
      </c>
      <c r="T399" s="31">
        <v>133.6</v>
      </c>
      <c r="U399" s="31">
        <v>133.19999999999999</v>
      </c>
      <c r="V399" s="31">
        <v>130.5</v>
      </c>
      <c r="W399" s="31">
        <v>130.1</v>
      </c>
      <c r="X399" s="31">
        <v>130.1</v>
      </c>
      <c r="Y399" s="31">
        <v>130.19999999999999</v>
      </c>
      <c r="Z399" s="31">
        <v>132.19999999999999</v>
      </c>
      <c r="AA399" s="31">
        <v>132.1</v>
      </c>
      <c r="AB399" s="31">
        <v>132</v>
      </c>
      <c r="AC399" s="31">
        <v>133.4</v>
      </c>
      <c r="AD399" s="31">
        <v>134</v>
      </c>
      <c r="AE399" s="31">
        <v>134.69999999999999</v>
      </c>
      <c r="AF399" s="31">
        <v>132.30000000000001</v>
      </c>
      <c r="AG399" s="31">
        <v>133.1</v>
      </c>
      <c r="AH399" s="31">
        <v>132.9</v>
      </c>
      <c r="AI399" s="31">
        <v>134.30000000000001</v>
      </c>
      <c r="AJ399" s="31">
        <v>135.1</v>
      </c>
      <c r="AK399" s="31">
        <v>134.30000000000001</v>
      </c>
      <c r="AL399" s="31">
        <v>133.4</v>
      </c>
      <c r="AM399" s="31">
        <v>135.4</v>
      </c>
      <c r="AN399" s="31">
        <v>135.6</v>
      </c>
      <c r="AO399" s="31">
        <v>136.19999999999999</v>
      </c>
      <c r="AP399" s="31">
        <v>136.1</v>
      </c>
      <c r="AQ399" s="31">
        <v>135.9</v>
      </c>
      <c r="AR399" s="31">
        <v>135</v>
      </c>
      <c r="AS399" s="31">
        <v>135.80000000000001</v>
      </c>
      <c r="AT399" s="31">
        <v>135.80000000000001</v>
      </c>
      <c r="AU399" s="31">
        <v>135.9</v>
      </c>
      <c r="AV399" s="31">
        <v>134.30000000000001</v>
      </c>
      <c r="AW399" s="31">
        <v>133.80000000000001</v>
      </c>
      <c r="AX399" s="31">
        <v>134.5</v>
      </c>
      <c r="AY399" s="31">
        <v>134.4</v>
      </c>
      <c r="AZ399" s="31">
        <v>133</v>
      </c>
      <c r="BA399" s="31">
        <v>134.19999999999999</v>
      </c>
      <c r="BB399" s="31">
        <v>133.30000000000001</v>
      </c>
      <c r="BC399" s="31">
        <v>132</v>
      </c>
      <c r="BD399" s="31">
        <v>131.1</v>
      </c>
      <c r="BE399" s="31">
        <v>131.1</v>
      </c>
      <c r="BF399" s="31">
        <v>126.4</v>
      </c>
      <c r="BG399" s="31">
        <v>126.4</v>
      </c>
      <c r="BH399" s="31">
        <v>128.9</v>
      </c>
      <c r="BI399" s="31">
        <v>126.9</v>
      </c>
      <c r="BJ399" s="31">
        <v>127.9</v>
      </c>
      <c r="BK399" s="31">
        <v>124.3</v>
      </c>
      <c r="BL399" s="31">
        <v>125.8</v>
      </c>
      <c r="BM399" s="31">
        <v>125</v>
      </c>
      <c r="BN399" s="31">
        <v>125.3</v>
      </c>
      <c r="BO399" s="31">
        <v>124.7</v>
      </c>
      <c r="BP399" s="31">
        <v>124.1</v>
      </c>
      <c r="BQ399" s="31">
        <v>123.5</v>
      </c>
      <c r="BR399" s="31">
        <v>124</v>
      </c>
      <c r="BS399" s="31">
        <v>124.5</v>
      </c>
      <c r="BT399" s="31">
        <v>125.2</v>
      </c>
      <c r="BU399" s="31">
        <v>123.6</v>
      </c>
      <c r="BV399" s="31">
        <v>129.30000000000001</v>
      </c>
      <c r="BW399" s="31">
        <v>130</v>
      </c>
      <c r="BX399" s="31">
        <v>131.80000000000001</v>
      </c>
      <c r="BY399" s="31">
        <v>134.1</v>
      </c>
      <c r="BZ399" s="31">
        <v>134.6</v>
      </c>
      <c r="CA399" s="31">
        <v>135.5</v>
      </c>
      <c r="CB399" s="31">
        <v>135</v>
      </c>
      <c r="CC399" s="31">
        <v>140.30000000000001</v>
      </c>
      <c r="CD399" s="31">
        <v>147.4</v>
      </c>
      <c r="CE399" s="31">
        <v>150</v>
      </c>
      <c r="CF399" s="31">
        <v>150.19999999999999</v>
      </c>
      <c r="CG399" s="31">
        <v>150.80000000000001</v>
      </c>
      <c r="CH399" s="31">
        <v>148.6</v>
      </c>
      <c r="CI399" s="31">
        <v>149.4</v>
      </c>
      <c r="CJ399" s="31">
        <v>149.30000000000001</v>
      </c>
      <c r="CK399" s="31">
        <v>150.19999999999999</v>
      </c>
      <c r="CL399" s="31">
        <v>150.4</v>
      </c>
      <c r="CM399" s="31">
        <v>148.69999999999999</v>
      </c>
      <c r="CN399" s="31">
        <v>145.9</v>
      </c>
      <c r="CO399" s="31">
        <v>145</v>
      </c>
      <c r="CP399" s="31">
        <v>146.30000000000001</v>
      </c>
      <c r="CQ399" s="31">
        <v>144.80000000000001</v>
      </c>
      <c r="CR399" s="31">
        <v>144.6</v>
      </c>
      <c r="CS399" s="31">
        <v>141.5</v>
      </c>
      <c r="CT399" s="31">
        <v>139</v>
      </c>
      <c r="CU399" s="31">
        <v>140.19999999999999</v>
      </c>
      <c r="CV399" s="31">
        <v>141.1</v>
      </c>
      <c r="CW399" s="31">
        <v>140.80000000000001</v>
      </c>
      <c r="CX399" s="31">
        <v>139.69999999999999</v>
      </c>
      <c r="CY399" s="31">
        <v>139</v>
      </c>
      <c r="CZ399" s="31">
        <v>139.6</v>
      </c>
      <c r="DA399" s="31">
        <v>139.6</v>
      </c>
      <c r="DB399" s="31">
        <v>139.80000000000001</v>
      </c>
      <c r="DC399" s="31">
        <v>138.30000000000001</v>
      </c>
      <c r="DD399" s="31">
        <v>137.5</v>
      </c>
      <c r="DE399" s="31">
        <v>131.80000000000001</v>
      </c>
      <c r="DF399" s="31">
        <v>132.9</v>
      </c>
      <c r="DG399" s="31">
        <v>136.1</v>
      </c>
      <c r="DH399" s="31">
        <v>137</v>
      </c>
      <c r="DI399" s="31">
        <v>144.1</v>
      </c>
      <c r="DJ399" s="31">
        <v>144.1</v>
      </c>
      <c r="DK399" s="31">
        <v>149.9</v>
      </c>
      <c r="DL399" s="31">
        <v>152.6</v>
      </c>
      <c r="DM399" s="31">
        <v>152.5</v>
      </c>
      <c r="DN399" s="31">
        <v>154.1</v>
      </c>
      <c r="DO399" s="31">
        <v>157.30000000000001</v>
      </c>
      <c r="DP399" s="31">
        <v>159.5</v>
      </c>
      <c r="DQ399" s="31">
        <v>164.8</v>
      </c>
      <c r="DR399" s="31">
        <v>164.9</v>
      </c>
      <c r="DS399" s="31">
        <v>166.6</v>
      </c>
      <c r="DT399" s="31">
        <v>168.1</v>
      </c>
      <c r="DU399" s="31">
        <v>168</v>
      </c>
      <c r="DV399" s="31">
        <v>167.1</v>
      </c>
      <c r="DW399" s="31">
        <v>167.6</v>
      </c>
      <c r="DX399" s="31">
        <v>168</v>
      </c>
      <c r="DY399" s="31">
        <v>164.7</v>
      </c>
      <c r="DZ399" s="31">
        <v>165.1</v>
      </c>
      <c r="EA399" s="31">
        <v>167.4</v>
      </c>
      <c r="EB399" s="31">
        <v>161.80000000000001</v>
      </c>
      <c r="EC399" s="31">
        <v>161.6</v>
      </c>
      <c r="ED399" s="31">
        <v>160.80000000000001</v>
      </c>
      <c r="EE399" s="31">
        <v>152.69999999999999</v>
      </c>
      <c r="EF399" s="31">
        <v>151.80000000000001</v>
      </c>
      <c r="EG399" s="31">
        <v>151.6</v>
      </c>
      <c r="EH399" s="31">
        <v>152.5</v>
      </c>
      <c r="EI399" s="31">
        <v>151.30000000000001</v>
      </c>
      <c r="EJ399" s="31">
        <v>151.30000000000001</v>
      </c>
      <c r="EK399" s="31">
        <v>147.9</v>
      </c>
      <c r="EL399" s="31">
        <v>154</v>
      </c>
      <c r="EM399" s="31">
        <v>157</v>
      </c>
      <c r="EN399" s="31">
        <v>157.80000000000001</v>
      </c>
      <c r="EO399" s="31">
        <v>156.5</v>
      </c>
      <c r="EP399" s="31">
        <v>156</v>
      </c>
      <c r="EQ399" s="31">
        <v>162.80000000000001</v>
      </c>
      <c r="ER399" s="31">
        <v>163.80000000000001</v>
      </c>
      <c r="ES399" s="31">
        <v>164.9</v>
      </c>
      <c r="ET399" s="31">
        <v>163.19999999999999</v>
      </c>
    </row>
    <row r="400" spans="1:150">
      <c r="A400" s="25" t="s">
        <v>2031</v>
      </c>
      <c r="B400" s="25" t="s">
        <v>2032</v>
      </c>
      <c r="C400" s="26">
        <v>4.3830000000000001E-2</v>
      </c>
      <c r="D400" s="31">
        <v>107.7</v>
      </c>
      <c r="E400" s="31">
        <v>114.9</v>
      </c>
      <c r="F400" s="31">
        <v>114.6</v>
      </c>
      <c r="G400" s="31">
        <v>116.6</v>
      </c>
      <c r="H400" s="31">
        <v>113.2</v>
      </c>
      <c r="I400" s="31">
        <v>118.8</v>
      </c>
      <c r="J400" s="31">
        <v>125.1</v>
      </c>
      <c r="K400" s="31">
        <v>128.6</v>
      </c>
      <c r="L400" s="31">
        <v>128.1</v>
      </c>
      <c r="M400" s="31">
        <v>127.6</v>
      </c>
      <c r="N400" s="31">
        <v>125.7</v>
      </c>
      <c r="O400" s="31">
        <v>122</v>
      </c>
      <c r="P400" s="31">
        <v>114.2</v>
      </c>
      <c r="Q400" s="31">
        <v>112.4</v>
      </c>
      <c r="R400" s="31">
        <v>114.7</v>
      </c>
      <c r="S400" s="31">
        <v>115</v>
      </c>
      <c r="T400" s="31">
        <v>114.4</v>
      </c>
      <c r="U400" s="31">
        <v>115.1</v>
      </c>
      <c r="V400" s="31">
        <v>118.4</v>
      </c>
      <c r="W400" s="31">
        <v>119.6</v>
      </c>
      <c r="X400" s="31">
        <v>116.8</v>
      </c>
      <c r="Y400" s="31">
        <v>116.7</v>
      </c>
      <c r="Z400" s="31">
        <v>115.7</v>
      </c>
      <c r="AA400" s="31">
        <v>114.8</v>
      </c>
      <c r="AB400" s="31">
        <v>114.3</v>
      </c>
      <c r="AC400" s="31">
        <v>113.9</v>
      </c>
      <c r="AD400" s="31">
        <v>109</v>
      </c>
      <c r="AE400" s="31">
        <v>110.5</v>
      </c>
      <c r="AF400" s="31">
        <v>110.6</v>
      </c>
      <c r="AG400" s="31">
        <v>112.8</v>
      </c>
      <c r="AH400" s="31">
        <v>112.6</v>
      </c>
      <c r="AI400" s="31">
        <v>114.3</v>
      </c>
      <c r="AJ400" s="31">
        <v>114.8</v>
      </c>
      <c r="AK400" s="31">
        <v>115.9</v>
      </c>
      <c r="AL400" s="31">
        <v>116.1</v>
      </c>
      <c r="AM400" s="31">
        <v>115.6</v>
      </c>
      <c r="AN400" s="31">
        <v>110.9</v>
      </c>
      <c r="AO400" s="31">
        <v>107.8</v>
      </c>
      <c r="AP400" s="31">
        <v>89.9</v>
      </c>
      <c r="AQ400" s="31">
        <v>92.6</v>
      </c>
      <c r="AR400" s="31">
        <v>90.5</v>
      </c>
      <c r="AS400" s="31">
        <v>89.4</v>
      </c>
      <c r="AT400" s="31">
        <v>90.5</v>
      </c>
      <c r="AU400" s="31">
        <v>90.7</v>
      </c>
      <c r="AV400" s="31">
        <v>93.9</v>
      </c>
      <c r="AW400" s="31">
        <v>90.7</v>
      </c>
      <c r="AX400" s="31">
        <v>90.7</v>
      </c>
      <c r="AY400" s="31">
        <v>90.7</v>
      </c>
      <c r="AZ400" s="31">
        <v>90.7</v>
      </c>
      <c r="BA400" s="31">
        <v>90.7</v>
      </c>
      <c r="BB400" s="31">
        <v>90.7</v>
      </c>
      <c r="BC400" s="31">
        <v>90.7</v>
      </c>
      <c r="BD400" s="31">
        <v>90.7</v>
      </c>
      <c r="BE400" s="31">
        <v>89.1</v>
      </c>
      <c r="BF400" s="31">
        <v>86.4</v>
      </c>
      <c r="BG400" s="31">
        <v>85.4</v>
      </c>
      <c r="BH400" s="31">
        <v>74.8</v>
      </c>
      <c r="BI400" s="31">
        <v>79.7</v>
      </c>
      <c r="BJ400" s="31">
        <v>80.3</v>
      </c>
      <c r="BK400" s="31">
        <v>80.3</v>
      </c>
      <c r="BL400" s="31">
        <v>80.3</v>
      </c>
      <c r="BM400" s="31">
        <v>80.3</v>
      </c>
      <c r="BN400" s="31">
        <v>80.3</v>
      </c>
      <c r="BO400" s="31">
        <v>80.3</v>
      </c>
      <c r="BP400" s="31">
        <v>83.1</v>
      </c>
      <c r="BQ400" s="31">
        <v>84.4</v>
      </c>
      <c r="BR400" s="31">
        <v>85.4</v>
      </c>
      <c r="BS400" s="31">
        <v>85.4</v>
      </c>
      <c r="BT400" s="31">
        <v>86.5</v>
      </c>
      <c r="BU400" s="31">
        <v>88.6</v>
      </c>
      <c r="BV400" s="31">
        <v>88.6</v>
      </c>
      <c r="BW400" s="31">
        <v>88.6</v>
      </c>
      <c r="BX400" s="31">
        <v>85</v>
      </c>
      <c r="BY400" s="31">
        <v>85</v>
      </c>
      <c r="BZ400" s="31">
        <v>85</v>
      </c>
      <c r="CA400" s="31">
        <v>85</v>
      </c>
      <c r="CB400" s="31">
        <v>83.6</v>
      </c>
      <c r="CC400" s="31">
        <v>85.2</v>
      </c>
      <c r="CD400" s="31">
        <v>97</v>
      </c>
      <c r="CE400" s="31">
        <v>97</v>
      </c>
      <c r="CF400" s="31">
        <v>99.1</v>
      </c>
      <c r="CG400" s="31">
        <v>100</v>
      </c>
      <c r="CH400" s="31">
        <v>100.1</v>
      </c>
      <c r="CI400" s="31">
        <v>100.3</v>
      </c>
      <c r="CJ400" s="31">
        <v>100.3</v>
      </c>
      <c r="CK400" s="31">
        <v>100.7</v>
      </c>
      <c r="CL400" s="31">
        <v>99.3</v>
      </c>
      <c r="CM400" s="31">
        <v>96.8</v>
      </c>
      <c r="CN400" s="31">
        <v>95.2</v>
      </c>
      <c r="CO400" s="31">
        <v>95.2</v>
      </c>
      <c r="CP400" s="31">
        <v>96.9</v>
      </c>
      <c r="CQ400" s="31">
        <v>98.2</v>
      </c>
      <c r="CR400" s="31">
        <v>98.2</v>
      </c>
      <c r="CS400" s="31">
        <v>90.7</v>
      </c>
      <c r="CT400" s="31">
        <v>90.7</v>
      </c>
      <c r="CU400" s="31">
        <v>90.7</v>
      </c>
      <c r="CV400" s="31">
        <v>97.9</v>
      </c>
      <c r="CW400" s="31">
        <v>96.7</v>
      </c>
      <c r="CX400" s="31">
        <v>92.4</v>
      </c>
      <c r="CY400" s="31">
        <v>88.8</v>
      </c>
      <c r="CZ400" s="31">
        <v>90.9</v>
      </c>
      <c r="DA400" s="31">
        <v>86</v>
      </c>
      <c r="DB400" s="31">
        <v>85</v>
      </c>
      <c r="DC400" s="31">
        <v>88.8</v>
      </c>
      <c r="DD400" s="31">
        <v>93.3</v>
      </c>
      <c r="DE400" s="31">
        <v>91.5</v>
      </c>
      <c r="DF400" s="31">
        <v>93.2</v>
      </c>
      <c r="DG400" s="31">
        <v>95</v>
      </c>
      <c r="DH400" s="31">
        <v>97.3</v>
      </c>
      <c r="DI400" s="31">
        <v>102</v>
      </c>
      <c r="DJ400" s="31">
        <v>106.2</v>
      </c>
      <c r="DK400" s="31">
        <v>123</v>
      </c>
      <c r="DL400" s="31">
        <v>131.6</v>
      </c>
      <c r="DM400" s="31">
        <v>128.4</v>
      </c>
      <c r="DN400" s="31">
        <v>133.1</v>
      </c>
      <c r="DO400" s="31">
        <v>133.6</v>
      </c>
      <c r="DP400" s="31">
        <v>137.6</v>
      </c>
      <c r="DQ400" s="31">
        <v>157.6</v>
      </c>
      <c r="DR400" s="31">
        <v>173.1</v>
      </c>
      <c r="DS400" s="31">
        <v>175.8</v>
      </c>
      <c r="DT400" s="31">
        <v>181.8</v>
      </c>
      <c r="DU400" s="31">
        <v>181.8</v>
      </c>
      <c r="DV400" s="31">
        <v>194.5</v>
      </c>
      <c r="DW400" s="31">
        <v>203.1</v>
      </c>
      <c r="DX400" s="31">
        <v>205.9</v>
      </c>
      <c r="DY400" s="31">
        <v>216.5</v>
      </c>
      <c r="DZ400" s="31">
        <v>220</v>
      </c>
      <c r="EA400" s="31">
        <v>235</v>
      </c>
      <c r="EB400" s="31">
        <v>235.5</v>
      </c>
      <c r="EC400" s="31">
        <v>223</v>
      </c>
      <c r="ED400" s="31">
        <v>218</v>
      </c>
      <c r="EE400" s="31">
        <v>222</v>
      </c>
      <c r="EF400" s="31">
        <v>214.4</v>
      </c>
      <c r="EG400" s="31">
        <v>198.6</v>
      </c>
      <c r="EH400" s="31">
        <v>194.8</v>
      </c>
      <c r="EI400" s="31">
        <v>192.4</v>
      </c>
      <c r="EJ400" s="31">
        <v>190.4</v>
      </c>
      <c r="EK400" s="31">
        <v>175.5</v>
      </c>
      <c r="EL400" s="31">
        <v>182.6</v>
      </c>
      <c r="EM400" s="31">
        <v>188.7</v>
      </c>
      <c r="EN400" s="31">
        <v>180.5</v>
      </c>
      <c r="EO400" s="31">
        <v>168.3</v>
      </c>
      <c r="EP400" s="31">
        <v>177.5</v>
      </c>
      <c r="EQ400" s="31">
        <v>175</v>
      </c>
      <c r="ER400" s="31">
        <v>167.1</v>
      </c>
      <c r="ES400" s="31">
        <v>167</v>
      </c>
      <c r="ET400" s="31">
        <v>176.5</v>
      </c>
    </row>
    <row r="401" spans="1:150">
      <c r="A401" s="25" t="s">
        <v>2033</v>
      </c>
      <c r="B401" s="25" t="s">
        <v>2034</v>
      </c>
      <c r="C401" s="26">
        <v>2.1160000000000002E-2</v>
      </c>
      <c r="D401" s="31">
        <v>110.8</v>
      </c>
      <c r="E401" s="31">
        <v>115.5</v>
      </c>
      <c r="F401" s="31">
        <v>113.8</v>
      </c>
      <c r="G401" s="31">
        <v>118</v>
      </c>
      <c r="H401" s="31">
        <v>120.6</v>
      </c>
      <c r="I401" s="31">
        <v>126.6</v>
      </c>
      <c r="J401" s="31">
        <v>130.80000000000001</v>
      </c>
      <c r="K401" s="31">
        <v>133.5</v>
      </c>
      <c r="L401" s="31">
        <v>130.30000000000001</v>
      </c>
      <c r="M401" s="31">
        <v>131.9</v>
      </c>
      <c r="N401" s="31">
        <v>123.1</v>
      </c>
      <c r="O401" s="31">
        <v>126.4</v>
      </c>
      <c r="P401" s="31">
        <v>126.9</v>
      </c>
      <c r="Q401" s="31">
        <v>126</v>
      </c>
      <c r="R401" s="31">
        <v>127.8</v>
      </c>
      <c r="S401" s="31">
        <v>126.5</v>
      </c>
      <c r="T401" s="31">
        <v>124.5</v>
      </c>
      <c r="U401" s="31">
        <v>125.5</v>
      </c>
      <c r="V401" s="31">
        <v>123.2</v>
      </c>
      <c r="W401" s="31">
        <v>124.6</v>
      </c>
      <c r="X401" s="31">
        <v>124.9</v>
      </c>
      <c r="Y401" s="31">
        <v>125.8</v>
      </c>
      <c r="Z401" s="31">
        <v>124.1</v>
      </c>
      <c r="AA401" s="31">
        <v>124.5</v>
      </c>
      <c r="AB401" s="31">
        <v>125.4</v>
      </c>
      <c r="AC401" s="31">
        <v>128.4</v>
      </c>
      <c r="AD401" s="31">
        <v>126.9</v>
      </c>
      <c r="AE401" s="31">
        <v>126.5</v>
      </c>
      <c r="AF401" s="31">
        <v>126.5</v>
      </c>
      <c r="AG401" s="31">
        <v>124.3</v>
      </c>
      <c r="AH401" s="31">
        <v>126.4</v>
      </c>
      <c r="AI401" s="31">
        <v>127</v>
      </c>
      <c r="AJ401" s="31">
        <v>127.7</v>
      </c>
      <c r="AK401" s="31">
        <v>127.7</v>
      </c>
      <c r="AL401" s="31">
        <v>126.2</v>
      </c>
      <c r="AM401" s="31">
        <v>127.3</v>
      </c>
      <c r="AN401" s="31">
        <v>126.3</v>
      </c>
      <c r="AO401" s="31">
        <v>121</v>
      </c>
      <c r="AP401" s="31">
        <v>119.3</v>
      </c>
      <c r="AQ401" s="31">
        <v>121.9</v>
      </c>
      <c r="AR401" s="31">
        <v>121.4</v>
      </c>
      <c r="AS401" s="31">
        <v>119.7</v>
      </c>
      <c r="AT401" s="31">
        <v>120.5</v>
      </c>
      <c r="AU401" s="31">
        <v>121</v>
      </c>
      <c r="AV401" s="31">
        <v>120.1</v>
      </c>
      <c r="AW401" s="31">
        <v>120.8</v>
      </c>
      <c r="AX401" s="31">
        <v>119.2</v>
      </c>
      <c r="AY401" s="31">
        <v>119.6</v>
      </c>
      <c r="AZ401" s="31">
        <v>118.5</v>
      </c>
      <c r="BA401" s="31">
        <v>118.1</v>
      </c>
      <c r="BB401" s="31">
        <v>119</v>
      </c>
      <c r="BC401" s="31">
        <v>119.7</v>
      </c>
      <c r="BD401" s="31">
        <v>119.5</v>
      </c>
      <c r="BE401" s="31">
        <v>117.6</v>
      </c>
      <c r="BF401" s="31">
        <v>108</v>
      </c>
      <c r="BG401" s="31">
        <v>101</v>
      </c>
      <c r="BH401" s="31">
        <v>97.5</v>
      </c>
      <c r="BI401" s="31">
        <v>95.9</v>
      </c>
      <c r="BJ401" s="31">
        <v>96.6</v>
      </c>
      <c r="BK401" s="31">
        <v>97.6</v>
      </c>
      <c r="BL401" s="31">
        <v>103.7</v>
      </c>
      <c r="BM401" s="31">
        <v>103.7</v>
      </c>
      <c r="BN401" s="31">
        <v>103.1</v>
      </c>
      <c r="BO401" s="31">
        <v>104.6</v>
      </c>
      <c r="BP401" s="31">
        <v>104.1</v>
      </c>
      <c r="BQ401" s="31">
        <v>103.4</v>
      </c>
      <c r="BR401" s="31">
        <v>102.7</v>
      </c>
      <c r="BS401" s="31">
        <v>105.8</v>
      </c>
      <c r="BT401" s="31">
        <v>112.9</v>
      </c>
      <c r="BU401" s="31">
        <v>114.6</v>
      </c>
      <c r="BV401" s="31">
        <v>115</v>
      </c>
      <c r="BW401" s="31">
        <v>112.8</v>
      </c>
      <c r="BX401" s="31">
        <v>115.7</v>
      </c>
      <c r="BY401" s="31">
        <v>113.2</v>
      </c>
      <c r="BZ401" s="31">
        <v>112.5</v>
      </c>
      <c r="CA401" s="31">
        <v>113.4</v>
      </c>
      <c r="CB401" s="31">
        <v>114.1</v>
      </c>
      <c r="CC401" s="31">
        <v>115.5</v>
      </c>
      <c r="CD401" s="31">
        <v>121</v>
      </c>
      <c r="CE401" s="31">
        <v>127.6</v>
      </c>
      <c r="CF401" s="31">
        <v>129</v>
      </c>
      <c r="CG401" s="31">
        <v>128.9</v>
      </c>
      <c r="CH401" s="31">
        <v>129.5</v>
      </c>
      <c r="CI401" s="31">
        <v>129.6</v>
      </c>
      <c r="CJ401" s="31">
        <v>129.80000000000001</v>
      </c>
      <c r="CK401" s="31">
        <v>129.1</v>
      </c>
      <c r="CL401" s="31">
        <v>128.6</v>
      </c>
      <c r="CM401" s="31">
        <v>125.6</v>
      </c>
      <c r="CN401" s="31">
        <v>122.2</v>
      </c>
      <c r="CO401" s="31">
        <v>121.2</v>
      </c>
      <c r="CP401" s="31">
        <v>123.3</v>
      </c>
      <c r="CQ401" s="31">
        <v>121.1</v>
      </c>
      <c r="CR401" s="31">
        <v>122</v>
      </c>
      <c r="CS401" s="31">
        <v>122.8</v>
      </c>
      <c r="CT401" s="31">
        <v>124.5</v>
      </c>
      <c r="CU401" s="31">
        <v>125.2</v>
      </c>
      <c r="CV401" s="31">
        <v>125</v>
      </c>
      <c r="CW401" s="31">
        <v>119.5</v>
      </c>
      <c r="CX401" s="31">
        <v>117.1</v>
      </c>
      <c r="CY401" s="31">
        <v>112.9</v>
      </c>
      <c r="CZ401" s="31">
        <v>111.9</v>
      </c>
      <c r="DA401" s="31">
        <v>112.2</v>
      </c>
      <c r="DB401" s="31">
        <v>111.2</v>
      </c>
      <c r="DC401" s="31">
        <v>113.2</v>
      </c>
      <c r="DD401" s="31">
        <v>119.8</v>
      </c>
      <c r="DE401" s="31">
        <v>122.6</v>
      </c>
      <c r="DF401" s="31">
        <v>123.8</v>
      </c>
      <c r="DG401" s="31">
        <v>126.8</v>
      </c>
      <c r="DH401" s="31">
        <v>132.1</v>
      </c>
      <c r="DI401" s="31">
        <v>142.1</v>
      </c>
      <c r="DJ401" s="31">
        <v>147.5</v>
      </c>
      <c r="DK401" s="31">
        <v>165.9</v>
      </c>
      <c r="DL401" s="31">
        <v>169.2</v>
      </c>
      <c r="DM401" s="31">
        <v>173.8</v>
      </c>
      <c r="DN401" s="31">
        <v>185</v>
      </c>
      <c r="DO401" s="31">
        <v>186.1</v>
      </c>
      <c r="DP401" s="31">
        <v>192.1</v>
      </c>
      <c r="DQ401" s="31">
        <v>217</v>
      </c>
      <c r="DR401" s="31">
        <v>244.2</v>
      </c>
      <c r="DS401" s="31">
        <v>250.9</v>
      </c>
      <c r="DT401" s="31">
        <v>274.39999999999998</v>
      </c>
      <c r="DU401" s="31">
        <v>270</v>
      </c>
      <c r="DV401" s="31">
        <v>276.3</v>
      </c>
      <c r="DW401" s="31">
        <v>264.89999999999998</v>
      </c>
      <c r="DX401" s="31">
        <v>256.39999999999998</v>
      </c>
      <c r="DY401" s="31">
        <v>257</v>
      </c>
      <c r="DZ401" s="31">
        <v>261.89999999999998</v>
      </c>
      <c r="EA401" s="31">
        <v>269.89999999999998</v>
      </c>
      <c r="EB401" s="31">
        <v>267.2</v>
      </c>
      <c r="EC401" s="31">
        <v>254.6</v>
      </c>
      <c r="ED401" s="31">
        <v>238.9</v>
      </c>
      <c r="EE401" s="31">
        <v>228.7</v>
      </c>
      <c r="EF401" s="31">
        <v>207</v>
      </c>
      <c r="EG401" s="31">
        <v>193.2</v>
      </c>
      <c r="EH401" s="31">
        <v>184.9</v>
      </c>
      <c r="EI401" s="31">
        <v>181</v>
      </c>
      <c r="EJ401" s="31">
        <v>173.6</v>
      </c>
      <c r="EK401" s="31">
        <v>174.6</v>
      </c>
      <c r="EL401" s="31">
        <v>184.4</v>
      </c>
      <c r="EM401" s="31">
        <v>196.6</v>
      </c>
      <c r="EN401" s="31">
        <v>199</v>
      </c>
      <c r="EO401" s="31">
        <v>189.6</v>
      </c>
      <c r="EP401" s="31">
        <v>190.3</v>
      </c>
      <c r="EQ401" s="31">
        <v>185</v>
      </c>
      <c r="ER401" s="31">
        <v>183.4</v>
      </c>
      <c r="ES401" s="31">
        <v>188.6</v>
      </c>
      <c r="ET401" s="31">
        <v>189.4</v>
      </c>
    </row>
    <row r="402" spans="1:150">
      <c r="A402" s="25" t="s">
        <v>2035</v>
      </c>
      <c r="B402" s="25" t="s">
        <v>2036</v>
      </c>
      <c r="C402" s="26">
        <v>8.4720000000000004E-2</v>
      </c>
      <c r="D402" s="31">
        <v>124.6</v>
      </c>
      <c r="E402" s="31">
        <v>128</v>
      </c>
      <c r="F402" s="31">
        <v>134.19999999999999</v>
      </c>
      <c r="G402" s="31">
        <v>138.5</v>
      </c>
      <c r="H402" s="31">
        <v>140.5</v>
      </c>
      <c r="I402" s="31">
        <v>140.80000000000001</v>
      </c>
      <c r="J402" s="31">
        <v>142.9</v>
      </c>
      <c r="K402" s="31">
        <v>141.5</v>
      </c>
      <c r="L402" s="31">
        <v>142.1</v>
      </c>
      <c r="M402" s="31">
        <v>145.5</v>
      </c>
      <c r="N402" s="31">
        <v>145.9</v>
      </c>
      <c r="O402" s="31">
        <v>145.1</v>
      </c>
      <c r="P402" s="31">
        <v>145.6</v>
      </c>
      <c r="Q402" s="31">
        <v>144.1</v>
      </c>
      <c r="R402" s="31">
        <v>146</v>
      </c>
      <c r="S402" s="31">
        <v>144.80000000000001</v>
      </c>
      <c r="T402" s="31">
        <v>145.69999999999999</v>
      </c>
      <c r="U402" s="31">
        <v>143.30000000000001</v>
      </c>
      <c r="V402" s="31">
        <v>143.4</v>
      </c>
      <c r="W402" s="31">
        <v>144.69999999999999</v>
      </c>
      <c r="X402" s="31">
        <v>144.19999999999999</v>
      </c>
      <c r="Y402" s="31">
        <v>147.1</v>
      </c>
      <c r="Z402" s="31">
        <v>146.69999999999999</v>
      </c>
      <c r="AA402" s="31">
        <v>147.1</v>
      </c>
      <c r="AB402" s="31">
        <v>145.19999999999999</v>
      </c>
      <c r="AC402" s="31">
        <v>143.19999999999999</v>
      </c>
      <c r="AD402" s="31">
        <v>143.69999999999999</v>
      </c>
      <c r="AE402" s="31">
        <v>144</v>
      </c>
      <c r="AF402" s="31">
        <v>143.1</v>
      </c>
      <c r="AG402" s="31">
        <v>142.6</v>
      </c>
      <c r="AH402" s="31">
        <v>142.9</v>
      </c>
      <c r="AI402" s="31">
        <v>143.30000000000001</v>
      </c>
      <c r="AJ402" s="31">
        <v>143.69999999999999</v>
      </c>
      <c r="AK402" s="31">
        <v>141</v>
      </c>
      <c r="AL402" s="31">
        <v>141.4</v>
      </c>
      <c r="AM402" s="31">
        <v>141.4</v>
      </c>
      <c r="AN402" s="31">
        <v>142.4</v>
      </c>
      <c r="AO402" s="31">
        <v>143.19999999999999</v>
      </c>
      <c r="AP402" s="31">
        <v>145.9</v>
      </c>
      <c r="AQ402" s="31">
        <v>144.4</v>
      </c>
      <c r="AR402" s="31">
        <v>145</v>
      </c>
      <c r="AS402" s="31">
        <v>145.19999999999999</v>
      </c>
      <c r="AT402" s="31">
        <v>145.69999999999999</v>
      </c>
      <c r="AU402" s="31">
        <v>143.69999999999999</v>
      </c>
      <c r="AV402" s="31">
        <v>143.30000000000001</v>
      </c>
      <c r="AW402" s="31">
        <v>142</v>
      </c>
      <c r="AX402" s="31">
        <v>141.69999999999999</v>
      </c>
      <c r="AY402" s="31">
        <v>141.4</v>
      </c>
      <c r="AZ402" s="31">
        <v>143.19999999999999</v>
      </c>
      <c r="BA402" s="31">
        <v>143.6</v>
      </c>
      <c r="BB402" s="31">
        <v>145.4</v>
      </c>
      <c r="BC402" s="31">
        <v>146.5</v>
      </c>
      <c r="BD402" s="31">
        <v>146.9</v>
      </c>
      <c r="BE402" s="31">
        <v>142.9</v>
      </c>
      <c r="BF402" s="31">
        <v>145</v>
      </c>
      <c r="BG402" s="31">
        <v>144.19999999999999</v>
      </c>
      <c r="BH402" s="31">
        <v>144.30000000000001</v>
      </c>
      <c r="BI402" s="31">
        <v>144.5</v>
      </c>
      <c r="BJ402" s="31">
        <v>144.1</v>
      </c>
      <c r="BK402" s="31">
        <v>141.30000000000001</v>
      </c>
      <c r="BL402" s="31">
        <v>142</v>
      </c>
      <c r="BM402" s="31">
        <v>141.69999999999999</v>
      </c>
      <c r="BN402" s="31">
        <v>142.69999999999999</v>
      </c>
      <c r="BO402" s="31">
        <v>139.4</v>
      </c>
      <c r="BP402" s="31">
        <v>139.69999999999999</v>
      </c>
      <c r="BQ402" s="31">
        <v>139</v>
      </c>
      <c r="BR402" s="31">
        <v>143.69999999999999</v>
      </c>
      <c r="BS402" s="31">
        <v>141.80000000000001</v>
      </c>
      <c r="BT402" s="31">
        <v>142</v>
      </c>
      <c r="BU402" s="31">
        <v>142.19999999999999</v>
      </c>
      <c r="BV402" s="31">
        <v>142.5</v>
      </c>
      <c r="BW402" s="31">
        <v>143</v>
      </c>
      <c r="BX402" s="31">
        <v>143.6</v>
      </c>
      <c r="BY402" s="31">
        <v>143.30000000000001</v>
      </c>
      <c r="BZ402" s="31">
        <v>145.4</v>
      </c>
      <c r="CA402" s="31">
        <v>145.30000000000001</v>
      </c>
      <c r="CB402" s="31">
        <v>146.4</v>
      </c>
      <c r="CC402" s="31">
        <v>149.1</v>
      </c>
      <c r="CD402" s="31">
        <v>150</v>
      </c>
      <c r="CE402" s="31">
        <v>153</v>
      </c>
      <c r="CF402" s="31">
        <v>153.69999999999999</v>
      </c>
      <c r="CG402" s="31">
        <v>153.4</v>
      </c>
      <c r="CH402" s="31">
        <v>153.4</v>
      </c>
      <c r="CI402" s="31">
        <v>154</v>
      </c>
      <c r="CJ402" s="31">
        <v>153.9</v>
      </c>
      <c r="CK402" s="31">
        <v>153</v>
      </c>
      <c r="CL402" s="31">
        <v>153</v>
      </c>
      <c r="CM402" s="31">
        <v>152.6</v>
      </c>
      <c r="CN402" s="31">
        <v>153.1</v>
      </c>
      <c r="CO402" s="31">
        <v>152.1</v>
      </c>
      <c r="CP402" s="31">
        <v>153</v>
      </c>
      <c r="CQ402" s="31">
        <v>153.30000000000001</v>
      </c>
      <c r="CR402" s="31">
        <v>152.9</v>
      </c>
      <c r="CS402" s="31">
        <v>151.6</v>
      </c>
      <c r="CT402" s="31">
        <v>148.1</v>
      </c>
      <c r="CU402" s="31">
        <v>152</v>
      </c>
      <c r="CV402" s="31">
        <v>152.19999999999999</v>
      </c>
      <c r="CW402" s="31">
        <v>153.6</v>
      </c>
      <c r="CX402" s="31">
        <v>154.19999999999999</v>
      </c>
      <c r="CY402" s="31">
        <v>152.6</v>
      </c>
      <c r="CZ402" s="31">
        <v>153.1</v>
      </c>
      <c r="DA402" s="31">
        <v>152.1</v>
      </c>
      <c r="DB402" s="31">
        <v>152.30000000000001</v>
      </c>
      <c r="DC402" s="31">
        <v>152</v>
      </c>
      <c r="DD402" s="31">
        <v>153.4</v>
      </c>
      <c r="DE402" s="31">
        <v>154.30000000000001</v>
      </c>
      <c r="DF402" s="31">
        <v>152.69999999999999</v>
      </c>
      <c r="DG402" s="31">
        <v>153.80000000000001</v>
      </c>
      <c r="DH402" s="31">
        <v>158.30000000000001</v>
      </c>
      <c r="DI402" s="31">
        <v>155.19999999999999</v>
      </c>
      <c r="DJ402" s="31">
        <v>149.1</v>
      </c>
      <c r="DK402" s="31">
        <v>149.1</v>
      </c>
      <c r="DL402" s="31">
        <v>150</v>
      </c>
      <c r="DM402" s="31">
        <v>147.1</v>
      </c>
      <c r="DN402" s="31">
        <v>145.6</v>
      </c>
      <c r="DO402" s="31">
        <v>143.69999999999999</v>
      </c>
      <c r="DP402" s="31">
        <v>144.80000000000001</v>
      </c>
      <c r="DQ402" s="31">
        <v>147.30000000000001</v>
      </c>
      <c r="DR402" s="31">
        <v>147.30000000000001</v>
      </c>
      <c r="DS402" s="31">
        <v>147.6</v>
      </c>
      <c r="DT402" s="31">
        <v>151.69999999999999</v>
      </c>
      <c r="DU402" s="31">
        <v>164.1</v>
      </c>
      <c r="DV402" s="31">
        <v>174.1</v>
      </c>
      <c r="DW402" s="31">
        <v>178.9</v>
      </c>
      <c r="DX402" s="31">
        <v>181.5</v>
      </c>
      <c r="DY402" s="31">
        <v>184.2</v>
      </c>
      <c r="DZ402" s="31">
        <v>185.6</v>
      </c>
      <c r="EA402" s="31">
        <v>182.1</v>
      </c>
      <c r="EB402" s="31">
        <v>183.2</v>
      </c>
      <c r="EC402" s="31">
        <v>186.6</v>
      </c>
      <c r="ED402" s="31">
        <v>185.5</v>
      </c>
      <c r="EE402" s="31">
        <v>182.1</v>
      </c>
      <c r="EF402" s="31">
        <v>182.3</v>
      </c>
      <c r="EG402" s="31">
        <v>183</v>
      </c>
      <c r="EH402" s="31">
        <v>184.6</v>
      </c>
      <c r="EI402" s="31">
        <v>182.8</v>
      </c>
      <c r="EJ402" s="31">
        <v>180.9</v>
      </c>
      <c r="EK402" s="31">
        <v>179.3</v>
      </c>
      <c r="EL402" s="31">
        <v>186</v>
      </c>
      <c r="EM402" s="31">
        <v>191.4</v>
      </c>
      <c r="EN402" s="31">
        <v>191.6</v>
      </c>
      <c r="EO402" s="31">
        <v>188.9</v>
      </c>
      <c r="EP402" s="31">
        <v>189.2</v>
      </c>
      <c r="EQ402" s="31">
        <v>187.5</v>
      </c>
      <c r="ER402" s="31">
        <v>189.1</v>
      </c>
      <c r="ES402" s="31">
        <v>188</v>
      </c>
      <c r="ET402" s="31">
        <v>189.8</v>
      </c>
    </row>
    <row r="403" spans="1:150">
      <c r="A403" s="25" t="s">
        <v>2037</v>
      </c>
      <c r="B403" s="25" t="s">
        <v>1262</v>
      </c>
      <c r="C403" s="26">
        <v>1.00082</v>
      </c>
      <c r="D403" s="31">
        <v>107</v>
      </c>
      <c r="E403" s="31">
        <v>108.1</v>
      </c>
      <c r="F403" s="31">
        <v>108</v>
      </c>
      <c r="G403" s="31">
        <v>108.2</v>
      </c>
      <c r="H403" s="31">
        <v>108.7</v>
      </c>
      <c r="I403" s="31">
        <v>109.7</v>
      </c>
      <c r="J403" s="31">
        <v>107.8</v>
      </c>
      <c r="K403" s="31">
        <v>107.8</v>
      </c>
      <c r="L403" s="31">
        <v>109</v>
      </c>
      <c r="M403" s="31">
        <v>110.8</v>
      </c>
      <c r="N403" s="31">
        <v>111.3</v>
      </c>
      <c r="O403" s="31">
        <v>110.9</v>
      </c>
      <c r="P403" s="31">
        <v>110.6</v>
      </c>
      <c r="Q403" s="31">
        <v>110.5</v>
      </c>
      <c r="R403" s="31">
        <v>112.9</v>
      </c>
      <c r="S403" s="31">
        <v>116.2</v>
      </c>
      <c r="T403" s="31">
        <v>116.9</v>
      </c>
      <c r="U403" s="31">
        <v>121.4</v>
      </c>
      <c r="V403" s="31">
        <v>120.9</v>
      </c>
      <c r="W403" s="31">
        <v>120.3</v>
      </c>
      <c r="X403" s="31">
        <v>120.2</v>
      </c>
      <c r="Y403" s="31">
        <v>121.2</v>
      </c>
      <c r="Z403" s="31">
        <v>124.7</v>
      </c>
      <c r="AA403" s="31">
        <v>126.4</v>
      </c>
      <c r="AB403" s="31">
        <v>126.8</v>
      </c>
      <c r="AC403" s="31">
        <v>125.5</v>
      </c>
      <c r="AD403" s="31">
        <v>124.4</v>
      </c>
      <c r="AE403" s="31">
        <v>126.2</v>
      </c>
      <c r="AF403" s="31">
        <v>130</v>
      </c>
      <c r="AG403" s="31">
        <v>129.4</v>
      </c>
      <c r="AH403" s="31">
        <v>128.80000000000001</v>
      </c>
      <c r="AI403" s="31">
        <v>130.80000000000001</v>
      </c>
      <c r="AJ403" s="31">
        <v>122.6</v>
      </c>
      <c r="AK403" s="31">
        <v>117.7</v>
      </c>
      <c r="AL403" s="31">
        <v>113</v>
      </c>
      <c r="AM403" s="31">
        <v>118.1</v>
      </c>
      <c r="AN403" s="31">
        <v>120.4</v>
      </c>
      <c r="AO403" s="31">
        <v>122.1</v>
      </c>
      <c r="AP403" s="31">
        <v>120.9</v>
      </c>
      <c r="AQ403" s="31">
        <v>119.6</v>
      </c>
      <c r="AR403" s="31">
        <v>116.4</v>
      </c>
      <c r="AS403" s="31">
        <v>115.6</v>
      </c>
      <c r="AT403" s="31">
        <v>115</v>
      </c>
      <c r="AU403" s="31">
        <v>113.3</v>
      </c>
      <c r="AV403" s="31">
        <v>111.2</v>
      </c>
      <c r="AW403" s="31">
        <v>109.7</v>
      </c>
      <c r="AX403" s="31">
        <v>108.8</v>
      </c>
      <c r="AY403" s="31">
        <v>110.9</v>
      </c>
      <c r="AZ403" s="31">
        <v>114.7</v>
      </c>
      <c r="BA403" s="31">
        <v>115.4</v>
      </c>
      <c r="BB403" s="31">
        <v>114.5</v>
      </c>
      <c r="BC403" s="31">
        <v>116.5</v>
      </c>
      <c r="BD403" s="31">
        <v>113.3</v>
      </c>
      <c r="BE403" s="31">
        <v>111.5</v>
      </c>
      <c r="BF403" s="31">
        <v>112.1</v>
      </c>
      <c r="BG403" s="31">
        <v>113.5</v>
      </c>
      <c r="BH403" s="31">
        <v>112.5</v>
      </c>
      <c r="BI403" s="31">
        <v>112.1</v>
      </c>
      <c r="BJ403" s="31">
        <v>114.4</v>
      </c>
      <c r="BK403" s="31">
        <v>114.3</v>
      </c>
      <c r="BL403" s="31">
        <v>113.3</v>
      </c>
      <c r="BM403" s="31">
        <v>112.8</v>
      </c>
      <c r="BN403" s="31">
        <v>111</v>
      </c>
      <c r="BO403" s="31">
        <v>111.8</v>
      </c>
      <c r="BP403" s="31">
        <v>111.3</v>
      </c>
      <c r="BQ403" s="31">
        <v>112.7</v>
      </c>
      <c r="BR403" s="31">
        <v>112.7</v>
      </c>
      <c r="BS403" s="31">
        <v>112.6</v>
      </c>
      <c r="BT403" s="31">
        <v>113</v>
      </c>
      <c r="BU403" s="31">
        <v>114.3</v>
      </c>
      <c r="BV403" s="31">
        <v>115.7</v>
      </c>
      <c r="BW403" s="31">
        <v>114.6</v>
      </c>
      <c r="BX403" s="31">
        <v>115.8</v>
      </c>
      <c r="BY403" s="31">
        <v>118.1</v>
      </c>
      <c r="BZ403" s="31">
        <v>117.7</v>
      </c>
      <c r="CA403" s="31">
        <v>118.3</v>
      </c>
      <c r="CB403" s="31">
        <v>118.7</v>
      </c>
      <c r="CC403" s="31">
        <v>119.4</v>
      </c>
      <c r="CD403" s="31">
        <v>120.3</v>
      </c>
      <c r="CE403" s="31">
        <v>119.6</v>
      </c>
      <c r="CF403" s="31">
        <v>116.9</v>
      </c>
      <c r="CG403" s="31">
        <v>115.7</v>
      </c>
      <c r="CH403" s="31">
        <v>114.7</v>
      </c>
      <c r="CI403" s="31">
        <v>115.5</v>
      </c>
      <c r="CJ403" s="31">
        <v>116.9</v>
      </c>
      <c r="CK403" s="31">
        <v>116</v>
      </c>
      <c r="CL403" s="31">
        <v>114.5</v>
      </c>
      <c r="CM403" s="31">
        <v>113.6</v>
      </c>
      <c r="CN403" s="31">
        <v>114.3</v>
      </c>
      <c r="CO403" s="31">
        <v>113.7</v>
      </c>
      <c r="CP403" s="31">
        <v>112.1</v>
      </c>
      <c r="CQ403" s="31">
        <v>110.8</v>
      </c>
      <c r="CR403" s="31">
        <v>109</v>
      </c>
      <c r="CS403" s="31">
        <v>110.8</v>
      </c>
      <c r="CT403" s="31">
        <v>109.3</v>
      </c>
      <c r="CU403" s="31">
        <v>108.1</v>
      </c>
      <c r="CV403" s="31">
        <v>106.2</v>
      </c>
      <c r="CW403" s="31">
        <v>106.4</v>
      </c>
      <c r="CX403" s="31">
        <v>109.1</v>
      </c>
      <c r="CY403" s="31">
        <v>111.1</v>
      </c>
      <c r="CZ403" s="31">
        <v>112.4</v>
      </c>
      <c r="DA403" s="31">
        <v>112.4</v>
      </c>
      <c r="DB403" s="31">
        <v>115.1</v>
      </c>
      <c r="DC403" s="31">
        <v>118.1</v>
      </c>
      <c r="DD403" s="31">
        <v>121.7</v>
      </c>
      <c r="DE403" s="31">
        <v>122.5</v>
      </c>
      <c r="DF403" s="31">
        <v>128.69999999999999</v>
      </c>
      <c r="DG403" s="31">
        <v>136.19999999999999</v>
      </c>
      <c r="DH403" s="31">
        <v>140.19999999999999</v>
      </c>
      <c r="DI403" s="31">
        <v>135.80000000000001</v>
      </c>
      <c r="DJ403" s="31">
        <v>133.5</v>
      </c>
      <c r="DK403" s="31">
        <v>135.1</v>
      </c>
      <c r="DL403" s="31">
        <v>136.9</v>
      </c>
      <c r="DM403" s="31">
        <v>138.19999999999999</v>
      </c>
      <c r="DN403" s="31">
        <v>141.9</v>
      </c>
      <c r="DO403" s="31">
        <v>144.30000000000001</v>
      </c>
      <c r="DP403" s="31">
        <v>142.6</v>
      </c>
      <c r="DQ403" s="31">
        <v>140.80000000000001</v>
      </c>
      <c r="DR403" s="31">
        <v>143.9</v>
      </c>
      <c r="DS403" s="31">
        <v>149.80000000000001</v>
      </c>
      <c r="DT403" s="31">
        <v>153.5</v>
      </c>
      <c r="DU403" s="31">
        <v>152</v>
      </c>
      <c r="DV403" s="31">
        <v>150.80000000000001</v>
      </c>
      <c r="DW403" s="31">
        <v>146.19999999999999</v>
      </c>
      <c r="DX403" s="31">
        <v>142.69999999999999</v>
      </c>
      <c r="DY403" s="31">
        <v>141.80000000000001</v>
      </c>
      <c r="DZ403" s="31">
        <v>140.6</v>
      </c>
      <c r="EA403" s="31">
        <v>137.30000000000001</v>
      </c>
      <c r="EB403" s="31">
        <v>136.4</v>
      </c>
      <c r="EC403" s="31">
        <v>138</v>
      </c>
      <c r="ED403" s="31">
        <v>140.4</v>
      </c>
      <c r="EE403" s="31">
        <v>138.5</v>
      </c>
      <c r="EF403" s="31">
        <v>137.19999999999999</v>
      </c>
      <c r="EG403" s="31">
        <v>135.4</v>
      </c>
      <c r="EH403" s="31">
        <v>133</v>
      </c>
      <c r="EI403" s="31">
        <v>130.80000000000001</v>
      </c>
      <c r="EJ403" s="31">
        <v>132.80000000000001</v>
      </c>
      <c r="EK403" s="31">
        <v>132.80000000000001</v>
      </c>
      <c r="EL403" s="31">
        <v>131.5</v>
      </c>
      <c r="EM403" s="31">
        <v>129.1</v>
      </c>
      <c r="EN403" s="31">
        <v>129.69999999999999</v>
      </c>
      <c r="EO403" s="31">
        <v>130.9</v>
      </c>
      <c r="EP403" s="31">
        <v>131.4</v>
      </c>
      <c r="EQ403" s="31">
        <v>132.5</v>
      </c>
      <c r="ER403" s="31">
        <v>132.4</v>
      </c>
      <c r="ES403" s="31">
        <v>131.9</v>
      </c>
      <c r="ET403" s="31">
        <v>134</v>
      </c>
    </row>
    <row r="404" spans="1:150">
      <c r="A404" s="25" t="s">
        <v>2038</v>
      </c>
      <c r="B404" s="25" t="s">
        <v>1264</v>
      </c>
      <c r="C404" s="26">
        <v>0.19433</v>
      </c>
      <c r="D404" s="31">
        <v>103.4</v>
      </c>
      <c r="E404" s="31">
        <v>107.1</v>
      </c>
      <c r="F404" s="31">
        <v>106.9</v>
      </c>
      <c r="G404" s="31">
        <v>108.2</v>
      </c>
      <c r="H404" s="31">
        <v>108.6</v>
      </c>
      <c r="I404" s="31">
        <v>110.6</v>
      </c>
      <c r="J404" s="31">
        <v>106.5</v>
      </c>
      <c r="K404" s="31">
        <v>107.5</v>
      </c>
      <c r="L404" s="31">
        <v>110.9</v>
      </c>
      <c r="M404" s="31">
        <v>114.5</v>
      </c>
      <c r="N404" s="31">
        <v>117.7</v>
      </c>
      <c r="O404" s="31">
        <v>117.7</v>
      </c>
      <c r="P404" s="31">
        <v>112.3</v>
      </c>
      <c r="Q404" s="31">
        <v>113.6</v>
      </c>
      <c r="R404" s="31">
        <v>121.8</v>
      </c>
      <c r="S404" s="31">
        <v>126.6</v>
      </c>
      <c r="T404" s="31">
        <v>124.5</v>
      </c>
      <c r="U404" s="31">
        <v>130.69999999999999</v>
      </c>
      <c r="V404" s="31">
        <v>129</v>
      </c>
      <c r="W404" s="31">
        <v>128.4</v>
      </c>
      <c r="X404" s="31">
        <v>127.3</v>
      </c>
      <c r="Y404" s="31">
        <v>129.19999999999999</v>
      </c>
      <c r="Z404" s="31">
        <v>137.69999999999999</v>
      </c>
      <c r="AA404" s="31">
        <v>135.80000000000001</v>
      </c>
      <c r="AB404" s="31">
        <v>132.4</v>
      </c>
      <c r="AC404" s="31">
        <v>131.80000000000001</v>
      </c>
      <c r="AD404" s="31">
        <v>129</v>
      </c>
      <c r="AE404" s="31">
        <v>130</v>
      </c>
      <c r="AF404" s="31">
        <v>133.1</v>
      </c>
      <c r="AG404" s="31">
        <v>136.5</v>
      </c>
      <c r="AH404" s="31">
        <v>133.6</v>
      </c>
      <c r="AI404" s="31">
        <v>142.80000000000001</v>
      </c>
      <c r="AJ404" s="31">
        <v>120.6</v>
      </c>
      <c r="AK404" s="31">
        <v>114.6</v>
      </c>
      <c r="AL404" s="31">
        <v>109.3</v>
      </c>
      <c r="AM404" s="31">
        <v>122.4</v>
      </c>
      <c r="AN404" s="31">
        <v>118.9</v>
      </c>
      <c r="AO404" s="31">
        <v>124.6</v>
      </c>
      <c r="AP404" s="31">
        <v>123.2</v>
      </c>
      <c r="AQ404" s="31">
        <v>118.8</v>
      </c>
      <c r="AR404" s="31">
        <v>106.3</v>
      </c>
      <c r="AS404" s="31">
        <v>102.3</v>
      </c>
      <c r="AT404" s="31">
        <v>104.4</v>
      </c>
      <c r="AU404" s="31">
        <v>102.2</v>
      </c>
      <c r="AV404" s="31">
        <v>98</v>
      </c>
      <c r="AW404" s="31">
        <v>94.7</v>
      </c>
      <c r="AX404" s="31">
        <v>93.8</v>
      </c>
      <c r="AY404" s="31">
        <v>98</v>
      </c>
      <c r="AZ404" s="31">
        <v>108.7</v>
      </c>
      <c r="BA404" s="31">
        <v>112.5</v>
      </c>
      <c r="BB404" s="31">
        <v>109.1</v>
      </c>
      <c r="BC404" s="31">
        <v>115.3</v>
      </c>
      <c r="BD404" s="31">
        <v>106.9</v>
      </c>
      <c r="BE404" s="31">
        <v>101.5</v>
      </c>
      <c r="BF404" s="31">
        <v>101.8</v>
      </c>
      <c r="BG404" s="31">
        <v>108.8</v>
      </c>
      <c r="BH404" s="31">
        <v>105.5</v>
      </c>
      <c r="BI404" s="31">
        <v>102.4</v>
      </c>
      <c r="BJ404" s="31">
        <v>110.4</v>
      </c>
      <c r="BK404" s="31">
        <v>114</v>
      </c>
      <c r="BL404" s="31">
        <v>109.6</v>
      </c>
      <c r="BM404" s="31">
        <v>110.5</v>
      </c>
      <c r="BN404" s="31">
        <v>98.3</v>
      </c>
      <c r="BO404" s="31">
        <v>106.1</v>
      </c>
      <c r="BP404" s="31">
        <v>107</v>
      </c>
      <c r="BQ404" s="31">
        <v>108.2</v>
      </c>
      <c r="BR404" s="31">
        <v>109.9</v>
      </c>
      <c r="BS404" s="31">
        <v>109.5</v>
      </c>
      <c r="BT404" s="31">
        <v>109.5</v>
      </c>
      <c r="BU404" s="31">
        <v>110.3</v>
      </c>
      <c r="BV404" s="31">
        <v>112.3</v>
      </c>
      <c r="BW404" s="31">
        <v>111.4</v>
      </c>
      <c r="BX404" s="31">
        <v>116.4</v>
      </c>
      <c r="BY404" s="31">
        <v>124.1</v>
      </c>
      <c r="BZ404" s="31">
        <v>116.3</v>
      </c>
      <c r="CA404" s="31">
        <v>122.1</v>
      </c>
      <c r="CB404" s="31">
        <v>124</v>
      </c>
      <c r="CC404" s="31">
        <v>124</v>
      </c>
      <c r="CD404" s="31">
        <v>125.8</v>
      </c>
      <c r="CE404" s="31">
        <v>128</v>
      </c>
      <c r="CF404" s="31">
        <v>120.1</v>
      </c>
      <c r="CG404" s="31">
        <v>118.4</v>
      </c>
      <c r="CH404" s="31">
        <v>116.9</v>
      </c>
      <c r="CI404" s="31">
        <v>120.6</v>
      </c>
      <c r="CJ404" s="31">
        <v>124.3</v>
      </c>
      <c r="CK404" s="31">
        <v>123</v>
      </c>
      <c r="CL404" s="31">
        <v>121.5</v>
      </c>
      <c r="CM404" s="31">
        <v>118.6</v>
      </c>
      <c r="CN404" s="31">
        <v>120.2</v>
      </c>
      <c r="CO404" s="31">
        <v>118.6</v>
      </c>
      <c r="CP404" s="31">
        <v>115.3</v>
      </c>
      <c r="CQ404" s="31">
        <v>112.4</v>
      </c>
      <c r="CR404" s="31">
        <v>105.4</v>
      </c>
      <c r="CS404" s="31">
        <v>111.9</v>
      </c>
      <c r="CT404" s="31">
        <v>103.3</v>
      </c>
      <c r="CU404" s="31">
        <v>97.1</v>
      </c>
      <c r="CV404" s="31">
        <v>97.1</v>
      </c>
      <c r="CW404" s="31">
        <v>97.8</v>
      </c>
      <c r="CX404" s="31">
        <v>105.2</v>
      </c>
      <c r="CY404" s="31">
        <v>110.3</v>
      </c>
      <c r="CZ404" s="31">
        <v>111.3</v>
      </c>
      <c r="DA404" s="31">
        <v>110.5</v>
      </c>
      <c r="DB404" s="31">
        <v>114.6</v>
      </c>
      <c r="DC404" s="31">
        <v>116.4</v>
      </c>
      <c r="DD404" s="31">
        <v>123.2</v>
      </c>
      <c r="DE404" s="31">
        <v>123.7</v>
      </c>
      <c r="DF404" s="31">
        <v>140.1</v>
      </c>
      <c r="DG404" s="31">
        <v>148.9</v>
      </c>
      <c r="DH404" s="31">
        <v>147.69999999999999</v>
      </c>
      <c r="DI404" s="31">
        <v>143.69999999999999</v>
      </c>
      <c r="DJ404" s="31">
        <v>129</v>
      </c>
      <c r="DK404" s="31">
        <v>136.19999999999999</v>
      </c>
      <c r="DL404" s="31">
        <v>137</v>
      </c>
      <c r="DM404" s="31">
        <v>138.9</v>
      </c>
      <c r="DN404" s="31">
        <v>139.6</v>
      </c>
      <c r="DO404" s="31">
        <v>145.19999999999999</v>
      </c>
      <c r="DP404" s="31">
        <v>140.1</v>
      </c>
      <c r="DQ404" s="31">
        <v>136.69999999999999</v>
      </c>
      <c r="DR404" s="31">
        <v>142.19999999999999</v>
      </c>
      <c r="DS404" s="31">
        <v>153.19999999999999</v>
      </c>
      <c r="DT404" s="31">
        <v>158.69999999999999</v>
      </c>
      <c r="DU404" s="31">
        <v>146.5</v>
      </c>
      <c r="DV404" s="31">
        <v>143.80000000000001</v>
      </c>
      <c r="DW404" s="31">
        <v>135.6</v>
      </c>
      <c r="DX404" s="31">
        <v>132.19999999999999</v>
      </c>
      <c r="DY404" s="31">
        <v>132.5</v>
      </c>
      <c r="DZ404" s="31">
        <v>130.30000000000001</v>
      </c>
      <c r="EA404" s="31">
        <v>124.5</v>
      </c>
      <c r="EB404" s="31">
        <v>124.9</v>
      </c>
      <c r="EC404" s="31">
        <v>127.5</v>
      </c>
      <c r="ED404" s="31">
        <v>133.4</v>
      </c>
      <c r="EE404" s="31">
        <v>131.9</v>
      </c>
      <c r="EF404" s="31">
        <v>128.69999999999999</v>
      </c>
      <c r="EG404" s="31">
        <v>126.2</v>
      </c>
      <c r="EH404" s="31">
        <v>120.3</v>
      </c>
      <c r="EI404" s="31">
        <v>118.3</v>
      </c>
      <c r="EJ404" s="31">
        <v>124.9</v>
      </c>
      <c r="EK404" s="31">
        <v>127.4</v>
      </c>
      <c r="EL404" s="31">
        <v>126.9</v>
      </c>
      <c r="EM404" s="31">
        <v>122.9</v>
      </c>
      <c r="EN404" s="31">
        <v>121.3</v>
      </c>
      <c r="EO404" s="31">
        <v>126.2</v>
      </c>
      <c r="EP404" s="31">
        <v>126.9</v>
      </c>
      <c r="EQ404" s="31">
        <v>127.7</v>
      </c>
      <c r="ER404" s="31">
        <v>127.7</v>
      </c>
      <c r="ES404" s="31">
        <v>127.7</v>
      </c>
      <c r="ET404" s="31">
        <v>128.5</v>
      </c>
    </row>
    <row r="405" spans="1:150">
      <c r="A405" s="25" t="s">
        <v>2039</v>
      </c>
      <c r="B405" s="25" t="s">
        <v>1266</v>
      </c>
      <c r="C405" s="26">
        <v>8.3470000000000003E-2</v>
      </c>
      <c r="D405" s="31">
        <v>105.8</v>
      </c>
      <c r="E405" s="31">
        <v>106.1</v>
      </c>
      <c r="F405" s="31">
        <v>106.3</v>
      </c>
      <c r="G405" s="31">
        <v>107.3</v>
      </c>
      <c r="H405" s="31">
        <v>107.5</v>
      </c>
      <c r="I405" s="31">
        <v>108.2</v>
      </c>
      <c r="J405" s="31">
        <v>106.8</v>
      </c>
      <c r="K405" s="31">
        <v>105.2</v>
      </c>
      <c r="L405" s="31">
        <v>105.1</v>
      </c>
      <c r="M405" s="31">
        <v>105.7</v>
      </c>
      <c r="N405" s="31">
        <v>106.1</v>
      </c>
      <c r="O405" s="31">
        <v>107.6</v>
      </c>
      <c r="P405" s="31">
        <v>107.2</v>
      </c>
      <c r="Q405" s="31">
        <v>106.5</v>
      </c>
      <c r="R405" s="31">
        <v>108.9</v>
      </c>
      <c r="S405" s="31">
        <v>111.4</v>
      </c>
      <c r="T405" s="31">
        <v>112.6</v>
      </c>
      <c r="U405" s="31">
        <v>116</v>
      </c>
      <c r="V405" s="31">
        <v>115.8</v>
      </c>
      <c r="W405" s="31">
        <v>114.7</v>
      </c>
      <c r="X405" s="31">
        <v>114.7</v>
      </c>
      <c r="Y405" s="31">
        <v>116.4</v>
      </c>
      <c r="Z405" s="31">
        <v>116.9</v>
      </c>
      <c r="AA405" s="31">
        <v>115.9</v>
      </c>
      <c r="AB405" s="31">
        <v>116.3</v>
      </c>
      <c r="AC405" s="31">
        <v>116.3</v>
      </c>
      <c r="AD405" s="31">
        <v>117.3</v>
      </c>
      <c r="AE405" s="31">
        <v>116.4</v>
      </c>
      <c r="AF405" s="31">
        <v>116.1</v>
      </c>
      <c r="AG405" s="31">
        <v>115.6</v>
      </c>
      <c r="AH405" s="31">
        <v>115.4</v>
      </c>
      <c r="AI405" s="31">
        <v>112.8</v>
      </c>
      <c r="AJ405" s="31">
        <v>109.4</v>
      </c>
      <c r="AK405" s="31">
        <v>106.5</v>
      </c>
      <c r="AL405" s="31">
        <v>107.1</v>
      </c>
      <c r="AM405" s="31">
        <v>109.5</v>
      </c>
      <c r="AN405" s="31">
        <v>108.8</v>
      </c>
      <c r="AO405" s="31">
        <v>109.2</v>
      </c>
      <c r="AP405" s="31">
        <v>108.5</v>
      </c>
      <c r="AQ405" s="31">
        <v>109.2</v>
      </c>
      <c r="AR405" s="31">
        <v>106.7</v>
      </c>
      <c r="AS405" s="31">
        <v>108.1</v>
      </c>
      <c r="AT405" s="31">
        <v>103.9</v>
      </c>
      <c r="AU405" s="31">
        <v>104.6</v>
      </c>
      <c r="AV405" s="31">
        <v>102.1</v>
      </c>
      <c r="AW405" s="31">
        <v>100.5</v>
      </c>
      <c r="AX405" s="31">
        <v>101.4</v>
      </c>
      <c r="AY405" s="31">
        <v>103.2</v>
      </c>
      <c r="AZ405" s="31">
        <v>104.5</v>
      </c>
      <c r="BA405" s="31">
        <v>106.5</v>
      </c>
      <c r="BB405" s="31">
        <v>106</v>
      </c>
      <c r="BC405" s="31">
        <v>106.1</v>
      </c>
      <c r="BD405" s="31">
        <v>106.8</v>
      </c>
      <c r="BE405" s="31">
        <v>105.9</v>
      </c>
      <c r="BF405" s="31">
        <v>109</v>
      </c>
      <c r="BG405" s="31">
        <v>110.9</v>
      </c>
      <c r="BH405" s="31">
        <v>111.4</v>
      </c>
      <c r="BI405" s="31">
        <v>110.7</v>
      </c>
      <c r="BJ405" s="31">
        <v>111.5</v>
      </c>
      <c r="BK405" s="31">
        <v>114</v>
      </c>
      <c r="BL405" s="31">
        <v>112.7</v>
      </c>
      <c r="BM405" s="31">
        <v>112.8</v>
      </c>
      <c r="BN405" s="31">
        <v>111.5</v>
      </c>
      <c r="BO405" s="31">
        <v>111.7</v>
      </c>
      <c r="BP405" s="31">
        <v>107.8</v>
      </c>
      <c r="BQ405" s="31">
        <v>109.3</v>
      </c>
      <c r="BR405" s="31">
        <v>109.7</v>
      </c>
      <c r="BS405" s="31">
        <v>109.8</v>
      </c>
      <c r="BT405" s="31">
        <v>109.6</v>
      </c>
      <c r="BU405" s="31">
        <v>110.3</v>
      </c>
      <c r="BV405" s="31">
        <v>112.2</v>
      </c>
      <c r="BW405" s="31">
        <v>113.6</v>
      </c>
      <c r="BX405" s="31">
        <v>114.1</v>
      </c>
      <c r="BY405" s="31">
        <v>114.8</v>
      </c>
      <c r="BZ405" s="31">
        <v>115.7</v>
      </c>
      <c r="CA405" s="31">
        <v>115.9</v>
      </c>
      <c r="CB405" s="31">
        <v>116</v>
      </c>
      <c r="CC405" s="31">
        <v>117.1</v>
      </c>
      <c r="CD405" s="31">
        <v>116.4</v>
      </c>
      <c r="CE405" s="31">
        <v>117.7</v>
      </c>
      <c r="CF405" s="31">
        <v>116.7</v>
      </c>
      <c r="CG405" s="31">
        <v>115.7</v>
      </c>
      <c r="CH405" s="31">
        <v>116.1</v>
      </c>
      <c r="CI405" s="31">
        <v>114.8</v>
      </c>
      <c r="CJ405" s="31">
        <v>113.8</v>
      </c>
      <c r="CK405" s="31">
        <v>113.2</v>
      </c>
      <c r="CL405" s="31">
        <v>114.6</v>
      </c>
      <c r="CM405" s="31">
        <v>115.7</v>
      </c>
      <c r="CN405" s="31">
        <v>114.7</v>
      </c>
      <c r="CO405" s="31">
        <v>115.1</v>
      </c>
      <c r="CP405" s="31">
        <v>115.3</v>
      </c>
      <c r="CQ405" s="31">
        <v>113.8</v>
      </c>
      <c r="CR405" s="31">
        <v>112.7</v>
      </c>
      <c r="CS405" s="31">
        <v>113.4</v>
      </c>
      <c r="CT405" s="31">
        <v>114.7</v>
      </c>
      <c r="CU405" s="31">
        <v>115.4</v>
      </c>
      <c r="CV405" s="31">
        <v>112.3</v>
      </c>
      <c r="CW405" s="31">
        <v>110</v>
      </c>
      <c r="CX405" s="31">
        <v>112.9</v>
      </c>
      <c r="CY405" s="31">
        <v>114.5</v>
      </c>
      <c r="CZ405" s="31">
        <v>116.5</v>
      </c>
      <c r="DA405" s="31">
        <v>120</v>
      </c>
      <c r="DB405" s="31">
        <v>123</v>
      </c>
      <c r="DC405" s="31">
        <v>127.8</v>
      </c>
      <c r="DD405" s="31">
        <v>134.4</v>
      </c>
      <c r="DE405" s="31">
        <v>136.30000000000001</v>
      </c>
      <c r="DF405" s="31">
        <v>139.19999999999999</v>
      </c>
      <c r="DG405" s="31">
        <v>146</v>
      </c>
      <c r="DH405" s="31">
        <v>149.30000000000001</v>
      </c>
      <c r="DI405" s="31">
        <v>148</v>
      </c>
      <c r="DJ405" s="31">
        <v>143.80000000000001</v>
      </c>
      <c r="DK405" s="31">
        <v>143.1</v>
      </c>
      <c r="DL405" s="31">
        <v>146.4</v>
      </c>
      <c r="DM405" s="31">
        <v>149.9</v>
      </c>
      <c r="DN405" s="31">
        <v>157.69999999999999</v>
      </c>
      <c r="DO405" s="31">
        <v>162.69999999999999</v>
      </c>
      <c r="DP405" s="31">
        <v>159.6</v>
      </c>
      <c r="DQ405" s="31">
        <v>156.69999999999999</v>
      </c>
      <c r="DR405" s="31">
        <v>158.6</v>
      </c>
      <c r="DS405" s="31">
        <v>161.6</v>
      </c>
      <c r="DT405" s="31">
        <v>161.69999999999999</v>
      </c>
      <c r="DU405" s="31">
        <v>158.1</v>
      </c>
      <c r="DV405" s="31">
        <v>154.1</v>
      </c>
      <c r="DW405" s="31">
        <v>147.4</v>
      </c>
      <c r="DX405" s="31">
        <v>144.69999999999999</v>
      </c>
      <c r="DY405" s="31">
        <v>130.4</v>
      </c>
      <c r="DZ405" s="31">
        <v>130.4</v>
      </c>
      <c r="EA405" s="31">
        <v>124.2</v>
      </c>
      <c r="EB405" s="31">
        <v>128.4</v>
      </c>
      <c r="EC405" s="31">
        <v>132.30000000000001</v>
      </c>
      <c r="ED405" s="31">
        <v>133.4</v>
      </c>
      <c r="EE405" s="31">
        <v>130.69999999999999</v>
      </c>
      <c r="EF405" s="31">
        <v>129.5</v>
      </c>
      <c r="EG405" s="31">
        <v>127</v>
      </c>
      <c r="EH405" s="31">
        <v>126.7</v>
      </c>
      <c r="EI405" s="31">
        <v>126.4</v>
      </c>
      <c r="EJ405" s="31">
        <v>127.4</v>
      </c>
      <c r="EK405" s="31">
        <v>127.4</v>
      </c>
      <c r="EL405" s="31">
        <v>123.5</v>
      </c>
      <c r="EM405" s="31">
        <v>121.3</v>
      </c>
      <c r="EN405" s="31">
        <v>123.5</v>
      </c>
      <c r="EO405" s="31">
        <v>121.1</v>
      </c>
      <c r="EP405" s="31">
        <v>120.2</v>
      </c>
      <c r="EQ405" s="31">
        <v>119.5</v>
      </c>
      <c r="ER405" s="31">
        <v>121.9</v>
      </c>
      <c r="ES405" s="31">
        <v>122.7</v>
      </c>
      <c r="ET405" s="31">
        <v>128.1</v>
      </c>
    </row>
    <row r="406" spans="1:150">
      <c r="A406" s="25" t="s">
        <v>2040</v>
      </c>
      <c r="B406" s="25" t="s">
        <v>1268</v>
      </c>
      <c r="C406" s="26">
        <v>0.51617999999999997</v>
      </c>
      <c r="D406" s="31">
        <v>107.1</v>
      </c>
      <c r="E406" s="31">
        <v>108.3</v>
      </c>
      <c r="F406" s="31">
        <v>108.1</v>
      </c>
      <c r="G406" s="31">
        <v>109</v>
      </c>
      <c r="H406" s="31">
        <v>109.8</v>
      </c>
      <c r="I406" s="31">
        <v>110.4</v>
      </c>
      <c r="J406" s="31">
        <v>108.2</v>
      </c>
      <c r="K406" s="31">
        <v>108.9</v>
      </c>
      <c r="L406" s="31">
        <v>110.2</v>
      </c>
      <c r="M406" s="31">
        <v>111.1</v>
      </c>
      <c r="N406" s="31">
        <v>110.6</v>
      </c>
      <c r="O406" s="31">
        <v>109.9</v>
      </c>
      <c r="P406" s="31">
        <v>110.9</v>
      </c>
      <c r="Q406" s="31">
        <v>110.1</v>
      </c>
      <c r="R406" s="31">
        <v>112.4</v>
      </c>
      <c r="S406" s="31">
        <v>114.6</v>
      </c>
      <c r="T406" s="31">
        <v>115.8</v>
      </c>
      <c r="U406" s="31">
        <v>119.6</v>
      </c>
      <c r="V406" s="31">
        <v>119.6</v>
      </c>
      <c r="W406" s="31">
        <v>119.6</v>
      </c>
      <c r="X406" s="31">
        <v>119.7</v>
      </c>
      <c r="Y406" s="31">
        <v>121.3</v>
      </c>
      <c r="Z406" s="31">
        <v>123.8</v>
      </c>
      <c r="AA406" s="31">
        <v>127.8</v>
      </c>
      <c r="AB406" s="31">
        <v>129.69999999999999</v>
      </c>
      <c r="AC406" s="31">
        <v>129.4</v>
      </c>
      <c r="AD406" s="31">
        <v>128.4</v>
      </c>
      <c r="AE406" s="31">
        <v>131.69999999999999</v>
      </c>
      <c r="AF406" s="31">
        <v>135.19999999999999</v>
      </c>
      <c r="AG406" s="31">
        <v>135.1</v>
      </c>
      <c r="AH406" s="31">
        <v>134.69999999999999</v>
      </c>
      <c r="AI406" s="31">
        <v>134</v>
      </c>
      <c r="AJ406" s="31">
        <v>130.6</v>
      </c>
      <c r="AK406" s="31">
        <v>126.5</v>
      </c>
      <c r="AL406" s="31">
        <v>121.1</v>
      </c>
      <c r="AM406" s="31">
        <v>124.7</v>
      </c>
      <c r="AN406" s="31">
        <v>127.3</v>
      </c>
      <c r="AO406" s="31">
        <v>129</v>
      </c>
      <c r="AP406" s="31">
        <v>127.8</v>
      </c>
      <c r="AQ406" s="31">
        <v>127.1</v>
      </c>
      <c r="AR406" s="31">
        <v>126.6</v>
      </c>
      <c r="AS406" s="31">
        <v>125.1</v>
      </c>
      <c r="AT406" s="31">
        <v>124.4</v>
      </c>
      <c r="AU406" s="31">
        <v>122.1</v>
      </c>
      <c r="AV406" s="31">
        <v>120.5</v>
      </c>
      <c r="AW406" s="31">
        <v>118.7</v>
      </c>
      <c r="AX406" s="31">
        <v>117.2</v>
      </c>
      <c r="AY406" s="31">
        <v>118</v>
      </c>
      <c r="AZ406" s="31">
        <v>121.1</v>
      </c>
      <c r="BA406" s="31">
        <v>119.8</v>
      </c>
      <c r="BB406" s="31">
        <v>119.6</v>
      </c>
      <c r="BC406" s="31">
        <v>120.5</v>
      </c>
      <c r="BD406" s="31">
        <v>118.7</v>
      </c>
      <c r="BE406" s="31">
        <v>117.3</v>
      </c>
      <c r="BF406" s="31">
        <v>117.3</v>
      </c>
      <c r="BG406" s="31">
        <v>117.1</v>
      </c>
      <c r="BH406" s="31">
        <v>116.7</v>
      </c>
      <c r="BI406" s="31">
        <v>117.9</v>
      </c>
      <c r="BJ406" s="31">
        <v>119.4</v>
      </c>
      <c r="BK406" s="31">
        <v>118</v>
      </c>
      <c r="BL406" s="31">
        <v>118.2</v>
      </c>
      <c r="BM406" s="31">
        <v>117.7</v>
      </c>
      <c r="BN406" s="31">
        <v>117.9</v>
      </c>
      <c r="BO406" s="31">
        <v>117.4</v>
      </c>
      <c r="BP406" s="31">
        <v>117.3</v>
      </c>
      <c r="BQ406" s="31">
        <v>119.2</v>
      </c>
      <c r="BR406" s="31">
        <v>118.9</v>
      </c>
      <c r="BS406" s="31">
        <v>118.9</v>
      </c>
      <c r="BT406" s="31">
        <v>118.8</v>
      </c>
      <c r="BU406" s="31">
        <v>120.2</v>
      </c>
      <c r="BV406" s="31">
        <v>122.4</v>
      </c>
      <c r="BW406" s="31">
        <v>119.9</v>
      </c>
      <c r="BX406" s="31">
        <v>120.3</v>
      </c>
      <c r="BY406" s="31">
        <v>121.5</v>
      </c>
      <c r="BZ406" s="31">
        <v>123</v>
      </c>
      <c r="CA406" s="31">
        <v>121.2</v>
      </c>
      <c r="CB406" s="31">
        <v>121</v>
      </c>
      <c r="CC406" s="31">
        <v>122.5</v>
      </c>
      <c r="CD406" s="31">
        <v>123.6</v>
      </c>
      <c r="CE406" s="31">
        <v>121.3</v>
      </c>
      <c r="CF406" s="31">
        <v>119.5</v>
      </c>
      <c r="CG406" s="31">
        <v>117.5</v>
      </c>
      <c r="CH406" s="31">
        <v>116.2</v>
      </c>
      <c r="CI406" s="31">
        <v>115.9</v>
      </c>
      <c r="CJ406" s="31">
        <v>117.2</v>
      </c>
      <c r="CK406" s="31">
        <v>115.7</v>
      </c>
      <c r="CL406" s="31">
        <v>113.2</v>
      </c>
      <c r="CM406" s="31">
        <v>112.2</v>
      </c>
      <c r="CN406" s="31">
        <v>112.2</v>
      </c>
      <c r="CO406" s="31">
        <v>111.4</v>
      </c>
      <c r="CP406" s="31">
        <v>109.4</v>
      </c>
      <c r="CQ406" s="31">
        <v>108.1</v>
      </c>
      <c r="CR406" s="31">
        <v>107.8</v>
      </c>
      <c r="CS406" s="31">
        <v>108.4</v>
      </c>
      <c r="CT406" s="31">
        <v>108.6</v>
      </c>
      <c r="CU406" s="31">
        <v>108.6</v>
      </c>
      <c r="CV406" s="31">
        <v>105.3</v>
      </c>
      <c r="CW406" s="31">
        <v>106.4</v>
      </c>
      <c r="CX406" s="31">
        <v>107.9</v>
      </c>
      <c r="CY406" s="31">
        <v>109.4</v>
      </c>
      <c r="CZ406" s="31">
        <v>110.9</v>
      </c>
      <c r="DA406" s="31">
        <v>112</v>
      </c>
      <c r="DB406" s="31">
        <v>114.6</v>
      </c>
      <c r="DC406" s="31">
        <v>117.9</v>
      </c>
      <c r="DD406" s="31">
        <v>120.4</v>
      </c>
      <c r="DE406" s="31">
        <v>121.3</v>
      </c>
      <c r="DF406" s="31">
        <v>125.9</v>
      </c>
      <c r="DG406" s="31">
        <v>135.9</v>
      </c>
      <c r="DH406" s="31">
        <v>140.69999999999999</v>
      </c>
      <c r="DI406" s="31">
        <v>134.19999999999999</v>
      </c>
      <c r="DJ406" s="31">
        <v>135.80000000000001</v>
      </c>
      <c r="DK406" s="31">
        <v>136.4</v>
      </c>
      <c r="DL406" s="31">
        <v>139</v>
      </c>
      <c r="DM406" s="31">
        <v>140.19999999999999</v>
      </c>
      <c r="DN406" s="31">
        <v>145.30000000000001</v>
      </c>
      <c r="DO406" s="31">
        <v>146.6</v>
      </c>
      <c r="DP406" s="31">
        <v>144.4</v>
      </c>
      <c r="DQ406" s="31">
        <v>143.1</v>
      </c>
      <c r="DR406" s="31">
        <v>146.19999999999999</v>
      </c>
      <c r="DS406" s="31">
        <v>152.19999999999999</v>
      </c>
      <c r="DT406" s="31">
        <v>156.4</v>
      </c>
      <c r="DU406" s="31">
        <v>158.19999999999999</v>
      </c>
      <c r="DV406" s="31">
        <v>157.30000000000001</v>
      </c>
      <c r="DW406" s="31">
        <v>153</v>
      </c>
      <c r="DX406" s="31">
        <v>149</v>
      </c>
      <c r="DY406" s="31">
        <v>150.1</v>
      </c>
      <c r="DZ406" s="31">
        <v>149</v>
      </c>
      <c r="EA406" s="31">
        <v>146.1</v>
      </c>
      <c r="EB406" s="31">
        <v>144.1</v>
      </c>
      <c r="EC406" s="31">
        <v>145</v>
      </c>
      <c r="ED406" s="31">
        <v>147</v>
      </c>
      <c r="EE406" s="31">
        <v>145.19999999999999</v>
      </c>
      <c r="EF406" s="31">
        <v>143.6</v>
      </c>
      <c r="EG406" s="31">
        <v>141.6</v>
      </c>
      <c r="EH406" s="31">
        <v>139.6</v>
      </c>
      <c r="EI406" s="31">
        <v>136.30000000000001</v>
      </c>
      <c r="EJ406" s="31">
        <v>136.4</v>
      </c>
      <c r="EK406" s="31">
        <v>135.5</v>
      </c>
      <c r="EL406" s="31">
        <v>134.1</v>
      </c>
      <c r="EM406" s="31">
        <v>130.80000000000001</v>
      </c>
      <c r="EN406" s="31">
        <v>132</v>
      </c>
      <c r="EO406" s="31">
        <v>133.69999999999999</v>
      </c>
      <c r="EP406" s="31">
        <v>134.19999999999999</v>
      </c>
      <c r="EQ406" s="31">
        <v>135.5</v>
      </c>
      <c r="ER406" s="31">
        <v>134.69999999999999</v>
      </c>
      <c r="ES406" s="31">
        <v>133.4</v>
      </c>
      <c r="ET406" s="31">
        <v>136</v>
      </c>
    </row>
    <row r="407" spans="1:150">
      <c r="A407" s="25" t="s">
        <v>2041</v>
      </c>
      <c r="B407" s="25" t="s">
        <v>1270</v>
      </c>
      <c r="C407" s="26">
        <v>2.6190000000000001E-2</v>
      </c>
      <c r="D407" s="31">
        <v>106.7</v>
      </c>
      <c r="E407" s="31">
        <v>108.8</v>
      </c>
      <c r="F407" s="31">
        <v>109.8</v>
      </c>
      <c r="G407" s="31">
        <v>108.8</v>
      </c>
      <c r="H407" s="31">
        <v>109.3</v>
      </c>
      <c r="I407" s="31">
        <v>112.1</v>
      </c>
      <c r="J407" s="31">
        <v>115</v>
      </c>
      <c r="K407" s="31">
        <v>115.4</v>
      </c>
      <c r="L407" s="31">
        <v>117.1</v>
      </c>
      <c r="M407" s="31">
        <v>121</v>
      </c>
      <c r="N407" s="31">
        <v>123.5</v>
      </c>
      <c r="O407" s="31">
        <v>125.7</v>
      </c>
      <c r="P407" s="31">
        <v>126.7</v>
      </c>
      <c r="Q407" s="31">
        <v>125.7</v>
      </c>
      <c r="R407" s="31">
        <v>129.30000000000001</v>
      </c>
      <c r="S407" s="31">
        <v>131.9</v>
      </c>
      <c r="T407" s="31">
        <v>137.1</v>
      </c>
      <c r="U407" s="31">
        <v>139.5</v>
      </c>
      <c r="V407" s="31">
        <v>140.4</v>
      </c>
      <c r="W407" s="31">
        <v>143.5</v>
      </c>
      <c r="X407" s="31">
        <v>137</v>
      </c>
      <c r="Y407" s="31">
        <v>135.9</v>
      </c>
      <c r="Z407" s="31">
        <v>136.30000000000001</v>
      </c>
      <c r="AA407" s="31">
        <v>140.9</v>
      </c>
      <c r="AB407" s="31">
        <v>141.69999999999999</v>
      </c>
      <c r="AC407" s="31">
        <v>136.1</v>
      </c>
      <c r="AD407" s="31">
        <v>136.69999999999999</v>
      </c>
      <c r="AE407" s="31">
        <v>137.5</v>
      </c>
      <c r="AF407" s="31">
        <v>139.4</v>
      </c>
      <c r="AG407" s="31">
        <v>137</v>
      </c>
      <c r="AH407" s="31">
        <v>136.30000000000001</v>
      </c>
      <c r="AI407" s="31">
        <v>135.5</v>
      </c>
      <c r="AJ407" s="31">
        <v>127</v>
      </c>
      <c r="AK407" s="31">
        <v>122.9</v>
      </c>
      <c r="AL407" s="31">
        <v>120</v>
      </c>
      <c r="AM407" s="31">
        <v>121.9</v>
      </c>
      <c r="AN407" s="31">
        <v>124.8</v>
      </c>
      <c r="AO407" s="31">
        <v>130.19999999999999</v>
      </c>
      <c r="AP407" s="31">
        <v>131.1</v>
      </c>
      <c r="AQ407" s="31">
        <v>131.19999999999999</v>
      </c>
      <c r="AR407" s="31">
        <v>127.9</v>
      </c>
      <c r="AS407" s="31">
        <v>126.4</v>
      </c>
      <c r="AT407" s="31">
        <v>122.1</v>
      </c>
      <c r="AU407" s="31">
        <v>121</v>
      </c>
      <c r="AV407" s="31">
        <v>118.4</v>
      </c>
      <c r="AW407" s="31">
        <v>118.5</v>
      </c>
      <c r="AX407" s="31">
        <v>117.9</v>
      </c>
      <c r="AY407" s="31">
        <v>120.1</v>
      </c>
      <c r="AZ407" s="31">
        <v>121</v>
      </c>
      <c r="BA407" s="31">
        <v>122.5</v>
      </c>
      <c r="BB407" s="31">
        <v>123.2</v>
      </c>
      <c r="BC407" s="31">
        <v>124</v>
      </c>
      <c r="BD407" s="31">
        <v>122.6</v>
      </c>
      <c r="BE407" s="31">
        <v>123.2</v>
      </c>
      <c r="BF407" s="31">
        <v>124.4</v>
      </c>
      <c r="BG407" s="31">
        <v>123.8</v>
      </c>
      <c r="BH407" s="31">
        <v>125.1</v>
      </c>
      <c r="BI407" s="31">
        <v>126.6</v>
      </c>
      <c r="BJ407" s="31">
        <v>129</v>
      </c>
      <c r="BK407" s="31">
        <v>129.9</v>
      </c>
      <c r="BL407" s="31">
        <v>128.1</v>
      </c>
      <c r="BM407" s="31">
        <v>125.2</v>
      </c>
      <c r="BN407" s="31">
        <v>125.4</v>
      </c>
      <c r="BO407" s="31">
        <v>125.2</v>
      </c>
      <c r="BP407" s="31">
        <v>122.5</v>
      </c>
      <c r="BQ407" s="31">
        <v>126.8</v>
      </c>
      <c r="BR407" s="31">
        <v>125</v>
      </c>
      <c r="BS407" s="31">
        <v>124.7</v>
      </c>
      <c r="BT407" s="31">
        <v>125.4</v>
      </c>
      <c r="BU407" s="31">
        <v>125.5</v>
      </c>
      <c r="BV407" s="31">
        <v>129.1</v>
      </c>
      <c r="BW407" s="31">
        <v>127.7</v>
      </c>
      <c r="BX407" s="31">
        <v>128.4</v>
      </c>
      <c r="BY407" s="31">
        <v>128.5</v>
      </c>
      <c r="BZ407" s="31">
        <v>130.80000000000001</v>
      </c>
      <c r="CA407" s="31">
        <v>130.6</v>
      </c>
      <c r="CB407" s="31">
        <v>133.30000000000001</v>
      </c>
      <c r="CC407" s="31">
        <v>133</v>
      </c>
      <c r="CD407" s="31">
        <v>132.80000000000001</v>
      </c>
      <c r="CE407" s="31">
        <v>132</v>
      </c>
      <c r="CF407" s="31">
        <v>124.3</v>
      </c>
      <c r="CG407" s="31">
        <v>127.2</v>
      </c>
      <c r="CH407" s="31">
        <v>125.4</v>
      </c>
      <c r="CI407" s="31">
        <v>124.8</v>
      </c>
      <c r="CJ407" s="31">
        <v>125</v>
      </c>
      <c r="CK407" s="31">
        <v>124.5</v>
      </c>
      <c r="CL407" s="31">
        <v>124.8</v>
      </c>
      <c r="CM407" s="31">
        <v>126.8</v>
      </c>
      <c r="CN407" s="31">
        <v>124.8</v>
      </c>
      <c r="CO407" s="31">
        <v>122.9</v>
      </c>
      <c r="CP407" s="31">
        <v>122</v>
      </c>
      <c r="CQ407" s="31">
        <v>122.1</v>
      </c>
      <c r="CR407" s="31">
        <v>120.5</v>
      </c>
      <c r="CS407" s="31">
        <v>121.2</v>
      </c>
      <c r="CT407" s="31">
        <v>121.6</v>
      </c>
      <c r="CU407" s="31">
        <v>116.1</v>
      </c>
      <c r="CV407" s="31">
        <v>116.2</v>
      </c>
      <c r="CW407" s="31">
        <v>108.5</v>
      </c>
      <c r="CX407" s="31">
        <v>108.3</v>
      </c>
      <c r="CY407" s="31">
        <v>110.6</v>
      </c>
      <c r="CZ407" s="31">
        <v>110.9</v>
      </c>
      <c r="DA407" s="31">
        <v>111.5</v>
      </c>
      <c r="DB407" s="31">
        <v>115.2</v>
      </c>
      <c r="DC407" s="31">
        <v>122.7</v>
      </c>
      <c r="DD407" s="31">
        <v>133.5</v>
      </c>
      <c r="DE407" s="31">
        <v>134.5</v>
      </c>
      <c r="DF407" s="31">
        <v>134.80000000000001</v>
      </c>
      <c r="DG407" s="31">
        <v>142.80000000000001</v>
      </c>
      <c r="DH407" s="31">
        <v>144.6</v>
      </c>
      <c r="DI407" s="31">
        <v>140.5</v>
      </c>
      <c r="DJ407" s="31">
        <v>144</v>
      </c>
      <c r="DK407" s="31">
        <v>141.6</v>
      </c>
      <c r="DL407" s="31">
        <v>141.1</v>
      </c>
      <c r="DM407" s="31">
        <v>141.30000000000001</v>
      </c>
      <c r="DN407" s="31">
        <v>140</v>
      </c>
      <c r="DO407" s="31">
        <v>141.6</v>
      </c>
      <c r="DP407" s="31">
        <v>140.69999999999999</v>
      </c>
      <c r="DQ407" s="31">
        <v>139</v>
      </c>
      <c r="DR407" s="31">
        <v>140.30000000000001</v>
      </c>
      <c r="DS407" s="31">
        <v>145.1</v>
      </c>
      <c r="DT407" s="31">
        <v>149.4</v>
      </c>
      <c r="DU407" s="31">
        <v>149.9</v>
      </c>
      <c r="DV407" s="31">
        <v>153.30000000000001</v>
      </c>
      <c r="DW407" s="31">
        <v>152.30000000000001</v>
      </c>
      <c r="DX407" s="31">
        <v>149.80000000000001</v>
      </c>
      <c r="DY407" s="31">
        <v>141</v>
      </c>
      <c r="DZ407" s="31">
        <v>139.1</v>
      </c>
      <c r="EA407" s="31">
        <v>140</v>
      </c>
      <c r="EB407" s="31">
        <v>137.30000000000001</v>
      </c>
      <c r="EC407" s="31">
        <v>139</v>
      </c>
      <c r="ED407" s="31">
        <v>141.80000000000001</v>
      </c>
      <c r="EE407" s="31">
        <v>140.6</v>
      </c>
      <c r="EF407" s="31">
        <v>139.1</v>
      </c>
      <c r="EG407" s="31">
        <v>140.30000000000001</v>
      </c>
      <c r="EH407" s="31">
        <v>136.69999999999999</v>
      </c>
      <c r="EI407" s="31">
        <v>137.19999999999999</v>
      </c>
      <c r="EJ407" s="31">
        <v>139.30000000000001</v>
      </c>
      <c r="EK407" s="31">
        <v>138.30000000000001</v>
      </c>
      <c r="EL407" s="31">
        <v>139.69999999999999</v>
      </c>
      <c r="EM407" s="31">
        <v>139.9</v>
      </c>
      <c r="EN407" s="31">
        <v>140.69999999999999</v>
      </c>
      <c r="EO407" s="31">
        <v>136.6</v>
      </c>
      <c r="EP407" s="31">
        <v>140.1</v>
      </c>
      <c r="EQ407" s="31">
        <v>143.4</v>
      </c>
      <c r="ER407" s="31">
        <v>143.5</v>
      </c>
      <c r="ES407" s="31">
        <v>148.5</v>
      </c>
      <c r="ET407" s="31">
        <v>149.6</v>
      </c>
    </row>
    <row r="408" spans="1:150">
      <c r="A408" s="25" t="s">
        <v>2042</v>
      </c>
      <c r="B408" s="25" t="s">
        <v>1272</v>
      </c>
      <c r="C408" s="26">
        <v>7.1540000000000006E-2</v>
      </c>
      <c r="D408" s="31">
        <v>102.4</v>
      </c>
      <c r="E408" s="31">
        <v>101.6</v>
      </c>
      <c r="F408" s="31">
        <v>99.6</v>
      </c>
      <c r="G408" s="31">
        <v>96.4</v>
      </c>
      <c r="H408" s="31">
        <v>92.3</v>
      </c>
      <c r="I408" s="31">
        <v>93.1</v>
      </c>
      <c r="J408" s="31">
        <v>95.7</v>
      </c>
      <c r="K408" s="31">
        <v>93.5</v>
      </c>
      <c r="L408" s="31">
        <v>93.2</v>
      </c>
      <c r="M408" s="31">
        <v>96.4</v>
      </c>
      <c r="N408" s="31">
        <v>94.4</v>
      </c>
      <c r="O408" s="31">
        <v>90.4</v>
      </c>
      <c r="P408" s="31">
        <v>93.9</v>
      </c>
      <c r="Q408" s="31">
        <v>90.8</v>
      </c>
      <c r="R408" s="31">
        <v>85.9</v>
      </c>
      <c r="S408" s="31">
        <v>88.2</v>
      </c>
      <c r="T408" s="31">
        <v>86.8</v>
      </c>
      <c r="U408" s="31">
        <v>87.2</v>
      </c>
      <c r="V408" s="31">
        <v>87.7</v>
      </c>
      <c r="W408" s="31">
        <v>89.2</v>
      </c>
      <c r="X408" s="31">
        <v>91.8</v>
      </c>
      <c r="Y408" s="31">
        <v>84.8</v>
      </c>
      <c r="Z408" s="31">
        <v>85.2</v>
      </c>
      <c r="AA408" s="31">
        <v>88.3</v>
      </c>
      <c r="AB408" s="31">
        <v>89.9</v>
      </c>
      <c r="AC408" s="31">
        <v>91</v>
      </c>
      <c r="AD408" s="31">
        <v>91.2</v>
      </c>
      <c r="AE408" s="31">
        <v>96.7</v>
      </c>
      <c r="AF408" s="31">
        <v>98.9</v>
      </c>
      <c r="AG408" s="31">
        <v>96.7</v>
      </c>
      <c r="AH408" s="31">
        <v>98.3</v>
      </c>
      <c r="AI408" s="31">
        <v>98</v>
      </c>
      <c r="AJ408" s="31">
        <v>93.3</v>
      </c>
      <c r="AK408" s="31">
        <v>86.9</v>
      </c>
      <c r="AL408" s="31">
        <v>86.5</v>
      </c>
      <c r="AM408" s="31">
        <v>88.3</v>
      </c>
      <c r="AN408" s="31">
        <v>91.2</v>
      </c>
      <c r="AO408" s="31">
        <v>90.4</v>
      </c>
      <c r="AP408" s="31">
        <v>89.8</v>
      </c>
      <c r="AQ408" s="31">
        <v>93.7</v>
      </c>
      <c r="AR408" s="31">
        <v>93.7</v>
      </c>
      <c r="AS408" s="31">
        <v>99.4</v>
      </c>
      <c r="AT408" s="31">
        <v>101.7</v>
      </c>
      <c r="AU408" s="31">
        <v>102.2</v>
      </c>
      <c r="AV408" s="31">
        <v>102.2</v>
      </c>
      <c r="AW408" s="31">
        <v>102.2</v>
      </c>
      <c r="AX408" s="31">
        <v>102.9</v>
      </c>
      <c r="AY408" s="31">
        <v>112.6</v>
      </c>
      <c r="AZ408" s="31">
        <v>112.2</v>
      </c>
      <c r="BA408" s="31">
        <v>118.9</v>
      </c>
      <c r="BB408" s="31">
        <v>119.8</v>
      </c>
      <c r="BC408" s="31">
        <v>121.5</v>
      </c>
      <c r="BD408" s="31">
        <v>113.4</v>
      </c>
      <c r="BE408" s="31">
        <v>113.5</v>
      </c>
      <c r="BF408" s="31">
        <v>116.8</v>
      </c>
      <c r="BG408" s="31">
        <v>113.2</v>
      </c>
      <c r="BH408" s="31">
        <v>108.4</v>
      </c>
      <c r="BI408" s="31">
        <v>107.2</v>
      </c>
      <c r="BJ408" s="31">
        <v>106.4</v>
      </c>
      <c r="BK408" s="31">
        <v>105.8</v>
      </c>
      <c r="BL408" s="31">
        <v>103</v>
      </c>
      <c r="BM408" s="31">
        <v>100.3</v>
      </c>
      <c r="BN408" s="31">
        <v>98</v>
      </c>
      <c r="BO408" s="31">
        <v>93.6</v>
      </c>
      <c r="BP408" s="31">
        <v>92.8</v>
      </c>
      <c r="BQ408" s="31">
        <v>92.7</v>
      </c>
      <c r="BR408" s="31">
        <v>90.1</v>
      </c>
      <c r="BS408" s="31">
        <v>88.8</v>
      </c>
      <c r="BT408" s="31">
        <v>95</v>
      </c>
      <c r="BU408" s="31">
        <v>95.7</v>
      </c>
      <c r="BV408" s="31">
        <v>88</v>
      </c>
      <c r="BW408" s="31">
        <v>88.2</v>
      </c>
      <c r="BX408" s="31">
        <v>87.5</v>
      </c>
      <c r="BY408" s="31">
        <v>87.7</v>
      </c>
      <c r="BZ408" s="31">
        <v>88.9</v>
      </c>
      <c r="CA408" s="31">
        <v>88.8</v>
      </c>
      <c r="CB408" s="31">
        <v>88.8</v>
      </c>
      <c r="CC408" s="31">
        <v>88.6</v>
      </c>
      <c r="CD408" s="31">
        <v>88.8</v>
      </c>
      <c r="CE408" s="31">
        <v>87.8</v>
      </c>
      <c r="CF408" s="31">
        <v>87.1</v>
      </c>
      <c r="CG408" s="31">
        <v>87.9</v>
      </c>
      <c r="CH408" s="31">
        <v>85.9</v>
      </c>
      <c r="CI408" s="31">
        <v>90.2</v>
      </c>
      <c r="CJ408" s="31">
        <v>90.4</v>
      </c>
      <c r="CK408" s="31">
        <v>90</v>
      </c>
      <c r="CL408" s="31">
        <v>90</v>
      </c>
      <c r="CM408" s="31">
        <v>90.1</v>
      </c>
      <c r="CN408" s="31">
        <v>95.8</v>
      </c>
      <c r="CO408" s="31">
        <v>97.1</v>
      </c>
      <c r="CP408" s="31">
        <v>98.8</v>
      </c>
      <c r="CQ408" s="31">
        <v>99.8</v>
      </c>
      <c r="CR408" s="31">
        <v>98.5</v>
      </c>
      <c r="CS408" s="31">
        <v>100.9</v>
      </c>
      <c r="CT408" s="31">
        <v>99</v>
      </c>
      <c r="CU408" s="31">
        <v>101</v>
      </c>
      <c r="CV408" s="31">
        <v>101.4</v>
      </c>
      <c r="CW408" s="31">
        <v>100</v>
      </c>
      <c r="CX408" s="31">
        <v>102.5</v>
      </c>
      <c r="CY408" s="31">
        <v>104</v>
      </c>
      <c r="CZ408" s="31">
        <v>103.6</v>
      </c>
      <c r="DA408" s="31">
        <v>105.4</v>
      </c>
      <c r="DB408" s="31">
        <v>105</v>
      </c>
      <c r="DC408" s="31">
        <v>109.3</v>
      </c>
      <c r="DD408" s="31">
        <v>111.6</v>
      </c>
      <c r="DE408" s="31">
        <v>112</v>
      </c>
      <c r="DF408" s="31">
        <v>114.6</v>
      </c>
      <c r="DG408" s="31">
        <v>112.2</v>
      </c>
      <c r="DH408" s="31">
        <v>122.8</v>
      </c>
      <c r="DI408" s="31">
        <v>126.7</v>
      </c>
      <c r="DJ408" s="31">
        <v>128.19999999999999</v>
      </c>
      <c r="DK408" s="31">
        <v>127.9</v>
      </c>
      <c r="DL408" s="31">
        <v>128.5</v>
      </c>
      <c r="DM408" s="31">
        <v>128.80000000000001</v>
      </c>
      <c r="DN408" s="31">
        <v>131.80000000000001</v>
      </c>
      <c r="DO408" s="31">
        <v>131.6</v>
      </c>
      <c r="DP408" s="31">
        <v>133.80000000000001</v>
      </c>
      <c r="DQ408" s="31">
        <v>130.30000000000001</v>
      </c>
      <c r="DR408" s="31">
        <v>133.1</v>
      </c>
      <c r="DS408" s="31">
        <v>134</v>
      </c>
      <c r="DT408" s="31">
        <v>133.9</v>
      </c>
      <c r="DU408" s="31">
        <v>132.9</v>
      </c>
      <c r="DV408" s="31">
        <v>134.69999999999999</v>
      </c>
      <c r="DW408" s="31">
        <v>132.69999999999999</v>
      </c>
      <c r="DX408" s="31">
        <v>129.6</v>
      </c>
      <c r="DY408" s="31">
        <v>127.7</v>
      </c>
      <c r="DZ408" s="31">
        <v>127</v>
      </c>
      <c r="EA408" s="31">
        <v>127.6</v>
      </c>
      <c r="EB408" s="31">
        <v>126.8</v>
      </c>
      <c r="EC408" s="31">
        <v>129.6</v>
      </c>
      <c r="ED408" s="31">
        <v>129.4</v>
      </c>
      <c r="EE408" s="31">
        <v>124.1</v>
      </c>
      <c r="EF408" s="31">
        <v>128.4</v>
      </c>
      <c r="EG408" s="31">
        <v>127.2</v>
      </c>
      <c r="EH408" s="31">
        <v>126</v>
      </c>
      <c r="EI408" s="31">
        <v>128.1</v>
      </c>
      <c r="EJ408" s="31">
        <v>134.5</v>
      </c>
      <c r="EK408" s="31">
        <v>135.1</v>
      </c>
      <c r="EL408" s="31">
        <v>133.30000000000001</v>
      </c>
      <c r="EM408" s="31">
        <v>140</v>
      </c>
      <c r="EN408" s="31">
        <v>139.19999999999999</v>
      </c>
      <c r="EO408" s="31">
        <v>138.6</v>
      </c>
      <c r="EP408" s="31">
        <v>138.80000000000001</v>
      </c>
      <c r="EQ408" s="31">
        <v>139.19999999999999</v>
      </c>
      <c r="ER408" s="31">
        <v>140.6</v>
      </c>
      <c r="ES408" s="31">
        <v>142.69999999999999</v>
      </c>
      <c r="ET408" s="31">
        <v>141.1</v>
      </c>
    </row>
    <row r="409" spans="1:150">
      <c r="A409" s="25" t="s">
        <v>2043</v>
      </c>
      <c r="B409" s="25" t="s">
        <v>1274</v>
      </c>
      <c r="C409" s="26">
        <v>0.10911</v>
      </c>
      <c r="D409" s="31">
        <v>116.7</v>
      </c>
      <c r="E409" s="31">
        <v>114.8</v>
      </c>
      <c r="F409" s="31">
        <v>115.8</v>
      </c>
      <c r="G409" s="31">
        <v>112.8</v>
      </c>
      <c r="H409" s="31">
        <v>115.5</v>
      </c>
      <c r="I409" s="31">
        <v>116.3</v>
      </c>
      <c r="J409" s="31">
        <v>114.7</v>
      </c>
      <c r="K409" s="31">
        <v>112.5</v>
      </c>
      <c r="L409" s="31">
        <v>110.6</v>
      </c>
      <c r="M409" s="31">
        <v>113.6</v>
      </c>
      <c r="N409" s="31">
        <v>115.1</v>
      </c>
      <c r="O409" s="31">
        <v>115.8</v>
      </c>
      <c r="P409" s="31">
        <v>115.5</v>
      </c>
      <c r="Q409" s="31">
        <v>119.3</v>
      </c>
      <c r="R409" s="31">
        <v>116.4</v>
      </c>
      <c r="S409" s="31">
        <v>123.6</v>
      </c>
      <c r="T409" s="31">
        <v>126.6</v>
      </c>
      <c r="U409" s="31">
        <v>135.6</v>
      </c>
      <c r="V409" s="31">
        <v>133.69999999999999</v>
      </c>
      <c r="W409" s="31">
        <v>128.4</v>
      </c>
      <c r="X409" s="31">
        <v>128.19999999999999</v>
      </c>
      <c r="Y409" s="31">
        <v>130.30000000000001</v>
      </c>
      <c r="Z409" s="31">
        <v>134.9</v>
      </c>
      <c r="AA409" s="31">
        <v>132.9</v>
      </c>
      <c r="AB409" s="31">
        <v>131.4</v>
      </c>
      <c r="AC409" s="31">
        <v>122.4</v>
      </c>
      <c r="AD409" s="31">
        <v>121.6</v>
      </c>
      <c r="AE409" s="31">
        <v>117.2</v>
      </c>
      <c r="AF409" s="31">
        <v>128.4</v>
      </c>
      <c r="AG409" s="31">
        <v>119.9</v>
      </c>
      <c r="AH409" s="31">
        <v>120.9</v>
      </c>
      <c r="AI409" s="31">
        <v>128.5</v>
      </c>
      <c r="AJ409" s="31">
        <v>116.7</v>
      </c>
      <c r="AK409" s="31">
        <v>109.2</v>
      </c>
      <c r="AL409" s="31">
        <v>101.2</v>
      </c>
      <c r="AM409" s="31">
        <v>104</v>
      </c>
      <c r="AN409" s="31">
        <v>117.7</v>
      </c>
      <c r="AO409" s="31">
        <v>113.7</v>
      </c>
      <c r="AP409" s="31">
        <v>111.7</v>
      </c>
      <c r="AQ409" s="31">
        <v>107.6</v>
      </c>
      <c r="AR409" s="31">
        <v>105.6</v>
      </c>
      <c r="AS409" s="31">
        <v>107.6</v>
      </c>
      <c r="AT409" s="31">
        <v>105</v>
      </c>
      <c r="AU409" s="31">
        <v>103.3</v>
      </c>
      <c r="AV409" s="31">
        <v>101.6</v>
      </c>
      <c r="AW409" s="31">
        <v>104.2</v>
      </c>
      <c r="AX409" s="31">
        <v>102.8</v>
      </c>
      <c r="AY409" s="31">
        <v>102.8</v>
      </c>
      <c r="AZ409" s="31">
        <v>103.3</v>
      </c>
      <c r="BA409" s="31">
        <v>102.6</v>
      </c>
      <c r="BB409" s="31">
        <v>100.4</v>
      </c>
      <c r="BC409" s="31">
        <v>102.7</v>
      </c>
      <c r="BD409" s="31">
        <v>101.5</v>
      </c>
      <c r="BE409" s="31">
        <v>101.7</v>
      </c>
      <c r="BF409" s="31">
        <v>102</v>
      </c>
      <c r="BG409" s="31">
        <v>104.4</v>
      </c>
      <c r="BH409" s="31">
        <v>105.2</v>
      </c>
      <c r="BI409" s="31">
        <v>102.5</v>
      </c>
      <c r="BJ409" s="31">
        <v>102.2</v>
      </c>
      <c r="BK409" s="31">
        <v>99.7</v>
      </c>
      <c r="BL409" s="31">
        <v>100.7</v>
      </c>
      <c r="BM409" s="31">
        <v>98.8</v>
      </c>
      <c r="BN409" s="31">
        <v>105.7</v>
      </c>
      <c r="BO409" s="31">
        <v>104.1</v>
      </c>
      <c r="BP409" s="31">
        <v>102.7</v>
      </c>
      <c r="BQ409" s="31">
        <v>102.5</v>
      </c>
      <c r="BR409" s="31">
        <v>103.2</v>
      </c>
      <c r="BS409" s="31">
        <v>103.6</v>
      </c>
      <c r="BT409" s="31">
        <v>103.2</v>
      </c>
      <c r="BU409" s="31">
        <v>105.8</v>
      </c>
      <c r="BV409" s="31">
        <v>107.5</v>
      </c>
      <c r="BW409" s="31">
        <v>109.7</v>
      </c>
      <c r="BX409" s="31">
        <v>110.7</v>
      </c>
      <c r="BY409" s="31">
        <v>111.7</v>
      </c>
      <c r="BZ409" s="31">
        <v>112.3</v>
      </c>
      <c r="CA409" s="31">
        <v>116.3</v>
      </c>
      <c r="CB409" s="31">
        <v>116.7</v>
      </c>
      <c r="CC409" s="31">
        <v>115</v>
      </c>
      <c r="CD409" s="31">
        <v>115</v>
      </c>
      <c r="CE409" s="31">
        <v>115.7</v>
      </c>
      <c r="CF409" s="31">
        <v>116.8</v>
      </c>
      <c r="CG409" s="31">
        <v>117.8</v>
      </c>
      <c r="CH409" s="31">
        <v>118.6</v>
      </c>
      <c r="CI409" s="31">
        <v>119.9</v>
      </c>
      <c r="CJ409" s="31">
        <v>120.5</v>
      </c>
      <c r="CK409" s="31">
        <v>121.7</v>
      </c>
      <c r="CL409" s="31">
        <v>122.1</v>
      </c>
      <c r="CM409" s="31">
        <v>122.1</v>
      </c>
      <c r="CN409" s="31">
        <v>123</v>
      </c>
      <c r="CO409" s="31">
        <v>123.8</v>
      </c>
      <c r="CP409" s="31">
        <v>123.2</v>
      </c>
      <c r="CQ409" s="31">
        <v>123.1</v>
      </c>
      <c r="CR409" s="31">
        <v>122.7</v>
      </c>
      <c r="CS409" s="31">
        <v>122.4</v>
      </c>
      <c r="CT409" s="31">
        <v>122.8</v>
      </c>
      <c r="CU409" s="31">
        <v>122.8</v>
      </c>
      <c r="CV409" s="31">
        <v>122.8</v>
      </c>
      <c r="CW409" s="31">
        <v>122.7</v>
      </c>
      <c r="CX409" s="31">
        <v>122.7</v>
      </c>
      <c r="CY409" s="31">
        <v>123</v>
      </c>
      <c r="CZ409" s="31">
        <v>123.9</v>
      </c>
      <c r="DA409" s="31">
        <v>116.4</v>
      </c>
      <c r="DB409" s="31">
        <v>119.1</v>
      </c>
      <c r="DC409" s="31">
        <v>119.1</v>
      </c>
      <c r="DD409" s="31">
        <v>119.3</v>
      </c>
      <c r="DE409" s="31">
        <v>119.7</v>
      </c>
      <c r="DF409" s="31">
        <v>120.9</v>
      </c>
      <c r="DG409" s="31">
        <v>122.1</v>
      </c>
      <c r="DH409" s="31">
        <v>127.5</v>
      </c>
      <c r="DI409" s="31">
        <v>124.6</v>
      </c>
      <c r="DJ409" s="31">
        <v>123.7</v>
      </c>
      <c r="DK409" s="31">
        <v>124</v>
      </c>
      <c r="DL409" s="31">
        <v>124.3</v>
      </c>
      <c r="DM409" s="31">
        <v>123.6</v>
      </c>
      <c r="DN409" s="31">
        <v>124.6</v>
      </c>
      <c r="DO409" s="31">
        <v>126.5</v>
      </c>
      <c r="DP409" s="31">
        <v>131.9</v>
      </c>
      <c r="DQ409" s="31">
        <v>132.30000000000001</v>
      </c>
      <c r="DR409" s="31">
        <v>132.80000000000001</v>
      </c>
      <c r="DS409" s="31">
        <v>135.30000000000001</v>
      </c>
      <c r="DT409" s="31">
        <v>138.30000000000001</v>
      </c>
      <c r="DU409" s="31">
        <v>140.9</v>
      </c>
      <c r="DV409" s="31">
        <v>139.9</v>
      </c>
      <c r="DW409" s="31">
        <v>139.1</v>
      </c>
      <c r="DX409" s="31">
        <v>136.9</v>
      </c>
      <c r="DY409" s="31">
        <v>137</v>
      </c>
      <c r="DZ409" s="31">
        <v>136.6</v>
      </c>
      <c r="EA409" s="31">
        <v>134.6</v>
      </c>
      <c r="EB409" s="31">
        <v>132.9</v>
      </c>
      <c r="EC409" s="31">
        <v>133.19999999999999</v>
      </c>
      <c r="ED409" s="31">
        <v>133.5</v>
      </c>
      <c r="EE409" s="31">
        <v>133.4</v>
      </c>
      <c r="EF409" s="31">
        <v>133</v>
      </c>
      <c r="EG409" s="31">
        <v>133.30000000000001</v>
      </c>
      <c r="EH409" s="31">
        <v>133.30000000000001</v>
      </c>
      <c r="EI409" s="31">
        <v>130.9</v>
      </c>
      <c r="EJ409" s="31">
        <v>130.69999999999999</v>
      </c>
      <c r="EK409" s="31">
        <v>130.6</v>
      </c>
      <c r="EL409" s="31">
        <v>129.80000000000001</v>
      </c>
      <c r="EM409" s="31">
        <v>128</v>
      </c>
      <c r="EN409" s="31">
        <v>129.1</v>
      </c>
      <c r="EO409" s="31">
        <v>127.2</v>
      </c>
      <c r="EP409" s="31">
        <v>127.8</v>
      </c>
      <c r="EQ409" s="31">
        <v>129.4</v>
      </c>
      <c r="ER409" s="31">
        <v>129.9</v>
      </c>
      <c r="ES409" s="31">
        <v>127.8</v>
      </c>
      <c r="ET409" s="31">
        <v>131.1</v>
      </c>
    </row>
    <row r="410" spans="1:150">
      <c r="A410" s="25" t="s">
        <v>2044</v>
      </c>
      <c r="B410" s="25" t="s">
        <v>2045</v>
      </c>
      <c r="C410" s="26">
        <v>0.45368999999999998</v>
      </c>
      <c r="D410" s="31">
        <v>105.9</v>
      </c>
      <c r="E410" s="31">
        <v>106.4</v>
      </c>
      <c r="F410" s="31">
        <v>106.1</v>
      </c>
      <c r="G410" s="31">
        <v>106.5</v>
      </c>
      <c r="H410" s="31">
        <v>107.9</v>
      </c>
      <c r="I410" s="31">
        <v>109.1</v>
      </c>
      <c r="J410" s="31">
        <v>108.3</v>
      </c>
      <c r="K410" s="31">
        <v>108.9</v>
      </c>
      <c r="L410" s="31">
        <v>108.1</v>
      </c>
      <c r="M410" s="31">
        <v>107.5</v>
      </c>
      <c r="N410" s="31">
        <v>107.3</v>
      </c>
      <c r="O410" s="31">
        <v>107.5</v>
      </c>
      <c r="P410" s="31">
        <v>109.1</v>
      </c>
      <c r="Q410" s="31">
        <v>105.4</v>
      </c>
      <c r="R410" s="31">
        <v>107</v>
      </c>
      <c r="S410" s="31">
        <v>109.7</v>
      </c>
      <c r="T410" s="31">
        <v>111.1</v>
      </c>
      <c r="U410" s="31">
        <v>112.3</v>
      </c>
      <c r="V410" s="31">
        <v>113</v>
      </c>
      <c r="W410" s="31">
        <v>113.1</v>
      </c>
      <c r="X410" s="31">
        <v>113.8</v>
      </c>
      <c r="Y410" s="31">
        <v>113.2</v>
      </c>
      <c r="Z410" s="31">
        <v>110.9</v>
      </c>
      <c r="AA410" s="31">
        <v>115.1</v>
      </c>
      <c r="AB410" s="31">
        <v>118.6</v>
      </c>
      <c r="AC410" s="31">
        <v>118.6</v>
      </c>
      <c r="AD410" s="31">
        <v>120.7</v>
      </c>
      <c r="AE410" s="31">
        <v>120.3</v>
      </c>
      <c r="AF410" s="31">
        <v>118.3</v>
      </c>
      <c r="AG410" s="31">
        <v>124</v>
      </c>
      <c r="AH410" s="31">
        <v>121.9</v>
      </c>
      <c r="AI410" s="31">
        <v>121.9</v>
      </c>
      <c r="AJ410" s="31">
        <v>118.6</v>
      </c>
      <c r="AK410" s="31">
        <v>122.9</v>
      </c>
      <c r="AL410" s="31">
        <v>122.5</v>
      </c>
      <c r="AM410" s="31">
        <v>119.6</v>
      </c>
      <c r="AN410" s="31">
        <v>121.6</v>
      </c>
      <c r="AO410" s="31">
        <v>122.9</v>
      </c>
      <c r="AP410" s="31">
        <v>122.7</v>
      </c>
      <c r="AQ410" s="31">
        <v>124.9</v>
      </c>
      <c r="AR410" s="31">
        <v>122.7</v>
      </c>
      <c r="AS410" s="31">
        <v>123.6</v>
      </c>
      <c r="AT410" s="31">
        <v>124.1</v>
      </c>
      <c r="AU410" s="31">
        <v>123.1</v>
      </c>
      <c r="AV410" s="31">
        <v>121.6</v>
      </c>
      <c r="AW410" s="31">
        <v>122.6</v>
      </c>
      <c r="AX410" s="31">
        <v>121.8</v>
      </c>
      <c r="AY410" s="31">
        <v>119.5</v>
      </c>
      <c r="AZ410" s="31">
        <v>116.7</v>
      </c>
      <c r="BA410" s="31">
        <v>118.8</v>
      </c>
      <c r="BB410" s="31">
        <v>117.7</v>
      </c>
      <c r="BC410" s="31">
        <v>117.1</v>
      </c>
      <c r="BD410" s="31">
        <v>116</v>
      </c>
      <c r="BE410" s="31">
        <v>116.5</v>
      </c>
      <c r="BF410" s="31">
        <v>115.3</v>
      </c>
      <c r="BG410" s="31">
        <v>115.3</v>
      </c>
      <c r="BH410" s="31">
        <v>115.5</v>
      </c>
      <c r="BI410" s="31">
        <v>117.9</v>
      </c>
      <c r="BJ410" s="31">
        <v>117</v>
      </c>
      <c r="BK410" s="31">
        <v>117.2</v>
      </c>
      <c r="BL410" s="31">
        <v>116.8</v>
      </c>
      <c r="BM410" s="31">
        <v>117.2</v>
      </c>
      <c r="BN410" s="31">
        <v>116.9</v>
      </c>
      <c r="BO410" s="31">
        <v>115.3</v>
      </c>
      <c r="BP410" s="31">
        <v>114.9</v>
      </c>
      <c r="BQ410" s="31">
        <v>113.7</v>
      </c>
      <c r="BR410" s="31">
        <v>112.9</v>
      </c>
      <c r="BS410" s="31">
        <v>114</v>
      </c>
      <c r="BT410" s="31">
        <v>114.8</v>
      </c>
      <c r="BU410" s="31">
        <v>115.3</v>
      </c>
      <c r="BV410" s="31">
        <v>114.8</v>
      </c>
      <c r="BW410" s="31">
        <v>117</v>
      </c>
      <c r="BX410" s="31">
        <v>118.2</v>
      </c>
      <c r="BY410" s="31">
        <v>118.2</v>
      </c>
      <c r="BZ410" s="31">
        <v>117.9</v>
      </c>
      <c r="CA410" s="31">
        <v>119.1</v>
      </c>
      <c r="CB410" s="31">
        <v>119.1</v>
      </c>
      <c r="CC410" s="31">
        <v>120.4</v>
      </c>
      <c r="CD410" s="31">
        <v>119.9</v>
      </c>
      <c r="CE410" s="31">
        <v>121</v>
      </c>
      <c r="CF410" s="31">
        <v>119.7</v>
      </c>
      <c r="CG410" s="31">
        <v>122.5</v>
      </c>
      <c r="CH410" s="31">
        <v>123.5</v>
      </c>
      <c r="CI410" s="31">
        <v>122.8</v>
      </c>
      <c r="CJ410" s="31">
        <v>123</v>
      </c>
      <c r="CK410" s="31">
        <v>124</v>
      </c>
      <c r="CL410" s="31">
        <v>121.9</v>
      </c>
      <c r="CM410" s="31">
        <v>124.2</v>
      </c>
      <c r="CN410" s="31">
        <v>122.9</v>
      </c>
      <c r="CO410" s="31">
        <v>122.8</v>
      </c>
      <c r="CP410" s="31">
        <v>123</v>
      </c>
      <c r="CQ410" s="31">
        <v>122.9</v>
      </c>
      <c r="CR410" s="31">
        <v>121.8</v>
      </c>
      <c r="CS410" s="31">
        <v>121.5</v>
      </c>
      <c r="CT410" s="31">
        <v>121.7</v>
      </c>
      <c r="CU410" s="31">
        <v>122</v>
      </c>
      <c r="CV410" s="31">
        <v>120.3</v>
      </c>
      <c r="CW410" s="31">
        <v>120.8</v>
      </c>
      <c r="CX410" s="31">
        <v>123.2</v>
      </c>
      <c r="CY410" s="31">
        <v>124.2</v>
      </c>
      <c r="CZ410" s="31">
        <v>125.3</v>
      </c>
      <c r="DA410" s="31">
        <v>125.4</v>
      </c>
      <c r="DB410" s="31">
        <v>125.6</v>
      </c>
      <c r="DC410" s="31">
        <v>125.8</v>
      </c>
      <c r="DD410" s="31">
        <v>125.8</v>
      </c>
      <c r="DE410" s="31">
        <v>125.3</v>
      </c>
      <c r="DF410" s="31">
        <v>125.2</v>
      </c>
      <c r="DG410" s="31">
        <v>125.4</v>
      </c>
      <c r="DH410" s="31">
        <v>126.7</v>
      </c>
      <c r="DI410" s="31">
        <v>127.3</v>
      </c>
      <c r="DJ410" s="31">
        <v>128.4</v>
      </c>
      <c r="DK410" s="31">
        <v>128.9</v>
      </c>
      <c r="DL410" s="31">
        <v>130.1</v>
      </c>
      <c r="DM410" s="31">
        <v>129.9</v>
      </c>
      <c r="DN410" s="31">
        <v>131.6</v>
      </c>
      <c r="DO410" s="31">
        <v>131.4</v>
      </c>
      <c r="DP410" s="31">
        <v>133.19999999999999</v>
      </c>
      <c r="DQ410" s="31">
        <v>136.19999999999999</v>
      </c>
      <c r="DR410" s="31">
        <v>139.69999999999999</v>
      </c>
      <c r="DS410" s="31">
        <v>141.4</v>
      </c>
      <c r="DT410" s="31">
        <v>142.30000000000001</v>
      </c>
      <c r="DU410" s="31">
        <v>142.1</v>
      </c>
      <c r="DV410" s="31">
        <v>144.4</v>
      </c>
      <c r="DW410" s="31">
        <v>145.4</v>
      </c>
      <c r="DX410" s="31">
        <v>145.9</v>
      </c>
      <c r="DY410" s="31">
        <v>145.5</v>
      </c>
      <c r="DZ410" s="31">
        <v>144.5</v>
      </c>
      <c r="EA410" s="31">
        <v>144.5</v>
      </c>
      <c r="EB410" s="31">
        <v>143.80000000000001</v>
      </c>
      <c r="EC410" s="31">
        <v>141.6</v>
      </c>
      <c r="ED410" s="31">
        <v>140.69999999999999</v>
      </c>
      <c r="EE410" s="31">
        <v>140.1</v>
      </c>
      <c r="EF410" s="31">
        <v>136.6</v>
      </c>
      <c r="EG410" s="31">
        <v>135.80000000000001</v>
      </c>
      <c r="EH410" s="31">
        <v>134</v>
      </c>
      <c r="EI410" s="31">
        <v>132.1</v>
      </c>
      <c r="EJ410" s="31">
        <v>132.9</v>
      </c>
      <c r="EK410" s="31">
        <v>132.80000000000001</v>
      </c>
      <c r="EL410" s="31">
        <v>133</v>
      </c>
      <c r="EM410" s="31">
        <v>132.80000000000001</v>
      </c>
      <c r="EN410" s="31">
        <v>132.1</v>
      </c>
      <c r="EO410" s="31">
        <v>131.9</v>
      </c>
      <c r="EP410" s="31">
        <v>130.69999999999999</v>
      </c>
      <c r="EQ410" s="31">
        <v>129.6</v>
      </c>
      <c r="ER410" s="31">
        <v>127.1</v>
      </c>
      <c r="ES410" s="31">
        <v>127.9</v>
      </c>
      <c r="ET410" s="31">
        <v>127.3</v>
      </c>
    </row>
    <row r="411" spans="1:150">
      <c r="A411" s="25" t="s">
        <v>2046</v>
      </c>
      <c r="B411" s="25" t="s">
        <v>2047</v>
      </c>
      <c r="C411" s="26">
        <v>0.38578000000000001</v>
      </c>
      <c r="D411" s="31">
        <v>105.8</v>
      </c>
      <c r="E411" s="31">
        <v>106.5</v>
      </c>
      <c r="F411" s="31">
        <v>105.5</v>
      </c>
      <c r="G411" s="31">
        <v>105.9</v>
      </c>
      <c r="H411" s="31">
        <v>107.1</v>
      </c>
      <c r="I411" s="31">
        <v>108.1</v>
      </c>
      <c r="J411" s="31">
        <v>107.9</v>
      </c>
      <c r="K411" s="31">
        <v>108.2</v>
      </c>
      <c r="L411" s="31">
        <v>107.5</v>
      </c>
      <c r="M411" s="31">
        <v>107</v>
      </c>
      <c r="N411" s="31">
        <v>106.5</v>
      </c>
      <c r="O411" s="31">
        <v>107</v>
      </c>
      <c r="P411" s="31">
        <v>109</v>
      </c>
      <c r="Q411" s="31">
        <v>104.2</v>
      </c>
      <c r="R411" s="31">
        <v>105.6</v>
      </c>
      <c r="S411" s="31">
        <v>107.1</v>
      </c>
      <c r="T411" s="31">
        <v>109</v>
      </c>
      <c r="U411" s="31">
        <v>110.1</v>
      </c>
      <c r="V411" s="31">
        <v>111.1</v>
      </c>
      <c r="W411" s="31">
        <v>111.5</v>
      </c>
      <c r="X411" s="31">
        <v>111.6</v>
      </c>
      <c r="Y411" s="31">
        <v>111.8</v>
      </c>
      <c r="Z411" s="31">
        <v>110</v>
      </c>
      <c r="AA411" s="31">
        <v>113.9</v>
      </c>
      <c r="AB411" s="31">
        <v>116.4</v>
      </c>
      <c r="AC411" s="31">
        <v>116.1</v>
      </c>
      <c r="AD411" s="31">
        <v>118.3</v>
      </c>
      <c r="AE411" s="31">
        <v>119</v>
      </c>
      <c r="AF411" s="31">
        <v>116.9</v>
      </c>
      <c r="AG411" s="31">
        <v>122.2</v>
      </c>
      <c r="AH411" s="31">
        <v>120.6</v>
      </c>
      <c r="AI411" s="31">
        <v>120.5</v>
      </c>
      <c r="AJ411" s="31">
        <v>117.6</v>
      </c>
      <c r="AK411" s="31">
        <v>122.5</v>
      </c>
      <c r="AL411" s="31">
        <v>121.7</v>
      </c>
      <c r="AM411" s="31">
        <v>117.9</v>
      </c>
      <c r="AN411" s="31">
        <v>120.3</v>
      </c>
      <c r="AO411" s="31">
        <v>121.5</v>
      </c>
      <c r="AP411" s="31">
        <v>120.8</v>
      </c>
      <c r="AQ411" s="31">
        <v>122.6</v>
      </c>
      <c r="AR411" s="31">
        <v>120.3</v>
      </c>
      <c r="AS411" s="31">
        <v>121</v>
      </c>
      <c r="AT411" s="31">
        <v>121.3</v>
      </c>
      <c r="AU411" s="31">
        <v>119.9</v>
      </c>
      <c r="AV411" s="31">
        <v>118.4</v>
      </c>
      <c r="AW411" s="31">
        <v>119</v>
      </c>
      <c r="AX411" s="31">
        <v>119</v>
      </c>
      <c r="AY411" s="31">
        <v>115.8</v>
      </c>
      <c r="AZ411" s="31">
        <v>111.5</v>
      </c>
      <c r="BA411" s="31">
        <v>114.4</v>
      </c>
      <c r="BB411" s="31">
        <v>113.4</v>
      </c>
      <c r="BC411" s="31">
        <v>112.7</v>
      </c>
      <c r="BD411" s="31">
        <v>111.9</v>
      </c>
      <c r="BE411" s="31">
        <v>112.6</v>
      </c>
      <c r="BF411" s="31">
        <v>111.3</v>
      </c>
      <c r="BG411" s="31">
        <v>111.2</v>
      </c>
      <c r="BH411" s="31">
        <v>111.1</v>
      </c>
      <c r="BI411" s="31">
        <v>113.7</v>
      </c>
      <c r="BJ411" s="31">
        <v>113.4</v>
      </c>
      <c r="BK411" s="31">
        <v>113.4</v>
      </c>
      <c r="BL411" s="31">
        <v>112.5</v>
      </c>
      <c r="BM411" s="31">
        <v>112.8</v>
      </c>
      <c r="BN411" s="31">
        <v>113</v>
      </c>
      <c r="BO411" s="31">
        <v>110.9</v>
      </c>
      <c r="BP411" s="31">
        <v>111.2</v>
      </c>
      <c r="BQ411" s="31">
        <v>110.5</v>
      </c>
      <c r="BR411" s="31">
        <v>109.5</v>
      </c>
      <c r="BS411" s="31">
        <v>110.9</v>
      </c>
      <c r="BT411" s="31">
        <v>111.5</v>
      </c>
      <c r="BU411" s="31">
        <v>112.5</v>
      </c>
      <c r="BV411" s="31">
        <v>112.1</v>
      </c>
      <c r="BW411" s="31">
        <v>114.8</v>
      </c>
      <c r="BX411" s="31">
        <v>116.1</v>
      </c>
      <c r="BY411" s="31">
        <v>115.2</v>
      </c>
      <c r="BZ411" s="31">
        <v>114.6</v>
      </c>
      <c r="CA411" s="31">
        <v>116.2</v>
      </c>
      <c r="CB411" s="31">
        <v>116</v>
      </c>
      <c r="CC411" s="31">
        <v>117.6</v>
      </c>
      <c r="CD411" s="31">
        <v>116.7</v>
      </c>
      <c r="CE411" s="31">
        <v>117.8</v>
      </c>
      <c r="CF411" s="31">
        <v>116.1</v>
      </c>
      <c r="CG411" s="31">
        <v>118.8</v>
      </c>
      <c r="CH411" s="31">
        <v>120.4</v>
      </c>
      <c r="CI411" s="31">
        <v>119.8</v>
      </c>
      <c r="CJ411" s="31">
        <v>119.7</v>
      </c>
      <c r="CK411" s="31">
        <v>120.8</v>
      </c>
      <c r="CL411" s="31">
        <v>118.4</v>
      </c>
      <c r="CM411" s="31">
        <v>120.9</v>
      </c>
      <c r="CN411" s="31">
        <v>119.7</v>
      </c>
      <c r="CO411" s="31">
        <v>119.3</v>
      </c>
      <c r="CP411" s="31">
        <v>119.1</v>
      </c>
      <c r="CQ411" s="31">
        <v>118</v>
      </c>
      <c r="CR411" s="31">
        <v>116.8</v>
      </c>
      <c r="CS411" s="31">
        <v>117</v>
      </c>
      <c r="CT411" s="31">
        <v>117.2</v>
      </c>
      <c r="CU411" s="31">
        <v>117.5</v>
      </c>
      <c r="CV411" s="31">
        <v>115.8</v>
      </c>
      <c r="CW411" s="31">
        <v>116</v>
      </c>
      <c r="CX411" s="31">
        <v>119</v>
      </c>
      <c r="CY411" s="31">
        <v>119.4</v>
      </c>
      <c r="CZ411" s="31">
        <v>120.5</v>
      </c>
      <c r="DA411" s="31">
        <v>120.8</v>
      </c>
      <c r="DB411" s="31">
        <v>120.8</v>
      </c>
      <c r="DC411" s="31">
        <v>121.2</v>
      </c>
      <c r="DD411" s="31">
        <v>121</v>
      </c>
      <c r="DE411" s="31">
        <v>120.6</v>
      </c>
      <c r="DF411" s="31">
        <v>120.2</v>
      </c>
      <c r="DG411" s="31">
        <v>120.1</v>
      </c>
      <c r="DH411" s="31">
        <v>121.2</v>
      </c>
      <c r="DI411" s="31">
        <v>121.8</v>
      </c>
      <c r="DJ411" s="31">
        <v>123.1</v>
      </c>
      <c r="DK411" s="31">
        <v>123.7</v>
      </c>
      <c r="DL411" s="31">
        <v>124.9</v>
      </c>
      <c r="DM411" s="31">
        <v>124.7</v>
      </c>
      <c r="DN411" s="31">
        <v>126.7</v>
      </c>
      <c r="DO411" s="31">
        <v>126.4</v>
      </c>
      <c r="DP411" s="31">
        <v>128</v>
      </c>
      <c r="DQ411" s="31">
        <v>131.1</v>
      </c>
      <c r="DR411" s="31">
        <v>134.9</v>
      </c>
      <c r="DS411" s="31">
        <v>135.4</v>
      </c>
      <c r="DT411" s="31">
        <v>135.5</v>
      </c>
      <c r="DU411" s="31">
        <v>135.30000000000001</v>
      </c>
      <c r="DV411" s="31">
        <v>137.6</v>
      </c>
      <c r="DW411" s="31">
        <v>138.5</v>
      </c>
      <c r="DX411" s="31">
        <v>139</v>
      </c>
      <c r="DY411" s="31">
        <v>138.80000000000001</v>
      </c>
      <c r="DZ411" s="31">
        <v>137.4</v>
      </c>
      <c r="EA411" s="31">
        <v>137.30000000000001</v>
      </c>
      <c r="EB411" s="31">
        <v>136.6</v>
      </c>
      <c r="EC411" s="31">
        <v>134.19999999999999</v>
      </c>
      <c r="ED411" s="31">
        <v>133.1</v>
      </c>
      <c r="EE411" s="31">
        <v>132.69999999999999</v>
      </c>
      <c r="EF411" s="31">
        <v>128.69999999999999</v>
      </c>
      <c r="EG411" s="31">
        <v>127.8</v>
      </c>
      <c r="EH411" s="31">
        <v>125.7</v>
      </c>
      <c r="EI411" s="31">
        <v>123.6</v>
      </c>
      <c r="EJ411" s="31">
        <v>124.5</v>
      </c>
      <c r="EK411" s="31">
        <v>124.2</v>
      </c>
      <c r="EL411" s="31">
        <v>124.1</v>
      </c>
      <c r="EM411" s="31">
        <v>124</v>
      </c>
      <c r="EN411" s="31">
        <v>123.4</v>
      </c>
      <c r="EO411" s="31">
        <v>123.3</v>
      </c>
      <c r="EP411" s="31">
        <v>121.8</v>
      </c>
      <c r="EQ411" s="31">
        <v>120.3</v>
      </c>
      <c r="ER411" s="31">
        <v>117.4</v>
      </c>
      <c r="ES411" s="31">
        <v>118</v>
      </c>
      <c r="ET411" s="31">
        <v>117.4</v>
      </c>
    </row>
    <row r="412" spans="1:150">
      <c r="A412" s="25" t="s">
        <v>2048</v>
      </c>
      <c r="B412" s="25" t="s">
        <v>2049</v>
      </c>
      <c r="C412" s="26">
        <v>6.4339999999999994E-2</v>
      </c>
      <c r="D412" s="31">
        <v>106</v>
      </c>
      <c r="E412" s="31">
        <v>106.5</v>
      </c>
      <c r="F412" s="31">
        <v>109.5</v>
      </c>
      <c r="G412" s="31">
        <v>110.2</v>
      </c>
      <c r="H412" s="31">
        <v>112.4</v>
      </c>
      <c r="I412" s="31">
        <v>115.5</v>
      </c>
      <c r="J412" s="31">
        <v>111.4</v>
      </c>
      <c r="K412" s="31">
        <v>113.5</v>
      </c>
      <c r="L412" s="31">
        <v>111.9</v>
      </c>
      <c r="M412" s="31">
        <v>110.6</v>
      </c>
      <c r="N412" s="31">
        <v>112.2</v>
      </c>
      <c r="O412" s="31">
        <v>110.9</v>
      </c>
      <c r="P412" s="31">
        <v>110</v>
      </c>
      <c r="Q412" s="31">
        <v>112.5</v>
      </c>
      <c r="R412" s="31">
        <v>115.7</v>
      </c>
      <c r="S412" s="31">
        <v>124.7</v>
      </c>
      <c r="T412" s="31">
        <v>123.1</v>
      </c>
      <c r="U412" s="31">
        <v>125.1</v>
      </c>
      <c r="V412" s="31">
        <v>124.1</v>
      </c>
      <c r="W412" s="31">
        <v>121.6</v>
      </c>
      <c r="X412" s="31">
        <v>126.4</v>
      </c>
      <c r="Y412" s="31">
        <v>120.7</v>
      </c>
      <c r="Z412" s="31">
        <v>114.9</v>
      </c>
      <c r="AA412" s="31">
        <v>121</v>
      </c>
      <c r="AB412" s="31">
        <v>131.1</v>
      </c>
      <c r="AC412" s="31">
        <v>133.4</v>
      </c>
      <c r="AD412" s="31">
        <v>134.9</v>
      </c>
      <c r="AE412" s="31">
        <v>127.9</v>
      </c>
      <c r="AF412" s="31">
        <v>126.5</v>
      </c>
      <c r="AG412" s="31">
        <v>134.6</v>
      </c>
      <c r="AH412" s="31">
        <v>129.80000000000001</v>
      </c>
      <c r="AI412" s="31">
        <v>130</v>
      </c>
      <c r="AJ412" s="31">
        <v>124.4</v>
      </c>
      <c r="AK412" s="31">
        <v>125.2</v>
      </c>
      <c r="AL412" s="31">
        <v>127.5</v>
      </c>
      <c r="AM412" s="31">
        <v>129.80000000000001</v>
      </c>
      <c r="AN412" s="31">
        <v>129.4</v>
      </c>
      <c r="AO412" s="31">
        <v>131.6</v>
      </c>
      <c r="AP412" s="31">
        <v>134.4</v>
      </c>
      <c r="AQ412" s="31">
        <v>138.4</v>
      </c>
      <c r="AR412" s="31">
        <v>136.6</v>
      </c>
      <c r="AS412" s="31">
        <v>138.5</v>
      </c>
      <c r="AT412" s="31">
        <v>139.4</v>
      </c>
      <c r="AU412" s="31">
        <v>140.9</v>
      </c>
      <c r="AV412" s="31">
        <v>139.4</v>
      </c>
      <c r="AW412" s="31">
        <v>142.30000000000001</v>
      </c>
      <c r="AX412" s="31">
        <v>136.5</v>
      </c>
      <c r="AY412" s="31">
        <v>139.4</v>
      </c>
      <c r="AZ412" s="31">
        <v>145.19999999999999</v>
      </c>
      <c r="BA412" s="31">
        <v>141.9</v>
      </c>
      <c r="BB412" s="31">
        <v>140</v>
      </c>
      <c r="BC412" s="31">
        <v>140.1</v>
      </c>
      <c r="BD412" s="31">
        <v>137.1</v>
      </c>
      <c r="BE412" s="31">
        <v>136.19999999999999</v>
      </c>
      <c r="BF412" s="31">
        <v>136.19999999999999</v>
      </c>
      <c r="BG412" s="31">
        <v>136.1</v>
      </c>
      <c r="BH412" s="31">
        <v>138.19999999999999</v>
      </c>
      <c r="BI412" s="31">
        <v>140</v>
      </c>
      <c r="BJ412" s="31">
        <v>135</v>
      </c>
      <c r="BK412" s="31">
        <v>136.5</v>
      </c>
      <c r="BL412" s="31">
        <v>138.80000000000001</v>
      </c>
      <c r="BM412" s="31">
        <v>140.1</v>
      </c>
      <c r="BN412" s="31">
        <v>136.6</v>
      </c>
      <c r="BO412" s="31">
        <v>138.4</v>
      </c>
      <c r="BP412" s="31">
        <v>132.9</v>
      </c>
      <c r="BQ412" s="31">
        <v>131.5</v>
      </c>
      <c r="BR412" s="31">
        <v>131.80000000000001</v>
      </c>
      <c r="BS412" s="31">
        <v>131</v>
      </c>
      <c r="BT412" s="31">
        <v>132.9</v>
      </c>
      <c r="BU412" s="31">
        <v>130.69999999999999</v>
      </c>
      <c r="BV412" s="31">
        <v>128.9</v>
      </c>
      <c r="BW412" s="31">
        <v>129.4</v>
      </c>
      <c r="BX412" s="31">
        <v>129.4</v>
      </c>
      <c r="BY412" s="31">
        <v>134.69999999999999</v>
      </c>
      <c r="BZ412" s="31">
        <v>136</v>
      </c>
      <c r="CA412" s="31">
        <v>135.1</v>
      </c>
      <c r="CB412" s="31">
        <v>136</v>
      </c>
      <c r="CC412" s="31">
        <v>135.19999999999999</v>
      </c>
      <c r="CD412" s="31">
        <v>137.19999999999999</v>
      </c>
      <c r="CE412" s="31">
        <v>138.69999999999999</v>
      </c>
      <c r="CF412" s="31">
        <v>139.30000000000001</v>
      </c>
      <c r="CG412" s="31">
        <v>142.80000000000001</v>
      </c>
      <c r="CH412" s="31">
        <v>140.30000000000001</v>
      </c>
      <c r="CI412" s="31">
        <v>139.30000000000001</v>
      </c>
      <c r="CJ412" s="31">
        <v>141.4</v>
      </c>
      <c r="CK412" s="31">
        <v>141.19999999999999</v>
      </c>
      <c r="CL412" s="31">
        <v>141.5</v>
      </c>
      <c r="CM412" s="31">
        <v>142.1</v>
      </c>
      <c r="CN412" s="31">
        <v>139.9</v>
      </c>
      <c r="CO412" s="31">
        <v>141.9</v>
      </c>
      <c r="CP412" s="31">
        <v>145.30000000000001</v>
      </c>
      <c r="CQ412" s="31">
        <v>150.80000000000001</v>
      </c>
      <c r="CR412" s="31">
        <v>149.80000000000001</v>
      </c>
      <c r="CS412" s="31">
        <v>147.19999999999999</v>
      </c>
      <c r="CT412" s="31">
        <v>147</v>
      </c>
      <c r="CU412" s="31">
        <v>147.19999999999999</v>
      </c>
      <c r="CV412" s="31">
        <v>145.80000000000001</v>
      </c>
      <c r="CW412" s="31">
        <v>147.80000000000001</v>
      </c>
      <c r="CX412" s="31">
        <v>147.30000000000001</v>
      </c>
      <c r="CY412" s="31">
        <v>151.5</v>
      </c>
      <c r="CZ412" s="31">
        <v>152.69999999999999</v>
      </c>
      <c r="DA412" s="31">
        <v>151.19999999999999</v>
      </c>
      <c r="DB412" s="31">
        <v>152.80000000000001</v>
      </c>
      <c r="DC412" s="31">
        <v>151.6</v>
      </c>
      <c r="DD412" s="31">
        <v>152.69999999999999</v>
      </c>
      <c r="DE412" s="31">
        <v>152.19999999999999</v>
      </c>
      <c r="DF412" s="31">
        <v>153.19999999999999</v>
      </c>
      <c r="DG412" s="31">
        <v>154.9</v>
      </c>
      <c r="DH412" s="31">
        <v>157.1</v>
      </c>
      <c r="DI412" s="31">
        <v>158</v>
      </c>
      <c r="DJ412" s="31">
        <v>157.4</v>
      </c>
      <c r="DK412" s="31">
        <v>157.19999999999999</v>
      </c>
      <c r="DL412" s="31">
        <v>157.30000000000001</v>
      </c>
      <c r="DM412" s="31">
        <v>156.5</v>
      </c>
      <c r="DN412" s="31">
        <v>156.5</v>
      </c>
      <c r="DO412" s="31">
        <v>157</v>
      </c>
      <c r="DP412" s="31">
        <v>160</v>
      </c>
      <c r="DQ412" s="31">
        <v>161.5</v>
      </c>
      <c r="DR412" s="31">
        <v>162.19999999999999</v>
      </c>
      <c r="DS412" s="31">
        <v>171</v>
      </c>
      <c r="DT412" s="31">
        <v>175.4</v>
      </c>
      <c r="DU412" s="31">
        <v>175.1</v>
      </c>
      <c r="DV412" s="31">
        <v>176.6</v>
      </c>
      <c r="DW412" s="31">
        <v>178.3</v>
      </c>
      <c r="DX412" s="31">
        <v>178.6</v>
      </c>
      <c r="DY412" s="31">
        <v>176.4</v>
      </c>
      <c r="DZ412" s="31">
        <v>177.8</v>
      </c>
      <c r="EA412" s="31">
        <v>178.4</v>
      </c>
      <c r="EB412" s="31">
        <v>177.4</v>
      </c>
      <c r="EC412" s="31">
        <v>176.4</v>
      </c>
      <c r="ED412" s="31">
        <v>175.7</v>
      </c>
      <c r="EE412" s="31">
        <v>175.5</v>
      </c>
      <c r="EF412" s="31">
        <v>173.5</v>
      </c>
      <c r="EG412" s="31">
        <v>172.7</v>
      </c>
      <c r="EH412" s="31">
        <v>173.1</v>
      </c>
      <c r="EI412" s="31">
        <v>171.7</v>
      </c>
      <c r="EJ412" s="31">
        <v>171.5</v>
      </c>
      <c r="EK412" s="31">
        <v>172.5</v>
      </c>
      <c r="EL412" s="31">
        <v>174.1</v>
      </c>
      <c r="EM412" s="31">
        <v>173.5</v>
      </c>
      <c r="EN412" s="31">
        <v>172.1</v>
      </c>
      <c r="EO412" s="31">
        <v>171.6</v>
      </c>
      <c r="EP412" s="31">
        <v>171.9</v>
      </c>
      <c r="EQ412" s="31">
        <v>172.5</v>
      </c>
      <c r="ER412" s="31">
        <v>172.8</v>
      </c>
      <c r="ES412" s="31">
        <v>174.3</v>
      </c>
      <c r="ET412" s="31">
        <v>174.3</v>
      </c>
    </row>
    <row r="413" spans="1:150">
      <c r="A413" s="25" t="s">
        <v>2050</v>
      </c>
      <c r="B413" s="25" t="s">
        <v>2051</v>
      </c>
      <c r="C413" s="26">
        <v>3.5699999999999998E-3</v>
      </c>
      <c r="D413" s="31">
        <v>106</v>
      </c>
      <c r="E413" s="31">
        <v>106.1</v>
      </c>
      <c r="F413" s="31">
        <v>104.4</v>
      </c>
      <c r="G413" s="31">
        <v>104.4</v>
      </c>
      <c r="H413" s="31">
        <v>104.4</v>
      </c>
      <c r="I413" s="31">
        <v>104.4</v>
      </c>
      <c r="J413" s="31">
        <v>104.4</v>
      </c>
      <c r="K413" s="31">
        <v>104.4</v>
      </c>
      <c r="L413" s="31">
        <v>104.4</v>
      </c>
      <c r="M413" s="31">
        <v>104.4</v>
      </c>
      <c r="N413" s="31">
        <v>104.4</v>
      </c>
      <c r="O413" s="31">
        <v>104.4</v>
      </c>
      <c r="P413" s="31">
        <v>104.4</v>
      </c>
      <c r="Q413" s="31">
        <v>104.4</v>
      </c>
      <c r="R413" s="31">
        <v>104.4</v>
      </c>
      <c r="S413" s="31">
        <v>123.6</v>
      </c>
      <c r="T413" s="31">
        <v>123.6</v>
      </c>
      <c r="U413" s="31">
        <v>123.4</v>
      </c>
      <c r="V413" s="31">
        <v>123.6</v>
      </c>
      <c r="W413" s="31">
        <v>123.2</v>
      </c>
      <c r="X413" s="31">
        <v>124.1</v>
      </c>
      <c r="Y413" s="31">
        <v>128.6</v>
      </c>
      <c r="Z413" s="31">
        <v>128.6</v>
      </c>
      <c r="AA413" s="31">
        <v>128.6</v>
      </c>
      <c r="AB413" s="31">
        <v>128.6</v>
      </c>
      <c r="AC413" s="31">
        <v>128.6</v>
      </c>
      <c r="AD413" s="31">
        <v>128.19999999999999</v>
      </c>
      <c r="AE413" s="31">
        <v>126.3</v>
      </c>
      <c r="AF413" s="31">
        <v>126.1</v>
      </c>
      <c r="AG413" s="31">
        <v>125.8</v>
      </c>
      <c r="AH413" s="31">
        <v>125.7</v>
      </c>
      <c r="AI413" s="31">
        <v>125.8</v>
      </c>
      <c r="AJ413" s="31">
        <v>125.3</v>
      </c>
      <c r="AK413" s="31">
        <v>125.9</v>
      </c>
      <c r="AL413" s="31">
        <v>126.3</v>
      </c>
      <c r="AM413" s="31">
        <v>126.2</v>
      </c>
      <c r="AN413" s="31">
        <v>124.5</v>
      </c>
      <c r="AO413" s="31">
        <v>124.5</v>
      </c>
      <c r="AP413" s="31">
        <v>124.5</v>
      </c>
      <c r="AQ413" s="31">
        <v>124.5</v>
      </c>
      <c r="AR413" s="31">
        <v>132.1</v>
      </c>
      <c r="AS413" s="31">
        <v>136.4</v>
      </c>
      <c r="AT413" s="31">
        <v>146</v>
      </c>
      <c r="AU413" s="31">
        <v>149.9</v>
      </c>
      <c r="AV413" s="31">
        <v>149.9</v>
      </c>
      <c r="AW413" s="31">
        <v>160.19999999999999</v>
      </c>
      <c r="AX413" s="31">
        <v>161.5</v>
      </c>
      <c r="AY413" s="31">
        <v>165.4</v>
      </c>
      <c r="AZ413" s="31">
        <v>165.4</v>
      </c>
      <c r="BA413" s="31">
        <v>174.1</v>
      </c>
      <c r="BB413" s="31">
        <v>177.6</v>
      </c>
      <c r="BC413" s="31">
        <v>177.6</v>
      </c>
      <c r="BD413" s="31">
        <v>177.6</v>
      </c>
      <c r="BE413" s="31">
        <v>177.6</v>
      </c>
      <c r="BF413" s="31">
        <v>177.6</v>
      </c>
      <c r="BG413" s="31">
        <v>177.6</v>
      </c>
      <c r="BH413" s="31">
        <v>178.2</v>
      </c>
      <c r="BI413" s="31">
        <v>178.2</v>
      </c>
      <c r="BJ413" s="31">
        <v>178.2</v>
      </c>
      <c r="BK413" s="31">
        <v>178.8</v>
      </c>
      <c r="BL413" s="31">
        <v>179.4</v>
      </c>
      <c r="BM413" s="31">
        <v>179.4</v>
      </c>
      <c r="BN413" s="31">
        <v>179.4</v>
      </c>
      <c r="BO413" s="31">
        <v>179.4</v>
      </c>
      <c r="BP413" s="31">
        <v>179.4</v>
      </c>
      <c r="BQ413" s="31">
        <v>141.19999999999999</v>
      </c>
      <c r="BR413" s="31">
        <v>141.19999999999999</v>
      </c>
      <c r="BS413" s="31">
        <v>141.69999999999999</v>
      </c>
      <c r="BT413" s="31">
        <v>141.69999999999999</v>
      </c>
      <c r="BU413" s="31">
        <v>145.1</v>
      </c>
      <c r="BV413" s="31">
        <v>145.5</v>
      </c>
      <c r="BW413" s="31">
        <v>143.4</v>
      </c>
      <c r="BX413" s="31">
        <v>146.9</v>
      </c>
      <c r="BY413" s="31">
        <v>142.80000000000001</v>
      </c>
      <c r="BZ413" s="31">
        <v>143</v>
      </c>
      <c r="CA413" s="31">
        <v>152.4</v>
      </c>
      <c r="CB413" s="31">
        <v>155.4</v>
      </c>
      <c r="CC413" s="31">
        <v>154.19999999999999</v>
      </c>
      <c r="CD413" s="31">
        <v>153.5</v>
      </c>
      <c r="CE413" s="31">
        <v>155.30000000000001</v>
      </c>
      <c r="CF413" s="31">
        <v>156.6</v>
      </c>
      <c r="CG413" s="31">
        <v>156.6</v>
      </c>
      <c r="CH413" s="31">
        <v>156.6</v>
      </c>
      <c r="CI413" s="31">
        <v>159.1</v>
      </c>
      <c r="CJ413" s="31">
        <v>159.1</v>
      </c>
      <c r="CK413" s="31">
        <v>153.9</v>
      </c>
      <c r="CL413" s="31">
        <v>154.19999999999999</v>
      </c>
      <c r="CM413" s="31">
        <v>154.19999999999999</v>
      </c>
      <c r="CN413" s="31">
        <v>154.5</v>
      </c>
      <c r="CO413" s="31">
        <v>154.5</v>
      </c>
      <c r="CP413" s="31">
        <v>154.5</v>
      </c>
      <c r="CQ413" s="31">
        <v>155</v>
      </c>
      <c r="CR413" s="31">
        <v>154</v>
      </c>
      <c r="CS413" s="31">
        <v>154</v>
      </c>
      <c r="CT413" s="31">
        <v>155</v>
      </c>
      <c r="CU413" s="31">
        <v>154.30000000000001</v>
      </c>
      <c r="CV413" s="31">
        <v>149.69999999999999</v>
      </c>
      <c r="CW413" s="31">
        <v>149.69999999999999</v>
      </c>
      <c r="CX413" s="31">
        <v>150.4</v>
      </c>
      <c r="CY413" s="31">
        <v>150.4</v>
      </c>
      <c r="CZ413" s="31">
        <v>154.19999999999999</v>
      </c>
      <c r="DA413" s="31">
        <v>154.19999999999999</v>
      </c>
      <c r="DB413" s="31">
        <v>155</v>
      </c>
      <c r="DC413" s="31">
        <v>155</v>
      </c>
      <c r="DD413" s="31">
        <v>155</v>
      </c>
      <c r="DE413" s="31">
        <v>157.69999999999999</v>
      </c>
      <c r="DF413" s="31">
        <v>162</v>
      </c>
      <c r="DG413" s="31">
        <v>166.4</v>
      </c>
      <c r="DH413" s="31">
        <v>169.9</v>
      </c>
      <c r="DI413" s="31">
        <v>173.9</v>
      </c>
      <c r="DJ413" s="31">
        <v>184.9</v>
      </c>
      <c r="DK413" s="31">
        <v>188.2</v>
      </c>
      <c r="DL413" s="31">
        <v>199.3</v>
      </c>
      <c r="DM413" s="31">
        <v>207.3</v>
      </c>
      <c r="DN413" s="31">
        <v>212.3</v>
      </c>
      <c r="DO413" s="31">
        <v>215.4</v>
      </c>
      <c r="DP413" s="31">
        <v>219.1</v>
      </c>
      <c r="DQ413" s="31">
        <v>223.7</v>
      </c>
      <c r="DR413" s="31">
        <v>247.9</v>
      </c>
      <c r="DS413" s="31">
        <v>255.2</v>
      </c>
      <c r="DT413" s="31">
        <v>282.3</v>
      </c>
      <c r="DU413" s="31">
        <v>286.8</v>
      </c>
      <c r="DV413" s="31">
        <v>292.39999999999998</v>
      </c>
      <c r="DW413" s="31">
        <v>301.5</v>
      </c>
      <c r="DX413" s="31">
        <v>301</v>
      </c>
      <c r="DY413" s="31">
        <v>308.10000000000002</v>
      </c>
      <c r="DZ413" s="31">
        <v>308.39999999999998</v>
      </c>
      <c r="EA413" s="31">
        <v>313.60000000000002</v>
      </c>
      <c r="EB413" s="31">
        <v>317.10000000000002</v>
      </c>
      <c r="EC413" s="31">
        <v>317.2</v>
      </c>
      <c r="ED413" s="31">
        <v>326.60000000000002</v>
      </c>
      <c r="EE413" s="31">
        <v>311.7</v>
      </c>
      <c r="EF413" s="31">
        <v>324.7</v>
      </c>
      <c r="EG413" s="31">
        <v>329.1</v>
      </c>
      <c r="EH413" s="31">
        <v>323.7</v>
      </c>
      <c r="EI413" s="31">
        <v>336.2</v>
      </c>
      <c r="EJ413" s="31">
        <v>339.4</v>
      </c>
      <c r="EK413" s="31">
        <v>343.8</v>
      </c>
      <c r="EL413" s="31">
        <v>346.7</v>
      </c>
      <c r="EM413" s="31">
        <v>349.3</v>
      </c>
      <c r="EN413" s="31">
        <v>351.2</v>
      </c>
      <c r="EO413" s="31">
        <v>351.7</v>
      </c>
      <c r="EP413" s="31">
        <v>351.8</v>
      </c>
      <c r="EQ413" s="31">
        <v>352</v>
      </c>
      <c r="ER413" s="31">
        <v>352.8</v>
      </c>
      <c r="ES413" s="31">
        <v>352.9</v>
      </c>
      <c r="ET413" s="31">
        <v>352.2</v>
      </c>
    </row>
    <row r="414" spans="1:150">
      <c r="A414" s="25" t="s">
        <v>2052</v>
      </c>
      <c r="B414" s="25" t="s">
        <v>2053</v>
      </c>
      <c r="C414" s="26">
        <v>0.49145</v>
      </c>
      <c r="D414" s="31">
        <v>103.8</v>
      </c>
      <c r="E414" s="31">
        <v>105.1</v>
      </c>
      <c r="F414" s="31">
        <v>105.6</v>
      </c>
      <c r="G414" s="31">
        <v>105.4</v>
      </c>
      <c r="H414" s="31">
        <v>105.4</v>
      </c>
      <c r="I414" s="31">
        <v>106</v>
      </c>
      <c r="J414" s="31">
        <v>105.1</v>
      </c>
      <c r="K414" s="31">
        <v>105.3</v>
      </c>
      <c r="L414" s="31">
        <v>105.9</v>
      </c>
      <c r="M414" s="31">
        <v>106.3</v>
      </c>
      <c r="N414" s="31">
        <v>106.4</v>
      </c>
      <c r="O414" s="31">
        <v>106.1</v>
      </c>
      <c r="P414" s="31">
        <v>107.5</v>
      </c>
      <c r="Q414" s="31">
        <v>108</v>
      </c>
      <c r="R414" s="31">
        <v>108.1</v>
      </c>
      <c r="S414" s="31">
        <v>107.6</v>
      </c>
      <c r="T414" s="31">
        <v>109.5</v>
      </c>
      <c r="U414" s="31">
        <v>108.7</v>
      </c>
      <c r="V414" s="31">
        <v>110.5</v>
      </c>
      <c r="W414" s="31">
        <v>110.4</v>
      </c>
      <c r="X414" s="31">
        <v>111.4</v>
      </c>
      <c r="Y414" s="31">
        <v>110.8</v>
      </c>
      <c r="Z414" s="31">
        <v>111.8</v>
      </c>
      <c r="AA414" s="31">
        <v>111.5</v>
      </c>
      <c r="AB414" s="31">
        <v>111.3</v>
      </c>
      <c r="AC414" s="31">
        <v>111.7</v>
      </c>
      <c r="AD414" s="31">
        <v>112</v>
      </c>
      <c r="AE414" s="31">
        <v>112.9</v>
      </c>
      <c r="AF414" s="31">
        <v>112</v>
      </c>
      <c r="AG414" s="31">
        <v>111.7</v>
      </c>
      <c r="AH414" s="31">
        <v>112.7</v>
      </c>
      <c r="AI414" s="31">
        <v>112.6</v>
      </c>
      <c r="AJ414" s="31">
        <v>111.8</v>
      </c>
      <c r="AK414" s="31">
        <v>111.5</v>
      </c>
      <c r="AL414" s="31">
        <v>111.4</v>
      </c>
      <c r="AM414" s="31">
        <v>111.4</v>
      </c>
      <c r="AN414" s="31">
        <v>109.9</v>
      </c>
      <c r="AO414" s="31">
        <v>108.8</v>
      </c>
      <c r="AP414" s="31">
        <v>109.6</v>
      </c>
      <c r="AQ414" s="31">
        <v>110.4</v>
      </c>
      <c r="AR414" s="31">
        <v>111.1</v>
      </c>
      <c r="AS414" s="31">
        <v>110.3</v>
      </c>
      <c r="AT414" s="31">
        <v>110.1</v>
      </c>
      <c r="AU414" s="31">
        <v>109.7</v>
      </c>
      <c r="AV414" s="31">
        <v>109.6</v>
      </c>
      <c r="AW414" s="31">
        <v>109.1</v>
      </c>
      <c r="AX414" s="31">
        <v>109.8</v>
      </c>
      <c r="AY414" s="31">
        <v>108.8</v>
      </c>
      <c r="AZ414" s="31">
        <v>108.3</v>
      </c>
      <c r="BA414" s="31">
        <v>108.1</v>
      </c>
      <c r="BB414" s="31">
        <v>107.4</v>
      </c>
      <c r="BC414" s="31">
        <v>107.4</v>
      </c>
      <c r="BD414" s="31">
        <v>107.2</v>
      </c>
      <c r="BE414" s="31">
        <v>108.8</v>
      </c>
      <c r="BF414" s="31">
        <v>108.4</v>
      </c>
      <c r="BG414" s="31">
        <v>108.7</v>
      </c>
      <c r="BH414" s="31">
        <v>108.9</v>
      </c>
      <c r="BI414" s="31">
        <v>108.9</v>
      </c>
      <c r="BJ414" s="31">
        <v>109.1</v>
      </c>
      <c r="BK414" s="31">
        <v>110.3</v>
      </c>
      <c r="BL414" s="31">
        <v>110.3</v>
      </c>
      <c r="BM414" s="31">
        <v>111.1</v>
      </c>
      <c r="BN414" s="31">
        <v>111.3</v>
      </c>
      <c r="BO414" s="31">
        <v>109</v>
      </c>
      <c r="BP414" s="31">
        <v>108.8</v>
      </c>
      <c r="BQ414" s="31">
        <v>107.5</v>
      </c>
      <c r="BR414" s="31">
        <v>107.7</v>
      </c>
      <c r="BS414" s="31">
        <v>106.3</v>
      </c>
      <c r="BT414" s="31">
        <v>107.5</v>
      </c>
      <c r="BU414" s="31">
        <v>107.1</v>
      </c>
      <c r="BV414" s="31">
        <v>108.4</v>
      </c>
      <c r="BW414" s="31">
        <v>108.3</v>
      </c>
      <c r="BX414" s="31">
        <v>113.8</v>
      </c>
      <c r="BY414" s="31">
        <v>112</v>
      </c>
      <c r="BZ414" s="31">
        <v>111.8</v>
      </c>
      <c r="CA414" s="31">
        <v>111.3</v>
      </c>
      <c r="CB414" s="31">
        <v>111.4</v>
      </c>
      <c r="CC414" s="31">
        <v>111.5</v>
      </c>
      <c r="CD414" s="31">
        <v>112.4</v>
      </c>
      <c r="CE414" s="31">
        <v>112.7</v>
      </c>
      <c r="CF414" s="31">
        <v>113.1</v>
      </c>
      <c r="CG414" s="31">
        <v>113.9</v>
      </c>
      <c r="CH414" s="31">
        <v>114.5</v>
      </c>
      <c r="CI414" s="31">
        <v>113.8</v>
      </c>
      <c r="CJ414" s="31">
        <v>116.2</v>
      </c>
      <c r="CK414" s="31">
        <v>115.7</v>
      </c>
      <c r="CL414" s="31">
        <v>116.4</v>
      </c>
      <c r="CM414" s="31">
        <v>115.7</v>
      </c>
      <c r="CN414" s="31">
        <v>115.5</v>
      </c>
      <c r="CO414" s="31">
        <v>114.3</v>
      </c>
      <c r="CP414" s="31">
        <v>113.8</v>
      </c>
      <c r="CQ414" s="31">
        <v>114</v>
      </c>
      <c r="CR414" s="31">
        <v>113.9</v>
      </c>
      <c r="CS414" s="31">
        <v>114.3</v>
      </c>
      <c r="CT414" s="31">
        <v>113.2</v>
      </c>
      <c r="CU414" s="31">
        <v>112.9</v>
      </c>
      <c r="CV414" s="31">
        <v>113.2</v>
      </c>
      <c r="CW414" s="31">
        <v>114.2</v>
      </c>
      <c r="CX414" s="31">
        <v>113.5</v>
      </c>
      <c r="CY414" s="31">
        <v>113.1</v>
      </c>
      <c r="CZ414" s="31">
        <v>112.7</v>
      </c>
      <c r="DA414" s="31">
        <v>114.6</v>
      </c>
      <c r="DB414" s="31">
        <v>113</v>
      </c>
      <c r="DC414" s="31">
        <v>114.4</v>
      </c>
      <c r="DD414" s="31">
        <v>115.7</v>
      </c>
      <c r="DE414" s="31">
        <v>117.1</v>
      </c>
      <c r="DF414" s="31">
        <v>118</v>
      </c>
      <c r="DG414" s="31">
        <v>118.7</v>
      </c>
      <c r="DH414" s="31">
        <v>121.4</v>
      </c>
      <c r="DI414" s="31">
        <v>123.7</v>
      </c>
      <c r="DJ414" s="31">
        <v>124.3</v>
      </c>
      <c r="DK414" s="31">
        <v>124.6</v>
      </c>
      <c r="DL414" s="31">
        <v>126.8</v>
      </c>
      <c r="DM414" s="31">
        <v>128.19999999999999</v>
      </c>
      <c r="DN414" s="31">
        <v>131</v>
      </c>
      <c r="DO414" s="31">
        <v>134.1</v>
      </c>
      <c r="DP414" s="31">
        <v>137</v>
      </c>
      <c r="DQ414" s="31">
        <v>137.80000000000001</v>
      </c>
      <c r="DR414" s="31">
        <v>137.30000000000001</v>
      </c>
      <c r="DS414" s="31">
        <v>139.1</v>
      </c>
      <c r="DT414" s="31">
        <v>141.6</v>
      </c>
      <c r="DU414" s="31">
        <v>143.1</v>
      </c>
      <c r="DV414" s="31">
        <v>143.4</v>
      </c>
      <c r="DW414" s="31">
        <v>144.1</v>
      </c>
      <c r="DX414" s="31">
        <v>146.1</v>
      </c>
      <c r="DY414" s="31">
        <v>146.19999999999999</v>
      </c>
      <c r="DZ414" s="31">
        <v>145.69999999999999</v>
      </c>
      <c r="EA414" s="31">
        <v>145.9</v>
      </c>
      <c r="EB414" s="31">
        <v>145.9</v>
      </c>
      <c r="EC414" s="31">
        <v>146.30000000000001</v>
      </c>
      <c r="ED414" s="31">
        <v>145.5</v>
      </c>
      <c r="EE414" s="31">
        <v>145.80000000000001</v>
      </c>
      <c r="EF414" s="31">
        <v>145.30000000000001</v>
      </c>
      <c r="EG414" s="31">
        <v>143.6</v>
      </c>
      <c r="EH414" s="31">
        <v>143</v>
      </c>
      <c r="EI414" s="31">
        <v>143.4</v>
      </c>
      <c r="EJ414" s="31">
        <v>143.6</v>
      </c>
      <c r="EK414" s="31">
        <v>144.19999999999999</v>
      </c>
      <c r="EL414" s="31">
        <v>144.1</v>
      </c>
      <c r="EM414" s="31">
        <v>144.6</v>
      </c>
      <c r="EN414" s="31">
        <v>143.80000000000001</v>
      </c>
      <c r="EO414" s="31">
        <v>144.1</v>
      </c>
      <c r="EP414" s="31">
        <v>142.9</v>
      </c>
      <c r="EQ414" s="31">
        <v>142.30000000000001</v>
      </c>
      <c r="ER414" s="31">
        <v>139.19999999999999</v>
      </c>
      <c r="ES414" s="31">
        <v>140.4</v>
      </c>
      <c r="ET414" s="31">
        <v>140.6</v>
      </c>
    </row>
    <row r="415" spans="1:150">
      <c r="A415" s="25" t="s">
        <v>2054</v>
      </c>
      <c r="B415" s="25" t="s">
        <v>2055</v>
      </c>
      <c r="C415" s="26">
        <v>0.38663999999999998</v>
      </c>
      <c r="D415" s="31">
        <v>104.1</v>
      </c>
      <c r="E415" s="31">
        <v>105.9</v>
      </c>
      <c r="F415" s="31">
        <v>106</v>
      </c>
      <c r="G415" s="31">
        <v>105.7</v>
      </c>
      <c r="H415" s="31">
        <v>106.1</v>
      </c>
      <c r="I415" s="31">
        <v>106.9</v>
      </c>
      <c r="J415" s="31">
        <v>106.1</v>
      </c>
      <c r="K415" s="31">
        <v>106</v>
      </c>
      <c r="L415" s="31">
        <v>106.5</v>
      </c>
      <c r="M415" s="31">
        <v>106.6</v>
      </c>
      <c r="N415" s="31">
        <v>107</v>
      </c>
      <c r="O415" s="31">
        <v>106.5</v>
      </c>
      <c r="P415" s="31">
        <v>108.3</v>
      </c>
      <c r="Q415" s="31">
        <v>108.7</v>
      </c>
      <c r="R415" s="31">
        <v>108.7</v>
      </c>
      <c r="S415" s="31">
        <v>107.7</v>
      </c>
      <c r="T415" s="31">
        <v>110</v>
      </c>
      <c r="U415" s="31">
        <v>108.6</v>
      </c>
      <c r="V415" s="31">
        <v>110.5</v>
      </c>
      <c r="W415" s="31">
        <v>110.3</v>
      </c>
      <c r="X415" s="31">
        <v>111.1</v>
      </c>
      <c r="Y415" s="31">
        <v>110.9</v>
      </c>
      <c r="Z415" s="31">
        <v>111.9</v>
      </c>
      <c r="AA415" s="31">
        <v>111.9</v>
      </c>
      <c r="AB415" s="31">
        <v>111.3</v>
      </c>
      <c r="AC415" s="31">
        <v>111.4</v>
      </c>
      <c r="AD415" s="31">
        <v>112.5</v>
      </c>
      <c r="AE415" s="31">
        <v>113.2</v>
      </c>
      <c r="AF415" s="31">
        <v>112.3</v>
      </c>
      <c r="AG415" s="31">
        <v>111.7</v>
      </c>
      <c r="AH415" s="31">
        <v>112.8</v>
      </c>
      <c r="AI415" s="31">
        <v>113</v>
      </c>
      <c r="AJ415" s="31">
        <v>112.2</v>
      </c>
      <c r="AK415" s="31">
        <v>112.7</v>
      </c>
      <c r="AL415" s="31">
        <v>112.3</v>
      </c>
      <c r="AM415" s="31">
        <v>112.4</v>
      </c>
      <c r="AN415" s="31">
        <v>110.3</v>
      </c>
      <c r="AO415" s="31">
        <v>109.2</v>
      </c>
      <c r="AP415" s="31">
        <v>110.5</v>
      </c>
      <c r="AQ415" s="31">
        <v>111.4</v>
      </c>
      <c r="AR415" s="31">
        <v>111.9</v>
      </c>
      <c r="AS415" s="31">
        <v>110.8</v>
      </c>
      <c r="AT415" s="31">
        <v>111</v>
      </c>
      <c r="AU415" s="31">
        <v>110.2</v>
      </c>
      <c r="AV415" s="31">
        <v>109.8</v>
      </c>
      <c r="AW415" s="31">
        <v>109.7</v>
      </c>
      <c r="AX415" s="31">
        <v>110.3</v>
      </c>
      <c r="AY415" s="31">
        <v>109.1</v>
      </c>
      <c r="AZ415" s="31">
        <v>108.4</v>
      </c>
      <c r="BA415" s="31">
        <v>108.4</v>
      </c>
      <c r="BB415" s="31">
        <v>107.5</v>
      </c>
      <c r="BC415" s="31">
        <v>107.7</v>
      </c>
      <c r="BD415" s="31">
        <v>107.4</v>
      </c>
      <c r="BE415" s="31">
        <v>109.5</v>
      </c>
      <c r="BF415" s="31">
        <v>109.7</v>
      </c>
      <c r="BG415" s="31">
        <v>109.8</v>
      </c>
      <c r="BH415" s="31">
        <v>110.3</v>
      </c>
      <c r="BI415" s="31">
        <v>109.8</v>
      </c>
      <c r="BJ415" s="31">
        <v>110</v>
      </c>
      <c r="BK415" s="31">
        <v>111.4</v>
      </c>
      <c r="BL415" s="31">
        <v>111.3</v>
      </c>
      <c r="BM415" s="31">
        <v>112.2</v>
      </c>
      <c r="BN415" s="31">
        <v>112.3</v>
      </c>
      <c r="BO415" s="31">
        <v>109.5</v>
      </c>
      <c r="BP415" s="31">
        <v>109.2</v>
      </c>
      <c r="BQ415" s="31">
        <v>107.6</v>
      </c>
      <c r="BR415" s="31">
        <v>107.7</v>
      </c>
      <c r="BS415" s="31">
        <v>106.1</v>
      </c>
      <c r="BT415" s="31">
        <v>107.4</v>
      </c>
      <c r="BU415" s="31">
        <v>106.9</v>
      </c>
      <c r="BV415" s="31">
        <v>108.4</v>
      </c>
      <c r="BW415" s="31">
        <v>108.2</v>
      </c>
      <c r="BX415" s="31">
        <v>114.9</v>
      </c>
      <c r="BY415" s="31">
        <v>112.8</v>
      </c>
      <c r="BZ415" s="31">
        <v>112.4</v>
      </c>
      <c r="CA415" s="31">
        <v>111.4</v>
      </c>
      <c r="CB415" s="31">
        <v>111.7</v>
      </c>
      <c r="CC415" s="31">
        <v>110.8</v>
      </c>
      <c r="CD415" s="31">
        <v>111.7</v>
      </c>
      <c r="CE415" s="31">
        <v>112.2</v>
      </c>
      <c r="CF415" s="31">
        <v>112.7</v>
      </c>
      <c r="CG415" s="31">
        <v>113.7</v>
      </c>
      <c r="CH415" s="31">
        <v>114.2</v>
      </c>
      <c r="CI415" s="31">
        <v>113.6</v>
      </c>
      <c r="CJ415" s="31">
        <v>115.8</v>
      </c>
      <c r="CK415" s="31">
        <v>115.2</v>
      </c>
      <c r="CL415" s="31">
        <v>115.9</v>
      </c>
      <c r="CM415" s="31">
        <v>115.1</v>
      </c>
      <c r="CN415" s="31">
        <v>115</v>
      </c>
      <c r="CO415" s="31">
        <v>114.1</v>
      </c>
      <c r="CP415" s="31">
        <v>113.3</v>
      </c>
      <c r="CQ415" s="31">
        <v>113.7</v>
      </c>
      <c r="CR415" s="31">
        <v>113.4</v>
      </c>
      <c r="CS415" s="31">
        <v>113.9</v>
      </c>
      <c r="CT415" s="31">
        <v>112.8</v>
      </c>
      <c r="CU415" s="31">
        <v>112.3</v>
      </c>
      <c r="CV415" s="31">
        <v>113.2</v>
      </c>
      <c r="CW415" s="31">
        <v>113.9</v>
      </c>
      <c r="CX415" s="31">
        <v>113.1</v>
      </c>
      <c r="CY415" s="31">
        <v>112.4</v>
      </c>
      <c r="CZ415" s="31">
        <v>112.4</v>
      </c>
      <c r="DA415" s="31">
        <v>114.1</v>
      </c>
      <c r="DB415" s="31">
        <v>112.5</v>
      </c>
      <c r="DC415" s="31">
        <v>114.2</v>
      </c>
      <c r="DD415" s="31">
        <v>115.6</v>
      </c>
      <c r="DE415" s="31">
        <v>116.9</v>
      </c>
      <c r="DF415" s="31">
        <v>117.9</v>
      </c>
      <c r="DG415" s="31">
        <v>118.2</v>
      </c>
      <c r="DH415" s="31">
        <v>120.7</v>
      </c>
      <c r="DI415" s="31">
        <v>123.1</v>
      </c>
      <c r="DJ415" s="31">
        <v>124.2</v>
      </c>
      <c r="DK415" s="31">
        <v>124.4</v>
      </c>
      <c r="DL415" s="31">
        <v>127.1</v>
      </c>
      <c r="DM415" s="31">
        <v>128.4</v>
      </c>
      <c r="DN415" s="31">
        <v>131.80000000000001</v>
      </c>
      <c r="DO415" s="31">
        <v>134.4</v>
      </c>
      <c r="DP415" s="31">
        <v>137.69999999999999</v>
      </c>
      <c r="DQ415" s="31">
        <v>138.4</v>
      </c>
      <c r="DR415" s="31">
        <v>137.69999999999999</v>
      </c>
      <c r="DS415" s="31">
        <v>139.19999999999999</v>
      </c>
      <c r="DT415" s="31">
        <v>141.9</v>
      </c>
      <c r="DU415" s="31">
        <v>143.30000000000001</v>
      </c>
      <c r="DV415" s="31">
        <v>143.80000000000001</v>
      </c>
      <c r="DW415" s="31">
        <v>144.5</v>
      </c>
      <c r="DX415" s="31">
        <v>146.80000000000001</v>
      </c>
      <c r="DY415" s="31">
        <v>147.19999999999999</v>
      </c>
      <c r="DZ415" s="31">
        <v>146.69999999999999</v>
      </c>
      <c r="EA415" s="31">
        <v>147.6</v>
      </c>
      <c r="EB415" s="31">
        <v>147.19999999999999</v>
      </c>
      <c r="EC415" s="31">
        <v>148</v>
      </c>
      <c r="ED415" s="31">
        <v>147.69999999999999</v>
      </c>
      <c r="EE415" s="31">
        <v>148.1</v>
      </c>
      <c r="EF415" s="31">
        <v>147.6</v>
      </c>
      <c r="EG415" s="31">
        <v>145.9</v>
      </c>
      <c r="EH415" s="31">
        <v>145.19999999999999</v>
      </c>
      <c r="EI415" s="31">
        <v>145.9</v>
      </c>
      <c r="EJ415" s="31">
        <v>146.1</v>
      </c>
      <c r="EK415" s="31">
        <v>146.80000000000001</v>
      </c>
      <c r="EL415" s="31">
        <v>147.1</v>
      </c>
      <c r="EM415" s="31">
        <v>147.5</v>
      </c>
      <c r="EN415" s="31">
        <v>146.5</v>
      </c>
      <c r="EO415" s="31">
        <v>146.6</v>
      </c>
      <c r="EP415" s="31">
        <v>145.5</v>
      </c>
      <c r="EQ415" s="31">
        <v>144.6</v>
      </c>
      <c r="ER415" s="31">
        <v>140.6</v>
      </c>
      <c r="ES415" s="31">
        <v>142.4</v>
      </c>
      <c r="ET415" s="31">
        <v>142.5</v>
      </c>
    </row>
    <row r="416" spans="1:150">
      <c r="A416" s="25" t="s">
        <v>2056</v>
      </c>
      <c r="B416" s="25" t="s">
        <v>2057</v>
      </c>
      <c r="C416" s="26">
        <v>1.7330000000000002E-2</v>
      </c>
      <c r="D416" s="31">
        <v>103.8</v>
      </c>
      <c r="E416" s="31">
        <v>102.1</v>
      </c>
      <c r="F416" s="31">
        <v>102.3</v>
      </c>
      <c r="G416" s="31">
        <v>101.8</v>
      </c>
      <c r="H416" s="31">
        <v>101.2</v>
      </c>
      <c r="I416" s="31">
        <v>103</v>
      </c>
      <c r="J416" s="31">
        <v>104</v>
      </c>
      <c r="K416" s="31">
        <v>104.3</v>
      </c>
      <c r="L416" s="31">
        <v>107</v>
      </c>
      <c r="M416" s="31">
        <v>105.7</v>
      </c>
      <c r="N416" s="31">
        <v>107.8</v>
      </c>
      <c r="O416" s="31">
        <v>106.5</v>
      </c>
      <c r="P416" s="31">
        <v>103.7</v>
      </c>
      <c r="Q416" s="31">
        <v>108.6</v>
      </c>
      <c r="R416" s="31">
        <v>105.3</v>
      </c>
      <c r="S416" s="31">
        <v>108.1</v>
      </c>
      <c r="T416" s="31">
        <v>110.2</v>
      </c>
      <c r="U416" s="31">
        <v>111.7</v>
      </c>
      <c r="V416" s="31">
        <v>109.7</v>
      </c>
      <c r="W416" s="31">
        <v>112.2</v>
      </c>
      <c r="X416" s="31">
        <v>110.5</v>
      </c>
      <c r="Y416" s="31">
        <v>111.9</v>
      </c>
      <c r="Z416" s="31">
        <v>113.7</v>
      </c>
      <c r="AA416" s="31">
        <v>115.2</v>
      </c>
      <c r="AB416" s="31">
        <v>114.4</v>
      </c>
      <c r="AC416" s="31">
        <v>113.1</v>
      </c>
      <c r="AD416" s="31">
        <v>115.5</v>
      </c>
      <c r="AE416" s="31">
        <v>116.4</v>
      </c>
      <c r="AF416" s="31">
        <v>116.5</v>
      </c>
      <c r="AG416" s="31">
        <v>117.5</v>
      </c>
      <c r="AH416" s="31">
        <v>119.2</v>
      </c>
      <c r="AI416" s="31">
        <v>117.6</v>
      </c>
      <c r="AJ416" s="31">
        <v>113</v>
      </c>
      <c r="AK416" s="31">
        <v>113.7</v>
      </c>
      <c r="AL416" s="31">
        <v>114.9</v>
      </c>
      <c r="AM416" s="31">
        <v>115.5</v>
      </c>
      <c r="AN416" s="31">
        <v>116.6</v>
      </c>
      <c r="AO416" s="31">
        <v>116.6</v>
      </c>
      <c r="AP416" s="31">
        <v>115.9</v>
      </c>
      <c r="AQ416" s="31">
        <v>117.3</v>
      </c>
      <c r="AR416" s="31">
        <v>126</v>
      </c>
      <c r="AS416" s="31">
        <v>125.7</v>
      </c>
      <c r="AT416" s="31">
        <v>123.9</v>
      </c>
      <c r="AU416" s="31">
        <v>120.1</v>
      </c>
      <c r="AV416" s="31">
        <v>120.7</v>
      </c>
      <c r="AW416" s="31">
        <v>121.2</v>
      </c>
      <c r="AX416" s="31">
        <v>130.4</v>
      </c>
      <c r="AY416" s="31">
        <v>130.80000000000001</v>
      </c>
      <c r="AZ416" s="31">
        <v>130.6</v>
      </c>
      <c r="BA416" s="31">
        <v>128.30000000000001</v>
      </c>
      <c r="BB416" s="31">
        <v>125.1</v>
      </c>
      <c r="BC416" s="31">
        <v>127.1</v>
      </c>
      <c r="BD416" s="31">
        <v>127.6</v>
      </c>
      <c r="BE416" s="31">
        <v>127.2</v>
      </c>
      <c r="BF416" s="31">
        <v>121</v>
      </c>
      <c r="BG416" s="31">
        <v>121.7</v>
      </c>
      <c r="BH416" s="31">
        <v>114.8</v>
      </c>
      <c r="BI416" s="31">
        <v>119.3</v>
      </c>
      <c r="BJ416" s="31">
        <v>120.6</v>
      </c>
      <c r="BK416" s="31">
        <v>119.1</v>
      </c>
      <c r="BL416" s="31">
        <v>122.3</v>
      </c>
      <c r="BM416" s="31">
        <v>120.9</v>
      </c>
      <c r="BN416" s="31">
        <v>121.9</v>
      </c>
      <c r="BO416" s="31">
        <v>124.3</v>
      </c>
      <c r="BP416" s="31">
        <v>122.9</v>
      </c>
      <c r="BQ416" s="31">
        <v>122.6</v>
      </c>
      <c r="BR416" s="31">
        <v>121.7</v>
      </c>
      <c r="BS416" s="31">
        <v>121.7</v>
      </c>
      <c r="BT416" s="31">
        <v>123</v>
      </c>
      <c r="BU416" s="31">
        <v>121.4</v>
      </c>
      <c r="BV416" s="31">
        <v>124.6</v>
      </c>
      <c r="BW416" s="31">
        <v>126.6</v>
      </c>
      <c r="BX416" s="31">
        <v>127.1</v>
      </c>
      <c r="BY416" s="31">
        <v>122.4</v>
      </c>
      <c r="BZ416" s="31">
        <v>130.30000000000001</v>
      </c>
      <c r="CA416" s="31">
        <v>125</v>
      </c>
      <c r="CB416" s="31">
        <v>126.6</v>
      </c>
      <c r="CC416" s="31">
        <v>130.6</v>
      </c>
      <c r="CD416" s="31">
        <v>133.1</v>
      </c>
      <c r="CE416" s="31">
        <v>133.5</v>
      </c>
      <c r="CF416" s="31">
        <v>133.4</v>
      </c>
      <c r="CG416" s="31">
        <v>132.69999999999999</v>
      </c>
      <c r="CH416" s="31">
        <v>132.30000000000001</v>
      </c>
      <c r="CI416" s="31">
        <v>131.19999999999999</v>
      </c>
      <c r="CJ416" s="31">
        <v>130.1</v>
      </c>
      <c r="CK416" s="31">
        <v>131.9</v>
      </c>
      <c r="CL416" s="31">
        <v>133.4</v>
      </c>
      <c r="CM416" s="31">
        <v>128.6</v>
      </c>
      <c r="CN416" s="31">
        <v>133.1</v>
      </c>
      <c r="CO416" s="31">
        <v>132.80000000000001</v>
      </c>
      <c r="CP416" s="31">
        <v>133.80000000000001</v>
      </c>
      <c r="CQ416" s="31">
        <v>130.5</v>
      </c>
      <c r="CR416" s="31">
        <v>133.6</v>
      </c>
      <c r="CS416" s="31">
        <v>132.19999999999999</v>
      </c>
      <c r="CT416" s="31">
        <v>132.69999999999999</v>
      </c>
      <c r="CU416" s="31">
        <v>132.80000000000001</v>
      </c>
      <c r="CV416" s="31">
        <v>129.30000000000001</v>
      </c>
      <c r="CW416" s="31">
        <v>131.19999999999999</v>
      </c>
      <c r="CX416" s="31">
        <v>130.30000000000001</v>
      </c>
      <c r="CY416" s="31">
        <v>128.5</v>
      </c>
      <c r="CZ416" s="31">
        <v>129.19999999999999</v>
      </c>
      <c r="DA416" s="31">
        <v>126.6</v>
      </c>
      <c r="DB416" s="31">
        <v>127</v>
      </c>
      <c r="DC416" s="31">
        <v>126.6</v>
      </c>
      <c r="DD416" s="31">
        <v>127.7</v>
      </c>
      <c r="DE416" s="31">
        <v>127.3</v>
      </c>
      <c r="DF416" s="31">
        <v>129.19999999999999</v>
      </c>
      <c r="DG416" s="31">
        <v>131.9</v>
      </c>
      <c r="DH416" s="31">
        <v>132.80000000000001</v>
      </c>
      <c r="DI416" s="31">
        <v>133.19999999999999</v>
      </c>
      <c r="DJ416" s="31">
        <v>134.6</v>
      </c>
      <c r="DK416" s="31">
        <v>134.4</v>
      </c>
      <c r="DL416" s="31">
        <v>132.9</v>
      </c>
      <c r="DM416" s="31">
        <v>138.1</v>
      </c>
      <c r="DN416" s="31">
        <v>137.6</v>
      </c>
      <c r="DO416" s="31">
        <v>141.9</v>
      </c>
      <c r="DP416" s="31">
        <v>144.5</v>
      </c>
      <c r="DQ416" s="31">
        <v>141.4</v>
      </c>
      <c r="DR416" s="31">
        <v>142.4</v>
      </c>
      <c r="DS416" s="31">
        <v>146.80000000000001</v>
      </c>
      <c r="DT416" s="31">
        <v>148.5</v>
      </c>
      <c r="DU416" s="31">
        <v>151.4</v>
      </c>
      <c r="DV416" s="31">
        <v>148.80000000000001</v>
      </c>
      <c r="DW416" s="31">
        <v>151.5</v>
      </c>
      <c r="DX416" s="31">
        <v>156.19999999999999</v>
      </c>
      <c r="DY416" s="31">
        <v>158.1</v>
      </c>
      <c r="DZ416" s="31">
        <v>159.1</v>
      </c>
      <c r="EA416" s="31">
        <v>150.80000000000001</v>
      </c>
      <c r="EB416" s="31">
        <v>152.1</v>
      </c>
      <c r="EC416" s="31">
        <v>152.30000000000001</v>
      </c>
      <c r="ED416" s="31">
        <v>150.4</v>
      </c>
      <c r="EE416" s="31">
        <v>150.5</v>
      </c>
      <c r="EF416" s="31">
        <v>149.5</v>
      </c>
      <c r="EG416" s="31">
        <v>144.6</v>
      </c>
      <c r="EH416" s="31">
        <v>144.19999999999999</v>
      </c>
      <c r="EI416" s="31">
        <v>145.19999999999999</v>
      </c>
      <c r="EJ416" s="31">
        <v>148.4</v>
      </c>
      <c r="EK416" s="31">
        <v>148.5</v>
      </c>
      <c r="EL416" s="31">
        <v>149.1</v>
      </c>
      <c r="EM416" s="31">
        <v>150</v>
      </c>
      <c r="EN416" s="31">
        <v>150.80000000000001</v>
      </c>
      <c r="EO416" s="31">
        <v>150.19999999999999</v>
      </c>
      <c r="EP416" s="31">
        <v>148.80000000000001</v>
      </c>
      <c r="EQ416" s="31">
        <v>149</v>
      </c>
      <c r="ER416" s="31">
        <v>145.69999999999999</v>
      </c>
      <c r="ES416" s="31">
        <v>141.9</v>
      </c>
      <c r="ET416" s="31">
        <v>141.19999999999999</v>
      </c>
    </row>
    <row r="417" spans="1:150">
      <c r="A417" s="25" t="s">
        <v>2058</v>
      </c>
      <c r="B417" s="25" t="s">
        <v>2059</v>
      </c>
      <c r="C417" s="26">
        <v>1.208E-2</v>
      </c>
      <c r="D417" s="31">
        <v>108</v>
      </c>
      <c r="E417" s="31">
        <v>100</v>
      </c>
      <c r="F417" s="31">
        <v>107</v>
      </c>
      <c r="G417" s="31">
        <v>105.8</v>
      </c>
      <c r="H417" s="31">
        <v>111.8</v>
      </c>
      <c r="I417" s="31">
        <v>98.9</v>
      </c>
      <c r="J417" s="31">
        <v>99.1</v>
      </c>
      <c r="K417" s="31">
        <v>103</v>
      </c>
      <c r="L417" s="31">
        <v>103.9</v>
      </c>
      <c r="M417" s="31">
        <v>115.3</v>
      </c>
      <c r="N417" s="31">
        <v>102.9</v>
      </c>
      <c r="O417" s="31">
        <v>106.9</v>
      </c>
      <c r="P417" s="31">
        <v>108.7</v>
      </c>
      <c r="Q417" s="31">
        <v>111.5</v>
      </c>
      <c r="R417" s="31">
        <v>105.5</v>
      </c>
      <c r="S417" s="31">
        <v>105.4</v>
      </c>
      <c r="T417" s="31">
        <v>106.6</v>
      </c>
      <c r="U417" s="31">
        <v>106.9</v>
      </c>
      <c r="V417" s="31">
        <v>107</v>
      </c>
      <c r="W417" s="31">
        <v>105</v>
      </c>
      <c r="X417" s="31">
        <v>108.7</v>
      </c>
      <c r="Y417" s="31">
        <v>107.5</v>
      </c>
      <c r="Z417" s="31">
        <v>112.7</v>
      </c>
      <c r="AA417" s="31">
        <v>110.7</v>
      </c>
      <c r="AB417" s="31">
        <v>110.5</v>
      </c>
      <c r="AC417" s="31">
        <v>109.1</v>
      </c>
      <c r="AD417" s="31">
        <v>104.2</v>
      </c>
      <c r="AE417" s="31">
        <v>103.1</v>
      </c>
      <c r="AF417" s="31">
        <v>103</v>
      </c>
      <c r="AG417" s="31">
        <v>102.2</v>
      </c>
      <c r="AH417" s="31">
        <v>110.3</v>
      </c>
      <c r="AI417" s="31">
        <v>107.3</v>
      </c>
      <c r="AJ417" s="31">
        <v>105.7</v>
      </c>
      <c r="AK417" s="31">
        <v>107</v>
      </c>
      <c r="AL417" s="31">
        <v>107.6</v>
      </c>
      <c r="AM417" s="31">
        <v>102.7</v>
      </c>
      <c r="AN417" s="31">
        <v>103.7</v>
      </c>
      <c r="AO417" s="31">
        <v>102.4</v>
      </c>
      <c r="AP417" s="31">
        <v>102.3</v>
      </c>
      <c r="AQ417" s="31">
        <v>103.7</v>
      </c>
      <c r="AR417" s="31">
        <v>103.9</v>
      </c>
      <c r="AS417" s="31">
        <v>103.8</v>
      </c>
      <c r="AT417" s="31">
        <v>90.3</v>
      </c>
      <c r="AU417" s="31">
        <v>107.6</v>
      </c>
      <c r="AV417" s="31">
        <v>108.3</v>
      </c>
      <c r="AW417" s="31">
        <v>107.9</v>
      </c>
      <c r="AX417" s="31">
        <v>107.8</v>
      </c>
      <c r="AY417" s="31">
        <v>106.6</v>
      </c>
      <c r="AZ417" s="31">
        <v>108.8</v>
      </c>
      <c r="BA417" s="31">
        <v>106.9</v>
      </c>
      <c r="BB417" s="31">
        <v>106.9</v>
      </c>
      <c r="BC417" s="31">
        <v>108.6</v>
      </c>
      <c r="BD417" s="31">
        <v>107.8</v>
      </c>
      <c r="BE417" s="31">
        <v>106.2</v>
      </c>
      <c r="BF417" s="31">
        <v>100.1</v>
      </c>
      <c r="BG417" s="31">
        <v>100.1</v>
      </c>
      <c r="BH417" s="31">
        <v>101</v>
      </c>
      <c r="BI417" s="31">
        <v>106.1</v>
      </c>
      <c r="BJ417" s="31">
        <v>107.1</v>
      </c>
      <c r="BK417" s="31">
        <v>107.5</v>
      </c>
      <c r="BL417" s="31">
        <v>108</v>
      </c>
      <c r="BM417" s="31">
        <v>108.2</v>
      </c>
      <c r="BN417" s="31">
        <v>108</v>
      </c>
      <c r="BO417" s="31">
        <v>107.5</v>
      </c>
      <c r="BP417" s="31">
        <v>109.6</v>
      </c>
      <c r="BQ417" s="31">
        <v>106.8</v>
      </c>
      <c r="BR417" s="31">
        <v>106.6</v>
      </c>
      <c r="BS417" s="31">
        <v>107.1</v>
      </c>
      <c r="BT417" s="31">
        <v>108.7</v>
      </c>
      <c r="BU417" s="31">
        <v>109.1</v>
      </c>
      <c r="BV417" s="31">
        <v>109.3</v>
      </c>
      <c r="BW417" s="31">
        <v>109.7</v>
      </c>
      <c r="BX417" s="31">
        <v>110.3</v>
      </c>
      <c r="BY417" s="31">
        <v>110.9</v>
      </c>
      <c r="BZ417" s="31">
        <v>110.2</v>
      </c>
      <c r="CA417" s="31">
        <v>109.8</v>
      </c>
      <c r="CB417" s="31">
        <v>110.5</v>
      </c>
      <c r="CC417" s="31">
        <v>111.4</v>
      </c>
      <c r="CD417" s="31">
        <v>113.4</v>
      </c>
      <c r="CE417" s="31">
        <v>113.7</v>
      </c>
      <c r="CF417" s="31">
        <v>114.9</v>
      </c>
      <c r="CG417" s="31">
        <v>115</v>
      </c>
      <c r="CH417" s="31">
        <v>115.3</v>
      </c>
      <c r="CI417" s="31">
        <v>113.6</v>
      </c>
      <c r="CJ417" s="31">
        <v>115</v>
      </c>
      <c r="CK417" s="31">
        <v>114.3</v>
      </c>
      <c r="CL417" s="31">
        <v>114.2</v>
      </c>
      <c r="CM417" s="31">
        <v>114.5</v>
      </c>
      <c r="CN417" s="31">
        <v>113.8</v>
      </c>
      <c r="CO417" s="31">
        <v>111.6</v>
      </c>
      <c r="CP417" s="31">
        <v>111.1</v>
      </c>
      <c r="CQ417" s="31">
        <v>111.3</v>
      </c>
      <c r="CR417" s="31">
        <v>110.9</v>
      </c>
      <c r="CS417" s="31">
        <v>111.2</v>
      </c>
      <c r="CT417" s="31">
        <v>114.6</v>
      </c>
      <c r="CU417" s="31">
        <v>114.4</v>
      </c>
      <c r="CV417" s="31">
        <v>114.4</v>
      </c>
      <c r="CW417" s="31">
        <v>117</v>
      </c>
      <c r="CX417" s="31">
        <v>109.2</v>
      </c>
      <c r="CY417" s="31">
        <v>107.2</v>
      </c>
      <c r="CZ417" s="31">
        <v>107</v>
      </c>
      <c r="DA417" s="31">
        <v>108.4</v>
      </c>
      <c r="DB417" s="31">
        <v>108.6</v>
      </c>
      <c r="DC417" s="31">
        <v>108.9</v>
      </c>
      <c r="DD417" s="31">
        <v>112.8</v>
      </c>
      <c r="DE417" s="31">
        <v>110.5</v>
      </c>
      <c r="DF417" s="31">
        <v>112.2</v>
      </c>
      <c r="DG417" s="31">
        <v>114.5</v>
      </c>
      <c r="DH417" s="31">
        <v>115.1</v>
      </c>
      <c r="DI417" s="31">
        <v>118.3</v>
      </c>
      <c r="DJ417" s="31">
        <v>118.7</v>
      </c>
      <c r="DK417" s="31">
        <v>120.9</v>
      </c>
      <c r="DL417" s="31">
        <v>118.9</v>
      </c>
      <c r="DM417" s="31">
        <v>120.8</v>
      </c>
      <c r="DN417" s="31">
        <v>120.2</v>
      </c>
      <c r="DO417" s="31">
        <v>120.3</v>
      </c>
      <c r="DP417" s="31">
        <v>122.5</v>
      </c>
      <c r="DQ417" s="31">
        <v>123.3</v>
      </c>
      <c r="DR417" s="31">
        <v>128.1</v>
      </c>
      <c r="DS417" s="31">
        <v>128.80000000000001</v>
      </c>
      <c r="DT417" s="31">
        <v>131.80000000000001</v>
      </c>
      <c r="DU417" s="31">
        <v>131</v>
      </c>
      <c r="DV417" s="31">
        <v>131.80000000000001</v>
      </c>
      <c r="DW417" s="31">
        <v>131.80000000000001</v>
      </c>
      <c r="DX417" s="31">
        <v>132.4</v>
      </c>
      <c r="DY417" s="31">
        <v>131.80000000000001</v>
      </c>
      <c r="DZ417" s="31">
        <v>132.1</v>
      </c>
      <c r="EA417" s="31">
        <v>133.4</v>
      </c>
      <c r="EB417" s="31">
        <v>133.9</v>
      </c>
      <c r="EC417" s="31">
        <v>134.30000000000001</v>
      </c>
      <c r="ED417" s="31">
        <v>135.69999999999999</v>
      </c>
      <c r="EE417" s="31">
        <v>134.69999999999999</v>
      </c>
      <c r="EF417" s="31">
        <v>135</v>
      </c>
      <c r="EG417" s="31">
        <v>135.5</v>
      </c>
      <c r="EH417" s="31">
        <v>134.5</v>
      </c>
      <c r="EI417" s="31">
        <v>135.1</v>
      </c>
      <c r="EJ417" s="31">
        <v>132.1</v>
      </c>
      <c r="EK417" s="31">
        <v>131.9</v>
      </c>
      <c r="EL417" s="31">
        <v>132.5</v>
      </c>
      <c r="EM417" s="31">
        <v>132.6</v>
      </c>
      <c r="EN417" s="31">
        <v>132.80000000000001</v>
      </c>
      <c r="EO417" s="31">
        <v>134.30000000000001</v>
      </c>
      <c r="EP417" s="31">
        <v>134.4</v>
      </c>
      <c r="EQ417" s="31">
        <v>133.4</v>
      </c>
      <c r="ER417" s="31">
        <v>135.69999999999999</v>
      </c>
      <c r="ES417" s="31">
        <v>136.69999999999999</v>
      </c>
      <c r="ET417" s="31">
        <v>140.69999999999999</v>
      </c>
    </row>
    <row r="418" spans="1:150">
      <c r="A418" s="25" t="s">
        <v>2060</v>
      </c>
      <c r="B418" s="25" t="s">
        <v>2061</v>
      </c>
      <c r="C418" s="26">
        <v>7.5399999999999995E-2</v>
      </c>
      <c r="D418" s="31">
        <v>101.9</v>
      </c>
      <c r="E418" s="31">
        <v>102</v>
      </c>
      <c r="F418" s="31">
        <v>104.4</v>
      </c>
      <c r="G418" s="31">
        <v>104.4</v>
      </c>
      <c r="H418" s="31">
        <v>101.6</v>
      </c>
      <c r="I418" s="31">
        <v>103</v>
      </c>
      <c r="J418" s="31">
        <v>101.5</v>
      </c>
      <c r="K418" s="31">
        <v>102.5</v>
      </c>
      <c r="L418" s="31">
        <v>103.1</v>
      </c>
      <c r="M418" s="31">
        <v>103.8</v>
      </c>
      <c r="N418" s="31">
        <v>103.8</v>
      </c>
      <c r="O418" s="31">
        <v>103.8</v>
      </c>
      <c r="P418" s="31">
        <v>103.9</v>
      </c>
      <c r="Q418" s="31">
        <v>103.9</v>
      </c>
      <c r="R418" s="31">
        <v>106.3</v>
      </c>
      <c r="S418" s="31">
        <v>107.6</v>
      </c>
      <c r="T418" s="31">
        <v>107.2</v>
      </c>
      <c r="U418" s="31">
        <v>108.8</v>
      </c>
      <c r="V418" s="31">
        <v>111.6</v>
      </c>
      <c r="W418" s="31">
        <v>111.3</v>
      </c>
      <c r="X418" s="31">
        <v>113.6</v>
      </c>
      <c r="Y418" s="31">
        <v>110.6</v>
      </c>
      <c r="Z418" s="31">
        <v>110.2</v>
      </c>
      <c r="AA418" s="31">
        <v>108.5</v>
      </c>
      <c r="AB418" s="31">
        <v>111.1</v>
      </c>
      <c r="AC418" s="31">
        <v>112.8</v>
      </c>
      <c r="AD418" s="31">
        <v>110.1</v>
      </c>
      <c r="AE418" s="31">
        <v>112.1</v>
      </c>
      <c r="AF418" s="31">
        <v>111.1</v>
      </c>
      <c r="AG418" s="31">
        <v>111.6</v>
      </c>
      <c r="AH418" s="31">
        <v>111.1</v>
      </c>
      <c r="AI418" s="31">
        <v>110.3</v>
      </c>
      <c r="AJ418" s="31">
        <v>110.2</v>
      </c>
      <c r="AK418" s="31">
        <v>105.7</v>
      </c>
      <c r="AL418" s="31">
        <v>106.5</v>
      </c>
      <c r="AM418" s="31">
        <v>106.8</v>
      </c>
      <c r="AN418" s="31">
        <v>107.1</v>
      </c>
      <c r="AO418" s="31">
        <v>106.2</v>
      </c>
      <c r="AP418" s="31">
        <v>105</v>
      </c>
      <c r="AQ418" s="31">
        <v>105.2</v>
      </c>
      <c r="AR418" s="31">
        <v>104.9</v>
      </c>
      <c r="AS418" s="31">
        <v>105.2</v>
      </c>
      <c r="AT418" s="31">
        <v>105.3</v>
      </c>
      <c r="AU418" s="31">
        <v>105.2</v>
      </c>
      <c r="AV418" s="31">
        <v>106.1</v>
      </c>
      <c r="AW418" s="31">
        <v>103.7</v>
      </c>
      <c r="AX418" s="31">
        <v>102.7</v>
      </c>
      <c r="AY418" s="31">
        <v>102.9</v>
      </c>
      <c r="AZ418" s="31">
        <v>102.2</v>
      </c>
      <c r="BA418" s="31">
        <v>102</v>
      </c>
      <c r="BB418" s="31">
        <v>102.6</v>
      </c>
      <c r="BC418" s="31">
        <v>100.9</v>
      </c>
      <c r="BD418" s="31">
        <v>101.5</v>
      </c>
      <c r="BE418" s="31">
        <v>101.5</v>
      </c>
      <c r="BF418" s="31">
        <v>100.4</v>
      </c>
      <c r="BG418" s="31">
        <v>101.6</v>
      </c>
      <c r="BH418" s="31">
        <v>101.9</v>
      </c>
      <c r="BI418" s="31">
        <v>102.4</v>
      </c>
      <c r="BJ418" s="31">
        <v>102.3</v>
      </c>
      <c r="BK418" s="31">
        <v>103.2</v>
      </c>
      <c r="BL418" s="31">
        <v>102.7</v>
      </c>
      <c r="BM418" s="31">
        <v>103.5</v>
      </c>
      <c r="BN418" s="31">
        <v>103.9</v>
      </c>
      <c r="BO418" s="31">
        <v>103.1</v>
      </c>
      <c r="BP418" s="31">
        <v>103.3</v>
      </c>
      <c r="BQ418" s="31">
        <v>104.1</v>
      </c>
      <c r="BR418" s="31">
        <v>104.5</v>
      </c>
      <c r="BS418" s="31">
        <v>104</v>
      </c>
      <c r="BT418" s="31">
        <v>104.1</v>
      </c>
      <c r="BU418" s="31">
        <v>104.3</v>
      </c>
      <c r="BV418" s="31">
        <v>104.3</v>
      </c>
      <c r="BW418" s="31">
        <v>104.5</v>
      </c>
      <c r="BX418" s="31">
        <v>105.6</v>
      </c>
      <c r="BY418" s="31">
        <v>105.4</v>
      </c>
      <c r="BZ418" s="31">
        <v>104.7</v>
      </c>
      <c r="CA418" s="31">
        <v>107.8</v>
      </c>
      <c r="CB418" s="31">
        <v>106.2</v>
      </c>
      <c r="CC418" s="31">
        <v>111</v>
      </c>
      <c r="CD418" s="31">
        <v>111</v>
      </c>
      <c r="CE418" s="31">
        <v>110.7</v>
      </c>
      <c r="CF418" s="31">
        <v>109.7</v>
      </c>
      <c r="CG418" s="31">
        <v>110.6</v>
      </c>
      <c r="CH418" s="31">
        <v>111.8</v>
      </c>
      <c r="CI418" s="31">
        <v>111.2</v>
      </c>
      <c r="CJ418" s="31">
        <v>114.8</v>
      </c>
      <c r="CK418" s="31">
        <v>115</v>
      </c>
      <c r="CL418" s="31">
        <v>115</v>
      </c>
      <c r="CM418" s="31">
        <v>115.8</v>
      </c>
      <c r="CN418" s="31">
        <v>114</v>
      </c>
      <c r="CO418" s="31">
        <v>111.4</v>
      </c>
      <c r="CP418" s="31">
        <v>112.6</v>
      </c>
      <c r="CQ418" s="31">
        <v>112.1</v>
      </c>
      <c r="CR418" s="31">
        <v>112.4</v>
      </c>
      <c r="CS418" s="31">
        <v>112.6</v>
      </c>
      <c r="CT418" s="31">
        <v>110.7</v>
      </c>
      <c r="CU418" s="31">
        <v>111.3</v>
      </c>
      <c r="CV418" s="31">
        <v>109.5</v>
      </c>
      <c r="CW418" s="31">
        <v>111.1</v>
      </c>
      <c r="CX418" s="31">
        <v>112.5</v>
      </c>
      <c r="CY418" s="31">
        <v>114.2</v>
      </c>
      <c r="CZ418" s="31">
        <v>111.4</v>
      </c>
      <c r="DA418" s="31">
        <v>114.9</v>
      </c>
      <c r="DB418" s="31">
        <v>113.2</v>
      </c>
      <c r="DC418" s="31">
        <v>113.8</v>
      </c>
      <c r="DD418" s="31">
        <v>113.9</v>
      </c>
      <c r="DE418" s="31">
        <v>116.6</v>
      </c>
      <c r="DF418" s="31">
        <v>116.6</v>
      </c>
      <c r="DG418" s="31">
        <v>119</v>
      </c>
      <c r="DH418" s="31">
        <v>123.4</v>
      </c>
      <c r="DI418" s="31">
        <v>125.1</v>
      </c>
      <c r="DJ418" s="31">
        <v>123.5</v>
      </c>
      <c r="DK418" s="31">
        <v>124.2</v>
      </c>
      <c r="DL418" s="31">
        <v>124.8</v>
      </c>
      <c r="DM418" s="31">
        <v>126.3</v>
      </c>
      <c r="DN418" s="31">
        <v>127.4</v>
      </c>
      <c r="DO418" s="31">
        <v>133.4</v>
      </c>
      <c r="DP418" s="31">
        <v>134.19999999999999</v>
      </c>
      <c r="DQ418" s="31">
        <v>135.80000000000001</v>
      </c>
      <c r="DR418" s="31">
        <v>135.80000000000001</v>
      </c>
      <c r="DS418" s="31">
        <v>138.5</v>
      </c>
      <c r="DT418" s="31">
        <v>140</v>
      </c>
      <c r="DU418" s="31">
        <v>142.19999999999999</v>
      </c>
      <c r="DV418" s="31">
        <v>141.4</v>
      </c>
      <c r="DW418" s="31">
        <v>142.19999999999999</v>
      </c>
      <c r="DX418" s="31">
        <v>142.4</v>
      </c>
      <c r="DY418" s="31">
        <v>140.80000000000001</v>
      </c>
      <c r="DZ418" s="31">
        <v>139.5</v>
      </c>
      <c r="EA418" s="31">
        <v>138.4</v>
      </c>
      <c r="EB418" s="31">
        <v>139.30000000000001</v>
      </c>
      <c r="EC418" s="31">
        <v>137.9</v>
      </c>
      <c r="ED418" s="31">
        <v>134.9</v>
      </c>
      <c r="EE418" s="31">
        <v>134.9</v>
      </c>
      <c r="EF418" s="31">
        <v>134.19999999999999</v>
      </c>
      <c r="EG418" s="31">
        <v>132.5</v>
      </c>
      <c r="EH418" s="31">
        <v>133</v>
      </c>
      <c r="EI418" s="31">
        <v>131.4</v>
      </c>
      <c r="EJ418" s="31">
        <v>131.6</v>
      </c>
      <c r="EK418" s="31">
        <v>131.80000000000001</v>
      </c>
      <c r="EL418" s="31">
        <v>129.1</v>
      </c>
      <c r="EM418" s="31">
        <v>130.30000000000001</v>
      </c>
      <c r="EN418" s="31">
        <v>130.1</v>
      </c>
      <c r="EO418" s="31">
        <v>131.30000000000001</v>
      </c>
      <c r="EP418" s="31">
        <v>130</v>
      </c>
      <c r="EQ418" s="31">
        <v>130.9</v>
      </c>
      <c r="ER418" s="31">
        <v>131</v>
      </c>
      <c r="ES418" s="31">
        <v>130.19999999999999</v>
      </c>
      <c r="ET418" s="31">
        <v>131</v>
      </c>
    </row>
    <row r="419" spans="1:150">
      <c r="A419" s="25" t="s">
        <v>2062</v>
      </c>
      <c r="B419" s="25" t="s">
        <v>2063</v>
      </c>
      <c r="C419" s="26">
        <v>0.61219000000000001</v>
      </c>
      <c r="D419" s="31">
        <v>105</v>
      </c>
      <c r="E419" s="31">
        <v>106.5</v>
      </c>
      <c r="F419" s="31">
        <v>106.8</v>
      </c>
      <c r="G419" s="31">
        <v>106.9</v>
      </c>
      <c r="H419" s="31">
        <v>107.4</v>
      </c>
      <c r="I419" s="31">
        <v>106.8</v>
      </c>
      <c r="J419" s="31">
        <v>106.5</v>
      </c>
      <c r="K419" s="31">
        <v>106.8</v>
      </c>
      <c r="L419" s="31">
        <v>107.5</v>
      </c>
      <c r="M419" s="31">
        <v>106.4</v>
      </c>
      <c r="N419" s="31">
        <v>107.2</v>
      </c>
      <c r="O419" s="31">
        <v>108</v>
      </c>
      <c r="P419" s="31">
        <v>109.5</v>
      </c>
      <c r="Q419" s="31">
        <v>110.5</v>
      </c>
      <c r="R419" s="31">
        <v>111.5</v>
      </c>
      <c r="S419" s="31">
        <v>112.6</v>
      </c>
      <c r="T419" s="31">
        <v>111.8</v>
      </c>
      <c r="U419" s="31">
        <v>112.1</v>
      </c>
      <c r="V419" s="31">
        <v>112.8</v>
      </c>
      <c r="W419" s="31">
        <v>112.4</v>
      </c>
      <c r="X419" s="31">
        <v>112.8</v>
      </c>
      <c r="Y419" s="31">
        <v>112.4</v>
      </c>
      <c r="Z419" s="31">
        <v>109.4</v>
      </c>
      <c r="AA419" s="31">
        <v>109.8</v>
      </c>
      <c r="AB419" s="31">
        <v>110.7</v>
      </c>
      <c r="AC419" s="31">
        <v>111.4</v>
      </c>
      <c r="AD419" s="31">
        <v>112.7</v>
      </c>
      <c r="AE419" s="31">
        <v>113.2</v>
      </c>
      <c r="AF419" s="31">
        <v>112.9</v>
      </c>
      <c r="AG419" s="31">
        <v>113.8</v>
      </c>
      <c r="AH419" s="31">
        <v>112.9</v>
      </c>
      <c r="AI419" s="31">
        <v>113.4</v>
      </c>
      <c r="AJ419" s="31">
        <v>112.3</v>
      </c>
      <c r="AK419" s="31">
        <v>112.7</v>
      </c>
      <c r="AL419" s="31">
        <v>111.4</v>
      </c>
      <c r="AM419" s="31">
        <v>111.3</v>
      </c>
      <c r="AN419" s="31">
        <v>111.4</v>
      </c>
      <c r="AO419" s="31">
        <v>112.2</v>
      </c>
      <c r="AP419" s="31">
        <v>112.6</v>
      </c>
      <c r="AQ419" s="31">
        <v>112.8</v>
      </c>
      <c r="AR419" s="31">
        <v>111.1</v>
      </c>
      <c r="AS419" s="31">
        <v>111.8</v>
      </c>
      <c r="AT419" s="31">
        <v>112.3</v>
      </c>
      <c r="AU419" s="31">
        <v>112.6</v>
      </c>
      <c r="AV419" s="31">
        <v>112.4</v>
      </c>
      <c r="AW419" s="31">
        <v>113</v>
      </c>
      <c r="AX419" s="31">
        <v>112.4</v>
      </c>
      <c r="AY419" s="31">
        <v>112.4</v>
      </c>
      <c r="AZ419" s="31">
        <v>113.5</v>
      </c>
      <c r="BA419" s="31">
        <v>113.3</v>
      </c>
      <c r="BB419" s="31">
        <v>112.7</v>
      </c>
      <c r="BC419" s="31">
        <v>113.8</v>
      </c>
      <c r="BD419" s="31">
        <v>113.5</v>
      </c>
      <c r="BE419" s="31">
        <v>113.6</v>
      </c>
      <c r="BF419" s="31">
        <v>113.9</v>
      </c>
      <c r="BG419" s="31">
        <v>113.9</v>
      </c>
      <c r="BH419" s="31">
        <v>114.1</v>
      </c>
      <c r="BI419" s="31">
        <v>114.1</v>
      </c>
      <c r="BJ419" s="31">
        <v>113.7</v>
      </c>
      <c r="BK419" s="31">
        <v>114.5</v>
      </c>
      <c r="BL419" s="31">
        <v>115</v>
      </c>
      <c r="BM419" s="31">
        <v>115</v>
      </c>
      <c r="BN419" s="31">
        <v>116.2</v>
      </c>
      <c r="BO419" s="31">
        <v>115.1</v>
      </c>
      <c r="BP419" s="31">
        <v>115.5</v>
      </c>
      <c r="BQ419" s="31">
        <v>114.4</v>
      </c>
      <c r="BR419" s="31">
        <v>115.2</v>
      </c>
      <c r="BS419" s="31">
        <v>115.6</v>
      </c>
      <c r="BT419" s="31">
        <v>115.4</v>
      </c>
      <c r="BU419" s="31">
        <v>115.2</v>
      </c>
      <c r="BV419" s="31">
        <v>115</v>
      </c>
      <c r="BW419" s="31">
        <v>114.8</v>
      </c>
      <c r="BX419" s="31">
        <v>114.5</v>
      </c>
      <c r="BY419" s="31">
        <v>114.5</v>
      </c>
      <c r="BZ419" s="31">
        <v>114.7</v>
      </c>
      <c r="CA419" s="31">
        <v>116.3</v>
      </c>
      <c r="CB419" s="31">
        <v>116.4</v>
      </c>
      <c r="CC419" s="31">
        <v>116</v>
      </c>
      <c r="CD419" s="31">
        <v>116.7</v>
      </c>
      <c r="CE419" s="31">
        <v>117.8</v>
      </c>
      <c r="CF419" s="31">
        <v>117.5</v>
      </c>
      <c r="CG419" s="31">
        <v>118.8</v>
      </c>
      <c r="CH419" s="31">
        <v>119.1</v>
      </c>
      <c r="CI419" s="31">
        <v>119.4</v>
      </c>
      <c r="CJ419" s="31">
        <v>120</v>
      </c>
      <c r="CK419" s="31">
        <v>118.8</v>
      </c>
      <c r="CL419" s="31">
        <v>119.5</v>
      </c>
      <c r="CM419" s="31">
        <v>119</v>
      </c>
      <c r="CN419" s="31">
        <v>118.8</v>
      </c>
      <c r="CO419" s="31">
        <v>118.3</v>
      </c>
      <c r="CP419" s="31">
        <v>118.4</v>
      </c>
      <c r="CQ419" s="31">
        <v>117.8</v>
      </c>
      <c r="CR419" s="31">
        <v>118.7</v>
      </c>
      <c r="CS419" s="31">
        <v>119</v>
      </c>
      <c r="CT419" s="31">
        <v>117.7</v>
      </c>
      <c r="CU419" s="31">
        <v>117.2</v>
      </c>
      <c r="CV419" s="31">
        <v>118</v>
      </c>
      <c r="CW419" s="31">
        <v>119.4</v>
      </c>
      <c r="CX419" s="31">
        <v>120.1</v>
      </c>
      <c r="CY419" s="31">
        <v>119.8</v>
      </c>
      <c r="CZ419" s="31">
        <v>119.6</v>
      </c>
      <c r="DA419" s="31">
        <v>119.6</v>
      </c>
      <c r="DB419" s="31">
        <v>120.8</v>
      </c>
      <c r="DC419" s="31">
        <v>121.3</v>
      </c>
      <c r="DD419" s="31">
        <v>121.7</v>
      </c>
      <c r="DE419" s="31">
        <v>121.8</v>
      </c>
      <c r="DF419" s="31">
        <v>122.4</v>
      </c>
      <c r="DG419" s="31">
        <v>122.8</v>
      </c>
      <c r="DH419" s="31">
        <v>123.4</v>
      </c>
      <c r="DI419" s="31">
        <v>124.8</v>
      </c>
      <c r="DJ419" s="31">
        <v>126.2</v>
      </c>
      <c r="DK419" s="31">
        <v>126.8</v>
      </c>
      <c r="DL419" s="31">
        <v>128.4</v>
      </c>
      <c r="DM419" s="31">
        <v>128.80000000000001</v>
      </c>
      <c r="DN419" s="31">
        <v>129</v>
      </c>
      <c r="DO419" s="31">
        <v>129.9</v>
      </c>
      <c r="DP419" s="31">
        <v>130.9</v>
      </c>
      <c r="DQ419" s="31">
        <v>126.9</v>
      </c>
      <c r="DR419" s="31">
        <v>128</v>
      </c>
      <c r="DS419" s="31">
        <v>134.5</v>
      </c>
      <c r="DT419" s="31">
        <v>136</v>
      </c>
      <c r="DU419" s="31">
        <v>138.1</v>
      </c>
      <c r="DV419" s="31">
        <v>139.6</v>
      </c>
      <c r="DW419" s="31">
        <v>140.5</v>
      </c>
      <c r="DX419" s="31">
        <v>141.4</v>
      </c>
      <c r="DY419" s="31">
        <v>142.30000000000001</v>
      </c>
      <c r="DZ419" s="31">
        <v>142.80000000000001</v>
      </c>
      <c r="EA419" s="31">
        <v>142.80000000000001</v>
      </c>
      <c r="EB419" s="31">
        <v>142.30000000000001</v>
      </c>
      <c r="EC419" s="31">
        <v>141.6</v>
      </c>
      <c r="ED419" s="31">
        <v>141.30000000000001</v>
      </c>
      <c r="EE419" s="31">
        <v>141.1</v>
      </c>
      <c r="EF419" s="31">
        <v>140.9</v>
      </c>
      <c r="EG419" s="31">
        <v>141</v>
      </c>
      <c r="EH419" s="31">
        <v>140.80000000000001</v>
      </c>
      <c r="EI419" s="31">
        <v>140.6</v>
      </c>
      <c r="EJ419" s="31">
        <v>140.1</v>
      </c>
      <c r="EK419" s="31">
        <v>140</v>
      </c>
      <c r="EL419" s="31">
        <v>140</v>
      </c>
      <c r="EM419" s="31">
        <v>138.80000000000001</v>
      </c>
      <c r="EN419" s="31">
        <v>138.80000000000001</v>
      </c>
      <c r="EO419" s="31">
        <v>138.80000000000001</v>
      </c>
      <c r="EP419" s="31">
        <v>138.80000000000001</v>
      </c>
      <c r="EQ419" s="31">
        <v>138.4</v>
      </c>
      <c r="ER419" s="31">
        <v>139.1</v>
      </c>
      <c r="ES419" s="31">
        <v>138.69999999999999</v>
      </c>
      <c r="ET419" s="31">
        <v>138.80000000000001</v>
      </c>
    </row>
    <row r="420" spans="1:150">
      <c r="A420" s="25" t="s">
        <v>2064</v>
      </c>
      <c r="B420" s="25" t="s">
        <v>2065</v>
      </c>
      <c r="C420" s="26">
        <v>7.6050000000000006E-2</v>
      </c>
      <c r="D420" s="31">
        <v>106.3</v>
      </c>
      <c r="E420" s="31">
        <v>106.2</v>
      </c>
      <c r="F420" s="31">
        <v>106.9</v>
      </c>
      <c r="G420" s="31">
        <v>108.7</v>
      </c>
      <c r="H420" s="31">
        <v>107.8</v>
      </c>
      <c r="I420" s="31">
        <v>105.4</v>
      </c>
      <c r="J420" s="31">
        <v>104.5</v>
      </c>
      <c r="K420" s="31">
        <v>106</v>
      </c>
      <c r="L420" s="31">
        <v>105.6</v>
      </c>
      <c r="M420" s="31">
        <v>106.1</v>
      </c>
      <c r="N420" s="31">
        <v>105</v>
      </c>
      <c r="O420" s="31">
        <v>104.3</v>
      </c>
      <c r="P420" s="31">
        <v>106.6</v>
      </c>
      <c r="Q420" s="31">
        <v>108.3</v>
      </c>
      <c r="R420" s="31">
        <v>106.7</v>
      </c>
      <c r="S420" s="31">
        <v>108.6</v>
      </c>
      <c r="T420" s="31">
        <v>111</v>
      </c>
      <c r="U420" s="31">
        <v>107</v>
      </c>
      <c r="V420" s="31">
        <v>109.3</v>
      </c>
      <c r="W420" s="31">
        <v>107.3</v>
      </c>
      <c r="X420" s="31">
        <v>105.3</v>
      </c>
      <c r="Y420" s="31">
        <v>105.1</v>
      </c>
      <c r="Z420" s="31">
        <v>105.8</v>
      </c>
      <c r="AA420" s="31">
        <v>106.3</v>
      </c>
      <c r="AB420" s="31">
        <v>109.8</v>
      </c>
      <c r="AC420" s="31">
        <v>112.2</v>
      </c>
      <c r="AD420" s="31">
        <v>110.9</v>
      </c>
      <c r="AE420" s="31">
        <v>112.2</v>
      </c>
      <c r="AF420" s="31">
        <v>110.9</v>
      </c>
      <c r="AG420" s="31">
        <v>110.5</v>
      </c>
      <c r="AH420" s="31">
        <v>109.2</v>
      </c>
      <c r="AI420" s="31">
        <v>111.1</v>
      </c>
      <c r="AJ420" s="31">
        <v>109.5</v>
      </c>
      <c r="AK420" s="31">
        <v>108.4</v>
      </c>
      <c r="AL420" s="31">
        <v>107.4</v>
      </c>
      <c r="AM420" s="31">
        <v>109.2</v>
      </c>
      <c r="AN420" s="31">
        <v>105.5</v>
      </c>
      <c r="AO420" s="31">
        <v>106.9</v>
      </c>
      <c r="AP420" s="31">
        <v>108.4</v>
      </c>
      <c r="AQ420" s="31">
        <v>108</v>
      </c>
      <c r="AR420" s="31">
        <v>106.9</v>
      </c>
      <c r="AS420" s="31">
        <v>110.9</v>
      </c>
      <c r="AT420" s="31">
        <v>110.7</v>
      </c>
      <c r="AU420" s="31">
        <v>109.3</v>
      </c>
      <c r="AV420" s="31">
        <v>111.1</v>
      </c>
      <c r="AW420" s="31">
        <v>109.8</v>
      </c>
      <c r="AX420" s="31">
        <v>110.1</v>
      </c>
      <c r="AY420" s="31">
        <v>109.8</v>
      </c>
      <c r="AZ420" s="31">
        <v>110.9</v>
      </c>
      <c r="BA420" s="31">
        <v>111.9</v>
      </c>
      <c r="BB420" s="31">
        <v>110.5</v>
      </c>
      <c r="BC420" s="31">
        <v>110.7</v>
      </c>
      <c r="BD420" s="31">
        <v>111.9</v>
      </c>
      <c r="BE420" s="31">
        <v>112.2</v>
      </c>
      <c r="BF420" s="31">
        <v>112.5</v>
      </c>
      <c r="BG420" s="31">
        <v>112.9</v>
      </c>
      <c r="BH420" s="31">
        <v>114.3</v>
      </c>
      <c r="BI420" s="31">
        <v>113.5</v>
      </c>
      <c r="BJ420" s="31">
        <v>113.5</v>
      </c>
      <c r="BK420" s="31">
        <v>113.7</v>
      </c>
      <c r="BL420" s="31">
        <v>114</v>
      </c>
      <c r="BM420" s="31">
        <v>114.2</v>
      </c>
      <c r="BN420" s="31">
        <v>116.5</v>
      </c>
      <c r="BO420" s="31">
        <v>112.8</v>
      </c>
      <c r="BP420" s="31">
        <v>113.5</v>
      </c>
      <c r="BQ420" s="31">
        <v>112.5</v>
      </c>
      <c r="BR420" s="31">
        <v>111.4</v>
      </c>
      <c r="BS420" s="31">
        <v>111.5</v>
      </c>
      <c r="BT420" s="31">
        <v>111.4</v>
      </c>
      <c r="BU420" s="31">
        <v>112.4</v>
      </c>
      <c r="BV420" s="31">
        <v>110.3</v>
      </c>
      <c r="BW420" s="31">
        <v>109.5</v>
      </c>
      <c r="BX420" s="31">
        <v>111.2</v>
      </c>
      <c r="BY420" s="31">
        <v>109.1</v>
      </c>
      <c r="BZ420" s="31">
        <v>109.5</v>
      </c>
      <c r="CA420" s="31">
        <v>111.2</v>
      </c>
      <c r="CB420" s="31">
        <v>111.2</v>
      </c>
      <c r="CC420" s="31">
        <v>109.7</v>
      </c>
      <c r="CD420" s="31">
        <v>110.1</v>
      </c>
      <c r="CE420" s="31">
        <v>111.5</v>
      </c>
      <c r="CF420" s="31">
        <v>111</v>
      </c>
      <c r="CG420" s="31">
        <v>110.3</v>
      </c>
      <c r="CH420" s="31">
        <v>112.3</v>
      </c>
      <c r="CI420" s="31">
        <v>112.2</v>
      </c>
      <c r="CJ420" s="31">
        <v>112.8</v>
      </c>
      <c r="CK420" s="31">
        <v>112.6</v>
      </c>
      <c r="CL420" s="31">
        <v>111.1</v>
      </c>
      <c r="CM420" s="31">
        <v>111.6</v>
      </c>
      <c r="CN420" s="31">
        <v>109.7</v>
      </c>
      <c r="CO420" s="31">
        <v>110.5</v>
      </c>
      <c r="CP420" s="31">
        <v>109.4</v>
      </c>
      <c r="CQ420" s="31">
        <v>108.7</v>
      </c>
      <c r="CR420" s="31">
        <v>110.7</v>
      </c>
      <c r="CS420" s="31">
        <v>110.7</v>
      </c>
      <c r="CT420" s="31">
        <v>112</v>
      </c>
      <c r="CU420" s="31">
        <v>112.7</v>
      </c>
      <c r="CV420" s="31">
        <v>112</v>
      </c>
      <c r="CW420" s="31">
        <v>112</v>
      </c>
      <c r="CX420" s="31">
        <v>112.6</v>
      </c>
      <c r="CY420" s="31">
        <v>113.1</v>
      </c>
      <c r="CZ420" s="31">
        <v>113.5</v>
      </c>
      <c r="DA420" s="31">
        <v>112.4</v>
      </c>
      <c r="DB420" s="31">
        <v>114.2</v>
      </c>
      <c r="DC420" s="31">
        <v>113.9</v>
      </c>
      <c r="DD420" s="31">
        <v>114.9</v>
      </c>
      <c r="DE420" s="31">
        <v>114.1</v>
      </c>
      <c r="DF420" s="31">
        <v>117.2</v>
      </c>
      <c r="DG420" s="31">
        <v>118.6</v>
      </c>
      <c r="DH420" s="31">
        <v>120.1</v>
      </c>
      <c r="DI420" s="31">
        <v>122.2</v>
      </c>
      <c r="DJ420" s="31">
        <v>121.3</v>
      </c>
      <c r="DK420" s="31">
        <v>124.7</v>
      </c>
      <c r="DL420" s="31">
        <v>123.6</v>
      </c>
      <c r="DM420" s="31">
        <v>125.3</v>
      </c>
      <c r="DN420" s="31">
        <v>127.8</v>
      </c>
      <c r="DO420" s="31">
        <v>128.80000000000001</v>
      </c>
      <c r="DP420" s="31">
        <v>128.9</v>
      </c>
      <c r="DQ420" s="31">
        <v>129.80000000000001</v>
      </c>
      <c r="DR420" s="31">
        <v>130.4</v>
      </c>
      <c r="DS420" s="31">
        <v>131.5</v>
      </c>
      <c r="DT420" s="31">
        <v>135.69999999999999</v>
      </c>
      <c r="DU420" s="31">
        <v>136.9</v>
      </c>
      <c r="DV420" s="31">
        <v>137.80000000000001</v>
      </c>
      <c r="DW420" s="31">
        <v>137.5</v>
      </c>
      <c r="DX420" s="31">
        <v>137.19999999999999</v>
      </c>
      <c r="DY420" s="31">
        <v>139.80000000000001</v>
      </c>
      <c r="DZ420" s="31">
        <v>139</v>
      </c>
      <c r="EA420" s="31">
        <v>136.9</v>
      </c>
      <c r="EB420" s="31">
        <v>135.9</v>
      </c>
      <c r="EC420" s="31">
        <v>136.80000000000001</v>
      </c>
      <c r="ED420" s="31">
        <v>136.1</v>
      </c>
      <c r="EE420" s="31">
        <v>134.69999999999999</v>
      </c>
      <c r="EF420" s="31">
        <v>134.19999999999999</v>
      </c>
      <c r="EG420" s="31">
        <v>133.5</v>
      </c>
      <c r="EH420" s="31">
        <v>132.6</v>
      </c>
      <c r="EI420" s="31">
        <v>131.9</v>
      </c>
      <c r="EJ420" s="31">
        <v>132.1</v>
      </c>
      <c r="EK420" s="31">
        <v>132.30000000000001</v>
      </c>
      <c r="EL420" s="31">
        <v>133</v>
      </c>
      <c r="EM420" s="31">
        <v>132.19999999999999</v>
      </c>
      <c r="EN420" s="31">
        <v>132.30000000000001</v>
      </c>
      <c r="EO420" s="31">
        <v>132.4</v>
      </c>
      <c r="EP420" s="31">
        <v>132</v>
      </c>
      <c r="EQ420" s="31">
        <v>130.6</v>
      </c>
      <c r="ER420" s="31">
        <v>132.4</v>
      </c>
      <c r="ES420" s="31">
        <v>131.9</v>
      </c>
      <c r="ET420" s="31">
        <v>132</v>
      </c>
    </row>
    <row r="421" spans="1:150">
      <c r="A421" s="25" t="s">
        <v>2066</v>
      </c>
      <c r="B421" s="25" t="s">
        <v>2067</v>
      </c>
      <c r="C421" s="26">
        <v>0.30512</v>
      </c>
      <c r="D421" s="31">
        <v>107</v>
      </c>
      <c r="E421" s="31">
        <v>109.2</v>
      </c>
      <c r="F421" s="31">
        <v>109</v>
      </c>
      <c r="G421" s="31">
        <v>108.7</v>
      </c>
      <c r="H421" s="31">
        <v>110.4</v>
      </c>
      <c r="I421" s="31">
        <v>109.4</v>
      </c>
      <c r="J421" s="31">
        <v>110.1</v>
      </c>
      <c r="K421" s="31">
        <v>111</v>
      </c>
      <c r="L421" s="31">
        <v>111.5</v>
      </c>
      <c r="M421" s="31">
        <v>109.5</v>
      </c>
      <c r="N421" s="31">
        <v>110.2</v>
      </c>
      <c r="O421" s="31">
        <v>112.7</v>
      </c>
      <c r="P421" s="31">
        <v>113.4</v>
      </c>
      <c r="Q421" s="31">
        <v>114.3</v>
      </c>
      <c r="R421" s="31">
        <v>114.2</v>
      </c>
      <c r="S421" s="31">
        <v>116</v>
      </c>
      <c r="T421" s="31">
        <v>115.4</v>
      </c>
      <c r="U421" s="31">
        <v>116.9</v>
      </c>
      <c r="V421" s="31">
        <v>117.3</v>
      </c>
      <c r="W421" s="31">
        <v>118.3</v>
      </c>
      <c r="X421" s="31">
        <v>118.2</v>
      </c>
      <c r="Y421" s="31">
        <v>119</v>
      </c>
      <c r="Z421" s="31">
        <v>112.1</v>
      </c>
      <c r="AA421" s="31">
        <v>112.6</v>
      </c>
      <c r="AB421" s="31">
        <v>112.8</v>
      </c>
      <c r="AC421" s="31">
        <v>113.1</v>
      </c>
      <c r="AD421" s="31">
        <v>114.4</v>
      </c>
      <c r="AE421" s="31">
        <v>115.2</v>
      </c>
      <c r="AF421" s="31">
        <v>115.4</v>
      </c>
      <c r="AG421" s="31">
        <v>116.1</v>
      </c>
      <c r="AH421" s="31">
        <v>115.5</v>
      </c>
      <c r="AI421" s="31">
        <v>115</v>
      </c>
      <c r="AJ421" s="31">
        <v>115.2</v>
      </c>
      <c r="AK421" s="31">
        <v>115.6</v>
      </c>
      <c r="AL421" s="31">
        <v>114.4</v>
      </c>
      <c r="AM421" s="31">
        <v>113.8</v>
      </c>
      <c r="AN421" s="31">
        <v>114.7</v>
      </c>
      <c r="AO421" s="31">
        <v>114.5</v>
      </c>
      <c r="AP421" s="31">
        <v>115.1</v>
      </c>
      <c r="AQ421" s="31">
        <v>115.4</v>
      </c>
      <c r="AR421" s="31">
        <v>113.6</v>
      </c>
      <c r="AS421" s="31">
        <v>115.3</v>
      </c>
      <c r="AT421" s="31">
        <v>114.2</v>
      </c>
      <c r="AU421" s="31">
        <v>114.5</v>
      </c>
      <c r="AV421" s="31">
        <v>113.8</v>
      </c>
      <c r="AW421" s="31">
        <v>114.6</v>
      </c>
      <c r="AX421" s="31">
        <v>113.3</v>
      </c>
      <c r="AY421" s="31">
        <v>111.9</v>
      </c>
      <c r="AZ421" s="31">
        <v>113.1</v>
      </c>
      <c r="BA421" s="31">
        <v>112.3</v>
      </c>
      <c r="BB421" s="31">
        <v>112.5</v>
      </c>
      <c r="BC421" s="31">
        <v>113.8</v>
      </c>
      <c r="BD421" s="31">
        <v>113.3</v>
      </c>
      <c r="BE421" s="31">
        <v>113.3</v>
      </c>
      <c r="BF421" s="31">
        <v>113.9</v>
      </c>
      <c r="BG421" s="31">
        <v>113.9</v>
      </c>
      <c r="BH421" s="31">
        <v>114.2</v>
      </c>
      <c r="BI421" s="31">
        <v>113.9</v>
      </c>
      <c r="BJ421" s="31">
        <v>113.8</v>
      </c>
      <c r="BK421" s="31">
        <v>114.7</v>
      </c>
      <c r="BL421" s="31">
        <v>115.8</v>
      </c>
      <c r="BM421" s="31">
        <v>116</v>
      </c>
      <c r="BN421" s="31">
        <v>116.8</v>
      </c>
      <c r="BO421" s="31">
        <v>117.6</v>
      </c>
      <c r="BP421" s="31">
        <v>118.1</v>
      </c>
      <c r="BQ421" s="31">
        <v>117.4</v>
      </c>
      <c r="BR421" s="31">
        <v>118.5</v>
      </c>
      <c r="BS421" s="31">
        <v>119.4</v>
      </c>
      <c r="BT421" s="31">
        <v>118.8</v>
      </c>
      <c r="BU421" s="31">
        <v>117.4</v>
      </c>
      <c r="BV421" s="31">
        <v>117.4</v>
      </c>
      <c r="BW421" s="31">
        <v>117.3</v>
      </c>
      <c r="BX421" s="31">
        <v>116.9</v>
      </c>
      <c r="BY421" s="31">
        <v>117.7</v>
      </c>
      <c r="BZ421" s="31">
        <v>118.7</v>
      </c>
      <c r="CA421" s="31">
        <v>120.6</v>
      </c>
      <c r="CB421" s="31">
        <v>120.5</v>
      </c>
      <c r="CC421" s="31">
        <v>119.7</v>
      </c>
      <c r="CD421" s="31">
        <v>120.6</v>
      </c>
      <c r="CE421" s="31">
        <v>122.1</v>
      </c>
      <c r="CF421" s="31">
        <v>121.7</v>
      </c>
      <c r="CG421" s="31">
        <v>124.5</v>
      </c>
      <c r="CH421" s="31">
        <v>124.4</v>
      </c>
      <c r="CI421" s="31">
        <v>124.8</v>
      </c>
      <c r="CJ421" s="31">
        <v>126.3</v>
      </c>
      <c r="CK421" s="31">
        <v>123.6</v>
      </c>
      <c r="CL421" s="31">
        <v>124.7</v>
      </c>
      <c r="CM421" s="31">
        <v>124.5</v>
      </c>
      <c r="CN421" s="31">
        <v>124.7</v>
      </c>
      <c r="CO421" s="31">
        <v>123.5</v>
      </c>
      <c r="CP421" s="31">
        <v>124.1</v>
      </c>
      <c r="CQ421" s="31">
        <v>123.3</v>
      </c>
      <c r="CR421" s="31">
        <v>124.5</v>
      </c>
      <c r="CS421" s="31">
        <v>124.9</v>
      </c>
      <c r="CT421" s="31">
        <v>124.3</v>
      </c>
      <c r="CU421" s="31">
        <v>122.8</v>
      </c>
      <c r="CV421" s="31">
        <v>124.8</v>
      </c>
      <c r="CW421" s="31">
        <v>126.9</v>
      </c>
      <c r="CX421" s="31">
        <v>128.6</v>
      </c>
      <c r="CY421" s="31">
        <v>127.5</v>
      </c>
      <c r="CZ421" s="31">
        <v>126.9</v>
      </c>
      <c r="DA421" s="31">
        <v>127.1</v>
      </c>
      <c r="DB421" s="31">
        <v>129.1</v>
      </c>
      <c r="DC421" s="31">
        <v>129.69999999999999</v>
      </c>
      <c r="DD421" s="31">
        <v>129.69999999999999</v>
      </c>
      <c r="DE421" s="31">
        <v>130.30000000000001</v>
      </c>
      <c r="DF421" s="31">
        <v>130.69999999999999</v>
      </c>
      <c r="DG421" s="31">
        <v>130.30000000000001</v>
      </c>
      <c r="DH421" s="31">
        <v>130.9</v>
      </c>
      <c r="DI421" s="31">
        <v>133.30000000000001</v>
      </c>
      <c r="DJ421" s="31">
        <v>135.69999999999999</v>
      </c>
      <c r="DK421" s="31">
        <v>136.19999999999999</v>
      </c>
      <c r="DL421" s="31">
        <v>139.19999999999999</v>
      </c>
      <c r="DM421" s="31">
        <v>139.4</v>
      </c>
      <c r="DN421" s="31">
        <v>138.69999999999999</v>
      </c>
      <c r="DO421" s="31">
        <v>140</v>
      </c>
      <c r="DP421" s="31">
        <v>141</v>
      </c>
      <c r="DQ421" s="31">
        <v>132.69999999999999</v>
      </c>
      <c r="DR421" s="31">
        <v>134.19999999999999</v>
      </c>
      <c r="DS421" s="31">
        <v>145.69999999999999</v>
      </c>
      <c r="DT421" s="31">
        <v>146.19999999999999</v>
      </c>
      <c r="DU421" s="31">
        <v>149.4</v>
      </c>
      <c r="DV421" s="31">
        <v>151.9</v>
      </c>
      <c r="DW421" s="31">
        <v>153.4</v>
      </c>
      <c r="DX421" s="31">
        <v>155.30000000000001</v>
      </c>
      <c r="DY421" s="31">
        <v>156</v>
      </c>
      <c r="DZ421" s="31">
        <v>156.6</v>
      </c>
      <c r="EA421" s="31">
        <v>157.30000000000001</v>
      </c>
      <c r="EB421" s="31">
        <v>156.5</v>
      </c>
      <c r="EC421" s="31">
        <v>155.5</v>
      </c>
      <c r="ED421" s="31">
        <v>155.1</v>
      </c>
      <c r="EE421" s="31">
        <v>155.1</v>
      </c>
      <c r="EF421" s="31">
        <v>154.30000000000001</v>
      </c>
      <c r="EG421" s="31">
        <v>154.30000000000001</v>
      </c>
      <c r="EH421" s="31">
        <v>153.9</v>
      </c>
      <c r="EI421" s="31">
        <v>153.5</v>
      </c>
      <c r="EJ421" s="31">
        <v>152.80000000000001</v>
      </c>
      <c r="EK421" s="31">
        <v>152.4</v>
      </c>
      <c r="EL421" s="31">
        <v>152.4</v>
      </c>
      <c r="EM421" s="31">
        <v>151.19999999999999</v>
      </c>
      <c r="EN421" s="31">
        <v>151.19999999999999</v>
      </c>
      <c r="EO421" s="31">
        <v>151</v>
      </c>
      <c r="EP421" s="31">
        <v>151</v>
      </c>
      <c r="EQ421" s="31">
        <v>150.30000000000001</v>
      </c>
      <c r="ER421" s="31">
        <v>151.30000000000001</v>
      </c>
      <c r="ES421" s="31">
        <v>150.69999999999999</v>
      </c>
      <c r="ET421" s="31">
        <v>150.6</v>
      </c>
    </row>
    <row r="422" spans="1:150">
      <c r="A422" s="25" t="s">
        <v>2068</v>
      </c>
      <c r="B422" s="25" t="s">
        <v>2069</v>
      </c>
      <c r="C422" s="26">
        <v>1.8339999999999999E-2</v>
      </c>
      <c r="D422" s="31">
        <v>102.5</v>
      </c>
      <c r="E422" s="31">
        <v>102.8</v>
      </c>
      <c r="F422" s="31">
        <v>101.5</v>
      </c>
      <c r="G422" s="31">
        <v>103.6</v>
      </c>
      <c r="H422" s="31">
        <v>103.7</v>
      </c>
      <c r="I422" s="31">
        <v>100.8</v>
      </c>
      <c r="J422" s="31">
        <v>104.8</v>
      </c>
      <c r="K422" s="31">
        <v>101.9</v>
      </c>
      <c r="L422" s="31">
        <v>99.4</v>
      </c>
      <c r="M422" s="31">
        <v>102.4</v>
      </c>
      <c r="N422" s="31">
        <v>106</v>
      </c>
      <c r="O422" s="31">
        <v>103.4</v>
      </c>
      <c r="P422" s="31">
        <v>108.6</v>
      </c>
      <c r="Q422" s="31">
        <v>107.5</v>
      </c>
      <c r="R422" s="31">
        <v>107.5</v>
      </c>
      <c r="S422" s="31">
        <v>107.6</v>
      </c>
      <c r="T422" s="31">
        <v>104.9</v>
      </c>
      <c r="U422" s="31">
        <v>111</v>
      </c>
      <c r="V422" s="31">
        <v>112</v>
      </c>
      <c r="W422" s="31">
        <v>112.4</v>
      </c>
      <c r="X422" s="31">
        <v>110</v>
      </c>
      <c r="Y422" s="31">
        <v>108.6</v>
      </c>
      <c r="Z422" s="31">
        <v>109.1</v>
      </c>
      <c r="AA422" s="31">
        <v>113.1</v>
      </c>
      <c r="AB422" s="31">
        <v>112.2</v>
      </c>
      <c r="AC422" s="31">
        <v>119.5</v>
      </c>
      <c r="AD422" s="31">
        <v>114.4</v>
      </c>
      <c r="AE422" s="31">
        <v>118</v>
      </c>
      <c r="AF422" s="31">
        <v>117.8</v>
      </c>
      <c r="AG422" s="31">
        <v>117.2</v>
      </c>
      <c r="AH422" s="31">
        <v>111.9</v>
      </c>
      <c r="AI422" s="31">
        <v>110.8</v>
      </c>
      <c r="AJ422" s="31">
        <v>111.2</v>
      </c>
      <c r="AK422" s="31">
        <v>114.9</v>
      </c>
      <c r="AL422" s="31">
        <v>106.3</v>
      </c>
      <c r="AM422" s="31">
        <v>102.3</v>
      </c>
      <c r="AN422" s="31">
        <v>98.1</v>
      </c>
      <c r="AO422" s="31">
        <v>97.7</v>
      </c>
      <c r="AP422" s="31">
        <v>96.9</v>
      </c>
      <c r="AQ422" s="31">
        <v>100.8</v>
      </c>
      <c r="AR422" s="31">
        <v>104.6</v>
      </c>
      <c r="AS422" s="31">
        <v>101.5</v>
      </c>
      <c r="AT422" s="31">
        <v>99.5</v>
      </c>
      <c r="AU422" s="31">
        <v>97.1</v>
      </c>
      <c r="AV422" s="31">
        <v>97.9</v>
      </c>
      <c r="AW422" s="31">
        <v>97.1</v>
      </c>
      <c r="AX422" s="31">
        <v>94.3</v>
      </c>
      <c r="AY422" s="31">
        <v>98.7</v>
      </c>
      <c r="AZ422" s="31">
        <v>92.5</v>
      </c>
      <c r="BA422" s="31">
        <v>97.3</v>
      </c>
      <c r="BB422" s="31">
        <v>94.9</v>
      </c>
      <c r="BC422" s="31">
        <v>100</v>
      </c>
      <c r="BD422" s="31">
        <v>98.6</v>
      </c>
      <c r="BE422" s="31">
        <v>100.8</v>
      </c>
      <c r="BF422" s="31">
        <v>98.1</v>
      </c>
      <c r="BG422" s="31">
        <v>96.3</v>
      </c>
      <c r="BH422" s="31">
        <v>96.9</v>
      </c>
      <c r="BI422" s="31">
        <v>97.1</v>
      </c>
      <c r="BJ422" s="31">
        <v>96.9</v>
      </c>
      <c r="BK422" s="31">
        <v>96.1</v>
      </c>
      <c r="BL422" s="31">
        <v>99.5</v>
      </c>
      <c r="BM422" s="31">
        <v>100.8</v>
      </c>
      <c r="BN422" s="31">
        <v>99.8</v>
      </c>
      <c r="BO422" s="31">
        <v>94.7</v>
      </c>
      <c r="BP422" s="31">
        <v>95.1</v>
      </c>
      <c r="BQ422" s="31">
        <v>94.2</v>
      </c>
      <c r="BR422" s="31">
        <v>95.2</v>
      </c>
      <c r="BS422" s="31">
        <v>94.8</v>
      </c>
      <c r="BT422" s="31">
        <v>92.4</v>
      </c>
      <c r="BU422" s="31">
        <v>93.1</v>
      </c>
      <c r="BV422" s="31">
        <v>95.1</v>
      </c>
      <c r="BW422" s="31">
        <v>98.2</v>
      </c>
      <c r="BX422" s="31">
        <v>94.4</v>
      </c>
      <c r="BY422" s="31">
        <v>93.8</v>
      </c>
      <c r="BZ422" s="31">
        <v>96.1</v>
      </c>
      <c r="CA422" s="31">
        <v>99.3</v>
      </c>
      <c r="CB422" s="31">
        <v>97.4</v>
      </c>
      <c r="CC422" s="31">
        <v>98</v>
      </c>
      <c r="CD422" s="31">
        <v>97.1</v>
      </c>
      <c r="CE422" s="31">
        <v>96.3</v>
      </c>
      <c r="CF422" s="31">
        <v>100</v>
      </c>
      <c r="CG422" s="31">
        <v>96.8</v>
      </c>
      <c r="CH422" s="31">
        <v>100.8</v>
      </c>
      <c r="CI422" s="31">
        <v>104</v>
      </c>
      <c r="CJ422" s="31">
        <v>100.4</v>
      </c>
      <c r="CK422" s="31">
        <v>96.9</v>
      </c>
      <c r="CL422" s="31">
        <v>97.6</v>
      </c>
      <c r="CM422" s="31">
        <v>94.1</v>
      </c>
      <c r="CN422" s="31">
        <v>93.1</v>
      </c>
      <c r="CO422" s="31">
        <v>93.6</v>
      </c>
      <c r="CP422" s="31">
        <v>89.8</v>
      </c>
      <c r="CQ422" s="31">
        <v>89.1</v>
      </c>
      <c r="CR422" s="31">
        <v>90.8</v>
      </c>
      <c r="CS422" s="31">
        <v>91.9</v>
      </c>
      <c r="CT422" s="31">
        <v>93.4</v>
      </c>
      <c r="CU422" s="31">
        <v>96.8</v>
      </c>
      <c r="CV422" s="31">
        <v>89</v>
      </c>
      <c r="CW422" s="31">
        <v>92.6</v>
      </c>
      <c r="CX422" s="31">
        <v>88.7</v>
      </c>
      <c r="CY422" s="31">
        <v>88.7</v>
      </c>
      <c r="CZ422" s="31">
        <v>93.2</v>
      </c>
      <c r="DA422" s="31">
        <v>96.5</v>
      </c>
      <c r="DB422" s="31">
        <v>92.8</v>
      </c>
      <c r="DC422" s="31">
        <v>97.8</v>
      </c>
      <c r="DD422" s="31">
        <v>102.4</v>
      </c>
      <c r="DE422" s="31">
        <v>102.2</v>
      </c>
      <c r="DF422" s="31">
        <v>100.8</v>
      </c>
      <c r="DG422" s="31">
        <v>105.7</v>
      </c>
      <c r="DH422" s="31">
        <v>108.6</v>
      </c>
      <c r="DI422" s="31">
        <v>109.7</v>
      </c>
      <c r="DJ422" s="31">
        <v>112.2</v>
      </c>
      <c r="DK422" s="31">
        <v>115.5</v>
      </c>
      <c r="DL422" s="31">
        <v>115.7</v>
      </c>
      <c r="DM422" s="31">
        <v>117.3</v>
      </c>
      <c r="DN422" s="31">
        <v>119.1</v>
      </c>
      <c r="DO422" s="31">
        <v>117.6</v>
      </c>
      <c r="DP422" s="31">
        <v>119.3</v>
      </c>
      <c r="DQ422" s="31">
        <v>117.6</v>
      </c>
      <c r="DR422" s="31">
        <v>116.2</v>
      </c>
      <c r="DS422" s="31">
        <v>118.6</v>
      </c>
      <c r="DT422" s="31">
        <v>121</v>
      </c>
      <c r="DU422" s="31">
        <v>122.8</v>
      </c>
      <c r="DV422" s="31">
        <v>122.2</v>
      </c>
      <c r="DW422" s="31">
        <v>126.6</v>
      </c>
      <c r="DX422" s="31">
        <v>121.5</v>
      </c>
      <c r="DY422" s="31">
        <v>121.9</v>
      </c>
      <c r="DZ422" s="31">
        <v>129.80000000000001</v>
      </c>
      <c r="EA422" s="31">
        <v>130.6</v>
      </c>
      <c r="EB422" s="31">
        <v>128.80000000000001</v>
      </c>
      <c r="EC422" s="31">
        <v>119.6</v>
      </c>
      <c r="ED422" s="31">
        <v>120.4</v>
      </c>
      <c r="EE422" s="31">
        <v>117.8</v>
      </c>
      <c r="EF422" s="31">
        <v>117</v>
      </c>
      <c r="EG422" s="31">
        <v>120.4</v>
      </c>
      <c r="EH422" s="31">
        <v>116.6</v>
      </c>
      <c r="EI422" s="31">
        <v>114.1</v>
      </c>
      <c r="EJ422" s="31">
        <v>109.5</v>
      </c>
      <c r="EK422" s="31">
        <v>111.6</v>
      </c>
      <c r="EL422" s="31">
        <v>109.8</v>
      </c>
      <c r="EM422" s="31">
        <v>111.6</v>
      </c>
      <c r="EN422" s="31">
        <v>110.6</v>
      </c>
      <c r="EO422" s="31">
        <v>113.2</v>
      </c>
      <c r="EP422" s="31">
        <v>115.3</v>
      </c>
      <c r="EQ422" s="31">
        <v>115.7</v>
      </c>
      <c r="ER422" s="31">
        <v>112.3</v>
      </c>
      <c r="ES422" s="31">
        <v>112.4</v>
      </c>
      <c r="ET422" s="31">
        <v>115</v>
      </c>
    </row>
    <row r="423" spans="1:150">
      <c r="A423" s="25" t="s">
        <v>2070</v>
      </c>
      <c r="B423" s="25" t="s">
        <v>2071</v>
      </c>
      <c r="C423" s="26">
        <v>2.7040000000000002E-2</v>
      </c>
      <c r="D423" s="31">
        <v>102.5</v>
      </c>
      <c r="E423" s="31">
        <v>102.4</v>
      </c>
      <c r="F423" s="31">
        <v>103.2</v>
      </c>
      <c r="G423" s="31">
        <v>102.6</v>
      </c>
      <c r="H423" s="31">
        <v>103.9</v>
      </c>
      <c r="I423" s="31">
        <v>102.4</v>
      </c>
      <c r="J423" s="31">
        <v>103.7</v>
      </c>
      <c r="K423" s="31">
        <v>104</v>
      </c>
      <c r="L423" s="31">
        <v>104.2</v>
      </c>
      <c r="M423" s="31">
        <v>104.6</v>
      </c>
      <c r="N423" s="31">
        <v>106.2</v>
      </c>
      <c r="O423" s="31">
        <v>107.7</v>
      </c>
      <c r="P423" s="31">
        <v>110.3</v>
      </c>
      <c r="Q423" s="31">
        <v>110.8</v>
      </c>
      <c r="R423" s="31">
        <v>111.5</v>
      </c>
      <c r="S423" s="31">
        <v>110.9</v>
      </c>
      <c r="T423" s="31">
        <v>111</v>
      </c>
      <c r="U423" s="31">
        <v>110.1</v>
      </c>
      <c r="V423" s="31">
        <v>109.6</v>
      </c>
      <c r="W423" s="31">
        <v>109.6</v>
      </c>
      <c r="X423" s="31">
        <v>112</v>
      </c>
      <c r="Y423" s="31">
        <v>112.2</v>
      </c>
      <c r="Z423" s="31">
        <v>115.9</v>
      </c>
      <c r="AA423" s="31">
        <v>116.2</v>
      </c>
      <c r="AB423" s="31">
        <v>116.6</v>
      </c>
      <c r="AC423" s="31">
        <v>117.3</v>
      </c>
      <c r="AD423" s="31">
        <v>117.2</v>
      </c>
      <c r="AE423" s="31">
        <v>116.8</v>
      </c>
      <c r="AF423" s="31">
        <v>117.2</v>
      </c>
      <c r="AG423" s="31">
        <v>117.6</v>
      </c>
      <c r="AH423" s="31">
        <v>118.3</v>
      </c>
      <c r="AI423" s="31">
        <v>118.6</v>
      </c>
      <c r="AJ423" s="31">
        <v>118.5</v>
      </c>
      <c r="AK423" s="31">
        <v>119.2</v>
      </c>
      <c r="AL423" s="31">
        <v>120</v>
      </c>
      <c r="AM423" s="31">
        <v>122.2</v>
      </c>
      <c r="AN423" s="31">
        <v>124.1</v>
      </c>
      <c r="AO423" s="31">
        <v>121.1</v>
      </c>
      <c r="AP423" s="31">
        <v>119.6</v>
      </c>
      <c r="AQ423" s="31">
        <v>120.1</v>
      </c>
      <c r="AR423" s="31">
        <v>120.8</v>
      </c>
      <c r="AS423" s="31">
        <v>120.7</v>
      </c>
      <c r="AT423" s="31">
        <v>120.7</v>
      </c>
      <c r="AU423" s="31">
        <v>122.2</v>
      </c>
      <c r="AV423" s="31">
        <v>122.2</v>
      </c>
      <c r="AW423" s="31">
        <v>125.6</v>
      </c>
      <c r="AX423" s="31">
        <v>125.9</v>
      </c>
      <c r="AY423" s="31">
        <v>126.1</v>
      </c>
      <c r="AZ423" s="31">
        <v>126.7</v>
      </c>
      <c r="BA423" s="31">
        <v>126.3</v>
      </c>
      <c r="BB423" s="31">
        <v>120.5</v>
      </c>
      <c r="BC423" s="31">
        <v>120.8</v>
      </c>
      <c r="BD423" s="31">
        <v>121.5</v>
      </c>
      <c r="BE423" s="31">
        <v>123.6</v>
      </c>
      <c r="BF423" s="31">
        <v>123.8</v>
      </c>
      <c r="BG423" s="31">
        <v>123.9</v>
      </c>
      <c r="BH423" s="31">
        <v>121.3</v>
      </c>
      <c r="BI423" s="31">
        <v>121.3</v>
      </c>
      <c r="BJ423" s="31">
        <v>121.3</v>
      </c>
      <c r="BK423" s="31">
        <v>122.5</v>
      </c>
      <c r="BL423" s="31">
        <v>121.5</v>
      </c>
      <c r="BM423" s="31">
        <v>122.3</v>
      </c>
      <c r="BN423" s="31">
        <v>123</v>
      </c>
      <c r="BO423" s="31">
        <v>122</v>
      </c>
      <c r="BP423" s="31">
        <v>120.7</v>
      </c>
      <c r="BQ423" s="31">
        <v>120.8</v>
      </c>
      <c r="BR423" s="31">
        <v>121</v>
      </c>
      <c r="BS423" s="31">
        <v>124.2</v>
      </c>
      <c r="BT423" s="31">
        <v>124.7</v>
      </c>
      <c r="BU423" s="31">
        <v>122.5</v>
      </c>
      <c r="BV423" s="31">
        <v>121.9</v>
      </c>
      <c r="BW423" s="31">
        <v>120.9</v>
      </c>
      <c r="BX423" s="31">
        <v>117.6</v>
      </c>
      <c r="BY423" s="31">
        <v>116.8</v>
      </c>
      <c r="BZ423" s="31">
        <v>118</v>
      </c>
      <c r="CA423" s="31">
        <v>117.1</v>
      </c>
      <c r="CB423" s="31">
        <v>117.7</v>
      </c>
      <c r="CC423" s="31">
        <v>117.2</v>
      </c>
      <c r="CD423" s="31">
        <v>122.2</v>
      </c>
      <c r="CE423" s="31">
        <v>125.2</v>
      </c>
      <c r="CF423" s="31">
        <v>125.6</v>
      </c>
      <c r="CG423" s="31">
        <v>125.1</v>
      </c>
      <c r="CH423" s="31">
        <v>125.1</v>
      </c>
      <c r="CI423" s="31">
        <v>125.7</v>
      </c>
      <c r="CJ423" s="31">
        <v>125.9</v>
      </c>
      <c r="CK423" s="31">
        <v>127.2</v>
      </c>
      <c r="CL423" s="31">
        <v>128.80000000000001</v>
      </c>
      <c r="CM423" s="31">
        <v>122.9</v>
      </c>
      <c r="CN423" s="31">
        <v>120.5</v>
      </c>
      <c r="CO423" s="31">
        <v>120.6</v>
      </c>
      <c r="CP423" s="31">
        <v>123</v>
      </c>
      <c r="CQ423" s="31">
        <v>120.3</v>
      </c>
      <c r="CR423" s="31">
        <v>120.9</v>
      </c>
      <c r="CS423" s="31">
        <v>120.8</v>
      </c>
      <c r="CT423" s="31">
        <v>120.1</v>
      </c>
      <c r="CU423" s="31">
        <v>119.1</v>
      </c>
      <c r="CV423" s="31">
        <v>122.1</v>
      </c>
      <c r="CW423" s="31">
        <v>120.5</v>
      </c>
      <c r="CX423" s="31">
        <v>119.6</v>
      </c>
      <c r="CY423" s="31">
        <v>120.2</v>
      </c>
      <c r="CZ423" s="31">
        <v>120.7</v>
      </c>
      <c r="DA423" s="31">
        <v>120</v>
      </c>
      <c r="DB423" s="31">
        <v>121.2</v>
      </c>
      <c r="DC423" s="31">
        <v>121</v>
      </c>
      <c r="DD423" s="31">
        <v>121.3</v>
      </c>
      <c r="DE423" s="31">
        <v>120.9</v>
      </c>
      <c r="DF423" s="31">
        <v>121.4</v>
      </c>
      <c r="DG423" s="31">
        <v>121.4</v>
      </c>
      <c r="DH423" s="31">
        <v>120.6</v>
      </c>
      <c r="DI423" s="31">
        <v>121.3</v>
      </c>
      <c r="DJ423" s="31">
        <v>122.6</v>
      </c>
      <c r="DK423" s="31">
        <v>123.2</v>
      </c>
      <c r="DL423" s="31">
        <v>122.7</v>
      </c>
      <c r="DM423" s="31">
        <v>123.7</v>
      </c>
      <c r="DN423" s="31">
        <v>123.1</v>
      </c>
      <c r="DO423" s="31">
        <v>125.7</v>
      </c>
      <c r="DP423" s="31">
        <v>125.7</v>
      </c>
      <c r="DQ423" s="31">
        <v>126.4</v>
      </c>
      <c r="DR423" s="31">
        <v>127.9</v>
      </c>
      <c r="DS423" s="31">
        <v>133.5</v>
      </c>
      <c r="DT423" s="31">
        <v>135.4</v>
      </c>
      <c r="DU423" s="31">
        <v>136.19999999999999</v>
      </c>
      <c r="DV423" s="31">
        <v>136.19999999999999</v>
      </c>
      <c r="DW423" s="31">
        <v>136.4</v>
      </c>
      <c r="DX423" s="31">
        <v>138.30000000000001</v>
      </c>
      <c r="DY423" s="31">
        <v>140</v>
      </c>
      <c r="DZ423" s="31">
        <v>140.19999999999999</v>
      </c>
      <c r="EA423" s="31">
        <v>139</v>
      </c>
      <c r="EB423" s="31">
        <v>139.19999999999999</v>
      </c>
      <c r="EC423" s="31">
        <v>139.30000000000001</v>
      </c>
      <c r="ED423" s="31">
        <v>139.1</v>
      </c>
      <c r="EE423" s="31">
        <v>141.19999999999999</v>
      </c>
      <c r="EF423" s="31">
        <v>141.19999999999999</v>
      </c>
      <c r="EG423" s="31">
        <v>142.4</v>
      </c>
      <c r="EH423" s="31">
        <v>141.9</v>
      </c>
      <c r="EI423" s="31">
        <v>141.6</v>
      </c>
      <c r="EJ423" s="31">
        <v>141.6</v>
      </c>
      <c r="EK423" s="31">
        <v>142.80000000000001</v>
      </c>
      <c r="EL423" s="31">
        <v>142.30000000000001</v>
      </c>
      <c r="EM423" s="31">
        <v>142.1</v>
      </c>
      <c r="EN423" s="31">
        <v>144.1</v>
      </c>
      <c r="EO423" s="31">
        <v>143</v>
      </c>
      <c r="EP423" s="31">
        <v>143.30000000000001</v>
      </c>
      <c r="EQ423" s="31">
        <v>143.69999999999999</v>
      </c>
      <c r="ER423" s="31">
        <v>144.1</v>
      </c>
      <c r="ES423" s="31">
        <v>144.30000000000001</v>
      </c>
      <c r="ET423" s="31">
        <v>143.5</v>
      </c>
    </row>
    <row r="424" spans="1:150">
      <c r="A424" s="25" t="s">
        <v>2072</v>
      </c>
      <c r="B424" s="25" t="s">
        <v>2073</v>
      </c>
      <c r="C424" s="26">
        <v>2.3640000000000001E-2</v>
      </c>
      <c r="D424" s="31">
        <v>101.4</v>
      </c>
      <c r="E424" s="31">
        <v>101.7</v>
      </c>
      <c r="F424" s="31">
        <v>101.9</v>
      </c>
      <c r="G424" s="31">
        <v>101.8</v>
      </c>
      <c r="H424" s="31">
        <v>102</v>
      </c>
      <c r="I424" s="31">
        <v>101.9</v>
      </c>
      <c r="J424" s="31">
        <v>102.5</v>
      </c>
      <c r="K424" s="31">
        <v>103.3</v>
      </c>
      <c r="L424" s="31">
        <v>103.1</v>
      </c>
      <c r="M424" s="31">
        <v>103</v>
      </c>
      <c r="N424" s="31">
        <v>102.4</v>
      </c>
      <c r="O424" s="31">
        <v>103.7</v>
      </c>
      <c r="P424" s="31">
        <v>104.2</v>
      </c>
      <c r="Q424" s="31">
        <v>104.2</v>
      </c>
      <c r="R424" s="31">
        <v>108.7</v>
      </c>
      <c r="S424" s="31">
        <v>110.3</v>
      </c>
      <c r="T424" s="31">
        <v>108.5</v>
      </c>
      <c r="U424" s="31">
        <v>109.2</v>
      </c>
      <c r="V424" s="31">
        <v>109.4</v>
      </c>
      <c r="W424" s="31">
        <v>109</v>
      </c>
      <c r="X424" s="31">
        <v>109.1</v>
      </c>
      <c r="Y424" s="31">
        <v>108.7</v>
      </c>
      <c r="Z424" s="31">
        <v>109</v>
      </c>
      <c r="AA424" s="31">
        <v>108.6</v>
      </c>
      <c r="AB424" s="31">
        <v>109.2</v>
      </c>
      <c r="AC424" s="31">
        <v>108.6</v>
      </c>
      <c r="AD424" s="31">
        <v>109.2</v>
      </c>
      <c r="AE424" s="31">
        <v>109</v>
      </c>
      <c r="AF424" s="31">
        <v>109.3</v>
      </c>
      <c r="AG424" s="31">
        <v>110.1</v>
      </c>
      <c r="AH424" s="31">
        <v>110</v>
      </c>
      <c r="AI424" s="31">
        <v>109.8</v>
      </c>
      <c r="AJ424" s="31">
        <v>109</v>
      </c>
      <c r="AK424" s="31">
        <v>109.9</v>
      </c>
      <c r="AL424" s="31">
        <v>109.6</v>
      </c>
      <c r="AM424" s="31">
        <v>110.1</v>
      </c>
      <c r="AN424" s="31">
        <v>110.1</v>
      </c>
      <c r="AO424" s="31">
        <v>110.7</v>
      </c>
      <c r="AP424" s="31">
        <v>110.9</v>
      </c>
      <c r="AQ424" s="31">
        <v>110.6</v>
      </c>
      <c r="AR424" s="31">
        <v>109.1</v>
      </c>
      <c r="AS424" s="31">
        <v>109.5</v>
      </c>
      <c r="AT424" s="31">
        <v>111.6</v>
      </c>
      <c r="AU424" s="31">
        <v>113.9</v>
      </c>
      <c r="AV424" s="31">
        <v>116.6</v>
      </c>
      <c r="AW424" s="31">
        <v>116.8</v>
      </c>
      <c r="AX424" s="31">
        <v>117.1</v>
      </c>
      <c r="AY424" s="31">
        <v>116.4</v>
      </c>
      <c r="AZ424" s="31">
        <v>117.3</v>
      </c>
      <c r="BA424" s="31">
        <v>117.3</v>
      </c>
      <c r="BB424" s="31">
        <v>117.5</v>
      </c>
      <c r="BC424" s="31">
        <v>117.4</v>
      </c>
      <c r="BD424" s="31">
        <v>117.4</v>
      </c>
      <c r="BE424" s="31">
        <v>117.1</v>
      </c>
      <c r="BF424" s="31">
        <v>117.3</v>
      </c>
      <c r="BG424" s="31">
        <v>117.2</v>
      </c>
      <c r="BH424" s="31">
        <v>117.1</v>
      </c>
      <c r="BI424" s="31">
        <v>117.3</v>
      </c>
      <c r="BJ424" s="31">
        <v>117.2</v>
      </c>
      <c r="BK424" s="31">
        <v>117.2</v>
      </c>
      <c r="BL424" s="31">
        <v>117.1</v>
      </c>
      <c r="BM424" s="31">
        <v>117</v>
      </c>
      <c r="BN424" s="31">
        <v>116.9</v>
      </c>
      <c r="BO424" s="31">
        <v>116.6</v>
      </c>
      <c r="BP424" s="31">
        <v>116.9</v>
      </c>
      <c r="BQ424" s="31">
        <v>115.2</v>
      </c>
      <c r="BR424" s="31">
        <v>115.2</v>
      </c>
      <c r="BS424" s="31">
        <v>115.3</v>
      </c>
      <c r="BT424" s="31">
        <v>115.4</v>
      </c>
      <c r="BU424" s="31">
        <v>115.5</v>
      </c>
      <c r="BV424" s="31">
        <v>115.7</v>
      </c>
      <c r="BW424" s="31">
        <v>116.1</v>
      </c>
      <c r="BX424" s="31">
        <v>115.6</v>
      </c>
      <c r="BY424" s="31">
        <v>115.6</v>
      </c>
      <c r="BZ424" s="31">
        <v>115.8</v>
      </c>
      <c r="CA424" s="31">
        <v>115.9</v>
      </c>
      <c r="CB424" s="31">
        <v>115.8</v>
      </c>
      <c r="CC424" s="31">
        <v>114.5</v>
      </c>
      <c r="CD424" s="31">
        <v>115.8</v>
      </c>
      <c r="CE424" s="31">
        <v>115.4</v>
      </c>
      <c r="CF424" s="31">
        <v>115.8</v>
      </c>
      <c r="CG424" s="31">
        <v>115.8</v>
      </c>
      <c r="CH424" s="31">
        <v>115.9</v>
      </c>
      <c r="CI424" s="31">
        <v>115.5</v>
      </c>
      <c r="CJ424" s="31">
        <v>115.3</v>
      </c>
      <c r="CK424" s="31">
        <v>116.6</v>
      </c>
      <c r="CL424" s="31">
        <v>116.4</v>
      </c>
      <c r="CM424" s="31">
        <v>116.3</v>
      </c>
      <c r="CN424" s="31">
        <v>116.7</v>
      </c>
      <c r="CO424" s="31">
        <v>116.5</v>
      </c>
      <c r="CP424" s="31">
        <v>116.5</v>
      </c>
      <c r="CQ424" s="31">
        <v>116.6</v>
      </c>
      <c r="CR424" s="31">
        <v>116.6</v>
      </c>
      <c r="CS424" s="31">
        <v>117.1</v>
      </c>
      <c r="CT424" s="31">
        <v>117.1</v>
      </c>
      <c r="CU424" s="31">
        <v>119.7</v>
      </c>
      <c r="CV424" s="31">
        <v>119.7</v>
      </c>
      <c r="CW424" s="31">
        <v>119.7</v>
      </c>
      <c r="CX424" s="31">
        <v>120.3</v>
      </c>
      <c r="CY424" s="31">
        <v>120.2</v>
      </c>
      <c r="CZ424" s="31">
        <v>120.2</v>
      </c>
      <c r="DA424" s="31">
        <v>120.2</v>
      </c>
      <c r="DB424" s="31">
        <v>121</v>
      </c>
      <c r="DC424" s="31">
        <v>121</v>
      </c>
      <c r="DD424" s="31">
        <v>121.7</v>
      </c>
      <c r="DE424" s="31">
        <v>121.6</v>
      </c>
      <c r="DF424" s="31">
        <v>121.7</v>
      </c>
      <c r="DG424" s="31">
        <v>122</v>
      </c>
      <c r="DH424" s="31">
        <v>122.1</v>
      </c>
      <c r="DI424" s="31">
        <v>122.4</v>
      </c>
      <c r="DJ424" s="31">
        <v>122.4</v>
      </c>
      <c r="DK424" s="31">
        <v>120.8</v>
      </c>
      <c r="DL424" s="31">
        <v>120.8</v>
      </c>
      <c r="DM424" s="31">
        <v>120.8</v>
      </c>
      <c r="DN424" s="31">
        <v>120.8</v>
      </c>
      <c r="DO424" s="31">
        <v>120.6</v>
      </c>
      <c r="DP424" s="31">
        <v>120.5</v>
      </c>
      <c r="DQ424" s="31">
        <v>120.5</v>
      </c>
      <c r="DR424" s="31">
        <v>120.3</v>
      </c>
      <c r="DS424" s="31">
        <v>120.6</v>
      </c>
      <c r="DT424" s="31">
        <v>121.3</v>
      </c>
      <c r="DU424" s="31">
        <v>121.1</v>
      </c>
      <c r="DV424" s="31">
        <v>121.1</v>
      </c>
      <c r="DW424" s="31">
        <v>120.5</v>
      </c>
      <c r="DX424" s="31">
        <v>121.1</v>
      </c>
      <c r="DY424" s="31">
        <v>121.2</v>
      </c>
      <c r="DZ424" s="31">
        <v>121.6</v>
      </c>
      <c r="EA424" s="31">
        <v>121.4</v>
      </c>
      <c r="EB424" s="31">
        <v>121.4</v>
      </c>
      <c r="EC424" s="31">
        <v>121.7</v>
      </c>
      <c r="ED424" s="31">
        <v>121.2</v>
      </c>
      <c r="EE424" s="31">
        <v>120.9</v>
      </c>
      <c r="EF424" s="31">
        <v>121.1</v>
      </c>
      <c r="EG424" s="31">
        <v>120.7</v>
      </c>
      <c r="EH424" s="31">
        <v>120.9</v>
      </c>
      <c r="EI424" s="31">
        <v>120.9</v>
      </c>
      <c r="EJ424" s="31">
        <v>120.9</v>
      </c>
      <c r="EK424" s="31">
        <v>121</v>
      </c>
      <c r="EL424" s="31">
        <v>121.2</v>
      </c>
      <c r="EM424" s="31">
        <v>121.2</v>
      </c>
      <c r="EN424" s="31">
        <v>121.3</v>
      </c>
      <c r="EO424" s="31">
        <v>121.5</v>
      </c>
      <c r="EP424" s="31">
        <v>121.5</v>
      </c>
      <c r="EQ424" s="31">
        <v>122.1</v>
      </c>
      <c r="ER424" s="31">
        <v>123.1</v>
      </c>
      <c r="ES424" s="31">
        <v>123.1</v>
      </c>
      <c r="ET424" s="31">
        <v>123.2</v>
      </c>
    </row>
    <row r="425" spans="1:150">
      <c r="A425" s="25" t="s">
        <v>2074</v>
      </c>
      <c r="B425" s="25" t="s">
        <v>2075</v>
      </c>
      <c r="C425" s="26">
        <v>0.10008</v>
      </c>
      <c r="D425" s="31">
        <v>103.3</v>
      </c>
      <c r="E425" s="31">
        <v>103.8</v>
      </c>
      <c r="F425" s="31">
        <v>104.7</v>
      </c>
      <c r="G425" s="31">
        <v>105.6</v>
      </c>
      <c r="H425" s="31">
        <v>101.9</v>
      </c>
      <c r="I425" s="31">
        <v>104.3</v>
      </c>
      <c r="J425" s="31">
        <v>99.7</v>
      </c>
      <c r="K425" s="31">
        <v>97.7</v>
      </c>
      <c r="L425" s="31">
        <v>102.1</v>
      </c>
      <c r="M425" s="31">
        <v>99.2</v>
      </c>
      <c r="N425" s="31">
        <v>101.8</v>
      </c>
      <c r="O425" s="31">
        <v>99.1</v>
      </c>
      <c r="P425" s="31">
        <v>102.1</v>
      </c>
      <c r="Q425" s="31">
        <v>104</v>
      </c>
      <c r="R425" s="31">
        <v>109.2</v>
      </c>
      <c r="S425" s="31">
        <v>110.1</v>
      </c>
      <c r="T425" s="31">
        <v>106.1</v>
      </c>
      <c r="U425" s="31">
        <v>104.6</v>
      </c>
      <c r="V425" s="31">
        <v>106.5</v>
      </c>
      <c r="W425" s="31">
        <v>104.8</v>
      </c>
      <c r="X425" s="31">
        <v>108.2</v>
      </c>
      <c r="Y425" s="31">
        <v>104.1</v>
      </c>
      <c r="Z425" s="31">
        <v>104</v>
      </c>
      <c r="AA425" s="31">
        <v>104.1</v>
      </c>
      <c r="AB425" s="31">
        <v>105.7</v>
      </c>
      <c r="AC425" s="31">
        <v>105.8</v>
      </c>
      <c r="AD425" s="31">
        <v>112.6</v>
      </c>
      <c r="AE425" s="31">
        <v>109</v>
      </c>
      <c r="AF425" s="31">
        <v>109.3</v>
      </c>
      <c r="AG425" s="31">
        <v>111.3</v>
      </c>
      <c r="AH425" s="31">
        <v>108.1</v>
      </c>
      <c r="AI425" s="31">
        <v>112</v>
      </c>
      <c r="AJ425" s="31">
        <v>107.5</v>
      </c>
      <c r="AK425" s="31">
        <v>108.3</v>
      </c>
      <c r="AL425" s="31">
        <v>106.2</v>
      </c>
      <c r="AM425" s="31">
        <v>105.8</v>
      </c>
      <c r="AN425" s="31">
        <v>107.8</v>
      </c>
      <c r="AO425" s="31">
        <v>113.3</v>
      </c>
      <c r="AP425" s="31">
        <v>111.8</v>
      </c>
      <c r="AQ425" s="31">
        <v>109.9</v>
      </c>
      <c r="AR425" s="31">
        <v>107.5</v>
      </c>
      <c r="AS425" s="31">
        <v>106.2</v>
      </c>
      <c r="AT425" s="31">
        <v>112.4</v>
      </c>
      <c r="AU425" s="31">
        <v>112.4</v>
      </c>
      <c r="AV425" s="31">
        <v>111.5</v>
      </c>
      <c r="AW425" s="31">
        <v>113.5</v>
      </c>
      <c r="AX425" s="31">
        <v>114</v>
      </c>
      <c r="AY425" s="31">
        <v>118</v>
      </c>
      <c r="AZ425" s="31">
        <v>119.9</v>
      </c>
      <c r="BA425" s="31">
        <v>119.6</v>
      </c>
      <c r="BB425" s="31">
        <v>118.6</v>
      </c>
      <c r="BC425" s="31">
        <v>119.7</v>
      </c>
      <c r="BD425" s="31">
        <v>118.4</v>
      </c>
      <c r="BE425" s="31">
        <v>118.6</v>
      </c>
      <c r="BF425" s="31">
        <v>119.1</v>
      </c>
      <c r="BG425" s="31">
        <v>119.1</v>
      </c>
      <c r="BH425" s="31">
        <v>118.7</v>
      </c>
      <c r="BI425" s="31">
        <v>120.6</v>
      </c>
      <c r="BJ425" s="31">
        <v>117.9</v>
      </c>
      <c r="BK425" s="31">
        <v>119.4</v>
      </c>
      <c r="BL425" s="31">
        <v>118.9</v>
      </c>
      <c r="BM425" s="31">
        <v>117.7</v>
      </c>
      <c r="BN425" s="31">
        <v>120.2</v>
      </c>
      <c r="BO425" s="31">
        <v>118.7</v>
      </c>
      <c r="BP425" s="31">
        <v>120</v>
      </c>
      <c r="BQ425" s="31">
        <v>116.6</v>
      </c>
      <c r="BR425" s="31">
        <v>117</v>
      </c>
      <c r="BS425" s="31">
        <v>115.4</v>
      </c>
      <c r="BT425" s="31">
        <v>115.3</v>
      </c>
      <c r="BU425" s="31">
        <v>118.6</v>
      </c>
      <c r="BV425" s="31">
        <v>118.6</v>
      </c>
      <c r="BW425" s="31">
        <v>118.3</v>
      </c>
      <c r="BX425" s="31">
        <v>118</v>
      </c>
      <c r="BY425" s="31">
        <v>118.3</v>
      </c>
      <c r="BZ425" s="31">
        <v>115.3</v>
      </c>
      <c r="CA425" s="31">
        <v>117.2</v>
      </c>
      <c r="CB425" s="31">
        <v>118.7</v>
      </c>
      <c r="CC425" s="31">
        <v>119.2</v>
      </c>
      <c r="CD425" s="31">
        <v>118.6</v>
      </c>
      <c r="CE425" s="31">
        <v>119.1</v>
      </c>
      <c r="CF425" s="31">
        <v>118.5</v>
      </c>
      <c r="CG425" s="31">
        <v>119.2</v>
      </c>
      <c r="CH425" s="31">
        <v>119.3</v>
      </c>
      <c r="CI425" s="31">
        <v>119</v>
      </c>
      <c r="CJ425" s="31">
        <v>119.1</v>
      </c>
      <c r="CK425" s="31">
        <v>119.2</v>
      </c>
      <c r="CL425" s="31">
        <v>119.4</v>
      </c>
      <c r="CM425" s="31">
        <v>119.3</v>
      </c>
      <c r="CN425" s="31">
        <v>119.3</v>
      </c>
      <c r="CO425" s="31">
        <v>119.4</v>
      </c>
      <c r="CP425" s="31">
        <v>119.4</v>
      </c>
      <c r="CQ425" s="31">
        <v>119.5</v>
      </c>
      <c r="CR425" s="31">
        <v>119.4</v>
      </c>
      <c r="CS425" s="31">
        <v>119.5</v>
      </c>
      <c r="CT425" s="31">
        <v>112.1</v>
      </c>
      <c r="CU425" s="31">
        <v>112.5</v>
      </c>
      <c r="CV425" s="31">
        <v>112.5</v>
      </c>
      <c r="CW425" s="31">
        <v>112.6</v>
      </c>
      <c r="CX425" s="31">
        <v>112.5</v>
      </c>
      <c r="CY425" s="31">
        <v>113.6</v>
      </c>
      <c r="CZ425" s="31">
        <v>112.6</v>
      </c>
      <c r="DA425" s="31">
        <v>112.4</v>
      </c>
      <c r="DB425" s="31">
        <v>112.7</v>
      </c>
      <c r="DC425" s="31">
        <v>112.9</v>
      </c>
      <c r="DD425" s="31">
        <v>112.8</v>
      </c>
      <c r="DE425" s="31">
        <v>112.3</v>
      </c>
      <c r="DF425" s="31">
        <v>112.2</v>
      </c>
      <c r="DG425" s="31">
        <v>112.9</v>
      </c>
      <c r="DH425" s="31">
        <v>113.1</v>
      </c>
      <c r="DI425" s="31">
        <v>112.8</v>
      </c>
      <c r="DJ425" s="31">
        <v>112.8</v>
      </c>
      <c r="DK425" s="31">
        <v>113.7</v>
      </c>
      <c r="DL425" s="31">
        <v>114.3</v>
      </c>
      <c r="DM425" s="31">
        <v>114.5</v>
      </c>
      <c r="DN425" s="31">
        <v>115.3</v>
      </c>
      <c r="DO425" s="31">
        <v>115.4</v>
      </c>
      <c r="DP425" s="31">
        <v>116.6</v>
      </c>
      <c r="DQ425" s="31">
        <v>117.3</v>
      </c>
      <c r="DR425" s="31">
        <v>118.3</v>
      </c>
      <c r="DS425" s="31">
        <v>120.6</v>
      </c>
      <c r="DT425" s="31">
        <v>123.4</v>
      </c>
      <c r="DU425" s="31">
        <v>124.5</v>
      </c>
      <c r="DV425" s="31">
        <v>125.3</v>
      </c>
      <c r="DW425" s="31">
        <v>125.6</v>
      </c>
      <c r="DX425" s="31">
        <v>125.6</v>
      </c>
      <c r="DY425" s="31">
        <v>125.6</v>
      </c>
      <c r="DZ425" s="31">
        <v>126</v>
      </c>
      <c r="EA425" s="31">
        <v>125.9</v>
      </c>
      <c r="EB425" s="31">
        <v>126</v>
      </c>
      <c r="EC425" s="31">
        <v>126</v>
      </c>
      <c r="ED425" s="31">
        <v>125.9</v>
      </c>
      <c r="EE425" s="31">
        <v>125.9</v>
      </c>
      <c r="EF425" s="31">
        <v>126.4</v>
      </c>
      <c r="EG425" s="31">
        <v>126.4</v>
      </c>
      <c r="EH425" s="31">
        <v>127.2</v>
      </c>
      <c r="EI425" s="31">
        <v>127.2</v>
      </c>
      <c r="EJ425" s="31">
        <v>127.3</v>
      </c>
      <c r="EK425" s="31">
        <v>127.3</v>
      </c>
      <c r="EL425" s="31">
        <v>127.3</v>
      </c>
      <c r="EM425" s="31">
        <v>123.7</v>
      </c>
      <c r="EN425" s="31">
        <v>123.7</v>
      </c>
      <c r="EO425" s="31">
        <v>123.8</v>
      </c>
      <c r="EP425" s="31">
        <v>123.7</v>
      </c>
      <c r="EQ425" s="31">
        <v>123.6</v>
      </c>
      <c r="ER425" s="31">
        <v>123.8</v>
      </c>
      <c r="ES425" s="31">
        <v>123.7</v>
      </c>
      <c r="ET425" s="31">
        <v>123.7</v>
      </c>
    </row>
    <row r="426" spans="1:150">
      <c r="A426" s="25" t="s">
        <v>2076</v>
      </c>
      <c r="B426" s="25" t="s">
        <v>2077</v>
      </c>
      <c r="C426" s="26">
        <v>2.734E-2</v>
      </c>
      <c r="D426" s="31">
        <v>98.8</v>
      </c>
      <c r="E426" s="31">
        <v>101.7</v>
      </c>
      <c r="F426" s="31">
        <v>104.5</v>
      </c>
      <c r="G426" s="31">
        <v>102.5</v>
      </c>
      <c r="H426" s="31">
        <v>105.5</v>
      </c>
      <c r="I426" s="31">
        <v>104.5</v>
      </c>
      <c r="J426" s="31">
        <v>103.2</v>
      </c>
      <c r="K426" s="31">
        <v>102.2</v>
      </c>
      <c r="L426" s="31">
        <v>100.1</v>
      </c>
      <c r="M426" s="31">
        <v>105.5</v>
      </c>
      <c r="N426" s="31">
        <v>102.6</v>
      </c>
      <c r="O426" s="31">
        <v>103.4</v>
      </c>
      <c r="P426" s="31">
        <v>105.8</v>
      </c>
      <c r="Q426" s="31">
        <v>105.5</v>
      </c>
      <c r="R426" s="31">
        <v>109.2</v>
      </c>
      <c r="S426" s="31">
        <v>105</v>
      </c>
      <c r="T426" s="31">
        <v>105.7</v>
      </c>
      <c r="U426" s="31">
        <v>108.7</v>
      </c>
      <c r="V426" s="31">
        <v>106.2</v>
      </c>
      <c r="W426" s="31">
        <v>96.7</v>
      </c>
      <c r="X426" s="31">
        <v>96.5</v>
      </c>
      <c r="Y426" s="31">
        <v>95.7</v>
      </c>
      <c r="Z426" s="31">
        <v>101</v>
      </c>
      <c r="AA426" s="31">
        <v>98.4</v>
      </c>
      <c r="AB426" s="31">
        <v>98.7</v>
      </c>
      <c r="AC426" s="31">
        <v>97.3</v>
      </c>
      <c r="AD426" s="31">
        <v>95.4</v>
      </c>
      <c r="AE426" s="31">
        <v>104.2</v>
      </c>
      <c r="AF426" s="31">
        <v>98.9</v>
      </c>
      <c r="AG426" s="31">
        <v>104.6</v>
      </c>
      <c r="AH426" s="31">
        <v>106</v>
      </c>
      <c r="AI426" s="31">
        <v>104</v>
      </c>
      <c r="AJ426" s="31">
        <v>97.2</v>
      </c>
      <c r="AK426" s="31">
        <v>98.4</v>
      </c>
      <c r="AL426" s="31">
        <v>100.9</v>
      </c>
      <c r="AM426" s="31">
        <v>102.8</v>
      </c>
      <c r="AN426" s="31">
        <v>98.9</v>
      </c>
      <c r="AO426" s="31">
        <v>96.5</v>
      </c>
      <c r="AP426" s="31">
        <v>102.1</v>
      </c>
      <c r="AQ426" s="31">
        <v>105.1</v>
      </c>
      <c r="AR426" s="31">
        <v>96</v>
      </c>
      <c r="AS426" s="31">
        <v>90.4</v>
      </c>
      <c r="AT426" s="31">
        <v>91.2</v>
      </c>
      <c r="AU426" s="31">
        <v>93.7</v>
      </c>
      <c r="AV426" s="31">
        <v>93.7</v>
      </c>
      <c r="AW426" s="31">
        <v>92.1</v>
      </c>
      <c r="AX426" s="31">
        <v>92.3</v>
      </c>
      <c r="AY426" s="31">
        <v>92.3</v>
      </c>
      <c r="AZ426" s="31">
        <v>92.3</v>
      </c>
      <c r="BA426" s="31">
        <v>93.8</v>
      </c>
      <c r="BB426" s="31">
        <v>93.8</v>
      </c>
      <c r="BC426" s="31">
        <v>94.5</v>
      </c>
      <c r="BD426" s="31">
        <v>94.5</v>
      </c>
      <c r="BE426" s="31">
        <v>91.9</v>
      </c>
      <c r="BF426" s="31">
        <v>91.9</v>
      </c>
      <c r="BG426" s="31">
        <v>91.8</v>
      </c>
      <c r="BH426" s="31">
        <v>91.8</v>
      </c>
      <c r="BI426" s="31">
        <v>91.8</v>
      </c>
      <c r="BJ426" s="31">
        <v>91.8</v>
      </c>
      <c r="BK426" s="31">
        <v>93.3</v>
      </c>
      <c r="BL426" s="31">
        <v>92.2</v>
      </c>
      <c r="BM426" s="31">
        <v>92.2</v>
      </c>
      <c r="BN426" s="31">
        <v>92.2</v>
      </c>
      <c r="BO426" s="31">
        <v>83.5</v>
      </c>
      <c r="BP426" s="31">
        <v>83.5</v>
      </c>
      <c r="BQ426" s="31">
        <v>84</v>
      </c>
      <c r="BR426" s="31">
        <v>91.3</v>
      </c>
      <c r="BS426" s="31">
        <v>91.8</v>
      </c>
      <c r="BT426" s="31">
        <v>94.6</v>
      </c>
      <c r="BU426" s="31">
        <v>95.3</v>
      </c>
      <c r="BV426" s="31">
        <v>95.5</v>
      </c>
      <c r="BW426" s="31">
        <v>94.8</v>
      </c>
      <c r="BX426" s="31">
        <v>93</v>
      </c>
      <c r="BY426" s="31">
        <v>93.2</v>
      </c>
      <c r="BZ426" s="31">
        <v>93.2</v>
      </c>
      <c r="CA426" s="31">
        <v>93.2</v>
      </c>
      <c r="CB426" s="31">
        <v>93.2</v>
      </c>
      <c r="CC426" s="31">
        <v>93.5</v>
      </c>
      <c r="CD426" s="31">
        <v>93.5</v>
      </c>
      <c r="CE426" s="31">
        <v>93.5</v>
      </c>
      <c r="CF426" s="31">
        <v>93.3</v>
      </c>
      <c r="CG426" s="31">
        <v>93.8</v>
      </c>
      <c r="CH426" s="31">
        <v>92.1</v>
      </c>
      <c r="CI426" s="31">
        <v>92.9</v>
      </c>
      <c r="CJ426" s="31">
        <v>91.6</v>
      </c>
      <c r="CK426" s="31">
        <v>94.5</v>
      </c>
      <c r="CL426" s="31">
        <v>97.1</v>
      </c>
      <c r="CM426" s="31">
        <v>97.1</v>
      </c>
      <c r="CN426" s="31">
        <v>95.7</v>
      </c>
      <c r="CO426" s="31">
        <v>95.1</v>
      </c>
      <c r="CP426" s="31">
        <v>95.1</v>
      </c>
      <c r="CQ426" s="31">
        <v>95.1</v>
      </c>
      <c r="CR426" s="31">
        <v>95.1</v>
      </c>
      <c r="CS426" s="31">
        <v>95.1</v>
      </c>
      <c r="CT426" s="31">
        <v>95.1</v>
      </c>
      <c r="CU426" s="31">
        <v>95.1</v>
      </c>
      <c r="CV426" s="31">
        <v>95.1</v>
      </c>
      <c r="CW426" s="31">
        <v>100.2</v>
      </c>
      <c r="CX426" s="31">
        <v>100.7</v>
      </c>
      <c r="CY426" s="31">
        <v>100.7</v>
      </c>
      <c r="CZ426" s="31">
        <v>100.7</v>
      </c>
      <c r="DA426" s="31">
        <v>100.7</v>
      </c>
      <c r="DB426" s="31">
        <v>100.7</v>
      </c>
      <c r="DC426" s="31">
        <v>100.2</v>
      </c>
      <c r="DD426" s="31">
        <v>100.7</v>
      </c>
      <c r="DE426" s="31">
        <v>100.7</v>
      </c>
      <c r="DF426" s="31">
        <v>100.7</v>
      </c>
      <c r="DG426" s="31">
        <v>100.9</v>
      </c>
      <c r="DH426" s="31">
        <v>100.9</v>
      </c>
      <c r="DI426" s="31">
        <v>100.2</v>
      </c>
      <c r="DJ426" s="31">
        <v>100.2</v>
      </c>
      <c r="DK426" s="31">
        <v>96.7</v>
      </c>
      <c r="DL426" s="31">
        <v>96.2</v>
      </c>
      <c r="DM426" s="31">
        <v>96.2</v>
      </c>
      <c r="DN426" s="31">
        <v>98.9</v>
      </c>
      <c r="DO426" s="31">
        <v>98.4</v>
      </c>
      <c r="DP426" s="31">
        <v>101.4</v>
      </c>
      <c r="DQ426" s="31">
        <v>102.6</v>
      </c>
      <c r="DR426" s="31">
        <v>102.6</v>
      </c>
      <c r="DS426" s="31">
        <v>102.6</v>
      </c>
      <c r="DT426" s="31">
        <v>102.7</v>
      </c>
      <c r="DU426" s="31">
        <v>102</v>
      </c>
      <c r="DV426" s="31">
        <v>102.1</v>
      </c>
      <c r="DW426" s="31">
        <v>102.1</v>
      </c>
      <c r="DX426" s="31">
        <v>102.9</v>
      </c>
      <c r="DY426" s="31">
        <v>104.4</v>
      </c>
      <c r="DZ426" s="31">
        <v>104.4</v>
      </c>
      <c r="EA426" s="31">
        <v>103.2</v>
      </c>
      <c r="EB426" s="31">
        <v>103.9</v>
      </c>
      <c r="EC426" s="31">
        <v>103.8</v>
      </c>
      <c r="ED426" s="31">
        <v>104.7</v>
      </c>
      <c r="EE426" s="31">
        <v>104.9</v>
      </c>
      <c r="EF426" s="31">
        <v>108.6</v>
      </c>
      <c r="EG426" s="31">
        <v>108.6</v>
      </c>
      <c r="EH426" s="31">
        <v>110.2</v>
      </c>
      <c r="EI426" s="31">
        <v>112.8</v>
      </c>
      <c r="EJ426" s="31">
        <v>112.8</v>
      </c>
      <c r="EK426" s="31">
        <v>112.7</v>
      </c>
      <c r="EL426" s="31">
        <v>112.7</v>
      </c>
      <c r="EM426" s="31">
        <v>112.7</v>
      </c>
      <c r="EN426" s="31">
        <v>112.7</v>
      </c>
      <c r="EO426" s="31">
        <v>112.7</v>
      </c>
      <c r="EP426" s="31">
        <v>113.1</v>
      </c>
      <c r="EQ426" s="31">
        <v>114.2</v>
      </c>
      <c r="ER426" s="31">
        <v>114.2</v>
      </c>
      <c r="ES426" s="31">
        <v>114.2</v>
      </c>
      <c r="ET426" s="31">
        <v>114.2</v>
      </c>
    </row>
    <row r="427" spans="1:150">
      <c r="A427" s="25" t="s">
        <v>2078</v>
      </c>
      <c r="B427" s="25" t="s">
        <v>2079</v>
      </c>
      <c r="C427" s="26">
        <v>4.13E-3</v>
      </c>
      <c r="D427" s="31">
        <v>106.7</v>
      </c>
      <c r="E427" s="31">
        <v>106.7</v>
      </c>
      <c r="F427" s="31">
        <v>108.2</v>
      </c>
      <c r="G427" s="31">
        <v>110.5</v>
      </c>
      <c r="H427" s="31">
        <v>110.5</v>
      </c>
      <c r="I427" s="31">
        <v>110.5</v>
      </c>
      <c r="J427" s="31">
        <v>110.5</v>
      </c>
      <c r="K427" s="31">
        <v>110.5</v>
      </c>
      <c r="L427" s="31">
        <v>115.8</v>
      </c>
      <c r="M427" s="31">
        <v>115.9</v>
      </c>
      <c r="N427" s="31">
        <v>115.9</v>
      </c>
      <c r="O427" s="31">
        <v>115.9</v>
      </c>
      <c r="P427" s="31">
        <v>115.4</v>
      </c>
      <c r="Q427" s="31">
        <v>115.4</v>
      </c>
      <c r="R427" s="31">
        <v>115.4</v>
      </c>
      <c r="S427" s="31">
        <v>115.7</v>
      </c>
      <c r="T427" s="31">
        <v>125.8</v>
      </c>
      <c r="U427" s="31">
        <v>125.8</v>
      </c>
      <c r="V427" s="31">
        <v>127.2</v>
      </c>
      <c r="W427" s="31">
        <v>127.2</v>
      </c>
      <c r="X427" s="31">
        <v>131.69999999999999</v>
      </c>
      <c r="Y427" s="31">
        <v>135.4</v>
      </c>
      <c r="Z427" s="31">
        <v>135.4</v>
      </c>
      <c r="AA427" s="31">
        <v>135.4</v>
      </c>
      <c r="AB427" s="31">
        <v>136.4</v>
      </c>
      <c r="AC427" s="31">
        <v>138.80000000000001</v>
      </c>
      <c r="AD427" s="31">
        <v>140.69999999999999</v>
      </c>
      <c r="AE427" s="31">
        <v>140.69999999999999</v>
      </c>
      <c r="AF427" s="31">
        <v>140.69999999999999</v>
      </c>
      <c r="AG427" s="31">
        <v>140.69999999999999</v>
      </c>
      <c r="AH427" s="31">
        <v>140.30000000000001</v>
      </c>
      <c r="AI427" s="31">
        <v>140.30000000000001</v>
      </c>
      <c r="AJ427" s="31">
        <v>142</v>
      </c>
      <c r="AK427" s="31">
        <v>143.9</v>
      </c>
      <c r="AL427" s="31">
        <v>144.9</v>
      </c>
      <c r="AM427" s="31">
        <v>144.9</v>
      </c>
      <c r="AN427" s="31">
        <v>146.80000000000001</v>
      </c>
      <c r="AO427" s="31">
        <v>146.80000000000001</v>
      </c>
      <c r="AP427" s="31">
        <v>146.80000000000001</v>
      </c>
      <c r="AQ427" s="31">
        <v>147.5</v>
      </c>
      <c r="AR427" s="31">
        <v>147.5</v>
      </c>
      <c r="AS427" s="31">
        <v>153.9</v>
      </c>
      <c r="AT427" s="31">
        <v>153.9</v>
      </c>
      <c r="AU427" s="31">
        <v>153.9</v>
      </c>
      <c r="AV427" s="31">
        <v>155.69999999999999</v>
      </c>
      <c r="AW427" s="31">
        <v>154.4</v>
      </c>
      <c r="AX427" s="31">
        <v>154.4</v>
      </c>
      <c r="AY427" s="31">
        <v>151.69999999999999</v>
      </c>
      <c r="AZ427" s="31">
        <v>151.80000000000001</v>
      </c>
      <c r="BA427" s="31">
        <v>151.80000000000001</v>
      </c>
      <c r="BB427" s="31">
        <v>151.80000000000001</v>
      </c>
      <c r="BC427" s="31">
        <v>151.80000000000001</v>
      </c>
      <c r="BD427" s="31">
        <v>151.80000000000001</v>
      </c>
      <c r="BE427" s="31">
        <v>151.80000000000001</v>
      </c>
      <c r="BF427" s="31">
        <v>151.80000000000001</v>
      </c>
      <c r="BG427" s="31">
        <v>151.80000000000001</v>
      </c>
      <c r="BH427" s="31">
        <v>151.80000000000001</v>
      </c>
      <c r="BI427" s="31">
        <v>151.80000000000001</v>
      </c>
      <c r="BJ427" s="31">
        <v>151.80000000000001</v>
      </c>
      <c r="BK427" s="31">
        <v>151.80000000000001</v>
      </c>
      <c r="BL427" s="31">
        <v>151.80000000000001</v>
      </c>
      <c r="BM427" s="31">
        <v>151.80000000000001</v>
      </c>
      <c r="BN427" s="31">
        <v>153.80000000000001</v>
      </c>
      <c r="BO427" s="31">
        <v>153.80000000000001</v>
      </c>
      <c r="BP427" s="31">
        <v>153.80000000000001</v>
      </c>
      <c r="BQ427" s="31">
        <v>153.80000000000001</v>
      </c>
      <c r="BR427" s="31">
        <v>153.80000000000001</v>
      </c>
      <c r="BS427" s="31">
        <v>153.80000000000001</v>
      </c>
      <c r="BT427" s="31">
        <v>153.80000000000001</v>
      </c>
      <c r="BU427" s="31">
        <v>153.80000000000001</v>
      </c>
      <c r="BV427" s="31">
        <v>153.80000000000001</v>
      </c>
      <c r="BW427" s="31">
        <v>153.80000000000001</v>
      </c>
      <c r="BX427" s="31">
        <v>151.4</v>
      </c>
      <c r="BY427" s="31">
        <v>151.4</v>
      </c>
      <c r="BZ427" s="31">
        <v>151.4</v>
      </c>
      <c r="CA427" s="31">
        <v>154.6</v>
      </c>
      <c r="CB427" s="31">
        <v>154.6</v>
      </c>
      <c r="CC427" s="31">
        <v>154.6</v>
      </c>
      <c r="CD427" s="31">
        <v>154.6</v>
      </c>
      <c r="CE427" s="31">
        <v>154.6</v>
      </c>
      <c r="CF427" s="31">
        <v>154.6</v>
      </c>
      <c r="CG427" s="31">
        <v>155.30000000000001</v>
      </c>
      <c r="CH427" s="31">
        <v>157.19999999999999</v>
      </c>
      <c r="CI427" s="31">
        <v>157.19999999999999</v>
      </c>
      <c r="CJ427" s="31">
        <v>162</v>
      </c>
      <c r="CK427" s="31">
        <v>162</v>
      </c>
      <c r="CL427" s="31">
        <v>168.4</v>
      </c>
      <c r="CM427" s="31">
        <v>171.6</v>
      </c>
      <c r="CN427" s="31">
        <v>174.8</v>
      </c>
      <c r="CO427" s="31">
        <v>174.8</v>
      </c>
      <c r="CP427" s="31">
        <v>175</v>
      </c>
      <c r="CQ427" s="31">
        <v>175</v>
      </c>
      <c r="CR427" s="31">
        <v>175</v>
      </c>
      <c r="CS427" s="31">
        <v>175</v>
      </c>
      <c r="CT427" s="31">
        <v>175</v>
      </c>
      <c r="CU427" s="31">
        <v>175</v>
      </c>
      <c r="CV427" s="31">
        <v>175</v>
      </c>
      <c r="CW427" s="31">
        <v>174.1</v>
      </c>
      <c r="CX427" s="31">
        <v>167.7</v>
      </c>
      <c r="CY427" s="31">
        <v>169.5</v>
      </c>
      <c r="CZ427" s="31">
        <v>174</v>
      </c>
      <c r="DA427" s="31">
        <v>171.1</v>
      </c>
      <c r="DB427" s="31">
        <v>165.8</v>
      </c>
      <c r="DC427" s="31">
        <v>161</v>
      </c>
      <c r="DD427" s="31">
        <v>166</v>
      </c>
      <c r="DE427" s="31">
        <v>168.8</v>
      </c>
      <c r="DF427" s="31">
        <v>173.6</v>
      </c>
      <c r="DG427" s="31">
        <v>176.6</v>
      </c>
      <c r="DH427" s="31">
        <v>170.7</v>
      </c>
      <c r="DI427" s="31">
        <v>170.7</v>
      </c>
      <c r="DJ427" s="31">
        <v>175.1</v>
      </c>
      <c r="DK427" s="31">
        <v>175.3</v>
      </c>
      <c r="DL427" s="31">
        <v>186.8</v>
      </c>
      <c r="DM427" s="31">
        <v>180.7</v>
      </c>
      <c r="DN427" s="31">
        <v>180.7</v>
      </c>
      <c r="DO427" s="31">
        <v>182.5</v>
      </c>
      <c r="DP427" s="31">
        <v>182.5</v>
      </c>
      <c r="DQ427" s="31">
        <v>182.5</v>
      </c>
      <c r="DR427" s="31">
        <v>186.9</v>
      </c>
      <c r="DS427" s="31">
        <v>188</v>
      </c>
      <c r="DT427" s="31">
        <v>193.3</v>
      </c>
      <c r="DU427" s="31">
        <v>191.8</v>
      </c>
      <c r="DV427" s="31">
        <v>197.2</v>
      </c>
      <c r="DW427" s="31">
        <v>197.2</v>
      </c>
      <c r="DX427" s="31">
        <v>193.7</v>
      </c>
      <c r="DY427" s="31">
        <v>193.7</v>
      </c>
      <c r="DZ427" s="31">
        <v>193.7</v>
      </c>
      <c r="EA427" s="31">
        <v>193.7</v>
      </c>
      <c r="EB427" s="31">
        <v>193.7</v>
      </c>
      <c r="EC427" s="31">
        <v>188.3</v>
      </c>
      <c r="ED427" s="31">
        <v>193.7</v>
      </c>
      <c r="EE427" s="31">
        <v>193.7</v>
      </c>
      <c r="EF427" s="31">
        <v>193.7</v>
      </c>
      <c r="EG427" s="31">
        <v>193.7</v>
      </c>
      <c r="EH427" s="31">
        <v>193.7</v>
      </c>
      <c r="EI427" s="31">
        <v>193.7</v>
      </c>
      <c r="EJ427" s="31">
        <v>193.7</v>
      </c>
      <c r="EK427" s="31">
        <v>186</v>
      </c>
      <c r="EL427" s="31">
        <v>186</v>
      </c>
      <c r="EM427" s="31">
        <v>186</v>
      </c>
      <c r="EN427" s="31">
        <v>186</v>
      </c>
      <c r="EO427" s="31">
        <v>184.3</v>
      </c>
      <c r="EP427" s="31">
        <v>181.8</v>
      </c>
      <c r="EQ427" s="31">
        <v>187.1</v>
      </c>
      <c r="ER427" s="31">
        <v>187.3</v>
      </c>
      <c r="ES427" s="31">
        <v>187</v>
      </c>
      <c r="ET427" s="31">
        <v>187</v>
      </c>
    </row>
    <row r="428" spans="1:150">
      <c r="A428" s="25" t="s">
        <v>2080</v>
      </c>
      <c r="B428" s="25" t="s">
        <v>2081</v>
      </c>
      <c r="C428" s="26">
        <v>8.8999999999999999E-3</v>
      </c>
      <c r="D428" s="31">
        <v>100.2</v>
      </c>
      <c r="E428" s="31">
        <v>100.7</v>
      </c>
      <c r="F428" s="31">
        <v>101.2</v>
      </c>
      <c r="G428" s="31">
        <v>101.4</v>
      </c>
      <c r="H428" s="31">
        <v>101.5</v>
      </c>
      <c r="I428" s="31">
        <v>101.4</v>
      </c>
      <c r="J428" s="31">
        <v>101.8</v>
      </c>
      <c r="K428" s="31">
        <v>100.6</v>
      </c>
      <c r="L428" s="31">
        <v>101.2</v>
      </c>
      <c r="M428" s="31">
        <v>101.8</v>
      </c>
      <c r="N428" s="31">
        <v>101.8</v>
      </c>
      <c r="O428" s="31">
        <v>100.9</v>
      </c>
      <c r="P428" s="31">
        <v>103.6</v>
      </c>
      <c r="Q428" s="31">
        <v>103.7</v>
      </c>
      <c r="R428" s="31">
        <v>103.8</v>
      </c>
      <c r="S428" s="31">
        <v>102.8</v>
      </c>
      <c r="T428" s="31">
        <v>102.4</v>
      </c>
      <c r="U428" s="31">
        <v>105.9</v>
      </c>
      <c r="V428" s="31">
        <v>106.2</v>
      </c>
      <c r="W428" s="31">
        <v>106.7</v>
      </c>
      <c r="X428" s="31">
        <v>106.5</v>
      </c>
      <c r="Y428" s="31">
        <v>106.4</v>
      </c>
      <c r="Z428" s="31">
        <v>106.2</v>
      </c>
      <c r="AA428" s="31">
        <v>106.8</v>
      </c>
      <c r="AB428" s="31">
        <v>108.2</v>
      </c>
      <c r="AC428" s="31">
        <v>111.8</v>
      </c>
      <c r="AD428" s="31">
        <v>112.6</v>
      </c>
      <c r="AE428" s="31">
        <v>113.9</v>
      </c>
      <c r="AF428" s="31">
        <v>114.8</v>
      </c>
      <c r="AG428" s="31">
        <v>114.6</v>
      </c>
      <c r="AH428" s="31">
        <v>115.1</v>
      </c>
      <c r="AI428" s="31">
        <v>114.8</v>
      </c>
      <c r="AJ428" s="31">
        <v>113.5</v>
      </c>
      <c r="AK428" s="31">
        <v>113.2</v>
      </c>
      <c r="AL428" s="31">
        <v>114.2</v>
      </c>
      <c r="AM428" s="31">
        <v>112.1</v>
      </c>
      <c r="AN428" s="31">
        <v>112.2</v>
      </c>
      <c r="AO428" s="31">
        <v>111.9</v>
      </c>
      <c r="AP428" s="31">
        <v>113.7</v>
      </c>
      <c r="AQ428" s="31">
        <v>114</v>
      </c>
      <c r="AR428" s="31">
        <v>114.8</v>
      </c>
      <c r="AS428" s="31">
        <v>115.1</v>
      </c>
      <c r="AT428" s="31">
        <v>113.9</v>
      </c>
      <c r="AU428" s="31">
        <v>115.3</v>
      </c>
      <c r="AV428" s="31">
        <v>113.8</v>
      </c>
      <c r="AW428" s="31">
        <v>113.8</v>
      </c>
      <c r="AX428" s="31">
        <v>114</v>
      </c>
      <c r="AY428" s="31">
        <v>113.7</v>
      </c>
      <c r="AZ428" s="31">
        <v>113.4</v>
      </c>
      <c r="BA428" s="31">
        <v>113.1</v>
      </c>
      <c r="BB428" s="31">
        <v>113.2</v>
      </c>
      <c r="BC428" s="31">
        <v>113.5</v>
      </c>
      <c r="BD428" s="31">
        <v>114.1</v>
      </c>
      <c r="BE428" s="31">
        <v>113.6</v>
      </c>
      <c r="BF428" s="31">
        <v>113.4</v>
      </c>
      <c r="BG428" s="31">
        <v>113.7</v>
      </c>
      <c r="BH428" s="31">
        <v>113.5</v>
      </c>
      <c r="BI428" s="31">
        <v>113.2</v>
      </c>
      <c r="BJ428" s="31">
        <v>114.5</v>
      </c>
      <c r="BK428" s="31">
        <v>114.9</v>
      </c>
      <c r="BL428" s="31">
        <v>114.5</v>
      </c>
      <c r="BM428" s="31">
        <v>115.1</v>
      </c>
      <c r="BN428" s="31">
        <v>115.3</v>
      </c>
      <c r="BO428" s="31">
        <v>112.8</v>
      </c>
      <c r="BP428" s="31">
        <v>113</v>
      </c>
      <c r="BQ428" s="31">
        <v>112.4</v>
      </c>
      <c r="BR428" s="31">
        <v>112.6</v>
      </c>
      <c r="BS428" s="31">
        <v>112.9</v>
      </c>
      <c r="BT428" s="31">
        <v>112.9</v>
      </c>
      <c r="BU428" s="31">
        <v>113.3</v>
      </c>
      <c r="BV428" s="31">
        <v>113.4</v>
      </c>
      <c r="BW428" s="31">
        <v>113.9</v>
      </c>
      <c r="BX428" s="31">
        <v>115.2</v>
      </c>
      <c r="BY428" s="31">
        <v>116.2</v>
      </c>
      <c r="BZ428" s="31">
        <v>116.1</v>
      </c>
      <c r="CA428" s="31">
        <v>117.6</v>
      </c>
      <c r="CB428" s="31">
        <v>118.1</v>
      </c>
      <c r="CC428" s="31">
        <v>117.9</v>
      </c>
      <c r="CD428" s="31">
        <v>118.9</v>
      </c>
      <c r="CE428" s="31">
        <v>121.9</v>
      </c>
      <c r="CF428" s="31">
        <v>122.6</v>
      </c>
      <c r="CG428" s="31">
        <v>121.7</v>
      </c>
      <c r="CH428" s="31">
        <v>121.8</v>
      </c>
      <c r="CI428" s="31">
        <v>123.6</v>
      </c>
      <c r="CJ428" s="31">
        <v>124</v>
      </c>
      <c r="CK428" s="31">
        <v>123.7</v>
      </c>
      <c r="CL428" s="31">
        <v>124.2</v>
      </c>
      <c r="CM428" s="31">
        <v>124.7</v>
      </c>
      <c r="CN428" s="31">
        <v>125.4</v>
      </c>
      <c r="CO428" s="31">
        <v>125.5</v>
      </c>
      <c r="CP428" s="31">
        <v>125.4</v>
      </c>
      <c r="CQ428" s="31">
        <v>125.5</v>
      </c>
      <c r="CR428" s="31">
        <v>124.9</v>
      </c>
      <c r="CS428" s="31">
        <v>125.4</v>
      </c>
      <c r="CT428" s="31">
        <v>125.5</v>
      </c>
      <c r="CU428" s="31">
        <v>125.6</v>
      </c>
      <c r="CV428" s="31">
        <v>124.9</v>
      </c>
      <c r="CW428" s="31">
        <v>125.9</v>
      </c>
      <c r="CX428" s="31">
        <v>126.1</v>
      </c>
      <c r="CY428" s="31">
        <v>126.2</v>
      </c>
      <c r="CZ428" s="31">
        <v>126.1</v>
      </c>
      <c r="DA428" s="31">
        <v>126.3</v>
      </c>
      <c r="DB428" s="31">
        <v>126.9</v>
      </c>
      <c r="DC428" s="31">
        <v>127.9</v>
      </c>
      <c r="DD428" s="31">
        <v>127.9</v>
      </c>
      <c r="DE428" s="31">
        <v>128.1</v>
      </c>
      <c r="DF428" s="31">
        <v>126.9</v>
      </c>
      <c r="DG428" s="31">
        <v>128.4</v>
      </c>
      <c r="DH428" s="31">
        <v>128.19999999999999</v>
      </c>
      <c r="DI428" s="31">
        <v>127.4</v>
      </c>
      <c r="DJ428" s="31">
        <v>127.5</v>
      </c>
      <c r="DK428" s="31">
        <v>127.1</v>
      </c>
      <c r="DL428" s="31">
        <v>127.4</v>
      </c>
      <c r="DM428" s="31">
        <v>126.7</v>
      </c>
      <c r="DN428" s="31">
        <v>127.4</v>
      </c>
      <c r="DO428" s="31">
        <v>126.1</v>
      </c>
      <c r="DP428" s="31">
        <v>128.4</v>
      </c>
      <c r="DQ428" s="31">
        <v>126.5</v>
      </c>
      <c r="DR428" s="31">
        <v>127.1</v>
      </c>
      <c r="DS428" s="31">
        <v>127.4</v>
      </c>
      <c r="DT428" s="31">
        <v>127.5</v>
      </c>
      <c r="DU428" s="31">
        <v>127.7</v>
      </c>
      <c r="DV428" s="31">
        <v>127.9</v>
      </c>
      <c r="DW428" s="31">
        <v>128</v>
      </c>
      <c r="DX428" s="31">
        <v>127.8</v>
      </c>
      <c r="DY428" s="31">
        <v>128.6</v>
      </c>
      <c r="DZ428" s="31">
        <v>128.80000000000001</v>
      </c>
      <c r="EA428" s="31">
        <v>128.9</v>
      </c>
      <c r="EB428" s="31">
        <v>129.1</v>
      </c>
      <c r="EC428" s="31">
        <v>129.9</v>
      </c>
      <c r="ED428" s="31">
        <v>130</v>
      </c>
      <c r="EE428" s="31">
        <v>130.19999999999999</v>
      </c>
      <c r="EF428" s="31">
        <v>129.80000000000001</v>
      </c>
      <c r="EG428" s="31">
        <v>129.9</v>
      </c>
      <c r="EH428" s="31">
        <v>130</v>
      </c>
      <c r="EI428" s="31">
        <v>129.9</v>
      </c>
      <c r="EJ428" s="31">
        <v>130.1</v>
      </c>
      <c r="EK428" s="31">
        <v>130.30000000000001</v>
      </c>
      <c r="EL428" s="31">
        <v>130</v>
      </c>
      <c r="EM428" s="31">
        <v>129.30000000000001</v>
      </c>
      <c r="EN428" s="31">
        <v>130.30000000000001</v>
      </c>
      <c r="EO428" s="31">
        <v>130.30000000000001</v>
      </c>
      <c r="EP428" s="31">
        <v>130.69999999999999</v>
      </c>
      <c r="EQ428" s="31">
        <v>131.1</v>
      </c>
      <c r="ER428" s="31">
        <v>130.80000000000001</v>
      </c>
      <c r="ES428" s="31">
        <v>130.5</v>
      </c>
      <c r="ET428" s="31">
        <v>130.4</v>
      </c>
    </row>
    <row r="429" spans="1:150">
      <c r="A429" s="25" t="s">
        <v>1024</v>
      </c>
      <c r="B429" s="25" t="s">
        <v>2082</v>
      </c>
      <c r="C429" s="26">
        <v>1.5339999999999999E-2</v>
      </c>
      <c r="D429" s="31">
        <v>98.4</v>
      </c>
      <c r="E429" s="31">
        <v>100.3</v>
      </c>
      <c r="F429" s="31">
        <v>101.9</v>
      </c>
      <c r="G429" s="31">
        <v>101.4</v>
      </c>
      <c r="H429" s="31">
        <v>104.5</v>
      </c>
      <c r="I429" s="31">
        <v>105.2</v>
      </c>
      <c r="J429" s="31">
        <v>103.6</v>
      </c>
      <c r="K429" s="31">
        <v>105.8</v>
      </c>
      <c r="L429" s="31">
        <v>104.3</v>
      </c>
      <c r="M429" s="31">
        <v>104.9</v>
      </c>
      <c r="N429" s="31">
        <v>106.9</v>
      </c>
      <c r="O429" s="31">
        <v>106.8</v>
      </c>
      <c r="P429" s="31">
        <v>102.4</v>
      </c>
      <c r="Q429" s="31">
        <v>104.2</v>
      </c>
      <c r="R429" s="31">
        <v>104.7</v>
      </c>
      <c r="S429" s="31">
        <v>102.5</v>
      </c>
      <c r="T429" s="31">
        <v>99.3</v>
      </c>
      <c r="U429" s="31">
        <v>99.5</v>
      </c>
      <c r="V429" s="31">
        <v>97.6</v>
      </c>
      <c r="W429" s="31">
        <v>102.6</v>
      </c>
      <c r="X429" s="31">
        <v>102.7</v>
      </c>
      <c r="Y429" s="31">
        <v>101.8</v>
      </c>
      <c r="Z429" s="31">
        <v>100.4</v>
      </c>
      <c r="AA429" s="31">
        <v>101.1</v>
      </c>
      <c r="AB429" s="31">
        <v>101.4</v>
      </c>
      <c r="AC429" s="31">
        <v>100.3</v>
      </c>
      <c r="AD429" s="31">
        <v>100</v>
      </c>
      <c r="AE429" s="31">
        <v>99.6</v>
      </c>
      <c r="AF429" s="31">
        <v>97.4</v>
      </c>
      <c r="AG429" s="31">
        <v>97</v>
      </c>
      <c r="AH429" s="31">
        <v>101.5</v>
      </c>
      <c r="AI429" s="31">
        <v>102.6</v>
      </c>
      <c r="AJ429" s="31">
        <v>103.5</v>
      </c>
      <c r="AK429" s="31">
        <v>100.6</v>
      </c>
      <c r="AL429" s="31">
        <v>95.7</v>
      </c>
      <c r="AM429" s="31">
        <v>94.9</v>
      </c>
      <c r="AN429" s="31">
        <v>93.6</v>
      </c>
      <c r="AO429" s="31">
        <v>94</v>
      </c>
      <c r="AP429" s="31">
        <v>93.8</v>
      </c>
      <c r="AQ429" s="31">
        <v>100.7</v>
      </c>
      <c r="AR429" s="31">
        <v>101.1</v>
      </c>
      <c r="AS429" s="31">
        <v>99</v>
      </c>
      <c r="AT429" s="31">
        <v>98.6</v>
      </c>
      <c r="AU429" s="31">
        <v>100.2</v>
      </c>
      <c r="AV429" s="31">
        <v>99.4</v>
      </c>
      <c r="AW429" s="31">
        <v>98.9</v>
      </c>
      <c r="AX429" s="31">
        <v>98.8</v>
      </c>
      <c r="AY429" s="31">
        <v>99.3</v>
      </c>
      <c r="AZ429" s="31">
        <v>99.6</v>
      </c>
      <c r="BA429" s="31">
        <v>99.3</v>
      </c>
      <c r="BB429" s="31">
        <v>98.1</v>
      </c>
      <c r="BC429" s="31">
        <v>97.9</v>
      </c>
      <c r="BD429" s="31">
        <v>98.2</v>
      </c>
      <c r="BE429" s="31">
        <v>98</v>
      </c>
      <c r="BF429" s="31">
        <v>97.8</v>
      </c>
      <c r="BG429" s="31">
        <v>98.7</v>
      </c>
      <c r="BH429" s="31">
        <v>99</v>
      </c>
      <c r="BI429" s="31">
        <v>98.6</v>
      </c>
      <c r="BJ429" s="31">
        <v>98.3</v>
      </c>
      <c r="BK429" s="31">
        <v>98.7</v>
      </c>
      <c r="BL429" s="31">
        <v>94.6</v>
      </c>
      <c r="BM429" s="31">
        <v>93.9</v>
      </c>
      <c r="BN429" s="31">
        <v>96.5</v>
      </c>
      <c r="BO429" s="31">
        <v>93.8</v>
      </c>
      <c r="BP429" s="31">
        <v>93</v>
      </c>
      <c r="BQ429" s="31">
        <v>93</v>
      </c>
      <c r="BR429" s="31">
        <v>91.7</v>
      </c>
      <c r="BS429" s="31">
        <v>91</v>
      </c>
      <c r="BT429" s="31">
        <v>91.6</v>
      </c>
      <c r="BU429" s="31">
        <v>88.2</v>
      </c>
      <c r="BV429" s="31">
        <v>88.2</v>
      </c>
      <c r="BW429" s="31">
        <v>87.5</v>
      </c>
      <c r="BX429" s="31">
        <v>87.2</v>
      </c>
      <c r="BY429" s="31">
        <v>87.9</v>
      </c>
      <c r="BZ429" s="31">
        <v>88.2</v>
      </c>
      <c r="CA429" s="31">
        <v>90.5</v>
      </c>
      <c r="CB429" s="31">
        <v>89.9</v>
      </c>
      <c r="CC429" s="31">
        <v>93.2</v>
      </c>
      <c r="CD429" s="31">
        <v>94.9</v>
      </c>
      <c r="CE429" s="31">
        <v>94.5</v>
      </c>
      <c r="CF429" s="31">
        <v>93.8</v>
      </c>
      <c r="CG429" s="31">
        <v>93</v>
      </c>
      <c r="CH429" s="31">
        <v>89.3</v>
      </c>
      <c r="CI429" s="31">
        <v>89.5</v>
      </c>
      <c r="CJ429" s="31">
        <v>86.2</v>
      </c>
      <c r="CK429" s="31">
        <v>87.6</v>
      </c>
      <c r="CL429" s="31">
        <v>86.5</v>
      </c>
      <c r="CM429" s="31">
        <v>87.2</v>
      </c>
      <c r="CN429" s="31">
        <v>87.4</v>
      </c>
      <c r="CO429" s="31">
        <v>87.3</v>
      </c>
      <c r="CP429" s="31">
        <v>87.5</v>
      </c>
      <c r="CQ429" s="31">
        <v>86.1</v>
      </c>
      <c r="CR429" s="31">
        <v>87</v>
      </c>
      <c r="CS429" s="31">
        <v>87.1</v>
      </c>
      <c r="CT429" s="31">
        <v>87.3</v>
      </c>
      <c r="CU429" s="31">
        <v>86.3</v>
      </c>
      <c r="CV429" s="31">
        <v>86.7</v>
      </c>
      <c r="CW429" s="31">
        <v>85.3</v>
      </c>
      <c r="CX429" s="31">
        <v>84.7</v>
      </c>
      <c r="CY429" s="31">
        <v>84.1</v>
      </c>
      <c r="CZ429" s="31">
        <v>84.6</v>
      </c>
      <c r="DA429" s="31">
        <v>85.5</v>
      </c>
      <c r="DB429" s="31">
        <v>85.8</v>
      </c>
      <c r="DC429" s="31">
        <v>86.8</v>
      </c>
      <c r="DD429" s="31">
        <v>90.1</v>
      </c>
      <c r="DE429" s="31">
        <v>90.2</v>
      </c>
      <c r="DF429" s="31">
        <v>92.1</v>
      </c>
      <c r="DG429" s="31">
        <v>96.3</v>
      </c>
      <c r="DH429" s="31">
        <v>95</v>
      </c>
      <c r="DI429" s="31">
        <v>94</v>
      </c>
      <c r="DJ429" s="31">
        <v>96.6</v>
      </c>
      <c r="DK429" s="31">
        <v>96.9</v>
      </c>
      <c r="DL429" s="31">
        <v>98.1</v>
      </c>
      <c r="DM429" s="31">
        <v>100.2</v>
      </c>
      <c r="DN429" s="31">
        <v>100.3</v>
      </c>
      <c r="DO429" s="31">
        <v>101.2</v>
      </c>
      <c r="DP429" s="31">
        <v>99.9</v>
      </c>
      <c r="DQ429" s="31">
        <v>98.7</v>
      </c>
      <c r="DR429" s="31">
        <v>99</v>
      </c>
      <c r="DS429" s="31">
        <v>97.9</v>
      </c>
      <c r="DT429" s="31">
        <v>98.7</v>
      </c>
      <c r="DU429" s="31">
        <v>100.8</v>
      </c>
      <c r="DV429" s="31">
        <v>99.3</v>
      </c>
      <c r="DW429" s="31">
        <v>102.1</v>
      </c>
      <c r="DX429" s="31">
        <v>101.6</v>
      </c>
      <c r="DY429" s="31">
        <v>103.5</v>
      </c>
      <c r="DZ429" s="31">
        <v>104</v>
      </c>
      <c r="EA429" s="31">
        <v>103.3</v>
      </c>
      <c r="EB429" s="31">
        <v>105.8</v>
      </c>
      <c r="EC429" s="31">
        <v>102.6</v>
      </c>
      <c r="ED429" s="31">
        <v>100.1</v>
      </c>
      <c r="EE429" s="31">
        <v>100.2</v>
      </c>
      <c r="EF429" s="31">
        <v>102.7</v>
      </c>
      <c r="EG429" s="31">
        <v>101.5</v>
      </c>
      <c r="EH429" s="31">
        <v>101.4</v>
      </c>
      <c r="EI429" s="31">
        <v>102.1</v>
      </c>
      <c r="EJ429" s="31">
        <v>102.7</v>
      </c>
      <c r="EK429" s="31">
        <v>101</v>
      </c>
      <c r="EL429" s="31">
        <v>100.6</v>
      </c>
      <c r="EM429" s="31">
        <v>101.6</v>
      </c>
      <c r="EN429" s="31">
        <v>101.5</v>
      </c>
      <c r="EO429" s="31">
        <v>102.5</v>
      </c>
      <c r="EP429" s="31">
        <v>101.2</v>
      </c>
      <c r="EQ429" s="31">
        <v>101.1</v>
      </c>
      <c r="ER429" s="31">
        <v>101.8</v>
      </c>
      <c r="ES429" s="31">
        <v>99.1</v>
      </c>
      <c r="ET429" s="31">
        <v>101.5</v>
      </c>
    </row>
    <row r="430" spans="1:150">
      <c r="A430" s="25" t="s">
        <v>2083</v>
      </c>
      <c r="B430" s="25" t="s">
        <v>2084</v>
      </c>
      <c r="C430" s="26">
        <v>6.2100000000000002E-3</v>
      </c>
      <c r="D430" s="31">
        <v>105.2</v>
      </c>
      <c r="E430" s="31">
        <v>108.7</v>
      </c>
      <c r="F430" s="31">
        <v>107.1</v>
      </c>
      <c r="G430" s="31">
        <v>109.1</v>
      </c>
      <c r="H430" s="31">
        <v>112.9</v>
      </c>
      <c r="I430" s="31">
        <v>112.5</v>
      </c>
      <c r="J430" s="31">
        <v>120</v>
      </c>
      <c r="K430" s="31">
        <v>126.4</v>
      </c>
      <c r="L430" s="31">
        <v>119.4</v>
      </c>
      <c r="M430" s="31">
        <v>119.4</v>
      </c>
      <c r="N430" s="31">
        <v>121.9</v>
      </c>
      <c r="O430" s="31">
        <v>129.69999999999999</v>
      </c>
      <c r="P430" s="31">
        <v>130.69999999999999</v>
      </c>
      <c r="Q430" s="31">
        <v>126.5</v>
      </c>
      <c r="R430" s="31">
        <v>127.6</v>
      </c>
      <c r="S430" s="31">
        <v>131.19999999999999</v>
      </c>
      <c r="T430" s="31">
        <v>130.5</v>
      </c>
      <c r="U430" s="31">
        <v>127.8</v>
      </c>
      <c r="V430" s="31">
        <v>126.7</v>
      </c>
      <c r="W430" s="31">
        <v>127.3</v>
      </c>
      <c r="X430" s="31">
        <v>134.6</v>
      </c>
      <c r="Y430" s="31">
        <v>128.69999999999999</v>
      </c>
      <c r="Z430" s="31">
        <v>133.69999999999999</v>
      </c>
      <c r="AA430" s="31">
        <v>129.4</v>
      </c>
      <c r="AB430" s="31">
        <v>138</v>
      </c>
      <c r="AC430" s="31">
        <v>141.6</v>
      </c>
      <c r="AD430" s="31">
        <v>135.1</v>
      </c>
      <c r="AE430" s="31">
        <v>133.30000000000001</v>
      </c>
      <c r="AF430" s="31">
        <v>132.30000000000001</v>
      </c>
      <c r="AG430" s="31">
        <v>133.1</v>
      </c>
      <c r="AH430" s="31">
        <v>136.4</v>
      </c>
      <c r="AI430" s="31">
        <v>136.4</v>
      </c>
      <c r="AJ430" s="31">
        <v>139.6</v>
      </c>
      <c r="AK430" s="31">
        <v>140.9</v>
      </c>
      <c r="AL430" s="31">
        <v>142.30000000000001</v>
      </c>
      <c r="AM430" s="31">
        <v>140.9</v>
      </c>
      <c r="AN430" s="31">
        <v>145.1</v>
      </c>
      <c r="AO430" s="31">
        <v>145.4</v>
      </c>
      <c r="AP430" s="31">
        <v>144.19999999999999</v>
      </c>
      <c r="AQ430" s="31">
        <v>142.5</v>
      </c>
      <c r="AR430" s="31">
        <v>142.6</v>
      </c>
      <c r="AS430" s="31">
        <v>140.30000000000001</v>
      </c>
      <c r="AT430" s="31">
        <v>142.30000000000001</v>
      </c>
      <c r="AU430" s="31">
        <v>142.6</v>
      </c>
      <c r="AV430" s="31">
        <v>142.5</v>
      </c>
      <c r="AW430" s="31">
        <v>138.4</v>
      </c>
      <c r="AX430" s="31">
        <v>138.4</v>
      </c>
      <c r="AY430" s="31">
        <v>138.4</v>
      </c>
      <c r="AZ430" s="31">
        <v>150.6</v>
      </c>
      <c r="BA430" s="31">
        <v>150.6</v>
      </c>
      <c r="BB430" s="31">
        <v>150.6</v>
      </c>
      <c r="BC430" s="31">
        <v>150.6</v>
      </c>
      <c r="BD430" s="31">
        <v>150.6</v>
      </c>
      <c r="BE430" s="31">
        <v>150.6</v>
      </c>
      <c r="BF430" s="31">
        <v>150.6</v>
      </c>
      <c r="BG430" s="31">
        <v>150.6</v>
      </c>
      <c r="BH430" s="31">
        <v>150.6</v>
      </c>
      <c r="BI430" s="31">
        <v>150.6</v>
      </c>
      <c r="BJ430" s="31">
        <v>150.6</v>
      </c>
      <c r="BK430" s="31">
        <v>150.6</v>
      </c>
      <c r="BL430" s="31">
        <v>160.1</v>
      </c>
      <c r="BM430" s="31">
        <v>160.1</v>
      </c>
      <c r="BN430" s="31">
        <v>160.1</v>
      </c>
      <c r="BO430" s="31">
        <v>160.1</v>
      </c>
      <c r="BP430" s="31">
        <v>148.19999999999999</v>
      </c>
      <c r="BQ430" s="31">
        <v>148.19999999999999</v>
      </c>
      <c r="BR430" s="31">
        <v>150.5</v>
      </c>
      <c r="BS430" s="31">
        <v>150.5</v>
      </c>
      <c r="BT430" s="31">
        <v>152.80000000000001</v>
      </c>
      <c r="BU430" s="31">
        <v>152.80000000000001</v>
      </c>
      <c r="BV430" s="31">
        <v>152.80000000000001</v>
      </c>
      <c r="BW430" s="31">
        <v>154.5</v>
      </c>
      <c r="BX430" s="31">
        <v>154.5</v>
      </c>
      <c r="BY430" s="31">
        <v>139</v>
      </c>
      <c r="BZ430" s="31">
        <v>139</v>
      </c>
      <c r="CA430" s="31">
        <v>137</v>
      </c>
      <c r="CB430" s="31">
        <v>137.30000000000001</v>
      </c>
      <c r="CC430" s="31">
        <v>137.30000000000001</v>
      </c>
      <c r="CD430" s="31">
        <v>137.30000000000001</v>
      </c>
      <c r="CE430" s="31">
        <v>137</v>
      </c>
      <c r="CF430" s="31">
        <v>134.9</v>
      </c>
      <c r="CG430" s="31">
        <v>137</v>
      </c>
      <c r="CH430" s="31">
        <v>139.19999999999999</v>
      </c>
      <c r="CI430" s="31">
        <v>140.1</v>
      </c>
      <c r="CJ430" s="31">
        <v>138.6</v>
      </c>
      <c r="CK430" s="31">
        <v>138.6</v>
      </c>
      <c r="CL430" s="31">
        <v>141.80000000000001</v>
      </c>
      <c r="CM430" s="31">
        <v>136.9</v>
      </c>
      <c r="CN430" s="31">
        <v>138.9</v>
      </c>
      <c r="CO430" s="31">
        <v>138.9</v>
      </c>
      <c r="CP430" s="31">
        <v>138.9</v>
      </c>
      <c r="CQ430" s="31">
        <v>138.9</v>
      </c>
      <c r="CR430" s="31">
        <v>138.9</v>
      </c>
      <c r="CS430" s="31">
        <v>138.9</v>
      </c>
      <c r="CT430" s="31">
        <v>139.4</v>
      </c>
      <c r="CU430" s="31">
        <v>143.19999999999999</v>
      </c>
      <c r="CV430" s="31">
        <v>141.4</v>
      </c>
      <c r="CW430" s="31">
        <v>144.80000000000001</v>
      </c>
      <c r="CX430" s="31">
        <v>144.80000000000001</v>
      </c>
      <c r="CY430" s="31">
        <v>144.80000000000001</v>
      </c>
      <c r="CZ430" s="31">
        <v>144.80000000000001</v>
      </c>
      <c r="DA430" s="31">
        <v>144.80000000000001</v>
      </c>
      <c r="DB430" s="31">
        <v>144</v>
      </c>
      <c r="DC430" s="31">
        <v>144</v>
      </c>
      <c r="DD430" s="31">
        <v>144</v>
      </c>
      <c r="DE430" s="31">
        <v>144</v>
      </c>
      <c r="DF430" s="31">
        <v>146.30000000000001</v>
      </c>
      <c r="DG430" s="31">
        <v>148.4</v>
      </c>
      <c r="DH430" s="31">
        <v>151.9</v>
      </c>
      <c r="DI430" s="31">
        <v>151.9</v>
      </c>
      <c r="DJ430" s="31">
        <v>154.1</v>
      </c>
      <c r="DK430" s="31">
        <v>151.9</v>
      </c>
      <c r="DL430" s="31">
        <v>151.9</v>
      </c>
      <c r="DM430" s="31">
        <v>151.9</v>
      </c>
      <c r="DN430" s="31">
        <v>151.9</v>
      </c>
      <c r="DO430" s="31">
        <v>154</v>
      </c>
      <c r="DP430" s="31">
        <v>157.6</v>
      </c>
      <c r="DQ430" s="31">
        <v>157.6</v>
      </c>
      <c r="DR430" s="31">
        <v>158</v>
      </c>
      <c r="DS430" s="31">
        <v>156.6</v>
      </c>
      <c r="DT430" s="31">
        <v>160.5</v>
      </c>
      <c r="DU430" s="31">
        <v>162.9</v>
      </c>
      <c r="DV430" s="31">
        <v>166</v>
      </c>
      <c r="DW430" s="31">
        <v>166</v>
      </c>
      <c r="DX430" s="31">
        <v>166</v>
      </c>
      <c r="DY430" s="31">
        <v>166</v>
      </c>
      <c r="DZ430" s="31">
        <v>166</v>
      </c>
      <c r="EA430" s="31">
        <v>166</v>
      </c>
      <c r="EB430" s="31">
        <v>166</v>
      </c>
      <c r="EC430" s="31">
        <v>166</v>
      </c>
      <c r="ED430" s="31">
        <v>166</v>
      </c>
      <c r="EE430" s="31">
        <v>166</v>
      </c>
      <c r="EF430" s="31">
        <v>166</v>
      </c>
      <c r="EG430" s="31">
        <v>170.3</v>
      </c>
      <c r="EH430" s="31">
        <v>170.3</v>
      </c>
      <c r="EI430" s="31">
        <v>170</v>
      </c>
      <c r="EJ430" s="31">
        <v>170.3</v>
      </c>
      <c r="EK430" s="31">
        <v>170.3</v>
      </c>
      <c r="EL430" s="31">
        <v>170.3</v>
      </c>
      <c r="EM430" s="31">
        <v>170.3</v>
      </c>
      <c r="EN430" s="31">
        <v>170.3</v>
      </c>
      <c r="EO430" s="31">
        <v>170.3</v>
      </c>
      <c r="EP430" s="31">
        <v>170.3</v>
      </c>
      <c r="EQ430" s="31">
        <v>170.3</v>
      </c>
      <c r="ER430" s="31">
        <v>172.4</v>
      </c>
      <c r="ES430" s="31">
        <v>172.4</v>
      </c>
      <c r="ET430" s="31">
        <v>172.4</v>
      </c>
    </row>
    <row r="431" spans="1:150">
      <c r="A431" s="25" t="s">
        <v>2085</v>
      </c>
      <c r="B431" s="25" t="s">
        <v>2086</v>
      </c>
      <c r="C431" s="26">
        <v>0.69227000000000005</v>
      </c>
      <c r="D431" s="31">
        <v>103.4</v>
      </c>
      <c r="E431" s="31">
        <v>103.5</v>
      </c>
      <c r="F431" s="31">
        <v>104.6</v>
      </c>
      <c r="G431" s="31">
        <v>104.8</v>
      </c>
      <c r="H431" s="31">
        <v>105</v>
      </c>
      <c r="I431" s="31">
        <v>104.8</v>
      </c>
      <c r="J431" s="31">
        <v>105</v>
      </c>
      <c r="K431" s="31">
        <v>103.9</v>
      </c>
      <c r="L431" s="31">
        <v>104.2</v>
      </c>
      <c r="M431" s="31">
        <v>106</v>
      </c>
      <c r="N431" s="31">
        <v>106.2</v>
      </c>
      <c r="O431" s="31">
        <v>106.6</v>
      </c>
      <c r="P431" s="31">
        <v>108.1</v>
      </c>
      <c r="Q431" s="31">
        <v>107.9</v>
      </c>
      <c r="R431" s="31">
        <v>108.5</v>
      </c>
      <c r="S431" s="31">
        <v>109.7</v>
      </c>
      <c r="T431" s="31">
        <v>110.4</v>
      </c>
      <c r="U431" s="31">
        <v>112</v>
      </c>
      <c r="V431" s="31">
        <v>111.8</v>
      </c>
      <c r="W431" s="31">
        <v>111.9</v>
      </c>
      <c r="X431" s="31">
        <v>111.4</v>
      </c>
      <c r="Y431" s="31">
        <v>112.2</v>
      </c>
      <c r="Z431" s="31">
        <v>112</v>
      </c>
      <c r="AA431" s="31">
        <v>112.4</v>
      </c>
      <c r="AB431" s="31">
        <v>112.4</v>
      </c>
      <c r="AC431" s="31">
        <v>113.4</v>
      </c>
      <c r="AD431" s="31">
        <v>112.5</v>
      </c>
      <c r="AE431" s="31">
        <v>113</v>
      </c>
      <c r="AF431" s="31">
        <v>112.2</v>
      </c>
      <c r="AG431" s="31">
        <v>113.2</v>
      </c>
      <c r="AH431" s="31">
        <v>112.7</v>
      </c>
      <c r="AI431" s="31">
        <v>111.6</v>
      </c>
      <c r="AJ431" s="31">
        <v>109.8</v>
      </c>
      <c r="AK431" s="31">
        <v>110.7</v>
      </c>
      <c r="AL431" s="31">
        <v>109.5</v>
      </c>
      <c r="AM431" s="31">
        <v>110.1</v>
      </c>
      <c r="AN431" s="31">
        <v>110.4</v>
      </c>
      <c r="AO431" s="31">
        <v>110.1</v>
      </c>
      <c r="AP431" s="31">
        <v>112</v>
      </c>
      <c r="AQ431" s="31">
        <v>110</v>
      </c>
      <c r="AR431" s="31">
        <v>109.6</v>
      </c>
      <c r="AS431" s="31">
        <v>108.6</v>
      </c>
      <c r="AT431" s="31">
        <v>108.6</v>
      </c>
      <c r="AU431" s="31">
        <v>108</v>
      </c>
      <c r="AV431" s="31">
        <v>106.8</v>
      </c>
      <c r="AW431" s="31">
        <v>105.6</v>
      </c>
      <c r="AX431" s="31">
        <v>105.2</v>
      </c>
      <c r="AY431" s="31">
        <v>105.5</v>
      </c>
      <c r="AZ431" s="31">
        <v>105.9</v>
      </c>
      <c r="BA431" s="31">
        <v>106.6</v>
      </c>
      <c r="BB431" s="31">
        <v>106.5</v>
      </c>
      <c r="BC431" s="31">
        <v>106.8</v>
      </c>
      <c r="BD431" s="31">
        <v>106.6</v>
      </c>
      <c r="BE431" s="31">
        <v>106.1</v>
      </c>
      <c r="BF431" s="31">
        <v>106.2</v>
      </c>
      <c r="BG431" s="31">
        <v>105.7</v>
      </c>
      <c r="BH431" s="31">
        <v>106.3</v>
      </c>
      <c r="BI431" s="31">
        <v>106.6</v>
      </c>
      <c r="BJ431" s="31">
        <v>107.3</v>
      </c>
      <c r="BK431" s="31">
        <v>107.8</v>
      </c>
      <c r="BL431" s="31">
        <v>107.9</v>
      </c>
      <c r="BM431" s="31">
        <v>109.1</v>
      </c>
      <c r="BN431" s="31">
        <v>109.5</v>
      </c>
      <c r="BO431" s="31">
        <v>108.4</v>
      </c>
      <c r="BP431" s="31">
        <v>108.4</v>
      </c>
      <c r="BQ431" s="31">
        <v>109</v>
      </c>
      <c r="BR431" s="31">
        <v>109.7</v>
      </c>
      <c r="BS431" s="31">
        <v>109.5</v>
      </c>
      <c r="BT431" s="31">
        <v>110</v>
      </c>
      <c r="BU431" s="31">
        <v>111.5</v>
      </c>
      <c r="BV431" s="31">
        <v>113.4</v>
      </c>
      <c r="BW431" s="31">
        <v>114.7</v>
      </c>
      <c r="BX431" s="31">
        <v>113.7</v>
      </c>
      <c r="BY431" s="31">
        <v>114.7</v>
      </c>
      <c r="BZ431" s="31">
        <v>115.9</v>
      </c>
      <c r="CA431" s="31">
        <v>116.8</v>
      </c>
      <c r="CB431" s="31">
        <v>117.2</v>
      </c>
      <c r="CC431" s="31">
        <v>117.8</v>
      </c>
      <c r="CD431" s="31">
        <v>118.7</v>
      </c>
      <c r="CE431" s="31">
        <v>118.1</v>
      </c>
      <c r="CF431" s="31">
        <v>117.4</v>
      </c>
      <c r="CG431" s="31">
        <v>116.4</v>
      </c>
      <c r="CH431" s="31">
        <v>116</v>
      </c>
      <c r="CI431" s="31">
        <v>115.9</v>
      </c>
      <c r="CJ431" s="31">
        <v>115.6</v>
      </c>
      <c r="CK431" s="31">
        <v>115.9</v>
      </c>
      <c r="CL431" s="31">
        <v>114.6</v>
      </c>
      <c r="CM431" s="31">
        <v>114.2</v>
      </c>
      <c r="CN431" s="31">
        <v>114</v>
      </c>
      <c r="CO431" s="31">
        <v>113.7</v>
      </c>
      <c r="CP431" s="31">
        <v>113.7</v>
      </c>
      <c r="CQ431" s="31">
        <v>114</v>
      </c>
      <c r="CR431" s="31">
        <v>113.6</v>
      </c>
      <c r="CS431" s="31">
        <v>113.4</v>
      </c>
      <c r="CT431" s="31">
        <v>113.5</v>
      </c>
      <c r="CU431" s="31">
        <v>114.3</v>
      </c>
      <c r="CV431" s="31">
        <v>114.6</v>
      </c>
      <c r="CW431" s="31">
        <v>114.8</v>
      </c>
      <c r="CX431" s="31">
        <v>113.6</v>
      </c>
      <c r="CY431" s="31">
        <v>113.6</v>
      </c>
      <c r="CZ431" s="31">
        <v>113.2</v>
      </c>
      <c r="DA431" s="31">
        <v>112.9</v>
      </c>
      <c r="DB431" s="31">
        <v>113.2</v>
      </c>
      <c r="DC431" s="31">
        <v>115</v>
      </c>
      <c r="DD431" s="31">
        <v>115.1</v>
      </c>
      <c r="DE431" s="31">
        <v>116.5</v>
      </c>
      <c r="DF431" s="31">
        <v>118.1</v>
      </c>
      <c r="DG431" s="31">
        <v>120</v>
      </c>
      <c r="DH431" s="31">
        <v>122.9</v>
      </c>
      <c r="DI431" s="31">
        <v>123.6</v>
      </c>
      <c r="DJ431" s="31">
        <v>124.7</v>
      </c>
      <c r="DK431" s="31">
        <v>125.6</v>
      </c>
      <c r="DL431" s="31">
        <v>126.3</v>
      </c>
      <c r="DM431" s="31">
        <v>127.1</v>
      </c>
      <c r="DN431" s="31">
        <v>131</v>
      </c>
      <c r="DO431" s="31">
        <v>134</v>
      </c>
      <c r="DP431" s="31">
        <v>134.1</v>
      </c>
      <c r="DQ431" s="31">
        <v>136.30000000000001</v>
      </c>
      <c r="DR431" s="31">
        <v>137.6</v>
      </c>
      <c r="DS431" s="31">
        <v>140.5</v>
      </c>
      <c r="DT431" s="31">
        <v>142.9</v>
      </c>
      <c r="DU431" s="31">
        <v>143.80000000000001</v>
      </c>
      <c r="DV431" s="31">
        <v>144.4</v>
      </c>
      <c r="DW431" s="31">
        <v>144.9</v>
      </c>
      <c r="DX431" s="31">
        <v>143.4</v>
      </c>
      <c r="DY431" s="31">
        <v>143</v>
      </c>
      <c r="DZ431" s="31">
        <v>143.30000000000001</v>
      </c>
      <c r="EA431" s="31">
        <v>142</v>
      </c>
      <c r="EB431" s="31">
        <v>141.1</v>
      </c>
      <c r="EC431" s="31">
        <v>139.80000000000001</v>
      </c>
      <c r="ED431" s="31">
        <v>138.30000000000001</v>
      </c>
      <c r="EE431" s="31">
        <v>138.6</v>
      </c>
      <c r="EF431" s="31">
        <v>137.5</v>
      </c>
      <c r="EG431" s="31">
        <v>136.5</v>
      </c>
      <c r="EH431" s="31">
        <v>135</v>
      </c>
      <c r="EI431" s="31">
        <v>134.19999999999999</v>
      </c>
      <c r="EJ431" s="31">
        <v>134.30000000000001</v>
      </c>
      <c r="EK431" s="31">
        <v>134.1</v>
      </c>
      <c r="EL431" s="31">
        <v>133.9</v>
      </c>
      <c r="EM431" s="31">
        <v>133.1</v>
      </c>
      <c r="EN431" s="31">
        <v>132.9</v>
      </c>
      <c r="EO431" s="31">
        <v>132.80000000000001</v>
      </c>
      <c r="EP431" s="31">
        <v>132.6</v>
      </c>
      <c r="EQ431" s="31">
        <v>134.1</v>
      </c>
      <c r="ER431" s="31">
        <v>135.1</v>
      </c>
      <c r="ES431" s="31">
        <v>134.5</v>
      </c>
      <c r="ET431" s="31">
        <v>135.5</v>
      </c>
    </row>
    <row r="432" spans="1:150">
      <c r="A432" s="25" t="s">
        <v>2087</v>
      </c>
      <c r="B432" s="25" t="s">
        <v>2088</v>
      </c>
      <c r="C432" s="26">
        <v>6.2019999999999999E-2</v>
      </c>
      <c r="D432" s="31">
        <v>104.2</v>
      </c>
      <c r="E432" s="31">
        <v>105.1</v>
      </c>
      <c r="F432" s="31">
        <v>105.3</v>
      </c>
      <c r="G432" s="31">
        <v>106</v>
      </c>
      <c r="H432" s="31">
        <v>105.3</v>
      </c>
      <c r="I432" s="31">
        <v>104.5</v>
      </c>
      <c r="J432" s="31">
        <v>104.8</v>
      </c>
      <c r="K432" s="31">
        <v>104.4</v>
      </c>
      <c r="L432" s="31">
        <v>107</v>
      </c>
      <c r="M432" s="31">
        <v>106.5</v>
      </c>
      <c r="N432" s="31">
        <v>106.3</v>
      </c>
      <c r="O432" s="31">
        <v>106.9</v>
      </c>
      <c r="P432" s="31">
        <v>102.8</v>
      </c>
      <c r="Q432" s="31">
        <v>104</v>
      </c>
      <c r="R432" s="31">
        <v>103.7</v>
      </c>
      <c r="S432" s="31">
        <v>103.6</v>
      </c>
      <c r="T432" s="31">
        <v>103.5</v>
      </c>
      <c r="U432" s="31">
        <v>103.6</v>
      </c>
      <c r="V432" s="31">
        <v>103.9</v>
      </c>
      <c r="W432" s="31">
        <v>102.3</v>
      </c>
      <c r="X432" s="31">
        <v>104.6</v>
      </c>
      <c r="Y432" s="31">
        <v>105.5</v>
      </c>
      <c r="Z432" s="31">
        <v>105.5</v>
      </c>
      <c r="AA432" s="31">
        <v>106.3</v>
      </c>
      <c r="AB432" s="31">
        <v>104.1</v>
      </c>
      <c r="AC432" s="31">
        <v>103.3</v>
      </c>
      <c r="AD432" s="31">
        <v>102.8</v>
      </c>
      <c r="AE432" s="31">
        <v>103.5</v>
      </c>
      <c r="AF432" s="31">
        <v>102.6</v>
      </c>
      <c r="AG432" s="31">
        <v>103.6</v>
      </c>
      <c r="AH432" s="31">
        <v>101.6</v>
      </c>
      <c r="AI432" s="31">
        <v>102.3</v>
      </c>
      <c r="AJ432" s="31">
        <v>102.8</v>
      </c>
      <c r="AK432" s="31">
        <v>102.3</v>
      </c>
      <c r="AL432" s="31">
        <v>102</v>
      </c>
      <c r="AM432" s="31">
        <v>102.8</v>
      </c>
      <c r="AN432" s="31">
        <v>101.2</v>
      </c>
      <c r="AO432" s="31">
        <v>106.8</v>
      </c>
      <c r="AP432" s="31">
        <v>107.4</v>
      </c>
      <c r="AQ432" s="31">
        <v>107.5</v>
      </c>
      <c r="AR432" s="31">
        <v>107.6</v>
      </c>
      <c r="AS432" s="31">
        <v>107.5</v>
      </c>
      <c r="AT432" s="31">
        <v>107.6</v>
      </c>
      <c r="AU432" s="31">
        <v>107</v>
      </c>
      <c r="AV432" s="31">
        <v>106.4</v>
      </c>
      <c r="AW432" s="31">
        <v>106.2</v>
      </c>
      <c r="AX432" s="31">
        <v>106.8</v>
      </c>
      <c r="AY432" s="31">
        <v>106.4</v>
      </c>
      <c r="AZ432" s="31">
        <v>107.7</v>
      </c>
      <c r="BA432" s="31">
        <v>107.9</v>
      </c>
      <c r="BB432" s="31">
        <v>108.2</v>
      </c>
      <c r="BC432" s="31">
        <v>108.5</v>
      </c>
      <c r="BD432" s="31">
        <v>108.3</v>
      </c>
      <c r="BE432" s="31">
        <v>108.1</v>
      </c>
      <c r="BF432" s="31">
        <v>108</v>
      </c>
      <c r="BG432" s="31">
        <v>107.9</v>
      </c>
      <c r="BH432" s="31">
        <v>107.9</v>
      </c>
      <c r="BI432" s="31">
        <v>108.1</v>
      </c>
      <c r="BJ432" s="31">
        <v>108.6</v>
      </c>
      <c r="BK432" s="31">
        <v>108.6</v>
      </c>
      <c r="BL432" s="31">
        <v>107.5</v>
      </c>
      <c r="BM432" s="31">
        <v>107.6</v>
      </c>
      <c r="BN432" s="31">
        <v>108.3</v>
      </c>
      <c r="BO432" s="31">
        <v>108.5</v>
      </c>
      <c r="BP432" s="31">
        <v>109.5</v>
      </c>
      <c r="BQ432" s="31">
        <v>109.6</v>
      </c>
      <c r="BR432" s="31">
        <v>109.6</v>
      </c>
      <c r="BS432" s="31">
        <v>109.5</v>
      </c>
      <c r="BT432" s="31">
        <v>109.7</v>
      </c>
      <c r="BU432" s="31">
        <v>109.8</v>
      </c>
      <c r="BV432" s="31">
        <v>110.2</v>
      </c>
      <c r="BW432" s="31">
        <v>110.2</v>
      </c>
      <c r="BX432" s="31">
        <v>110.2</v>
      </c>
      <c r="BY432" s="31">
        <v>109.7</v>
      </c>
      <c r="BZ432" s="31">
        <v>111.9</v>
      </c>
      <c r="CA432" s="31">
        <v>111.7</v>
      </c>
      <c r="CB432" s="31">
        <v>109.8</v>
      </c>
      <c r="CC432" s="31">
        <v>109.7</v>
      </c>
      <c r="CD432" s="31">
        <v>109.9</v>
      </c>
      <c r="CE432" s="31">
        <v>109.9</v>
      </c>
      <c r="CF432" s="31">
        <v>111.1</v>
      </c>
      <c r="CG432" s="31">
        <v>109.6</v>
      </c>
      <c r="CH432" s="31">
        <v>109.5</v>
      </c>
      <c r="CI432" s="31">
        <v>109.1</v>
      </c>
      <c r="CJ432" s="31">
        <v>108.1</v>
      </c>
      <c r="CK432" s="31">
        <v>108.3</v>
      </c>
      <c r="CL432" s="31">
        <v>108.3</v>
      </c>
      <c r="CM432" s="31">
        <v>108.7</v>
      </c>
      <c r="CN432" s="31">
        <v>108.7</v>
      </c>
      <c r="CO432" s="31">
        <v>108.6</v>
      </c>
      <c r="CP432" s="31">
        <v>108.6</v>
      </c>
      <c r="CQ432" s="31">
        <v>108.7</v>
      </c>
      <c r="CR432" s="31">
        <v>108.6</v>
      </c>
      <c r="CS432" s="31">
        <v>108.5</v>
      </c>
      <c r="CT432" s="31">
        <v>108</v>
      </c>
      <c r="CU432" s="31">
        <v>108.6</v>
      </c>
      <c r="CV432" s="31">
        <v>109</v>
      </c>
      <c r="CW432" s="31">
        <v>109.9</v>
      </c>
      <c r="CX432" s="31">
        <v>111.7</v>
      </c>
      <c r="CY432" s="31">
        <v>111.8</v>
      </c>
      <c r="CZ432" s="31">
        <v>111.5</v>
      </c>
      <c r="DA432" s="31">
        <v>113.3</v>
      </c>
      <c r="DB432" s="31">
        <v>113.1</v>
      </c>
      <c r="DC432" s="31">
        <v>113.2</v>
      </c>
      <c r="DD432" s="31">
        <v>114.7</v>
      </c>
      <c r="DE432" s="31">
        <v>114.3</v>
      </c>
      <c r="DF432" s="31">
        <v>114.6</v>
      </c>
      <c r="DG432" s="31">
        <v>114.7</v>
      </c>
      <c r="DH432" s="31">
        <v>115.7</v>
      </c>
      <c r="DI432" s="31">
        <v>115.3</v>
      </c>
      <c r="DJ432" s="31">
        <v>116.4</v>
      </c>
      <c r="DK432" s="31">
        <v>117</v>
      </c>
      <c r="DL432" s="31">
        <v>116.5</v>
      </c>
      <c r="DM432" s="31">
        <v>117.1</v>
      </c>
      <c r="DN432" s="31">
        <v>117.6</v>
      </c>
      <c r="DO432" s="31">
        <v>118.8</v>
      </c>
      <c r="DP432" s="31">
        <v>120.7</v>
      </c>
      <c r="DQ432" s="31">
        <v>120.3</v>
      </c>
      <c r="DR432" s="31">
        <v>121.5</v>
      </c>
      <c r="DS432" s="31">
        <v>120.3</v>
      </c>
      <c r="DT432" s="31">
        <v>120</v>
      </c>
      <c r="DU432" s="31">
        <v>119.7</v>
      </c>
      <c r="DV432" s="31">
        <v>119.2</v>
      </c>
      <c r="DW432" s="31">
        <v>120</v>
      </c>
      <c r="DX432" s="31">
        <v>120.8</v>
      </c>
      <c r="DY432" s="31">
        <v>121.5</v>
      </c>
      <c r="DZ432" s="31">
        <v>121.7</v>
      </c>
      <c r="EA432" s="31">
        <v>121.1</v>
      </c>
      <c r="EB432" s="31">
        <v>120.5</v>
      </c>
      <c r="EC432" s="31">
        <v>121</v>
      </c>
      <c r="ED432" s="31">
        <v>120.5</v>
      </c>
      <c r="EE432" s="31">
        <v>120.6</v>
      </c>
      <c r="EF432" s="31">
        <v>121.7</v>
      </c>
      <c r="EG432" s="31">
        <v>121.1</v>
      </c>
      <c r="EH432" s="31">
        <v>120.7</v>
      </c>
      <c r="EI432" s="31">
        <v>119.6</v>
      </c>
      <c r="EJ432" s="31">
        <v>119.6</v>
      </c>
      <c r="EK432" s="31">
        <v>119.3</v>
      </c>
      <c r="EL432" s="31">
        <v>119.6</v>
      </c>
      <c r="EM432" s="31">
        <v>120</v>
      </c>
      <c r="EN432" s="31">
        <v>120</v>
      </c>
      <c r="EO432" s="31">
        <v>120</v>
      </c>
      <c r="EP432" s="31">
        <v>120</v>
      </c>
      <c r="EQ432" s="31">
        <v>119.7</v>
      </c>
      <c r="ER432" s="31">
        <v>119.7</v>
      </c>
      <c r="ES432" s="31">
        <v>120</v>
      </c>
      <c r="ET432" s="31">
        <v>119.6</v>
      </c>
    </row>
    <row r="433" spans="1:150">
      <c r="A433" s="25" t="s">
        <v>2089</v>
      </c>
      <c r="B433" s="25" t="s">
        <v>2090</v>
      </c>
      <c r="C433" s="26">
        <v>8.1799999999999998E-3</v>
      </c>
      <c r="D433" s="31">
        <v>110.1</v>
      </c>
      <c r="E433" s="31">
        <v>111.8</v>
      </c>
      <c r="F433" s="31">
        <v>112.8</v>
      </c>
      <c r="G433" s="31">
        <v>110.1</v>
      </c>
      <c r="H433" s="31">
        <v>111.4</v>
      </c>
      <c r="I433" s="31">
        <v>107.9</v>
      </c>
      <c r="J433" s="31">
        <v>109</v>
      </c>
      <c r="K433" s="31">
        <v>104.2</v>
      </c>
      <c r="L433" s="31">
        <v>107.2</v>
      </c>
      <c r="M433" s="31">
        <v>109.8</v>
      </c>
      <c r="N433" s="31">
        <v>110.6</v>
      </c>
      <c r="O433" s="31">
        <v>110.6</v>
      </c>
      <c r="P433" s="31">
        <v>110.2</v>
      </c>
      <c r="Q433" s="31">
        <v>109.9</v>
      </c>
      <c r="R433" s="31">
        <v>108.8</v>
      </c>
      <c r="S433" s="31">
        <v>108.8</v>
      </c>
      <c r="T433" s="31">
        <v>112.7</v>
      </c>
      <c r="U433" s="31">
        <v>117.6</v>
      </c>
      <c r="V433" s="31">
        <v>114.9</v>
      </c>
      <c r="W433" s="31">
        <v>114.2</v>
      </c>
      <c r="X433" s="31">
        <v>113.8</v>
      </c>
      <c r="Y433" s="31">
        <v>113.8</v>
      </c>
      <c r="Z433" s="31">
        <v>114.5</v>
      </c>
      <c r="AA433" s="31">
        <v>114.1</v>
      </c>
      <c r="AB433" s="31">
        <v>111.7</v>
      </c>
      <c r="AC433" s="31">
        <v>112.2</v>
      </c>
      <c r="AD433" s="31">
        <v>110.7</v>
      </c>
      <c r="AE433" s="31">
        <v>110.7</v>
      </c>
      <c r="AF433" s="31">
        <v>110.7</v>
      </c>
      <c r="AG433" s="31">
        <v>108.5</v>
      </c>
      <c r="AH433" s="31">
        <v>109.6</v>
      </c>
      <c r="AI433" s="31">
        <v>108.5</v>
      </c>
      <c r="AJ433" s="31">
        <v>107.4</v>
      </c>
      <c r="AK433" s="31">
        <v>104.2</v>
      </c>
      <c r="AL433" s="31">
        <v>98.5</v>
      </c>
      <c r="AM433" s="31">
        <v>100.8</v>
      </c>
      <c r="AN433" s="31">
        <v>102.9</v>
      </c>
      <c r="AO433" s="31">
        <v>103</v>
      </c>
      <c r="AP433" s="31">
        <v>102.4</v>
      </c>
      <c r="AQ433" s="31">
        <v>102.9</v>
      </c>
      <c r="AR433" s="31">
        <v>100.3</v>
      </c>
      <c r="AS433" s="31">
        <v>98.9</v>
      </c>
      <c r="AT433" s="31">
        <v>95.1</v>
      </c>
      <c r="AU433" s="31">
        <v>94.3</v>
      </c>
      <c r="AV433" s="31">
        <v>88.4</v>
      </c>
      <c r="AW433" s="31">
        <v>92.3</v>
      </c>
      <c r="AX433" s="31">
        <v>88.2</v>
      </c>
      <c r="AY433" s="31">
        <v>94.6</v>
      </c>
      <c r="AZ433" s="31">
        <v>99.3</v>
      </c>
      <c r="BA433" s="31">
        <v>92.1</v>
      </c>
      <c r="BB433" s="31">
        <v>91</v>
      </c>
      <c r="BC433" s="31">
        <v>91.7</v>
      </c>
      <c r="BD433" s="31">
        <v>92</v>
      </c>
      <c r="BE433" s="31">
        <v>93.5</v>
      </c>
      <c r="BF433" s="31">
        <v>94.8</v>
      </c>
      <c r="BG433" s="31">
        <v>100.9</v>
      </c>
      <c r="BH433" s="31">
        <v>101.8</v>
      </c>
      <c r="BI433" s="31">
        <v>104.2</v>
      </c>
      <c r="BJ433" s="31">
        <v>106.8</v>
      </c>
      <c r="BK433" s="31">
        <v>100.7</v>
      </c>
      <c r="BL433" s="31">
        <v>102</v>
      </c>
      <c r="BM433" s="31">
        <v>102.4</v>
      </c>
      <c r="BN433" s="31">
        <v>99.3</v>
      </c>
      <c r="BO433" s="31">
        <v>106</v>
      </c>
      <c r="BP433" s="31">
        <v>103.5</v>
      </c>
      <c r="BQ433" s="31">
        <v>104</v>
      </c>
      <c r="BR433" s="31">
        <v>100.2</v>
      </c>
      <c r="BS433" s="31">
        <v>103.7</v>
      </c>
      <c r="BT433" s="31">
        <v>103.4</v>
      </c>
      <c r="BU433" s="31">
        <v>104.2</v>
      </c>
      <c r="BV433" s="31">
        <v>105.9</v>
      </c>
      <c r="BW433" s="31">
        <v>111.4</v>
      </c>
      <c r="BX433" s="31">
        <v>111.8</v>
      </c>
      <c r="BY433" s="31">
        <v>113</v>
      </c>
      <c r="BZ433" s="31">
        <v>113</v>
      </c>
      <c r="CA433" s="31">
        <v>112.6</v>
      </c>
      <c r="CB433" s="31">
        <v>113.3</v>
      </c>
      <c r="CC433" s="31">
        <v>115.4</v>
      </c>
      <c r="CD433" s="31">
        <v>118</v>
      </c>
      <c r="CE433" s="31">
        <v>118</v>
      </c>
      <c r="CF433" s="31">
        <v>113</v>
      </c>
      <c r="CG433" s="31">
        <v>110.3</v>
      </c>
      <c r="CH433" s="31">
        <v>112.8</v>
      </c>
      <c r="CI433" s="31">
        <v>112.8</v>
      </c>
      <c r="CJ433" s="31">
        <v>110</v>
      </c>
      <c r="CK433" s="31">
        <v>108.8</v>
      </c>
      <c r="CL433" s="31">
        <v>107.2</v>
      </c>
      <c r="CM433" s="31">
        <v>104.2</v>
      </c>
      <c r="CN433" s="31">
        <v>102.8</v>
      </c>
      <c r="CO433" s="31">
        <v>103.5</v>
      </c>
      <c r="CP433" s="31">
        <v>102.7</v>
      </c>
      <c r="CQ433" s="31">
        <v>98.9</v>
      </c>
      <c r="CR433" s="31">
        <v>99.7</v>
      </c>
      <c r="CS433" s="31">
        <v>101.2</v>
      </c>
      <c r="CT433" s="31">
        <v>100.1</v>
      </c>
      <c r="CU433" s="31">
        <v>102.9</v>
      </c>
      <c r="CV433" s="31">
        <v>101.8</v>
      </c>
      <c r="CW433" s="31">
        <v>100.3</v>
      </c>
      <c r="CX433" s="31">
        <v>101.1</v>
      </c>
      <c r="CY433" s="31">
        <v>103.3</v>
      </c>
      <c r="CZ433" s="31">
        <v>100.9</v>
      </c>
      <c r="DA433" s="31">
        <v>106.5</v>
      </c>
      <c r="DB433" s="31">
        <v>118.4</v>
      </c>
      <c r="DC433" s="31">
        <v>129.1</v>
      </c>
      <c r="DD433" s="31">
        <v>129.30000000000001</v>
      </c>
      <c r="DE433" s="31">
        <v>121.8</v>
      </c>
      <c r="DF433" s="31">
        <v>132.5</v>
      </c>
      <c r="DG433" s="31">
        <v>142.6</v>
      </c>
      <c r="DH433" s="31">
        <v>140.30000000000001</v>
      </c>
      <c r="DI433" s="31">
        <v>138</v>
      </c>
      <c r="DJ433" s="31">
        <v>143.4</v>
      </c>
      <c r="DK433" s="31">
        <v>146.5</v>
      </c>
      <c r="DL433" s="31">
        <v>156.1</v>
      </c>
      <c r="DM433" s="31">
        <v>157.30000000000001</v>
      </c>
      <c r="DN433" s="31">
        <v>160.30000000000001</v>
      </c>
      <c r="DO433" s="31">
        <v>158</v>
      </c>
      <c r="DP433" s="31">
        <v>148</v>
      </c>
      <c r="DQ433" s="31">
        <v>142.69999999999999</v>
      </c>
      <c r="DR433" s="31">
        <v>154.6</v>
      </c>
      <c r="DS433" s="31">
        <v>160.30000000000001</v>
      </c>
      <c r="DT433" s="31">
        <v>156.80000000000001</v>
      </c>
      <c r="DU433" s="31">
        <v>152.19999999999999</v>
      </c>
      <c r="DV433" s="31">
        <v>152</v>
      </c>
      <c r="DW433" s="31">
        <v>147.9</v>
      </c>
      <c r="DX433" s="31">
        <v>137.4</v>
      </c>
      <c r="DY433" s="31">
        <v>139.4</v>
      </c>
      <c r="DZ433" s="31">
        <v>141</v>
      </c>
      <c r="EA433" s="31">
        <v>136.6</v>
      </c>
      <c r="EB433" s="31">
        <v>134.19999999999999</v>
      </c>
      <c r="EC433" s="31">
        <v>136.30000000000001</v>
      </c>
      <c r="ED433" s="31">
        <v>140.9</v>
      </c>
      <c r="EE433" s="31">
        <v>141.30000000000001</v>
      </c>
      <c r="EF433" s="31">
        <v>139.1</v>
      </c>
      <c r="EG433" s="31">
        <v>138</v>
      </c>
      <c r="EH433" s="31">
        <v>136.6</v>
      </c>
      <c r="EI433" s="31">
        <v>126.8</v>
      </c>
      <c r="EJ433" s="31">
        <v>130.69999999999999</v>
      </c>
      <c r="EK433" s="31">
        <v>135.5</v>
      </c>
      <c r="EL433" s="31">
        <v>134.30000000000001</v>
      </c>
      <c r="EM433" s="31">
        <v>135.9</v>
      </c>
      <c r="EN433" s="31">
        <v>137.69999999999999</v>
      </c>
      <c r="EO433" s="31">
        <v>143.30000000000001</v>
      </c>
      <c r="EP433" s="31">
        <v>144.4</v>
      </c>
      <c r="EQ433" s="31">
        <v>147.30000000000001</v>
      </c>
      <c r="ER433" s="31">
        <v>144.1</v>
      </c>
      <c r="ES433" s="31">
        <v>143.19999999999999</v>
      </c>
      <c r="ET433" s="31">
        <v>142.4</v>
      </c>
    </row>
    <row r="434" spans="1:150">
      <c r="A434" s="25" t="s">
        <v>2091</v>
      </c>
      <c r="B434" s="25" t="s">
        <v>2092</v>
      </c>
      <c r="C434" s="26">
        <v>8.695E-2</v>
      </c>
      <c r="D434" s="31">
        <v>101.6</v>
      </c>
      <c r="E434" s="31">
        <v>99.8</v>
      </c>
      <c r="F434" s="31">
        <v>101.8</v>
      </c>
      <c r="G434" s="31">
        <v>101.9</v>
      </c>
      <c r="H434" s="31">
        <v>102.7</v>
      </c>
      <c r="I434" s="31">
        <v>100.6</v>
      </c>
      <c r="J434" s="31">
        <v>99.5</v>
      </c>
      <c r="K434" s="31">
        <v>98.5</v>
      </c>
      <c r="L434" s="31">
        <v>99.3</v>
      </c>
      <c r="M434" s="31">
        <v>100.2</v>
      </c>
      <c r="N434" s="31">
        <v>104.4</v>
      </c>
      <c r="O434" s="31">
        <v>107.3</v>
      </c>
      <c r="P434" s="31">
        <v>106.8</v>
      </c>
      <c r="Q434" s="31">
        <v>104.9</v>
      </c>
      <c r="R434" s="31">
        <v>107.8</v>
      </c>
      <c r="S434" s="31">
        <v>113.8</v>
      </c>
      <c r="T434" s="31">
        <v>117</v>
      </c>
      <c r="U434" s="31">
        <v>119.8</v>
      </c>
      <c r="V434" s="31">
        <v>118.3</v>
      </c>
      <c r="W434" s="31">
        <v>117.6</v>
      </c>
      <c r="X434" s="31">
        <v>116.3</v>
      </c>
      <c r="Y434" s="31">
        <v>116.3</v>
      </c>
      <c r="Z434" s="31">
        <v>116.2</v>
      </c>
      <c r="AA434" s="31">
        <v>116.3</v>
      </c>
      <c r="AB434" s="31">
        <v>114.7</v>
      </c>
      <c r="AC434" s="31">
        <v>114.2</v>
      </c>
      <c r="AD434" s="31">
        <v>115.2</v>
      </c>
      <c r="AE434" s="31">
        <v>117.8</v>
      </c>
      <c r="AF434" s="31">
        <v>117.3</v>
      </c>
      <c r="AG434" s="31">
        <v>116.8</v>
      </c>
      <c r="AH434" s="31">
        <v>117.3</v>
      </c>
      <c r="AI434" s="31">
        <v>113</v>
      </c>
      <c r="AJ434" s="31">
        <v>109.5</v>
      </c>
      <c r="AK434" s="31">
        <v>111.5</v>
      </c>
      <c r="AL434" s="31">
        <v>108.7</v>
      </c>
      <c r="AM434" s="31">
        <v>111.7</v>
      </c>
      <c r="AN434" s="31">
        <v>114.5</v>
      </c>
      <c r="AO434" s="31">
        <v>117.8</v>
      </c>
      <c r="AP434" s="31">
        <v>117.8</v>
      </c>
      <c r="AQ434" s="31">
        <v>118.4</v>
      </c>
      <c r="AR434" s="31">
        <v>115.5</v>
      </c>
      <c r="AS434" s="31">
        <v>110.2</v>
      </c>
      <c r="AT434" s="31">
        <v>110.5</v>
      </c>
      <c r="AU434" s="31">
        <v>108.2</v>
      </c>
      <c r="AV434" s="31">
        <v>106.3</v>
      </c>
      <c r="AW434" s="31">
        <v>105.3</v>
      </c>
      <c r="AX434" s="31">
        <v>102.8</v>
      </c>
      <c r="AY434" s="31">
        <v>105</v>
      </c>
      <c r="AZ434" s="31">
        <v>108.1</v>
      </c>
      <c r="BA434" s="31">
        <v>107.1</v>
      </c>
      <c r="BB434" s="31">
        <v>106.4</v>
      </c>
      <c r="BC434" s="31">
        <v>105</v>
      </c>
      <c r="BD434" s="31">
        <v>103.4</v>
      </c>
      <c r="BE434" s="31">
        <v>105.7</v>
      </c>
      <c r="BF434" s="31">
        <v>104.8</v>
      </c>
      <c r="BG434" s="31">
        <v>105.4</v>
      </c>
      <c r="BH434" s="31">
        <v>104.6</v>
      </c>
      <c r="BI434" s="31">
        <v>105.7</v>
      </c>
      <c r="BJ434" s="31">
        <v>106.2</v>
      </c>
      <c r="BK434" s="31">
        <v>107.9</v>
      </c>
      <c r="BL434" s="31">
        <v>106.1</v>
      </c>
      <c r="BM434" s="31">
        <v>105</v>
      </c>
      <c r="BN434" s="31">
        <v>106.8</v>
      </c>
      <c r="BO434" s="31">
        <v>103.5</v>
      </c>
      <c r="BP434" s="31">
        <v>103.7</v>
      </c>
      <c r="BQ434" s="31">
        <v>106.9</v>
      </c>
      <c r="BR434" s="31">
        <v>107.2</v>
      </c>
      <c r="BS434" s="31">
        <v>106.5</v>
      </c>
      <c r="BT434" s="31">
        <v>107.9</v>
      </c>
      <c r="BU434" s="31">
        <v>109.4</v>
      </c>
      <c r="BV434" s="31">
        <v>113.8</v>
      </c>
      <c r="BW434" s="31">
        <v>114.9</v>
      </c>
      <c r="BX434" s="31">
        <v>111.5</v>
      </c>
      <c r="BY434" s="31">
        <v>112.1</v>
      </c>
      <c r="BZ434" s="31">
        <v>113.8</v>
      </c>
      <c r="CA434" s="31">
        <v>116</v>
      </c>
      <c r="CB434" s="31">
        <v>116.8</v>
      </c>
      <c r="CC434" s="31">
        <v>122.6</v>
      </c>
      <c r="CD434" s="31">
        <v>123.9</v>
      </c>
      <c r="CE434" s="31">
        <v>118.3</v>
      </c>
      <c r="CF434" s="31">
        <v>120.1</v>
      </c>
      <c r="CG434" s="31">
        <v>118</v>
      </c>
      <c r="CH434" s="31">
        <v>119.1</v>
      </c>
      <c r="CI434" s="31">
        <v>120.7</v>
      </c>
      <c r="CJ434" s="31">
        <v>119.2</v>
      </c>
      <c r="CK434" s="31">
        <v>121</v>
      </c>
      <c r="CL434" s="31">
        <v>118</v>
      </c>
      <c r="CM434" s="31">
        <v>117.4</v>
      </c>
      <c r="CN434" s="31">
        <v>116.6</v>
      </c>
      <c r="CO434" s="31">
        <v>117.5</v>
      </c>
      <c r="CP434" s="31">
        <v>116.6</v>
      </c>
      <c r="CQ434" s="31">
        <v>116.5</v>
      </c>
      <c r="CR434" s="31">
        <v>116.8</v>
      </c>
      <c r="CS434" s="31">
        <v>115.9</v>
      </c>
      <c r="CT434" s="31">
        <v>117.1</v>
      </c>
      <c r="CU434" s="31">
        <v>117.9</v>
      </c>
      <c r="CV434" s="31">
        <v>116.9</v>
      </c>
      <c r="CW434" s="31">
        <v>115.2</v>
      </c>
      <c r="CX434" s="31">
        <v>108.2</v>
      </c>
      <c r="CY434" s="31">
        <v>110</v>
      </c>
      <c r="CZ434" s="31">
        <v>112</v>
      </c>
      <c r="DA434" s="31">
        <v>113.3</v>
      </c>
      <c r="DB434" s="31">
        <v>111.4</v>
      </c>
      <c r="DC434" s="31">
        <v>113.1</v>
      </c>
      <c r="DD434" s="31">
        <v>115.3</v>
      </c>
      <c r="DE434" s="31">
        <v>117</v>
      </c>
      <c r="DF434" s="31">
        <v>117.8</v>
      </c>
      <c r="DG434" s="31">
        <v>120.7</v>
      </c>
      <c r="DH434" s="31">
        <v>120.3</v>
      </c>
      <c r="DI434" s="31">
        <v>117.9</v>
      </c>
      <c r="DJ434" s="31">
        <v>120.9</v>
      </c>
      <c r="DK434" s="31">
        <v>122.1</v>
      </c>
      <c r="DL434" s="31">
        <v>121.5</v>
      </c>
      <c r="DM434" s="31">
        <v>121.4</v>
      </c>
      <c r="DN434" s="31">
        <v>127.5</v>
      </c>
      <c r="DO434" s="31">
        <v>130.30000000000001</v>
      </c>
      <c r="DP434" s="31">
        <v>126.5</v>
      </c>
      <c r="DQ434" s="31">
        <v>132.5</v>
      </c>
      <c r="DR434" s="31">
        <v>137.4</v>
      </c>
      <c r="DS434" s="31">
        <v>141.5</v>
      </c>
      <c r="DT434" s="31">
        <v>142.69999999999999</v>
      </c>
      <c r="DU434" s="31">
        <v>145.5</v>
      </c>
      <c r="DV434" s="31">
        <v>142.1</v>
      </c>
      <c r="DW434" s="31">
        <v>137.30000000000001</v>
      </c>
      <c r="DX434" s="31">
        <v>132.6</v>
      </c>
      <c r="DY434" s="31">
        <v>132.30000000000001</v>
      </c>
      <c r="DZ434" s="31">
        <v>130.9</v>
      </c>
      <c r="EA434" s="31">
        <v>124.3</v>
      </c>
      <c r="EB434" s="31">
        <v>127.6</v>
      </c>
      <c r="EC434" s="31">
        <v>124.2</v>
      </c>
      <c r="ED434" s="31">
        <v>124.4</v>
      </c>
      <c r="EE434" s="31">
        <v>126.2</v>
      </c>
      <c r="EF434" s="31">
        <v>126.1</v>
      </c>
      <c r="EG434" s="31">
        <v>127.9</v>
      </c>
      <c r="EH434" s="31">
        <v>126.8</v>
      </c>
      <c r="EI434" s="31">
        <v>123.5</v>
      </c>
      <c r="EJ434" s="31">
        <v>127.4</v>
      </c>
      <c r="EK434" s="31">
        <v>125</v>
      </c>
      <c r="EL434" s="31">
        <v>123.8</v>
      </c>
      <c r="EM434" s="31">
        <v>119.9</v>
      </c>
      <c r="EN434" s="31">
        <v>119.9</v>
      </c>
      <c r="EO434" s="31">
        <v>120.3</v>
      </c>
      <c r="EP434" s="31">
        <v>118.7</v>
      </c>
      <c r="EQ434" s="31">
        <v>120.6</v>
      </c>
      <c r="ER434" s="31">
        <v>120.6</v>
      </c>
      <c r="ES434" s="31">
        <v>120.7</v>
      </c>
      <c r="ET434" s="31">
        <v>124.2</v>
      </c>
    </row>
    <row r="435" spans="1:150">
      <c r="A435" s="25" t="s">
        <v>2093</v>
      </c>
      <c r="B435" s="25" t="s">
        <v>2094</v>
      </c>
      <c r="C435" s="26">
        <v>0.12705</v>
      </c>
      <c r="D435" s="31">
        <v>105.3</v>
      </c>
      <c r="E435" s="31">
        <v>103</v>
      </c>
      <c r="F435" s="31">
        <v>107.7</v>
      </c>
      <c r="G435" s="31">
        <v>106.8</v>
      </c>
      <c r="H435" s="31">
        <v>105.6</v>
      </c>
      <c r="I435" s="31">
        <v>106.4</v>
      </c>
      <c r="J435" s="31">
        <v>106.7</v>
      </c>
      <c r="K435" s="31">
        <v>104.3</v>
      </c>
      <c r="L435" s="31">
        <v>106.1</v>
      </c>
      <c r="M435" s="31">
        <v>107.2</v>
      </c>
      <c r="N435" s="31">
        <v>106.5</v>
      </c>
      <c r="O435" s="31">
        <v>107.7</v>
      </c>
      <c r="P435" s="31">
        <v>110.8</v>
      </c>
      <c r="Q435" s="31">
        <v>112.3</v>
      </c>
      <c r="R435" s="31">
        <v>109.4</v>
      </c>
      <c r="S435" s="31">
        <v>111.3</v>
      </c>
      <c r="T435" s="31">
        <v>110.4</v>
      </c>
      <c r="U435" s="31">
        <v>112.4</v>
      </c>
      <c r="V435" s="31">
        <v>111.4</v>
      </c>
      <c r="W435" s="31">
        <v>109</v>
      </c>
      <c r="X435" s="31">
        <v>107.9</v>
      </c>
      <c r="Y435" s="31">
        <v>109.6</v>
      </c>
      <c r="Z435" s="31">
        <v>108.8</v>
      </c>
      <c r="AA435" s="31">
        <v>110.1</v>
      </c>
      <c r="AB435" s="31">
        <v>110.1</v>
      </c>
      <c r="AC435" s="31">
        <v>111.4</v>
      </c>
      <c r="AD435" s="31">
        <v>112.1</v>
      </c>
      <c r="AE435" s="31">
        <v>110.4</v>
      </c>
      <c r="AF435" s="31">
        <v>111.8</v>
      </c>
      <c r="AG435" s="31">
        <v>112.5</v>
      </c>
      <c r="AH435" s="31">
        <v>112.6</v>
      </c>
      <c r="AI435" s="31">
        <v>110.8</v>
      </c>
      <c r="AJ435" s="31">
        <v>110</v>
      </c>
      <c r="AK435" s="31">
        <v>111.5</v>
      </c>
      <c r="AL435" s="31">
        <v>108</v>
      </c>
      <c r="AM435" s="31">
        <v>106.5</v>
      </c>
      <c r="AN435" s="31">
        <v>106.9</v>
      </c>
      <c r="AO435" s="31">
        <v>105.8</v>
      </c>
      <c r="AP435" s="31">
        <v>107.1</v>
      </c>
      <c r="AQ435" s="31">
        <v>105.8</v>
      </c>
      <c r="AR435" s="31">
        <v>106.3</v>
      </c>
      <c r="AS435" s="31">
        <v>104.5</v>
      </c>
      <c r="AT435" s="31">
        <v>105</v>
      </c>
      <c r="AU435" s="31">
        <v>103.1</v>
      </c>
      <c r="AV435" s="31">
        <v>102.2</v>
      </c>
      <c r="AW435" s="31">
        <v>101.3</v>
      </c>
      <c r="AX435" s="31">
        <v>101.8</v>
      </c>
      <c r="AY435" s="31">
        <v>101.2</v>
      </c>
      <c r="AZ435" s="31">
        <v>99.2</v>
      </c>
      <c r="BA435" s="31">
        <v>99</v>
      </c>
      <c r="BB435" s="31">
        <v>100.4</v>
      </c>
      <c r="BC435" s="31">
        <v>100.7</v>
      </c>
      <c r="BD435" s="31">
        <v>100.6</v>
      </c>
      <c r="BE435" s="31">
        <v>102.1</v>
      </c>
      <c r="BF435" s="31">
        <v>100.4</v>
      </c>
      <c r="BG435" s="31">
        <v>100.2</v>
      </c>
      <c r="BH435" s="31">
        <v>100.3</v>
      </c>
      <c r="BI435" s="31">
        <v>101.2</v>
      </c>
      <c r="BJ435" s="31">
        <v>102.3</v>
      </c>
      <c r="BK435" s="31">
        <v>101.9</v>
      </c>
      <c r="BL435" s="31">
        <v>102.2</v>
      </c>
      <c r="BM435" s="31">
        <v>103.9</v>
      </c>
      <c r="BN435" s="31">
        <v>104.9</v>
      </c>
      <c r="BO435" s="31">
        <v>103.7</v>
      </c>
      <c r="BP435" s="31">
        <v>102.8</v>
      </c>
      <c r="BQ435" s="31">
        <v>102.2</v>
      </c>
      <c r="BR435" s="31">
        <v>103.2</v>
      </c>
      <c r="BS435" s="31">
        <v>102.4</v>
      </c>
      <c r="BT435" s="31">
        <v>103.3</v>
      </c>
      <c r="BU435" s="31">
        <v>103.9</v>
      </c>
      <c r="BV435" s="31">
        <v>104.8</v>
      </c>
      <c r="BW435" s="31">
        <v>104.9</v>
      </c>
      <c r="BX435" s="31">
        <v>105.1</v>
      </c>
      <c r="BY435" s="31">
        <v>106.4</v>
      </c>
      <c r="BZ435" s="31">
        <v>106.6</v>
      </c>
      <c r="CA435" s="31">
        <v>105.2</v>
      </c>
      <c r="CB435" s="31">
        <v>106.1</v>
      </c>
      <c r="CC435" s="31">
        <v>106.4</v>
      </c>
      <c r="CD435" s="31">
        <v>106.9</v>
      </c>
      <c r="CE435" s="31">
        <v>107.6</v>
      </c>
      <c r="CF435" s="31">
        <v>107.3</v>
      </c>
      <c r="CG435" s="31">
        <v>106.9</v>
      </c>
      <c r="CH435" s="31">
        <v>107.6</v>
      </c>
      <c r="CI435" s="31">
        <v>106.5</v>
      </c>
      <c r="CJ435" s="31">
        <v>106.4</v>
      </c>
      <c r="CK435" s="31">
        <v>107.2</v>
      </c>
      <c r="CL435" s="31">
        <v>106.3</v>
      </c>
      <c r="CM435" s="31">
        <v>104.7</v>
      </c>
      <c r="CN435" s="31">
        <v>104.4</v>
      </c>
      <c r="CO435" s="31">
        <v>105.7</v>
      </c>
      <c r="CP435" s="31">
        <v>106</v>
      </c>
      <c r="CQ435" s="31">
        <v>105.1</v>
      </c>
      <c r="CR435" s="31">
        <v>106</v>
      </c>
      <c r="CS435" s="31">
        <v>105.8</v>
      </c>
      <c r="CT435" s="31">
        <v>104.5</v>
      </c>
      <c r="CU435" s="31">
        <v>104.4</v>
      </c>
      <c r="CV435" s="31">
        <v>104.5</v>
      </c>
      <c r="CW435" s="31">
        <v>104.9</v>
      </c>
      <c r="CX435" s="31">
        <v>105.5</v>
      </c>
      <c r="CY435" s="31">
        <v>104.4</v>
      </c>
      <c r="CZ435" s="31">
        <v>105.2</v>
      </c>
      <c r="DA435" s="31">
        <v>102.5</v>
      </c>
      <c r="DB435" s="31">
        <v>103.1</v>
      </c>
      <c r="DC435" s="31">
        <v>105.5</v>
      </c>
      <c r="DD435" s="31">
        <v>102.4</v>
      </c>
      <c r="DE435" s="31">
        <v>104.3</v>
      </c>
      <c r="DF435" s="31">
        <v>105.4</v>
      </c>
      <c r="DG435" s="31">
        <v>107.9</v>
      </c>
      <c r="DH435" s="31">
        <v>110.5</v>
      </c>
      <c r="DI435" s="31">
        <v>110.3</v>
      </c>
      <c r="DJ435" s="31">
        <v>112</v>
      </c>
      <c r="DK435" s="31">
        <v>113.6</v>
      </c>
      <c r="DL435" s="31">
        <v>115</v>
      </c>
      <c r="DM435" s="31">
        <v>115</v>
      </c>
      <c r="DN435" s="31">
        <v>119</v>
      </c>
      <c r="DO435" s="31">
        <v>119.8</v>
      </c>
      <c r="DP435" s="31">
        <v>120.5</v>
      </c>
      <c r="DQ435" s="31">
        <v>122.8</v>
      </c>
      <c r="DR435" s="31">
        <v>123.5</v>
      </c>
      <c r="DS435" s="31">
        <v>124.1</v>
      </c>
      <c r="DT435" s="31">
        <v>127.1</v>
      </c>
      <c r="DU435" s="31">
        <v>128</v>
      </c>
      <c r="DV435" s="31">
        <v>129.30000000000001</v>
      </c>
      <c r="DW435" s="31">
        <v>130.30000000000001</v>
      </c>
      <c r="DX435" s="31">
        <v>132.69999999999999</v>
      </c>
      <c r="DY435" s="31">
        <v>131.4</v>
      </c>
      <c r="DZ435" s="31">
        <v>132.4</v>
      </c>
      <c r="EA435" s="31">
        <v>129.9</v>
      </c>
      <c r="EB435" s="31">
        <v>127.4</v>
      </c>
      <c r="EC435" s="31">
        <v>127.7</v>
      </c>
      <c r="ED435" s="31">
        <v>128.30000000000001</v>
      </c>
      <c r="EE435" s="31">
        <v>128.1</v>
      </c>
      <c r="EF435" s="31">
        <v>125.9</v>
      </c>
      <c r="EG435" s="31">
        <v>121.4</v>
      </c>
      <c r="EH435" s="31">
        <v>118.7</v>
      </c>
      <c r="EI435" s="31">
        <v>117.9</v>
      </c>
      <c r="EJ435" s="31">
        <v>116.6</v>
      </c>
      <c r="EK435" s="31">
        <v>120.2</v>
      </c>
      <c r="EL435" s="31">
        <v>120.6</v>
      </c>
      <c r="EM435" s="31">
        <v>118.5</v>
      </c>
      <c r="EN435" s="31">
        <v>118.4</v>
      </c>
      <c r="EO435" s="31">
        <v>119.7</v>
      </c>
      <c r="EP435" s="31">
        <v>118.7</v>
      </c>
      <c r="EQ435" s="31">
        <v>119</v>
      </c>
      <c r="ER435" s="31">
        <v>118.8</v>
      </c>
      <c r="ES435" s="31">
        <v>118.1</v>
      </c>
      <c r="ET435" s="31">
        <v>118.2</v>
      </c>
    </row>
    <row r="436" spans="1:150">
      <c r="A436" s="25" t="s">
        <v>2095</v>
      </c>
      <c r="B436" s="25" t="s">
        <v>2096</v>
      </c>
      <c r="C436" s="26">
        <v>2.5919999999999999E-2</v>
      </c>
      <c r="D436" s="31">
        <v>98.9</v>
      </c>
      <c r="E436" s="31">
        <v>99.7</v>
      </c>
      <c r="F436" s="31">
        <v>101.3</v>
      </c>
      <c r="G436" s="31">
        <v>101</v>
      </c>
      <c r="H436" s="31">
        <v>100.5</v>
      </c>
      <c r="I436" s="31">
        <v>100.7</v>
      </c>
      <c r="J436" s="31">
        <v>100.6</v>
      </c>
      <c r="K436" s="31">
        <v>99.5</v>
      </c>
      <c r="L436" s="31">
        <v>100.4</v>
      </c>
      <c r="M436" s="31">
        <v>100.9</v>
      </c>
      <c r="N436" s="31">
        <v>102.6</v>
      </c>
      <c r="O436" s="31">
        <v>101.1</v>
      </c>
      <c r="P436" s="31">
        <v>100.2</v>
      </c>
      <c r="Q436" s="31">
        <v>101.6</v>
      </c>
      <c r="R436" s="31">
        <v>104.4</v>
      </c>
      <c r="S436" s="31">
        <v>104.7</v>
      </c>
      <c r="T436" s="31">
        <v>106.9</v>
      </c>
      <c r="U436" s="31">
        <v>110.1</v>
      </c>
      <c r="V436" s="31">
        <v>107.1</v>
      </c>
      <c r="W436" s="31">
        <v>105.7</v>
      </c>
      <c r="X436" s="31">
        <v>107.3</v>
      </c>
      <c r="Y436" s="31">
        <v>106.5</v>
      </c>
      <c r="Z436" s="31">
        <v>105.1</v>
      </c>
      <c r="AA436" s="31">
        <v>108.8</v>
      </c>
      <c r="AB436" s="31">
        <v>109.7</v>
      </c>
      <c r="AC436" s="31">
        <v>110.4</v>
      </c>
      <c r="AD436" s="31">
        <v>111.7</v>
      </c>
      <c r="AE436" s="31">
        <v>110.6</v>
      </c>
      <c r="AF436" s="31">
        <v>110.3</v>
      </c>
      <c r="AG436" s="31">
        <v>117.6</v>
      </c>
      <c r="AH436" s="31">
        <v>110.4</v>
      </c>
      <c r="AI436" s="31">
        <v>110</v>
      </c>
      <c r="AJ436" s="31">
        <v>111.6</v>
      </c>
      <c r="AK436" s="31">
        <v>106.8</v>
      </c>
      <c r="AL436" s="31">
        <v>111.3</v>
      </c>
      <c r="AM436" s="31">
        <v>112.7</v>
      </c>
      <c r="AN436" s="31">
        <v>112.1</v>
      </c>
      <c r="AO436" s="31">
        <v>115.9</v>
      </c>
      <c r="AP436" s="31">
        <v>114.5</v>
      </c>
      <c r="AQ436" s="31">
        <v>112.8</v>
      </c>
      <c r="AR436" s="31">
        <v>111.4</v>
      </c>
      <c r="AS436" s="31">
        <v>114.8</v>
      </c>
      <c r="AT436" s="31">
        <v>113.6</v>
      </c>
      <c r="AU436" s="31">
        <v>115.7</v>
      </c>
      <c r="AV436" s="31">
        <v>114.4</v>
      </c>
      <c r="AW436" s="31">
        <v>114.3</v>
      </c>
      <c r="AX436" s="31">
        <v>114.1</v>
      </c>
      <c r="AY436" s="31">
        <v>112.3</v>
      </c>
      <c r="AZ436" s="31">
        <v>110</v>
      </c>
      <c r="BA436" s="31">
        <v>111.4</v>
      </c>
      <c r="BB436" s="31">
        <v>112.6</v>
      </c>
      <c r="BC436" s="31">
        <v>116.2</v>
      </c>
      <c r="BD436" s="31">
        <v>116.8</v>
      </c>
      <c r="BE436" s="31">
        <v>112</v>
      </c>
      <c r="BF436" s="31">
        <v>113.1</v>
      </c>
      <c r="BG436" s="31">
        <v>115.9</v>
      </c>
      <c r="BH436" s="31">
        <v>114.8</v>
      </c>
      <c r="BI436" s="31">
        <v>111.8</v>
      </c>
      <c r="BJ436" s="31">
        <v>110.7</v>
      </c>
      <c r="BK436" s="31">
        <v>110</v>
      </c>
      <c r="BL436" s="31">
        <v>111.8</v>
      </c>
      <c r="BM436" s="31">
        <v>111.1</v>
      </c>
      <c r="BN436" s="31">
        <v>110</v>
      </c>
      <c r="BO436" s="31">
        <v>111.2</v>
      </c>
      <c r="BP436" s="31">
        <v>111.3</v>
      </c>
      <c r="BQ436" s="31">
        <v>109.7</v>
      </c>
      <c r="BR436" s="31">
        <v>111.7</v>
      </c>
      <c r="BS436" s="31">
        <v>108</v>
      </c>
      <c r="BT436" s="31">
        <v>107.1</v>
      </c>
      <c r="BU436" s="31">
        <v>108.7</v>
      </c>
      <c r="BV436" s="31">
        <v>107.5</v>
      </c>
      <c r="BW436" s="31">
        <v>108.9</v>
      </c>
      <c r="BX436" s="31">
        <v>108.4</v>
      </c>
      <c r="BY436" s="31">
        <v>108.6</v>
      </c>
      <c r="BZ436" s="31">
        <v>111.8</v>
      </c>
      <c r="CA436" s="31">
        <v>110.9</v>
      </c>
      <c r="CB436" s="31">
        <v>111.9</v>
      </c>
      <c r="CC436" s="31">
        <v>113.8</v>
      </c>
      <c r="CD436" s="31">
        <v>112.7</v>
      </c>
      <c r="CE436" s="31">
        <v>113.6</v>
      </c>
      <c r="CF436" s="31">
        <v>112.2</v>
      </c>
      <c r="CG436" s="31">
        <v>111.9</v>
      </c>
      <c r="CH436" s="31">
        <v>112.4</v>
      </c>
      <c r="CI436" s="31">
        <v>114.9</v>
      </c>
      <c r="CJ436" s="31">
        <v>113.8</v>
      </c>
      <c r="CK436" s="31">
        <v>113.3</v>
      </c>
      <c r="CL436" s="31">
        <v>113.4</v>
      </c>
      <c r="CM436" s="31">
        <v>115.6</v>
      </c>
      <c r="CN436" s="31">
        <v>113.3</v>
      </c>
      <c r="CO436" s="31">
        <v>116</v>
      </c>
      <c r="CP436" s="31">
        <v>114.2</v>
      </c>
      <c r="CQ436" s="31">
        <v>115.2</v>
      </c>
      <c r="CR436" s="31">
        <v>115.6</v>
      </c>
      <c r="CS436" s="31">
        <v>114.8</v>
      </c>
      <c r="CT436" s="31">
        <v>116.2</v>
      </c>
      <c r="CU436" s="31">
        <v>113.8</v>
      </c>
      <c r="CV436" s="31">
        <v>114.3</v>
      </c>
      <c r="CW436" s="31">
        <v>115.2</v>
      </c>
      <c r="CX436" s="31">
        <v>116.9</v>
      </c>
      <c r="CY436" s="31">
        <v>116</v>
      </c>
      <c r="CZ436" s="31">
        <v>114.9</v>
      </c>
      <c r="DA436" s="31">
        <v>116.9</v>
      </c>
      <c r="DB436" s="31">
        <v>117.3</v>
      </c>
      <c r="DC436" s="31">
        <v>117.8</v>
      </c>
      <c r="DD436" s="31">
        <v>117.2</v>
      </c>
      <c r="DE436" s="31">
        <v>115.1</v>
      </c>
      <c r="DF436" s="31">
        <v>120.7</v>
      </c>
      <c r="DG436" s="31">
        <v>124</v>
      </c>
      <c r="DH436" s="31">
        <v>127</v>
      </c>
      <c r="DI436" s="31">
        <v>128.30000000000001</v>
      </c>
      <c r="DJ436" s="31">
        <v>132</v>
      </c>
      <c r="DK436" s="31">
        <v>126.4</v>
      </c>
      <c r="DL436" s="31">
        <v>126.3</v>
      </c>
      <c r="DM436" s="31">
        <v>128.30000000000001</v>
      </c>
      <c r="DN436" s="31">
        <v>132.69999999999999</v>
      </c>
      <c r="DO436" s="31">
        <v>134.5</v>
      </c>
      <c r="DP436" s="31">
        <v>133.80000000000001</v>
      </c>
      <c r="DQ436" s="31">
        <v>137.6</v>
      </c>
      <c r="DR436" s="31">
        <v>139.1</v>
      </c>
      <c r="DS436" s="31">
        <v>142.5</v>
      </c>
      <c r="DT436" s="31">
        <v>144.69999999999999</v>
      </c>
      <c r="DU436" s="31">
        <v>143.19999999999999</v>
      </c>
      <c r="DV436" s="31">
        <v>140.5</v>
      </c>
      <c r="DW436" s="31">
        <v>139.6</v>
      </c>
      <c r="DX436" s="31">
        <v>137.80000000000001</v>
      </c>
      <c r="DY436" s="31">
        <v>136.19999999999999</v>
      </c>
      <c r="DZ436" s="31">
        <v>135.1</v>
      </c>
      <c r="EA436" s="31">
        <v>135.69999999999999</v>
      </c>
      <c r="EB436" s="31">
        <v>136</v>
      </c>
      <c r="EC436" s="31">
        <v>136.80000000000001</v>
      </c>
      <c r="ED436" s="31">
        <v>139.69999999999999</v>
      </c>
      <c r="EE436" s="31">
        <v>138.30000000000001</v>
      </c>
      <c r="EF436" s="31">
        <v>136.1</v>
      </c>
      <c r="EG436" s="31">
        <v>134.80000000000001</v>
      </c>
      <c r="EH436" s="31">
        <v>134.19999999999999</v>
      </c>
      <c r="EI436" s="31">
        <v>134</v>
      </c>
      <c r="EJ436" s="31">
        <v>133.69999999999999</v>
      </c>
      <c r="EK436" s="31">
        <v>134.19999999999999</v>
      </c>
      <c r="EL436" s="31">
        <v>134.9</v>
      </c>
      <c r="EM436" s="31">
        <v>133.6</v>
      </c>
      <c r="EN436" s="31">
        <v>133.4</v>
      </c>
      <c r="EO436" s="31">
        <v>134.1</v>
      </c>
      <c r="EP436" s="31">
        <v>136.19999999999999</v>
      </c>
      <c r="EQ436" s="31">
        <v>137.30000000000001</v>
      </c>
      <c r="ER436" s="31">
        <v>137.1</v>
      </c>
      <c r="ES436" s="31">
        <v>139.30000000000001</v>
      </c>
      <c r="ET436" s="31">
        <v>142.1</v>
      </c>
    </row>
    <row r="437" spans="1:150">
      <c r="A437" s="25" t="s">
        <v>2097</v>
      </c>
      <c r="B437" s="25" t="s">
        <v>2098</v>
      </c>
      <c r="C437" s="26">
        <v>2.0080000000000001E-2</v>
      </c>
      <c r="D437" s="31">
        <v>110.9</v>
      </c>
      <c r="E437" s="31">
        <v>114.6</v>
      </c>
      <c r="F437" s="31">
        <v>115.5</v>
      </c>
      <c r="G437" s="31">
        <v>118.4</v>
      </c>
      <c r="H437" s="31">
        <v>116.7</v>
      </c>
      <c r="I437" s="31">
        <v>116.8</v>
      </c>
      <c r="J437" s="31">
        <v>118.5</v>
      </c>
      <c r="K437" s="31">
        <v>120.4</v>
      </c>
      <c r="L437" s="31">
        <v>118</v>
      </c>
      <c r="M437" s="31">
        <v>122.9</v>
      </c>
      <c r="N437" s="31">
        <v>123.3</v>
      </c>
      <c r="O437" s="31">
        <v>124</v>
      </c>
      <c r="P437" s="31">
        <v>126.8</v>
      </c>
      <c r="Q437" s="31">
        <v>127.2</v>
      </c>
      <c r="R437" s="31">
        <v>127.9</v>
      </c>
      <c r="S437" s="31">
        <v>128.30000000000001</v>
      </c>
      <c r="T437" s="31">
        <v>130.9</v>
      </c>
      <c r="U437" s="31">
        <v>131.5</v>
      </c>
      <c r="V437" s="31">
        <v>133.9</v>
      </c>
      <c r="W437" s="31">
        <v>135.30000000000001</v>
      </c>
      <c r="X437" s="31">
        <v>138.19999999999999</v>
      </c>
      <c r="Y437" s="31">
        <v>137.80000000000001</v>
      </c>
      <c r="Z437" s="31">
        <v>138.9</v>
      </c>
      <c r="AA437" s="31">
        <v>138.9</v>
      </c>
      <c r="AB437" s="31">
        <v>141.69999999999999</v>
      </c>
      <c r="AC437" s="31">
        <v>141.6</v>
      </c>
      <c r="AD437" s="31">
        <v>144.80000000000001</v>
      </c>
      <c r="AE437" s="31">
        <v>146.4</v>
      </c>
      <c r="AF437" s="31">
        <v>145</v>
      </c>
      <c r="AG437" s="31">
        <v>144.6</v>
      </c>
      <c r="AH437" s="31">
        <v>144.19999999999999</v>
      </c>
      <c r="AI437" s="31">
        <v>145.1</v>
      </c>
      <c r="AJ437" s="31">
        <v>144.9</v>
      </c>
      <c r="AK437" s="31">
        <v>144.30000000000001</v>
      </c>
      <c r="AL437" s="31">
        <v>142.80000000000001</v>
      </c>
      <c r="AM437" s="31">
        <v>144.80000000000001</v>
      </c>
      <c r="AN437" s="31">
        <v>141.6</v>
      </c>
      <c r="AO437" s="31">
        <v>139.5</v>
      </c>
      <c r="AP437" s="31">
        <v>140.5</v>
      </c>
      <c r="AQ437" s="31">
        <v>139.6</v>
      </c>
      <c r="AR437" s="31">
        <v>143.19999999999999</v>
      </c>
      <c r="AS437" s="31">
        <v>142.5</v>
      </c>
      <c r="AT437" s="31">
        <v>141.19999999999999</v>
      </c>
      <c r="AU437" s="31">
        <v>137.9</v>
      </c>
      <c r="AV437" s="31">
        <v>138</v>
      </c>
      <c r="AW437" s="31">
        <v>137</v>
      </c>
      <c r="AX437" s="31">
        <v>136.19999999999999</v>
      </c>
      <c r="AY437" s="31">
        <v>136.80000000000001</v>
      </c>
      <c r="AZ437" s="31">
        <v>132.9</v>
      </c>
      <c r="BA437" s="31">
        <v>139.80000000000001</v>
      </c>
      <c r="BB437" s="31">
        <v>134.1</v>
      </c>
      <c r="BC437" s="31">
        <v>136.1</v>
      </c>
      <c r="BD437" s="31">
        <v>136.6</v>
      </c>
      <c r="BE437" s="31">
        <v>131.9</v>
      </c>
      <c r="BF437" s="31">
        <v>133.80000000000001</v>
      </c>
      <c r="BG437" s="31">
        <v>123.4</v>
      </c>
      <c r="BH437" s="31">
        <v>132.69999999999999</v>
      </c>
      <c r="BI437" s="31">
        <v>133.1</v>
      </c>
      <c r="BJ437" s="31">
        <v>136.19999999999999</v>
      </c>
      <c r="BK437" s="31">
        <v>129.19999999999999</v>
      </c>
      <c r="BL437" s="31">
        <v>128.6</v>
      </c>
      <c r="BM437" s="31">
        <v>126.8</v>
      </c>
      <c r="BN437" s="31">
        <v>130.1</v>
      </c>
      <c r="BO437" s="31">
        <v>132</v>
      </c>
      <c r="BP437" s="31">
        <v>133.4</v>
      </c>
      <c r="BQ437" s="31">
        <v>128.80000000000001</v>
      </c>
      <c r="BR437" s="31">
        <v>129.30000000000001</v>
      </c>
      <c r="BS437" s="31">
        <v>125.4</v>
      </c>
      <c r="BT437" s="31">
        <v>124.9</v>
      </c>
      <c r="BU437" s="31">
        <v>124.4</v>
      </c>
      <c r="BV437" s="31">
        <v>122.3</v>
      </c>
      <c r="BW437" s="31">
        <v>128</v>
      </c>
      <c r="BX437" s="31">
        <v>127.3</v>
      </c>
      <c r="BY437" s="31">
        <v>131.1</v>
      </c>
      <c r="BZ437" s="31">
        <v>131.1</v>
      </c>
      <c r="CA437" s="31">
        <v>128.1</v>
      </c>
      <c r="CB437" s="31">
        <v>125.1</v>
      </c>
      <c r="CC437" s="31">
        <v>119.6</v>
      </c>
      <c r="CD437" s="31">
        <v>128.30000000000001</v>
      </c>
      <c r="CE437" s="31">
        <v>128.69999999999999</v>
      </c>
      <c r="CF437" s="31">
        <v>129.6</v>
      </c>
      <c r="CG437" s="31">
        <v>129.80000000000001</v>
      </c>
      <c r="CH437" s="31">
        <v>130.5</v>
      </c>
      <c r="CI437" s="31">
        <v>127.2</v>
      </c>
      <c r="CJ437" s="31">
        <v>129.19999999999999</v>
      </c>
      <c r="CK437" s="31">
        <v>127.9</v>
      </c>
      <c r="CL437" s="31">
        <v>127.6</v>
      </c>
      <c r="CM437" s="31">
        <v>125.3</v>
      </c>
      <c r="CN437" s="31">
        <v>125.7</v>
      </c>
      <c r="CO437" s="31">
        <v>129</v>
      </c>
      <c r="CP437" s="31">
        <v>140.9</v>
      </c>
      <c r="CQ437" s="31">
        <v>140.1</v>
      </c>
      <c r="CR437" s="31">
        <v>139.9</v>
      </c>
      <c r="CS437" s="31">
        <v>138.1</v>
      </c>
      <c r="CT437" s="31">
        <v>139.1</v>
      </c>
      <c r="CU437" s="31">
        <v>139.69999999999999</v>
      </c>
      <c r="CV437" s="31">
        <v>142.4</v>
      </c>
      <c r="CW437" s="31">
        <v>144.30000000000001</v>
      </c>
      <c r="CX437" s="31">
        <v>135.5</v>
      </c>
      <c r="CY437" s="31">
        <v>140.6</v>
      </c>
      <c r="CZ437" s="31">
        <v>144.19999999999999</v>
      </c>
      <c r="DA437" s="31">
        <v>143.5</v>
      </c>
      <c r="DB437" s="31">
        <v>147.69999999999999</v>
      </c>
      <c r="DC437" s="31">
        <v>152</v>
      </c>
      <c r="DD437" s="31">
        <v>149.1</v>
      </c>
      <c r="DE437" s="31">
        <v>150.6</v>
      </c>
      <c r="DF437" s="31">
        <v>154.19999999999999</v>
      </c>
      <c r="DG437" s="31">
        <v>149.80000000000001</v>
      </c>
      <c r="DH437" s="31">
        <v>159.1</v>
      </c>
      <c r="DI437" s="31">
        <v>151.30000000000001</v>
      </c>
      <c r="DJ437" s="31">
        <v>160</v>
      </c>
      <c r="DK437" s="31">
        <v>162.1</v>
      </c>
      <c r="DL437" s="31">
        <v>164.8</v>
      </c>
      <c r="DM437" s="31">
        <v>162.80000000000001</v>
      </c>
      <c r="DN437" s="31">
        <v>162.19999999999999</v>
      </c>
      <c r="DO437" s="31">
        <v>163.6</v>
      </c>
      <c r="DP437" s="31">
        <v>164.5</v>
      </c>
      <c r="DQ437" s="31">
        <v>153.19999999999999</v>
      </c>
      <c r="DR437" s="31">
        <v>153.5</v>
      </c>
      <c r="DS437" s="31">
        <v>152.4</v>
      </c>
      <c r="DT437" s="31">
        <v>151</v>
      </c>
      <c r="DU437" s="31">
        <v>152.4</v>
      </c>
      <c r="DV437" s="31">
        <v>153</v>
      </c>
      <c r="DW437" s="31">
        <v>154.1</v>
      </c>
      <c r="DX437" s="31">
        <v>155</v>
      </c>
      <c r="DY437" s="31">
        <v>155.9</v>
      </c>
      <c r="DZ437" s="31">
        <v>157.9</v>
      </c>
      <c r="EA437" s="31">
        <v>159.19999999999999</v>
      </c>
      <c r="EB437" s="31">
        <v>161.5</v>
      </c>
      <c r="EC437" s="31">
        <v>162.1</v>
      </c>
      <c r="ED437" s="31">
        <v>163.69999999999999</v>
      </c>
      <c r="EE437" s="31">
        <v>163.9</v>
      </c>
      <c r="EF437" s="31">
        <v>164</v>
      </c>
      <c r="EG437" s="31">
        <v>163.5</v>
      </c>
      <c r="EH437" s="31">
        <v>162.69999999999999</v>
      </c>
      <c r="EI437" s="31">
        <v>163.30000000000001</v>
      </c>
      <c r="EJ437" s="31">
        <v>166.4</v>
      </c>
      <c r="EK437" s="31">
        <v>165.9</v>
      </c>
      <c r="EL437" s="31">
        <v>164.6</v>
      </c>
      <c r="EM437" s="31">
        <v>163.9</v>
      </c>
      <c r="EN437" s="31">
        <v>165.9</v>
      </c>
      <c r="EO437" s="31">
        <v>160.6</v>
      </c>
      <c r="EP437" s="31">
        <v>161.69999999999999</v>
      </c>
      <c r="EQ437" s="31">
        <v>162.9</v>
      </c>
      <c r="ER437" s="31">
        <v>162.9</v>
      </c>
      <c r="ES437" s="31">
        <v>164.2</v>
      </c>
      <c r="ET437" s="31">
        <v>163</v>
      </c>
    </row>
    <row r="438" spans="1:150">
      <c r="A438" s="25" t="s">
        <v>2099</v>
      </c>
      <c r="B438" s="25" t="s">
        <v>2100</v>
      </c>
      <c r="C438" s="26">
        <v>3.517E-2</v>
      </c>
      <c r="D438" s="31">
        <v>99.3</v>
      </c>
      <c r="E438" s="31">
        <v>100.6</v>
      </c>
      <c r="F438" s="31">
        <v>103.4</v>
      </c>
      <c r="G438" s="31">
        <v>105.4</v>
      </c>
      <c r="H438" s="31">
        <v>106</v>
      </c>
      <c r="I438" s="31">
        <v>103.6</v>
      </c>
      <c r="J438" s="31">
        <v>105.7</v>
      </c>
      <c r="K438" s="31">
        <v>107.1</v>
      </c>
      <c r="L438" s="31">
        <v>106.8</v>
      </c>
      <c r="M438" s="31">
        <v>106.1</v>
      </c>
      <c r="N438" s="31">
        <v>106.1</v>
      </c>
      <c r="O438" s="31">
        <v>107.4</v>
      </c>
      <c r="P438" s="31">
        <v>108.1</v>
      </c>
      <c r="Q438" s="31">
        <v>108</v>
      </c>
      <c r="R438" s="31">
        <v>108.3</v>
      </c>
      <c r="S438" s="31">
        <v>109.5</v>
      </c>
      <c r="T438" s="31">
        <v>110.1</v>
      </c>
      <c r="U438" s="31">
        <v>111.4</v>
      </c>
      <c r="V438" s="31">
        <v>111.1</v>
      </c>
      <c r="W438" s="31">
        <v>112.9</v>
      </c>
      <c r="X438" s="31">
        <v>114.1</v>
      </c>
      <c r="Y438" s="31">
        <v>113.5</v>
      </c>
      <c r="Z438" s="31">
        <v>113</v>
      </c>
      <c r="AA438" s="31">
        <v>112.3</v>
      </c>
      <c r="AB438" s="31">
        <v>113</v>
      </c>
      <c r="AC438" s="31">
        <v>110.3</v>
      </c>
      <c r="AD438" s="31">
        <v>109.1</v>
      </c>
      <c r="AE438" s="31">
        <v>107.2</v>
      </c>
      <c r="AF438" s="31">
        <v>105.1</v>
      </c>
      <c r="AG438" s="31">
        <v>104.8</v>
      </c>
      <c r="AH438" s="31">
        <v>103</v>
      </c>
      <c r="AI438" s="31">
        <v>102.3</v>
      </c>
      <c r="AJ438" s="31">
        <v>101.4</v>
      </c>
      <c r="AK438" s="31">
        <v>101.9</v>
      </c>
      <c r="AL438" s="31">
        <v>100.6</v>
      </c>
      <c r="AM438" s="31">
        <v>98</v>
      </c>
      <c r="AN438" s="31">
        <v>98.8</v>
      </c>
      <c r="AO438" s="31">
        <v>99.5</v>
      </c>
      <c r="AP438" s="31">
        <v>99.3</v>
      </c>
      <c r="AQ438" s="31">
        <v>98.7</v>
      </c>
      <c r="AR438" s="31">
        <v>100.3</v>
      </c>
      <c r="AS438" s="31">
        <v>100.7</v>
      </c>
      <c r="AT438" s="31">
        <v>97.3</v>
      </c>
      <c r="AU438" s="31">
        <v>97.1</v>
      </c>
      <c r="AV438" s="31">
        <v>97.2</v>
      </c>
      <c r="AW438" s="31">
        <v>96.9</v>
      </c>
      <c r="AX438" s="31">
        <v>97.6</v>
      </c>
      <c r="AY438" s="31">
        <v>97.8</v>
      </c>
      <c r="AZ438" s="31">
        <v>100.7</v>
      </c>
      <c r="BA438" s="31">
        <v>102</v>
      </c>
      <c r="BB438" s="31">
        <v>102.1</v>
      </c>
      <c r="BC438" s="31">
        <v>103.8</v>
      </c>
      <c r="BD438" s="31">
        <v>104.2</v>
      </c>
      <c r="BE438" s="31">
        <v>104.6</v>
      </c>
      <c r="BF438" s="31">
        <v>104.8</v>
      </c>
      <c r="BG438" s="31">
        <v>104.7</v>
      </c>
      <c r="BH438" s="31">
        <v>103.1</v>
      </c>
      <c r="BI438" s="31">
        <v>103</v>
      </c>
      <c r="BJ438" s="31">
        <v>106.5</v>
      </c>
      <c r="BK438" s="31">
        <v>107.4</v>
      </c>
      <c r="BL438" s="31">
        <v>113.9</v>
      </c>
      <c r="BM438" s="31">
        <v>114.1</v>
      </c>
      <c r="BN438" s="31">
        <v>115.8</v>
      </c>
      <c r="BO438" s="31">
        <v>115.5</v>
      </c>
      <c r="BP438" s="31">
        <v>115</v>
      </c>
      <c r="BQ438" s="31">
        <v>115</v>
      </c>
      <c r="BR438" s="31">
        <v>114</v>
      </c>
      <c r="BS438" s="31">
        <v>114.9</v>
      </c>
      <c r="BT438" s="31">
        <v>122</v>
      </c>
      <c r="BU438" s="31">
        <v>127.1</v>
      </c>
      <c r="BV438" s="31">
        <v>145.5</v>
      </c>
      <c r="BW438" s="31">
        <v>158.5</v>
      </c>
      <c r="BX438" s="31">
        <v>142.19999999999999</v>
      </c>
      <c r="BY438" s="31">
        <v>150.9</v>
      </c>
      <c r="BZ438" s="31">
        <v>160.80000000000001</v>
      </c>
      <c r="CA438" s="31">
        <v>168.7</v>
      </c>
      <c r="CB438" s="31">
        <v>170.2</v>
      </c>
      <c r="CC438" s="31">
        <v>165.7</v>
      </c>
      <c r="CD438" s="31">
        <v>159.4</v>
      </c>
      <c r="CE438" s="31">
        <v>149</v>
      </c>
      <c r="CF438" s="31">
        <v>143</v>
      </c>
      <c r="CG438" s="31">
        <v>128</v>
      </c>
      <c r="CH438" s="31">
        <v>115.5</v>
      </c>
      <c r="CI438" s="31">
        <v>114.6</v>
      </c>
      <c r="CJ438" s="31">
        <v>112.6</v>
      </c>
      <c r="CK438" s="31">
        <v>110.3</v>
      </c>
      <c r="CL438" s="31">
        <v>106.2</v>
      </c>
      <c r="CM438" s="31">
        <v>105.3</v>
      </c>
      <c r="CN438" s="31">
        <v>104.5</v>
      </c>
      <c r="CO438" s="31">
        <v>99.8</v>
      </c>
      <c r="CP438" s="31">
        <v>101.1</v>
      </c>
      <c r="CQ438" s="31">
        <v>109.3</v>
      </c>
      <c r="CR438" s="31">
        <v>111.4</v>
      </c>
      <c r="CS438" s="31">
        <v>117.2</v>
      </c>
      <c r="CT438" s="31">
        <v>121.3</v>
      </c>
      <c r="CU438" s="31">
        <v>129.4</v>
      </c>
      <c r="CV438" s="31">
        <v>123</v>
      </c>
      <c r="CW438" s="31">
        <v>119.3</v>
      </c>
      <c r="CX438" s="31">
        <v>113.4</v>
      </c>
      <c r="CY438" s="31">
        <v>110.4</v>
      </c>
      <c r="CZ438" s="31">
        <v>102.2</v>
      </c>
      <c r="DA438" s="31">
        <v>101.5</v>
      </c>
      <c r="DB438" s="31">
        <v>99.4</v>
      </c>
      <c r="DC438" s="31">
        <v>99.1</v>
      </c>
      <c r="DD438" s="31">
        <v>98.5</v>
      </c>
      <c r="DE438" s="31">
        <v>96.7</v>
      </c>
      <c r="DF438" s="31">
        <v>96.6</v>
      </c>
      <c r="DG438" s="31">
        <v>98</v>
      </c>
      <c r="DH438" s="31">
        <v>109.5</v>
      </c>
      <c r="DI438" s="31">
        <v>121.6</v>
      </c>
      <c r="DJ438" s="31">
        <v>113.8</v>
      </c>
      <c r="DK438" s="31">
        <v>108</v>
      </c>
      <c r="DL438" s="31">
        <v>105.4</v>
      </c>
      <c r="DM438" s="31">
        <v>110.2</v>
      </c>
      <c r="DN438" s="31">
        <v>113.7</v>
      </c>
      <c r="DO438" s="31">
        <v>120.5</v>
      </c>
      <c r="DP438" s="31">
        <v>114.3</v>
      </c>
      <c r="DQ438" s="31">
        <v>107.7</v>
      </c>
      <c r="DR438" s="31">
        <v>104.9</v>
      </c>
      <c r="DS438" s="31">
        <v>109.4</v>
      </c>
      <c r="DT438" s="31">
        <v>115.4</v>
      </c>
      <c r="DU438" s="31">
        <v>117.2</v>
      </c>
      <c r="DV438" s="31">
        <v>114.8</v>
      </c>
      <c r="DW438" s="31">
        <v>113.9</v>
      </c>
      <c r="DX438" s="31">
        <v>112.8</v>
      </c>
      <c r="DY438" s="31">
        <v>120.2</v>
      </c>
      <c r="DZ438" s="31">
        <v>128.80000000000001</v>
      </c>
      <c r="EA438" s="31">
        <v>135.9</v>
      </c>
      <c r="EB438" s="31">
        <v>124.6</v>
      </c>
      <c r="EC438" s="31">
        <v>116.7</v>
      </c>
      <c r="ED438" s="31">
        <v>113.8</v>
      </c>
      <c r="EE438" s="31">
        <v>113.9</v>
      </c>
      <c r="EF438" s="31">
        <v>107.7</v>
      </c>
      <c r="EG438" s="31">
        <v>105.3</v>
      </c>
      <c r="EH438" s="31">
        <v>107.1</v>
      </c>
      <c r="EI438" s="31">
        <v>105.7</v>
      </c>
      <c r="EJ438" s="31">
        <v>107.6</v>
      </c>
      <c r="EK438" s="31">
        <v>106.9</v>
      </c>
      <c r="EL438" s="31">
        <v>108.6</v>
      </c>
      <c r="EM438" s="31">
        <v>106.2</v>
      </c>
      <c r="EN438" s="31">
        <v>102.3</v>
      </c>
      <c r="EO438" s="31">
        <v>100.9</v>
      </c>
      <c r="EP438" s="31">
        <v>100.7</v>
      </c>
      <c r="EQ438" s="31">
        <v>101.9</v>
      </c>
      <c r="ER438" s="31">
        <v>102.3</v>
      </c>
      <c r="ES438" s="31">
        <v>100</v>
      </c>
      <c r="ET438" s="31">
        <v>102</v>
      </c>
    </row>
    <row r="439" spans="1:150">
      <c r="A439" s="25" t="s">
        <v>2101</v>
      </c>
      <c r="B439" s="25" t="s">
        <v>2102</v>
      </c>
      <c r="C439" s="26">
        <v>9.0370000000000006E-2</v>
      </c>
      <c r="D439" s="31">
        <v>103.5</v>
      </c>
      <c r="E439" s="31">
        <v>103.2</v>
      </c>
      <c r="F439" s="31">
        <v>100.3</v>
      </c>
      <c r="G439" s="31">
        <v>101.5</v>
      </c>
      <c r="H439" s="31">
        <v>102.7</v>
      </c>
      <c r="I439" s="31">
        <v>102.6</v>
      </c>
      <c r="J439" s="31">
        <v>98.3</v>
      </c>
      <c r="K439" s="31">
        <v>96.8</v>
      </c>
      <c r="L439" s="31">
        <v>94.9</v>
      </c>
      <c r="M439" s="31">
        <v>102.9</v>
      </c>
      <c r="N439" s="31">
        <v>98.8</v>
      </c>
      <c r="O439" s="31">
        <v>101</v>
      </c>
      <c r="P439" s="31">
        <v>103.6</v>
      </c>
      <c r="Q439" s="31">
        <v>100.6</v>
      </c>
      <c r="R439" s="31">
        <v>103.6</v>
      </c>
      <c r="S439" s="31">
        <v>104.3</v>
      </c>
      <c r="T439" s="31">
        <v>105</v>
      </c>
      <c r="U439" s="31">
        <v>105.8</v>
      </c>
      <c r="V439" s="31">
        <v>106.3</v>
      </c>
      <c r="W439" s="31">
        <v>108.1</v>
      </c>
      <c r="X439" s="31">
        <v>106.9</v>
      </c>
      <c r="Y439" s="31">
        <v>110.8</v>
      </c>
      <c r="Z439" s="31">
        <v>112.1</v>
      </c>
      <c r="AA439" s="31">
        <v>108.7</v>
      </c>
      <c r="AB439" s="31">
        <v>109.2</v>
      </c>
      <c r="AC439" s="31">
        <v>113</v>
      </c>
      <c r="AD439" s="31">
        <v>107.7</v>
      </c>
      <c r="AE439" s="31">
        <v>108.7</v>
      </c>
      <c r="AF439" s="31">
        <v>101.3</v>
      </c>
      <c r="AG439" s="31">
        <v>104.3</v>
      </c>
      <c r="AH439" s="31">
        <v>102.3</v>
      </c>
      <c r="AI439" s="31">
        <v>105.8</v>
      </c>
      <c r="AJ439" s="31">
        <v>101.9</v>
      </c>
      <c r="AK439" s="31">
        <v>107.7</v>
      </c>
      <c r="AL439" s="31">
        <v>103.3</v>
      </c>
      <c r="AM439" s="31">
        <v>105</v>
      </c>
      <c r="AN439" s="31">
        <v>110.8</v>
      </c>
      <c r="AO439" s="31">
        <v>102</v>
      </c>
      <c r="AP439" s="31">
        <v>109.9</v>
      </c>
      <c r="AQ439" s="31">
        <v>97.3</v>
      </c>
      <c r="AR439" s="31">
        <v>98.9</v>
      </c>
      <c r="AS439" s="31">
        <v>100.1</v>
      </c>
      <c r="AT439" s="31">
        <v>103.6</v>
      </c>
      <c r="AU439" s="31">
        <v>103.8</v>
      </c>
      <c r="AV439" s="31">
        <v>104.3</v>
      </c>
      <c r="AW439" s="31">
        <v>99.9</v>
      </c>
      <c r="AX439" s="31">
        <v>99.7</v>
      </c>
      <c r="AY439" s="31">
        <v>100.8</v>
      </c>
      <c r="AZ439" s="31">
        <v>99.7</v>
      </c>
      <c r="BA439" s="31">
        <v>100.2</v>
      </c>
      <c r="BB439" s="31">
        <v>100.1</v>
      </c>
      <c r="BC439" s="31">
        <v>101.3</v>
      </c>
      <c r="BD439" s="31">
        <v>102.4</v>
      </c>
      <c r="BE439" s="31">
        <v>100.9</v>
      </c>
      <c r="BF439" s="31">
        <v>101.4</v>
      </c>
      <c r="BG439" s="31">
        <v>100</v>
      </c>
      <c r="BH439" s="31">
        <v>100.4</v>
      </c>
      <c r="BI439" s="31">
        <v>99.8</v>
      </c>
      <c r="BJ439" s="31">
        <v>100</v>
      </c>
      <c r="BK439" s="31">
        <v>99.9</v>
      </c>
      <c r="BL439" s="31">
        <v>99.9</v>
      </c>
      <c r="BM439" s="31">
        <v>104.5</v>
      </c>
      <c r="BN439" s="31">
        <v>105.1</v>
      </c>
      <c r="BO439" s="31">
        <v>99.9</v>
      </c>
      <c r="BP439" s="31">
        <v>99.5</v>
      </c>
      <c r="BQ439" s="31">
        <v>107.7</v>
      </c>
      <c r="BR439" s="31">
        <v>106.9</v>
      </c>
      <c r="BS439" s="31">
        <v>107.1</v>
      </c>
      <c r="BT439" s="31">
        <v>108.8</v>
      </c>
      <c r="BU439" s="31">
        <v>111.4</v>
      </c>
      <c r="BV439" s="31">
        <v>111.1</v>
      </c>
      <c r="BW439" s="31">
        <v>111</v>
      </c>
      <c r="BX439" s="31">
        <v>111.4</v>
      </c>
      <c r="BY439" s="31">
        <v>111.6</v>
      </c>
      <c r="BZ439" s="31">
        <v>112</v>
      </c>
      <c r="CA439" s="31">
        <v>113.2</v>
      </c>
      <c r="CB439" s="31">
        <v>115.5</v>
      </c>
      <c r="CC439" s="31">
        <v>115.7</v>
      </c>
      <c r="CD439" s="31">
        <v>117.9</v>
      </c>
      <c r="CE439" s="31">
        <v>117.9</v>
      </c>
      <c r="CF439" s="31">
        <v>115.9</v>
      </c>
      <c r="CG439" s="31">
        <v>116</v>
      </c>
      <c r="CH439" s="31">
        <v>116</v>
      </c>
      <c r="CI439" s="31">
        <v>116</v>
      </c>
      <c r="CJ439" s="31">
        <v>117.1</v>
      </c>
      <c r="CK439" s="31">
        <v>117.9</v>
      </c>
      <c r="CL439" s="31">
        <v>117.9</v>
      </c>
      <c r="CM439" s="31">
        <v>117.5</v>
      </c>
      <c r="CN439" s="31">
        <v>118</v>
      </c>
      <c r="CO439" s="31">
        <v>118</v>
      </c>
      <c r="CP439" s="31">
        <v>117.4</v>
      </c>
      <c r="CQ439" s="31">
        <v>117.8</v>
      </c>
      <c r="CR439" s="31">
        <v>118.2</v>
      </c>
      <c r="CS439" s="31">
        <v>115.9</v>
      </c>
      <c r="CT439" s="31">
        <v>115.9</v>
      </c>
      <c r="CU439" s="31">
        <v>115.4</v>
      </c>
      <c r="CV439" s="31">
        <v>114.8</v>
      </c>
      <c r="CW439" s="31">
        <v>114.9</v>
      </c>
      <c r="CX439" s="31">
        <v>114.9</v>
      </c>
      <c r="CY439" s="31">
        <v>114.9</v>
      </c>
      <c r="CZ439" s="31">
        <v>114.8</v>
      </c>
      <c r="DA439" s="31">
        <v>113.9</v>
      </c>
      <c r="DB439" s="31">
        <v>114.2</v>
      </c>
      <c r="DC439" s="31">
        <v>115.5</v>
      </c>
      <c r="DD439" s="31">
        <v>118.3</v>
      </c>
      <c r="DE439" s="31">
        <v>118.8</v>
      </c>
      <c r="DF439" s="31">
        <v>120.1</v>
      </c>
      <c r="DG439" s="31">
        <v>120.7</v>
      </c>
      <c r="DH439" s="31">
        <v>121</v>
      </c>
      <c r="DI439" s="31">
        <v>121.7</v>
      </c>
      <c r="DJ439" s="31">
        <v>122.8</v>
      </c>
      <c r="DK439" s="31">
        <v>123.2</v>
      </c>
      <c r="DL439" s="31">
        <v>123.8</v>
      </c>
      <c r="DM439" s="31">
        <v>124.5</v>
      </c>
      <c r="DN439" s="31">
        <v>126</v>
      </c>
      <c r="DO439" s="31">
        <v>127.7</v>
      </c>
      <c r="DP439" s="31">
        <v>129.30000000000001</v>
      </c>
      <c r="DQ439" s="31">
        <v>128.80000000000001</v>
      </c>
      <c r="DR439" s="31">
        <v>128.5</v>
      </c>
      <c r="DS439" s="31">
        <v>131</v>
      </c>
      <c r="DT439" s="31">
        <v>131</v>
      </c>
      <c r="DU439" s="31">
        <v>129.19999999999999</v>
      </c>
      <c r="DV439" s="31">
        <v>128.4</v>
      </c>
      <c r="DW439" s="31">
        <v>128</v>
      </c>
      <c r="DX439" s="31">
        <v>124.9</v>
      </c>
      <c r="DY439" s="31">
        <v>123</v>
      </c>
      <c r="DZ439" s="31">
        <v>121.9</v>
      </c>
      <c r="EA439" s="31">
        <v>120.1</v>
      </c>
      <c r="EB439" s="31">
        <v>119.2</v>
      </c>
      <c r="EC439" s="31">
        <v>116.7</v>
      </c>
      <c r="ED439" s="31">
        <v>109.6</v>
      </c>
      <c r="EE439" s="31">
        <v>111.4</v>
      </c>
      <c r="EF439" s="31">
        <v>109.8</v>
      </c>
      <c r="EG439" s="31">
        <v>108.9</v>
      </c>
      <c r="EH439" s="31">
        <v>104.9</v>
      </c>
      <c r="EI439" s="31">
        <v>110.5</v>
      </c>
      <c r="EJ439" s="31">
        <v>109.2</v>
      </c>
      <c r="EK439" s="31">
        <v>110.4</v>
      </c>
      <c r="EL439" s="31">
        <v>112.1</v>
      </c>
      <c r="EM439" s="31">
        <v>112.2</v>
      </c>
      <c r="EN439" s="31">
        <v>112.1</v>
      </c>
      <c r="EO439" s="31">
        <v>112.6</v>
      </c>
      <c r="EP439" s="31">
        <v>113.7</v>
      </c>
      <c r="EQ439" s="31">
        <v>113.9</v>
      </c>
      <c r="ER439" s="31">
        <v>114.2</v>
      </c>
      <c r="ES439" s="31">
        <v>114.3</v>
      </c>
      <c r="ET439" s="31">
        <v>114.3</v>
      </c>
    </row>
    <row r="440" spans="1:150">
      <c r="A440" s="25" t="s">
        <v>2103</v>
      </c>
      <c r="B440" s="25" t="s">
        <v>2104</v>
      </c>
      <c r="C440" s="26">
        <v>8.9859999999999995E-2</v>
      </c>
      <c r="D440" s="31">
        <v>103.2</v>
      </c>
      <c r="E440" s="31">
        <v>104.5</v>
      </c>
      <c r="F440" s="31">
        <v>107.2</v>
      </c>
      <c r="G440" s="31">
        <v>106.3</v>
      </c>
      <c r="H440" s="31">
        <v>107.6</v>
      </c>
      <c r="I440" s="31">
        <v>108.2</v>
      </c>
      <c r="J440" s="31">
        <v>114.5</v>
      </c>
      <c r="K440" s="31">
        <v>110.9</v>
      </c>
      <c r="L440" s="31">
        <v>107.7</v>
      </c>
      <c r="M440" s="31">
        <v>109.3</v>
      </c>
      <c r="N440" s="31">
        <v>110.3</v>
      </c>
      <c r="O440" s="31">
        <v>106.8</v>
      </c>
      <c r="P440" s="31">
        <v>109.8</v>
      </c>
      <c r="Q440" s="31">
        <v>109.2</v>
      </c>
      <c r="R440" s="31">
        <v>113.4</v>
      </c>
      <c r="S440" s="31">
        <v>110.9</v>
      </c>
      <c r="T440" s="31">
        <v>111.4</v>
      </c>
      <c r="U440" s="31">
        <v>114.9</v>
      </c>
      <c r="V440" s="31">
        <v>117.1</v>
      </c>
      <c r="W440" s="31">
        <v>121.2</v>
      </c>
      <c r="X440" s="31">
        <v>117.7</v>
      </c>
      <c r="Y440" s="31">
        <v>116.5</v>
      </c>
      <c r="Z440" s="31">
        <v>115.9</v>
      </c>
      <c r="AA440" s="31">
        <v>113.8</v>
      </c>
      <c r="AB440" s="31">
        <v>114.9</v>
      </c>
      <c r="AC440" s="31">
        <v>117.1</v>
      </c>
      <c r="AD440" s="31">
        <v>112.9</v>
      </c>
      <c r="AE440" s="31">
        <v>117.9</v>
      </c>
      <c r="AF440" s="31">
        <v>118.3</v>
      </c>
      <c r="AG440" s="31">
        <v>120.5</v>
      </c>
      <c r="AH440" s="31">
        <v>120.6</v>
      </c>
      <c r="AI440" s="31">
        <v>117.5</v>
      </c>
      <c r="AJ440" s="31">
        <v>113.9</v>
      </c>
      <c r="AK440" s="31">
        <v>114.1</v>
      </c>
      <c r="AL440" s="31">
        <v>114.7</v>
      </c>
      <c r="AM440" s="31">
        <v>114.8</v>
      </c>
      <c r="AN440" s="31">
        <v>109.4</v>
      </c>
      <c r="AO440" s="31">
        <v>110.5</v>
      </c>
      <c r="AP440" s="31">
        <v>113.3</v>
      </c>
      <c r="AQ440" s="31">
        <v>111.8</v>
      </c>
      <c r="AR440" s="31">
        <v>110.2</v>
      </c>
      <c r="AS440" s="31">
        <v>109.1</v>
      </c>
      <c r="AT440" s="31">
        <v>108.9</v>
      </c>
      <c r="AU440" s="31">
        <v>109.7</v>
      </c>
      <c r="AV440" s="31">
        <v>106.6</v>
      </c>
      <c r="AW440" s="31">
        <v>105.5</v>
      </c>
      <c r="AX440" s="31">
        <v>105.1</v>
      </c>
      <c r="AY440" s="31">
        <v>104.6</v>
      </c>
      <c r="AZ440" s="31">
        <v>103.4</v>
      </c>
      <c r="BA440" s="31">
        <v>106.7</v>
      </c>
      <c r="BB440" s="31">
        <v>107.4</v>
      </c>
      <c r="BC440" s="31">
        <v>106.8</v>
      </c>
      <c r="BD440" s="31">
        <v>107</v>
      </c>
      <c r="BE440" s="31">
        <v>104.2</v>
      </c>
      <c r="BF440" s="31">
        <v>105.2</v>
      </c>
      <c r="BG440" s="31">
        <v>104.4</v>
      </c>
      <c r="BH440" s="31">
        <v>106.4</v>
      </c>
      <c r="BI440" s="31">
        <v>106.2</v>
      </c>
      <c r="BJ440" s="31">
        <v>104</v>
      </c>
      <c r="BK440" s="31">
        <v>107.9</v>
      </c>
      <c r="BL440" s="31">
        <v>108.5</v>
      </c>
      <c r="BM440" s="31">
        <v>110.6</v>
      </c>
      <c r="BN440" s="31">
        <v>110.2</v>
      </c>
      <c r="BO440" s="31">
        <v>109.6</v>
      </c>
      <c r="BP440" s="31">
        <v>109.2</v>
      </c>
      <c r="BQ440" s="31">
        <v>105.9</v>
      </c>
      <c r="BR440" s="31">
        <v>109.9</v>
      </c>
      <c r="BS440" s="31">
        <v>112.2</v>
      </c>
      <c r="BT440" s="31">
        <v>108.8</v>
      </c>
      <c r="BU440" s="31">
        <v>109.5</v>
      </c>
      <c r="BV440" s="31">
        <v>110.9</v>
      </c>
      <c r="BW440" s="31">
        <v>112.6</v>
      </c>
      <c r="BX440" s="31">
        <v>113.2</v>
      </c>
      <c r="BY440" s="31">
        <v>114.3</v>
      </c>
      <c r="BZ440" s="31">
        <v>114.9</v>
      </c>
      <c r="CA440" s="31">
        <v>119.3</v>
      </c>
      <c r="CB440" s="31">
        <v>118.7</v>
      </c>
      <c r="CC440" s="31">
        <v>117.4</v>
      </c>
      <c r="CD440" s="31">
        <v>117.2</v>
      </c>
      <c r="CE440" s="31">
        <v>118.8</v>
      </c>
      <c r="CF440" s="31">
        <v>117.2</v>
      </c>
      <c r="CG440" s="31">
        <v>117.5</v>
      </c>
      <c r="CH440" s="31">
        <v>116.8</v>
      </c>
      <c r="CI440" s="31">
        <v>115.4</v>
      </c>
      <c r="CJ440" s="31">
        <v>115.7</v>
      </c>
      <c r="CK440" s="31">
        <v>117.4</v>
      </c>
      <c r="CL440" s="31">
        <v>115.4</v>
      </c>
      <c r="CM440" s="31">
        <v>117.3</v>
      </c>
      <c r="CN440" s="31">
        <v>117.9</v>
      </c>
      <c r="CO440" s="31">
        <v>117.1</v>
      </c>
      <c r="CP440" s="31">
        <v>116.1</v>
      </c>
      <c r="CQ440" s="31">
        <v>115.7</v>
      </c>
      <c r="CR440" s="31">
        <v>113.9</v>
      </c>
      <c r="CS440" s="31">
        <v>113.6</v>
      </c>
      <c r="CT440" s="31">
        <v>112.8</v>
      </c>
      <c r="CU440" s="31">
        <v>113.2</v>
      </c>
      <c r="CV440" s="31">
        <v>116.2</v>
      </c>
      <c r="CW440" s="31">
        <v>116.4</v>
      </c>
      <c r="CX440" s="31">
        <v>116.4</v>
      </c>
      <c r="CY440" s="31">
        <v>115.4</v>
      </c>
      <c r="CZ440" s="31">
        <v>114.5</v>
      </c>
      <c r="DA440" s="31">
        <v>114.2</v>
      </c>
      <c r="DB440" s="31">
        <v>113.8</v>
      </c>
      <c r="DC440" s="31">
        <v>118.5</v>
      </c>
      <c r="DD440" s="31">
        <v>118.5</v>
      </c>
      <c r="DE440" s="31">
        <v>123.8</v>
      </c>
      <c r="DF440" s="31">
        <v>124.7</v>
      </c>
      <c r="DG440" s="31">
        <v>122.9</v>
      </c>
      <c r="DH440" s="31">
        <v>129.69999999999999</v>
      </c>
      <c r="DI440" s="31">
        <v>130.69999999999999</v>
      </c>
      <c r="DJ440" s="31">
        <v>129.69999999999999</v>
      </c>
      <c r="DK440" s="31">
        <v>133.80000000000001</v>
      </c>
      <c r="DL440" s="31">
        <v>136.1</v>
      </c>
      <c r="DM440" s="31">
        <v>136.4</v>
      </c>
      <c r="DN440" s="31">
        <v>142</v>
      </c>
      <c r="DO440" s="31">
        <v>146.9</v>
      </c>
      <c r="DP440" s="31">
        <v>146.9</v>
      </c>
      <c r="DQ440" s="31">
        <v>152.6</v>
      </c>
      <c r="DR440" s="31">
        <v>154</v>
      </c>
      <c r="DS440" s="31">
        <v>159.30000000000001</v>
      </c>
      <c r="DT440" s="31">
        <v>164.6</v>
      </c>
      <c r="DU440" s="31">
        <v>166.5</v>
      </c>
      <c r="DV440" s="31">
        <v>169.6</v>
      </c>
      <c r="DW440" s="31">
        <v>173.1</v>
      </c>
      <c r="DX440" s="31">
        <v>171.8</v>
      </c>
      <c r="DY440" s="31">
        <v>171.9</v>
      </c>
      <c r="DZ440" s="31">
        <v>171.4</v>
      </c>
      <c r="EA440" s="31">
        <v>173.4</v>
      </c>
      <c r="EB440" s="31">
        <v>171.9</v>
      </c>
      <c r="EC440" s="31">
        <v>173.2</v>
      </c>
      <c r="ED440" s="31">
        <v>171.8</v>
      </c>
      <c r="EE440" s="31">
        <v>171.4</v>
      </c>
      <c r="EF440" s="31">
        <v>173.5</v>
      </c>
      <c r="EG440" s="31">
        <v>176.1</v>
      </c>
      <c r="EH440" s="31">
        <v>176.3</v>
      </c>
      <c r="EI440" s="31">
        <v>175.3</v>
      </c>
      <c r="EJ440" s="31">
        <v>176.9</v>
      </c>
      <c r="EK440" s="31">
        <v>175.5</v>
      </c>
      <c r="EL440" s="31">
        <v>173.7</v>
      </c>
      <c r="EM440" s="31">
        <v>177.7</v>
      </c>
      <c r="EN440" s="31">
        <v>176.4</v>
      </c>
      <c r="EO440" s="31">
        <v>176.5</v>
      </c>
      <c r="EP440" s="31">
        <v>175.8</v>
      </c>
      <c r="EQ440" s="31">
        <v>177.6</v>
      </c>
      <c r="ER440" s="31">
        <v>179.4</v>
      </c>
      <c r="ES440" s="31">
        <v>177.6</v>
      </c>
      <c r="ET440" s="31">
        <v>180.8</v>
      </c>
    </row>
    <row r="441" spans="1:150">
      <c r="A441" s="25" t="s">
        <v>2105</v>
      </c>
      <c r="B441" s="25" t="s">
        <v>2106</v>
      </c>
      <c r="C441" s="26">
        <v>8.0800000000000004E-3</v>
      </c>
      <c r="D441" s="31">
        <v>104.3</v>
      </c>
      <c r="E441" s="31">
        <v>101.5</v>
      </c>
      <c r="F441" s="31">
        <v>101.3</v>
      </c>
      <c r="G441" s="31">
        <v>104.8</v>
      </c>
      <c r="H441" s="31">
        <v>106</v>
      </c>
      <c r="I441" s="31">
        <v>109.8</v>
      </c>
      <c r="J441" s="31">
        <v>100.3</v>
      </c>
      <c r="K441" s="31">
        <v>105.7</v>
      </c>
      <c r="L441" s="31">
        <v>97.9</v>
      </c>
      <c r="M441" s="31">
        <v>103.3</v>
      </c>
      <c r="N441" s="31">
        <v>109</v>
      </c>
      <c r="O441" s="31">
        <v>102.6</v>
      </c>
      <c r="P441" s="31">
        <v>98.3</v>
      </c>
      <c r="Q441" s="31">
        <v>97.9</v>
      </c>
      <c r="R441" s="31">
        <v>95.2</v>
      </c>
      <c r="S441" s="31">
        <v>104</v>
      </c>
      <c r="T441" s="31">
        <v>103.8</v>
      </c>
      <c r="U441" s="31">
        <v>104.2</v>
      </c>
      <c r="V441" s="31">
        <v>102.1</v>
      </c>
      <c r="W441" s="31">
        <v>96.9</v>
      </c>
      <c r="X441" s="31">
        <v>97.8</v>
      </c>
      <c r="Y441" s="31">
        <v>92.2</v>
      </c>
      <c r="Z441" s="31">
        <v>94.6</v>
      </c>
      <c r="AA441" s="31">
        <v>98</v>
      </c>
      <c r="AB441" s="31">
        <v>101.5</v>
      </c>
      <c r="AC441" s="31">
        <v>103.4</v>
      </c>
      <c r="AD441" s="31">
        <v>105.4</v>
      </c>
      <c r="AE441" s="31">
        <v>85</v>
      </c>
      <c r="AF441" s="31">
        <v>87.4</v>
      </c>
      <c r="AG441" s="31">
        <v>77.8</v>
      </c>
      <c r="AH441" s="31">
        <v>86</v>
      </c>
      <c r="AI441" s="31">
        <v>82.1</v>
      </c>
      <c r="AJ441" s="31">
        <v>84.4</v>
      </c>
      <c r="AK441" s="31">
        <v>78.7</v>
      </c>
      <c r="AL441" s="31">
        <v>88</v>
      </c>
      <c r="AM441" s="31">
        <v>92</v>
      </c>
      <c r="AN441" s="31">
        <v>97.5</v>
      </c>
      <c r="AO441" s="31">
        <v>89.9</v>
      </c>
      <c r="AP441" s="31">
        <v>89.5</v>
      </c>
      <c r="AQ441" s="31">
        <v>89.5</v>
      </c>
      <c r="AR441" s="31">
        <v>93.1</v>
      </c>
      <c r="AS441" s="31">
        <v>103.1</v>
      </c>
      <c r="AT441" s="31">
        <v>100.5</v>
      </c>
      <c r="AU441" s="31">
        <v>99.4</v>
      </c>
      <c r="AV441" s="31">
        <v>97.9</v>
      </c>
      <c r="AW441" s="31">
        <v>98</v>
      </c>
      <c r="AX441" s="31">
        <v>98.3</v>
      </c>
      <c r="AY441" s="31">
        <v>97.7</v>
      </c>
      <c r="AZ441" s="31">
        <v>96.4</v>
      </c>
      <c r="BA441" s="31">
        <v>96.4</v>
      </c>
      <c r="BB441" s="31">
        <v>96</v>
      </c>
      <c r="BC441" s="31">
        <v>96.4</v>
      </c>
      <c r="BD441" s="31">
        <v>94.7</v>
      </c>
      <c r="BE441" s="31">
        <v>94.7</v>
      </c>
      <c r="BF441" s="31">
        <v>95.1</v>
      </c>
      <c r="BG441" s="31">
        <v>96.4</v>
      </c>
      <c r="BH441" s="31">
        <v>95.6</v>
      </c>
      <c r="BI441" s="31">
        <v>96</v>
      </c>
      <c r="BJ441" s="31">
        <v>96</v>
      </c>
      <c r="BK441" s="31">
        <v>94.8</v>
      </c>
      <c r="BL441" s="31">
        <v>95.7</v>
      </c>
      <c r="BM441" s="31">
        <v>95.7</v>
      </c>
      <c r="BN441" s="31">
        <v>100.3</v>
      </c>
      <c r="BO441" s="31">
        <v>99.2</v>
      </c>
      <c r="BP441" s="31">
        <v>100.2</v>
      </c>
      <c r="BQ441" s="31">
        <v>101.2</v>
      </c>
      <c r="BR441" s="31">
        <v>99.2</v>
      </c>
      <c r="BS441" s="31">
        <v>101.2</v>
      </c>
      <c r="BT441" s="31">
        <v>100</v>
      </c>
      <c r="BU441" s="31">
        <v>100.2</v>
      </c>
      <c r="BV441" s="31">
        <v>101.4</v>
      </c>
      <c r="BW441" s="31">
        <v>102</v>
      </c>
      <c r="BX441" s="31">
        <v>102</v>
      </c>
      <c r="BY441" s="31">
        <v>102</v>
      </c>
      <c r="BZ441" s="31">
        <v>102.5</v>
      </c>
      <c r="CA441" s="31">
        <v>102.6</v>
      </c>
      <c r="CB441" s="31">
        <v>102.1</v>
      </c>
      <c r="CC441" s="31">
        <v>102.1</v>
      </c>
      <c r="CD441" s="31">
        <v>102.1</v>
      </c>
      <c r="CE441" s="31">
        <v>102.1</v>
      </c>
      <c r="CF441" s="31">
        <v>102.5</v>
      </c>
      <c r="CG441" s="31">
        <v>103.4</v>
      </c>
      <c r="CH441" s="31">
        <v>104.5</v>
      </c>
      <c r="CI441" s="31">
        <v>104.4</v>
      </c>
      <c r="CJ441" s="31">
        <v>104.7</v>
      </c>
      <c r="CK441" s="31">
        <v>104.8</v>
      </c>
      <c r="CL441" s="31">
        <v>102.7</v>
      </c>
      <c r="CM441" s="31">
        <v>103.8</v>
      </c>
      <c r="CN441" s="31">
        <v>102.3</v>
      </c>
      <c r="CO441" s="31">
        <v>101.8</v>
      </c>
      <c r="CP441" s="31">
        <v>101.8</v>
      </c>
      <c r="CQ441" s="31">
        <v>100.9</v>
      </c>
      <c r="CR441" s="31">
        <v>104</v>
      </c>
      <c r="CS441" s="31">
        <v>104.5</v>
      </c>
      <c r="CT441" s="31">
        <v>105.8</v>
      </c>
      <c r="CU441" s="31">
        <v>105.8</v>
      </c>
      <c r="CV441" s="31">
        <v>105.8</v>
      </c>
      <c r="CW441" s="31">
        <v>105.3</v>
      </c>
      <c r="CX441" s="31">
        <v>104.4</v>
      </c>
      <c r="CY441" s="31">
        <v>104.1</v>
      </c>
      <c r="CZ441" s="31">
        <v>104.7</v>
      </c>
      <c r="DA441" s="31">
        <v>103.9</v>
      </c>
      <c r="DB441" s="31">
        <v>105.3</v>
      </c>
      <c r="DC441" s="31">
        <v>106.2</v>
      </c>
      <c r="DD441" s="31">
        <v>106.3</v>
      </c>
      <c r="DE441" s="31">
        <v>107.3</v>
      </c>
      <c r="DF441" s="31">
        <v>108.1</v>
      </c>
      <c r="DG441" s="31">
        <v>109.5</v>
      </c>
      <c r="DH441" s="31">
        <v>112.9</v>
      </c>
      <c r="DI441" s="31">
        <v>113.4</v>
      </c>
      <c r="DJ441" s="31">
        <v>112.5</v>
      </c>
      <c r="DK441" s="31">
        <v>111.9</v>
      </c>
      <c r="DL441" s="31">
        <v>113.2</v>
      </c>
      <c r="DM441" s="31">
        <v>115.3</v>
      </c>
      <c r="DN441" s="31">
        <v>119.8</v>
      </c>
      <c r="DO441" s="31">
        <v>120.8</v>
      </c>
      <c r="DP441" s="31">
        <v>121.7</v>
      </c>
      <c r="DQ441" s="31">
        <v>122.1</v>
      </c>
      <c r="DR441" s="31">
        <v>121.5</v>
      </c>
      <c r="DS441" s="31">
        <v>121.8</v>
      </c>
      <c r="DT441" s="31">
        <v>126</v>
      </c>
      <c r="DU441" s="31">
        <v>126.2</v>
      </c>
      <c r="DV441" s="31">
        <v>126.5</v>
      </c>
      <c r="DW441" s="31">
        <v>125.5</v>
      </c>
      <c r="DX441" s="31">
        <v>124.9</v>
      </c>
      <c r="DY441" s="31">
        <v>124.9</v>
      </c>
      <c r="DZ441" s="31">
        <v>123.7</v>
      </c>
      <c r="EA441" s="31">
        <v>122.8</v>
      </c>
      <c r="EB441" s="31">
        <v>122.7</v>
      </c>
      <c r="EC441" s="31">
        <v>123.1</v>
      </c>
      <c r="ED441" s="31">
        <v>122.5</v>
      </c>
      <c r="EE441" s="31">
        <v>122.1</v>
      </c>
      <c r="EF441" s="31">
        <v>123.8</v>
      </c>
      <c r="EG441" s="31">
        <v>122.5</v>
      </c>
      <c r="EH441" s="31">
        <v>121.9</v>
      </c>
      <c r="EI441" s="31">
        <v>119.3</v>
      </c>
      <c r="EJ441" s="31">
        <v>119.2</v>
      </c>
      <c r="EK441" s="31">
        <v>118.2</v>
      </c>
      <c r="EL441" s="31">
        <v>119.6</v>
      </c>
      <c r="EM441" s="31">
        <v>119.3</v>
      </c>
      <c r="EN441" s="31">
        <v>119.1</v>
      </c>
      <c r="EO441" s="31">
        <v>118.8</v>
      </c>
      <c r="EP441" s="31">
        <v>118.7</v>
      </c>
      <c r="EQ441" s="31">
        <v>118.7</v>
      </c>
      <c r="ER441" s="31">
        <v>119</v>
      </c>
      <c r="ES441" s="31">
        <v>119</v>
      </c>
      <c r="ET441" s="31">
        <v>118</v>
      </c>
    </row>
    <row r="442" spans="1:150">
      <c r="A442" s="25" t="s">
        <v>2107</v>
      </c>
      <c r="B442" s="25" t="s">
        <v>2108</v>
      </c>
      <c r="C442" s="26">
        <v>8.7279999999999996E-2</v>
      </c>
      <c r="D442" s="31">
        <v>104.2</v>
      </c>
      <c r="E442" s="31">
        <v>105.8</v>
      </c>
      <c r="F442" s="31">
        <v>103.6</v>
      </c>
      <c r="G442" s="31">
        <v>103.5</v>
      </c>
      <c r="H442" s="31">
        <v>105.1</v>
      </c>
      <c r="I442" s="31">
        <v>105</v>
      </c>
      <c r="J442" s="31">
        <v>106.4</v>
      </c>
      <c r="K442" s="31">
        <v>107.1</v>
      </c>
      <c r="L442" s="31">
        <v>110.7</v>
      </c>
      <c r="M442" s="31">
        <v>111.5</v>
      </c>
      <c r="N442" s="31">
        <v>112.2</v>
      </c>
      <c r="O442" s="31">
        <v>112.8</v>
      </c>
      <c r="P442" s="31">
        <v>116.7</v>
      </c>
      <c r="Q442" s="31">
        <v>117</v>
      </c>
      <c r="R442" s="31">
        <v>116.1</v>
      </c>
      <c r="S442" s="31">
        <v>115.9</v>
      </c>
      <c r="T442" s="31">
        <v>115.4</v>
      </c>
      <c r="U442" s="31">
        <v>115.1</v>
      </c>
      <c r="V442" s="31">
        <v>115.5</v>
      </c>
      <c r="W442" s="31">
        <v>114.4</v>
      </c>
      <c r="X442" s="31">
        <v>114.1</v>
      </c>
      <c r="Y442" s="31">
        <v>114.3</v>
      </c>
      <c r="Z442" s="31">
        <v>115.4</v>
      </c>
      <c r="AA442" s="31">
        <v>116.8</v>
      </c>
      <c r="AB442" s="31">
        <v>117.7</v>
      </c>
      <c r="AC442" s="31">
        <v>118.3</v>
      </c>
      <c r="AD442" s="31">
        <v>119.3</v>
      </c>
      <c r="AE442" s="31">
        <v>119.3</v>
      </c>
      <c r="AF442" s="31">
        <v>119.4</v>
      </c>
      <c r="AG442" s="31">
        <v>119</v>
      </c>
      <c r="AH442" s="31">
        <v>120.4</v>
      </c>
      <c r="AI442" s="31">
        <v>118.2</v>
      </c>
      <c r="AJ442" s="31">
        <v>117.1</v>
      </c>
      <c r="AK442" s="31">
        <v>116.1</v>
      </c>
      <c r="AL442" s="31">
        <v>117</v>
      </c>
      <c r="AM442" s="31">
        <v>118.6</v>
      </c>
      <c r="AN442" s="31">
        <v>119.1</v>
      </c>
      <c r="AO442" s="31">
        <v>118.6</v>
      </c>
      <c r="AP442" s="31">
        <v>119.5</v>
      </c>
      <c r="AQ442" s="31">
        <v>119.5</v>
      </c>
      <c r="AR442" s="31">
        <v>117.2</v>
      </c>
      <c r="AS442" s="31">
        <v>115.8</v>
      </c>
      <c r="AT442" s="31">
        <v>115.9</v>
      </c>
      <c r="AU442" s="31">
        <v>116.5</v>
      </c>
      <c r="AV442" s="31">
        <v>115.1</v>
      </c>
      <c r="AW442" s="31">
        <v>115.4</v>
      </c>
      <c r="AX442" s="31">
        <v>115.3</v>
      </c>
      <c r="AY442" s="31">
        <v>115.5</v>
      </c>
      <c r="AZ442" s="31">
        <v>119.9</v>
      </c>
      <c r="BA442" s="31">
        <v>120.1</v>
      </c>
      <c r="BB442" s="31">
        <v>119.4</v>
      </c>
      <c r="BC442" s="31">
        <v>119.3</v>
      </c>
      <c r="BD442" s="31">
        <v>118.7</v>
      </c>
      <c r="BE442" s="31">
        <v>118.2</v>
      </c>
      <c r="BF442" s="31">
        <v>119.5</v>
      </c>
      <c r="BG442" s="31">
        <v>118.3</v>
      </c>
      <c r="BH442" s="31">
        <v>118.8</v>
      </c>
      <c r="BI442" s="31">
        <v>119.4</v>
      </c>
      <c r="BJ442" s="31">
        <v>120.5</v>
      </c>
      <c r="BK442" s="31">
        <v>121.4</v>
      </c>
      <c r="BL442" s="31">
        <v>120.5</v>
      </c>
      <c r="BM442" s="31">
        <v>119.5</v>
      </c>
      <c r="BN442" s="31">
        <v>119</v>
      </c>
      <c r="BO442" s="31">
        <v>119.4</v>
      </c>
      <c r="BP442" s="31">
        <v>120.2</v>
      </c>
      <c r="BQ442" s="31">
        <v>119.5</v>
      </c>
      <c r="BR442" s="31">
        <v>120.1</v>
      </c>
      <c r="BS442" s="31">
        <v>119.5</v>
      </c>
      <c r="BT442" s="31">
        <v>118.7</v>
      </c>
      <c r="BU442" s="31">
        <v>121.9</v>
      </c>
      <c r="BV442" s="31">
        <v>123.2</v>
      </c>
      <c r="BW442" s="31">
        <v>124</v>
      </c>
      <c r="BX442" s="31">
        <v>124.3</v>
      </c>
      <c r="BY442" s="31">
        <v>124.2</v>
      </c>
      <c r="BZ442" s="31">
        <v>122.8</v>
      </c>
      <c r="CA442" s="31">
        <v>122.2</v>
      </c>
      <c r="CB442" s="31">
        <v>121.8</v>
      </c>
      <c r="CC442" s="31">
        <v>123.1</v>
      </c>
      <c r="CD442" s="31">
        <v>124.4</v>
      </c>
      <c r="CE442" s="31">
        <v>125.9</v>
      </c>
      <c r="CF442" s="31">
        <v>125.2</v>
      </c>
      <c r="CG442" s="31">
        <v>128.5</v>
      </c>
      <c r="CH442" s="31">
        <v>128.69999999999999</v>
      </c>
      <c r="CI442" s="31">
        <v>130.6</v>
      </c>
      <c r="CJ442" s="31">
        <v>129.6</v>
      </c>
      <c r="CK442" s="31">
        <v>128.1</v>
      </c>
      <c r="CL442" s="31">
        <v>126.5</v>
      </c>
      <c r="CM442" s="31">
        <v>126.1</v>
      </c>
      <c r="CN442" s="31">
        <v>125.3</v>
      </c>
      <c r="CO442" s="31">
        <v>123.6</v>
      </c>
      <c r="CP442" s="31">
        <v>123.6</v>
      </c>
      <c r="CQ442" s="31">
        <v>123.9</v>
      </c>
      <c r="CR442" s="31">
        <v>121.6</v>
      </c>
      <c r="CS442" s="31">
        <v>121.5</v>
      </c>
      <c r="CT442" s="31">
        <v>121</v>
      </c>
      <c r="CU442" s="31">
        <v>123.4</v>
      </c>
      <c r="CV442" s="31">
        <v>125.1</v>
      </c>
      <c r="CW442" s="31">
        <v>126.7</v>
      </c>
      <c r="CX442" s="31">
        <v>126.8</v>
      </c>
      <c r="CY442" s="31">
        <v>128.19999999999999</v>
      </c>
      <c r="CZ442" s="31">
        <v>127</v>
      </c>
      <c r="DA442" s="31">
        <v>126.7</v>
      </c>
      <c r="DB442" s="31">
        <v>128.4</v>
      </c>
      <c r="DC442" s="31">
        <v>129</v>
      </c>
      <c r="DD442" s="31">
        <v>128.9</v>
      </c>
      <c r="DE442" s="31">
        <v>129.9</v>
      </c>
      <c r="DF442" s="31">
        <v>133.4</v>
      </c>
      <c r="DG442" s="31">
        <v>138.30000000000001</v>
      </c>
      <c r="DH442" s="31">
        <v>138.80000000000001</v>
      </c>
      <c r="DI442" s="31">
        <v>140.80000000000001</v>
      </c>
      <c r="DJ442" s="31">
        <v>142.5</v>
      </c>
      <c r="DK442" s="31">
        <v>143.1</v>
      </c>
      <c r="DL442" s="31">
        <v>142.80000000000001</v>
      </c>
      <c r="DM442" s="31">
        <v>144.9</v>
      </c>
      <c r="DN442" s="31">
        <v>148.9</v>
      </c>
      <c r="DO442" s="31">
        <v>153</v>
      </c>
      <c r="DP442" s="31">
        <v>157.4</v>
      </c>
      <c r="DQ442" s="31">
        <v>164.8</v>
      </c>
      <c r="DR442" s="31">
        <v>165.4</v>
      </c>
      <c r="DS442" s="31">
        <v>172.6</v>
      </c>
      <c r="DT442" s="31">
        <v>177.1</v>
      </c>
      <c r="DU442" s="31">
        <v>180.1</v>
      </c>
      <c r="DV442" s="31">
        <v>185.1</v>
      </c>
      <c r="DW442" s="31">
        <v>190.1</v>
      </c>
      <c r="DX442" s="31">
        <v>191.2</v>
      </c>
      <c r="DY442" s="31">
        <v>189.9</v>
      </c>
      <c r="DZ442" s="31">
        <v>191.4</v>
      </c>
      <c r="EA442" s="31">
        <v>189.9</v>
      </c>
      <c r="EB442" s="31">
        <v>190.6</v>
      </c>
      <c r="EC442" s="31">
        <v>188.8</v>
      </c>
      <c r="ED442" s="31">
        <v>186</v>
      </c>
      <c r="EE442" s="31">
        <v>186.2</v>
      </c>
      <c r="EF442" s="31">
        <v>183.8</v>
      </c>
      <c r="EG442" s="31">
        <v>180.6</v>
      </c>
      <c r="EH442" s="31">
        <v>178.8</v>
      </c>
      <c r="EI442" s="31">
        <v>175.8</v>
      </c>
      <c r="EJ442" s="31">
        <v>173.9</v>
      </c>
      <c r="EK442" s="31">
        <v>170.7</v>
      </c>
      <c r="EL442" s="31">
        <v>169.5</v>
      </c>
      <c r="EM442" s="31">
        <v>168.1</v>
      </c>
      <c r="EN442" s="31">
        <v>168.5</v>
      </c>
      <c r="EO442" s="31">
        <v>166.3</v>
      </c>
      <c r="EP442" s="31">
        <v>167.3</v>
      </c>
      <c r="EQ442" s="31">
        <v>172.9</v>
      </c>
      <c r="ER442" s="31">
        <v>178.5</v>
      </c>
      <c r="ES442" s="31">
        <v>176.8</v>
      </c>
      <c r="ET442" s="31">
        <v>177.3</v>
      </c>
    </row>
    <row r="443" spans="1:150">
      <c r="A443" s="25" t="s">
        <v>1063</v>
      </c>
      <c r="B443" s="25" t="s">
        <v>2109</v>
      </c>
      <c r="C443" s="26">
        <v>7.4799999999999997E-3</v>
      </c>
      <c r="D443" s="31">
        <v>99.4</v>
      </c>
      <c r="E443" s="31">
        <v>103.8</v>
      </c>
      <c r="F443" s="31">
        <v>103.2</v>
      </c>
      <c r="G443" s="31">
        <v>104.2</v>
      </c>
      <c r="H443" s="31">
        <v>100.9</v>
      </c>
      <c r="I443" s="31">
        <v>102.4</v>
      </c>
      <c r="J443" s="31">
        <v>98.1</v>
      </c>
      <c r="K443" s="31">
        <v>98.6</v>
      </c>
      <c r="L443" s="31">
        <v>98.3</v>
      </c>
      <c r="M443" s="31">
        <v>98.5</v>
      </c>
      <c r="N443" s="31">
        <v>100</v>
      </c>
      <c r="O443" s="31">
        <v>96</v>
      </c>
      <c r="P443" s="31">
        <v>101</v>
      </c>
      <c r="Q443" s="31">
        <v>97.1</v>
      </c>
      <c r="R443" s="31">
        <v>104.5</v>
      </c>
      <c r="S443" s="31">
        <v>104.3</v>
      </c>
      <c r="T443" s="31">
        <v>109</v>
      </c>
      <c r="U443" s="31">
        <v>102.2</v>
      </c>
      <c r="V443" s="31">
        <v>101.3</v>
      </c>
      <c r="W443" s="31">
        <v>105.8</v>
      </c>
      <c r="X443" s="31">
        <v>101.6</v>
      </c>
      <c r="Y443" s="31">
        <v>105.6</v>
      </c>
      <c r="Z443" s="31">
        <v>104.6</v>
      </c>
      <c r="AA443" s="31">
        <v>101.7</v>
      </c>
      <c r="AB443" s="31">
        <v>99.3</v>
      </c>
      <c r="AC443" s="31">
        <v>99.9</v>
      </c>
      <c r="AD443" s="31">
        <v>104.8</v>
      </c>
      <c r="AE443" s="31">
        <v>101.5</v>
      </c>
      <c r="AF443" s="31">
        <v>103</v>
      </c>
      <c r="AG443" s="31">
        <v>107.5</v>
      </c>
      <c r="AH443" s="31">
        <v>106</v>
      </c>
      <c r="AI443" s="31">
        <v>106.2</v>
      </c>
      <c r="AJ443" s="31">
        <v>96.1</v>
      </c>
      <c r="AK443" s="31">
        <v>98</v>
      </c>
      <c r="AL443" s="31">
        <v>98.4</v>
      </c>
      <c r="AM443" s="31">
        <v>95</v>
      </c>
      <c r="AN443" s="31">
        <v>98</v>
      </c>
      <c r="AO443" s="31">
        <v>106.9</v>
      </c>
      <c r="AP443" s="31">
        <v>109.9</v>
      </c>
      <c r="AQ443" s="31">
        <v>109.9</v>
      </c>
      <c r="AR443" s="31">
        <v>110.6</v>
      </c>
      <c r="AS443" s="31">
        <v>109.2</v>
      </c>
      <c r="AT443" s="31">
        <v>108.4</v>
      </c>
      <c r="AU443" s="31">
        <v>111.6</v>
      </c>
      <c r="AV443" s="31">
        <v>105</v>
      </c>
      <c r="AW443" s="31">
        <v>108.8</v>
      </c>
      <c r="AX443" s="31">
        <v>109</v>
      </c>
      <c r="AY443" s="31">
        <v>107.7</v>
      </c>
      <c r="AZ443" s="31">
        <v>108.4</v>
      </c>
      <c r="BA443" s="31">
        <v>112.5</v>
      </c>
      <c r="BB443" s="31">
        <v>112.2</v>
      </c>
      <c r="BC443" s="31">
        <v>111.1</v>
      </c>
      <c r="BD443" s="31">
        <v>108.2</v>
      </c>
      <c r="BE443" s="31">
        <v>106.8</v>
      </c>
      <c r="BF443" s="31">
        <v>106.1</v>
      </c>
      <c r="BG443" s="31">
        <v>106</v>
      </c>
      <c r="BH443" s="31">
        <v>105.9</v>
      </c>
      <c r="BI443" s="31">
        <v>109</v>
      </c>
      <c r="BJ443" s="31">
        <v>112.4</v>
      </c>
      <c r="BK443" s="31">
        <v>111.2</v>
      </c>
      <c r="BL443" s="31">
        <v>110.9</v>
      </c>
      <c r="BM443" s="31">
        <v>111.4</v>
      </c>
      <c r="BN443" s="31">
        <v>109.3</v>
      </c>
      <c r="BO443" s="31">
        <v>109.4</v>
      </c>
      <c r="BP443" s="31">
        <v>108.3</v>
      </c>
      <c r="BQ443" s="31">
        <v>108.3</v>
      </c>
      <c r="BR443" s="31">
        <v>108.1</v>
      </c>
      <c r="BS443" s="31">
        <v>110.5</v>
      </c>
      <c r="BT443" s="31">
        <v>110.1</v>
      </c>
      <c r="BU443" s="31">
        <v>109.8</v>
      </c>
      <c r="BV443" s="31">
        <v>109.5</v>
      </c>
      <c r="BW443" s="31">
        <v>108.6</v>
      </c>
      <c r="BX443" s="31">
        <v>107.7</v>
      </c>
      <c r="BY443" s="31">
        <v>110</v>
      </c>
      <c r="BZ443" s="31">
        <v>112</v>
      </c>
      <c r="CA443" s="31">
        <v>110.8</v>
      </c>
      <c r="CB443" s="31">
        <v>114.4</v>
      </c>
      <c r="CC443" s="31">
        <v>116</v>
      </c>
      <c r="CD443" s="31">
        <v>117.1</v>
      </c>
      <c r="CE443" s="31">
        <v>115.1</v>
      </c>
      <c r="CF443" s="31">
        <v>113.9</v>
      </c>
      <c r="CG443" s="31">
        <v>113.9</v>
      </c>
      <c r="CH443" s="31">
        <v>114.1</v>
      </c>
      <c r="CI443" s="31">
        <v>113.8</v>
      </c>
      <c r="CJ443" s="31">
        <v>113.7</v>
      </c>
      <c r="CK443" s="31">
        <v>114.6</v>
      </c>
      <c r="CL443" s="31">
        <v>114.6</v>
      </c>
      <c r="CM443" s="31">
        <v>115.8</v>
      </c>
      <c r="CN443" s="31">
        <v>115.8</v>
      </c>
      <c r="CO443" s="31">
        <v>115.7</v>
      </c>
      <c r="CP443" s="31">
        <v>116.2</v>
      </c>
      <c r="CQ443" s="31">
        <v>115.1</v>
      </c>
      <c r="CR443" s="31">
        <v>112.6</v>
      </c>
      <c r="CS443" s="31">
        <v>112.6</v>
      </c>
      <c r="CT443" s="31">
        <v>113</v>
      </c>
      <c r="CU443" s="31">
        <v>113</v>
      </c>
      <c r="CV443" s="31">
        <v>113</v>
      </c>
      <c r="CW443" s="31">
        <v>113</v>
      </c>
      <c r="CX443" s="31">
        <v>114.7</v>
      </c>
      <c r="CY443" s="31">
        <v>114.9</v>
      </c>
      <c r="CZ443" s="31">
        <v>110.2</v>
      </c>
      <c r="DA443" s="31">
        <v>110.2</v>
      </c>
      <c r="DB443" s="31">
        <v>112.3</v>
      </c>
      <c r="DC443" s="31">
        <v>112.7</v>
      </c>
      <c r="DD443" s="31">
        <v>112.7</v>
      </c>
      <c r="DE443" s="31">
        <v>112.5</v>
      </c>
      <c r="DF443" s="31">
        <v>112.5</v>
      </c>
      <c r="DG443" s="31">
        <v>114.7</v>
      </c>
      <c r="DH443" s="31">
        <v>122.9</v>
      </c>
      <c r="DI443" s="31">
        <v>124.2</v>
      </c>
      <c r="DJ443" s="31">
        <v>124.2</v>
      </c>
      <c r="DK443" s="31">
        <v>125.1</v>
      </c>
      <c r="DL443" s="31">
        <v>126.3</v>
      </c>
      <c r="DM443" s="31">
        <v>126.6</v>
      </c>
      <c r="DN443" s="31">
        <v>126.3</v>
      </c>
      <c r="DO443" s="31">
        <v>130.6</v>
      </c>
      <c r="DP443" s="31">
        <v>131.6</v>
      </c>
      <c r="DQ443" s="31">
        <v>133.19999999999999</v>
      </c>
      <c r="DR443" s="31">
        <v>139.1</v>
      </c>
      <c r="DS443" s="31">
        <v>134.30000000000001</v>
      </c>
      <c r="DT443" s="31">
        <v>137.6</v>
      </c>
      <c r="DU443" s="31">
        <v>141.69999999999999</v>
      </c>
      <c r="DV443" s="31">
        <v>143.5</v>
      </c>
      <c r="DW443" s="31">
        <v>143.19999999999999</v>
      </c>
      <c r="DX443" s="31">
        <v>130.69999999999999</v>
      </c>
      <c r="DY443" s="31">
        <v>115.4</v>
      </c>
      <c r="DZ443" s="31">
        <v>123.4</v>
      </c>
      <c r="EA443" s="31">
        <v>118.3</v>
      </c>
      <c r="EB443" s="31">
        <v>119.5</v>
      </c>
      <c r="EC443" s="31">
        <v>119.3</v>
      </c>
      <c r="ED443" s="31">
        <v>117.3</v>
      </c>
      <c r="EE443" s="31">
        <v>117.1</v>
      </c>
      <c r="EF443" s="31">
        <v>117.3</v>
      </c>
      <c r="EG443" s="31">
        <v>116</v>
      </c>
      <c r="EH443" s="31">
        <v>110.8</v>
      </c>
      <c r="EI443" s="31">
        <v>116</v>
      </c>
      <c r="EJ443" s="31">
        <v>113.6</v>
      </c>
      <c r="EK443" s="31">
        <v>115.7</v>
      </c>
      <c r="EL443" s="31">
        <v>117.2</v>
      </c>
      <c r="EM443" s="31">
        <v>117.3</v>
      </c>
      <c r="EN443" s="31">
        <v>117.3</v>
      </c>
      <c r="EO443" s="31">
        <v>114.5</v>
      </c>
      <c r="EP443" s="31">
        <v>113.1</v>
      </c>
      <c r="EQ443" s="31">
        <v>113</v>
      </c>
      <c r="ER443" s="31">
        <v>115</v>
      </c>
      <c r="ES443" s="31">
        <v>114.7</v>
      </c>
      <c r="ET443" s="31">
        <v>115</v>
      </c>
    </row>
    <row r="444" spans="1:150">
      <c r="A444" s="25" t="s">
        <v>2110</v>
      </c>
      <c r="B444" s="25" t="s">
        <v>2111</v>
      </c>
      <c r="C444" s="26">
        <v>4.3830000000000001E-2</v>
      </c>
      <c r="D444" s="31">
        <v>99.9</v>
      </c>
      <c r="E444" s="31">
        <v>102.6</v>
      </c>
      <c r="F444" s="31">
        <v>102.4</v>
      </c>
      <c r="G444" s="31">
        <v>104.3</v>
      </c>
      <c r="H444" s="31">
        <v>101.7</v>
      </c>
      <c r="I444" s="31">
        <v>102.6</v>
      </c>
      <c r="J444" s="31">
        <v>99.6</v>
      </c>
      <c r="K444" s="31">
        <v>99</v>
      </c>
      <c r="L444" s="31">
        <v>99.3</v>
      </c>
      <c r="M444" s="31">
        <v>98</v>
      </c>
      <c r="N444" s="31">
        <v>97.4</v>
      </c>
      <c r="O444" s="31">
        <v>96.9</v>
      </c>
      <c r="P444" s="31">
        <v>97.9</v>
      </c>
      <c r="Q444" s="31">
        <v>98.5</v>
      </c>
      <c r="R444" s="31">
        <v>96.3</v>
      </c>
      <c r="S444" s="31">
        <v>98.2</v>
      </c>
      <c r="T444" s="31">
        <v>99.3</v>
      </c>
      <c r="U444" s="31">
        <v>102.9</v>
      </c>
      <c r="V444" s="31">
        <v>101.3</v>
      </c>
      <c r="W444" s="31">
        <v>101.9</v>
      </c>
      <c r="X444" s="31">
        <v>104.2</v>
      </c>
      <c r="Y444" s="31">
        <v>105.4</v>
      </c>
      <c r="Z444" s="31">
        <v>103</v>
      </c>
      <c r="AA444" s="31">
        <v>110.2</v>
      </c>
      <c r="AB444" s="31">
        <v>109.3</v>
      </c>
      <c r="AC444" s="31">
        <v>110.5</v>
      </c>
      <c r="AD444" s="31">
        <v>109.4</v>
      </c>
      <c r="AE444" s="31">
        <v>109.6</v>
      </c>
      <c r="AF444" s="31">
        <v>111.5</v>
      </c>
      <c r="AG444" s="31">
        <v>111.1</v>
      </c>
      <c r="AH444" s="31">
        <v>110.9</v>
      </c>
      <c r="AI444" s="31">
        <v>110.3</v>
      </c>
      <c r="AJ444" s="31">
        <v>110.3</v>
      </c>
      <c r="AK444" s="31">
        <v>110.5</v>
      </c>
      <c r="AL444" s="31">
        <v>112.1</v>
      </c>
      <c r="AM444" s="31">
        <v>111.1</v>
      </c>
      <c r="AN444" s="31">
        <v>109.7</v>
      </c>
      <c r="AO444" s="31">
        <v>108.5</v>
      </c>
      <c r="AP444" s="31">
        <v>109.8</v>
      </c>
      <c r="AQ444" s="31">
        <v>111.9</v>
      </c>
      <c r="AR444" s="31">
        <v>111.7</v>
      </c>
      <c r="AS444" s="31">
        <v>110</v>
      </c>
      <c r="AT444" s="31">
        <v>106.7</v>
      </c>
      <c r="AU444" s="31">
        <v>106.4</v>
      </c>
      <c r="AV444" s="31">
        <v>105.1</v>
      </c>
      <c r="AW444" s="31">
        <v>100.7</v>
      </c>
      <c r="AX444" s="31">
        <v>100</v>
      </c>
      <c r="AY444" s="31">
        <v>100.7</v>
      </c>
      <c r="AZ444" s="31">
        <v>100.7</v>
      </c>
      <c r="BA444" s="31">
        <v>101</v>
      </c>
      <c r="BB444" s="31">
        <v>98.6</v>
      </c>
      <c r="BC444" s="31">
        <v>99.2</v>
      </c>
      <c r="BD444" s="31">
        <v>98.7</v>
      </c>
      <c r="BE444" s="31">
        <v>96.3</v>
      </c>
      <c r="BF444" s="31">
        <v>97.1</v>
      </c>
      <c r="BG444" s="31">
        <v>97.1</v>
      </c>
      <c r="BH444" s="31">
        <v>99.8</v>
      </c>
      <c r="BI444" s="31">
        <v>100.4</v>
      </c>
      <c r="BJ444" s="31">
        <v>103.6</v>
      </c>
      <c r="BK444" s="31">
        <v>104.9</v>
      </c>
      <c r="BL444" s="31">
        <v>105.5</v>
      </c>
      <c r="BM444" s="31">
        <v>109.9</v>
      </c>
      <c r="BN444" s="31">
        <v>108.1</v>
      </c>
      <c r="BO444" s="31">
        <v>108.1</v>
      </c>
      <c r="BP444" s="31">
        <v>108.9</v>
      </c>
      <c r="BQ444" s="31">
        <v>107.7</v>
      </c>
      <c r="BR444" s="31">
        <v>108.7</v>
      </c>
      <c r="BS444" s="31">
        <v>107.8</v>
      </c>
      <c r="BT444" s="31">
        <v>109.4</v>
      </c>
      <c r="BU444" s="31">
        <v>110</v>
      </c>
      <c r="BV444" s="31">
        <v>110.2</v>
      </c>
      <c r="BW444" s="31">
        <v>108.4</v>
      </c>
      <c r="BX444" s="31">
        <v>110.8</v>
      </c>
      <c r="BY444" s="31">
        <v>110.6</v>
      </c>
      <c r="BZ444" s="31">
        <v>111.5</v>
      </c>
      <c r="CA444" s="31">
        <v>111.6</v>
      </c>
      <c r="CB444" s="31">
        <v>113.3</v>
      </c>
      <c r="CC444" s="31">
        <v>114.8</v>
      </c>
      <c r="CD444" s="31">
        <v>118.4</v>
      </c>
      <c r="CE444" s="31">
        <v>119.3</v>
      </c>
      <c r="CF444" s="31">
        <v>118.5</v>
      </c>
      <c r="CG444" s="31">
        <v>116.7</v>
      </c>
      <c r="CH444" s="31">
        <v>115.1</v>
      </c>
      <c r="CI444" s="31">
        <v>113.9</v>
      </c>
      <c r="CJ444" s="31">
        <v>114.6</v>
      </c>
      <c r="CK444" s="31">
        <v>114.6</v>
      </c>
      <c r="CL444" s="31">
        <v>113.4</v>
      </c>
      <c r="CM444" s="31">
        <v>111.6</v>
      </c>
      <c r="CN444" s="31">
        <v>111.3</v>
      </c>
      <c r="CO444" s="31">
        <v>106.9</v>
      </c>
      <c r="CP444" s="31">
        <v>106.4</v>
      </c>
      <c r="CQ444" s="31">
        <v>107</v>
      </c>
      <c r="CR444" s="31">
        <v>103.3</v>
      </c>
      <c r="CS444" s="31">
        <v>105</v>
      </c>
      <c r="CT444" s="31">
        <v>106.4</v>
      </c>
      <c r="CU444" s="31">
        <v>106</v>
      </c>
      <c r="CV444" s="31">
        <v>108.3</v>
      </c>
      <c r="CW444" s="31">
        <v>110</v>
      </c>
      <c r="CX444" s="31">
        <v>107.5</v>
      </c>
      <c r="CY444" s="31">
        <v>106.3</v>
      </c>
      <c r="CZ444" s="31">
        <v>105.2</v>
      </c>
      <c r="DA444" s="31">
        <v>105.9</v>
      </c>
      <c r="DB444" s="31">
        <v>105.3</v>
      </c>
      <c r="DC444" s="31">
        <v>106.7</v>
      </c>
      <c r="DD444" s="31">
        <v>107.4</v>
      </c>
      <c r="DE444" s="31">
        <v>109.5</v>
      </c>
      <c r="DF444" s="31">
        <v>111.7</v>
      </c>
      <c r="DG444" s="31">
        <v>117.6</v>
      </c>
      <c r="DH444" s="31">
        <v>123.1</v>
      </c>
      <c r="DI444" s="31">
        <v>125.1</v>
      </c>
      <c r="DJ444" s="31">
        <v>125.7</v>
      </c>
      <c r="DK444" s="31">
        <v>128.9</v>
      </c>
      <c r="DL444" s="31">
        <v>131</v>
      </c>
      <c r="DM444" s="31">
        <v>131.6</v>
      </c>
      <c r="DN444" s="31">
        <v>139.6</v>
      </c>
      <c r="DO444" s="31">
        <v>148.19999999999999</v>
      </c>
      <c r="DP444" s="31">
        <v>146.80000000000001</v>
      </c>
      <c r="DQ444" s="31">
        <v>147.30000000000001</v>
      </c>
      <c r="DR444" s="31">
        <v>149.19999999999999</v>
      </c>
      <c r="DS444" s="31">
        <v>151.19999999999999</v>
      </c>
      <c r="DT444" s="31">
        <v>151.6</v>
      </c>
      <c r="DU444" s="31">
        <v>152</v>
      </c>
      <c r="DV444" s="31">
        <v>152.5</v>
      </c>
      <c r="DW444" s="31">
        <v>151.69999999999999</v>
      </c>
      <c r="DX444" s="31">
        <v>142.30000000000001</v>
      </c>
      <c r="DY444" s="31">
        <v>141.69999999999999</v>
      </c>
      <c r="DZ444" s="31">
        <v>137.69999999999999</v>
      </c>
      <c r="EA444" s="31">
        <v>137.19999999999999</v>
      </c>
      <c r="EB444" s="31">
        <v>134.9</v>
      </c>
      <c r="EC444" s="31">
        <v>130.5</v>
      </c>
      <c r="ED444" s="31">
        <v>129.4</v>
      </c>
      <c r="EE444" s="31">
        <v>128.19999999999999</v>
      </c>
      <c r="EF444" s="31">
        <v>126</v>
      </c>
      <c r="EG444" s="31">
        <v>126.8</v>
      </c>
      <c r="EH444" s="31">
        <v>124.4</v>
      </c>
      <c r="EI444" s="31">
        <v>122.4</v>
      </c>
      <c r="EJ444" s="31">
        <v>119.9</v>
      </c>
      <c r="EK444" s="31">
        <v>117.5</v>
      </c>
      <c r="EL444" s="31">
        <v>116.4</v>
      </c>
      <c r="EM444" s="31">
        <v>114</v>
      </c>
      <c r="EN444" s="31">
        <v>114.6</v>
      </c>
      <c r="EO444" s="31">
        <v>114.7</v>
      </c>
      <c r="EP444" s="31">
        <v>113.6</v>
      </c>
      <c r="EQ444" s="31">
        <v>114.7</v>
      </c>
      <c r="ER444" s="31">
        <v>115.9</v>
      </c>
      <c r="ES444" s="31">
        <v>114.6</v>
      </c>
      <c r="ET444" s="31">
        <v>114.6</v>
      </c>
    </row>
    <row r="445" spans="1:150">
      <c r="A445" s="25" t="s">
        <v>2112</v>
      </c>
      <c r="B445" s="25" t="s">
        <v>2113</v>
      </c>
      <c r="C445" s="26">
        <v>0.29636000000000001</v>
      </c>
      <c r="D445" s="31">
        <v>100.5</v>
      </c>
      <c r="E445" s="31">
        <v>102.3</v>
      </c>
      <c r="F445" s="31">
        <v>100.3</v>
      </c>
      <c r="G445" s="31">
        <v>99.5</v>
      </c>
      <c r="H445" s="31">
        <v>101.8</v>
      </c>
      <c r="I445" s="31">
        <v>102.7</v>
      </c>
      <c r="J445" s="31">
        <v>102</v>
      </c>
      <c r="K445" s="31">
        <v>101.5</v>
      </c>
      <c r="L445" s="31">
        <v>103.5</v>
      </c>
      <c r="M445" s="31">
        <v>104.6</v>
      </c>
      <c r="N445" s="31">
        <v>104.5</v>
      </c>
      <c r="O445" s="31">
        <v>104</v>
      </c>
      <c r="P445" s="31">
        <v>102.3</v>
      </c>
      <c r="Q445" s="31">
        <v>101.9</v>
      </c>
      <c r="R445" s="31">
        <v>103.4</v>
      </c>
      <c r="S445" s="31">
        <v>104.3</v>
      </c>
      <c r="T445" s="31">
        <v>106.4</v>
      </c>
      <c r="U445" s="31">
        <v>109.9</v>
      </c>
      <c r="V445" s="31">
        <v>109.1</v>
      </c>
      <c r="W445" s="31">
        <v>107.8</v>
      </c>
      <c r="X445" s="31">
        <v>106.7</v>
      </c>
      <c r="Y445" s="31">
        <v>106</v>
      </c>
      <c r="Z445" s="31">
        <v>105.9</v>
      </c>
      <c r="AA445" s="31">
        <v>104</v>
      </c>
      <c r="AB445" s="31">
        <v>104.5</v>
      </c>
      <c r="AC445" s="31">
        <v>102.3</v>
      </c>
      <c r="AD445" s="31">
        <v>102.5</v>
      </c>
      <c r="AE445" s="31">
        <v>104</v>
      </c>
      <c r="AF445" s="31">
        <v>105.1</v>
      </c>
      <c r="AG445" s="31">
        <v>105</v>
      </c>
      <c r="AH445" s="31">
        <v>103.8</v>
      </c>
      <c r="AI445" s="31">
        <v>100.6</v>
      </c>
      <c r="AJ445" s="31">
        <v>99.5</v>
      </c>
      <c r="AK445" s="31">
        <v>95.4</v>
      </c>
      <c r="AL445" s="31">
        <v>94</v>
      </c>
      <c r="AM445" s="31">
        <v>94.5</v>
      </c>
      <c r="AN445" s="31">
        <v>94.2</v>
      </c>
      <c r="AO445" s="31">
        <v>98</v>
      </c>
      <c r="AP445" s="31">
        <v>96</v>
      </c>
      <c r="AQ445" s="31">
        <v>95.7</v>
      </c>
      <c r="AR445" s="31">
        <v>94.9</v>
      </c>
      <c r="AS445" s="31">
        <v>92.6</v>
      </c>
      <c r="AT445" s="31">
        <v>91.6</v>
      </c>
      <c r="AU445" s="31">
        <v>91.3</v>
      </c>
      <c r="AV445" s="31">
        <v>91</v>
      </c>
      <c r="AW445" s="31">
        <v>90.6</v>
      </c>
      <c r="AX445" s="31">
        <v>90.9</v>
      </c>
      <c r="AY445" s="31">
        <v>93</v>
      </c>
      <c r="AZ445" s="31">
        <v>94.3</v>
      </c>
      <c r="BA445" s="31">
        <v>93</v>
      </c>
      <c r="BB445" s="31">
        <v>92.9</v>
      </c>
      <c r="BC445" s="31">
        <v>93</v>
      </c>
      <c r="BD445" s="31">
        <v>92.8</v>
      </c>
      <c r="BE445" s="31">
        <v>93.8</v>
      </c>
      <c r="BF445" s="31">
        <v>92.4</v>
      </c>
      <c r="BG445" s="31">
        <v>92.4</v>
      </c>
      <c r="BH445" s="31">
        <v>93.2</v>
      </c>
      <c r="BI445" s="31">
        <v>95.9</v>
      </c>
      <c r="BJ445" s="31">
        <v>98.3</v>
      </c>
      <c r="BK445" s="31">
        <v>97.6</v>
      </c>
      <c r="BL445" s="31">
        <v>95.8</v>
      </c>
      <c r="BM445" s="31">
        <v>94.8</v>
      </c>
      <c r="BN445" s="31">
        <v>94.8</v>
      </c>
      <c r="BO445" s="31">
        <v>95.5</v>
      </c>
      <c r="BP445" s="31">
        <v>96.3</v>
      </c>
      <c r="BQ445" s="31">
        <v>96.4</v>
      </c>
      <c r="BR445" s="31">
        <v>96.8</v>
      </c>
      <c r="BS445" s="31">
        <v>98.2</v>
      </c>
      <c r="BT445" s="31">
        <v>99.7</v>
      </c>
      <c r="BU445" s="31">
        <v>99.8</v>
      </c>
      <c r="BV445" s="31">
        <v>99.9</v>
      </c>
      <c r="BW445" s="31">
        <v>101.8</v>
      </c>
      <c r="BX445" s="31">
        <v>101.6</v>
      </c>
      <c r="BY445" s="31">
        <v>103.1</v>
      </c>
      <c r="BZ445" s="31">
        <v>104</v>
      </c>
      <c r="CA445" s="31">
        <v>103.9</v>
      </c>
      <c r="CB445" s="31">
        <v>104.4</v>
      </c>
      <c r="CC445" s="31">
        <v>106</v>
      </c>
      <c r="CD445" s="31">
        <v>107</v>
      </c>
      <c r="CE445" s="31">
        <v>107</v>
      </c>
      <c r="CF445" s="31">
        <v>103.3</v>
      </c>
      <c r="CG445" s="31">
        <v>102.3</v>
      </c>
      <c r="CH445" s="31">
        <v>103</v>
      </c>
      <c r="CI445" s="31">
        <v>102.7</v>
      </c>
      <c r="CJ445" s="31">
        <v>100.7</v>
      </c>
      <c r="CK445" s="31">
        <v>101.3</v>
      </c>
      <c r="CL445" s="31">
        <v>100.3</v>
      </c>
      <c r="CM445" s="31">
        <v>99.2</v>
      </c>
      <c r="CN445" s="31">
        <v>98.9</v>
      </c>
      <c r="CO445" s="31">
        <v>98.1</v>
      </c>
      <c r="CP445" s="31">
        <v>97.3</v>
      </c>
      <c r="CQ445" s="31">
        <v>96.6</v>
      </c>
      <c r="CR445" s="31">
        <v>96.1</v>
      </c>
      <c r="CS445" s="31">
        <v>95.6</v>
      </c>
      <c r="CT445" s="31">
        <v>95.8</v>
      </c>
      <c r="CU445" s="31">
        <v>95.4</v>
      </c>
      <c r="CV445" s="31">
        <v>95.4</v>
      </c>
      <c r="CW445" s="31">
        <v>93.8</v>
      </c>
      <c r="CX445" s="31">
        <v>91.3</v>
      </c>
      <c r="CY445" s="31">
        <v>90.8</v>
      </c>
      <c r="CZ445" s="31">
        <v>88.1</v>
      </c>
      <c r="DA445" s="31">
        <v>88.3</v>
      </c>
      <c r="DB445" s="31">
        <v>89.3</v>
      </c>
      <c r="DC445" s="31">
        <v>91.5</v>
      </c>
      <c r="DD445" s="31">
        <v>95.7</v>
      </c>
      <c r="DE445" s="31">
        <v>97.7</v>
      </c>
      <c r="DF445" s="31">
        <v>99.1</v>
      </c>
      <c r="DG445" s="31">
        <v>102.8</v>
      </c>
      <c r="DH445" s="31">
        <v>102.4</v>
      </c>
      <c r="DI445" s="31">
        <v>102.3</v>
      </c>
      <c r="DJ445" s="31">
        <v>102.5</v>
      </c>
      <c r="DK445" s="31">
        <v>102.7</v>
      </c>
      <c r="DL445" s="31">
        <v>103.7</v>
      </c>
      <c r="DM445" s="31">
        <v>105.1</v>
      </c>
      <c r="DN445" s="31">
        <v>108.3</v>
      </c>
      <c r="DO445" s="31">
        <v>109.2</v>
      </c>
      <c r="DP445" s="31">
        <v>109.2</v>
      </c>
      <c r="DQ445" s="31">
        <v>109</v>
      </c>
      <c r="DR445" s="31">
        <v>111.1</v>
      </c>
      <c r="DS445" s="31">
        <v>113.5</v>
      </c>
      <c r="DT445" s="31">
        <v>115.8</v>
      </c>
      <c r="DU445" s="31">
        <v>115.2</v>
      </c>
      <c r="DV445" s="31">
        <v>117.2</v>
      </c>
      <c r="DW445" s="31">
        <v>115.5</v>
      </c>
      <c r="DX445" s="31">
        <v>113.2</v>
      </c>
      <c r="DY445" s="31">
        <v>112</v>
      </c>
      <c r="DZ445" s="31">
        <v>109.4</v>
      </c>
      <c r="EA445" s="31">
        <v>106.8</v>
      </c>
      <c r="EB445" s="31">
        <v>105.6</v>
      </c>
      <c r="EC445" s="31">
        <v>105.4</v>
      </c>
      <c r="ED445" s="31">
        <v>106.3</v>
      </c>
      <c r="EE445" s="31">
        <v>106</v>
      </c>
      <c r="EF445" s="31">
        <v>106.7</v>
      </c>
      <c r="EG445" s="31">
        <v>105.8</v>
      </c>
      <c r="EH445" s="31">
        <v>103.5</v>
      </c>
      <c r="EI445" s="31">
        <v>102.6</v>
      </c>
      <c r="EJ445" s="31">
        <v>103.5</v>
      </c>
      <c r="EK445" s="31">
        <v>103.4</v>
      </c>
      <c r="EL445" s="31">
        <v>103.2</v>
      </c>
      <c r="EM445" s="31">
        <v>102.8</v>
      </c>
      <c r="EN445" s="31">
        <v>102.8</v>
      </c>
      <c r="EO445" s="31">
        <v>102.4</v>
      </c>
      <c r="EP445" s="31">
        <v>103.1</v>
      </c>
      <c r="EQ445" s="31">
        <v>103.2</v>
      </c>
      <c r="ER445" s="31">
        <v>104.9</v>
      </c>
      <c r="ES445" s="31">
        <v>104.9</v>
      </c>
      <c r="ET445" s="31">
        <v>106.9</v>
      </c>
    </row>
    <row r="446" spans="1:150">
      <c r="A446" s="25" t="s">
        <v>2114</v>
      </c>
      <c r="B446" s="25" t="s">
        <v>2115</v>
      </c>
      <c r="C446" s="26">
        <v>0.14607999999999999</v>
      </c>
      <c r="D446" s="31">
        <v>100.4</v>
      </c>
      <c r="E446" s="31">
        <v>103.2</v>
      </c>
      <c r="F446" s="31">
        <v>99.5</v>
      </c>
      <c r="G446" s="31">
        <v>97.3</v>
      </c>
      <c r="H446" s="31">
        <v>99.6</v>
      </c>
      <c r="I446" s="31">
        <v>100.5</v>
      </c>
      <c r="J446" s="31">
        <v>99.9</v>
      </c>
      <c r="K446" s="31">
        <v>100.6</v>
      </c>
      <c r="L446" s="31">
        <v>102.1</v>
      </c>
      <c r="M446" s="31">
        <v>104.5</v>
      </c>
      <c r="N446" s="31">
        <v>103.7</v>
      </c>
      <c r="O446" s="31">
        <v>102.5</v>
      </c>
      <c r="P446" s="31">
        <v>98.5</v>
      </c>
      <c r="Q446" s="31">
        <v>97.5</v>
      </c>
      <c r="R446" s="31">
        <v>99.1</v>
      </c>
      <c r="S446" s="31">
        <v>101.2</v>
      </c>
      <c r="T446" s="31">
        <v>104.3</v>
      </c>
      <c r="U446" s="31">
        <v>109.1</v>
      </c>
      <c r="V446" s="31">
        <v>107.7</v>
      </c>
      <c r="W446" s="31">
        <v>106.9</v>
      </c>
      <c r="X446" s="31">
        <v>104.1</v>
      </c>
      <c r="Y446" s="31">
        <v>103.5</v>
      </c>
      <c r="Z446" s="31">
        <v>101.5</v>
      </c>
      <c r="AA446" s="31">
        <v>98.7</v>
      </c>
      <c r="AB446" s="31">
        <v>99.2</v>
      </c>
      <c r="AC446" s="31">
        <v>95.9</v>
      </c>
      <c r="AD446" s="31">
        <v>96</v>
      </c>
      <c r="AE446" s="31">
        <v>98.8</v>
      </c>
      <c r="AF446" s="31">
        <v>101</v>
      </c>
      <c r="AG446" s="31">
        <v>101.4</v>
      </c>
      <c r="AH446" s="31">
        <v>99.6</v>
      </c>
      <c r="AI446" s="31">
        <v>92.7</v>
      </c>
      <c r="AJ446" s="31">
        <v>91.4</v>
      </c>
      <c r="AK446" s="31">
        <v>85.2</v>
      </c>
      <c r="AL446" s="31">
        <v>83.6</v>
      </c>
      <c r="AM446" s="31">
        <v>84.1</v>
      </c>
      <c r="AN446" s="31">
        <v>84.7</v>
      </c>
      <c r="AO446" s="31">
        <v>91.9</v>
      </c>
      <c r="AP446" s="31">
        <v>88.7</v>
      </c>
      <c r="AQ446" s="31">
        <v>87</v>
      </c>
      <c r="AR446" s="31">
        <v>86</v>
      </c>
      <c r="AS446" s="31">
        <v>81.599999999999994</v>
      </c>
      <c r="AT446" s="31">
        <v>81.099999999999994</v>
      </c>
      <c r="AU446" s="31">
        <v>80.7</v>
      </c>
      <c r="AV446" s="31">
        <v>80.2</v>
      </c>
      <c r="AW446" s="31">
        <v>79.7</v>
      </c>
      <c r="AX446" s="31">
        <v>79.599999999999994</v>
      </c>
      <c r="AY446" s="31">
        <v>82.2</v>
      </c>
      <c r="AZ446" s="31">
        <v>84.5</v>
      </c>
      <c r="BA446" s="31">
        <v>83.3</v>
      </c>
      <c r="BB446" s="31">
        <v>82.1</v>
      </c>
      <c r="BC446" s="31">
        <v>82.7</v>
      </c>
      <c r="BD446" s="31">
        <v>81.5</v>
      </c>
      <c r="BE446" s="31">
        <v>83.3</v>
      </c>
      <c r="BF446" s="31">
        <v>82.3</v>
      </c>
      <c r="BG446" s="31">
        <v>83.7</v>
      </c>
      <c r="BH446" s="31">
        <v>85.4</v>
      </c>
      <c r="BI446" s="31">
        <v>90.5</v>
      </c>
      <c r="BJ446" s="31">
        <v>93.5</v>
      </c>
      <c r="BK446" s="31">
        <v>91.8</v>
      </c>
      <c r="BL446" s="31">
        <v>88</v>
      </c>
      <c r="BM446" s="31">
        <v>85.9</v>
      </c>
      <c r="BN446" s="31">
        <v>85.6</v>
      </c>
      <c r="BO446" s="31">
        <v>86.8</v>
      </c>
      <c r="BP446" s="31">
        <v>88.9</v>
      </c>
      <c r="BQ446" s="31">
        <v>88.7</v>
      </c>
      <c r="BR446" s="31">
        <v>89.3</v>
      </c>
      <c r="BS446" s="31">
        <v>91.4</v>
      </c>
      <c r="BT446" s="31">
        <v>93.4</v>
      </c>
      <c r="BU446" s="31">
        <v>93.5</v>
      </c>
      <c r="BV446" s="31">
        <v>94.4</v>
      </c>
      <c r="BW446" s="31">
        <v>96.7</v>
      </c>
      <c r="BX446" s="31">
        <v>96.5</v>
      </c>
      <c r="BY446" s="31">
        <v>98.5</v>
      </c>
      <c r="BZ446" s="31">
        <v>99.4</v>
      </c>
      <c r="CA446" s="31">
        <v>100.3</v>
      </c>
      <c r="CB446" s="31">
        <v>101.2</v>
      </c>
      <c r="CC446" s="31">
        <v>102.7</v>
      </c>
      <c r="CD446" s="31">
        <v>104.9</v>
      </c>
      <c r="CE446" s="31">
        <v>104.4</v>
      </c>
      <c r="CF446" s="31">
        <v>99.4</v>
      </c>
      <c r="CG446" s="31">
        <v>97.7</v>
      </c>
      <c r="CH446" s="31">
        <v>98.2</v>
      </c>
      <c r="CI446" s="31">
        <v>97.9</v>
      </c>
      <c r="CJ446" s="31">
        <v>94.5</v>
      </c>
      <c r="CK446" s="31">
        <v>94.4</v>
      </c>
      <c r="CL446" s="31">
        <v>92.2</v>
      </c>
      <c r="CM446" s="31">
        <v>90.6</v>
      </c>
      <c r="CN446" s="31">
        <v>90.1</v>
      </c>
      <c r="CO446" s="31">
        <v>89.2</v>
      </c>
      <c r="CP446" s="31">
        <v>88.2</v>
      </c>
      <c r="CQ446" s="31">
        <v>87.7</v>
      </c>
      <c r="CR446" s="31">
        <v>87</v>
      </c>
      <c r="CS446" s="31">
        <v>86.2</v>
      </c>
      <c r="CT446" s="31">
        <v>86.3</v>
      </c>
      <c r="CU446" s="31">
        <v>85.9</v>
      </c>
      <c r="CV446" s="31">
        <v>85.9</v>
      </c>
      <c r="CW446" s="31">
        <v>82.3</v>
      </c>
      <c r="CX446" s="31">
        <v>78.599999999999994</v>
      </c>
      <c r="CY446" s="31">
        <v>78.099999999999994</v>
      </c>
      <c r="CZ446" s="31">
        <v>74.400000000000006</v>
      </c>
      <c r="DA446" s="31">
        <v>75</v>
      </c>
      <c r="DB446" s="31">
        <v>76.8</v>
      </c>
      <c r="DC446" s="31">
        <v>79.8</v>
      </c>
      <c r="DD446" s="31">
        <v>86.7</v>
      </c>
      <c r="DE446" s="31">
        <v>89.8</v>
      </c>
      <c r="DF446" s="31">
        <v>90.9</v>
      </c>
      <c r="DG446" s="31">
        <v>96</v>
      </c>
      <c r="DH446" s="31">
        <v>94.5</v>
      </c>
      <c r="DI446" s="31">
        <v>94.6</v>
      </c>
      <c r="DJ446" s="31">
        <v>95.4</v>
      </c>
      <c r="DK446" s="31">
        <v>96</v>
      </c>
      <c r="DL446" s="31">
        <v>96.5</v>
      </c>
      <c r="DM446" s="31">
        <v>96.5</v>
      </c>
      <c r="DN446" s="31">
        <v>101.1</v>
      </c>
      <c r="DO446" s="31">
        <v>101.9</v>
      </c>
      <c r="DP446" s="31">
        <v>99.9</v>
      </c>
      <c r="DQ446" s="31">
        <v>99.2</v>
      </c>
      <c r="DR446" s="31">
        <v>101.3</v>
      </c>
      <c r="DS446" s="31">
        <v>105</v>
      </c>
      <c r="DT446" s="31">
        <v>108</v>
      </c>
      <c r="DU446" s="31">
        <v>107.5</v>
      </c>
      <c r="DV446" s="31">
        <v>109</v>
      </c>
      <c r="DW446" s="31">
        <v>105</v>
      </c>
      <c r="DX446" s="31">
        <v>100.7</v>
      </c>
      <c r="DY446" s="31">
        <v>97.8</v>
      </c>
      <c r="DZ446" s="31">
        <v>95.3</v>
      </c>
      <c r="EA446" s="31">
        <v>91.8</v>
      </c>
      <c r="EB446" s="31">
        <v>90.4</v>
      </c>
      <c r="EC446" s="31">
        <v>91.3</v>
      </c>
      <c r="ED446" s="31">
        <v>93.1</v>
      </c>
      <c r="EE446" s="31">
        <v>93.6</v>
      </c>
      <c r="EF446" s="31">
        <v>94.5</v>
      </c>
      <c r="EG446" s="31">
        <v>92.6</v>
      </c>
      <c r="EH446" s="31">
        <v>89.9</v>
      </c>
      <c r="EI446" s="31">
        <v>89.5</v>
      </c>
      <c r="EJ446" s="31">
        <v>91.5</v>
      </c>
      <c r="EK446" s="31">
        <v>92</v>
      </c>
      <c r="EL446" s="31">
        <v>91.9</v>
      </c>
      <c r="EM446" s="31">
        <v>92</v>
      </c>
      <c r="EN446" s="31">
        <v>91.9</v>
      </c>
      <c r="EO446" s="31">
        <v>91.8</v>
      </c>
      <c r="EP446" s="31">
        <v>92.7</v>
      </c>
      <c r="EQ446" s="31">
        <v>93.5</v>
      </c>
      <c r="ER446" s="31">
        <v>94.7</v>
      </c>
      <c r="ES446" s="31">
        <v>95.5</v>
      </c>
      <c r="ET446" s="31">
        <v>97.7</v>
      </c>
    </row>
    <row r="447" spans="1:150">
      <c r="A447" s="25" t="s">
        <v>2116</v>
      </c>
      <c r="B447" s="25" t="s">
        <v>2117</v>
      </c>
      <c r="C447" s="26">
        <v>4.3529999999999999E-2</v>
      </c>
      <c r="D447" s="31">
        <v>103.9</v>
      </c>
      <c r="E447" s="31">
        <v>103.4</v>
      </c>
      <c r="F447" s="31">
        <v>101.2</v>
      </c>
      <c r="G447" s="31">
        <v>101</v>
      </c>
      <c r="H447" s="31">
        <v>101.7</v>
      </c>
      <c r="I447" s="31">
        <v>102.1</v>
      </c>
      <c r="J447" s="31">
        <v>101.6</v>
      </c>
      <c r="K447" s="31">
        <v>100</v>
      </c>
      <c r="L447" s="31">
        <v>100.6</v>
      </c>
      <c r="M447" s="31">
        <v>101.2</v>
      </c>
      <c r="N447" s="31">
        <v>102.2</v>
      </c>
      <c r="O447" s="31">
        <v>101.8</v>
      </c>
      <c r="P447" s="31">
        <v>103.4</v>
      </c>
      <c r="Q447" s="31">
        <v>103.6</v>
      </c>
      <c r="R447" s="31">
        <v>104.5</v>
      </c>
      <c r="S447" s="31">
        <v>105</v>
      </c>
      <c r="T447" s="31">
        <v>107.2</v>
      </c>
      <c r="U447" s="31">
        <v>109.2</v>
      </c>
      <c r="V447" s="31">
        <v>107.8</v>
      </c>
      <c r="W447" s="31">
        <v>106.7</v>
      </c>
      <c r="X447" s="31">
        <v>106.6</v>
      </c>
      <c r="Y447" s="31">
        <v>107.2</v>
      </c>
      <c r="Z447" s="31">
        <v>107.7</v>
      </c>
      <c r="AA447" s="31">
        <v>108.9</v>
      </c>
      <c r="AB447" s="31">
        <v>108.6</v>
      </c>
      <c r="AC447" s="31">
        <v>108.3</v>
      </c>
      <c r="AD447" s="31">
        <v>108.2</v>
      </c>
      <c r="AE447" s="31">
        <v>106.5</v>
      </c>
      <c r="AF447" s="31">
        <v>107</v>
      </c>
      <c r="AG447" s="31">
        <v>107.2</v>
      </c>
      <c r="AH447" s="31">
        <v>107.1</v>
      </c>
      <c r="AI447" s="31">
        <v>106.1</v>
      </c>
      <c r="AJ447" s="31">
        <v>103.4</v>
      </c>
      <c r="AK447" s="31">
        <v>103</v>
      </c>
      <c r="AL447" s="31">
        <v>101.6</v>
      </c>
      <c r="AM447" s="31">
        <v>103.5</v>
      </c>
      <c r="AN447" s="31">
        <v>101.3</v>
      </c>
      <c r="AO447" s="31">
        <v>101.5</v>
      </c>
      <c r="AP447" s="31">
        <v>102</v>
      </c>
      <c r="AQ447" s="31">
        <v>101.7</v>
      </c>
      <c r="AR447" s="31">
        <v>101.7</v>
      </c>
      <c r="AS447" s="31">
        <v>101.8</v>
      </c>
      <c r="AT447" s="31">
        <v>99.5</v>
      </c>
      <c r="AU447" s="31">
        <v>98.9</v>
      </c>
      <c r="AV447" s="31">
        <v>98.4</v>
      </c>
      <c r="AW447" s="31">
        <v>98.4</v>
      </c>
      <c r="AX447" s="31">
        <v>98.6</v>
      </c>
      <c r="AY447" s="31">
        <v>98.4</v>
      </c>
      <c r="AZ447" s="31">
        <v>98.7</v>
      </c>
      <c r="BA447" s="31">
        <v>98.6</v>
      </c>
      <c r="BB447" s="31">
        <v>99.3</v>
      </c>
      <c r="BC447" s="31">
        <v>100.8</v>
      </c>
      <c r="BD447" s="31">
        <v>101.9</v>
      </c>
      <c r="BE447" s="31">
        <v>102.2</v>
      </c>
      <c r="BF447" s="31">
        <v>101.6</v>
      </c>
      <c r="BG447" s="31">
        <v>99.7</v>
      </c>
      <c r="BH447" s="31">
        <v>99.1</v>
      </c>
      <c r="BI447" s="31">
        <v>98.2</v>
      </c>
      <c r="BJ447" s="31">
        <v>100</v>
      </c>
      <c r="BK447" s="31">
        <v>102</v>
      </c>
      <c r="BL447" s="31">
        <v>103.3</v>
      </c>
      <c r="BM447" s="31">
        <v>101.8</v>
      </c>
      <c r="BN447" s="31">
        <v>101.5</v>
      </c>
      <c r="BO447" s="31">
        <v>100.9</v>
      </c>
      <c r="BP447" s="31">
        <v>100.5</v>
      </c>
      <c r="BQ447" s="31">
        <v>100.4</v>
      </c>
      <c r="BR447" s="31">
        <v>101.8</v>
      </c>
      <c r="BS447" s="31">
        <v>102.2</v>
      </c>
      <c r="BT447" s="31">
        <v>105.4</v>
      </c>
      <c r="BU447" s="31">
        <v>105.1</v>
      </c>
      <c r="BV447" s="31">
        <v>104.4</v>
      </c>
      <c r="BW447" s="31">
        <v>106</v>
      </c>
      <c r="BX447" s="31">
        <v>106.7</v>
      </c>
      <c r="BY447" s="31">
        <v>108.3</v>
      </c>
      <c r="BZ447" s="31">
        <v>108.1</v>
      </c>
      <c r="CA447" s="31">
        <v>110.1</v>
      </c>
      <c r="CB447" s="31">
        <v>109.1</v>
      </c>
      <c r="CC447" s="31">
        <v>109.1</v>
      </c>
      <c r="CD447" s="31">
        <v>109.4</v>
      </c>
      <c r="CE447" s="31">
        <v>109.2</v>
      </c>
      <c r="CF447" s="31">
        <v>106.8</v>
      </c>
      <c r="CG447" s="31">
        <v>105.6</v>
      </c>
      <c r="CH447" s="31">
        <v>105.2</v>
      </c>
      <c r="CI447" s="31">
        <v>106</v>
      </c>
      <c r="CJ447" s="31">
        <v>105.6</v>
      </c>
      <c r="CK447" s="31">
        <v>105.2</v>
      </c>
      <c r="CL447" s="31">
        <v>107.2</v>
      </c>
      <c r="CM447" s="31">
        <v>108.2</v>
      </c>
      <c r="CN447" s="31">
        <v>107.6</v>
      </c>
      <c r="CO447" s="31">
        <v>107.8</v>
      </c>
      <c r="CP447" s="31">
        <v>106.4</v>
      </c>
      <c r="CQ447" s="31">
        <v>106.6</v>
      </c>
      <c r="CR447" s="31">
        <v>106.1</v>
      </c>
      <c r="CS447" s="31">
        <v>105.5</v>
      </c>
      <c r="CT447" s="31">
        <v>105.2</v>
      </c>
      <c r="CU447" s="31">
        <v>105.3</v>
      </c>
      <c r="CV447" s="31">
        <v>104.8</v>
      </c>
      <c r="CW447" s="31">
        <v>104.4</v>
      </c>
      <c r="CX447" s="31">
        <v>102.9</v>
      </c>
      <c r="CY447" s="31">
        <v>104</v>
      </c>
      <c r="CZ447" s="31">
        <v>104.9</v>
      </c>
      <c r="DA447" s="31">
        <v>104</v>
      </c>
      <c r="DB447" s="31">
        <v>103.3</v>
      </c>
      <c r="DC447" s="31">
        <v>104.3</v>
      </c>
      <c r="DD447" s="31">
        <v>103.4</v>
      </c>
      <c r="DE447" s="31">
        <v>105</v>
      </c>
      <c r="DF447" s="31">
        <v>107.2</v>
      </c>
      <c r="DG447" s="31">
        <v>108.5</v>
      </c>
      <c r="DH447" s="31">
        <v>110.3</v>
      </c>
      <c r="DI447" s="31">
        <v>111.9</v>
      </c>
      <c r="DJ447" s="31">
        <v>112.8</v>
      </c>
      <c r="DK447" s="31">
        <v>110</v>
      </c>
      <c r="DL447" s="31">
        <v>111.9</v>
      </c>
      <c r="DM447" s="31">
        <v>115.1</v>
      </c>
      <c r="DN447" s="31">
        <v>115.8</v>
      </c>
      <c r="DO447" s="31">
        <v>115.7</v>
      </c>
      <c r="DP447" s="31">
        <v>118.7</v>
      </c>
      <c r="DQ447" s="31">
        <v>122.2</v>
      </c>
      <c r="DR447" s="31">
        <v>123</v>
      </c>
      <c r="DS447" s="31">
        <v>122.8</v>
      </c>
      <c r="DT447" s="31">
        <v>124.4</v>
      </c>
      <c r="DU447" s="31">
        <v>122.6</v>
      </c>
      <c r="DV447" s="31">
        <v>124.1</v>
      </c>
      <c r="DW447" s="31">
        <v>126.9</v>
      </c>
      <c r="DX447" s="31">
        <v>128.69999999999999</v>
      </c>
      <c r="DY447" s="31">
        <v>129.19999999999999</v>
      </c>
      <c r="DZ447" s="31">
        <v>127.7</v>
      </c>
      <c r="EA447" s="31">
        <v>126</v>
      </c>
      <c r="EB447" s="31">
        <v>124.2</v>
      </c>
      <c r="EC447" s="31">
        <v>121.3</v>
      </c>
      <c r="ED447" s="31">
        <v>121.6</v>
      </c>
      <c r="EE447" s="31">
        <v>120.5</v>
      </c>
      <c r="EF447" s="31">
        <v>122.2</v>
      </c>
      <c r="EG447" s="31">
        <v>120</v>
      </c>
      <c r="EH447" s="31">
        <v>121.6</v>
      </c>
      <c r="EI447" s="31">
        <v>118.7</v>
      </c>
      <c r="EJ447" s="31">
        <v>115.8</v>
      </c>
      <c r="EK447" s="31">
        <v>114.3</v>
      </c>
      <c r="EL447" s="31">
        <v>114.5</v>
      </c>
      <c r="EM447" s="31">
        <v>113.3</v>
      </c>
      <c r="EN447" s="31">
        <v>115.3</v>
      </c>
      <c r="EO447" s="31">
        <v>113</v>
      </c>
      <c r="EP447" s="31">
        <v>114.9</v>
      </c>
      <c r="EQ447" s="31">
        <v>115</v>
      </c>
      <c r="ER447" s="31">
        <v>118.8</v>
      </c>
      <c r="ES447" s="31">
        <v>116.5</v>
      </c>
      <c r="ET447" s="31">
        <v>118</v>
      </c>
    </row>
    <row r="448" spans="1:150">
      <c r="A448" s="25" t="s">
        <v>2118</v>
      </c>
      <c r="B448" s="25" t="s">
        <v>2119</v>
      </c>
      <c r="C448" s="26">
        <v>1.984E-2</v>
      </c>
      <c r="D448" s="31">
        <v>99.2</v>
      </c>
      <c r="E448" s="31">
        <v>99.9</v>
      </c>
      <c r="F448" s="31">
        <v>98.6</v>
      </c>
      <c r="G448" s="31">
        <v>101.8</v>
      </c>
      <c r="H448" s="31">
        <v>103.9</v>
      </c>
      <c r="I448" s="31">
        <v>102.4</v>
      </c>
      <c r="J448" s="31">
        <v>101.4</v>
      </c>
      <c r="K448" s="31">
        <v>100</v>
      </c>
      <c r="L448" s="31">
        <v>102.3</v>
      </c>
      <c r="M448" s="31">
        <v>100.7</v>
      </c>
      <c r="N448" s="31">
        <v>100.8</v>
      </c>
      <c r="O448" s="31">
        <v>100.7</v>
      </c>
      <c r="P448" s="31">
        <v>99.1</v>
      </c>
      <c r="Q448" s="31">
        <v>100.4</v>
      </c>
      <c r="R448" s="31">
        <v>99.2</v>
      </c>
      <c r="S448" s="31">
        <v>100.1</v>
      </c>
      <c r="T448" s="31">
        <v>100</v>
      </c>
      <c r="U448" s="31">
        <v>101.6</v>
      </c>
      <c r="V448" s="31">
        <v>101.7</v>
      </c>
      <c r="W448" s="31">
        <v>99.1</v>
      </c>
      <c r="X448" s="31">
        <v>100.5</v>
      </c>
      <c r="Y448" s="31">
        <v>97.7</v>
      </c>
      <c r="Z448" s="31">
        <v>103</v>
      </c>
      <c r="AA448" s="31">
        <v>101.3</v>
      </c>
      <c r="AB448" s="31">
        <v>104.1</v>
      </c>
      <c r="AC448" s="31">
        <v>104.2</v>
      </c>
      <c r="AD448" s="31">
        <v>102.1</v>
      </c>
      <c r="AE448" s="31">
        <v>101.5</v>
      </c>
      <c r="AF448" s="31">
        <v>102.3</v>
      </c>
      <c r="AG448" s="31">
        <v>102.8</v>
      </c>
      <c r="AH448" s="31">
        <v>101.3</v>
      </c>
      <c r="AI448" s="31">
        <v>98.7</v>
      </c>
      <c r="AJ448" s="31">
        <v>99.4</v>
      </c>
      <c r="AK448" s="31">
        <v>93.4</v>
      </c>
      <c r="AL448" s="31">
        <v>89.5</v>
      </c>
      <c r="AM448" s="31">
        <v>88.6</v>
      </c>
      <c r="AN448" s="31">
        <v>89</v>
      </c>
      <c r="AO448" s="31">
        <v>92</v>
      </c>
      <c r="AP448" s="31">
        <v>90</v>
      </c>
      <c r="AQ448" s="31">
        <v>90.1</v>
      </c>
      <c r="AR448" s="31">
        <v>87.2</v>
      </c>
      <c r="AS448" s="31">
        <v>85.4</v>
      </c>
      <c r="AT448" s="31">
        <v>88.4</v>
      </c>
      <c r="AU448" s="31">
        <v>88.9</v>
      </c>
      <c r="AV448" s="31">
        <v>87.4</v>
      </c>
      <c r="AW448" s="31">
        <v>88.5</v>
      </c>
      <c r="AX448" s="31">
        <v>87</v>
      </c>
      <c r="AY448" s="31">
        <v>88.6</v>
      </c>
      <c r="AZ448" s="31">
        <v>91.1</v>
      </c>
      <c r="BA448" s="31">
        <v>90.7</v>
      </c>
      <c r="BB448" s="31">
        <v>92.5</v>
      </c>
      <c r="BC448" s="31">
        <v>93.2</v>
      </c>
      <c r="BD448" s="31">
        <v>94.9</v>
      </c>
      <c r="BE448" s="31">
        <v>96.2</v>
      </c>
      <c r="BF448" s="31">
        <v>94.9</v>
      </c>
      <c r="BG448" s="31">
        <v>94.9</v>
      </c>
      <c r="BH448" s="31">
        <v>94</v>
      </c>
      <c r="BI448" s="31">
        <v>94.1</v>
      </c>
      <c r="BJ448" s="31">
        <v>94.7</v>
      </c>
      <c r="BK448" s="31">
        <v>94</v>
      </c>
      <c r="BL448" s="31">
        <v>94.1</v>
      </c>
      <c r="BM448" s="31">
        <v>94.1</v>
      </c>
      <c r="BN448" s="31">
        <v>94.2</v>
      </c>
      <c r="BO448" s="31">
        <v>94.6</v>
      </c>
      <c r="BP448" s="31">
        <v>95.4</v>
      </c>
      <c r="BQ448" s="31">
        <v>96.8</v>
      </c>
      <c r="BR448" s="31">
        <v>96.7</v>
      </c>
      <c r="BS448" s="31">
        <v>97</v>
      </c>
      <c r="BT448" s="31">
        <v>97.2</v>
      </c>
      <c r="BU448" s="31">
        <v>97</v>
      </c>
      <c r="BV448" s="31">
        <v>96.3</v>
      </c>
      <c r="BW448" s="31">
        <v>96.5</v>
      </c>
      <c r="BX448" s="31">
        <v>97.1</v>
      </c>
      <c r="BY448" s="31">
        <v>97.7</v>
      </c>
      <c r="BZ448" s="31">
        <v>97.3</v>
      </c>
      <c r="CA448" s="31">
        <v>97.4</v>
      </c>
      <c r="CB448" s="31">
        <v>97.2</v>
      </c>
      <c r="CC448" s="31">
        <v>98.5</v>
      </c>
      <c r="CD448" s="31">
        <v>98.4</v>
      </c>
      <c r="CE448" s="31">
        <v>99.8</v>
      </c>
      <c r="CF448" s="31">
        <v>99</v>
      </c>
      <c r="CG448" s="31">
        <v>98</v>
      </c>
      <c r="CH448" s="31">
        <v>99.6</v>
      </c>
      <c r="CI448" s="31">
        <v>98.6</v>
      </c>
      <c r="CJ448" s="31">
        <v>98.8</v>
      </c>
      <c r="CK448" s="31">
        <v>98.6</v>
      </c>
      <c r="CL448" s="31">
        <v>98.5</v>
      </c>
      <c r="CM448" s="31">
        <v>97.6</v>
      </c>
      <c r="CN448" s="31">
        <v>98.1</v>
      </c>
      <c r="CO448" s="31">
        <v>98.5</v>
      </c>
      <c r="CP448" s="31">
        <v>97.1</v>
      </c>
      <c r="CQ448" s="31">
        <v>95.3</v>
      </c>
      <c r="CR448" s="31">
        <v>95.6</v>
      </c>
      <c r="CS448" s="31">
        <v>94</v>
      </c>
      <c r="CT448" s="31">
        <v>95</v>
      </c>
      <c r="CU448" s="31">
        <v>95.9</v>
      </c>
      <c r="CV448" s="31">
        <v>95.9</v>
      </c>
      <c r="CW448" s="31">
        <v>95.9</v>
      </c>
      <c r="CX448" s="31">
        <v>93.7</v>
      </c>
      <c r="CY448" s="31">
        <v>93.2</v>
      </c>
      <c r="CZ448" s="31">
        <v>92.8</v>
      </c>
      <c r="DA448" s="31">
        <v>92.4</v>
      </c>
      <c r="DB448" s="31">
        <v>92.8</v>
      </c>
      <c r="DC448" s="31">
        <v>94.1</v>
      </c>
      <c r="DD448" s="31">
        <v>94.8</v>
      </c>
      <c r="DE448" s="31">
        <v>94.3</v>
      </c>
      <c r="DF448" s="31">
        <v>95.9</v>
      </c>
      <c r="DG448" s="31">
        <v>95.4</v>
      </c>
      <c r="DH448" s="31">
        <v>96.4</v>
      </c>
      <c r="DI448" s="31">
        <v>93.9</v>
      </c>
      <c r="DJ448" s="31">
        <v>92.8</v>
      </c>
      <c r="DK448" s="31">
        <v>90.2</v>
      </c>
      <c r="DL448" s="31">
        <v>92.9</v>
      </c>
      <c r="DM448" s="31">
        <v>92</v>
      </c>
      <c r="DN448" s="31">
        <v>92.2</v>
      </c>
      <c r="DO448" s="31">
        <v>93.1</v>
      </c>
      <c r="DP448" s="31">
        <v>93.8</v>
      </c>
      <c r="DQ448" s="31">
        <v>93.3</v>
      </c>
      <c r="DR448" s="31">
        <v>95.1</v>
      </c>
      <c r="DS448" s="31">
        <v>95.6</v>
      </c>
      <c r="DT448" s="31">
        <v>95.4</v>
      </c>
      <c r="DU448" s="31">
        <v>96.5</v>
      </c>
      <c r="DV448" s="31">
        <v>96.1</v>
      </c>
      <c r="DW448" s="31">
        <v>97.7</v>
      </c>
      <c r="DX448" s="31">
        <v>98.1</v>
      </c>
      <c r="DY448" s="31">
        <v>96.3</v>
      </c>
      <c r="DZ448" s="31">
        <v>96.6</v>
      </c>
      <c r="EA448" s="31">
        <v>94.8</v>
      </c>
      <c r="EB448" s="31">
        <v>94.8</v>
      </c>
      <c r="EC448" s="31">
        <v>94</v>
      </c>
      <c r="ED448" s="31">
        <v>94.8</v>
      </c>
      <c r="EE448" s="31">
        <v>95.9</v>
      </c>
      <c r="EF448" s="31">
        <v>94</v>
      </c>
      <c r="EG448" s="31">
        <v>97.9</v>
      </c>
      <c r="EH448" s="31">
        <v>96.1</v>
      </c>
      <c r="EI448" s="31">
        <v>94.7</v>
      </c>
      <c r="EJ448" s="31">
        <v>92.3</v>
      </c>
      <c r="EK448" s="31">
        <v>91.8</v>
      </c>
      <c r="EL448" s="31">
        <v>93.8</v>
      </c>
      <c r="EM448" s="31">
        <v>93.9</v>
      </c>
      <c r="EN448" s="31">
        <v>92.1</v>
      </c>
      <c r="EO448" s="31">
        <v>92.3</v>
      </c>
      <c r="EP448" s="31">
        <v>92.7</v>
      </c>
      <c r="EQ448" s="31">
        <v>92.5</v>
      </c>
      <c r="ER448" s="31">
        <v>92.4</v>
      </c>
      <c r="ES448" s="31">
        <v>94</v>
      </c>
      <c r="ET448" s="31">
        <v>90.7</v>
      </c>
    </row>
    <row r="449" spans="1:150">
      <c r="A449" s="25" t="s">
        <v>2120</v>
      </c>
      <c r="B449" s="25" t="s">
        <v>2121</v>
      </c>
      <c r="C449" s="26">
        <v>8.6910000000000001E-2</v>
      </c>
      <c r="D449" s="31">
        <v>99.2</v>
      </c>
      <c r="E449" s="31">
        <v>100.7</v>
      </c>
      <c r="F449" s="31">
        <v>101.5</v>
      </c>
      <c r="G449" s="31">
        <v>101.8</v>
      </c>
      <c r="H449" s="31">
        <v>105</v>
      </c>
      <c r="I449" s="31">
        <v>106.7</v>
      </c>
      <c r="J449" s="31">
        <v>105.6</v>
      </c>
      <c r="K449" s="31">
        <v>104.2</v>
      </c>
      <c r="L449" s="31">
        <v>107.5</v>
      </c>
      <c r="M449" s="31">
        <v>107.3</v>
      </c>
      <c r="N449" s="31">
        <v>107.7</v>
      </c>
      <c r="O449" s="31">
        <v>108.4</v>
      </c>
      <c r="P449" s="31">
        <v>108.8</v>
      </c>
      <c r="Q449" s="31">
        <v>108.8</v>
      </c>
      <c r="R449" s="31">
        <v>110.9</v>
      </c>
      <c r="S449" s="31">
        <v>110</v>
      </c>
      <c r="T449" s="31">
        <v>110.8</v>
      </c>
      <c r="U449" s="31">
        <v>113.6</v>
      </c>
      <c r="V449" s="31">
        <v>113.9</v>
      </c>
      <c r="W449" s="31">
        <v>111.8</v>
      </c>
      <c r="X449" s="31">
        <v>112.8</v>
      </c>
      <c r="Y449" s="31">
        <v>111.5</v>
      </c>
      <c r="Z449" s="31">
        <v>112.9</v>
      </c>
      <c r="AA449" s="31">
        <v>111.2</v>
      </c>
      <c r="AB449" s="31">
        <v>111.4</v>
      </c>
      <c r="AC449" s="31">
        <v>109.6</v>
      </c>
      <c r="AD449" s="31">
        <v>110.8</v>
      </c>
      <c r="AE449" s="31">
        <v>112.3</v>
      </c>
      <c r="AF449" s="31">
        <v>111.6</v>
      </c>
      <c r="AG449" s="31">
        <v>110.4</v>
      </c>
      <c r="AH449" s="31">
        <v>109.7</v>
      </c>
      <c r="AI449" s="31">
        <v>111.7</v>
      </c>
      <c r="AJ449" s="31">
        <v>111</v>
      </c>
      <c r="AK449" s="31">
        <v>109.3</v>
      </c>
      <c r="AL449" s="31">
        <v>108.8</v>
      </c>
      <c r="AM449" s="31">
        <v>108.8</v>
      </c>
      <c r="AN449" s="31">
        <v>107.9</v>
      </c>
      <c r="AO449" s="31">
        <v>107.9</v>
      </c>
      <c r="AP449" s="31">
        <v>106.5</v>
      </c>
      <c r="AQ449" s="31">
        <v>108.4</v>
      </c>
      <c r="AR449" s="31">
        <v>108.3</v>
      </c>
      <c r="AS449" s="31">
        <v>108.3</v>
      </c>
      <c r="AT449" s="31">
        <v>106</v>
      </c>
      <c r="AU449" s="31">
        <v>105.8</v>
      </c>
      <c r="AV449" s="31">
        <v>106.2</v>
      </c>
      <c r="AW449" s="31">
        <v>105.3</v>
      </c>
      <c r="AX449" s="31">
        <v>107</v>
      </c>
      <c r="AY449" s="31">
        <v>109.4</v>
      </c>
      <c r="AZ449" s="31">
        <v>109.4</v>
      </c>
      <c r="BA449" s="31">
        <v>107.1</v>
      </c>
      <c r="BB449" s="31">
        <v>108</v>
      </c>
      <c r="BC449" s="31">
        <v>106.2</v>
      </c>
      <c r="BD449" s="31">
        <v>106.9</v>
      </c>
      <c r="BE449" s="31">
        <v>106.6</v>
      </c>
      <c r="BF449" s="31">
        <v>104.1</v>
      </c>
      <c r="BG449" s="31">
        <v>102.7</v>
      </c>
      <c r="BH449" s="31">
        <v>103.1</v>
      </c>
      <c r="BI449" s="31">
        <v>104.4</v>
      </c>
      <c r="BJ449" s="31">
        <v>106.2</v>
      </c>
      <c r="BK449" s="31">
        <v>105.8</v>
      </c>
      <c r="BL449" s="31">
        <v>105.5</v>
      </c>
      <c r="BM449" s="31">
        <v>106.5</v>
      </c>
      <c r="BN449" s="31">
        <v>107.2</v>
      </c>
      <c r="BO449" s="31">
        <v>107.7</v>
      </c>
      <c r="BP449" s="31">
        <v>106.7</v>
      </c>
      <c r="BQ449" s="31">
        <v>107.4</v>
      </c>
      <c r="BR449" s="31">
        <v>106.9</v>
      </c>
      <c r="BS449" s="31">
        <v>107.7</v>
      </c>
      <c r="BT449" s="31">
        <v>107.9</v>
      </c>
      <c r="BU449" s="31">
        <v>108.2</v>
      </c>
      <c r="BV449" s="31">
        <v>107.7</v>
      </c>
      <c r="BW449" s="31">
        <v>109.4</v>
      </c>
      <c r="BX449" s="31">
        <v>108.9</v>
      </c>
      <c r="BY449" s="31">
        <v>109.3</v>
      </c>
      <c r="BZ449" s="31">
        <v>111.2</v>
      </c>
      <c r="CA449" s="31">
        <v>108.2</v>
      </c>
      <c r="CB449" s="31">
        <v>108.9</v>
      </c>
      <c r="CC449" s="31">
        <v>111.8</v>
      </c>
      <c r="CD449" s="31">
        <v>111.5</v>
      </c>
      <c r="CE449" s="31">
        <v>112</v>
      </c>
      <c r="CF449" s="31">
        <v>109.2</v>
      </c>
      <c r="CG449" s="31">
        <v>109.5</v>
      </c>
      <c r="CH449" s="31">
        <v>110.9</v>
      </c>
      <c r="CI449" s="31">
        <v>110.1</v>
      </c>
      <c r="CJ449" s="31">
        <v>109.3</v>
      </c>
      <c r="CK449" s="31">
        <v>111.6</v>
      </c>
      <c r="CL449" s="31">
        <v>110.8</v>
      </c>
      <c r="CM449" s="31">
        <v>109.6</v>
      </c>
      <c r="CN449" s="31">
        <v>109.6</v>
      </c>
      <c r="CO449" s="31">
        <v>108</v>
      </c>
      <c r="CP449" s="31">
        <v>108.1</v>
      </c>
      <c r="CQ449" s="31">
        <v>106.9</v>
      </c>
      <c r="CR449" s="31">
        <v>106.6</v>
      </c>
      <c r="CS449" s="31">
        <v>106.8</v>
      </c>
      <c r="CT449" s="31">
        <v>107.1</v>
      </c>
      <c r="CU449" s="31">
        <v>106.4</v>
      </c>
      <c r="CV449" s="31">
        <v>106.7</v>
      </c>
      <c r="CW449" s="31">
        <v>107.6</v>
      </c>
      <c r="CX449" s="31">
        <v>106.4</v>
      </c>
      <c r="CY449" s="31">
        <v>104.9</v>
      </c>
      <c r="CZ449" s="31">
        <v>101.5</v>
      </c>
      <c r="DA449" s="31">
        <v>101.8</v>
      </c>
      <c r="DB449" s="31">
        <v>102.4</v>
      </c>
      <c r="DC449" s="31">
        <v>104.1</v>
      </c>
      <c r="DD449" s="31">
        <v>107.1</v>
      </c>
      <c r="DE449" s="31">
        <v>108.1</v>
      </c>
      <c r="DF449" s="31">
        <v>109.5</v>
      </c>
      <c r="DG449" s="31">
        <v>113.2</v>
      </c>
      <c r="DH449" s="31">
        <v>113.1</v>
      </c>
      <c r="DI449" s="31">
        <v>112.4</v>
      </c>
      <c r="DJ449" s="31">
        <v>111.7</v>
      </c>
      <c r="DK449" s="31">
        <v>113.1</v>
      </c>
      <c r="DL449" s="31">
        <v>114.2</v>
      </c>
      <c r="DM449" s="31">
        <v>117.6</v>
      </c>
      <c r="DN449" s="31">
        <v>120.3</v>
      </c>
      <c r="DO449" s="31">
        <v>121.7</v>
      </c>
      <c r="DP449" s="31">
        <v>123.4</v>
      </c>
      <c r="DQ449" s="31">
        <v>122.5</v>
      </c>
      <c r="DR449" s="31">
        <v>125.4</v>
      </c>
      <c r="DS449" s="31">
        <v>127.3</v>
      </c>
      <c r="DT449" s="31">
        <v>129.1</v>
      </c>
      <c r="DU449" s="31">
        <v>128.5</v>
      </c>
      <c r="DV449" s="31">
        <v>132.30000000000001</v>
      </c>
      <c r="DW449" s="31">
        <v>131.69999999999999</v>
      </c>
      <c r="DX449" s="31">
        <v>130.1</v>
      </c>
      <c r="DY449" s="31">
        <v>131</v>
      </c>
      <c r="DZ449" s="31">
        <v>126.8</v>
      </c>
      <c r="EA449" s="31">
        <v>125.1</v>
      </c>
      <c r="EB449" s="31">
        <v>124.2</v>
      </c>
      <c r="EC449" s="31">
        <v>123.7</v>
      </c>
      <c r="ED449" s="31">
        <v>123.5</v>
      </c>
      <c r="EE449" s="31">
        <v>121.9</v>
      </c>
      <c r="EF449" s="31">
        <v>122.2</v>
      </c>
      <c r="EG449" s="31">
        <v>122.6</v>
      </c>
      <c r="EH449" s="31">
        <v>118.9</v>
      </c>
      <c r="EI449" s="31">
        <v>118.3</v>
      </c>
      <c r="EJ449" s="31">
        <v>120</v>
      </c>
      <c r="EK449" s="31">
        <v>119.8</v>
      </c>
      <c r="EL449" s="31">
        <v>118.7</v>
      </c>
      <c r="EM449" s="31">
        <v>117.6</v>
      </c>
      <c r="EN449" s="31">
        <v>117.2</v>
      </c>
      <c r="EO449" s="31">
        <v>117.1</v>
      </c>
      <c r="EP449" s="31">
        <v>116.9</v>
      </c>
      <c r="EQ449" s="31">
        <v>116.1</v>
      </c>
      <c r="ER449" s="31">
        <v>118.2</v>
      </c>
      <c r="ES449" s="31">
        <v>117.2</v>
      </c>
      <c r="ET449" s="31">
        <v>120.6</v>
      </c>
    </row>
    <row r="450" spans="1:150">
      <c r="A450" s="25" t="s">
        <v>2122</v>
      </c>
      <c r="B450" s="25" t="s">
        <v>1312</v>
      </c>
      <c r="C450" s="26">
        <v>1.9934499999999999</v>
      </c>
      <c r="D450" s="31">
        <v>101</v>
      </c>
      <c r="E450" s="31">
        <v>104</v>
      </c>
      <c r="F450" s="31">
        <v>103.3</v>
      </c>
      <c r="G450" s="31">
        <v>104.7</v>
      </c>
      <c r="H450" s="31">
        <v>104.8</v>
      </c>
      <c r="I450" s="31">
        <v>105.1</v>
      </c>
      <c r="J450" s="31">
        <v>105.7</v>
      </c>
      <c r="K450" s="31">
        <v>105.4</v>
      </c>
      <c r="L450" s="31">
        <v>106.4</v>
      </c>
      <c r="M450" s="31">
        <v>106</v>
      </c>
      <c r="N450" s="31">
        <v>105.9</v>
      </c>
      <c r="O450" s="31">
        <v>105.6</v>
      </c>
      <c r="P450" s="31">
        <v>106.6</v>
      </c>
      <c r="Q450" s="31">
        <v>105</v>
      </c>
      <c r="R450" s="31">
        <v>106.6</v>
      </c>
      <c r="S450" s="31">
        <v>105.2</v>
      </c>
      <c r="T450" s="31">
        <v>106.5</v>
      </c>
      <c r="U450" s="31">
        <v>108.7</v>
      </c>
      <c r="V450" s="31">
        <v>110.6</v>
      </c>
      <c r="W450" s="31">
        <v>109.7</v>
      </c>
      <c r="X450" s="31">
        <v>109.7</v>
      </c>
      <c r="Y450" s="31">
        <v>110</v>
      </c>
      <c r="Z450" s="31">
        <v>110.3</v>
      </c>
      <c r="AA450" s="31">
        <v>110.5</v>
      </c>
      <c r="AB450" s="31">
        <v>113.9</v>
      </c>
      <c r="AC450" s="31">
        <v>112.8</v>
      </c>
      <c r="AD450" s="31">
        <v>113.1</v>
      </c>
      <c r="AE450" s="31">
        <v>114</v>
      </c>
      <c r="AF450" s="31">
        <v>114</v>
      </c>
      <c r="AG450" s="31">
        <v>114.5</v>
      </c>
      <c r="AH450" s="31">
        <v>115.1</v>
      </c>
      <c r="AI450" s="31">
        <v>114.7</v>
      </c>
      <c r="AJ450" s="31">
        <v>115.7</v>
      </c>
      <c r="AK450" s="31">
        <v>115.1</v>
      </c>
      <c r="AL450" s="31">
        <v>115.5</v>
      </c>
      <c r="AM450" s="31">
        <v>115.4</v>
      </c>
      <c r="AN450" s="31">
        <v>117.4</v>
      </c>
      <c r="AO450" s="31">
        <v>120.7</v>
      </c>
      <c r="AP450" s="31">
        <v>118.8</v>
      </c>
      <c r="AQ450" s="31">
        <v>119.4</v>
      </c>
      <c r="AR450" s="31">
        <v>118.3</v>
      </c>
      <c r="AS450" s="31">
        <v>118.4</v>
      </c>
      <c r="AT450" s="31">
        <v>116.5</v>
      </c>
      <c r="AU450" s="31">
        <v>118.6</v>
      </c>
      <c r="AV450" s="31">
        <v>118.4</v>
      </c>
      <c r="AW450" s="31">
        <v>119.2</v>
      </c>
      <c r="AX450" s="31">
        <v>119.2</v>
      </c>
      <c r="AY450" s="31">
        <v>119.2</v>
      </c>
      <c r="AZ450" s="31">
        <v>118.4</v>
      </c>
      <c r="BA450" s="31">
        <v>118</v>
      </c>
      <c r="BB450" s="31">
        <v>120.5</v>
      </c>
      <c r="BC450" s="31">
        <v>120.2</v>
      </c>
      <c r="BD450" s="31">
        <v>120.1</v>
      </c>
      <c r="BE450" s="31">
        <v>118.7</v>
      </c>
      <c r="BF450" s="31">
        <v>119.8</v>
      </c>
      <c r="BG450" s="31">
        <v>119.5</v>
      </c>
      <c r="BH450" s="31">
        <v>119.7</v>
      </c>
      <c r="BI450" s="31">
        <v>119.5</v>
      </c>
      <c r="BJ450" s="31">
        <v>121.1</v>
      </c>
      <c r="BK450" s="31">
        <v>121.4</v>
      </c>
      <c r="BL450" s="31">
        <v>120.4</v>
      </c>
      <c r="BM450" s="31">
        <v>120.3</v>
      </c>
      <c r="BN450" s="31">
        <v>119.9</v>
      </c>
      <c r="BO450" s="31">
        <v>120</v>
      </c>
      <c r="BP450" s="31">
        <v>120.7</v>
      </c>
      <c r="BQ450" s="31">
        <v>121.4</v>
      </c>
      <c r="BR450" s="31">
        <v>122.1</v>
      </c>
      <c r="BS450" s="31">
        <v>122.1</v>
      </c>
      <c r="BT450" s="31">
        <v>123.2</v>
      </c>
      <c r="BU450" s="31">
        <v>122.8</v>
      </c>
      <c r="BV450" s="31">
        <v>121</v>
      </c>
      <c r="BW450" s="31">
        <v>120.7</v>
      </c>
      <c r="BX450" s="31">
        <v>120.2</v>
      </c>
      <c r="BY450" s="31">
        <v>122.3</v>
      </c>
      <c r="BZ450" s="31">
        <v>122.2</v>
      </c>
      <c r="CA450" s="31">
        <v>123.1</v>
      </c>
      <c r="CB450" s="31">
        <v>123</v>
      </c>
      <c r="CC450" s="31">
        <v>121.5</v>
      </c>
      <c r="CD450" s="31">
        <v>123.2</v>
      </c>
      <c r="CE450" s="31">
        <v>124.3</v>
      </c>
      <c r="CF450" s="31">
        <v>123.4</v>
      </c>
      <c r="CG450" s="31">
        <v>126.1</v>
      </c>
      <c r="CH450" s="31">
        <v>126</v>
      </c>
      <c r="CI450" s="31">
        <v>126.4</v>
      </c>
      <c r="CJ450" s="31">
        <v>125.1</v>
      </c>
      <c r="CK450" s="31">
        <v>125.6</v>
      </c>
      <c r="CL450" s="31">
        <v>125.7</v>
      </c>
      <c r="CM450" s="31">
        <v>125.3</v>
      </c>
      <c r="CN450" s="31">
        <v>126.4</v>
      </c>
      <c r="CO450" s="31">
        <v>125.8</v>
      </c>
      <c r="CP450" s="31">
        <v>126.8</v>
      </c>
      <c r="CQ450" s="31">
        <v>127.5</v>
      </c>
      <c r="CR450" s="31">
        <v>127.8</v>
      </c>
      <c r="CS450" s="31">
        <v>130.6</v>
      </c>
      <c r="CT450" s="31">
        <v>131.69999999999999</v>
      </c>
      <c r="CU450" s="31">
        <v>129.69999999999999</v>
      </c>
      <c r="CV450" s="31">
        <v>130.30000000000001</v>
      </c>
      <c r="CW450" s="31">
        <v>128.6</v>
      </c>
      <c r="CX450" s="31">
        <v>129.30000000000001</v>
      </c>
      <c r="CY450" s="31">
        <v>130</v>
      </c>
      <c r="CZ450" s="31">
        <v>130.69999999999999</v>
      </c>
      <c r="DA450" s="31">
        <v>130</v>
      </c>
      <c r="DB450" s="31">
        <v>130.5</v>
      </c>
      <c r="DC450" s="31">
        <v>132</v>
      </c>
      <c r="DD450" s="31">
        <v>131.9</v>
      </c>
      <c r="DE450" s="31">
        <v>131.5</v>
      </c>
      <c r="DF450" s="31">
        <v>132.80000000000001</v>
      </c>
      <c r="DG450" s="31">
        <v>133.4</v>
      </c>
      <c r="DH450" s="31">
        <v>134.69999999999999</v>
      </c>
      <c r="DI450" s="31">
        <v>136.9</v>
      </c>
      <c r="DJ450" s="31">
        <v>134.69999999999999</v>
      </c>
      <c r="DK450" s="31">
        <v>134.30000000000001</v>
      </c>
      <c r="DL450" s="31">
        <v>134.1</v>
      </c>
      <c r="DM450" s="31">
        <v>134.5</v>
      </c>
      <c r="DN450" s="31">
        <v>136</v>
      </c>
      <c r="DO450" s="31">
        <v>136.19999999999999</v>
      </c>
      <c r="DP450" s="31">
        <v>136.6</v>
      </c>
      <c r="DQ450" s="31">
        <v>137.1</v>
      </c>
      <c r="DR450" s="31">
        <v>137.9</v>
      </c>
      <c r="DS450" s="31">
        <v>138</v>
      </c>
      <c r="DT450" s="31">
        <v>139.6</v>
      </c>
      <c r="DU450" s="31">
        <v>139.1</v>
      </c>
      <c r="DV450" s="31">
        <v>139.80000000000001</v>
      </c>
      <c r="DW450" s="31">
        <v>140</v>
      </c>
      <c r="DX450" s="31">
        <v>140.6</v>
      </c>
      <c r="DY450" s="31">
        <v>140.30000000000001</v>
      </c>
      <c r="DZ450" s="31">
        <v>141.19999999999999</v>
      </c>
      <c r="EA450" s="31">
        <v>141.5</v>
      </c>
      <c r="EB450" s="31">
        <v>141.80000000000001</v>
      </c>
      <c r="EC450" s="31">
        <v>142.19999999999999</v>
      </c>
      <c r="ED450" s="31">
        <v>142.4</v>
      </c>
      <c r="EE450" s="31">
        <v>141.69999999999999</v>
      </c>
      <c r="EF450" s="31">
        <v>142.80000000000001</v>
      </c>
      <c r="EG450" s="31">
        <v>142.9</v>
      </c>
      <c r="EH450" s="31">
        <v>143.4</v>
      </c>
      <c r="EI450" s="31">
        <v>141.80000000000001</v>
      </c>
      <c r="EJ450" s="31">
        <v>141.80000000000001</v>
      </c>
      <c r="EK450" s="31">
        <v>142.69999999999999</v>
      </c>
      <c r="EL450" s="31">
        <v>142.9</v>
      </c>
      <c r="EM450" s="31">
        <v>142.4</v>
      </c>
      <c r="EN450" s="31">
        <v>143.19999999999999</v>
      </c>
      <c r="EO450" s="31">
        <v>142.9</v>
      </c>
      <c r="EP450" s="31">
        <v>143.80000000000001</v>
      </c>
      <c r="EQ450" s="31">
        <v>143.30000000000001</v>
      </c>
      <c r="ER450" s="31">
        <v>143.5</v>
      </c>
      <c r="ES450" s="31">
        <v>144.6</v>
      </c>
      <c r="ET450" s="31">
        <v>144</v>
      </c>
    </row>
    <row r="451" spans="1:150">
      <c r="A451" s="25" t="s">
        <v>2123</v>
      </c>
      <c r="B451" s="25" t="s">
        <v>1314</v>
      </c>
      <c r="C451" s="26">
        <v>1.9934499999999999</v>
      </c>
      <c r="D451" s="31">
        <v>101</v>
      </c>
      <c r="E451" s="31">
        <v>104</v>
      </c>
      <c r="F451" s="31">
        <v>103.3</v>
      </c>
      <c r="G451" s="31">
        <v>104.7</v>
      </c>
      <c r="H451" s="31">
        <v>104.8</v>
      </c>
      <c r="I451" s="31">
        <v>105.1</v>
      </c>
      <c r="J451" s="31">
        <v>105.7</v>
      </c>
      <c r="K451" s="31">
        <v>105.4</v>
      </c>
      <c r="L451" s="31">
        <v>106.4</v>
      </c>
      <c r="M451" s="31">
        <v>106</v>
      </c>
      <c r="N451" s="31">
        <v>105.9</v>
      </c>
      <c r="O451" s="31">
        <v>105.6</v>
      </c>
      <c r="P451" s="31">
        <v>106.6</v>
      </c>
      <c r="Q451" s="31">
        <v>105</v>
      </c>
      <c r="R451" s="31">
        <v>106.6</v>
      </c>
      <c r="S451" s="31">
        <v>105.2</v>
      </c>
      <c r="T451" s="31">
        <v>106.5</v>
      </c>
      <c r="U451" s="31">
        <v>108.7</v>
      </c>
      <c r="V451" s="31">
        <v>110.6</v>
      </c>
      <c r="W451" s="31">
        <v>109.7</v>
      </c>
      <c r="X451" s="31">
        <v>109.7</v>
      </c>
      <c r="Y451" s="31">
        <v>110</v>
      </c>
      <c r="Z451" s="31">
        <v>110.3</v>
      </c>
      <c r="AA451" s="31">
        <v>110.5</v>
      </c>
      <c r="AB451" s="31">
        <v>113.9</v>
      </c>
      <c r="AC451" s="31">
        <v>112.8</v>
      </c>
      <c r="AD451" s="31">
        <v>113.1</v>
      </c>
      <c r="AE451" s="31">
        <v>114</v>
      </c>
      <c r="AF451" s="31">
        <v>114</v>
      </c>
      <c r="AG451" s="31">
        <v>114.5</v>
      </c>
      <c r="AH451" s="31">
        <v>115.1</v>
      </c>
      <c r="AI451" s="31">
        <v>114.7</v>
      </c>
      <c r="AJ451" s="31">
        <v>115.7</v>
      </c>
      <c r="AK451" s="31">
        <v>115.1</v>
      </c>
      <c r="AL451" s="31">
        <v>115.5</v>
      </c>
      <c r="AM451" s="31">
        <v>115.4</v>
      </c>
      <c r="AN451" s="31">
        <v>117.4</v>
      </c>
      <c r="AO451" s="31">
        <v>120.7</v>
      </c>
      <c r="AP451" s="31">
        <v>118.8</v>
      </c>
      <c r="AQ451" s="31">
        <v>119.4</v>
      </c>
      <c r="AR451" s="31">
        <v>118.3</v>
      </c>
      <c r="AS451" s="31">
        <v>118.4</v>
      </c>
      <c r="AT451" s="31">
        <v>116.5</v>
      </c>
      <c r="AU451" s="31">
        <v>118.6</v>
      </c>
      <c r="AV451" s="31">
        <v>118.4</v>
      </c>
      <c r="AW451" s="31">
        <v>119.2</v>
      </c>
      <c r="AX451" s="31">
        <v>119.2</v>
      </c>
      <c r="AY451" s="31">
        <v>119.2</v>
      </c>
      <c r="AZ451" s="31">
        <v>118.4</v>
      </c>
      <c r="BA451" s="31">
        <v>118</v>
      </c>
      <c r="BB451" s="31">
        <v>120.5</v>
      </c>
      <c r="BC451" s="31">
        <v>120.2</v>
      </c>
      <c r="BD451" s="31">
        <v>120.1</v>
      </c>
      <c r="BE451" s="31">
        <v>118.7</v>
      </c>
      <c r="BF451" s="31">
        <v>119.8</v>
      </c>
      <c r="BG451" s="31">
        <v>119.5</v>
      </c>
      <c r="BH451" s="31">
        <v>119.7</v>
      </c>
      <c r="BI451" s="31">
        <v>119.5</v>
      </c>
      <c r="BJ451" s="31">
        <v>121.1</v>
      </c>
      <c r="BK451" s="31">
        <v>121.4</v>
      </c>
      <c r="BL451" s="31">
        <v>120.4</v>
      </c>
      <c r="BM451" s="31">
        <v>120.3</v>
      </c>
      <c r="BN451" s="31">
        <v>119.9</v>
      </c>
      <c r="BO451" s="31">
        <v>120</v>
      </c>
      <c r="BP451" s="31">
        <v>120.7</v>
      </c>
      <c r="BQ451" s="31">
        <v>121.4</v>
      </c>
      <c r="BR451" s="31">
        <v>122.1</v>
      </c>
      <c r="BS451" s="31">
        <v>122.1</v>
      </c>
      <c r="BT451" s="31">
        <v>123.2</v>
      </c>
      <c r="BU451" s="31">
        <v>122.8</v>
      </c>
      <c r="BV451" s="31">
        <v>121</v>
      </c>
      <c r="BW451" s="31">
        <v>120.7</v>
      </c>
      <c r="BX451" s="31">
        <v>120.2</v>
      </c>
      <c r="BY451" s="31">
        <v>122.3</v>
      </c>
      <c r="BZ451" s="31">
        <v>122.2</v>
      </c>
      <c r="CA451" s="31">
        <v>123.1</v>
      </c>
      <c r="CB451" s="31">
        <v>123</v>
      </c>
      <c r="CC451" s="31">
        <v>121.5</v>
      </c>
      <c r="CD451" s="31">
        <v>123.2</v>
      </c>
      <c r="CE451" s="31">
        <v>124.3</v>
      </c>
      <c r="CF451" s="31">
        <v>123.4</v>
      </c>
      <c r="CG451" s="31">
        <v>126.1</v>
      </c>
      <c r="CH451" s="31">
        <v>126</v>
      </c>
      <c r="CI451" s="31">
        <v>126.4</v>
      </c>
      <c r="CJ451" s="31">
        <v>125.1</v>
      </c>
      <c r="CK451" s="31">
        <v>125.6</v>
      </c>
      <c r="CL451" s="31">
        <v>125.7</v>
      </c>
      <c r="CM451" s="31">
        <v>125.3</v>
      </c>
      <c r="CN451" s="31">
        <v>126.4</v>
      </c>
      <c r="CO451" s="31">
        <v>125.8</v>
      </c>
      <c r="CP451" s="31">
        <v>126.8</v>
      </c>
      <c r="CQ451" s="31">
        <v>127.5</v>
      </c>
      <c r="CR451" s="31">
        <v>127.8</v>
      </c>
      <c r="CS451" s="31">
        <v>130.6</v>
      </c>
      <c r="CT451" s="31">
        <v>131.69999999999999</v>
      </c>
      <c r="CU451" s="31">
        <v>129.69999999999999</v>
      </c>
      <c r="CV451" s="31">
        <v>130.30000000000001</v>
      </c>
      <c r="CW451" s="31">
        <v>128.6</v>
      </c>
      <c r="CX451" s="31">
        <v>129.30000000000001</v>
      </c>
      <c r="CY451" s="31">
        <v>130</v>
      </c>
      <c r="CZ451" s="31">
        <v>130.69999999999999</v>
      </c>
      <c r="DA451" s="31">
        <v>130</v>
      </c>
      <c r="DB451" s="31">
        <v>130.5</v>
      </c>
      <c r="DC451" s="31">
        <v>132</v>
      </c>
      <c r="DD451" s="31">
        <v>131.9</v>
      </c>
      <c r="DE451" s="31">
        <v>131.5</v>
      </c>
      <c r="DF451" s="31">
        <v>132.80000000000001</v>
      </c>
      <c r="DG451" s="31">
        <v>133.4</v>
      </c>
      <c r="DH451" s="31">
        <v>134.69999999999999</v>
      </c>
      <c r="DI451" s="31">
        <v>136.9</v>
      </c>
      <c r="DJ451" s="31">
        <v>134.69999999999999</v>
      </c>
      <c r="DK451" s="31">
        <v>134.30000000000001</v>
      </c>
      <c r="DL451" s="31">
        <v>134.1</v>
      </c>
      <c r="DM451" s="31">
        <v>134.5</v>
      </c>
      <c r="DN451" s="31">
        <v>136</v>
      </c>
      <c r="DO451" s="31">
        <v>136.19999999999999</v>
      </c>
      <c r="DP451" s="31">
        <v>136.6</v>
      </c>
      <c r="DQ451" s="31">
        <v>137.1</v>
      </c>
      <c r="DR451" s="31">
        <v>137.9</v>
      </c>
      <c r="DS451" s="31">
        <v>138</v>
      </c>
      <c r="DT451" s="31">
        <v>139.6</v>
      </c>
      <c r="DU451" s="31">
        <v>139.1</v>
      </c>
      <c r="DV451" s="31">
        <v>139.80000000000001</v>
      </c>
      <c r="DW451" s="31">
        <v>140</v>
      </c>
      <c r="DX451" s="31">
        <v>140.6</v>
      </c>
      <c r="DY451" s="31">
        <v>140.30000000000001</v>
      </c>
      <c r="DZ451" s="31">
        <v>141.19999999999999</v>
      </c>
      <c r="EA451" s="31">
        <v>141.5</v>
      </c>
      <c r="EB451" s="31">
        <v>141.80000000000001</v>
      </c>
      <c r="EC451" s="31">
        <v>142.19999999999999</v>
      </c>
      <c r="ED451" s="31">
        <v>142.4</v>
      </c>
      <c r="EE451" s="31">
        <v>141.69999999999999</v>
      </c>
      <c r="EF451" s="31">
        <v>142.80000000000001</v>
      </c>
      <c r="EG451" s="31">
        <v>142.9</v>
      </c>
      <c r="EH451" s="31">
        <v>143.4</v>
      </c>
      <c r="EI451" s="31">
        <v>141.80000000000001</v>
      </c>
      <c r="EJ451" s="31">
        <v>141.80000000000001</v>
      </c>
      <c r="EK451" s="31">
        <v>142.69999999999999</v>
      </c>
      <c r="EL451" s="31">
        <v>142.9</v>
      </c>
      <c r="EM451" s="31">
        <v>142.4</v>
      </c>
      <c r="EN451" s="31">
        <v>143.19999999999999</v>
      </c>
      <c r="EO451" s="31">
        <v>142.9</v>
      </c>
      <c r="EP451" s="31">
        <v>143.80000000000001</v>
      </c>
      <c r="EQ451" s="31">
        <v>143.30000000000001</v>
      </c>
      <c r="ER451" s="31">
        <v>143.5</v>
      </c>
      <c r="ES451" s="31">
        <v>144.6</v>
      </c>
      <c r="ET451" s="31">
        <v>144</v>
      </c>
    </row>
    <row r="452" spans="1:150">
      <c r="A452" s="25" t="s">
        <v>2124</v>
      </c>
      <c r="B452" s="25" t="s">
        <v>1316</v>
      </c>
      <c r="C452" s="26">
        <v>3.0599999999999998E-3</v>
      </c>
      <c r="D452" s="31">
        <v>100.3</v>
      </c>
      <c r="E452" s="31">
        <v>100.3</v>
      </c>
      <c r="F452" s="31">
        <v>100.3</v>
      </c>
      <c r="G452" s="31">
        <v>100.3</v>
      </c>
      <c r="H452" s="31">
        <v>100.3</v>
      </c>
      <c r="I452" s="31">
        <v>100.3</v>
      </c>
      <c r="J452" s="31">
        <v>100.3</v>
      </c>
      <c r="K452" s="31">
        <v>100.3</v>
      </c>
      <c r="L452" s="31">
        <v>100.3</v>
      </c>
      <c r="M452" s="31">
        <v>100.3</v>
      </c>
      <c r="N452" s="31">
        <v>100.3</v>
      </c>
      <c r="O452" s="31">
        <v>100.3</v>
      </c>
      <c r="P452" s="31">
        <v>106.3</v>
      </c>
      <c r="Q452" s="31">
        <v>106.3</v>
      </c>
      <c r="R452" s="31">
        <v>106.3</v>
      </c>
      <c r="S452" s="31">
        <v>106.3</v>
      </c>
      <c r="T452" s="31">
        <v>106.3</v>
      </c>
      <c r="U452" s="31">
        <v>106.3</v>
      </c>
      <c r="V452" s="31">
        <v>106.3</v>
      </c>
      <c r="W452" s="31">
        <v>106.3</v>
      </c>
      <c r="X452" s="31">
        <v>106.3</v>
      </c>
      <c r="Y452" s="31">
        <v>106.3</v>
      </c>
      <c r="Z452" s="31">
        <v>106.3</v>
      </c>
      <c r="AA452" s="31">
        <v>106.3</v>
      </c>
      <c r="AB452" s="31">
        <v>120.3</v>
      </c>
      <c r="AC452" s="31">
        <v>120.3</v>
      </c>
      <c r="AD452" s="31">
        <v>120.3</v>
      </c>
      <c r="AE452" s="31">
        <v>120.3</v>
      </c>
      <c r="AF452" s="31">
        <v>120.3</v>
      </c>
      <c r="AG452" s="31">
        <v>120.3</v>
      </c>
      <c r="AH452" s="31">
        <v>120.3</v>
      </c>
      <c r="AI452" s="31">
        <v>120.3</v>
      </c>
      <c r="AJ452" s="31">
        <v>120.3</v>
      </c>
      <c r="AK452" s="31">
        <v>120.3</v>
      </c>
      <c r="AL452" s="31">
        <v>120.3</v>
      </c>
      <c r="AM452" s="31">
        <v>128.4</v>
      </c>
      <c r="AN452" s="31">
        <v>128.4</v>
      </c>
      <c r="AO452" s="31">
        <v>128.4</v>
      </c>
      <c r="AP452" s="31">
        <v>128.4</v>
      </c>
      <c r="AQ452" s="31">
        <v>128.4</v>
      </c>
      <c r="AR452" s="31">
        <v>132</v>
      </c>
      <c r="AS452" s="31">
        <v>132</v>
      </c>
      <c r="AT452" s="31">
        <v>132</v>
      </c>
      <c r="AU452" s="31">
        <v>132</v>
      </c>
      <c r="AV452" s="31">
        <v>132</v>
      </c>
      <c r="AW452" s="31">
        <v>132</v>
      </c>
      <c r="AX452" s="31">
        <v>132</v>
      </c>
      <c r="AY452" s="31">
        <v>132</v>
      </c>
      <c r="AZ452" s="31">
        <v>132.6</v>
      </c>
      <c r="BA452" s="31">
        <v>132.6</v>
      </c>
      <c r="BB452" s="31">
        <v>132.6</v>
      </c>
      <c r="BC452" s="31">
        <v>132.6</v>
      </c>
      <c r="BD452" s="31">
        <v>132.6</v>
      </c>
      <c r="BE452" s="31">
        <v>132.6</v>
      </c>
      <c r="BF452" s="31">
        <v>132.6</v>
      </c>
      <c r="BG452" s="31">
        <v>132.6</v>
      </c>
      <c r="BH452" s="31">
        <v>130.4</v>
      </c>
      <c r="BI452" s="31">
        <v>132.6</v>
      </c>
      <c r="BJ452" s="31">
        <v>131.19999999999999</v>
      </c>
      <c r="BK452" s="31">
        <v>132</v>
      </c>
      <c r="BL452" s="31">
        <v>131.9</v>
      </c>
      <c r="BM452" s="31">
        <v>131.9</v>
      </c>
      <c r="BN452" s="31">
        <v>132.5</v>
      </c>
      <c r="BO452" s="31">
        <v>130.1</v>
      </c>
      <c r="BP452" s="31">
        <v>130.1</v>
      </c>
      <c r="BQ452" s="31">
        <v>140.4</v>
      </c>
      <c r="BR452" s="31">
        <v>140.4</v>
      </c>
      <c r="BS452" s="31">
        <v>116.9</v>
      </c>
      <c r="BT452" s="31">
        <v>116.9</v>
      </c>
      <c r="BU452" s="31">
        <v>117.9</v>
      </c>
      <c r="BV452" s="31">
        <v>117.9</v>
      </c>
      <c r="BW452" s="31">
        <v>121</v>
      </c>
      <c r="BX452" s="31">
        <v>121.6</v>
      </c>
      <c r="BY452" s="31">
        <v>121</v>
      </c>
      <c r="BZ452" s="31">
        <v>121</v>
      </c>
      <c r="CA452" s="31">
        <v>125.2</v>
      </c>
      <c r="CB452" s="31">
        <v>125.2</v>
      </c>
      <c r="CC452" s="31">
        <v>125.2</v>
      </c>
      <c r="CD452" s="31">
        <v>131.80000000000001</v>
      </c>
      <c r="CE452" s="31">
        <v>131.80000000000001</v>
      </c>
      <c r="CF452" s="31">
        <v>135.4</v>
      </c>
      <c r="CG452" s="31">
        <v>135.30000000000001</v>
      </c>
      <c r="CH452" s="31">
        <v>133.9</v>
      </c>
      <c r="CI452" s="31">
        <v>134.1</v>
      </c>
      <c r="CJ452" s="31">
        <v>136.69999999999999</v>
      </c>
      <c r="CK452" s="31">
        <v>136.69999999999999</v>
      </c>
      <c r="CL452" s="31">
        <v>137.9</v>
      </c>
      <c r="CM452" s="31">
        <v>119.3</v>
      </c>
      <c r="CN452" s="31">
        <v>119.3</v>
      </c>
      <c r="CO452" s="31">
        <v>119.3</v>
      </c>
      <c r="CP452" s="31">
        <v>116.5</v>
      </c>
      <c r="CQ452" s="31">
        <v>116.5</v>
      </c>
      <c r="CR452" s="31">
        <v>116.5</v>
      </c>
      <c r="CS452" s="31">
        <v>119</v>
      </c>
      <c r="CT452" s="31">
        <v>119</v>
      </c>
      <c r="CU452" s="31">
        <v>119</v>
      </c>
      <c r="CV452" s="31">
        <v>119</v>
      </c>
      <c r="CW452" s="31">
        <v>122.1</v>
      </c>
      <c r="CX452" s="31">
        <v>122.1</v>
      </c>
      <c r="CY452" s="31">
        <v>122.7</v>
      </c>
      <c r="CZ452" s="31">
        <v>122.7</v>
      </c>
      <c r="DA452" s="31">
        <v>104.9</v>
      </c>
      <c r="DB452" s="31">
        <v>103.9</v>
      </c>
      <c r="DC452" s="31">
        <v>104.5</v>
      </c>
      <c r="DD452" s="31">
        <v>102.9</v>
      </c>
      <c r="DE452" s="31">
        <v>104.4</v>
      </c>
      <c r="DF452" s="31">
        <v>104.4</v>
      </c>
      <c r="DG452" s="31">
        <v>104.4</v>
      </c>
      <c r="DH452" s="31">
        <v>113.8</v>
      </c>
      <c r="DI452" s="31">
        <v>119.2</v>
      </c>
      <c r="DJ452" s="31">
        <v>119.2</v>
      </c>
      <c r="DK452" s="31">
        <v>114.6</v>
      </c>
      <c r="DL452" s="31">
        <v>114.6</v>
      </c>
      <c r="DM452" s="31">
        <v>114.6</v>
      </c>
      <c r="DN452" s="31">
        <v>114.6</v>
      </c>
      <c r="DO452" s="31">
        <v>114.6</v>
      </c>
      <c r="DP452" s="31">
        <v>187.1</v>
      </c>
      <c r="DQ452" s="31">
        <v>188.2</v>
      </c>
      <c r="DR452" s="31">
        <v>181.2</v>
      </c>
      <c r="DS452" s="31">
        <v>182.3</v>
      </c>
      <c r="DT452" s="31">
        <v>179.1</v>
      </c>
      <c r="DU452" s="31">
        <v>179.6</v>
      </c>
      <c r="DV452" s="31">
        <v>183.7</v>
      </c>
      <c r="DW452" s="31">
        <v>189.9</v>
      </c>
      <c r="DX452" s="31">
        <v>191.8</v>
      </c>
      <c r="DY452" s="31">
        <v>194.2</v>
      </c>
      <c r="DZ452" s="31">
        <v>197.1</v>
      </c>
      <c r="EA452" s="31">
        <v>197.3</v>
      </c>
      <c r="EB452" s="31">
        <v>196.9</v>
      </c>
      <c r="EC452" s="31">
        <v>194.4</v>
      </c>
      <c r="ED452" s="31">
        <v>191.9</v>
      </c>
      <c r="EE452" s="31">
        <v>191.9</v>
      </c>
      <c r="EF452" s="31">
        <v>191</v>
      </c>
      <c r="EG452" s="31">
        <v>171.4</v>
      </c>
      <c r="EH452" s="31">
        <v>170.1</v>
      </c>
      <c r="EI452" s="31">
        <v>167.5</v>
      </c>
      <c r="EJ452" s="31">
        <v>165.2</v>
      </c>
      <c r="EK452" s="31">
        <v>163.69999999999999</v>
      </c>
      <c r="EL452" s="31">
        <v>163.6</v>
      </c>
      <c r="EM452" s="31">
        <v>164.1</v>
      </c>
      <c r="EN452" s="31">
        <v>163.4</v>
      </c>
      <c r="EO452" s="31">
        <v>163.4</v>
      </c>
      <c r="EP452" s="31">
        <v>160.80000000000001</v>
      </c>
      <c r="EQ452" s="31">
        <v>160.80000000000001</v>
      </c>
      <c r="ER452" s="31">
        <v>164.6</v>
      </c>
      <c r="ES452" s="31">
        <v>155.69999999999999</v>
      </c>
      <c r="ET452" s="31">
        <v>164.6</v>
      </c>
    </row>
    <row r="453" spans="1:150">
      <c r="A453" s="25" t="s">
        <v>2125</v>
      </c>
      <c r="B453" s="25" t="s">
        <v>1318</v>
      </c>
      <c r="C453" s="26">
        <v>8.0119999999999997E-2</v>
      </c>
      <c r="D453" s="31">
        <v>88.4</v>
      </c>
      <c r="E453" s="31">
        <v>88.4</v>
      </c>
      <c r="F453" s="31">
        <v>88.4</v>
      </c>
      <c r="G453" s="31">
        <v>88.4</v>
      </c>
      <c r="H453" s="31">
        <v>88.4</v>
      </c>
      <c r="I453" s="31">
        <v>88.4</v>
      </c>
      <c r="J453" s="31">
        <v>88.4</v>
      </c>
      <c r="K453" s="31">
        <v>90</v>
      </c>
      <c r="L453" s="31">
        <v>90</v>
      </c>
      <c r="M453" s="31">
        <v>90</v>
      </c>
      <c r="N453" s="31">
        <v>90</v>
      </c>
      <c r="O453" s="31">
        <v>90</v>
      </c>
      <c r="P453" s="31">
        <v>90</v>
      </c>
      <c r="Q453" s="31">
        <v>90</v>
      </c>
      <c r="R453" s="31">
        <v>88.4</v>
      </c>
      <c r="S453" s="31">
        <v>94.9</v>
      </c>
      <c r="T453" s="31">
        <v>86.6</v>
      </c>
      <c r="U453" s="31">
        <v>94.9</v>
      </c>
      <c r="V453" s="31">
        <v>94.9</v>
      </c>
      <c r="W453" s="31">
        <v>94.9</v>
      </c>
      <c r="X453" s="31">
        <v>94.9</v>
      </c>
      <c r="Y453" s="31">
        <v>94.9</v>
      </c>
      <c r="Z453" s="31">
        <v>94.9</v>
      </c>
      <c r="AA453" s="31">
        <v>94.9</v>
      </c>
      <c r="AB453" s="31">
        <v>94.9</v>
      </c>
      <c r="AC453" s="31">
        <v>97.6</v>
      </c>
      <c r="AD453" s="31">
        <v>97.6</v>
      </c>
      <c r="AE453" s="31">
        <v>97.6</v>
      </c>
      <c r="AF453" s="31">
        <v>97.6</v>
      </c>
      <c r="AG453" s="31">
        <v>97.6</v>
      </c>
      <c r="AH453" s="31">
        <v>97.6</v>
      </c>
      <c r="AI453" s="31">
        <v>103.9</v>
      </c>
      <c r="AJ453" s="31">
        <v>100.8</v>
      </c>
      <c r="AK453" s="31">
        <v>100</v>
      </c>
      <c r="AL453" s="31">
        <v>100.8</v>
      </c>
      <c r="AM453" s="31">
        <v>100.9</v>
      </c>
      <c r="AN453" s="31">
        <v>113.3</v>
      </c>
      <c r="AO453" s="31">
        <v>107</v>
      </c>
      <c r="AP453" s="31">
        <v>109.6</v>
      </c>
      <c r="AQ453" s="31">
        <v>102.5</v>
      </c>
      <c r="AR453" s="31">
        <v>101.4</v>
      </c>
      <c r="AS453" s="31">
        <v>111.8</v>
      </c>
      <c r="AT453" s="31">
        <v>101.9</v>
      </c>
      <c r="AU453" s="31">
        <v>101.9</v>
      </c>
      <c r="AV453" s="31">
        <v>107.5</v>
      </c>
      <c r="AW453" s="31">
        <v>101.9</v>
      </c>
      <c r="AX453" s="31">
        <v>112.9</v>
      </c>
      <c r="AY453" s="31">
        <v>97.4</v>
      </c>
      <c r="AZ453" s="31">
        <v>96.8</v>
      </c>
      <c r="BA453" s="31">
        <v>96.8</v>
      </c>
      <c r="BB453" s="31">
        <v>106.4</v>
      </c>
      <c r="BC453" s="31">
        <v>106.4</v>
      </c>
      <c r="BD453" s="31">
        <v>106.4</v>
      </c>
      <c r="BE453" s="31">
        <v>96.6</v>
      </c>
      <c r="BF453" s="31">
        <v>123</v>
      </c>
      <c r="BG453" s="31">
        <v>96.9</v>
      </c>
      <c r="BH453" s="31">
        <v>95.9</v>
      </c>
      <c r="BI453" s="31">
        <v>86.9</v>
      </c>
      <c r="BJ453" s="31">
        <v>88.8</v>
      </c>
      <c r="BK453" s="31">
        <v>89.4</v>
      </c>
      <c r="BL453" s="31">
        <v>88.2</v>
      </c>
      <c r="BM453" s="31">
        <v>89.9</v>
      </c>
      <c r="BN453" s="31">
        <v>87.1</v>
      </c>
      <c r="BO453" s="31">
        <v>88.5</v>
      </c>
      <c r="BP453" s="31">
        <v>80.400000000000006</v>
      </c>
      <c r="BQ453" s="31">
        <v>84.1</v>
      </c>
      <c r="BR453" s="31">
        <v>86.8</v>
      </c>
      <c r="BS453" s="31">
        <v>88.5</v>
      </c>
      <c r="BT453" s="31">
        <v>91.9</v>
      </c>
      <c r="BU453" s="31">
        <v>96.8</v>
      </c>
      <c r="BV453" s="31">
        <v>65.5</v>
      </c>
      <c r="BW453" s="31">
        <v>64.900000000000006</v>
      </c>
      <c r="BX453" s="31">
        <v>64.900000000000006</v>
      </c>
      <c r="BY453" s="31">
        <v>64.599999999999994</v>
      </c>
      <c r="BZ453" s="31">
        <v>67.3</v>
      </c>
      <c r="CA453" s="31">
        <v>70.900000000000006</v>
      </c>
      <c r="CB453" s="31">
        <v>76.900000000000006</v>
      </c>
      <c r="CC453" s="31">
        <v>77.400000000000006</v>
      </c>
      <c r="CD453" s="31">
        <v>80.400000000000006</v>
      </c>
      <c r="CE453" s="31">
        <v>79</v>
      </c>
      <c r="CF453" s="31">
        <v>80.3</v>
      </c>
      <c r="CG453" s="31">
        <v>80.099999999999994</v>
      </c>
      <c r="CH453" s="31">
        <v>80.3</v>
      </c>
      <c r="CI453" s="31">
        <v>79.2</v>
      </c>
      <c r="CJ453" s="31">
        <v>78.7</v>
      </c>
      <c r="CK453" s="31">
        <v>83.2</v>
      </c>
      <c r="CL453" s="31">
        <v>82.5</v>
      </c>
      <c r="CM453" s="31">
        <v>82.1</v>
      </c>
      <c r="CN453" s="31">
        <v>82.3</v>
      </c>
      <c r="CO453" s="31">
        <v>82.4</v>
      </c>
      <c r="CP453" s="31">
        <v>81.599999999999994</v>
      </c>
      <c r="CQ453" s="31">
        <v>78.8</v>
      </c>
      <c r="CR453" s="31">
        <v>78.8</v>
      </c>
      <c r="CS453" s="31">
        <v>79.7</v>
      </c>
      <c r="CT453" s="31">
        <v>79.599999999999994</v>
      </c>
      <c r="CU453" s="31">
        <v>79.599999999999994</v>
      </c>
      <c r="CV453" s="31">
        <v>81.099999999999994</v>
      </c>
      <c r="CW453" s="31">
        <v>82.9</v>
      </c>
      <c r="CX453" s="31">
        <v>79.599999999999994</v>
      </c>
      <c r="CY453" s="31">
        <v>78.7</v>
      </c>
      <c r="CZ453" s="31">
        <v>80.599999999999994</v>
      </c>
      <c r="DA453" s="31">
        <v>80.3</v>
      </c>
      <c r="DB453" s="31">
        <v>74.3</v>
      </c>
      <c r="DC453" s="31">
        <v>71.8</v>
      </c>
      <c r="DD453" s="31">
        <v>76.3</v>
      </c>
      <c r="DE453" s="31">
        <v>76.099999999999994</v>
      </c>
      <c r="DF453" s="31">
        <v>73.400000000000006</v>
      </c>
      <c r="DG453" s="31">
        <v>71.400000000000006</v>
      </c>
      <c r="DH453" s="31">
        <v>71.400000000000006</v>
      </c>
      <c r="DI453" s="31">
        <v>71.599999999999994</v>
      </c>
      <c r="DJ453" s="31">
        <v>74.2</v>
      </c>
      <c r="DK453" s="31">
        <v>71.3</v>
      </c>
      <c r="DL453" s="31">
        <v>68.900000000000006</v>
      </c>
      <c r="DM453" s="31">
        <v>72.900000000000006</v>
      </c>
      <c r="DN453" s="31">
        <v>71</v>
      </c>
      <c r="DO453" s="31">
        <v>74.7</v>
      </c>
      <c r="DP453" s="31">
        <v>75.099999999999994</v>
      </c>
      <c r="DQ453" s="31">
        <v>73.5</v>
      </c>
      <c r="DR453" s="31">
        <v>75.2</v>
      </c>
      <c r="DS453" s="31">
        <v>71.099999999999994</v>
      </c>
      <c r="DT453" s="31">
        <v>72.400000000000006</v>
      </c>
      <c r="DU453" s="31">
        <v>72.400000000000006</v>
      </c>
      <c r="DV453" s="31">
        <v>70.099999999999994</v>
      </c>
      <c r="DW453" s="31">
        <v>72</v>
      </c>
      <c r="DX453" s="31">
        <v>73.400000000000006</v>
      </c>
      <c r="DY453" s="31">
        <v>71</v>
      </c>
      <c r="DZ453" s="31">
        <v>73.5</v>
      </c>
      <c r="EA453" s="31">
        <v>72.7</v>
      </c>
      <c r="EB453" s="31">
        <v>69.599999999999994</v>
      </c>
      <c r="EC453" s="31">
        <v>73.8</v>
      </c>
      <c r="ED453" s="31">
        <v>68.400000000000006</v>
      </c>
      <c r="EE453" s="31">
        <v>67.599999999999994</v>
      </c>
      <c r="EF453" s="31">
        <v>66.599999999999994</v>
      </c>
      <c r="EG453" s="31">
        <v>64</v>
      </c>
      <c r="EH453" s="31">
        <v>65.900000000000006</v>
      </c>
      <c r="EI453" s="31">
        <v>69.599999999999994</v>
      </c>
      <c r="EJ453" s="31">
        <v>68</v>
      </c>
      <c r="EK453" s="31">
        <v>69.599999999999994</v>
      </c>
      <c r="EL453" s="31">
        <v>65.599999999999994</v>
      </c>
      <c r="EM453" s="31">
        <v>62.1</v>
      </c>
      <c r="EN453" s="31">
        <v>63.3</v>
      </c>
      <c r="EO453" s="31">
        <v>63.3</v>
      </c>
      <c r="EP453" s="31">
        <v>61.3</v>
      </c>
      <c r="EQ453" s="31">
        <v>60.5</v>
      </c>
      <c r="ER453" s="31">
        <v>59.9</v>
      </c>
      <c r="ES453" s="31">
        <v>59.9</v>
      </c>
      <c r="ET453" s="31">
        <v>58.4</v>
      </c>
    </row>
    <row r="454" spans="1:150">
      <c r="A454" s="25" t="s">
        <v>2126</v>
      </c>
      <c r="B454" s="25" t="s">
        <v>1320</v>
      </c>
      <c r="C454" s="26">
        <v>3.5799999999999998E-3</v>
      </c>
      <c r="D454" s="31">
        <v>97.1</v>
      </c>
      <c r="E454" s="31">
        <v>99.5</v>
      </c>
      <c r="F454" s="31">
        <v>102.7</v>
      </c>
      <c r="G454" s="31">
        <v>104.2</v>
      </c>
      <c r="H454" s="31">
        <v>102.8</v>
      </c>
      <c r="I454" s="31">
        <v>104.9</v>
      </c>
      <c r="J454" s="31">
        <v>102.5</v>
      </c>
      <c r="K454" s="31">
        <v>102.1</v>
      </c>
      <c r="L454" s="31">
        <v>103</v>
      </c>
      <c r="M454" s="31">
        <v>100.4</v>
      </c>
      <c r="N454" s="31">
        <v>104.6</v>
      </c>
      <c r="O454" s="31">
        <v>105.6</v>
      </c>
      <c r="P454" s="31">
        <v>105.3</v>
      </c>
      <c r="Q454" s="31">
        <v>105.4</v>
      </c>
      <c r="R454" s="31">
        <v>105.2</v>
      </c>
      <c r="S454" s="31">
        <v>106</v>
      </c>
      <c r="T454" s="31">
        <v>107.7</v>
      </c>
      <c r="U454" s="31">
        <v>111</v>
      </c>
      <c r="V454" s="31">
        <v>121</v>
      </c>
      <c r="W454" s="31">
        <v>121.6</v>
      </c>
      <c r="X454" s="31">
        <v>115.1</v>
      </c>
      <c r="Y454" s="31">
        <v>115.7</v>
      </c>
      <c r="Z454" s="31">
        <v>116.8</v>
      </c>
      <c r="AA454" s="31">
        <v>121.4</v>
      </c>
      <c r="AB454" s="31">
        <v>120.5</v>
      </c>
      <c r="AC454" s="31">
        <v>120.4</v>
      </c>
      <c r="AD454" s="31">
        <v>121.2</v>
      </c>
      <c r="AE454" s="31">
        <v>123</v>
      </c>
      <c r="AF454" s="31">
        <v>120.1</v>
      </c>
      <c r="AG454" s="31">
        <v>118.5</v>
      </c>
      <c r="AH454" s="31">
        <v>117.4</v>
      </c>
      <c r="AI454" s="31">
        <v>114.2</v>
      </c>
      <c r="AJ454" s="31">
        <v>114.4</v>
      </c>
      <c r="AK454" s="31">
        <v>115</v>
      </c>
      <c r="AL454" s="31">
        <v>108.8</v>
      </c>
      <c r="AM454" s="31">
        <v>111.7</v>
      </c>
      <c r="AN454" s="31">
        <v>110.9</v>
      </c>
      <c r="AO454" s="31">
        <v>112</v>
      </c>
      <c r="AP454" s="31">
        <v>111.8</v>
      </c>
      <c r="AQ454" s="31">
        <v>111.8</v>
      </c>
      <c r="AR454" s="31">
        <v>104</v>
      </c>
      <c r="AS454" s="31">
        <v>102.2</v>
      </c>
      <c r="AT454" s="31">
        <v>106.1</v>
      </c>
      <c r="AU454" s="31">
        <v>100</v>
      </c>
      <c r="AV454" s="31">
        <v>97.9</v>
      </c>
      <c r="AW454" s="31">
        <v>97</v>
      </c>
      <c r="AX454" s="31">
        <v>97.2</v>
      </c>
      <c r="AY454" s="31">
        <v>96.5</v>
      </c>
      <c r="AZ454" s="31">
        <v>96.8</v>
      </c>
      <c r="BA454" s="31">
        <v>95.4</v>
      </c>
      <c r="BB454" s="31">
        <v>92.6</v>
      </c>
      <c r="BC454" s="31">
        <v>93</v>
      </c>
      <c r="BD454" s="31">
        <v>93.1</v>
      </c>
      <c r="BE454" s="31">
        <v>92.8</v>
      </c>
      <c r="BF454" s="31">
        <v>92.4</v>
      </c>
      <c r="BG454" s="31">
        <v>92.6</v>
      </c>
      <c r="BH454" s="31">
        <v>93.4</v>
      </c>
      <c r="BI454" s="31">
        <v>94</v>
      </c>
      <c r="BJ454" s="31">
        <v>96.9</v>
      </c>
      <c r="BK454" s="31">
        <v>97.9</v>
      </c>
      <c r="BL454" s="31">
        <v>97.4</v>
      </c>
      <c r="BM454" s="31">
        <v>98.8</v>
      </c>
      <c r="BN454" s="31">
        <v>99.2</v>
      </c>
      <c r="BO454" s="31">
        <v>104.7</v>
      </c>
      <c r="BP454" s="31">
        <v>102.4</v>
      </c>
      <c r="BQ454" s="31">
        <v>106.4</v>
      </c>
      <c r="BR454" s="31">
        <v>107.7</v>
      </c>
      <c r="BS454" s="31">
        <v>108.7</v>
      </c>
      <c r="BT454" s="31">
        <v>111.9</v>
      </c>
      <c r="BU454" s="31">
        <v>114.9</v>
      </c>
      <c r="BV454" s="31">
        <v>113.4</v>
      </c>
      <c r="BW454" s="31">
        <v>120</v>
      </c>
      <c r="BX454" s="31">
        <v>125.3</v>
      </c>
      <c r="BY454" s="31">
        <v>126.8</v>
      </c>
      <c r="BZ454" s="31">
        <v>135.6</v>
      </c>
      <c r="CA454" s="31">
        <v>139</v>
      </c>
      <c r="CB454" s="31">
        <v>140.5</v>
      </c>
      <c r="CC454" s="31">
        <v>137</v>
      </c>
      <c r="CD454" s="31">
        <v>137.6</v>
      </c>
      <c r="CE454" s="31">
        <v>139.30000000000001</v>
      </c>
      <c r="CF454" s="31">
        <v>140.4</v>
      </c>
      <c r="CG454" s="31">
        <v>140.1</v>
      </c>
      <c r="CH454" s="31">
        <v>141</v>
      </c>
      <c r="CI454" s="31">
        <v>139.1</v>
      </c>
      <c r="CJ454" s="31">
        <v>136.30000000000001</v>
      </c>
      <c r="CK454" s="31">
        <v>134.69999999999999</v>
      </c>
      <c r="CL454" s="31">
        <v>133.4</v>
      </c>
      <c r="CM454" s="31">
        <v>130</v>
      </c>
      <c r="CN454" s="31">
        <v>130.6</v>
      </c>
      <c r="CO454" s="31">
        <v>128.4</v>
      </c>
      <c r="CP454" s="31">
        <v>123.6</v>
      </c>
      <c r="CQ454" s="31">
        <v>123.1</v>
      </c>
      <c r="CR454" s="31">
        <v>118.6</v>
      </c>
      <c r="CS454" s="31">
        <v>119.1</v>
      </c>
      <c r="CT454" s="31">
        <v>119.6</v>
      </c>
      <c r="CU454" s="31">
        <v>120.1</v>
      </c>
      <c r="CV454" s="31">
        <v>131.69999999999999</v>
      </c>
      <c r="CW454" s="31">
        <v>131.19999999999999</v>
      </c>
      <c r="CX454" s="31">
        <v>133.30000000000001</v>
      </c>
      <c r="CY454" s="31">
        <v>132.6</v>
      </c>
      <c r="CZ454" s="31">
        <v>127.6</v>
      </c>
      <c r="DA454" s="31">
        <v>129.6</v>
      </c>
      <c r="DB454" s="31">
        <v>132.4</v>
      </c>
      <c r="DC454" s="31">
        <v>137</v>
      </c>
      <c r="DD454" s="31">
        <v>139.19999999999999</v>
      </c>
      <c r="DE454" s="31">
        <v>138.19999999999999</v>
      </c>
      <c r="DF454" s="31">
        <v>140.5</v>
      </c>
      <c r="DG454" s="31">
        <v>157.1</v>
      </c>
      <c r="DH454" s="31">
        <v>171.2</v>
      </c>
      <c r="DI454" s="31">
        <v>184.8</v>
      </c>
      <c r="DJ454" s="31">
        <v>194.5</v>
      </c>
      <c r="DK454" s="31">
        <v>205.6</v>
      </c>
      <c r="DL454" s="31">
        <v>196.4</v>
      </c>
      <c r="DM454" s="31">
        <v>202.1</v>
      </c>
      <c r="DN454" s="31">
        <v>198.8</v>
      </c>
      <c r="DO454" s="31">
        <v>226.7</v>
      </c>
      <c r="DP454" s="31">
        <v>232.3</v>
      </c>
      <c r="DQ454" s="31">
        <v>215.7</v>
      </c>
      <c r="DR454" s="31">
        <v>236.6</v>
      </c>
      <c r="DS454" s="31">
        <v>229.8</v>
      </c>
      <c r="DT454" s="31">
        <v>230.1</v>
      </c>
      <c r="DU454" s="31">
        <v>236.3</v>
      </c>
      <c r="DV454" s="31">
        <v>240.7</v>
      </c>
      <c r="DW454" s="31">
        <v>237.5</v>
      </c>
      <c r="DX454" s="31">
        <v>240.7</v>
      </c>
      <c r="DY454" s="31">
        <v>223.1</v>
      </c>
      <c r="DZ454" s="31">
        <v>216.9</v>
      </c>
      <c r="EA454" s="31">
        <v>212.9</v>
      </c>
      <c r="EB454" s="31">
        <v>207.1</v>
      </c>
      <c r="EC454" s="31">
        <v>207.3</v>
      </c>
      <c r="ED454" s="31">
        <v>205.5</v>
      </c>
      <c r="EE454" s="31">
        <v>204.5</v>
      </c>
      <c r="EF454" s="31">
        <v>205.7</v>
      </c>
      <c r="EG454" s="31">
        <v>198.7</v>
      </c>
      <c r="EH454" s="31">
        <v>197.6</v>
      </c>
      <c r="EI454" s="31">
        <v>193.9</v>
      </c>
      <c r="EJ454" s="31">
        <v>190.6</v>
      </c>
      <c r="EK454" s="31">
        <v>185.8</v>
      </c>
      <c r="EL454" s="31">
        <v>178.9</v>
      </c>
      <c r="EM454" s="31">
        <v>181.1</v>
      </c>
      <c r="EN454" s="31">
        <v>181.5</v>
      </c>
      <c r="EO454" s="31">
        <v>179.6</v>
      </c>
      <c r="EP454" s="31">
        <v>174.9</v>
      </c>
      <c r="EQ454" s="31">
        <v>171.5</v>
      </c>
      <c r="ER454" s="31">
        <v>171.4</v>
      </c>
      <c r="ES454" s="31">
        <v>170.6</v>
      </c>
      <c r="ET454" s="31">
        <v>169.2</v>
      </c>
    </row>
    <row r="455" spans="1:150">
      <c r="A455" s="25" t="s">
        <v>2127</v>
      </c>
      <c r="B455" s="25" t="s">
        <v>1322</v>
      </c>
      <c r="C455" s="26">
        <v>2.63E-2</v>
      </c>
      <c r="D455" s="31">
        <v>104.9</v>
      </c>
      <c r="E455" s="31">
        <v>106.2</v>
      </c>
      <c r="F455" s="31">
        <v>106.1</v>
      </c>
      <c r="G455" s="31">
        <v>106.7</v>
      </c>
      <c r="H455" s="31">
        <v>107.3</v>
      </c>
      <c r="I455" s="31">
        <v>106.6</v>
      </c>
      <c r="J455" s="31">
        <v>107.4</v>
      </c>
      <c r="K455" s="31">
        <v>105.6</v>
      </c>
      <c r="L455" s="31">
        <v>103.1</v>
      </c>
      <c r="M455" s="31">
        <v>104.1</v>
      </c>
      <c r="N455" s="31">
        <v>104.6</v>
      </c>
      <c r="O455" s="31">
        <v>104.5</v>
      </c>
      <c r="P455" s="31">
        <v>107.2</v>
      </c>
      <c r="Q455" s="31">
        <v>107.1</v>
      </c>
      <c r="R455" s="31">
        <v>107.3</v>
      </c>
      <c r="S455" s="31">
        <v>108.1</v>
      </c>
      <c r="T455" s="31">
        <v>102.2</v>
      </c>
      <c r="U455" s="31">
        <v>102.8</v>
      </c>
      <c r="V455" s="31">
        <v>100.6</v>
      </c>
      <c r="W455" s="31">
        <v>102.3</v>
      </c>
      <c r="X455" s="31">
        <v>100.5</v>
      </c>
      <c r="Y455" s="31">
        <v>99.7</v>
      </c>
      <c r="Z455" s="31">
        <v>97.8</v>
      </c>
      <c r="AA455" s="31">
        <v>98.5</v>
      </c>
      <c r="AB455" s="31">
        <v>99.3</v>
      </c>
      <c r="AC455" s="31">
        <v>100.6</v>
      </c>
      <c r="AD455" s="31">
        <v>99.7</v>
      </c>
      <c r="AE455" s="31">
        <v>107.9</v>
      </c>
      <c r="AF455" s="31">
        <v>102.8</v>
      </c>
      <c r="AG455" s="31">
        <v>101.6</v>
      </c>
      <c r="AH455" s="31">
        <v>109.1</v>
      </c>
      <c r="AI455" s="31">
        <v>103.6</v>
      </c>
      <c r="AJ455" s="31">
        <v>105.5</v>
      </c>
      <c r="AK455" s="31">
        <v>105.7</v>
      </c>
      <c r="AL455" s="31">
        <v>106.5</v>
      </c>
      <c r="AM455" s="31">
        <v>105.3</v>
      </c>
      <c r="AN455" s="31">
        <v>103.3</v>
      </c>
      <c r="AO455" s="31">
        <v>103.7</v>
      </c>
      <c r="AP455" s="31">
        <v>105.2</v>
      </c>
      <c r="AQ455" s="31">
        <v>105.2</v>
      </c>
      <c r="AR455" s="31">
        <v>109.4</v>
      </c>
      <c r="AS455" s="31">
        <v>110.6</v>
      </c>
      <c r="AT455" s="31">
        <v>107.7</v>
      </c>
      <c r="AU455" s="31">
        <v>108</v>
      </c>
      <c r="AV455" s="31">
        <v>109</v>
      </c>
      <c r="AW455" s="31">
        <v>108.1</v>
      </c>
      <c r="AX455" s="31">
        <v>109.5</v>
      </c>
      <c r="AY455" s="31">
        <v>111.3</v>
      </c>
      <c r="AZ455" s="31">
        <v>107.5</v>
      </c>
      <c r="BA455" s="31">
        <v>103.1</v>
      </c>
      <c r="BB455" s="31">
        <v>104.1</v>
      </c>
      <c r="BC455" s="31">
        <v>106.5</v>
      </c>
      <c r="BD455" s="31">
        <v>106.1</v>
      </c>
      <c r="BE455" s="31">
        <v>108.4</v>
      </c>
      <c r="BF455" s="31">
        <v>106.1</v>
      </c>
      <c r="BG455" s="31">
        <v>105.7</v>
      </c>
      <c r="BH455" s="31">
        <v>108.1</v>
      </c>
      <c r="BI455" s="31">
        <v>104.7</v>
      </c>
      <c r="BJ455" s="31">
        <v>106.3</v>
      </c>
      <c r="BK455" s="31">
        <v>105</v>
      </c>
      <c r="BL455" s="31">
        <v>104.7</v>
      </c>
      <c r="BM455" s="31">
        <v>106.6</v>
      </c>
      <c r="BN455" s="31">
        <v>104.1</v>
      </c>
      <c r="BO455" s="31">
        <v>108.6</v>
      </c>
      <c r="BP455" s="31">
        <v>114.5</v>
      </c>
      <c r="BQ455" s="31">
        <v>116.1</v>
      </c>
      <c r="BR455" s="31">
        <v>112.5</v>
      </c>
      <c r="BS455" s="31">
        <v>114.1</v>
      </c>
      <c r="BT455" s="31">
        <v>113.2</v>
      </c>
      <c r="BU455" s="31">
        <v>108.9</v>
      </c>
      <c r="BV455" s="31">
        <v>106.8</v>
      </c>
      <c r="BW455" s="31">
        <v>106</v>
      </c>
      <c r="BX455" s="31">
        <v>107.7</v>
      </c>
      <c r="BY455" s="31">
        <v>108.1</v>
      </c>
      <c r="BZ455" s="31">
        <v>108.5</v>
      </c>
      <c r="CA455" s="31">
        <v>108</v>
      </c>
      <c r="CB455" s="31">
        <v>109.9</v>
      </c>
      <c r="CC455" s="31">
        <v>109.4</v>
      </c>
      <c r="CD455" s="31">
        <v>114.6</v>
      </c>
      <c r="CE455" s="31">
        <v>115.1</v>
      </c>
      <c r="CF455" s="31">
        <v>113.1</v>
      </c>
      <c r="CG455" s="31">
        <v>111.1</v>
      </c>
      <c r="CH455" s="31">
        <v>114.6</v>
      </c>
      <c r="CI455" s="31">
        <v>114.6</v>
      </c>
      <c r="CJ455" s="31">
        <v>109.9</v>
      </c>
      <c r="CK455" s="31">
        <v>113.3</v>
      </c>
      <c r="CL455" s="31">
        <v>104.9</v>
      </c>
      <c r="CM455" s="31">
        <v>110.7</v>
      </c>
      <c r="CN455" s="31">
        <v>111.8</v>
      </c>
      <c r="CO455" s="31">
        <v>110.6</v>
      </c>
      <c r="CP455" s="31">
        <v>108.3</v>
      </c>
      <c r="CQ455" s="31">
        <v>107.2</v>
      </c>
      <c r="CR455" s="31">
        <v>110.4</v>
      </c>
      <c r="CS455" s="31">
        <v>105.1</v>
      </c>
      <c r="CT455" s="31">
        <v>109.9</v>
      </c>
      <c r="CU455" s="31">
        <v>111.1</v>
      </c>
      <c r="CV455" s="31">
        <v>104.9</v>
      </c>
      <c r="CW455" s="31">
        <v>105.5</v>
      </c>
      <c r="CX455" s="31">
        <v>103.4</v>
      </c>
      <c r="CY455" s="31">
        <v>108</v>
      </c>
      <c r="CZ455" s="31">
        <v>107.7</v>
      </c>
      <c r="DA455" s="31">
        <v>102.5</v>
      </c>
      <c r="DB455" s="31">
        <v>103.9</v>
      </c>
      <c r="DC455" s="31">
        <v>101.7</v>
      </c>
      <c r="DD455" s="31">
        <v>105</v>
      </c>
      <c r="DE455" s="31">
        <v>108.9</v>
      </c>
      <c r="DF455" s="31">
        <v>102.7</v>
      </c>
      <c r="DG455" s="31">
        <v>104.2</v>
      </c>
      <c r="DH455" s="31">
        <v>114.8</v>
      </c>
      <c r="DI455" s="31">
        <v>113.1</v>
      </c>
      <c r="DJ455" s="31">
        <v>109.9</v>
      </c>
      <c r="DK455" s="31">
        <v>113.9</v>
      </c>
      <c r="DL455" s="31">
        <v>111.6</v>
      </c>
      <c r="DM455" s="31">
        <v>110.7</v>
      </c>
      <c r="DN455" s="31">
        <v>114.6</v>
      </c>
      <c r="DO455" s="31">
        <v>108.2</v>
      </c>
      <c r="DP455" s="31">
        <v>108.9</v>
      </c>
      <c r="DQ455" s="31">
        <v>119.6</v>
      </c>
      <c r="DR455" s="31">
        <v>123.1</v>
      </c>
      <c r="DS455" s="31">
        <v>115.1</v>
      </c>
      <c r="DT455" s="31">
        <v>121.2</v>
      </c>
      <c r="DU455" s="31">
        <v>119.7</v>
      </c>
      <c r="DV455" s="31">
        <v>123.2</v>
      </c>
      <c r="DW455" s="31">
        <v>119.6</v>
      </c>
      <c r="DX455" s="31">
        <v>118.7</v>
      </c>
      <c r="DY455" s="31">
        <v>117.1</v>
      </c>
      <c r="DZ455" s="31">
        <v>113.6</v>
      </c>
      <c r="EA455" s="31">
        <v>117.6</v>
      </c>
      <c r="EB455" s="31">
        <v>118.3</v>
      </c>
      <c r="EC455" s="31">
        <v>118.5</v>
      </c>
      <c r="ED455" s="31">
        <v>116.6</v>
      </c>
      <c r="EE455" s="31">
        <v>117.4</v>
      </c>
      <c r="EF455" s="31">
        <v>119.7</v>
      </c>
      <c r="EG455" s="31">
        <v>118.9</v>
      </c>
      <c r="EH455" s="31">
        <v>116.4</v>
      </c>
      <c r="EI455" s="31">
        <v>118.5</v>
      </c>
      <c r="EJ455" s="31">
        <v>120</v>
      </c>
      <c r="EK455" s="31">
        <v>118.6</v>
      </c>
      <c r="EL455" s="31">
        <v>116.8</v>
      </c>
      <c r="EM455" s="31">
        <v>118.9</v>
      </c>
      <c r="EN455" s="31">
        <v>119.2</v>
      </c>
      <c r="EO455" s="31">
        <v>118.9</v>
      </c>
      <c r="EP455" s="31">
        <v>119.3</v>
      </c>
      <c r="EQ455" s="31">
        <v>119.5</v>
      </c>
      <c r="ER455" s="31">
        <v>119.4</v>
      </c>
      <c r="ES455" s="31">
        <v>118.9</v>
      </c>
      <c r="ET455" s="31">
        <v>119.7</v>
      </c>
    </row>
    <row r="456" spans="1:150">
      <c r="A456" s="25" t="s">
        <v>2128</v>
      </c>
      <c r="B456" s="25" t="s">
        <v>1324</v>
      </c>
      <c r="C456" s="26">
        <v>1.316E-2</v>
      </c>
      <c r="D456" s="31">
        <v>97.6</v>
      </c>
      <c r="E456" s="31">
        <v>100.1</v>
      </c>
      <c r="F456" s="31">
        <v>103</v>
      </c>
      <c r="G456" s="31">
        <v>102.8</v>
      </c>
      <c r="H456" s="31">
        <v>103.5</v>
      </c>
      <c r="I456" s="31">
        <v>102.2</v>
      </c>
      <c r="J456" s="31">
        <v>102.1</v>
      </c>
      <c r="K456" s="31">
        <v>95.4</v>
      </c>
      <c r="L456" s="31">
        <v>98.4</v>
      </c>
      <c r="M456" s="31">
        <v>99.1</v>
      </c>
      <c r="N456" s="31">
        <v>98.6</v>
      </c>
      <c r="O456" s="31">
        <v>99.1</v>
      </c>
      <c r="P456" s="31">
        <v>98</v>
      </c>
      <c r="Q456" s="31">
        <v>96.5</v>
      </c>
      <c r="R456" s="31">
        <v>97.2</v>
      </c>
      <c r="S456" s="31">
        <v>94.2</v>
      </c>
      <c r="T456" s="31">
        <v>94.4</v>
      </c>
      <c r="U456" s="31">
        <v>95.7</v>
      </c>
      <c r="V456" s="31">
        <v>96.4</v>
      </c>
      <c r="W456" s="31">
        <v>96.5</v>
      </c>
      <c r="X456" s="31">
        <v>98.3</v>
      </c>
      <c r="Y456" s="31">
        <v>95.8</v>
      </c>
      <c r="Z456" s="31">
        <v>98.3</v>
      </c>
      <c r="AA456" s="31">
        <v>100.7</v>
      </c>
      <c r="AB456" s="31">
        <v>97.5</v>
      </c>
      <c r="AC456" s="31">
        <v>96.6</v>
      </c>
      <c r="AD456" s="31">
        <v>97.5</v>
      </c>
      <c r="AE456" s="31">
        <v>95.2</v>
      </c>
      <c r="AF456" s="31">
        <v>97.9</v>
      </c>
      <c r="AG456" s="31">
        <v>96.2</v>
      </c>
      <c r="AH456" s="31">
        <v>97.3</v>
      </c>
      <c r="AI456" s="31">
        <v>93.3</v>
      </c>
      <c r="AJ456" s="31">
        <v>92.8</v>
      </c>
      <c r="AK456" s="31">
        <v>93.3</v>
      </c>
      <c r="AL456" s="31">
        <v>92.1</v>
      </c>
      <c r="AM456" s="31">
        <v>93.4</v>
      </c>
      <c r="AN456" s="31">
        <v>93.6</v>
      </c>
      <c r="AO456" s="31">
        <v>94.2</v>
      </c>
      <c r="AP456" s="31">
        <v>98.6</v>
      </c>
      <c r="AQ456" s="31">
        <v>98.9</v>
      </c>
      <c r="AR456" s="31">
        <v>100.2</v>
      </c>
      <c r="AS456" s="31">
        <v>95.5</v>
      </c>
      <c r="AT456" s="31">
        <v>104.9</v>
      </c>
      <c r="AU456" s="31">
        <v>104</v>
      </c>
      <c r="AV456" s="31">
        <v>106.9</v>
      </c>
      <c r="AW456" s="31">
        <v>106</v>
      </c>
      <c r="AX456" s="31">
        <v>103.7</v>
      </c>
      <c r="AY456" s="31">
        <v>106.9</v>
      </c>
      <c r="AZ456" s="31">
        <v>107</v>
      </c>
      <c r="BA456" s="31">
        <v>107.2</v>
      </c>
      <c r="BB456" s="31">
        <v>106.8</v>
      </c>
      <c r="BC456" s="31">
        <v>102.9</v>
      </c>
      <c r="BD456" s="31">
        <v>102.8</v>
      </c>
      <c r="BE456" s="31">
        <v>102.8</v>
      </c>
      <c r="BF456" s="31">
        <v>102.1</v>
      </c>
      <c r="BG456" s="31">
        <v>102.3</v>
      </c>
      <c r="BH456" s="31">
        <v>103.2</v>
      </c>
      <c r="BI456" s="31">
        <v>102.7</v>
      </c>
      <c r="BJ456" s="31">
        <v>102.2</v>
      </c>
      <c r="BK456" s="31">
        <v>102.4</v>
      </c>
      <c r="BL456" s="31">
        <v>101.1</v>
      </c>
      <c r="BM456" s="31">
        <v>101.7</v>
      </c>
      <c r="BN456" s="31">
        <v>101</v>
      </c>
      <c r="BO456" s="31">
        <v>103</v>
      </c>
      <c r="BP456" s="31">
        <v>102.3</v>
      </c>
      <c r="BQ456" s="31">
        <v>101.2</v>
      </c>
      <c r="BR456" s="31">
        <v>102.6</v>
      </c>
      <c r="BS456" s="31">
        <v>101.4</v>
      </c>
      <c r="BT456" s="31">
        <v>101.3</v>
      </c>
      <c r="BU456" s="31">
        <v>101</v>
      </c>
      <c r="BV456" s="31">
        <v>102.6</v>
      </c>
      <c r="BW456" s="31">
        <v>102.3</v>
      </c>
      <c r="BX456" s="31">
        <v>101.3</v>
      </c>
      <c r="BY456" s="31">
        <v>106.8</v>
      </c>
      <c r="BZ456" s="31">
        <v>101.1</v>
      </c>
      <c r="CA456" s="31">
        <v>101.6</v>
      </c>
      <c r="CB456" s="31">
        <v>101.7</v>
      </c>
      <c r="CC456" s="31">
        <v>100.4</v>
      </c>
      <c r="CD456" s="31">
        <v>102.2</v>
      </c>
      <c r="CE456" s="31">
        <v>102.7</v>
      </c>
      <c r="CF456" s="31">
        <v>102.4</v>
      </c>
      <c r="CG456" s="31">
        <v>102.4</v>
      </c>
      <c r="CH456" s="31">
        <v>104.4</v>
      </c>
      <c r="CI456" s="31">
        <v>100.3</v>
      </c>
      <c r="CJ456" s="31">
        <v>104.2</v>
      </c>
      <c r="CK456" s="31">
        <v>108.6</v>
      </c>
      <c r="CL456" s="31">
        <v>104.4</v>
      </c>
      <c r="CM456" s="31">
        <v>106.3</v>
      </c>
      <c r="CN456" s="31">
        <v>104</v>
      </c>
      <c r="CO456" s="31">
        <v>100.5</v>
      </c>
      <c r="CP456" s="31">
        <v>98.9</v>
      </c>
      <c r="CQ456" s="31">
        <v>98.1</v>
      </c>
      <c r="CR456" s="31">
        <v>100.4</v>
      </c>
      <c r="CS456" s="31">
        <v>103.5</v>
      </c>
      <c r="CT456" s="31">
        <v>101.7</v>
      </c>
      <c r="CU456" s="31">
        <v>103.6</v>
      </c>
      <c r="CV456" s="31">
        <v>100.4</v>
      </c>
      <c r="CW456" s="31">
        <v>100.9</v>
      </c>
      <c r="CX456" s="31">
        <v>112.5</v>
      </c>
      <c r="CY456" s="31">
        <v>107.1</v>
      </c>
      <c r="CZ456" s="31">
        <v>102.2</v>
      </c>
      <c r="DA456" s="31">
        <v>114.3</v>
      </c>
      <c r="DB456" s="31">
        <v>99.9</v>
      </c>
      <c r="DC456" s="31">
        <v>103.9</v>
      </c>
      <c r="DD456" s="31">
        <v>106.6</v>
      </c>
      <c r="DE456" s="31">
        <v>107.2</v>
      </c>
      <c r="DF456" s="31">
        <v>107.7</v>
      </c>
      <c r="DG456" s="31">
        <v>110.1</v>
      </c>
      <c r="DH456" s="31">
        <v>108.7</v>
      </c>
      <c r="DI456" s="31">
        <v>112.4</v>
      </c>
      <c r="DJ456" s="31">
        <v>107.6</v>
      </c>
      <c r="DK456" s="31">
        <v>104.5</v>
      </c>
      <c r="DL456" s="31">
        <v>105.8</v>
      </c>
      <c r="DM456" s="31">
        <v>100.3</v>
      </c>
      <c r="DN456" s="31">
        <v>105.7</v>
      </c>
      <c r="DO456" s="31">
        <v>103.9</v>
      </c>
      <c r="DP456" s="31">
        <v>104.9</v>
      </c>
      <c r="DQ456" s="31">
        <v>108.8</v>
      </c>
      <c r="DR456" s="31">
        <v>112</v>
      </c>
      <c r="DS456" s="31">
        <v>102.3</v>
      </c>
      <c r="DT456" s="31">
        <v>103.2</v>
      </c>
      <c r="DU456" s="31">
        <v>98.9</v>
      </c>
      <c r="DV456" s="31">
        <v>102.7</v>
      </c>
      <c r="DW456" s="31">
        <v>96.9</v>
      </c>
      <c r="DX456" s="31">
        <v>102.2</v>
      </c>
      <c r="DY456" s="31">
        <v>110.7</v>
      </c>
      <c r="DZ456" s="31">
        <v>110.4</v>
      </c>
      <c r="EA456" s="31">
        <v>111.1</v>
      </c>
      <c r="EB456" s="31">
        <v>106.1</v>
      </c>
      <c r="EC456" s="31">
        <v>100.7</v>
      </c>
      <c r="ED456" s="31">
        <v>101.8</v>
      </c>
      <c r="EE456" s="31">
        <v>107.6</v>
      </c>
      <c r="EF456" s="31">
        <v>110.5</v>
      </c>
      <c r="EG456" s="31">
        <v>107.2</v>
      </c>
      <c r="EH456" s="31">
        <v>113.3</v>
      </c>
      <c r="EI456" s="31">
        <v>107.3</v>
      </c>
      <c r="EJ456" s="31">
        <v>110.8</v>
      </c>
      <c r="EK456" s="31">
        <v>110.3</v>
      </c>
      <c r="EL456" s="31">
        <v>114.2</v>
      </c>
      <c r="EM456" s="31">
        <v>111.7</v>
      </c>
      <c r="EN456" s="31">
        <v>114.2</v>
      </c>
      <c r="EO456" s="31">
        <v>95.9</v>
      </c>
      <c r="EP456" s="31">
        <v>114.2</v>
      </c>
      <c r="EQ456" s="31">
        <v>113.6</v>
      </c>
      <c r="ER456" s="31">
        <v>112.2</v>
      </c>
      <c r="ES456" s="31">
        <v>112.2</v>
      </c>
      <c r="ET456" s="31">
        <v>112.2</v>
      </c>
    </row>
    <row r="457" spans="1:150">
      <c r="A457" s="25" t="s">
        <v>2129</v>
      </c>
      <c r="B457" s="25" t="s">
        <v>2130</v>
      </c>
      <c r="C457" s="26">
        <v>0.11681999999999999</v>
      </c>
      <c r="D457" s="31">
        <v>81.8</v>
      </c>
      <c r="E457" s="31">
        <v>103.9</v>
      </c>
      <c r="F457" s="31">
        <v>104.8</v>
      </c>
      <c r="G457" s="31">
        <v>101.7</v>
      </c>
      <c r="H457" s="31">
        <v>106.6</v>
      </c>
      <c r="I457" s="31">
        <v>115.7</v>
      </c>
      <c r="J457" s="31">
        <v>102.5</v>
      </c>
      <c r="K457" s="31">
        <v>105.6</v>
      </c>
      <c r="L457" s="31">
        <v>114.6</v>
      </c>
      <c r="M457" s="31">
        <v>105.9</v>
      </c>
      <c r="N457" s="31">
        <v>112.1</v>
      </c>
      <c r="O457" s="31">
        <v>109.1</v>
      </c>
      <c r="P457" s="31">
        <v>97.6</v>
      </c>
      <c r="Q457" s="31">
        <v>102.6</v>
      </c>
      <c r="R457" s="31">
        <v>104.2</v>
      </c>
      <c r="S457" s="31">
        <v>92.6</v>
      </c>
      <c r="T457" s="31">
        <v>94.7</v>
      </c>
      <c r="U457" s="31">
        <v>103.7</v>
      </c>
      <c r="V457" s="31">
        <v>97.9</v>
      </c>
      <c r="W457" s="31">
        <v>104.2</v>
      </c>
      <c r="X457" s="31">
        <v>102.1</v>
      </c>
      <c r="Y457" s="31">
        <v>111</v>
      </c>
      <c r="Z457" s="31">
        <v>112.8</v>
      </c>
      <c r="AA457" s="31">
        <v>110.9</v>
      </c>
      <c r="AB457" s="31">
        <v>132.6</v>
      </c>
      <c r="AC457" s="31">
        <v>108.8</v>
      </c>
      <c r="AD457" s="31">
        <v>99.8</v>
      </c>
      <c r="AE457" s="31">
        <v>102.7</v>
      </c>
      <c r="AF457" s="31">
        <v>95.3</v>
      </c>
      <c r="AG457" s="31">
        <v>94.7</v>
      </c>
      <c r="AH457" s="31">
        <v>108.4</v>
      </c>
      <c r="AI457" s="31">
        <v>94.9</v>
      </c>
      <c r="AJ457" s="31">
        <v>101.7</v>
      </c>
      <c r="AK457" s="31">
        <v>100.5</v>
      </c>
      <c r="AL457" s="31">
        <v>99.6</v>
      </c>
      <c r="AM457" s="31">
        <v>119.3</v>
      </c>
      <c r="AN457" s="31">
        <v>100.8</v>
      </c>
      <c r="AO457" s="31">
        <v>125</v>
      </c>
      <c r="AP457" s="31">
        <v>86.6</v>
      </c>
      <c r="AQ457" s="31">
        <v>101.7</v>
      </c>
      <c r="AR457" s="31">
        <v>93.7</v>
      </c>
      <c r="AS457" s="31">
        <v>96.4</v>
      </c>
      <c r="AT457" s="31">
        <v>95.3</v>
      </c>
      <c r="AU457" s="31">
        <v>104.5</v>
      </c>
      <c r="AV457" s="31">
        <v>106.3</v>
      </c>
      <c r="AW457" s="31">
        <v>93.7</v>
      </c>
      <c r="AX457" s="31">
        <v>115.9</v>
      </c>
      <c r="AY457" s="31">
        <v>117.6</v>
      </c>
      <c r="AZ457" s="31">
        <v>102.9</v>
      </c>
      <c r="BA457" s="31">
        <v>101.7</v>
      </c>
      <c r="BB457" s="31">
        <v>111.7</v>
      </c>
      <c r="BC457" s="31">
        <v>112.2</v>
      </c>
      <c r="BD457" s="31">
        <v>117</v>
      </c>
      <c r="BE457" s="31">
        <v>109.8</v>
      </c>
      <c r="BF457" s="31">
        <v>116.2</v>
      </c>
      <c r="BG457" s="31">
        <v>122.5</v>
      </c>
      <c r="BH457" s="31">
        <v>124.5</v>
      </c>
      <c r="BI457" s="31">
        <v>124.5</v>
      </c>
      <c r="BJ457" s="31">
        <v>124.5</v>
      </c>
      <c r="BK457" s="31">
        <v>124.5</v>
      </c>
      <c r="BL457" s="31">
        <v>115</v>
      </c>
      <c r="BM457" s="31">
        <v>115</v>
      </c>
      <c r="BN457" s="31">
        <v>115</v>
      </c>
      <c r="BO457" s="31">
        <v>115.7</v>
      </c>
      <c r="BP457" s="31">
        <v>115.7</v>
      </c>
      <c r="BQ457" s="31">
        <v>115.7</v>
      </c>
      <c r="BR457" s="31">
        <v>115.7</v>
      </c>
      <c r="BS457" s="31">
        <v>99.8</v>
      </c>
      <c r="BT457" s="31">
        <v>99.8</v>
      </c>
      <c r="BU457" s="31">
        <v>110.5</v>
      </c>
      <c r="BV457" s="31">
        <v>110.5</v>
      </c>
      <c r="BW457" s="31">
        <v>113.2</v>
      </c>
      <c r="BX457" s="31">
        <v>113.2</v>
      </c>
      <c r="BY457" s="31">
        <v>116.4</v>
      </c>
      <c r="BZ457" s="31">
        <v>116.4</v>
      </c>
      <c r="CA457" s="31">
        <v>118.6</v>
      </c>
      <c r="CB457" s="31">
        <v>111.7</v>
      </c>
      <c r="CC457" s="31">
        <v>111.7</v>
      </c>
      <c r="CD457" s="31">
        <v>111.7</v>
      </c>
      <c r="CE457" s="31">
        <v>114.3</v>
      </c>
      <c r="CF457" s="31">
        <v>114.3</v>
      </c>
      <c r="CG457" s="31">
        <v>120.1</v>
      </c>
      <c r="CH457" s="31">
        <v>120.1</v>
      </c>
      <c r="CI457" s="31">
        <v>118.2</v>
      </c>
      <c r="CJ457" s="31">
        <v>118.2</v>
      </c>
      <c r="CK457" s="31">
        <v>118.2</v>
      </c>
      <c r="CL457" s="31">
        <v>120.1</v>
      </c>
      <c r="CM457" s="31">
        <v>118.2</v>
      </c>
      <c r="CN457" s="31">
        <v>118.2</v>
      </c>
      <c r="CO457" s="31">
        <v>118.2</v>
      </c>
      <c r="CP457" s="31">
        <v>118.8</v>
      </c>
      <c r="CQ457" s="31">
        <v>118.8</v>
      </c>
      <c r="CR457" s="31">
        <v>121.3</v>
      </c>
      <c r="CS457" s="31">
        <v>128.6</v>
      </c>
      <c r="CT457" s="31">
        <v>121.3</v>
      </c>
      <c r="CU457" s="31">
        <v>121.3</v>
      </c>
      <c r="CV457" s="31">
        <v>128.6</v>
      </c>
      <c r="CW457" s="31">
        <v>128.6</v>
      </c>
      <c r="CX457" s="31">
        <v>128.6</v>
      </c>
      <c r="CY457" s="31">
        <v>128.6</v>
      </c>
      <c r="CZ457" s="31">
        <v>135.9</v>
      </c>
      <c r="DA457" s="31">
        <v>132.4</v>
      </c>
      <c r="DB457" s="31">
        <v>135.9</v>
      </c>
      <c r="DC457" s="31">
        <v>132.4</v>
      </c>
      <c r="DD457" s="31">
        <v>135.9</v>
      </c>
      <c r="DE457" s="31">
        <v>135.9</v>
      </c>
      <c r="DF457" s="31">
        <v>135.9</v>
      </c>
      <c r="DG457" s="31">
        <v>135.9</v>
      </c>
      <c r="DH457" s="31">
        <v>147.6</v>
      </c>
      <c r="DI457" s="31">
        <v>141.5</v>
      </c>
      <c r="DJ457" s="31">
        <v>141.5</v>
      </c>
      <c r="DK457" s="31">
        <v>141.5</v>
      </c>
      <c r="DL457" s="31">
        <v>141.5</v>
      </c>
      <c r="DM457" s="31">
        <v>141.5</v>
      </c>
      <c r="DN457" s="31">
        <v>147.5</v>
      </c>
      <c r="DO457" s="31">
        <v>147.5</v>
      </c>
      <c r="DP457" s="31">
        <v>144.19999999999999</v>
      </c>
      <c r="DQ457" s="31">
        <v>146.4</v>
      </c>
      <c r="DR457" s="31">
        <v>154.69999999999999</v>
      </c>
      <c r="DS457" s="31">
        <v>146.4</v>
      </c>
      <c r="DT457" s="31">
        <v>145.5</v>
      </c>
      <c r="DU457" s="31">
        <v>145.5</v>
      </c>
      <c r="DV457" s="31">
        <v>145.5</v>
      </c>
      <c r="DW457" s="31">
        <v>145.5</v>
      </c>
      <c r="DX457" s="31">
        <v>145.5</v>
      </c>
      <c r="DY457" s="31">
        <v>145</v>
      </c>
      <c r="DZ457" s="31">
        <v>145.5</v>
      </c>
      <c r="EA457" s="31">
        <v>145.5</v>
      </c>
      <c r="EB457" s="31">
        <v>141.4</v>
      </c>
      <c r="EC457" s="31">
        <v>140.5</v>
      </c>
      <c r="ED457" s="31">
        <v>140.5</v>
      </c>
      <c r="EE457" s="31">
        <v>144.6</v>
      </c>
      <c r="EF457" s="31">
        <v>140.5</v>
      </c>
      <c r="EG457" s="31">
        <v>143</v>
      </c>
      <c r="EH457" s="31">
        <v>144</v>
      </c>
      <c r="EI457" s="31">
        <v>138.9</v>
      </c>
      <c r="EJ457" s="31">
        <v>143</v>
      </c>
      <c r="EK457" s="31">
        <v>143</v>
      </c>
      <c r="EL457" s="31">
        <v>139.4</v>
      </c>
      <c r="EM457" s="31">
        <v>139.1</v>
      </c>
      <c r="EN457" s="31">
        <v>139.1</v>
      </c>
      <c r="EO457" s="31">
        <v>141.5</v>
      </c>
      <c r="EP457" s="31">
        <v>141.5</v>
      </c>
      <c r="EQ457" s="31">
        <v>141.5</v>
      </c>
      <c r="ER457" s="31">
        <v>141.5</v>
      </c>
      <c r="ES457" s="31">
        <v>142</v>
      </c>
      <c r="ET457" s="31">
        <v>141.5</v>
      </c>
    </row>
    <row r="458" spans="1:150">
      <c r="A458" s="25" t="s">
        <v>2131</v>
      </c>
      <c r="B458" s="25" t="s">
        <v>2132</v>
      </c>
      <c r="C458" s="26">
        <v>0.70265999999999995</v>
      </c>
      <c r="D458" s="31">
        <v>103.3</v>
      </c>
      <c r="E458" s="31">
        <v>106.6</v>
      </c>
      <c r="F458" s="31">
        <v>103.7</v>
      </c>
      <c r="G458" s="31">
        <v>107.2</v>
      </c>
      <c r="H458" s="31">
        <v>106.7</v>
      </c>
      <c r="I458" s="31">
        <v>106.4</v>
      </c>
      <c r="J458" s="31">
        <v>108.3</v>
      </c>
      <c r="K458" s="31">
        <v>108.8</v>
      </c>
      <c r="L458" s="31">
        <v>111.2</v>
      </c>
      <c r="M458" s="31">
        <v>110.8</v>
      </c>
      <c r="N458" s="31">
        <v>107.1</v>
      </c>
      <c r="O458" s="31">
        <v>109.6</v>
      </c>
      <c r="P458" s="31">
        <v>109.1</v>
      </c>
      <c r="Q458" s="31">
        <v>105.5</v>
      </c>
      <c r="R458" s="31">
        <v>107.5</v>
      </c>
      <c r="S458" s="31">
        <v>105.7</v>
      </c>
      <c r="T458" s="31">
        <v>108.1</v>
      </c>
      <c r="U458" s="31">
        <v>111</v>
      </c>
      <c r="V458" s="31">
        <v>114.5</v>
      </c>
      <c r="W458" s="31">
        <v>110.1</v>
      </c>
      <c r="X458" s="31">
        <v>113.6</v>
      </c>
      <c r="Y458" s="31">
        <v>113.3</v>
      </c>
      <c r="Z458" s="31">
        <v>113.2</v>
      </c>
      <c r="AA458" s="31">
        <v>111.4</v>
      </c>
      <c r="AB458" s="31">
        <v>110.5</v>
      </c>
      <c r="AC458" s="31">
        <v>112.2</v>
      </c>
      <c r="AD458" s="31">
        <v>113.7</v>
      </c>
      <c r="AE458" s="31">
        <v>114.3</v>
      </c>
      <c r="AF458" s="31">
        <v>114</v>
      </c>
      <c r="AG458" s="31">
        <v>112.2</v>
      </c>
      <c r="AH458" s="31">
        <v>111.1</v>
      </c>
      <c r="AI458" s="31">
        <v>115.5</v>
      </c>
      <c r="AJ458" s="31">
        <v>116</v>
      </c>
      <c r="AK458" s="31">
        <v>112.6</v>
      </c>
      <c r="AL458" s="31">
        <v>112.7</v>
      </c>
      <c r="AM458" s="31">
        <v>110.6</v>
      </c>
      <c r="AN458" s="31">
        <v>114.5</v>
      </c>
      <c r="AO458" s="31">
        <v>119.7</v>
      </c>
      <c r="AP458" s="31">
        <v>120.6</v>
      </c>
      <c r="AQ458" s="31">
        <v>121.2</v>
      </c>
      <c r="AR458" s="31">
        <v>123.4</v>
      </c>
      <c r="AS458" s="31">
        <v>118.8</v>
      </c>
      <c r="AT458" s="31">
        <v>115.4</v>
      </c>
      <c r="AU458" s="31">
        <v>120.9</v>
      </c>
      <c r="AV458" s="31">
        <v>121</v>
      </c>
      <c r="AW458" s="31">
        <v>125.5</v>
      </c>
      <c r="AX458" s="31">
        <v>122.5</v>
      </c>
      <c r="AY458" s="31">
        <v>123.2</v>
      </c>
      <c r="AZ458" s="31">
        <v>123.8</v>
      </c>
      <c r="BA458" s="31">
        <v>125.3</v>
      </c>
      <c r="BB458" s="31">
        <v>123.8</v>
      </c>
      <c r="BC458" s="31">
        <v>122.5</v>
      </c>
      <c r="BD458" s="31">
        <v>121.8</v>
      </c>
      <c r="BE458" s="31">
        <v>122.3</v>
      </c>
      <c r="BF458" s="31">
        <v>120.3</v>
      </c>
      <c r="BG458" s="31">
        <v>121</v>
      </c>
      <c r="BH458" s="31">
        <v>121.5</v>
      </c>
      <c r="BI458" s="31">
        <v>121.8</v>
      </c>
      <c r="BJ458" s="31">
        <v>125</v>
      </c>
      <c r="BK458" s="31">
        <v>126.4</v>
      </c>
      <c r="BL458" s="31">
        <v>125.2</v>
      </c>
      <c r="BM458" s="31">
        <v>124.3</v>
      </c>
      <c r="BN458" s="31">
        <v>124.5</v>
      </c>
      <c r="BO458" s="31">
        <v>121.8</v>
      </c>
      <c r="BP458" s="31">
        <v>124.3</v>
      </c>
      <c r="BQ458" s="31">
        <v>124.4</v>
      </c>
      <c r="BR458" s="31">
        <v>125.5</v>
      </c>
      <c r="BS458" s="31">
        <v>126.9</v>
      </c>
      <c r="BT458" s="31">
        <v>129.19999999999999</v>
      </c>
      <c r="BU458" s="31">
        <v>127.5</v>
      </c>
      <c r="BV458" s="31">
        <v>126.6</v>
      </c>
      <c r="BW458" s="31">
        <v>126.5</v>
      </c>
      <c r="BX458" s="31">
        <v>126.2</v>
      </c>
      <c r="BY458" s="31">
        <v>128.5</v>
      </c>
      <c r="BZ458" s="31">
        <v>127.6</v>
      </c>
      <c r="CA458" s="31">
        <v>127.6</v>
      </c>
      <c r="CB458" s="31">
        <v>126.9</v>
      </c>
      <c r="CC458" s="31">
        <v>121.8</v>
      </c>
      <c r="CD458" s="31">
        <v>126.5</v>
      </c>
      <c r="CE458" s="31">
        <v>127.4</v>
      </c>
      <c r="CF458" s="31">
        <v>127.2</v>
      </c>
      <c r="CG458" s="31">
        <v>130.69999999999999</v>
      </c>
      <c r="CH458" s="31">
        <v>130.30000000000001</v>
      </c>
      <c r="CI458" s="31">
        <v>132.19999999999999</v>
      </c>
      <c r="CJ458" s="31">
        <v>128.19999999999999</v>
      </c>
      <c r="CK458" s="31">
        <v>128.69999999999999</v>
      </c>
      <c r="CL458" s="31">
        <v>128.69999999999999</v>
      </c>
      <c r="CM458" s="31">
        <v>127.8</v>
      </c>
      <c r="CN458" s="31">
        <v>130.9</v>
      </c>
      <c r="CO458" s="31">
        <v>129.6</v>
      </c>
      <c r="CP458" s="31">
        <v>132.5</v>
      </c>
      <c r="CQ458" s="31">
        <v>133.1</v>
      </c>
      <c r="CR458" s="31">
        <v>133.9</v>
      </c>
      <c r="CS458" s="31">
        <v>139.5</v>
      </c>
      <c r="CT458" s="31">
        <v>142.9</v>
      </c>
      <c r="CU458" s="31">
        <v>138</v>
      </c>
      <c r="CV458" s="31">
        <v>138.1</v>
      </c>
      <c r="CW458" s="31">
        <v>133.1</v>
      </c>
      <c r="CX458" s="31">
        <v>134.5</v>
      </c>
      <c r="CY458" s="31">
        <v>135.19999999999999</v>
      </c>
      <c r="CZ458" s="31">
        <v>135.5</v>
      </c>
      <c r="DA458" s="31">
        <v>131</v>
      </c>
      <c r="DB458" s="31">
        <v>135.80000000000001</v>
      </c>
      <c r="DC458" s="31">
        <v>138.19999999999999</v>
      </c>
      <c r="DD458" s="31">
        <v>137.6</v>
      </c>
      <c r="DE458" s="31">
        <v>135.69999999999999</v>
      </c>
      <c r="DF458" s="31">
        <v>139.4</v>
      </c>
      <c r="DG458" s="31">
        <v>140.80000000000001</v>
      </c>
      <c r="DH458" s="31">
        <v>140.80000000000001</v>
      </c>
      <c r="DI458" s="31">
        <v>145</v>
      </c>
      <c r="DJ458" s="31">
        <v>139.6</v>
      </c>
      <c r="DK458" s="31">
        <v>136</v>
      </c>
      <c r="DL458" s="31">
        <v>136</v>
      </c>
      <c r="DM458" s="31">
        <v>138.4</v>
      </c>
      <c r="DN458" s="31">
        <v>140.80000000000001</v>
      </c>
      <c r="DO458" s="31">
        <v>141</v>
      </c>
      <c r="DP458" s="31">
        <v>141.80000000000001</v>
      </c>
      <c r="DQ458" s="31">
        <v>140.6</v>
      </c>
      <c r="DR458" s="31">
        <v>140.30000000000001</v>
      </c>
      <c r="DS458" s="31">
        <v>143.5</v>
      </c>
      <c r="DT458" s="31">
        <v>145.19999999999999</v>
      </c>
      <c r="DU458" s="31">
        <v>143.80000000000001</v>
      </c>
      <c r="DV458" s="31">
        <v>144.69999999999999</v>
      </c>
      <c r="DW458" s="31">
        <v>143.1</v>
      </c>
      <c r="DX458" s="31">
        <v>145.30000000000001</v>
      </c>
      <c r="DY458" s="31">
        <v>144.69999999999999</v>
      </c>
      <c r="DZ458" s="31">
        <v>146.30000000000001</v>
      </c>
      <c r="EA458" s="31">
        <v>147.4</v>
      </c>
      <c r="EB458" s="31">
        <v>148.19999999999999</v>
      </c>
      <c r="EC458" s="31">
        <v>149.19999999999999</v>
      </c>
      <c r="ED458" s="31">
        <v>150.5</v>
      </c>
      <c r="EE458" s="31">
        <v>148.80000000000001</v>
      </c>
      <c r="EF458" s="31">
        <v>150.9</v>
      </c>
      <c r="EG458" s="31">
        <v>151.80000000000001</v>
      </c>
      <c r="EH458" s="31">
        <v>152.1</v>
      </c>
      <c r="EI458" s="31">
        <v>148.80000000000001</v>
      </c>
      <c r="EJ458" s="31">
        <v>147</v>
      </c>
      <c r="EK458" s="31">
        <v>148.5</v>
      </c>
      <c r="EL458" s="31">
        <v>149.4</v>
      </c>
      <c r="EM458" s="31">
        <v>148.80000000000001</v>
      </c>
      <c r="EN458" s="31">
        <v>150</v>
      </c>
      <c r="EO458" s="31">
        <v>148.80000000000001</v>
      </c>
      <c r="EP458" s="31">
        <v>150.69999999999999</v>
      </c>
      <c r="EQ458" s="31">
        <v>148.30000000000001</v>
      </c>
      <c r="ER458" s="31">
        <v>149.30000000000001</v>
      </c>
      <c r="ES458" s="31">
        <v>152.5</v>
      </c>
      <c r="ET458" s="31">
        <v>151.69999999999999</v>
      </c>
    </row>
    <row r="459" spans="1:150">
      <c r="A459" s="25" t="s">
        <v>2133</v>
      </c>
      <c r="B459" s="25" t="s">
        <v>2134</v>
      </c>
      <c r="C459" s="26">
        <v>3.6999999999999999E-4</v>
      </c>
      <c r="D459" s="31">
        <v>110.4</v>
      </c>
      <c r="E459" s="31">
        <v>111.9</v>
      </c>
      <c r="F459" s="31">
        <v>111.9</v>
      </c>
      <c r="G459" s="31">
        <v>112.4</v>
      </c>
      <c r="H459" s="31">
        <v>112.4</v>
      </c>
      <c r="I459" s="31">
        <v>112.4</v>
      </c>
      <c r="J459" s="31">
        <v>114.3</v>
      </c>
      <c r="K459" s="31">
        <v>115.2</v>
      </c>
      <c r="L459" s="31">
        <v>116.9</v>
      </c>
      <c r="M459" s="31">
        <v>116.9</v>
      </c>
      <c r="N459" s="31">
        <v>116.9</v>
      </c>
      <c r="O459" s="31">
        <v>116.9</v>
      </c>
      <c r="P459" s="31">
        <v>118.2</v>
      </c>
      <c r="Q459" s="31">
        <v>119.4</v>
      </c>
      <c r="R459" s="31">
        <v>121.7</v>
      </c>
      <c r="S459" s="31">
        <v>116.9</v>
      </c>
      <c r="T459" s="31">
        <v>116.9</v>
      </c>
      <c r="U459" s="31">
        <v>116.9</v>
      </c>
      <c r="V459" s="31">
        <v>119.4</v>
      </c>
      <c r="W459" s="31">
        <v>121</v>
      </c>
      <c r="X459" s="31">
        <v>123.1</v>
      </c>
      <c r="Y459" s="31">
        <v>122.9</v>
      </c>
      <c r="Z459" s="31">
        <v>122.3</v>
      </c>
      <c r="AA459" s="31">
        <v>122.3</v>
      </c>
      <c r="AB459" s="31">
        <v>122</v>
      </c>
      <c r="AC459" s="31">
        <v>122.1</v>
      </c>
      <c r="AD459" s="31">
        <v>126</v>
      </c>
      <c r="AE459" s="31">
        <v>125.3</v>
      </c>
      <c r="AF459" s="31">
        <v>125.3</v>
      </c>
      <c r="AG459" s="31">
        <v>125.3</v>
      </c>
      <c r="AH459" s="31">
        <v>125.3</v>
      </c>
      <c r="AI459" s="31">
        <v>127</v>
      </c>
      <c r="AJ459" s="31">
        <v>125.1</v>
      </c>
      <c r="AK459" s="31">
        <v>125.1</v>
      </c>
      <c r="AL459" s="31">
        <v>125.1</v>
      </c>
      <c r="AM459" s="31">
        <v>125.1</v>
      </c>
      <c r="AN459" s="31">
        <v>125.1</v>
      </c>
      <c r="AO459" s="31">
        <v>126</v>
      </c>
      <c r="AP459" s="31">
        <v>126</v>
      </c>
      <c r="AQ459" s="31">
        <v>127.4</v>
      </c>
      <c r="AR459" s="31">
        <v>124.4</v>
      </c>
      <c r="AS459" s="31">
        <v>124.4</v>
      </c>
      <c r="AT459" s="31">
        <v>135.1</v>
      </c>
      <c r="AU459" s="31">
        <v>138.5</v>
      </c>
      <c r="AV459" s="31">
        <v>138.5</v>
      </c>
      <c r="AW459" s="31">
        <v>138.5</v>
      </c>
      <c r="AX459" s="31">
        <v>136.6</v>
      </c>
      <c r="AY459" s="31">
        <v>136.6</v>
      </c>
      <c r="AZ459" s="31">
        <v>136.6</v>
      </c>
      <c r="BA459" s="31">
        <v>142.19999999999999</v>
      </c>
      <c r="BB459" s="31">
        <v>147.30000000000001</v>
      </c>
      <c r="BC459" s="31">
        <v>152.5</v>
      </c>
      <c r="BD459" s="31">
        <v>152.5</v>
      </c>
      <c r="BE459" s="31">
        <v>152.5</v>
      </c>
      <c r="BF459" s="31">
        <v>152.5</v>
      </c>
      <c r="BG459" s="31">
        <v>154</v>
      </c>
      <c r="BH459" s="31">
        <v>153.9</v>
      </c>
      <c r="BI459" s="31">
        <v>153.9</v>
      </c>
      <c r="BJ459" s="31">
        <v>153.9</v>
      </c>
      <c r="BK459" s="31">
        <v>158.69999999999999</v>
      </c>
      <c r="BL459" s="31">
        <v>159.30000000000001</v>
      </c>
      <c r="BM459" s="31">
        <v>159.30000000000001</v>
      </c>
      <c r="BN459" s="31">
        <v>158.80000000000001</v>
      </c>
      <c r="BO459" s="31">
        <v>152.69999999999999</v>
      </c>
      <c r="BP459" s="31">
        <v>173.2</v>
      </c>
      <c r="BQ459" s="31">
        <v>173.2</v>
      </c>
      <c r="BR459" s="31">
        <v>180</v>
      </c>
      <c r="BS459" s="31">
        <v>154.9</v>
      </c>
      <c r="BT459" s="31">
        <v>154.9</v>
      </c>
      <c r="BU459" s="31">
        <v>154.9</v>
      </c>
      <c r="BV459" s="31">
        <v>167.1</v>
      </c>
      <c r="BW459" s="31">
        <v>164.9</v>
      </c>
      <c r="BX459" s="31">
        <v>165.2</v>
      </c>
      <c r="BY459" s="31">
        <v>165.2</v>
      </c>
      <c r="BZ459" s="31">
        <v>169.4</v>
      </c>
      <c r="CA459" s="31">
        <v>169.4</v>
      </c>
      <c r="CB459" s="31">
        <v>169.4</v>
      </c>
      <c r="CC459" s="31">
        <v>169.4</v>
      </c>
      <c r="CD459" s="31">
        <v>169.4</v>
      </c>
      <c r="CE459" s="31">
        <v>169.4</v>
      </c>
      <c r="CF459" s="31">
        <v>170.8</v>
      </c>
      <c r="CG459" s="31">
        <v>170.8</v>
      </c>
      <c r="CH459" s="31">
        <v>170.8</v>
      </c>
      <c r="CI459" s="31">
        <v>170.8</v>
      </c>
      <c r="CJ459" s="31">
        <v>172</v>
      </c>
      <c r="CK459" s="31">
        <v>172</v>
      </c>
      <c r="CL459" s="31">
        <v>172</v>
      </c>
      <c r="CM459" s="31">
        <v>172</v>
      </c>
      <c r="CN459" s="31">
        <v>172</v>
      </c>
      <c r="CO459" s="31">
        <v>172</v>
      </c>
      <c r="CP459" s="31">
        <v>172</v>
      </c>
      <c r="CQ459" s="31">
        <v>172</v>
      </c>
      <c r="CR459" s="31">
        <v>172</v>
      </c>
      <c r="CS459" s="31">
        <v>172</v>
      </c>
      <c r="CT459" s="31">
        <v>172</v>
      </c>
      <c r="CU459" s="31">
        <v>172</v>
      </c>
      <c r="CV459" s="31">
        <v>172.6</v>
      </c>
      <c r="CW459" s="31">
        <v>172.6</v>
      </c>
      <c r="CX459" s="31">
        <v>172.6</v>
      </c>
      <c r="CY459" s="31">
        <v>172.6</v>
      </c>
      <c r="CZ459" s="31">
        <v>172.6</v>
      </c>
      <c r="DA459" s="31">
        <v>172.6</v>
      </c>
      <c r="DB459" s="31">
        <v>172.6</v>
      </c>
      <c r="DC459" s="31">
        <v>172.6</v>
      </c>
      <c r="DD459" s="31">
        <v>172.6</v>
      </c>
      <c r="DE459" s="31">
        <v>172.6</v>
      </c>
      <c r="DF459" s="31">
        <v>172.6</v>
      </c>
      <c r="DG459" s="31">
        <v>172.6</v>
      </c>
      <c r="DH459" s="31">
        <v>172.9</v>
      </c>
      <c r="DI459" s="31">
        <v>172.9</v>
      </c>
      <c r="DJ459" s="31">
        <v>172.9</v>
      </c>
      <c r="DK459" s="31">
        <v>172.9</v>
      </c>
      <c r="DL459" s="31">
        <v>173.2</v>
      </c>
      <c r="DM459" s="31">
        <v>173.2</v>
      </c>
      <c r="DN459" s="31">
        <v>173.3</v>
      </c>
      <c r="DO459" s="31">
        <v>185.3</v>
      </c>
      <c r="DP459" s="31">
        <v>188.4</v>
      </c>
      <c r="DQ459" s="31">
        <v>192.6</v>
      </c>
      <c r="DR459" s="31">
        <v>197.5</v>
      </c>
      <c r="DS459" s="31">
        <v>201.4</v>
      </c>
      <c r="DT459" s="31">
        <v>212</v>
      </c>
      <c r="DU459" s="31">
        <v>214.6</v>
      </c>
      <c r="DV459" s="31">
        <v>216.3</v>
      </c>
      <c r="DW459" s="31">
        <v>222.6</v>
      </c>
      <c r="DX459" s="31">
        <v>226.9</v>
      </c>
      <c r="DY459" s="31">
        <v>224.1</v>
      </c>
      <c r="DZ459" s="31">
        <v>224.5</v>
      </c>
      <c r="EA459" s="31">
        <v>224.9</v>
      </c>
      <c r="EB459" s="31">
        <v>226</v>
      </c>
      <c r="EC459" s="31">
        <v>226.8</v>
      </c>
      <c r="ED459" s="31">
        <v>227.1</v>
      </c>
      <c r="EE459" s="31">
        <v>227.7</v>
      </c>
      <c r="EF459" s="31">
        <v>232.9</v>
      </c>
      <c r="EG459" s="31">
        <v>232.9</v>
      </c>
      <c r="EH459" s="31">
        <v>232.9</v>
      </c>
      <c r="EI459" s="31">
        <v>232.9</v>
      </c>
      <c r="EJ459" s="31">
        <v>232.9</v>
      </c>
      <c r="EK459" s="31">
        <v>232.9</v>
      </c>
      <c r="EL459" s="31">
        <v>232.9</v>
      </c>
      <c r="EM459" s="31">
        <v>233</v>
      </c>
      <c r="EN459" s="31">
        <v>233</v>
      </c>
      <c r="EO459" s="31">
        <v>233</v>
      </c>
      <c r="EP459" s="31">
        <v>233</v>
      </c>
      <c r="EQ459" s="31">
        <v>233</v>
      </c>
      <c r="ER459" s="31">
        <v>233</v>
      </c>
      <c r="ES459" s="31">
        <v>233</v>
      </c>
      <c r="ET459" s="31">
        <v>233</v>
      </c>
    </row>
    <row r="460" spans="1:150">
      <c r="A460" s="25" t="s">
        <v>2135</v>
      </c>
      <c r="B460" s="25" t="s">
        <v>2136</v>
      </c>
      <c r="C460" s="26">
        <v>6.5060000000000007E-2</v>
      </c>
      <c r="D460" s="31">
        <v>104.8</v>
      </c>
      <c r="E460" s="31">
        <v>105.3</v>
      </c>
      <c r="F460" s="31">
        <v>105.7</v>
      </c>
      <c r="G460" s="31">
        <v>107.6</v>
      </c>
      <c r="H460" s="31">
        <v>108.4</v>
      </c>
      <c r="I460" s="31">
        <v>108.8</v>
      </c>
      <c r="J460" s="31">
        <v>110.6</v>
      </c>
      <c r="K460" s="31">
        <v>110.5</v>
      </c>
      <c r="L460" s="31">
        <v>111.3</v>
      </c>
      <c r="M460" s="31">
        <v>112.4</v>
      </c>
      <c r="N460" s="31">
        <v>112.5</v>
      </c>
      <c r="O460" s="31">
        <v>112.8</v>
      </c>
      <c r="P460" s="31">
        <v>115.1</v>
      </c>
      <c r="Q460" s="31">
        <v>114.6</v>
      </c>
      <c r="R460" s="31">
        <v>114.6</v>
      </c>
      <c r="S460" s="31">
        <v>114.8</v>
      </c>
      <c r="T460" s="31">
        <v>114.8</v>
      </c>
      <c r="U460" s="31">
        <v>115.4</v>
      </c>
      <c r="V460" s="31">
        <v>116.1</v>
      </c>
      <c r="W460" s="31">
        <v>116.5</v>
      </c>
      <c r="X460" s="31">
        <v>116.6</v>
      </c>
      <c r="Y460" s="31">
        <v>117</v>
      </c>
      <c r="Z460" s="31">
        <v>117.6</v>
      </c>
      <c r="AA460" s="31">
        <v>117.9</v>
      </c>
      <c r="AB460" s="31">
        <v>121.6</v>
      </c>
      <c r="AC460" s="31">
        <v>122.7</v>
      </c>
      <c r="AD460" s="31">
        <v>122.5</v>
      </c>
      <c r="AE460" s="31">
        <v>124.3</v>
      </c>
      <c r="AF460" s="31">
        <v>124.3</v>
      </c>
      <c r="AG460" s="31">
        <v>124.3</v>
      </c>
      <c r="AH460" s="31">
        <v>124.6</v>
      </c>
      <c r="AI460" s="31">
        <v>124.8</v>
      </c>
      <c r="AJ460" s="31">
        <v>125</v>
      </c>
      <c r="AK460" s="31">
        <v>125.5</v>
      </c>
      <c r="AL460" s="31">
        <v>126</v>
      </c>
      <c r="AM460" s="31">
        <v>127</v>
      </c>
      <c r="AN460" s="31">
        <v>128.4</v>
      </c>
      <c r="AO460" s="31">
        <v>127.6</v>
      </c>
      <c r="AP460" s="31">
        <v>127.6</v>
      </c>
      <c r="AQ460" s="31">
        <v>127.8</v>
      </c>
      <c r="AR460" s="31">
        <v>127.4</v>
      </c>
      <c r="AS460" s="31">
        <v>127.4</v>
      </c>
      <c r="AT460" s="31">
        <v>128.5</v>
      </c>
      <c r="AU460" s="31">
        <v>128.9</v>
      </c>
      <c r="AV460" s="31">
        <v>129</v>
      </c>
      <c r="AW460" s="31">
        <v>129.6</v>
      </c>
      <c r="AX460" s="31">
        <v>130.19999999999999</v>
      </c>
      <c r="AY460" s="31">
        <v>130.69999999999999</v>
      </c>
      <c r="AZ460" s="31">
        <v>132.30000000000001</v>
      </c>
      <c r="BA460" s="31">
        <v>132.4</v>
      </c>
      <c r="BB460" s="31">
        <v>131.5</v>
      </c>
      <c r="BC460" s="31">
        <v>131.9</v>
      </c>
      <c r="BD460" s="31">
        <v>130.80000000000001</v>
      </c>
      <c r="BE460" s="31">
        <v>132.30000000000001</v>
      </c>
      <c r="BF460" s="31">
        <v>133.1</v>
      </c>
      <c r="BG460" s="31">
        <v>133.30000000000001</v>
      </c>
      <c r="BH460" s="31">
        <v>131.9</v>
      </c>
      <c r="BI460" s="31">
        <v>132.4</v>
      </c>
      <c r="BJ460" s="31">
        <v>132.4</v>
      </c>
      <c r="BK460" s="31">
        <v>132.5</v>
      </c>
      <c r="BL460" s="31">
        <v>133.5</v>
      </c>
      <c r="BM460" s="31">
        <v>134.19999999999999</v>
      </c>
      <c r="BN460" s="31">
        <v>134.5</v>
      </c>
      <c r="BO460" s="31">
        <v>134.19999999999999</v>
      </c>
      <c r="BP460" s="31">
        <v>133.6</v>
      </c>
      <c r="BQ460" s="31">
        <v>133.1</v>
      </c>
      <c r="BR460" s="31">
        <v>134.9</v>
      </c>
      <c r="BS460" s="31">
        <v>135.69999999999999</v>
      </c>
      <c r="BT460" s="31">
        <v>135.5</v>
      </c>
      <c r="BU460" s="31">
        <v>137.30000000000001</v>
      </c>
      <c r="BV460" s="31">
        <v>137.80000000000001</v>
      </c>
      <c r="BW460" s="31">
        <v>137.80000000000001</v>
      </c>
      <c r="BX460" s="31">
        <v>138</v>
      </c>
      <c r="BY460" s="31">
        <v>138.5</v>
      </c>
      <c r="BZ460" s="31">
        <v>138.5</v>
      </c>
      <c r="CA460" s="31">
        <v>138.80000000000001</v>
      </c>
      <c r="CB460" s="31">
        <v>139.6</v>
      </c>
      <c r="CC460" s="31">
        <v>140.80000000000001</v>
      </c>
      <c r="CD460" s="31">
        <v>141.1</v>
      </c>
      <c r="CE460" s="31">
        <v>141.5</v>
      </c>
      <c r="CF460" s="31">
        <v>141.6</v>
      </c>
      <c r="CG460" s="31">
        <v>141.69999999999999</v>
      </c>
      <c r="CH460" s="31">
        <v>143</v>
      </c>
      <c r="CI460" s="31">
        <v>143.5</v>
      </c>
      <c r="CJ460" s="31">
        <v>143.5</v>
      </c>
      <c r="CK460" s="31">
        <v>144.1</v>
      </c>
      <c r="CL460" s="31">
        <v>146.9</v>
      </c>
      <c r="CM460" s="31">
        <v>147.4</v>
      </c>
      <c r="CN460" s="31">
        <v>147.80000000000001</v>
      </c>
      <c r="CO460" s="31">
        <v>148.9</v>
      </c>
      <c r="CP460" s="31">
        <v>148.5</v>
      </c>
      <c r="CQ460" s="31">
        <v>148.30000000000001</v>
      </c>
      <c r="CR460" s="31">
        <v>147.9</v>
      </c>
      <c r="CS460" s="31">
        <v>148.69999999999999</v>
      </c>
      <c r="CT460" s="31">
        <v>148.69999999999999</v>
      </c>
      <c r="CU460" s="31">
        <v>148.4</v>
      </c>
      <c r="CV460" s="31">
        <v>149.19999999999999</v>
      </c>
      <c r="CW460" s="31">
        <v>150.9</v>
      </c>
      <c r="CX460" s="31">
        <v>151.30000000000001</v>
      </c>
      <c r="CY460" s="31">
        <v>152.4</v>
      </c>
      <c r="CZ460" s="31">
        <v>153.30000000000001</v>
      </c>
      <c r="DA460" s="31">
        <v>153.1</v>
      </c>
      <c r="DB460" s="31">
        <v>154.80000000000001</v>
      </c>
      <c r="DC460" s="31">
        <v>155.4</v>
      </c>
      <c r="DD460" s="31">
        <v>156.1</v>
      </c>
      <c r="DE460" s="31">
        <v>155.30000000000001</v>
      </c>
      <c r="DF460" s="31">
        <v>155.9</v>
      </c>
      <c r="DG460" s="31">
        <v>155.30000000000001</v>
      </c>
      <c r="DH460" s="31">
        <v>157.1</v>
      </c>
      <c r="DI460" s="31">
        <v>156.4</v>
      </c>
      <c r="DJ460" s="31">
        <v>157.5</v>
      </c>
      <c r="DK460" s="31">
        <v>158.6</v>
      </c>
      <c r="DL460" s="31">
        <v>158.5</v>
      </c>
      <c r="DM460" s="31">
        <v>159.19999999999999</v>
      </c>
      <c r="DN460" s="31">
        <v>160.9</v>
      </c>
      <c r="DO460" s="31">
        <v>161.5</v>
      </c>
      <c r="DP460" s="31">
        <v>160.80000000000001</v>
      </c>
      <c r="DQ460" s="31">
        <v>161.9</v>
      </c>
      <c r="DR460" s="31">
        <v>162.1</v>
      </c>
      <c r="DS460" s="31">
        <v>162.5</v>
      </c>
      <c r="DT460" s="31">
        <v>163.69999999999999</v>
      </c>
      <c r="DU460" s="31">
        <v>163.6</v>
      </c>
      <c r="DV460" s="31">
        <v>163.5</v>
      </c>
      <c r="DW460" s="31">
        <v>166.4</v>
      </c>
      <c r="DX460" s="31">
        <v>165.6</v>
      </c>
      <c r="DY460" s="31">
        <v>165.9</v>
      </c>
      <c r="DZ460" s="31">
        <v>166.4</v>
      </c>
      <c r="EA460" s="31">
        <v>164.1</v>
      </c>
      <c r="EB460" s="31">
        <v>164.7</v>
      </c>
      <c r="EC460" s="31">
        <v>164.4</v>
      </c>
      <c r="ED460" s="31">
        <v>164.1</v>
      </c>
      <c r="EE460" s="31">
        <v>165.3</v>
      </c>
      <c r="EF460" s="31">
        <v>166.1</v>
      </c>
      <c r="EG460" s="31">
        <v>166.6</v>
      </c>
      <c r="EH460" s="31">
        <v>166.3</v>
      </c>
      <c r="EI460" s="31">
        <v>166.9</v>
      </c>
      <c r="EJ460" s="31">
        <v>167.8</v>
      </c>
      <c r="EK460" s="31">
        <v>168.2</v>
      </c>
      <c r="EL460" s="31">
        <v>168.7</v>
      </c>
      <c r="EM460" s="31">
        <v>168.9</v>
      </c>
      <c r="EN460" s="31">
        <v>169</v>
      </c>
      <c r="EO460" s="31">
        <v>170.1</v>
      </c>
      <c r="EP460" s="31">
        <v>170.3</v>
      </c>
      <c r="EQ460" s="31">
        <v>170.1</v>
      </c>
      <c r="ER460" s="31">
        <v>170.6</v>
      </c>
      <c r="ES460" s="31">
        <v>172.1</v>
      </c>
      <c r="ET460" s="31">
        <v>173.2</v>
      </c>
    </row>
    <row r="461" spans="1:150">
      <c r="A461" s="25" t="s">
        <v>2137</v>
      </c>
      <c r="B461" s="25" t="s">
        <v>2138</v>
      </c>
      <c r="C461" s="26">
        <v>5.2299999999999999E-2</v>
      </c>
      <c r="D461" s="31">
        <v>101.8</v>
      </c>
      <c r="E461" s="31">
        <v>101.7</v>
      </c>
      <c r="F461" s="31">
        <v>101.9</v>
      </c>
      <c r="G461" s="31">
        <v>100.8</v>
      </c>
      <c r="H461" s="31">
        <v>102.7</v>
      </c>
      <c r="I461" s="31">
        <v>99.8</v>
      </c>
      <c r="J461" s="31">
        <v>102.7</v>
      </c>
      <c r="K461" s="31">
        <v>102</v>
      </c>
      <c r="L461" s="31">
        <v>102.9</v>
      </c>
      <c r="M461" s="31">
        <v>103.4</v>
      </c>
      <c r="N461" s="31">
        <v>102.9</v>
      </c>
      <c r="O461" s="31">
        <v>100.5</v>
      </c>
      <c r="P461" s="31">
        <v>103.9</v>
      </c>
      <c r="Q461" s="31">
        <v>101.8</v>
      </c>
      <c r="R461" s="31">
        <v>105.3</v>
      </c>
      <c r="S461" s="31">
        <v>101.5</v>
      </c>
      <c r="T461" s="31">
        <v>105.6</v>
      </c>
      <c r="U461" s="31">
        <v>104</v>
      </c>
      <c r="V461" s="31">
        <v>102</v>
      </c>
      <c r="W461" s="31">
        <v>102.9</v>
      </c>
      <c r="X461" s="31">
        <v>103.2</v>
      </c>
      <c r="Y461" s="31">
        <v>103.3</v>
      </c>
      <c r="Z461" s="31">
        <v>98.1</v>
      </c>
      <c r="AA461" s="31">
        <v>98.3</v>
      </c>
      <c r="AB461" s="31">
        <v>99.8</v>
      </c>
      <c r="AC461" s="31">
        <v>101.3</v>
      </c>
      <c r="AD461" s="31">
        <v>104.5</v>
      </c>
      <c r="AE461" s="31">
        <v>102.2</v>
      </c>
      <c r="AF461" s="31">
        <v>102.7</v>
      </c>
      <c r="AG461" s="31">
        <v>100</v>
      </c>
      <c r="AH461" s="31">
        <v>104.5</v>
      </c>
      <c r="AI461" s="31">
        <v>100.5</v>
      </c>
      <c r="AJ461" s="31">
        <v>102.6</v>
      </c>
      <c r="AK461" s="31">
        <v>103.8</v>
      </c>
      <c r="AL461" s="31">
        <v>98.5</v>
      </c>
      <c r="AM461" s="31">
        <v>94.8</v>
      </c>
      <c r="AN461" s="31">
        <v>114</v>
      </c>
      <c r="AO461" s="31">
        <v>114</v>
      </c>
      <c r="AP461" s="31">
        <v>116.4</v>
      </c>
      <c r="AQ461" s="31">
        <v>120.2</v>
      </c>
      <c r="AR461" s="31">
        <v>113.6</v>
      </c>
      <c r="AS461" s="31">
        <v>113.7</v>
      </c>
      <c r="AT461" s="31">
        <v>113</v>
      </c>
      <c r="AU461" s="31">
        <v>113</v>
      </c>
      <c r="AV461" s="31">
        <v>113</v>
      </c>
      <c r="AW461" s="31">
        <v>113</v>
      </c>
      <c r="AX461" s="31">
        <v>113</v>
      </c>
      <c r="AY461" s="31">
        <v>113</v>
      </c>
      <c r="AZ461" s="31">
        <v>113</v>
      </c>
      <c r="BA461" s="31">
        <v>113</v>
      </c>
      <c r="BB461" s="31">
        <v>113</v>
      </c>
      <c r="BC461" s="31">
        <v>113</v>
      </c>
      <c r="BD461" s="31">
        <v>113</v>
      </c>
      <c r="BE461" s="31">
        <v>113</v>
      </c>
      <c r="BF461" s="31">
        <v>113</v>
      </c>
      <c r="BG461" s="31">
        <v>113</v>
      </c>
      <c r="BH461" s="31">
        <v>113</v>
      </c>
      <c r="BI461" s="31">
        <v>113</v>
      </c>
      <c r="BJ461" s="31">
        <v>117</v>
      </c>
      <c r="BK461" s="31">
        <v>117</v>
      </c>
      <c r="BL461" s="31">
        <v>115.8</v>
      </c>
      <c r="BM461" s="31">
        <v>119.7</v>
      </c>
      <c r="BN461" s="31">
        <v>105.2</v>
      </c>
      <c r="BO461" s="31">
        <v>100.9</v>
      </c>
      <c r="BP461" s="31">
        <v>100.9</v>
      </c>
      <c r="BQ461" s="31">
        <v>105</v>
      </c>
      <c r="BR461" s="31">
        <v>104.5</v>
      </c>
      <c r="BS461" s="31">
        <v>104.5</v>
      </c>
      <c r="BT461" s="31">
        <v>107.4</v>
      </c>
      <c r="BU461" s="31">
        <v>106.9</v>
      </c>
      <c r="BV461" s="31">
        <v>108.8</v>
      </c>
      <c r="BW461" s="31">
        <v>106</v>
      </c>
      <c r="BX461" s="31">
        <v>106</v>
      </c>
      <c r="BY461" s="31">
        <v>106.1</v>
      </c>
      <c r="BZ461" s="31">
        <v>105.2</v>
      </c>
      <c r="CA461" s="31">
        <v>105.3</v>
      </c>
      <c r="CB461" s="31">
        <v>104.9</v>
      </c>
      <c r="CC461" s="31">
        <v>106.4</v>
      </c>
      <c r="CD461" s="31">
        <v>106.9</v>
      </c>
      <c r="CE461" s="31">
        <v>107.3</v>
      </c>
      <c r="CF461" s="31">
        <v>106.8</v>
      </c>
      <c r="CG461" s="31">
        <v>107.5</v>
      </c>
      <c r="CH461" s="31">
        <v>108.3</v>
      </c>
      <c r="CI461" s="31">
        <v>109.6</v>
      </c>
      <c r="CJ461" s="31">
        <v>109.4</v>
      </c>
      <c r="CK461" s="31">
        <v>109.4</v>
      </c>
      <c r="CL461" s="31">
        <v>110.1</v>
      </c>
      <c r="CM461" s="31">
        <v>108.1</v>
      </c>
      <c r="CN461" s="31">
        <v>106.4</v>
      </c>
      <c r="CO461" s="31">
        <v>105.4</v>
      </c>
      <c r="CP461" s="31">
        <v>106.8</v>
      </c>
      <c r="CQ461" s="31">
        <v>104.3</v>
      </c>
      <c r="CR461" s="31">
        <v>102.8</v>
      </c>
      <c r="CS461" s="31">
        <v>102.5</v>
      </c>
      <c r="CT461" s="31">
        <v>105.3</v>
      </c>
      <c r="CU461" s="31">
        <v>104.6</v>
      </c>
      <c r="CV461" s="31">
        <v>105.8</v>
      </c>
      <c r="CW461" s="31">
        <v>106.2</v>
      </c>
      <c r="CX461" s="31">
        <v>104.7</v>
      </c>
      <c r="CY461" s="31">
        <v>103.4</v>
      </c>
      <c r="CZ461" s="31">
        <v>104.7</v>
      </c>
      <c r="DA461" s="31">
        <v>104.5</v>
      </c>
      <c r="DB461" s="31">
        <v>104.5</v>
      </c>
      <c r="DC461" s="31">
        <v>108.8</v>
      </c>
      <c r="DD461" s="31">
        <v>108.6</v>
      </c>
      <c r="DE461" s="31">
        <v>107.6</v>
      </c>
      <c r="DF461" s="31">
        <v>106.5</v>
      </c>
      <c r="DG461" s="31">
        <v>112.7</v>
      </c>
      <c r="DH461" s="31">
        <v>113.5</v>
      </c>
      <c r="DI461" s="31">
        <v>119.9</v>
      </c>
      <c r="DJ461" s="31">
        <v>118.1</v>
      </c>
      <c r="DK461" s="31">
        <v>120</v>
      </c>
      <c r="DL461" s="31">
        <v>120</v>
      </c>
      <c r="DM461" s="31">
        <v>120.1</v>
      </c>
      <c r="DN461" s="31">
        <v>120.1</v>
      </c>
      <c r="DO461" s="31">
        <v>120.1</v>
      </c>
      <c r="DP461" s="31">
        <v>122.9</v>
      </c>
      <c r="DQ461" s="31">
        <v>122.9</v>
      </c>
      <c r="DR461" s="31">
        <v>115.7</v>
      </c>
      <c r="DS461" s="31">
        <v>116</v>
      </c>
      <c r="DT461" s="31">
        <v>116.6</v>
      </c>
      <c r="DU461" s="31">
        <v>116.5</v>
      </c>
      <c r="DV461" s="31">
        <v>116.9</v>
      </c>
      <c r="DW461" s="31">
        <v>116.9</v>
      </c>
      <c r="DX461" s="31">
        <v>119.8</v>
      </c>
      <c r="DY461" s="31">
        <v>119.3</v>
      </c>
      <c r="DZ461" s="31">
        <v>119.4</v>
      </c>
      <c r="EA461" s="31">
        <v>119.3</v>
      </c>
      <c r="EB461" s="31">
        <v>120.3</v>
      </c>
      <c r="EC461" s="31">
        <v>120.3</v>
      </c>
      <c r="ED461" s="31">
        <v>120.5</v>
      </c>
      <c r="EE461" s="31">
        <v>120.5</v>
      </c>
      <c r="EF461" s="31">
        <v>120.5</v>
      </c>
      <c r="EG461" s="31">
        <v>120.5</v>
      </c>
      <c r="EH461" s="31">
        <v>123.5</v>
      </c>
      <c r="EI461" s="31">
        <v>123.5</v>
      </c>
      <c r="EJ461" s="31">
        <v>123.5</v>
      </c>
      <c r="EK461" s="31">
        <v>126.6</v>
      </c>
      <c r="EL461" s="31">
        <v>126.6</v>
      </c>
      <c r="EM461" s="31">
        <v>126.4</v>
      </c>
      <c r="EN461" s="31">
        <v>126.4</v>
      </c>
      <c r="EO461" s="31">
        <v>126.5</v>
      </c>
      <c r="EP461" s="31">
        <v>126.5</v>
      </c>
      <c r="EQ461" s="31">
        <v>126.5</v>
      </c>
      <c r="ER461" s="31">
        <v>126.4</v>
      </c>
      <c r="ES461" s="31">
        <v>126.4</v>
      </c>
      <c r="ET461" s="31">
        <v>126.4</v>
      </c>
    </row>
    <row r="462" spans="1:150">
      <c r="A462" s="25" t="s">
        <v>2139</v>
      </c>
      <c r="B462" s="25" t="s">
        <v>2140</v>
      </c>
      <c r="C462" s="26">
        <v>3.6130000000000002E-2</v>
      </c>
      <c r="D462" s="31">
        <v>102.4</v>
      </c>
      <c r="E462" s="31">
        <v>102.4</v>
      </c>
      <c r="F462" s="31">
        <v>102.4</v>
      </c>
      <c r="G462" s="31">
        <v>102.4</v>
      </c>
      <c r="H462" s="31">
        <v>102.4</v>
      </c>
      <c r="I462" s="31">
        <v>102.4</v>
      </c>
      <c r="J462" s="31">
        <v>102.4</v>
      </c>
      <c r="K462" s="31">
        <v>102.4</v>
      </c>
      <c r="L462" s="31">
        <v>102.4</v>
      </c>
      <c r="M462" s="31">
        <v>102.4</v>
      </c>
      <c r="N462" s="31">
        <v>102.4</v>
      </c>
      <c r="O462" s="31">
        <v>102.4</v>
      </c>
      <c r="P462" s="31">
        <v>102.7</v>
      </c>
      <c r="Q462" s="31">
        <v>103.3</v>
      </c>
      <c r="R462" s="31">
        <v>103.3</v>
      </c>
      <c r="S462" s="31">
        <v>103.3</v>
      </c>
      <c r="T462" s="31">
        <v>103.3</v>
      </c>
      <c r="U462" s="31">
        <v>103.3</v>
      </c>
      <c r="V462" s="31">
        <v>103.3</v>
      </c>
      <c r="W462" s="31">
        <v>103.3</v>
      </c>
      <c r="X462" s="31">
        <v>104.5</v>
      </c>
      <c r="Y462" s="31">
        <v>104.5</v>
      </c>
      <c r="Z462" s="31">
        <v>104.5</v>
      </c>
      <c r="AA462" s="31">
        <v>104.5</v>
      </c>
      <c r="AB462" s="31">
        <v>105.5</v>
      </c>
      <c r="AC462" s="31">
        <v>106.2</v>
      </c>
      <c r="AD462" s="31">
        <v>106.2</v>
      </c>
      <c r="AE462" s="31">
        <v>106.2</v>
      </c>
      <c r="AF462" s="31">
        <v>106.2</v>
      </c>
      <c r="AG462" s="31">
        <v>109</v>
      </c>
      <c r="AH462" s="31">
        <v>109</v>
      </c>
      <c r="AI462" s="31">
        <v>109</v>
      </c>
      <c r="AJ462" s="31">
        <v>109</v>
      </c>
      <c r="AK462" s="31">
        <v>110</v>
      </c>
      <c r="AL462" s="31">
        <v>111</v>
      </c>
      <c r="AM462" s="31">
        <v>111</v>
      </c>
      <c r="AN462" s="31">
        <v>111.4</v>
      </c>
      <c r="AO462" s="31">
        <v>111.9</v>
      </c>
      <c r="AP462" s="31">
        <v>111.9</v>
      </c>
      <c r="AQ462" s="31">
        <v>112.1</v>
      </c>
      <c r="AR462" s="31">
        <v>109.3</v>
      </c>
      <c r="AS462" s="31">
        <v>109.3</v>
      </c>
      <c r="AT462" s="31">
        <v>109.3</v>
      </c>
      <c r="AU462" s="31">
        <v>110.8</v>
      </c>
      <c r="AV462" s="31">
        <v>108</v>
      </c>
      <c r="AW462" s="31">
        <v>109.2</v>
      </c>
      <c r="AX462" s="31">
        <v>109.2</v>
      </c>
      <c r="AY462" s="31">
        <v>109.2</v>
      </c>
      <c r="AZ462" s="31">
        <v>109.4</v>
      </c>
      <c r="BA462" s="31">
        <v>110.6</v>
      </c>
      <c r="BB462" s="31">
        <v>110.6</v>
      </c>
      <c r="BC462" s="31">
        <v>110.6</v>
      </c>
      <c r="BD462" s="31">
        <v>110.6</v>
      </c>
      <c r="BE462" s="31">
        <v>110.6</v>
      </c>
      <c r="BF462" s="31">
        <v>110.6</v>
      </c>
      <c r="BG462" s="31">
        <v>110.3</v>
      </c>
      <c r="BH462" s="31">
        <v>110.6</v>
      </c>
      <c r="BI462" s="31">
        <v>111.4</v>
      </c>
      <c r="BJ462" s="31">
        <v>111.4</v>
      </c>
      <c r="BK462" s="31">
        <v>111.4</v>
      </c>
      <c r="BL462" s="31">
        <v>112.9</v>
      </c>
      <c r="BM462" s="31">
        <v>114.5</v>
      </c>
      <c r="BN462" s="31">
        <v>114.5</v>
      </c>
      <c r="BO462" s="31">
        <v>113.1</v>
      </c>
      <c r="BP462" s="31">
        <v>112</v>
      </c>
      <c r="BQ462" s="31">
        <v>112</v>
      </c>
      <c r="BR462" s="31">
        <v>112</v>
      </c>
      <c r="BS462" s="31">
        <v>112</v>
      </c>
      <c r="BT462" s="31">
        <v>112</v>
      </c>
      <c r="BU462" s="31">
        <v>112</v>
      </c>
      <c r="BV462" s="31">
        <v>117.3</v>
      </c>
      <c r="BW462" s="31">
        <v>117.7</v>
      </c>
      <c r="BX462" s="31">
        <v>117.7</v>
      </c>
      <c r="BY462" s="31">
        <v>117.7</v>
      </c>
      <c r="BZ462" s="31">
        <v>118.6</v>
      </c>
      <c r="CA462" s="31">
        <v>118.6</v>
      </c>
      <c r="CB462" s="31">
        <v>118.6</v>
      </c>
      <c r="CC462" s="31">
        <v>118.6</v>
      </c>
      <c r="CD462" s="31">
        <v>120.2</v>
      </c>
      <c r="CE462" s="31">
        <v>123.2</v>
      </c>
      <c r="CF462" s="31">
        <v>123.2</v>
      </c>
      <c r="CG462" s="31">
        <v>123.2</v>
      </c>
      <c r="CH462" s="31">
        <v>123.2</v>
      </c>
      <c r="CI462" s="31">
        <v>123.2</v>
      </c>
      <c r="CJ462" s="31">
        <v>121.4</v>
      </c>
      <c r="CK462" s="31">
        <v>121.4</v>
      </c>
      <c r="CL462" s="31">
        <v>122.9</v>
      </c>
      <c r="CM462" s="31">
        <v>122.9</v>
      </c>
      <c r="CN462" s="31">
        <v>123</v>
      </c>
      <c r="CO462" s="31">
        <v>123</v>
      </c>
      <c r="CP462" s="31">
        <v>123</v>
      </c>
      <c r="CQ462" s="31">
        <v>123</v>
      </c>
      <c r="CR462" s="31">
        <v>124.9</v>
      </c>
      <c r="CS462" s="31">
        <v>124.9</v>
      </c>
      <c r="CT462" s="31">
        <v>125.1</v>
      </c>
      <c r="CU462" s="31">
        <v>125.1</v>
      </c>
      <c r="CV462" s="31">
        <v>120.5</v>
      </c>
      <c r="CW462" s="31">
        <v>122.5</v>
      </c>
      <c r="CX462" s="31">
        <v>122.5</v>
      </c>
      <c r="CY462" s="31">
        <v>124.1</v>
      </c>
      <c r="CZ462" s="31">
        <v>125.1</v>
      </c>
      <c r="DA462" s="31">
        <v>126.7</v>
      </c>
      <c r="DB462" s="31">
        <v>125.6</v>
      </c>
      <c r="DC462" s="31">
        <v>125.6</v>
      </c>
      <c r="DD462" s="31">
        <v>123.5</v>
      </c>
      <c r="DE462" s="31">
        <v>123.7</v>
      </c>
      <c r="DF462" s="31">
        <v>123.9</v>
      </c>
      <c r="DG462" s="31">
        <v>123.7</v>
      </c>
      <c r="DH462" s="31">
        <v>124.2</v>
      </c>
      <c r="DI462" s="31">
        <v>124.2</v>
      </c>
      <c r="DJ462" s="31">
        <v>124.2</v>
      </c>
      <c r="DK462" s="31">
        <v>125.9</v>
      </c>
      <c r="DL462" s="31">
        <v>127.1</v>
      </c>
      <c r="DM462" s="31">
        <v>126.1</v>
      </c>
      <c r="DN462" s="31">
        <v>126.1</v>
      </c>
      <c r="DO462" s="31">
        <v>126.1</v>
      </c>
      <c r="DP462" s="31">
        <v>128</v>
      </c>
      <c r="DQ462" s="31">
        <v>127.1</v>
      </c>
      <c r="DR462" s="31">
        <v>128</v>
      </c>
      <c r="DS462" s="31">
        <v>130.6</v>
      </c>
      <c r="DT462" s="31">
        <v>134.80000000000001</v>
      </c>
      <c r="DU462" s="31">
        <v>135.19999999999999</v>
      </c>
      <c r="DV462" s="31">
        <v>133.4</v>
      </c>
      <c r="DW462" s="31">
        <v>135</v>
      </c>
      <c r="DX462" s="31">
        <v>134.9</v>
      </c>
      <c r="DY462" s="31">
        <v>135.1</v>
      </c>
      <c r="DZ462" s="31">
        <v>136.30000000000001</v>
      </c>
      <c r="EA462" s="31">
        <v>136.69999999999999</v>
      </c>
      <c r="EB462" s="31">
        <v>129.19999999999999</v>
      </c>
      <c r="EC462" s="31">
        <v>135.1</v>
      </c>
      <c r="ED462" s="31">
        <v>134.9</v>
      </c>
      <c r="EE462" s="31">
        <v>134.69999999999999</v>
      </c>
      <c r="EF462" s="31">
        <v>134.9</v>
      </c>
      <c r="EG462" s="31">
        <v>136.80000000000001</v>
      </c>
      <c r="EH462" s="31">
        <v>137</v>
      </c>
      <c r="EI462" s="31">
        <v>137.9</v>
      </c>
      <c r="EJ462" s="31">
        <v>138.4</v>
      </c>
      <c r="EK462" s="31">
        <v>138.69999999999999</v>
      </c>
      <c r="EL462" s="31">
        <v>138.9</v>
      </c>
      <c r="EM462" s="31">
        <v>142.4</v>
      </c>
      <c r="EN462" s="31">
        <v>141.9</v>
      </c>
      <c r="EO462" s="31">
        <v>141.69999999999999</v>
      </c>
      <c r="EP462" s="31">
        <v>141.9</v>
      </c>
      <c r="EQ462" s="31">
        <v>141.6</v>
      </c>
      <c r="ER462" s="31">
        <v>142.1</v>
      </c>
      <c r="ES462" s="31">
        <v>142.19999999999999</v>
      </c>
      <c r="ET462" s="31">
        <v>142.19999999999999</v>
      </c>
    </row>
    <row r="463" spans="1:150">
      <c r="A463" s="25" t="s">
        <v>2141</v>
      </c>
      <c r="B463" s="25" t="s">
        <v>2142</v>
      </c>
      <c r="C463" s="26">
        <v>1.289E-2</v>
      </c>
      <c r="D463" s="31">
        <v>110.4</v>
      </c>
      <c r="E463" s="31">
        <v>103.5</v>
      </c>
      <c r="F463" s="31">
        <v>103.6</v>
      </c>
      <c r="G463" s="31">
        <v>103.4</v>
      </c>
      <c r="H463" s="31">
        <v>102.5</v>
      </c>
      <c r="I463" s="31">
        <v>99.9</v>
      </c>
      <c r="J463" s="31">
        <v>100.1</v>
      </c>
      <c r="K463" s="31">
        <v>106.9</v>
      </c>
      <c r="L463" s="31">
        <v>105.9</v>
      </c>
      <c r="M463" s="31">
        <v>100.2</v>
      </c>
      <c r="N463" s="31">
        <v>106.4</v>
      </c>
      <c r="O463" s="31">
        <v>113.4</v>
      </c>
      <c r="P463" s="31">
        <v>114.8</v>
      </c>
      <c r="Q463" s="31">
        <v>114.1</v>
      </c>
      <c r="R463" s="31">
        <v>113.3</v>
      </c>
      <c r="S463" s="31">
        <v>100.6</v>
      </c>
      <c r="T463" s="31">
        <v>101.1</v>
      </c>
      <c r="U463" s="31">
        <v>104.6</v>
      </c>
      <c r="V463" s="31">
        <v>101.7</v>
      </c>
      <c r="W463" s="31">
        <v>106.6</v>
      </c>
      <c r="X463" s="31">
        <v>105.8</v>
      </c>
      <c r="Y463" s="31">
        <v>109.6</v>
      </c>
      <c r="Z463" s="31">
        <v>118.8</v>
      </c>
      <c r="AA463" s="31">
        <v>119.2</v>
      </c>
      <c r="AB463" s="31">
        <v>124.8</v>
      </c>
      <c r="AC463" s="31">
        <v>120.4</v>
      </c>
      <c r="AD463" s="31">
        <v>124.4</v>
      </c>
      <c r="AE463" s="31">
        <v>122.6</v>
      </c>
      <c r="AF463" s="31">
        <v>119</v>
      </c>
      <c r="AG463" s="31">
        <v>114.6</v>
      </c>
      <c r="AH463" s="31">
        <v>116.2</v>
      </c>
      <c r="AI463" s="31">
        <v>119.6</v>
      </c>
      <c r="AJ463" s="31">
        <v>122.7</v>
      </c>
      <c r="AK463" s="31">
        <v>122.7</v>
      </c>
      <c r="AL463" s="31">
        <v>119.5</v>
      </c>
      <c r="AM463" s="31">
        <v>129.19999999999999</v>
      </c>
      <c r="AN463" s="31">
        <v>115.5</v>
      </c>
      <c r="AO463" s="31">
        <v>115.6</v>
      </c>
      <c r="AP463" s="31">
        <v>119</v>
      </c>
      <c r="AQ463" s="31">
        <v>119.4</v>
      </c>
      <c r="AR463" s="31">
        <v>116.4</v>
      </c>
      <c r="AS463" s="31">
        <v>119</v>
      </c>
      <c r="AT463" s="31">
        <v>123.4</v>
      </c>
      <c r="AU463" s="31">
        <v>127.8</v>
      </c>
      <c r="AV463" s="31">
        <v>129.6</v>
      </c>
      <c r="AW463" s="31">
        <v>132.19999999999999</v>
      </c>
      <c r="AX463" s="31">
        <v>135.1</v>
      </c>
      <c r="AY463" s="31">
        <v>134.6</v>
      </c>
      <c r="AZ463" s="31">
        <v>136.9</v>
      </c>
      <c r="BA463" s="31">
        <v>137.80000000000001</v>
      </c>
      <c r="BB463" s="31">
        <v>138.6</v>
      </c>
      <c r="BC463" s="31">
        <v>138.6</v>
      </c>
      <c r="BD463" s="31">
        <v>138.6</v>
      </c>
      <c r="BE463" s="31">
        <v>138.6</v>
      </c>
      <c r="BF463" s="31">
        <v>138.6</v>
      </c>
      <c r="BG463" s="31">
        <v>140.9</v>
      </c>
      <c r="BH463" s="31">
        <v>144.30000000000001</v>
      </c>
      <c r="BI463" s="31">
        <v>144.30000000000001</v>
      </c>
      <c r="BJ463" s="31">
        <v>144.30000000000001</v>
      </c>
      <c r="BK463" s="31">
        <v>144.30000000000001</v>
      </c>
      <c r="BL463" s="31">
        <v>144.30000000000001</v>
      </c>
      <c r="BM463" s="31">
        <v>144.30000000000001</v>
      </c>
      <c r="BN463" s="31">
        <v>144.30000000000001</v>
      </c>
      <c r="BO463" s="31">
        <v>143.9</v>
      </c>
      <c r="BP463" s="31">
        <v>141.5</v>
      </c>
      <c r="BQ463" s="31">
        <v>133.19999999999999</v>
      </c>
      <c r="BR463" s="31">
        <v>133.19999999999999</v>
      </c>
      <c r="BS463" s="31">
        <v>133.19999999999999</v>
      </c>
      <c r="BT463" s="31">
        <v>133.19999999999999</v>
      </c>
      <c r="BU463" s="31">
        <v>133.19999999999999</v>
      </c>
      <c r="BV463" s="31">
        <v>133.19999999999999</v>
      </c>
      <c r="BW463" s="31">
        <v>128.69999999999999</v>
      </c>
      <c r="BX463" s="31">
        <v>128.69999999999999</v>
      </c>
      <c r="BY463" s="31">
        <v>128.69999999999999</v>
      </c>
      <c r="BZ463" s="31">
        <v>128.69999999999999</v>
      </c>
      <c r="CA463" s="31">
        <v>128.69999999999999</v>
      </c>
      <c r="CB463" s="31">
        <v>128.69999999999999</v>
      </c>
      <c r="CC463" s="31">
        <v>128.69999999999999</v>
      </c>
      <c r="CD463" s="31">
        <v>128.69999999999999</v>
      </c>
      <c r="CE463" s="31">
        <v>128.69999999999999</v>
      </c>
      <c r="CF463" s="31">
        <v>128.5</v>
      </c>
      <c r="CG463" s="31">
        <v>128.5</v>
      </c>
      <c r="CH463" s="31">
        <v>128.5</v>
      </c>
      <c r="CI463" s="31">
        <v>128.4</v>
      </c>
      <c r="CJ463" s="31">
        <v>128.4</v>
      </c>
      <c r="CK463" s="31">
        <v>129.9</v>
      </c>
      <c r="CL463" s="31">
        <v>129.5</v>
      </c>
      <c r="CM463" s="31">
        <v>129.5</v>
      </c>
      <c r="CN463" s="31">
        <v>128.30000000000001</v>
      </c>
      <c r="CO463" s="31">
        <v>128.30000000000001</v>
      </c>
      <c r="CP463" s="31">
        <v>128.30000000000001</v>
      </c>
      <c r="CQ463" s="31">
        <v>128.69999999999999</v>
      </c>
      <c r="CR463" s="31">
        <v>128.30000000000001</v>
      </c>
      <c r="CS463" s="31">
        <v>128.30000000000001</v>
      </c>
      <c r="CT463" s="31">
        <v>128.30000000000001</v>
      </c>
      <c r="CU463" s="31">
        <v>128.69999999999999</v>
      </c>
      <c r="CV463" s="31">
        <v>132</v>
      </c>
      <c r="CW463" s="31">
        <v>132.6</v>
      </c>
      <c r="CX463" s="31">
        <v>132.6</v>
      </c>
      <c r="CY463" s="31">
        <v>132.6</v>
      </c>
      <c r="CZ463" s="31">
        <v>132.6</v>
      </c>
      <c r="DA463" s="31">
        <v>132.6</v>
      </c>
      <c r="DB463" s="31">
        <v>132.5</v>
      </c>
      <c r="DC463" s="31">
        <v>132.5</v>
      </c>
      <c r="DD463" s="31">
        <v>132.6</v>
      </c>
      <c r="DE463" s="31">
        <v>132.6</v>
      </c>
      <c r="DF463" s="31">
        <v>132.6</v>
      </c>
      <c r="DG463" s="31">
        <v>133</v>
      </c>
      <c r="DH463" s="31">
        <v>133</v>
      </c>
      <c r="DI463" s="31">
        <v>133.9</v>
      </c>
      <c r="DJ463" s="31">
        <v>133.9</v>
      </c>
      <c r="DK463" s="31">
        <v>133.9</v>
      </c>
      <c r="DL463" s="31">
        <v>133.9</v>
      </c>
      <c r="DM463" s="31">
        <v>133.9</v>
      </c>
      <c r="DN463" s="31">
        <v>135.69999999999999</v>
      </c>
      <c r="DO463" s="31">
        <v>135.6</v>
      </c>
      <c r="DP463" s="31">
        <v>135.80000000000001</v>
      </c>
      <c r="DQ463" s="31">
        <v>138.19999999999999</v>
      </c>
      <c r="DR463" s="31">
        <v>141.69999999999999</v>
      </c>
      <c r="DS463" s="31">
        <v>145.6</v>
      </c>
      <c r="DT463" s="31">
        <v>147.80000000000001</v>
      </c>
      <c r="DU463" s="31">
        <v>147.80000000000001</v>
      </c>
      <c r="DV463" s="31">
        <v>148.9</v>
      </c>
      <c r="DW463" s="31">
        <v>138.1</v>
      </c>
      <c r="DX463" s="31">
        <v>138.9</v>
      </c>
      <c r="DY463" s="31">
        <v>139.9</v>
      </c>
      <c r="DZ463" s="31">
        <v>140.69999999999999</v>
      </c>
      <c r="EA463" s="31">
        <v>141.6</v>
      </c>
      <c r="EB463" s="31">
        <v>143.19999999999999</v>
      </c>
      <c r="EC463" s="31">
        <v>144.6</v>
      </c>
      <c r="ED463" s="31">
        <v>146.4</v>
      </c>
      <c r="EE463" s="31">
        <v>147.69999999999999</v>
      </c>
      <c r="EF463" s="31">
        <v>148.6</v>
      </c>
      <c r="EG463" s="31">
        <v>150.30000000000001</v>
      </c>
      <c r="EH463" s="31">
        <v>151.19999999999999</v>
      </c>
      <c r="EI463" s="31">
        <v>151.69999999999999</v>
      </c>
      <c r="EJ463" s="31">
        <v>154.19999999999999</v>
      </c>
      <c r="EK463" s="31">
        <v>156.5</v>
      </c>
      <c r="EL463" s="31">
        <v>175.2</v>
      </c>
      <c r="EM463" s="31">
        <v>177.6</v>
      </c>
      <c r="EN463" s="31">
        <v>179.5</v>
      </c>
      <c r="EO463" s="31">
        <v>181</v>
      </c>
      <c r="EP463" s="31">
        <v>181</v>
      </c>
      <c r="EQ463" s="31">
        <v>183.2</v>
      </c>
      <c r="ER463" s="31">
        <v>184.9</v>
      </c>
      <c r="ES463" s="31">
        <v>185.3</v>
      </c>
      <c r="ET463" s="31">
        <v>181.5</v>
      </c>
    </row>
    <row r="464" spans="1:150">
      <c r="A464" s="25" t="s">
        <v>2143</v>
      </c>
      <c r="B464" s="25" t="s">
        <v>2144</v>
      </c>
      <c r="C464" s="26">
        <v>0.23061000000000001</v>
      </c>
      <c r="D464" s="31">
        <v>103.4</v>
      </c>
      <c r="E464" s="31">
        <v>106.6</v>
      </c>
      <c r="F464" s="31">
        <v>106.2</v>
      </c>
      <c r="G464" s="31">
        <v>106.5</v>
      </c>
      <c r="H464" s="31">
        <v>107.2</v>
      </c>
      <c r="I464" s="31">
        <v>106.8</v>
      </c>
      <c r="J464" s="31">
        <v>106.6</v>
      </c>
      <c r="K464" s="31">
        <v>109</v>
      </c>
      <c r="L464" s="31">
        <v>106.1</v>
      </c>
      <c r="M464" s="31">
        <v>105</v>
      </c>
      <c r="N464" s="31">
        <v>103.3</v>
      </c>
      <c r="O464" s="31">
        <v>103.3</v>
      </c>
      <c r="P464" s="31">
        <v>102.9</v>
      </c>
      <c r="Q464" s="31">
        <v>104</v>
      </c>
      <c r="R464" s="31">
        <v>106.4</v>
      </c>
      <c r="S464" s="31">
        <v>103.6</v>
      </c>
      <c r="T464" s="31">
        <v>105.5</v>
      </c>
      <c r="U464" s="31">
        <v>105.1</v>
      </c>
      <c r="V464" s="31">
        <v>107.7</v>
      </c>
      <c r="W464" s="31">
        <v>109.8</v>
      </c>
      <c r="X464" s="31">
        <v>107.7</v>
      </c>
      <c r="Y464" s="31">
        <v>108.4</v>
      </c>
      <c r="Z464" s="31">
        <v>108.3</v>
      </c>
      <c r="AA464" s="31">
        <v>110.5</v>
      </c>
      <c r="AB464" s="31">
        <v>114.6</v>
      </c>
      <c r="AC464" s="31">
        <v>113.8</v>
      </c>
      <c r="AD464" s="31">
        <v>113.2</v>
      </c>
      <c r="AE464" s="31">
        <v>111.6</v>
      </c>
      <c r="AF464" s="31">
        <v>112.7</v>
      </c>
      <c r="AG464" s="31">
        <v>116</v>
      </c>
      <c r="AH464" s="31">
        <v>113</v>
      </c>
      <c r="AI464" s="31">
        <v>112</v>
      </c>
      <c r="AJ464" s="31">
        <v>114.6</v>
      </c>
      <c r="AK464" s="31">
        <v>116.6</v>
      </c>
      <c r="AL464" s="31">
        <v>115.5</v>
      </c>
      <c r="AM464" s="31">
        <v>114.3</v>
      </c>
      <c r="AN464" s="31">
        <v>113.8</v>
      </c>
      <c r="AO464" s="31">
        <v>113.4</v>
      </c>
      <c r="AP464" s="31">
        <v>112</v>
      </c>
      <c r="AQ464" s="31">
        <v>111.8</v>
      </c>
      <c r="AR464" s="31">
        <v>111.4</v>
      </c>
      <c r="AS464" s="31">
        <v>114.3</v>
      </c>
      <c r="AT464" s="31">
        <v>114.3</v>
      </c>
      <c r="AU464" s="31">
        <v>112.7</v>
      </c>
      <c r="AV464" s="31">
        <v>113.6</v>
      </c>
      <c r="AW464" s="31">
        <v>110.2</v>
      </c>
      <c r="AX464" s="31">
        <v>111.8</v>
      </c>
      <c r="AY464" s="31">
        <v>112.3</v>
      </c>
      <c r="AZ464" s="31">
        <v>115.5</v>
      </c>
      <c r="BA464" s="31">
        <v>110</v>
      </c>
      <c r="BB464" s="31">
        <v>110.6</v>
      </c>
      <c r="BC464" s="31">
        <v>111.6</v>
      </c>
      <c r="BD464" s="31">
        <v>110.5</v>
      </c>
      <c r="BE464" s="31">
        <v>109.1</v>
      </c>
      <c r="BF464" s="31">
        <v>110.4</v>
      </c>
      <c r="BG464" s="31">
        <v>110.3</v>
      </c>
      <c r="BH464" s="31">
        <v>109.9</v>
      </c>
      <c r="BI464" s="31">
        <v>110.3</v>
      </c>
      <c r="BJ464" s="31">
        <v>111.9</v>
      </c>
      <c r="BK464" s="31">
        <v>110</v>
      </c>
      <c r="BL464" s="31">
        <v>108.7</v>
      </c>
      <c r="BM464" s="31">
        <v>106.8</v>
      </c>
      <c r="BN464" s="31">
        <v>107.2</v>
      </c>
      <c r="BO464" s="31">
        <v>111.9</v>
      </c>
      <c r="BP464" s="31">
        <v>113.6</v>
      </c>
      <c r="BQ464" s="31">
        <v>114.7</v>
      </c>
      <c r="BR464" s="31">
        <v>115.8</v>
      </c>
      <c r="BS464" s="31">
        <v>115.8</v>
      </c>
      <c r="BT464" s="31">
        <v>117.1</v>
      </c>
      <c r="BU464" s="31">
        <v>113.8</v>
      </c>
      <c r="BV464" s="31">
        <v>114.4</v>
      </c>
      <c r="BW464" s="31">
        <v>114.8</v>
      </c>
      <c r="BX464" s="31">
        <v>112.4</v>
      </c>
      <c r="BY464" s="31">
        <v>113.5</v>
      </c>
      <c r="BZ464" s="31">
        <v>114.6</v>
      </c>
      <c r="CA464" s="31">
        <v>117.8</v>
      </c>
      <c r="CB464" s="31">
        <v>120.4</v>
      </c>
      <c r="CC464" s="31">
        <v>121.1</v>
      </c>
      <c r="CD464" s="31">
        <v>123.6</v>
      </c>
      <c r="CE464" s="31">
        <v>124.2</v>
      </c>
      <c r="CF464" s="31">
        <v>118.4</v>
      </c>
      <c r="CG464" s="31">
        <v>119.8</v>
      </c>
      <c r="CH464" s="31">
        <v>120.3</v>
      </c>
      <c r="CI464" s="31">
        <v>117.4</v>
      </c>
      <c r="CJ464" s="31">
        <v>118.1</v>
      </c>
      <c r="CK464" s="31">
        <v>118.1</v>
      </c>
      <c r="CL464" s="31">
        <v>117.8</v>
      </c>
      <c r="CM464" s="31">
        <v>117.6</v>
      </c>
      <c r="CN464" s="31">
        <v>118.4</v>
      </c>
      <c r="CO464" s="31">
        <v>117.1</v>
      </c>
      <c r="CP464" s="31">
        <v>117.3</v>
      </c>
      <c r="CQ464" s="31">
        <v>121.2</v>
      </c>
      <c r="CR464" s="31">
        <v>120.5</v>
      </c>
      <c r="CS464" s="31">
        <v>121.3</v>
      </c>
      <c r="CT464" s="31">
        <v>121.5</v>
      </c>
      <c r="CU464" s="31">
        <v>122.4</v>
      </c>
      <c r="CV464" s="31">
        <v>121.5</v>
      </c>
      <c r="CW464" s="31">
        <v>122</v>
      </c>
      <c r="CX464" s="31">
        <v>122.7</v>
      </c>
      <c r="CY464" s="31">
        <v>121.5</v>
      </c>
      <c r="CZ464" s="31">
        <v>122.7</v>
      </c>
      <c r="DA464" s="31">
        <v>125.1</v>
      </c>
      <c r="DB464" s="31">
        <v>125.4</v>
      </c>
      <c r="DC464" s="31">
        <v>129.30000000000001</v>
      </c>
      <c r="DD464" s="31">
        <v>126.5</v>
      </c>
      <c r="DE464" s="31">
        <v>127.5</v>
      </c>
      <c r="DF464" s="31">
        <v>128.30000000000001</v>
      </c>
      <c r="DG464" s="31">
        <v>127.1</v>
      </c>
      <c r="DH464" s="31">
        <v>129.4</v>
      </c>
      <c r="DI464" s="31">
        <v>131.69999999999999</v>
      </c>
      <c r="DJ464" s="31">
        <v>131</v>
      </c>
      <c r="DK464" s="31">
        <v>130.69999999999999</v>
      </c>
      <c r="DL464" s="31">
        <v>131.5</v>
      </c>
      <c r="DM464" s="31">
        <v>130.80000000000001</v>
      </c>
      <c r="DN464" s="31">
        <v>131.1</v>
      </c>
      <c r="DO464" s="31">
        <v>131.69999999999999</v>
      </c>
      <c r="DP464" s="31">
        <v>134.69999999999999</v>
      </c>
      <c r="DQ464" s="31">
        <v>140</v>
      </c>
      <c r="DR464" s="31">
        <v>139.80000000000001</v>
      </c>
      <c r="DS464" s="31">
        <v>133.69999999999999</v>
      </c>
      <c r="DT464" s="31">
        <v>136.30000000000001</v>
      </c>
      <c r="DU464" s="31">
        <v>135.19999999999999</v>
      </c>
      <c r="DV464" s="31">
        <v>136.19999999999999</v>
      </c>
      <c r="DW464" s="31">
        <v>139.30000000000001</v>
      </c>
      <c r="DX464" s="31">
        <v>137.80000000000001</v>
      </c>
      <c r="DY464" s="31">
        <v>135.5</v>
      </c>
      <c r="DZ464" s="31">
        <v>137.9</v>
      </c>
      <c r="EA464" s="31">
        <v>138.19999999999999</v>
      </c>
      <c r="EB464" s="31">
        <v>140</v>
      </c>
      <c r="EC464" s="31">
        <v>142.1</v>
      </c>
      <c r="ED464" s="31">
        <v>141.19999999999999</v>
      </c>
      <c r="EE464" s="31">
        <v>141.19999999999999</v>
      </c>
      <c r="EF464" s="31">
        <v>140.4</v>
      </c>
      <c r="EG464" s="31">
        <v>140.1</v>
      </c>
      <c r="EH464" s="31">
        <v>141.1</v>
      </c>
      <c r="EI464" s="31">
        <v>140.9</v>
      </c>
      <c r="EJ464" s="31">
        <v>143.5</v>
      </c>
      <c r="EK464" s="31">
        <v>143.1</v>
      </c>
      <c r="EL464" s="31">
        <v>144.19999999999999</v>
      </c>
      <c r="EM464" s="31">
        <v>144</v>
      </c>
      <c r="EN464" s="31">
        <v>145.19999999999999</v>
      </c>
      <c r="EO464" s="31">
        <v>145.1</v>
      </c>
      <c r="EP464" s="31">
        <v>145.80000000000001</v>
      </c>
      <c r="EQ464" s="31">
        <v>147.1</v>
      </c>
      <c r="ER464" s="31">
        <v>146</v>
      </c>
      <c r="ES464" s="31">
        <v>145</v>
      </c>
      <c r="ET464" s="31">
        <v>145</v>
      </c>
    </row>
    <row r="465" spans="1:150">
      <c r="A465" s="25" t="s">
        <v>2145</v>
      </c>
      <c r="B465" s="25" t="s">
        <v>2146</v>
      </c>
      <c r="C465" s="26">
        <v>3.6269999999999997E-2</v>
      </c>
      <c r="D465" s="31">
        <v>101.5</v>
      </c>
      <c r="E465" s="31">
        <v>105.6</v>
      </c>
      <c r="F465" s="31">
        <v>109.5</v>
      </c>
      <c r="G465" s="31">
        <v>109.5</v>
      </c>
      <c r="H465" s="31">
        <v>109.5</v>
      </c>
      <c r="I465" s="31">
        <v>109.5</v>
      </c>
      <c r="J465" s="31">
        <v>108</v>
      </c>
      <c r="K465" s="31">
        <v>108</v>
      </c>
      <c r="L465" s="31">
        <v>108</v>
      </c>
      <c r="M465" s="31">
        <v>108</v>
      </c>
      <c r="N465" s="31">
        <v>106.4</v>
      </c>
      <c r="O465" s="31">
        <v>108</v>
      </c>
      <c r="P465" s="31">
        <v>115.4</v>
      </c>
      <c r="Q465" s="31">
        <v>116.9</v>
      </c>
      <c r="R465" s="31">
        <v>113.8</v>
      </c>
      <c r="S465" s="31">
        <v>113.8</v>
      </c>
      <c r="T465" s="31">
        <v>141.6</v>
      </c>
      <c r="U465" s="31">
        <v>132.9</v>
      </c>
      <c r="V465" s="31">
        <v>132.30000000000001</v>
      </c>
      <c r="W465" s="31">
        <v>138.5</v>
      </c>
      <c r="X465" s="31">
        <v>131.30000000000001</v>
      </c>
      <c r="Y465" s="31">
        <v>132.5</v>
      </c>
      <c r="Z465" s="31">
        <v>138.1</v>
      </c>
      <c r="AA465" s="31">
        <v>134.69999999999999</v>
      </c>
      <c r="AB465" s="31">
        <v>127.4</v>
      </c>
      <c r="AC465" s="31">
        <v>130.5</v>
      </c>
      <c r="AD465" s="31">
        <v>132.80000000000001</v>
      </c>
      <c r="AE465" s="31">
        <v>126.8</v>
      </c>
      <c r="AF465" s="31">
        <v>136.1</v>
      </c>
      <c r="AG465" s="31">
        <v>129</v>
      </c>
      <c r="AH465" s="31">
        <v>128.69999999999999</v>
      </c>
      <c r="AI465" s="31">
        <v>134</v>
      </c>
      <c r="AJ465" s="31">
        <v>135.5</v>
      </c>
      <c r="AK465" s="31">
        <v>134.1</v>
      </c>
      <c r="AL465" s="31">
        <v>132.19999999999999</v>
      </c>
      <c r="AM465" s="31">
        <v>133.9</v>
      </c>
      <c r="AN465" s="31">
        <v>139</v>
      </c>
      <c r="AO465" s="31">
        <v>142.6</v>
      </c>
      <c r="AP465" s="31">
        <v>142.6</v>
      </c>
      <c r="AQ465" s="31">
        <v>135.19999999999999</v>
      </c>
      <c r="AR465" s="31">
        <v>135.4</v>
      </c>
      <c r="AS465" s="31">
        <v>135.4</v>
      </c>
      <c r="AT465" s="31">
        <v>135.4</v>
      </c>
      <c r="AU465" s="31">
        <v>135.4</v>
      </c>
      <c r="AV465" s="31">
        <v>135.4</v>
      </c>
      <c r="AW465" s="31">
        <v>135.4</v>
      </c>
      <c r="AX465" s="31">
        <v>135.4</v>
      </c>
      <c r="AY465" s="31">
        <v>135.4</v>
      </c>
      <c r="AZ465" s="31">
        <v>135.4</v>
      </c>
      <c r="BA465" s="31">
        <v>135.4</v>
      </c>
      <c r="BB465" s="31">
        <v>135.4</v>
      </c>
      <c r="BC465" s="31">
        <v>135.4</v>
      </c>
      <c r="BD465" s="31">
        <v>135.4</v>
      </c>
      <c r="BE465" s="31">
        <v>135.69999999999999</v>
      </c>
      <c r="BF465" s="31">
        <v>149</v>
      </c>
      <c r="BG465" s="31">
        <v>149</v>
      </c>
      <c r="BH465" s="31">
        <v>153.5</v>
      </c>
      <c r="BI465" s="31">
        <v>155</v>
      </c>
      <c r="BJ465" s="31">
        <v>153.5</v>
      </c>
      <c r="BK465" s="31">
        <v>154.30000000000001</v>
      </c>
      <c r="BL465" s="31">
        <v>156.6</v>
      </c>
      <c r="BM465" s="31">
        <v>156.6</v>
      </c>
      <c r="BN465" s="31">
        <v>156.6</v>
      </c>
      <c r="BO465" s="31">
        <v>154.30000000000001</v>
      </c>
      <c r="BP465" s="31">
        <v>154.30000000000001</v>
      </c>
      <c r="BQ465" s="31">
        <v>166.2</v>
      </c>
      <c r="BR465" s="31">
        <v>162.6</v>
      </c>
      <c r="BS465" s="31">
        <v>162.6</v>
      </c>
      <c r="BT465" s="31">
        <v>162.6</v>
      </c>
      <c r="BU465" s="31">
        <v>162.6</v>
      </c>
      <c r="BV465" s="31">
        <v>138.69999999999999</v>
      </c>
      <c r="BW465" s="31">
        <v>136.69999999999999</v>
      </c>
      <c r="BX465" s="31">
        <v>148.19999999999999</v>
      </c>
      <c r="BY465" s="31">
        <v>148.19999999999999</v>
      </c>
      <c r="BZ465" s="31">
        <v>148.19999999999999</v>
      </c>
      <c r="CA465" s="31">
        <v>150.5</v>
      </c>
      <c r="CB465" s="31">
        <v>150.5</v>
      </c>
      <c r="CC465" s="31">
        <v>154.30000000000001</v>
      </c>
      <c r="CD465" s="31">
        <v>154.30000000000001</v>
      </c>
      <c r="CE465" s="31">
        <v>150.30000000000001</v>
      </c>
      <c r="CF465" s="31">
        <v>152.30000000000001</v>
      </c>
      <c r="CG465" s="31">
        <v>187.4</v>
      </c>
      <c r="CH465" s="31">
        <v>187.4</v>
      </c>
      <c r="CI465" s="31">
        <v>187.4</v>
      </c>
      <c r="CJ465" s="31">
        <v>195.9</v>
      </c>
      <c r="CK465" s="31">
        <v>191.3</v>
      </c>
      <c r="CL465" s="31">
        <v>191.3</v>
      </c>
      <c r="CM465" s="31">
        <v>197.7</v>
      </c>
      <c r="CN465" s="31">
        <v>197.7</v>
      </c>
      <c r="CO465" s="31">
        <v>197.7</v>
      </c>
      <c r="CP465" s="31">
        <v>197.7</v>
      </c>
      <c r="CQ465" s="31">
        <v>197.7</v>
      </c>
      <c r="CR465" s="31">
        <v>197.7</v>
      </c>
      <c r="CS465" s="31">
        <v>197.7</v>
      </c>
      <c r="CT465" s="31">
        <v>197.7</v>
      </c>
      <c r="CU465" s="31">
        <v>197.7</v>
      </c>
      <c r="CV465" s="31">
        <v>197.7</v>
      </c>
      <c r="CW465" s="31">
        <v>193.2</v>
      </c>
      <c r="CX465" s="31">
        <v>193.2</v>
      </c>
      <c r="CY465" s="31">
        <v>193.2</v>
      </c>
      <c r="CZ465" s="31">
        <v>193.2</v>
      </c>
      <c r="DA465" s="31">
        <v>192.2</v>
      </c>
      <c r="DB465" s="31">
        <v>192.2</v>
      </c>
      <c r="DC465" s="31">
        <v>193.2</v>
      </c>
      <c r="DD465" s="31">
        <v>193.2</v>
      </c>
      <c r="DE465" s="31">
        <v>193.2</v>
      </c>
      <c r="DF465" s="31">
        <v>193.2</v>
      </c>
      <c r="DG465" s="31">
        <v>193.2</v>
      </c>
      <c r="DH465" s="31">
        <v>193</v>
      </c>
      <c r="DI465" s="31">
        <v>193.2</v>
      </c>
      <c r="DJ465" s="31">
        <v>193.2</v>
      </c>
      <c r="DK465" s="31">
        <v>193.2</v>
      </c>
      <c r="DL465" s="31">
        <v>193.2</v>
      </c>
      <c r="DM465" s="31">
        <v>197.7</v>
      </c>
      <c r="DN465" s="31">
        <v>197.7</v>
      </c>
      <c r="DO465" s="31">
        <v>202</v>
      </c>
      <c r="DP465" s="31">
        <v>202</v>
      </c>
      <c r="DQ465" s="31">
        <v>202</v>
      </c>
      <c r="DR465" s="31">
        <v>210.1</v>
      </c>
      <c r="DS465" s="31">
        <v>214.9</v>
      </c>
      <c r="DT465" s="31">
        <v>223.5</v>
      </c>
      <c r="DU465" s="31">
        <v>223.5</v>
      </c>
      <c r="DV465" s="31">
        <v>219.9</v>
      </c>
      <c r="DW465" s="31">
        <v>223.6</v>
      </c>
      <c r="DX465" s="31">
        <v>219.4</v>
      </c>
      <c r="DY465" s="31">
        <v>219.4</v>
      </c>
      <c r="DZ465" s="31">
        <v>222.6</v>
      </c>
      <c r="EA465" s="31">
        <v>220.8</v>
      </c>
      <c r="EB465" s="31">
        <v>220.8</v>
      </c>
      <c r="EC465" s="31">
        <v>217</v>
      </c>
      <c r="ED465" s="31">
        <v>218.1</v>
      </c>
      <c r="EE465" s="31">
        <v>218.1</v>
      </c>
      <c r="EF465" s="31">
        <v>217.1</v>
      </c>
      <c r="EG465" s="31">
        <v>218.1</v>
      </c>
      <c r="EH465" s="31">
        <v>220</v>
      </c>
      <c r="EI465" s="31">
        <v>220.8</v>
      </c>
      <c r="EJ465" s="31">
        <v>221.9</v>
      </c>
      <c r="EK465" s="31">
        <v>223.7</v>
      </c>
      <c r="EL465" s="31">
        <v>221.9</v>
      </c>
      <c r="EM465" s="31">
        <v>221.9</v>
      </c>
      <c r="EN465" s="31">
        <v>221.9</v>
      </c>
      <c r="EO465" s="31">
        <v>221.9</v>
      </c>
      <c r="EP465" s="31">
        <v>221.9</v>
      </c>
      <c r="EQ465" s="31">
        <v>223.7</v>
      </c>
      <c r="ER465" s="31">
        <v>225.1</v>
      </c>
      <c r="ES465" s="31">
        <v>225.1</v>
      </c>
      <c r="ET465" s="31">
        <v>221.9</v>
      </c>
    </row>
    <row r="466" spans="1:150">
      <c r="A466" s="25" t="s">
        <v>2147</v>
      </c>
      <c r="B466" s="25" t="s">
        <v>2148</v>
      </c>
      <c r="C466" s="26">
        <v>9.5899999999999996E-3</v>
      </c>
      <c r="D466" s="31">
        <v>112.8</v>
      </c>
      <c r="E466" s="31">
        <v>111.9</v>
      </c>
      <c r="F466" s="31">
        <v>111.9</v>
      </c>
      <c r="G466" s="31">
        <v>111.9</v>
      </c>
      <c r="H466" s="31">
        <v>110.7</v>
      </c>
      <c r="I466" s="31">
        <v>110.7</v>
      </c>
      <c r="J466" s="31">
        <v>112.2</v>
      </c>
      <c r="K466" s="31">
        <v>112.2</v>
      </c>
      <c r="L466" s="31">
        <v>112.4</v>
      </c>
      <c r="M466" s="31">
        <v>115</v>
      </c>
      <c r="N466" s="31">
        <v>116</v>
      </c>
      <c r="O466" s="31">
        <v>118.9</v>
      </c>
      <c r="P466" s="31">
        <v>118.9</v>
      </c>
      <c r="Q466" s="31">
        <v>114.1</v>
      </c>
      <c r="R466" s="31">
        <v>112.3</v>
      </c>
      <c r="S466" s="31">
        <v>113.5</v>
      </c>
      <c r="T466" s="31">
        <v>113.8</v>
      </c>
      <c r="U466" s="31">
        <v>116</v>
      </c>
      <c r="V466" s="31">
        <v>116.8</v>
      </c>
      <c r="W466" s="31">
        <v>116.8</v>
      </c>
      <c r="X466" s="31">
        <v>117.2</v>
      </c>
      <c r="Y466" s="31">
        <v>114.2</v>
      </c>
      <c r="Z466" s="31">
        <v>113</v>
      </c>
      <c r="AA466" s="31">
        <v>114</v>
      </c>
      <c r="AB466" s="31">
        <v>115</v>
      </c>
      <c r="AC466" s="31">
        <v>115</v>
      </c>
      <c r="AD466" s="31">
        <v>115</v>
      </c>
      <c r="AE466" s="31">
        <v>114.7</v>
      </c>
      <c r="AF466" s="31">
        <v>113.8</v>
      </c>
      <c r="AG466" s="31">
        <v>116.1</v>
      </c>
      <c r="AH466" s="31">
        <v>116.6</v>
      </c>
      <c r="AI466" s="31">
        <v>116.7</v>
      </c>
      <c r="AJ466" s="31">
        <v>119.4</v>
      </c>
      <c r="AK466" s="31">
        <v>119.4</v>
      </c>
      <c r="AL466" s="31">
        <v>115.8</v>
      </c>
      <c r="AM466" s="31">
        <v>115.8</v>
      </c>
      <c r="AN466" s="31">
        <v>116.3</v>
      </c>
      <c r="AO466" s="31">
        <v>115.3</v>
      </c>
      <c r="AP466" s="31">
        <v>115.3</v>
      </c>
      <c r="AQ466" s="31">
        <v>116.3</v>
      </c>
      <c r="AR466" s="31">
        <v>124.2</v>
      </c>
      <c r="AS466" s="31">
        <v>123.8</v>
      </c>
      <c r="AT466" s="31">
        <v>123.8</v>
      </c>
      <c r="AU466" s="31">
        <v>123.8</v>
      </c>
      <c r="AV466" s="31">
        <v>123.9</v>
      </c>
      <c r="AW466" s="31">
        <v>126.7</v>
      </c>
      <c r="AX466" s="31">
        <v>125.8</v>
      </c>
      <c r="AY466" s="31">
        <v>125.9</v>
      </c>
      <c r="AZ466" s="31">
        <v>112.2</v>
      </c>
      <c r="BA466" s="31">
        <v>113.5</v>
      </c>
      <c r="BB466" s="31">
        <v>115.6</v>
      </c>
      <c r="BC466" s="31">
        <v>115.7</v>
      </c>
      <c r="BD466" s="31">
        <v>115.7</v>
      </c>
      <c r="BE466" s="31">
        <v>115.7</v>
      </c>
      <c r="BF466" s="31">
        <v>115.7</v>
      </c>
      <c r="BG466" s="31">
        <v>116.4</v>
      </c>
      <c r="BH466" s="31">
        <v>111.9</v>
      </c>
      <c r="BI466" s="31">
        <v>111.9</v>
      </c>
      <c r="BJ466" s="31">
        <v>112.7</v>
      </c>
      <c r="BK466" s="31">
        <v>118.2</v>
      </c>
      <c r="BL466" s="31">
        <v>118.2</v>
      </c>
      <c r="BM466" s="31">
        <v>117.3</v>
      </c>
      <c r="BN466" s="31">
        <v>121</v>
      </c>
      <c r="BO466" s="31">
        <v>125.5</v>
      </c>
      <c r="BP466" s="31">
        <v>125.1</v>
      </c>
      <c r="BQ466" s="31">
        <v>125.1</v>
      </c>
      <c r="BR466" s="31">
        <v>125.1</v>
      </c>
      <c r="BS466" s="31">
        <v>125.5</v>
      </c>
      <c r="BT466" s="31">
        <v>135.30000000000001</v>
      </c>
      <c r="BU466" s="31">
        <v>122</v>
      </c>
      <c r="BV466" s="31">
        <v>128.6</v>
      </c>
      <c r="BW466" s="31">
        <v>126</v>
      </c>
      <c r="BX466" s="31">
        <v>124.2</v>
      </c>
      <c r="BY466" s="31">
        <v>118.4</v>
      </c>
      <c r="BZ466" s="31">
        <v>116.2</v>
      </c>
      <c r="CA466" s="31">
        <v>114.8</v>
      </c>
      <c r="CB466" s="31">
        <v>113.7</v>
      </c>
      <c r="CC466" s="31">
        <v>115.7</v>
      </c>
      <c r="CD466" s="31">
        <v>123.4</v>
      </c>
      <c r="CE466" s="31">
        <v>125.9</v>
      </c>
      <c r="CF466" s="31">
        <v>124.8</v>
      </c>
      <c r="CG466" s="31">
        <v>114.4</v>
      </c>
      <c r="CH466" s="31">
        <v>114</v>
      </c>
      <c r="CI466" s="31">
        <v>113.3</v>
      </c>
      <c r="CJ466" s="31">
        <v>113.6</v>
      </c>
      <c r="CK466" s="31">
        <v>113.6</v>
      </c>
      <c r="CL466" s="31">
        <v>113.9</v>
      </c>
      <c r="CM466" s="31">
        <v>115.3</v>
      </c>
      <c r="CN466" s="31">
        <v>115.3</v>
      </c>
      <c r="CO466" s="31">
        <v>115.3</v>
      </c>
      <c r="CP466" s="31">
        <v>114.7</v>
      </c>
      <c r="CQ466" s="31">
        <v>114</v>
      </c>
      <c r="CR466" s="31">
        <v>113.9</v>
      </c>
      <c r="CS466" s="31">
        <v>115.1</v>
      </c>
      <c r="CT466" s="31">
        <v>115.1</v>
      </c>
      <c r="CU466" s="31">
        <v>115.8</v>
      </c>
      <c r="CV466" s="31">
        <v>116</v>
      </c>
      <c r="CW466" s="31">
        <v>115.3</v>
      </c>
      <c r="CX466" s="31">
        <v>115.7</v>
      </c>
      <c r="CY466" s="31">
        <v>116</v>
      </c>
      <c r="CZ466" s="31">
        <v>117.4</v>
      </c>
      <c r="DA466" s="31">
        <v>119</v>
      </c>
      <c r="DB466" s="31">
        <v>118.6</v>
      </c>
      <c r="DC466" s="31">
        <v>119.4</v>
      </c>
      <c r="DD466" s="31">
        <v>118.3</v>
      </c>
      <c r="DE466" s="31">
        <v>118.8</v>
      </c>
      <c r="DF466" s="31">
        <v>119.1</v>
      </c>
      <c r="DG466" s="31">
        <v>117.8</v>
      </c>
      <c r="DH466" s="31">
        <v>116.3</v>
      </c>
      <c r="DI466" s="31">
        <v>126.7</v>
      </c>
      <c r="DJ466" s="31">
        <v>111.3</v>
      </c>
      <c r="DK466" s="31">
        <v>112.1</v>
      </c>
      <c r="DL466" s="31">
        <v>112.1</v>
      </c>
      <c r="DM466" s="31">
        <v>110.4</v>
      </c>
      <c r="DN466" s="31">
        <v>110.4</v>
      </c>
      <c r="DO466" s="31">
        <v>110.4</v>
      </c>
      <c r="DP466" s="31">
        <v>106.9</v>
      </c>
      <c r="DQ466" s="31">
        <v>106.9</v>
      </c>
      <c r="DR466" s="31">
        <v>107</v>
      </c>
      <c r="DS466" s="31">
        <v>107</v>
      </c>
      <c r="DT466" s="31">
        <v>111</v>
      </c>
      <c r="DU466" s="31">
        <v>111.1</v>
      </c>
      <c r="DV466" s="31">
        <v>111.1</v>
      </c>
      <c r="DW466" s="31">
        <v>111.1</v>
      </c>
      <c r="DX466" s="31">
        <v>112.1</v>
      </c>
      <c r="DY466" s="31">
        <v>112.3</v>
      </c>
      <c r="DZ466" s="31">
        <v>111.3</v>
      </c>
      <c r="EA466" s="31">
        <v>112.6</v>
      </c>
      <c r="EB466" s="31">
        <v>112.9</v>
      </c>
      <c r="EC466" s="31">
        <v>116.4</v>
      </c>
      <c r="ED466" s="31">
        <v>115</v>
      </c>
      <c r="EE466" s="31">
        <v>116.9</v>
      </c>
      <c r="EF466" s="31">
        <v>116.9</v>
      </c>
      <c r="EG466" s="31">
        <v>115</v>
      </c>
      <c r="EH466" s="31">
        <v>114.9</v>
      </c>
      <c r="EI466" s="31">
        <v>115</v>
      </c>
      <c r="EJ466" s="31">
        <v>115.9</v>
      </c>
      <c r="EK466" s="31">
        <v>115.8</v>
      </c>
      <c r="EL466" s="31">
        <v>116.7</v>
      </c>
      <c r="EM466" s="31">
        <v>114.7</v>
      </c>
      <c r="EN466" s="31">
        <v>116.9</v>
      </c>
      <c r="EO466" s="31">
        <v>116.9</v>
      </c>
      <c r="EP466" s="31">
        <v>117.4</v>
      </c>
      <c r="EQ466" s="31">
        <v>117.4</v>
      </c>
      <c r="ER466" s="31">
        <v>118.8</v>
      </c>
      <c r="ES466" s="31">
        <v>118.8</v>
      </c>
      <c r="ET466" s="31">
        <v>118.8</v>
      </c>
    </row>
    <row r="467" spans="1:150">
      <c r="A467" s="25" t="s">
        <v>2149</v>
      </c>
      <c r="B467" s="25" t="s">
        <v>2150</v>
      </c>
      <c r="C467" s="26">
        <v>2.2429999999999999E-2</v>
      </c>
      <c r="D467" s="31">
        <v>103.1</v>
      </c>
      <c r="E467" s="31">
        <v>87.1</v>
      </c>
      <c r="F467" s="31">
        <v>94.5</v>
      </c>
      <c r="G467" s="31">
        <v>96.2</v>
      </c>
      <c r="H467" s="31">
        <v>99.6</v>
      </c>
      <c r="I467" s="31">
        <v>102.2</v>
      </c>
      <c r="J467" s="31">
        <v>103.5</v>
      </c>
      <c r="K467" s="31">
        <v>103.1</v>
      </c>
      <c r="L467" s="31">
        <v>102.9</v>
      </c>
      <c r="M467" s="31">
        <v>109.8</v>
      </c>
      <c r="N467" s="31">
        <v>104.9</v>
      </c>
      <c r="O467" s="31">
        <v>107.6</v>
      </c>
      <c r="P467" s="31">
        <v>107.3</v>
      </c>
      <c r="Q467" s="31">
        <v>108.8</v>
      </c>
      <c r="R467" s="31">
        <v>114.7</v>
      </c>
      <c r="S467" s="31">
        <v>117.1</v>
      </c>
      <c r="T467" s="31">
        <v>116.8</v>
      </c>
      <c r="U467" s="31">
        <v>117.6</v>
      </c>
      <c r="V467" s="31">
        <v>116.2</v>
      </c>
      <c r="W467" s="31">
        <v>110.7</v>
      </c>
      <c r="X467" s="31">
        <v>99</v>
      </c>
      <c r="Y467" s="31">
        <v>98.8</v>
      </c>
      <c r="Z467" s="31">
        <v>108</v>
      </c>
      <c r="AA467" s="31">
        <v>118.8</v>
      </c>
      <c r="AB467" s="31">
        <v>125.1</v>
      </c>
      <c r="AC467" s="31">
        <v>114.2</v>
      </c>
      <c r="AD467" s="31">
        <v>114.6</v>
      </c>
      <c r="AE467" s="31">
        <v>117.6</v>
      </c>
      <c r="AF467" s="31">
        <v>113</v>
      </c>
      <c r="AG467" s="31">
        <v>107.3</v>
      </c>
      <c r="AH467" s="31">
        <v>94.6</v>
      </c>
      <c r="AI467" s="31">
        <v>94.1</v>
      </c>
      <c r="AJ467" s="31">
        <v>94.4</v>
      </c>
      <c r="AK467" s="31">
        <v>102</v>
      </c>
      <c r="AL467" s="31">
        <v>114.2</v>
      </c>
      <c r="AM467" s="31">
        <v>120.9</v>
      </c>
      <c r="AN467" s="31">
        <v>120.6</v>
      </c>
      <c r="AO467" s="31">
        <v>127.6</v>
      </c>
      <c r="AP467" s="31">
        <v>126.8</v>
      </c>
      <c r="AQ467" s="31">
        <v>125.5</v>
      </c>
      <c r="AR467" s="31">
        <v>110.3</v>
      </c>
      <c r="AS467" s="31">
        <v>126.1</v>
      </c>
      <c r="AT467" s="31">
        <v>109.9</v>
      </c>
      <c r="AU467" s="31">
        <v>96.8</v>
      </c>
      <c r="AV467" s="31">
        <v>96.5</v>
      </c>
      <c r="AW467" s="31">
        <v>96.3</v>
      </c>
      <c r="AX467" s="31">
        <v>96.3</v>
      </c>
      <c r="AY467" s="31">
        <v>96</v>
      </c>
      <c r="AZ467" s="31">
        <v>100.3</v>
      </c>
      <c r="BA467" s="31">
        <v>100.5</v>
      </c>
      <c r="BB467" s="31">
        <v>101.5</v>
      </c>
      <c r="BC467" s="31">
        <v>101</v>
      </c>
      <c r="BD467" s="31">
        <v>102.3</v>
      </c>
      <c r="BE467" s="31">
        <v>100.1</v>
      </c>
      <c r="BF467" s="31">
        <v>99.9</v>
      </c>
      <c r="BG467" s="31">
        <v>102.6</v>
      </c>
      <c r="BH467" s="31">
        <v>102</v>
      </c>
      <c r="BI467" s="31">
        <v>100.9</v>
      </c>
      <c r="BJ467" s="31">
        <v>119.8</v>
      </c>
      <c r="BK467" s="31">
        <v>127.2</v>
      </c>
      <c r="BL467" s="31">
        <v>127.7</v>
      </c>
      <c r="BM467" s="31">
        <v>130.69999999999999</v>
      </c>
      <c r="BN467" s="31">
        <v>131.1</v>
      </c>
      <c r="BO467" s="31">
        <v>134.1</v>
      </c>
      <c r="BP467" s="31">
        <v>132.5</v>
      </c>
      <c r="BQ467" s="31">
        <v>127.3</v>
      </c>
      <c r="BR467" s="31">
        <v>123</v>
      </c>
      <c r="BS467" s="31">
        <v>129.9</v>
      </c>
      <c r="BT467" s="31">
        <v>130.1</v>
      </c>
      <c r="BU467" s="31">
        <v>137.69999999999999</v>
      </c>
      <c r="BV467" s="31">
        <v>137.5</v>
      </c>
      <c r="BW467" s="31">
        <v>135.9</v>
      </c>
      <c r="BX467" s="31">
        <v>141.30000000000001</v>
      </c>
      <c r="BY467" s="31">
        <v>138.80000000000001</v>
      </c>
      <c r="BZ467" s="31">
        <v>135.30000000000001</v>
      </c>
      <c r="CA467" s="31">
        <v>139.1</v>
      </c>
      <c r="CB467" s="31">
        <v>138.69999999999999</v>
      </c>
      <c r="CC467" s="31">
        <v>136.19999999999999</v>
      </c>
      <c r="CD467" s="31">
        <v>139.30000000000001</v>
      </c>
      <c r="CE467" s="31">
        <v>138.1</v>
      </c>
      <c r="CF467" s="31">
        <v>140.19999999999999</v>
      </c>
      <c r="CG467" s="31">
        <v>140.9</v>
      </c>
      <c r="CH467" s="31">
        <v>142.1</v>
      </c>
      <c r="CI467" s="31">
        <v>140</v>
      </c>
      <c r="CJ467" s="31">
        <v>140.5</v>
      </c>
      <c r="CK467" s="31">
        <v>139.9</v>
      </c>
      <c r="CL467" s="31">
        <v>140</v>
      </c>
      <c r="CM467" s="31">
        <v>140.6</v>
      </c>
      <c r="CN467" s="31">
        <v>138.5</v>
      </c>
      <c r="CO467" s="31">
        <v>138.19999999999999</v>
      </c>
      <c r="CP467" s="31">
        <v>137.6</v>
      </c>
      <c r="CQ467" s="31">
        <v>138.80000000000001</v>
      </c>
      <c r="CR467" s="31">
        <v>136.19999999999999</v>
      </c>
      <c r="CS467" s="31">
        <v>137.6</v>
      </c>
      <c r="CT467" s="31">
        <v>137.9</v>
      </c>
      <c r="CU467" s="31">
        <v>140</v>
      </c>
      <c r="CV467" s="31">
        <v>147.9</v>
      </c>
      <c r="CW467" s="31">
        <v>142.6</v>
      </c>
      <c r="CX467" s="31">
        <v>139.30000000000001</v>
      </c>
      <c r="CY467" s="31">
        <v>140.6</v>
      </c>
      <c r="CZ467" s="31">
        <v>138.19999999999999</v>
      </c>
      <c r="DA467" s="31">
        <v>137</v>
      </c>
      <c r="DB467" s="31">
        <v>139</v>
      </c>
      <c r="DC467" s="31">
        <v>138.69999999999999</v>
      </c>
      <c r="DD467" s="31">
        <v>138.30000000000001</v>
      </c>
      <c r="DE467" s="31">
        <v>141.9</v>
      </c>
      <c r="DF467" s="31">
        <v>141.5</v>
      </c>
      <c r="DG467" s="31">
        <v>140.9</v>
      </c>
      <c r="DH467" s="31">
        <v>158.80000000000001</v>
      </c>
      <c r="DI467" s="31">
        <v>157.80000000000001</v>
      </c>
      <c r="DJ467" s="31">
        <v>158.9</v>
      </c>
      <c r="DK467" s="31">
        <v>158.5</v>
      </c>
      <c r="DL467" s="31">
        <v>161.5</v>
      </c>
      <c r="DM467" s="31">
        <v>159</v>
      </c>
      <c r="DN467" s="31">
        <v>164.1</v>
      </c>
      <c r="DO467" s="31">
        <v>162.6</v>
      </c>
      <c r="DP467" s="31">
        <v>161.19999999999999</v>
      </c>
      <c r="DQ467" s="31">
        <v>163.9</v>
      </c>
      <c r="DR467" s="31">
        <v>165.6</v>
      </c>
      <c r="DS467" s="31">
        <v>166.4</v>
      </c>
      <c r="DT467" s="31">
        <v>175.5</v>
      </c>
      <c r="DU467" s="31">
        <v>173</v>
      </c>
      <c r="DV467" s="31">
        <v>171.5</v>
      </c>
      <c r="DW467" s="31">
        <v>175</v>
      </c>
      <c r="DX467" s="31">
        <v>178.1</v>
      </c>
      <c r="DY467" s="31">
        <v>175</v>
      </c>
      <c r="DZ467" s="31">
        <v>175.4</v>
      </c>
      <c r="EA467" s="31">
        <v>169.7</v>
      </c>
      <c r="EB467" s="31">
        <v>173.5</v>
      </c>
      <c r="EC467" s="31">
        <v>171.7</v>
      </c>
      <c r="ED467" s="31">
        <v>175.6</v>
      </c>
      <c r="EE467" s="31">
        <v>170.5</v>
      </c>
      <c r="EF467" s="31">
        <v>174.5</v>
      </c>
      <c r="EG467" s="31">
        <v>174.9</v>
      </c>
      <c r="EH467" s="31">
        <v>181.4</v>
      </c>
      <c r="EI467" s="31">
        <v>162.69999999999999</v>
      </c>
      <c r="EJ467" s="31">
        <v>164</v>
      </c>
      <c r="EK467" s="31">
        <v>164.2</v>
      </c>
      <c r="EL467" s="31">
        <v>168.5</v>
      </c>
      <c r="EM467" s="31">
        <v>164.8</v>
      </c>
      <c r="EN467" s="31">
        <v>163.4</v>
      </c>
      <c r="EO467" s="31">
        <v>162.4</v>
      </c>
      <c r="EP467" s="31">
        <v>164</v>
      </c>
      <c r="EQ467" s="31">
        <v>161.69999999999999</v>
      </c>
      <c r="ER467" s="31">
        <v>165.4</v>
      </c>
      <c r="ES467" s="31">
        <v>165.7</v>
      </c>
      <c r="ET467" s="31">
        <v>165.3</v>
      </c>
    </row>
    <row r="468" spans="1:150">
      <c r="A468" s="25" t="s">
        <v>2151</v>
      </c>
      <c r="B468" s="25" t="s">
        <v>2152</v>
      </c>
      <c r="C468" s="26">
        <v>1.46E-2</v>
      </c>
      <c r="D468" s="31">
        <v>100.6</v>
      </c>
      <c r="E468" s="31">
        <v>100.6</v>
      </c>
      <c r="F468" s="31">
        <v>100.6</v>
      </c>
      <c r="G468" s="31">
        <v>104.7</v>
      </c>
      <c r="H468" s="31">
        <v>101.7</v>
      </c>
      <c r="I468" s="31">
        <v>103.5</v>
      </c>
      <c r="J468" s="31">
        <v>103.2</v>
      </c>
      <c r="K468" s="31">
        <v>105.6</v>
      </c>
      <c r="L468" s="31">
        <v>101.7</v>
      </c>
      <c r="M468" s="31">
        <v>111.8</v>
      </c>
      <c r="N468" s="31">
        <v>107.2</v>
      </c>
      <c r="O468" s="31">
        <v>106.9</v>
      </c>
      <c r="P468" s="31">
        <v>108.1</v>
      </c>
      <c r="Q468" s="31">
        <v>104.4</v>
      </c>
      <c r="R468" s="31">
        <v>113.3</v>
      </c>
      <c r="S468" s="31">
        <v>117.1</v>
      </c>
      <c r="T468" s="31">
        <v>116.7</v>
      </c>
      <c r="U468" s="31">
        <v>112.9</v>
      </c>
      <c r="V468" s="31">
        <v>112.2</v>
      </c>
      <c r="W468" s="31">
        <v>113.4</v>
      </c>
      <c r="X468" s="31">
        <v>113.1</v>
      </c>
      <c r="Y468" s="31">
        <v>112.9</v>
      </c>
      <c r="Z468" s="31">
        <v>120.4</v>
      </c>
      <c r="AA468" s="31">
        <v>117.9</v>
      </c>
      <c r="AB468" s="31">
        <v>118</v>
      </c>
      <c r="AC468" s="31">
        <v>118.2</v>
      </c>
      <c r="AD468" s="31">
        <v>113.5</v>
      </c>
      <c r="AE468" s="31">
        <v>116.7</v>
      </c>
      <c r="AF468" s="31">
        <v>116.5</v>
      </c>
      <c r="AG468" s="31">
        <v>114.3</v>
      </c>
      <c r="AH468" s="31">
        <v>116.8</v>
      </c>
      <c r="AI468" s="31">
        <v>114.4</v>
      </c>
      <c r="AJ468" s="31">
        <v>116.8</v>
      </c>
      <c r="AK468" s="31">
        <v>107.1</v>
      </c>
      <c r="AL468" s="31">
        <v>105</v>
      </c>
      <c r="AM468" s="31">
        <v>104.1</v>
      </c>
      <c r="AN468" s="31">
        <v>108.3</v>
      </c>
      <c r="AO468" s="31">
        <v>106.9</v>
      </c>
      <c r="AP468" s="31">
        <v>107.1</v>
      </c>
      <c r="AQ468" s="31">
        <v>105.8</v>
      </c>
      <c r="AR468" s="31">
        <v>118.5</v>
      </c>
      <c r="AS468" s="31">
        <v>107</v>
      </c>
      <c r="AT468" s="31">
        <v>110.3</v>
      </c>
      <c r="AU468" s="31">
        <v>97.5</v>
      </c>
      <c r="AV468" s="31">
        <v>112.5</v>
      </c>
      <c r="AW468" s="31">
        <v>112.5</v>
      </c>
      <c r="AX468" s="31">
        <v>112.5</v>
      </c>
      <c r="AY468" s="31">
        <v>103.2</v>
      </c>
      <c r="AZ468" s="31">
        <v>103.9</v>
      </c>
      <c r="BA468" s="31">
        <v>103.9</v>
      </c>
      <c r="BB468" s="31">
        <v>103.9</v>
      </c>
      <c r="BC468" s="31">
        <v>103.9</v>
      </c>
      <c r="BD468" s="31">
        <v>103.9</v>
      </c>
      <c r="BE468" s="31">
        <v>103.9</v>
      </c>
      <c r="BF468" s="31">
        <v>103.9</v>
      </c>
      <c r="BG468" s="31">
        <v>103.9</v>
      </c>
      <c r="BH468" s="31">
        <v>103.9</v>
      </c>
      <c r="BI468" s="31">
        <v>103.9</v>
      </c>
      <c r="BJ468" s="31">
        <v>103.9</v>
      </c>
      <c r="BK468" s="31">
        <v>103.9</v>
      </c>
      <c r="BL468" s="31">
        <v>103.9</v>
      </c>
      <c r="BM468" s="31">
        <v>104</v>
      </c>
      <c r="BN468" s="31">
        <v>106.8</v>
      </c>
      <c r="BO468" s="31">
        <v>109.3</v>
      </c>
      <c r="BP468" s="31">
        <v>109.3</v>
      </c>
      <c r="BQ468" s="31">
        <v>109.3</v>
      </c>
      <c r="BR468" s="31">
        <v>102</v>
      </c>
      <c r="BS468" s="31">
        <v>102</v>
      </c>
      <c r="BT468" s="31">
        <v>102.3</v>
      </c>
      <c r="BU468" s="31">
        <v>102.8</v>
      </c>
      <c r="BV468" s="31">
        <v>102.8</v>
      </c>
      <c r="BW468" s="31">
        <v>102.3</v>
      </c>
      <c r="BX468" s="31">
        <v>101.5</v>
      </c>
      <c r="BY468" s="31">
        <v>104.2</v>
      </c>
      <c r="BZ468" s="31">
        <v>103.7</v>
      </c>
      <c r="CA468" s="31">
        <v>103.2</v>
      </c>
      <c r="CB468" s="31">
        <v>103.2</v>
      </c>
      <c r="CC468" s="31">
        <v>103.2</v>
      </c>
      <c r="CD468" s="31">
        <v>103.7</v>
      </c>
      <c r="CE468" s="31">
        <v>105.4</v>
      </c>
      <c r="CF468" s="31">
        <v>105.4</v>
      </c>
      <c r="CG468" s="31">
        <v>105.4</v>
      </c>
      <c r="CH468" s="31">
        <v>105.4</v>
      </c>
      <c r="CI468" s="31">
        <v>105.4</v>
      </c>
      <c r="CJ468" s="31">
        <v>106.8</v>
      </c>
      <c r="CK468" s="31">
        <v>106.8</v>
      </c>
      <c r="CL468" s="31">
        <v>106.8</v>
      </c>
      <c r="CM468" s="31">
        <v>106.8</v>
      </c>
      <c r="CN468" s="31">
        <v>106.8</v>
      </c>
      <c r="CO468" s="31">
        <v>107.7</v>
      </c>
      <c r="CP468" s="31">
        <v>107.5</v>
      </c>
      <c r="CQ468" s="31">
        <v>107.5</v>
      </c>
      <c r="CR468" s="31">
        <v>107.5</v>
      </c>
      <c r="CS468" s="31">
        <v>107.5</v>
      </c>
      <c r="CT468" s="31">
        <v>107.5</v>
      </c>
      <c r="CU468" s="31">
        <v>107.5</v>
      </c>
      <c r="CV468" s="31">
        <v>107.5</v>
      </c>
      <c r="CW468" s="31">
        <v>100.8</v>
      </c>
      <c r="CX468" s="31">
        <v>100.8</v>
      </c>
      <c r="CY468" s="31">
        <v>104.5</v>
      </c>
      <c r="CZ468" s="31">
        <v>104.5</v>
      </c>
      <c r="DA468" s="31">
        <v>105.7</v>
      </c>
      <c r="DB468" s="31">
        <v>105.7</v>
      </c>
      <c r="DC468" s="31">
        <v>105.4</v>
      </c>
      <c r="DD468" s="31">
        <v>106.8</v>
      </c>
      <c r="DE468" s="31">
        <v>106.5</v>
      </c>
      <c r="DF468" s="31">
        <v>106.8</v>
      </c>
      <c r="DG468" s="31">
        <v>106.8</v>
      </c>
      <c r="DH468" s="31">
        <v>107.3</v>
      </c>
      <c r="DI468" s="31">
        <v>107.9</v>
      </c>
      <c r="DJ468" s="31">
        <v>107.3</v>
      </c>
      <c r="DK468" s="31">
        <v>106.9</v>
      </c>
      <c r="DL468" s="31">
        <v>106.9</v>
      </c>
      <c r="DM468" s="31">
        <v>106.9</v>
      </c>
      <c r="DN468" s="31">
        <v>106.9</v>
      </c>
      <c r="DO468" s="31">
        <v>106.9</v>
      </c>
      <c r="DP468" s="31">
        <v>106.9</v>
      </c>
      <c r="DQ468" s="31">
        <v>108.2</v>
      </c>
      <c r="DR468" s="31">
        <v>108.2</v>
      </c>
      <c r="DS468" s="31">
        <v>112.1</v>
      </c>
      <c r="DT468" s="31">
        <v>112.1</v>
      </c>
      <c r="DU468" s="31">
        <v>112.1</v>
      </c>
      <c r="DV468" s="31">
        <v>112.1</v>
      </c>
      <c r="DW468" s="31">
        <v>112.1</v>
      </c>
      <c r="DX468" s="31">
        <v>110.9</v>
      </c>
      <c r="DY468" s="31">
        <v>110.9</v>
      </c>
      <c r="DZ468" s="31">
        <v>110.9</v>
      </c>
      <c r="EA468" s="31">
        <v>110.9</v>
      </c>
      <c r="EB468" s="31">
        <v>123.7</v>
      </c>
      <c r="EC468" s="31">
        <v>123.7</v>
      </c>
      <c r="ED468" s="31">
        <v>123.7</v>
      </c>
      <c r="EE468" s="31">
        <v>123.7</v>
      </c>
      <c r="EF468" s="31">
        <v>124.6</v>
      </c>
      <c r="EG468" s="31">
        <v>124.6</v>
      </c>
      <c r="EH468" s="31">
        <v>126.8</v>
      </c>
      <c r="EI468" s="31">
        <v>131.9</v>
      </c>
      <c r="EJ468" s="31">
        <v>131.9</v>
      </c>
      <c r="EK468" s="31">
        <v>131.9</v>
      </c>
      <c r="EL468" s="31">
        <v>131.9</v>
      </c>
      <c r="EM468" s="31">
        <v>133.30000000000001</v>
      </c>
      <c r="EN468" s="31">
        <v>133.1</v>
      </c>
      <c r="EO468" s="31">
        <v>133.1</v>
      </c>
      <c r="EP468" s="31">
        <v>133.1</v>
      </c>
      <c r="EQ468" s="31">
        <v>133.1</v>
      </c>
      <c r="ER468" s="31">
        <v>133.1</v>
      </c>
      <c r="ES468" s="31">
        <v>133.1</v>
      </c>
      <c r="ET468" s="31">
        <v>134.9</v>
      </c>
    </row>
    <row r="469" spans="1:150">
      <c r="A469" s="25" t="s">
        <v>2153</v>
      </c>
      <c r="B469" s="25" t="s">
        <v>2154</v>
      </c>
      <c r="C469" s="26">
        <v>6.5199999999999998E-3</v>
      </c>
      <c r="D469" s="31">
        <v>99.7</v>
      </c>
      <c r="E469" s="31">
        <v>99.3</v>
      </c>
      <c r="F469" s="31">
        <v>99.3</v>
      </c>
      <c r="G469" s="31">
        <v>99.3</v>
      </c>
      <c r="H469" s="31">
        <v>100.2</v>
      </c>
      <c r="I469" s="31">
        <v>100.2</v>
      </c>
      <c r="J469" s="31">
        <v>100.6</v>
      </c>
      <c r="K469" s="31">
        <v>100.3</v>
      </c>
      <c r="L469" s="31">
        <v>100.3</v>
      </c>
      <c r="M469" s="31">
        <v>100.3</v>
      </c>
      <c r="N469" s="31">
        <v>100.3</v>
      </c>
      <c r="O469" s="31">
        <v>100.3</v>
      </c>
      <c r="P469" s="31">
        <v>101.5</v>
      </c>
      <c r="Q469" s="31">
        <v>101</v>
      </c>
      <c r="R469" s="31">
        <v>101</v>
      </c>
      <c r="S469" s="31">
        <v>101</v>
      </c>
      <c r="T469" s="31">
        <v>101</v>
      </c>
      <c r="U469" s="31">
        <v>101.6</v>
      </c>
      <c r="V469" s="31">
        <v>102.9</v>
      </c>
      <c r="W469" s="31">
        <v>102.9</v>
      </c>
      <c r="X469" s="31">
        <v>102.9</v>
      </c>
      <c r="Y469" s="31">
        <v>102.9</v>
      </c>
      <c r="Z469" s="31">
        <v>102.9</v>
      </c>
      <c r="AA469" s="31">
        <v>102.9</v>
      </c>
      <c r="AB469" s="31">
        <v>109.8</v>
      </c>
      <c r="AC469" s="31">
        <v>109.8</v>
      </c>
      <c r="AD469" s="31">
        <v>110.1</v>
      </c>
      <c r="AE469" s="31">
        <v>110.1</v>
      </c>
      <c r="AF469" s="31">
        <v>110.1</v>
      </c>
      <c r="AG469" s="31">
        <v>110.1</v>
      </c>
      <c r="AH469" s="31">
        <v>111.6</v>
      </c>
      <c r="AI469" s="31">
        <v>111.6</v>
      </c>
      <c r="AJ469" s="31">
        <v>111.6</v>
      </c>
      <c r="AK469" s="31">
        <v>111.6</v>
      </c>
      <c r="AL469" s="31">
        <v>111.6</v>
      </c>
      <c r="AM469" s="31">
        <v>110.8</v>
      </c>
      <c r="AN469" s="31">
        <v>110.8</v>
      </c>
      <c r="AO469" s="31">
        <v>110.5</v>
      </c>
      <c r="AP469" s="31">
        <v>110.1</v>
      </c>
      <c r="AQ469" s="31">
        <v>110</v>
      </c>
      <c r="AR469" s="31">
        <v>110</v>
      </c>
      <c r="AS469" s="31">
        <v>110.8</v>
      </c>
      <c r="AT469" s="31">
        <v>110.1</v>
      </c>
      <c r="AU469" s="31">
        <v>111.2</v>
      </c>
      <c r="AV469" s="31">
        <v>110.9</v>
      </c>
      <c r="AW469" s="31">
        <v>111.6</v>
      </c>
      <c r="AX469" s="31">
        <v>111.7</v>
      </c>
      <c r="AY469" s="31">
        <v>111.3</v>
      </c>
      <c r="AZ469" s="31">
        <v>111.2</v>
      </c>
      <c r="BA469" s="31">
        <v>111.2</v>
      </c>
      <c r="BB469" s="31">
        <v>111.6</v>
      </c>
      <c r="BC469" s="31">
        <v>110.2</v>
      </c>
      <c r="BD469" s="31">
        <v>110.8</v>
      </c>
      <c r="BE469" s="31">
        <v>111.8</v>
      </c>
      <c r="BF469" s="31">
        <v>111.8</v>
      </c>
      <c r="BG469" s="31">
        <v>111.4</v>
      </c>
      <c r="BH469" s="31">
        <v>109.1</v>
      </c>
      <c r="BI469" s="31">
        <v>109.4</v>
      </c>
      <c r="BJ469" s="31">
        <v>110.7</v>
      </c>
      <c r="BK469" s="31">
        <v>110.4</v>
      </c>
      <c r="BL469" s="31">
        <v>111.1</v>
      </c>
      <c r="BM469" s="31">
        <v>112.3</v>
      </c>
      <c r="BN469" s="31">
        <v>114.1</v>
      </c>
      <c r="BO469" s="31">
        <v>113.4</v>
      </c>
      <c r="BP469" s="31">
        <v>113.5</v>
      </c>
      <c r="BQ469" s="31">
        <v>112.7</v>
      </c>
      <c r="BR469" s="31">
        <v>111.7</v>
      </c>
      <c r="BS469" s="31">
        <v>117.6</v>
      </c>
      <c r="BT469" s="31">
        <v>118.5</v>
      </c>
      <c r="BU469" s="31">
        <v>119</v>
      </c>
      <c r="BV469" s="31">
        <v>118.6</v>
      </c>
      <c r="BW469" s="31">
        <v>118.6</v>
      </c>
      <c r="BX469" s="31">
        <v>119.1</v>
      </c>
      <c r="BY469" s="31">
        <v>123.6</v>
      </c>
      <c r="BZ469" s="31">
        <v>123.2</v>
      </c>
      <c r="CA469" s="31">
        <v>124.6</v>
      </c>
      <c r="CB469" s="31">
        <v>123.8</v>
      </c>
      <c r="CC469" s="31">
        <v>125.1</v>
      </c>
      <c r="CD469" s="31">
        <v>126</v>
      </c>
      <c r="CE469" s="31">
        <v>126.1</v>
      </c>
      <c r="CF469" s="31">
        <v>126.2</v>
      </c>
      <c r="CG469" s="31">
        <v>126.4</v>
      </c>
      <c r="CH469" s="31">
        <v>125.9</v>
      </c>
      <c r="CI469" s="31">
        <v>125.4</v>
      </c>
      <c r="CJ469" s="31">
        <v>122.9</v>
      </c>
      <c r="CK469" s="31">
        <v>122.6</v>
      </c>
      <c r="CL469" s="31">
        <v>122.9</v>
      </c>
      <c r="CM469" s="31">
        <v>123.7</v>
      </c>
      <c r="CN469" s="31">
        <v>125.3</v>
      </c>
      <c r="CO469" s="31">
        <v>125.8</v>
      </c>
      <c r="CP469" s="31">
        <v>127.8</v>
      </c>
      <c r="CQ469" s="31">
        <v>128</v>
      </c>
      <c r="CR469" s="31">
        <v>129</v>
      </c>
      <c r="CS469" s="31">
        <v>128.6</v>
      </c>
      <c r="CT469" s="31">
        <v>128.80000000000001</v>
      </c>
      <c r="CU469" s="31">
        <v>128.80000000000001</v>
      </c>
      <c r="CV469" s="31">
        <v>128.80000000000001</v>
      </c>
      <c r="CW469" s="31">
        <v>130.69999999999999</v>
      </c>
      <c r="CX469" s="31">
        <v>128.4</v>
      </c>
      <c r="CY469" s="31">
        <v>129.4</v>
      </c>
      <c r="CZ469" s="31">
        <v>129.6</v>
      </c>
      <c r="DA469" s="31">
        <v>130</v>
      </c>
      <c r="DB469" s="31">
        <v>130.30000000000001</v>
      </c>
      <c r="DC469" s="31">
        <v>131.9</v>
      </c>
      <c r="DD469" s="31">
        <v>127.3</v>
      </c>
      <c r="DE469" s="31">
        <v>127.9</v>
      </c>
      <c r="DF469" s="31">
        <v>127.9</v>
      </c>
      <c r="DG469" s="31">
        <v>125.3</v>
      </c>
      <c r="DH469" s="31">
        <v>126</v>
      </c>
      <c r="DI469" s="31">
        <v>126.5</v>
      </c>
      <c r="DJ469" s="31">
        <v>126.9</v>
      </c>
      <c r="DK469" s="31">
        <v>125.8</v>
      </c>
      <c r="DL469" s="31">
        <v>119</v>
      </c>
      <c r="DM469" s="31">
        <v>119</v>
      </c>
      <c r="DN469" s="31">
        <v>120.1</v>
      </c>
      <c r="DO469" s="31">
        <v>121.3</v>
      </c>
      <c r="DP469" s="31">
        <v>124.7</v>
      </c>
      <c r="DQ469" s="31">
        <v>125.2</v>
      </c>
      <c r="DR469" s="31">
        <v>125.9</v>
      </c>
      <c r="DS469" s="31">
        <v>125.2</v>
      </c>
      <c r="DT469" s="31">
        <v>132.5</v>
      </c>
      <c r="DU469" s="31">
        <v>137.1</v>
      </c>
      <c r="DV469" s="31">
        <v>144.30000000000001</v>
      </c>
      <c r="DW469" s="31">
        <v>142.5</v>
      </c>
      <c r="DX469" s="31">
        <v>142.1</v>
      </c>
      <c r="DY469" s="31">
        <v>141.4</v>
      </c>
      <c r="DZ469" s="31">
        <v>142.4</v>
      </c>
      <c r="EA469" s="31">
        <v>144.80000000000001</v>
      </c>
      <c r="EB469" s="31">
        <v>146.9</v>
      </c>
      <c r="EC469" s="31">
        <v>149</v>
      </c>
      <c r="ED469" s="31">
        <v>148.5</v>
      </c>
      <c r="EE469" s="31">
        <v>153.69999999999999</v>
      </c>
      <c r="EF469" s="31">
        <v>153.19999999999999</v>
      </c>
      <c r="EG469" s="31">
        <v>153.80000000000001</v>
      </c>
      <c r="EH469" s="31">
        <v>151</v>
      </c>
      <c r="EI469" s="31">
        <v>150.1</v>
      </c>
      <c r="EJ469" s="31">
        <v>148.80000000000001</v>
      </c>
      <c r="EK469" s="31">
        <v>148.6</v>
      </c>
      <c r="EL469" s="31">
        <v>149.9</v>
      </c>
      <c r="EM469" s="31">
        <v>150.5</v>
      </c>
      <c r="EN469" s="31">
        <v>151</v>
      </c>
      <c r="EO469" s="31">
        <v>150.9</v>
      </c>
      <c r="EP469" s="31">
        <v>149.19999999999999</v>
      </c>
      <c r="EQ469" s="31">
        <v>147.6</v>
      </c>
      <c r="ER469" s="31">
        <v>148.9</v>
      </c>
      <c r="ES469" s="31">
        <v>149.5</v>
      </c>
      <c r="ET469" s="31">
        <v>148.80000000000001</v>
      </c>
    </row>
    <row r="470" spans="1:150">
      <c r="A470" s="25" t="s">
        <v>2155</v>
      </c>
      <c r="B470" s="25" t="s">
        <v>2156</v>
      </c>
      <c r="C470" s="26">
        <v>7.553E-2</v>
      </c>
      <c r="D470" s="31">
        <v>104.1</v>
      </c>
      <c r="E470" s="31">
        <v>103.7</v>
      </c>
      <c r="F470" s="31">
        <v>102.9</v>
      </c>
      <c r="G470" s="31">
        <v>102.2</v>
      </c>
      <c r="H470" s="31">
        <v>104.1</v>
      </c>
      <c r="I470" s="31">
        <v>103</v>
      </c>
      <c r="J470" s="31">
        <v>106.3</v>
      </c>
      <c r="K470" s="31">
        <v>107.8</v>
      </c>
      <c r="L470" s="31">
        <v>101.2</v>
      </c>
      <c r="M470" s="31">
        <v>107.9</v>
      </c>
      <c r="N470" s="31">
        <v>108.6</v>
      </c>
      <c r="O470" s="31">
        <v>104.2</v>
      </c>
      <c r="P470" s="31">
        <v>111.6</v>
      </c>
      <c r="Q470" s="31">
        <v>115.5</v>
      </c>
      <c r="R470" s="31">
        <v>115.9</v>
      </c>
      <c r="S470" s="31">
        <v>116.5</v>
      </c>
      <c r="T470" s="31">
        <v>118</v>
      </c>
      <c r="U470" s="31">
        <v>121.7</v>
      </c>
      <c r="V470" s="31">
        <v>123.7</v>
      </c>
      <c r="W470" s="31">
        <v>120</v>
      </c>
      <c r="X470" s="31">
        <v>117.8</v>
      </c>
      <c r="Y470" s="31">
        <v>120.2</v>
      </c>
      <c r="Z470" s="31">
        <v>119.1</v>
      </c>
      <c r="AA470" s="31">
        <v>119.3</v>
      </c>
      <c r="AB470" s="31">
        <v>119.9</v>
      </c>
      <c r="AC470" s="31">
        <v>119.1</v>
      </c>
      <c r="AD470" s="31">
        <v>122.5</v>
      </c>
      <c r="AE470" s="31">
        <v>123.5</v>
      </c>
      <c r="AF470" s="31">
        <v>119.1</v>
      </c>
      <c r="AG470" s="31">
        <v>122.2</v>
      </c>
      <c r="AH470" s="31">
        <v>122.1</v>
      </c>
      <c r="AI470" s="31">
        <v>120</v>
      </c>
      <c r="AJ470" s="31">
        <v>119.7</v>
      </c>
      <c r="AK470" s="31">
        <v>118.9</v>
      </c>
      <c r="AL470" s="31">
        <v>122</v>
      </c>
      <c r="AM470" s="31">
        <v>118.4</v>
      </c>
      <c r="AN470" s="31">
        <v>128.80000000000001</v>
      </c>
      <c r="AO470" s="31">
        <v>129.30000000000001</v>
      </c>
      <c r="AP470" s="31">
        <v>128.5</v>
      </c>
      <c r="AQ470" s="31">
        <v>127.8</v>
      </c>
      <c r="AR470" s="31">
        <v>127.9</v>
      </c>
      <c r="AS470" s="31">
        <v>127.7</v>
      </c>
      <c r="AT470" s="31">
        <v>131</v>
      </c>
      <c r="AU470" s="31">
        <v>127.1</v>
      </c>
      <c r="AV470" s="31">
        <v>121.6</v>
      </c>
      <c r="AW470" s="31">
        <v>127.6</v>
      </c>
      <c r="AX470" s="31">
        <v>127.3</v>
      </c>
      <c r="AY470" s="31">
        <v>129.19999999999999</v>
      </c>
      <c r="AZ470" s="31">
        <v>128.1</v>
      </c>
      <c r="BA470" s="31">
        <v>128.19999999999999</v>
      </c>
      <c r="BB470" s="31">
        <v>127.5</v>
      </c>
      <c r="BC470" s="31">
        <v>128.30000000000001</v>
      </c>
      <c r="BD470" s="31">
        <v>122.7</v>
      </c>
      <c r="BE470" s="31">
        <v>124.9</v>
      </c>
      <c r="BF470" s="31">
        <v>122.3</v>
      </c>
      <c r="BG470" s="31">
        <v>121.6</v>
      </c>
      <c r="BH470" s="31">
        <v>126.7</v>
      </c>
      <c r="BI470" s="31">
        <v>126.1</v>
      </c>
      <c r="BJ470" s="31">
        <v>127</v>
      </c>
      <c r="BK470" s="31">
        <v>125</v>
      </c>
      <c r="BL470" s="31">
        <v>126</v>
      </c>
      <c r="BM470" s="31">
        <v>129.30000000000001</v>
      </c>
      <c r="BN470" s="31">
        <v>129</v>
      </c>
      <c r="BO470" s="31">
        <v>134.80000000000001</v>
      </c>
      <c r="BP470" s="31">
        <v>135.80000000000001</v>
      </c>
      <c r="BQ470" s="31">
        <v>136.9</v>
      </c>
      <c r="BR470" s="31">
        <v>139.1</v>
      </c>
      <c r="BS470" s="31">
        <v>142.5</v>
      </c>
      <c r="BT470" s="31">
        <v>141.1</v>
      </c>
      <c r="BU470" s="31">
        <v>140.80000000000001</v>
      </c>
      <c r="BV470" s="31">
        <v>142.1</v>
      </c>
      <c r="BW470" s="31">
        <v>143.1</v>
      </c>
      <c r="BX470" s="31">
        <v>143.4</v>
      </c>
      <c r="BY470" s="31">
        <v>142.5</v>
      </c>
      <c r="BZ470" s="31">
        <v>141</v>
      </c>
      <c r="CA470" s="31">
        <v>144.4</v>
      </c>
      <c r="CB470" s="31">
        <v>144.30000000000001</v>
      </c>
      <c r="CC470" s="31">
        <v>144.6</v>
      </c>
      <c r="CD470" s="31">
        <v>146.19999999999999</v>
      </c>
      <c r="CE470" s="31">
        <v>145.5</v>
      </c>
      <c r="CF470" s="31">
        <v>144.5</v>
      </c>
      <c r="CG470" s="31">
        <v>147.80000000000001</v>
      </c>
      <c r="CH470" s="31">
        <v>144.4</v>
      </c>
      <c r="CI470" s="31">
        <v>144.5</v>
      </c>
      <c r="CJ470" s="31">
        <v>144.9</v>
      </c>
      <c r="CK470" s="31">
        <v>143.5</v>
      </c>
      <c r="CL470" s="31">
        <v>148.6</v>
      </c>
      <c r="CM470" s="31">
        <v>146.1</v>
      </c>
      <c r="CN470" s="31">
        <v>140.9</v>
      </c>
      <c r="CO470" s="31">
        <v>143.5</v>
      </c>
      <c r="CP470" s="31">
        <v>140.69999999999999</v>
      </c>
      <c r="CQ470" s="31">
        <v>144.1</v>
      </c>
      <c r="CR470" s="31">
        <v>144.1</v>
      </c>
      <c r="CS470" s="31">
        <v>144.30000000000001</v>
      </c>
      <c r="CT470" s="31">
        <v>143.4</v>
      </c>
      <c r="CU470" s="31">
        <v>143.80000000000001</v>
      </c>
      <c r="CV470" s="31">
        <v>147.9</v>
      </c>
      <c r="CW470" s="31">
        <v>146.5</v>
      </c>
      <c r="CX470" s="31">
        <v>149.69999999999999</v>
      </c>
      <c r="CY470" s="31">
        <v>150.80000000000001</v>
      </c>
      <c r="CZ470" s="31">
        <v>151.19999999999999</v>
      </c>
      <c r="DA470" s="31">
        <v>151.30000000000001</v>
      </c>
      <c r="DB470" s="31">
        <v>151.30000000000001</v>
      </c>
      <c r="DC470" s="31">
        <v>153.5</v>
      </c>
      <c r="DD470" s="31">
        <v>152.5</v>
      </c>
      <c r="DE470" s="31">
        <v>153.19999999999999</v>
      </c>
      <c r="DF470" s="31">
        <v>151.80000000000001</v>
      </c>
      <c r="DG470" s="31">
        <v>153.69999999999999</v>
      </c>
      <c r="DH470" s="31">
        <v>154.6</v>
      </c>
      <c r="DI470" s="31">
        <v>157.30000000000001</v>
      </c>
      <c r="DJ470" s="31">
        <v>155.19999999999999</v>
      </c>
      <c r="DK470" s="31">
        <v>158.30000000000001</v>
      </c>
      <c r="DL470" s="31">
        <v>155.5</v>
      </c>
      <c r="DM470" s="31">
        <v>159.1</v>
      </c>
      <c r="DN470" s="31">
        <v>163.4</v>
      </c>
      <c r="DO470" s="31">
        <v>161.6</v>
      </c>
      <c r="DP470" s="31">
        <v>164.3</v>
      </c>
      <c r="DQ470" s="31">
        <v>162.19999999999999</v>
      </c>
      <c r="DR470" s="31">
        <v>165.5</v>
      </c>
      <c r="DS470" s="31">
        <v>165.9</v>
      </c>
      <c r="DT470" s="31">
        <v>167.5</v>
      </c>
      <c r="DU470" s="31">
        <v>168.2</v>
      </c>
      <c r="DV470" s="31">
        <v>166.5</v>
      </c>
      <c r="DW470" s="31">
        <v>167.7</v>
      </c>
      <c r="DX470" s="31">
        <v>165.3</v>
      </c>
      <c r="DY470" s="31">
        <v>160.9</v>
      </c>
      <c r="DZ470" s="31">
        <v>159.1</v>
      </c>
      <c r="EA470" s="31">
        <v>163.5</v>
      </c>
      <c r="EB470" s="31">
        <v>165</v>
      </c>
      <c r="EC470" s="31">
        <v>167.3</v>
      </c>
      <c r="ED470" s="31">
        <v>162.9</v>
      </c>
      <c r="EE470" s="31">
        <v>157.69999999999999</v>
      </c>
      <c r="EF470" s="31">
        <v>162.69999999999999</v>
      </c>
      <c r="EG470" s="31">
        <v>161.5</v>
      </c>
      <c r="EH470" s="31">
        <v>158.6</v>
      </c>
      <c r="EI470" s="31">
        <v>160.6</v>
      </c>
      <c r="EJ470" s="31">
        <v>158.80000000000001</v>
      </c>
      <c r="EK470" s="31">
        <v>161.80000000000001</v>
      </c>
      <c r="EL470" s="31">
        <v>158.6</v>
      </c>
      <c r="EM470" s="31">
        <v>155.19999999999999</v>
      </c>
      <c r="EN470" s="31">
        <v>157</v>
      </c>
      <c r="EO470" s="31">
        <v>161</v>
      </c>
      <c r="EP470" s="31">
        <v>158.69999999999999</v>
      </c>
      <c r="EQ470" s="31">
        <v>160.6</v>
      </c>
      <c r="ER470" s="31">
        <v>160.19999999999999</v>
      </c>
      <c r="ES470" s="31">
        <v>160.9</v>
      </c>
      <c r="ET470" s="31">
        <v>159.30000000000001</v>
      </c>
    </row>
    <row r="471" spans="1:150">
      <c r="A471" s="25" t="s">
        <v>2157</v>
      </c>
      <c r="B471" s="25" t="s">
        <v>2158</v>
      </c>
      <c r="C471" s="26">
        <v>1.6150000000000001E-2</v>
      </c>
      <c r="D471" s="31">
        <v>100</v>
      </c>
      <c r="E471" s="31">
        <v>100</v>
      </c>
      <c r="F471" s="31">
        <v>100</v>
      </c>
      <c r="G471" s="31">
        <v>100</v>
      </c>
      <c r="H471" s="31">
        <v>100</v>
      </c>
      <c r="I471" s="31">
        <v>100</v>
      </c>
      <c r="J471" s="31">
        <v>100</v>
      </c>
      <c r="K471" s="31">
        <v>100</v>
      </c>
      <c r="L471" s="31">
        <v>100</v>
      </c>
      <c r="M471" s="31">
        <v>100</v>
      </c>
      <c r="N471" s="31">
        <v>100</v>
      </c>
      <c r="O471" s="31">
        <v>105.5</v>
      </c>
      <c r="P471" s="31">
        <v>105.5</v>
      </c>
      <c r="Q471" s="31">
        <v>105.5</v>
      </c>
      <c r="R471" s="31">
        <v>105.5</v>
      </c>
      <c r="S471" s="31">
        <v>105.5</v>
      </c>
      <c r="T471" s="31">
        <v>105.5</v>
      </c>
      <c r="U471" s="31">
        <v>105.5</v>
      </c>
      <c r="V471" s="31">
        <v>105.5</v>
      </c>
      <c r="W471" s="31">
        <v>105.5</v>
      </c>
      <c r="X471" s="31">
        <v>105.5</v>
      </c>
      <c r="Y471" s="31">
        <v>105.5</v>
      </c>
      <c r="Z471" s="31">
        <v>105.5</v>
      </c>
      <c r="AA471" s="31">
        <v>105.5</v>
      </c>
      <c r="AB471" s="31">
        <v>105.5</v>
      </c>
      <c r="AC471" s="31">
        <v>105.5</v>
      </c>
      <c r="AD471" s="31">
        <v>107.6</v>
      </c>
      <c r="AE471" s="31">
        <v>107.6</v>
      </c>
      <c r="AF471" s="31">
        <v>107.6</v>
      </c>
      <c r="AG471" s="31">
        <v>107.6</v>
      </c>
      <c r="AH471" s="31">
        <v>110.6</v>
      </c>
      <c r="AI471" s="31">
        <v>110.6</v>
      </c>
      <c r="AJ471" s="31">
        <v>110.6</v>
      </c>
      <c r="AK471" s="31">
        <v>110.6</v>
      </c>
      <c r="AL471" s="31">
        <v>110.6</v>
      </c>
      <c r="AM471" s="31">
        <v>110.6</v>
      </c>
      <c r="AN471" s="31">
        <v>111.9</v>
      </c>
      <c r="AO471" s="31">
        <v>111.9</v>
      </c>
      <c r="AP471" s="31">
        <v>111.9</v>
      </c>
      <c r="AQ471" s="31">
        <v>113.7</v>
      </c>
      <c r="AR471" s="31">
        <v>111.9</v>
      </c>
      <c r="AS471" s="31">
        <v>111.9</v>
      </c>
      <c r="AT471" s="31">
        <v>111.9</v>
      </c>
      <c r="AU471" s="31">
        <v>111.9</v>
      </c>
      <c r="AV471" s="31">
        <v>111.9</v>
      </c>
      <c r="AW471" s="31">
        <v>111.9</v>
      </c>
      <c r="AX471" s="31">
        <v>111.9</v>
      </c>
      <c r="AY471" s="31">
        <v>111.9</v>
      </c>
      <c r="AZ471" s="31">
        <v>112.5</v>
      </c>
      <c r="BA471" s="31">
        <v>112.5</v>
      </c>
      <c r="BB471" s="31">
        <v>112.5</v>
      </c>
      <c r="BC471" s="31">
        <v>112.5</v>
      </c>
      <c r="BD471" s="31">
        <v>112.5</v>
      </c>
      <c r="BE471" s="31">
        <v>112.5</v>
      </c>
      <c r="BF471" s="31">
        <v>112.5</v>
      </c>
      <c r="BG471" s="31">
        <v>114.3</v>
      </c>
      <c r="BH471" s="31">
        <v>117.4</v>
      </c>
      <c r="BI471" s="31">
        <v>117.4</v>
      </c>
      <c r="BJ471" s="31">
        <v>117.4</v>
      </c>
      <c r="BK471" s="31">
        <v>117.4</v>
      </c>
      <c r="BL471" s="31">
        <v>117.4</v>
      </c>
      <c r="BM471" s="31">
        <v>117.4</v>
      </c>
      <c r="BN471" s="31">
        <v>117.4</v>
      </c>
      <c r="BO471" s="31">
        <v>105.3</v>
      </c>
      <c r="BP471" s="31">
        <v>104.7</v>
      </c>
      <c r="BQ471" s="31">
        <v>102.5</v>
      </c>
      <c r="BR471" s="31">
        <v>102.5</v>
      </c>
      <c r="BS471" s="31">
        <v>102.5</v>
      </c>
      <c r="BT471" s="31">
        <v>102.5</v>
      </c>
      <c r="BU471" s="31">
        <v>102.5</v>
      </c>
      <c r="BV471" s="31">
        <v>104.5</v>
      </c>
      <c r="BW471" s="31">
        <v>104.5</v>
      </c>
      <c r="BX471" s="31">
        <v>104.5</v>
      </c>
      <c r="BY471" s="31">
        <v>104.5</v>
      </c>
      <c r="BZ471" s="31">
        <v>104.5</v>
      </c>
      <c r="CA471" s="31">
        <v>104.5</v>
      </c>
      <c r="CB471" s="31">
        <v>101.3</v>
      </c>
      <c r="CC471" s="31">
        <v>101.3</v>
      </c>
      <c r="CD471" s="31">
        <v>101.3</v>
      </c>
      <c r="CE471" s="31">
        <v>104</v>
      </c>
      <c r="CF471" s="31">
        <v>104</v>
      </c>
      <c r="CG471" s="31">
        <v>104</v>
      </c>
      <c r="CH471" s="31">
        <v>104</v>
      </c>
      <c r="CI471" s="31">
        <v>104</v>
      </c>
      <c r="CJ471" s="31">
        <v>104</v>
      </c>
      <c r="CK471" s="31">
        <v>104</v>
      </c>
      <c r="CL471" s="31">
        <v>104</v>
      </c>
      <c r="CM471" s="31">
        <v>101.3</v>
      </c>
      <c r="CN471" s="31">
        <v>101.3</v>
      </c>
      <c r="CO471" s="31">
        <v>101.3</v>
      </c>
      <c r="CP471" s="31">
        <v>101.3</v>
      </c>
      <c r="CQ471" s="31">
        <v>101.3</v>
      </c>
      <c r="CR471" s="31">
        <v>101.3</v>
      </c>
      <c r="CS471" s="31">
        <v>101.3</v>
      </c>
      <c r="CT471" s="31">
        <v>101.3</v>
      </c>
      <c r="CU471" s="31">
        <v>101.3</v>
      </c>
      <c r="CV471" s="31">
        <v>101.3</v>
      </c>
      <c r="CW471" s="31">
        <v>101.3</v>
      </c>
      <c r="CX471" s="31">
        <v>101.3</v>
      </c>
      <c r="CY471" s="31">
        <v>101.3</v>
      </c>
      <c r="CZ471" s="31">
        <v>101.3</v>
      </c>
      <c r="DA471" s="31">
        <v>101.3</v>
      </c>
      <c r="DB471" s="31">
        <v>101.3</v>
      </c>
      <c r="DC471" s="31">
        <v>99.5</v>
      </c>
      <c r="DD471" s="31">
        <v>99.5</v>
      </c>
      <c r="DE471" s="31">
        <v>99.5</v>
      </c>
      <c r="DF471" s="31">
        <v>100.6</v>
      </c>
      <c r="DG471" s="31">
        <v>102.1</v>
      </c>
      <c r="DH471" s="31">
        <v>102.1</v>
      </c>
      <c r="DI471" s="31">
        <v>107.2</v>
      </c>
      <c r="DJ471" s="31">
        <v>107.2</v>
      </c>
      <c r="DK471" s="31">
        <v>107.2</v>
      </c>
      <c r="DL471" s="31">
        <v>107.3</v>
      </c>
      <c r="DM471" s="31">
        <v>107.3</v>
      </c>
      <c r="DN471" s="31">
        <v>108.3</v>
      </c>
      <c r="DO471" s="31">
        <v>108.3</v>
      </c>
      <c r="DP471" s="31">
        <v>108.3</v>
      </c>
      <c r="DQ471" s="31">
        <v>109.5</v>
      </c>
      <c r="DR471" s="31">
        <v>110.5</v>
      </c>
      <c r="DS471" s="31">
        <v>110.5</v>
      </c>
      <c r="DT471" s="31">
        <v>110.5</v>
      </c>
      <c r="DU471" s="31">
        <v>110.5</v>
      </c>
      <c r="DV471" s="31">
        <v>110.7</v>
      </c>
      <c r="DW471" s="31">
        <v>110.7</v>
      </c>
      <c r="DX471" s="31">
        <v>110.7</v>
      </c>
      <c r="DY471" s="31">
        <v>115</v>
      </c>
      <c r="DZ471" s="31">
        <v>115</v>
      </c>
      <c r="EA471" s="31">
        <v>115</v>
      </c>
      <c r="EB471" s="31">
        <v>115</v>
      </c>
      <c r="EC471" s="31">
        <v>115</v>
      </c>
      <c r="ED471" s="31">
        <v>115</v>
      </c>
      <c r="EE471" s="31">
        <v>115</v>
      </c>
      <c r="EF471" s="31">
        <v>115</v>
      </c>
      <c r="EG471" s="31">
        <v>115</v>
      </c>
      <c r="EH471" s="31">
        <v>114.7</v>
      </c>
      <c r="EI471" s="31">
        <v>114.7</v>
      </c>
      <c r="EJ471" s="31">
        <v>114.7</v>
      </c>
      <c r="EK471" s="31">
        <v>114.7</v>
      </c>
      <c r="EL471" s="31">
        <v>114.7</v>
      </c>
      <c r="EM471" s="31">
        <v>114.7</v>
      </c>
      <c r="EN471" s="31">
        <v>114.7</v>
      </c>
      <c r="EO471" s="31">
        <v>114.7</v>
      </c>
      <c r="EP471" s="31">
        <v>114.7</v>
      </c>
      <c r="EQ471" s="31">
        <v>114.7</v>
      </c>
      <c r="ER471" s="31">
        <v>114.7</v>
      </c>
      <c r="ES471" s="31">
        <v>114.7</v>
      </c>
      <c r="ET471" s="31">
        <v>114.7</v>
      </c>
    </row>
    <row r="472" spans="1:150">
      <c r="A472" s="25" t="s">
        <v>2159</v>
      </c>
      <c r="B472" s="25" t="s">
        <v>2160</v>
      </c>
      <c r="C472" s="26">
        <v>6.0409999999999998E-2</v>
      </c>
      <c r="D472" s="31">
        <v>103.4</v>
      </c>
      <c r="E472" s="31">
        <v>104.8</v>
      </c>
      <c r="F472" s="31">
        <v>105.6</v>
      </c>
      <c r="G472" s="31">
        <v>103.8</v>
      </c>
      <c r="H472" s="31">
        <v>104.9</v>
      </c>
      <c r="I472" s="31">
        <v>106.8</v>
      </c>
      <c r="J472" s="31">
        <v>107.8</v>
      </c>
      <c r="K472" s="31">
        <v>107</v>
      </c>
      <c r="L472" s="31">
        <v>106.9</v>
      </c>
      <c r="M472" s="31">
        <v>108.1</v>
      </c>
      <c r="N472" s="31">
        <v>108.3</v>
      </c>
      <c r="O472" s="31">
        <v>108.3</v>
      </c>
      <c r="P472" s="31">
        <v>108.1</v>
      </c>
      <c r="Q472" s="31">
        <v>108.1</v>
      </c>
      <c r="R472" s="31">
        <v>108.4</v>
      </c>
      <c r="S472" s="31">
        <v>111</v>
      </c>
      <c r="T472" s="31">
        <v>112.1</v>
      </c>
      <c r="U472" s="31">
        <v>113.5</v>
      </c>
      <c r="V472" s="31">
        <v>113.8</v>
      </c>
      <c r="W472" s="31">
        <v>113.5</v>
      </c>
      <c r="X472" s="31">
        <v>113.1</v>
      </c>
      <c r="Y472" s="31">
        <v>115.3</v>
      </c>
      <c r="Z472" s="31">
        <v>115</v>
      </c>
      <c r="AA472" s="31">
        <v>116.2</v>
      </c>
      <c r="AB472" s="31">
        <v>117.5</v>
      </c>
      <c r="AC472" s="31">
        <v>118.6</v>
      </c>
      <c r="AD472" s="31">
        <v>118.3</v>
      </c>
      <c r="AE472" s="31">
        <v>117.7</v>
      </c>
      <c r="AF472" s="31">
        <v>117.7</v>
      </c>
      <c r="AG472" s="31">
        <v>118.5</v>
      </c>
      <c r="AH472" s="31">
        <v>118.8</v>
      </c>
      <c r="AI472" s="31">
        <v>118.7</v>
      </c>
      <c r="AJ472" s="31">
        <v>118.8</v>
      </c>
      <c r="AK472" s="31">
        <v>118.7</v>
      </c>
      <c r="AL472" s="31">
        <v>118.8</v>
      </c>
      <c r="AM472" s="31">
        <v>120.1</v>
      </c>
      <c r="AN472" s="31">
        <v>120.5</v>
      </c>
      <c r="AO472" s="31">
        <v>121.6</v>
      </c>
      <c r="AP472" s="31">
        <v>121.4</v>
      </c>
      <c r="AQ472" s="31">
        <v>120.9</v>
      </c>
      <c r="AR472" s="31">
        <v>124.9</v>
      </c>
      <c r="AS472" s="31">
        <v>121.8</v>
      </c>
      <c r="AT472" s="31">
        <v>121.8</v>
      </c>
      <c r="AU472" s="31">
        <v>121.8</v>
      </c>
      <c r="AV472" s="31">
        <v>121.8</v>
      </c>
      <c r="AW472" s="31">
        <v>125.9</v>
      </c>
      <c r="AX472" s="31">
        <v>107.9</v>
      </c>
      <c r="AY472" s="31">
        <v>109</v>
      </c>
      <c r="AZ472" s="31">
        <v>107.1</v>
      </c>
      <c r="BA472" s="31">
        <v>107.7</v>
      </c>
      <c r="BB472" s="31">
        <v>120.1</v>
      </c>
      <c r="BC472" s="31">
        <v>119.6</v>
      </c>
      <c r="BD472" s="31">
        <v>120.5</v>
      </c>
      <c r="BE472" s="31">
        <v>107.7</v>
      </c>
      <c r="BF472" s="31">
        <v>107.7</v>
      </c>
      <c r="BG472" s="31">
        <v>107.8</v>
      </c>
      <c r="BH472" s="31">
        <v>107.9</v>
      </c>
      <c r="BI472" s="31">
        <v>108.4</v>
      </c>
      <c r="BJ472" s="31">
        <v>104.1</v>
      </c>
      <c r="BK472" s="31">
        <v>104.3</v>
      </c>
      <c r="BL472" s="31">
        <v>105.3</v>
      </c>
      <c r="BM472" s="31">
        <v>106.1</v>
      </c>
      <c r="BN472" s="31">
        <v>106.1</v>
      </c>
      <c r="BO472" s="31">
        <v>102.7</v>
      </c>
      <c r="BP472" s="31">
        <v>99.4</v>
      </c>
      <c r="BQ472" s="31">
        <v>99.4</v>
      </c>
      <c r="BR472" s="31">
        <v>99.4</v>
      </c>
      <c r="BS472" s="31">
        <v>99.8</v>
      </c>
      <c r="BT472" s="31">
        <v>99.2</v>
      </c>
      <c r="BU472" s="31">
        <v>89.9</v>
      </c>
      <c r="BV472" s="31">
        <v>89.9</v>
      </c>
      <c r="BW472" s="31">
        <v>91.5</v>
      </c>
      <c r="BX472" s="31">
        <v>91.5</v>
      </c>
      <c r="BY472" s="31">
        <v>92.5</v>
      </c>
      <c r="BZ472" s="31">
        <v>92.4</v>
      </c>
      <c r="CA472" s="31">
        <v>92.4</v>
      </c>
      <c r="CB472" s="31">
        <v>93.8</v>
      </c>
      <c r="CC472" s="31">
        <v>94</v>
      </c>
      <c r="CD472" s="31">
        <v>94.2</v>
      </c>
      <c r="CE472" s="31">
        <v>91.6</v>
      </c>
      <c r="CF472" s="31">
        <v>91.6</v>
      </c>
      <c r="CG472" s="31">
        <v>95.7</v>
      </c>
      <c r="CH472" s="31">
        <v>95</v>
      </c>
      <c r="CI472" s="31">
        <v>96.7</v>
      </c>
      <c r="CJ472" s="31">
        <v>94.2</v>
      </c>
      <c r="CK472" s="31">
        <v>94</v>
      </c>
      <c r="CL472" s="31">
        <v>94</v>
      </c>
      <c r="CM472" s="31">
        <v>94</v>
      </c>
      <c r="CN472" s="31">
        <v>96.2</v>
      </c>
      <c r="CO472" s="31">
        <v>96.5</v>
      </c>
      <c r="CP472" s="31">
        <v>96.6</v>
      </c>
      <c r="CQ472" s="31">
        <v>96.9</v>
      </c>
      <c r="CR472" s="31">
        <v>97.1</v>
      </c>
      <c r="CS472" s="31">
        <v>101.8</v>
      </c>
      <c r="CT472" s="31">
        <v>105.7</v>
      </c>
      <c r="CU472" s="31">
        <v>95.1</v>
      </c>
      <c r="CV472" s="31">
        <v>95.1</v>
      </c>
      <c r="CW472" s="31">
        <v>95.9</v>
      </c>
      <c r="CX472" s="31">
        <v>96.7</v>
      </c>
      <c r="CY472" s="31">
        <v>95.3</v>
      </c>
      <c r="CZ472" s="31">
        <v>98</v>
      </c>
      <c r="DA472" s="31">
        <v>96.1</v>
      </c>
      <c r="DB472" s="31">
        <v>96.4</v>
      </c>
      <c r="DC472" s="31">
        <v>96.6</v>
      </c>
      <c r="DD472" s="31">
        <v>95.3</v>
      </c>
      <c r="DE472" s="31">
        <v>95.7</v>
      </c>
      <c r="DF472" s="31">
        <v>94.7</v>
      </c>
      <c r="DG472" s="31">
        <v>94.3</v>
      </c>
      <c r="DH472" s="31">
        <v>93.6</v>
      </c>
      <c r="DI472" s="31">
        <v>94.4</v>
      </c>
      <c r="DJ472" s="31">
        <v>92.8</v>
      </c>
      <c r="DK472" s="31">
        <v>92.8</v>
      </c>
      <c r="DL472" s="31">
        <v>92.8</v>
      </c>
      <c r="DM472" s="31">
        <v>93.4</v>
      </c>
      <c r="DN472" s="31">
        <v>93.4</v>
      </c>
      <c r="DO472" s="31">
        <v>93.4</v>
      </c>
      <c r="DP472" s="31">
        <v>93.4</v>
      </c>
      <c r="DQ472" s="31">
        <v>93.4</v>
      </c>
      <c r="DR472" s="31">
        <v>93.4</v>
      </c>
      <c r="DS472" s="31">
        <v>104.8</v>
      </c>
      <c r="DT472" s="31">
        <v>104.8</v>
      </c>
      <c r="DU472" s="31">
        <v>104.8</v>
      </c>
      <c r="DV472" s="31">
        <v>107</v>
      </c>
      <c r="DW472" s="31">
        <v>107</v>
      </c>
      <c r="DX472" s="31">
        <v>107</v>
      </c>
      <c r="DY472" s="31">
        <v>107</v>
      </c>
      <c r="DZ472" s="31">
        <v>107</v>
      </c>
      <c r="EA472" s="31">
        <v>107</v>
      </c>
      <c r="EB472" s="31">
        <v>107</v>
      </c>
      <c r="EC472" s="31">
        <v>106.6</v>
      </c>
      <c r="ED472" s="31">
        <v>106.6</v>
      </c>
      <c r="EE472" s="31">
        <v>106.6</v>
      </c>
      <c r="EF472" s="31">
        <v>107.6</v>
      </c>
      <c r="EG472" s="31">
        <v>104.5</v>
      </c>
      <c r="EH472" s="31">
        <v>104.5</v>
      </c>
      <c r="EI472" s="31">
        <v>107.4</v>
      </c>
      <c r="EJ472" s="31">
        <v>107.8</v>
      </c>
      <c r="EK472" s="31">
        <v>107.7</v>
      </c>
      <c r="EL472" s="31">
        <v>107.7</v>
      </c>
      <c r="EM472" s="31">
        <v>107.8</v>
      </c>
      <c r="EN472" s="31">
        <v>108.8</v>
      </c>
      <c r="EO472" s="31">
        <v>107.6</v>
      </c>
      <c r="EP472" s="31">
        <v>107.6</v>
      </c>
      <c r="EQ472" s="31">
        <v>107.6</v>
      </c>
      <c r="ER472" s="31">
        <v>107.6</v>
      </c>
      <c r="ES472" s="31">
        <v>107.4</v>
      </c>
      <c r="ET472" s="31">
        <v>107.4</v>
      </c>
    </row>
    <row r="473" spans="1:150">
      <c r="A473" s="25" t="s">
        <v>2161</v>
      </c>
      <c r="B473" s="25" t="s">
        <v>2162</v>
      </c>
      <c r="C473" s="26">
        <v>1.7850000000000001E-2</v>
      </c>
      <c r="D473" s="31">
        <v>111.5</v>
      </c>
      <c r="E473" s="31">
        <v>110.3</v>
      </c>
      <c r="F473" s="31">
        <v>111.1</v>
      </c>
      <c r="G473" s="31">
        <v>110</v>
      </c>
      <c r="H473" s="31">
        <v>110.9</v>
      </c>
      <c r="I473" s="31">
        <v>111</v>
      </c>
      <c r="J473" s="31">
        <v>111.6</v>
      </c>
      <c r="K473" s="31">
        <v>111.9</v>
      </c>
      <c r="L473" s="31">
        <v>112.4</v>
      </c>
      <c r="M473" s="31">
        <v>113.5</v>
      </c>
      <c r="N473" s="31">
        <v>113.5</v>
      </c>
      <c r="O473" s="31">
        <v>112.7</v>
      </c>
      <c r="P473" s="31">
        <v>112.7</v>
      </c>
      <c r="Q473" s="31">
        <v>112.1</v>
      </c>
      <c r="R473" s="31">
        <v>118.7</v>
      </c>
      <c r="S473" s="31">
        <v>120.3</v>
      </c>
      <c r="T473" s="31">
        <v>121.4</v>
      </c>
      <c r="U473" s="31">
        <v>121.5</v>
      </c>
      <c r="V473" s="31">
        <v>121.5</v>
      </c>
      <c r="W473" s="31">
        <v>117.7</v>
      </c>
      <c r="X473" s="31">
        <v>118.2</v>
      </c>
      <c r="Y473" s="31">
        <v>118</v>
      </c>
      <c r="Z473" s="31">
        <v>113.2</v>
      </c>
      <c r="AA473" s="31">
        <v>112.7</v>
      </c>
      <c r="AB473" s="31">
        <v>112.5</v>
      </c>
      <c r="AC473" s="31">
        <v>112.7</v>
      </c>
      <c r="AD473" s="31">
        <v>113.2</v>
      </c>
      <c r="AE473" s="31">
        <v>112.4</v>
      </c>
      <c r="AF473" s="31">
        <v>112.7</v>
      </c>
      <c r="AG473" s="31">
        <v>113.1</v>
      </c>
      <c r="AH473" s="31">
        <v>112.7</v>
      </c>
      <c r="AI473" s="31">
        <v>112.9</v>
      </c>
      <c r="AJ473" s="31">
        <v>112.9</v>
      </c>
      <c r="AK473" s="31">
        <v>113.5</v>
      </c>
      <c r="AL473" s="31">
        <v>113.2</v>
      </c>
      <c r="AM473" s="31">
        <v>111.7</v>
      </c>
      <c r="AN473" s="31">
        <v>111.5</v>
      </c>
      <c r="AO473" s="31">
        <v>110.2</v>
      </c>
      <c r="AP473" s="31">
        <v>110.1</v>
      </c>
      <c r="AQ473" s="31">
        <v>109.9</v>
      </c>
      <c r="AR473" s="31">
        <v>109.6</v>
      </c>
      <c r="AS473" s="31">
        <v>112.6</v>
      </c>
      <c r="AT473" s="31">
        <v>112.9</v>
      </c>
      <c r="AU473" s="31">
        <v>113.4</v>
      </c>
      <c r="AV473" s="31">
        <v>114.9</v>
      </c>
      <c r="AW473" s="31">
        <v>113.8</v>
      </c>
      <c r="AX473" s="31">
        <v>113.4</v>
      </c>
      <c r="AY473" s="31">
        <v>112.3</v>
      </c>
      <c r="AZ473" s="31">
        <v>112.5</v>
      </c>
      <c r="BA473" s="31">
        <v>112</v>
      </c>
      <c r="BB473" s="31">
        <v>111.7</v>
      </c>
      <c r="BC473" s="31">
        <v>114.8</v>
      </c>
      <c r="BD473" s="31">
        <v>114.9</v>
      </c>
      <c r="BE473" s="31">
        <v>113.3</v>
      </c>
      <c r="BF473" s="31">
        <v>112.9</v>
      </c>
      <c r="BG473" s="31">
        <v>112.7</v>
      </c>
      <c r="BH473" s="31">
        <v>112.8</v>
      </c>
      <c r="BI473" s="31">
        <v>113.1</v>
      </c>
      <c r="BJ473" s="31">
        <v>113.1</v>
      </c>
      <c r="BK473" s="31">
        <v>113.1</v>
      </c>
      <c r="BL473" s="31">
        <v>113.4</v>
      </c>
      <c r="BM473" s="31">
        <v>113.6</v>
      </c>
      <c r="BN473" s="31">
        <v>113.1</v>
      </c>
      <c r="BO473" s="31">
        <v>102.7</v>
      </c>
      <c r="BP473" s="31">
        <v>102.8</v>
      </c>
      <c r="BQ473" s="31">
        <v>102.7</v>
      </c>
      <c r="BR473" s="31">
        <v>102.4</v>
      </c>
      <c r="BS473" s="31">
        <v>102.4</v>
      </c>
      <c r="BT473" s="31">
        <v>102.6</v>
      </c>
      <c r="BU473" s="31">
        <v>103</v>
      </c>
      <c r="BV473" s="31">
        <v>103.2</v>
      </c>
      <c r="BW473" s="31">
        <v>102.8</v>
      </c>
      <c r="BX473" s="31">
        <v>102.7</v>
      </c>
      <c r="BY473" s="31">
        <v>102.6</v>
      </c>
      <c r="BZ473" s="31">
        <v>102.2</v>
      </c>
      <c r="CA473" s="31">
        <v>102.1</v>
      </c>
      <c r="CB473" s="31">
        <v>101.9</v>
      </c>
      <c r="CC473" s="31">
        <v>102.1</v>
      </c>
      <c r="CD473" s="31">
        <v>103.3</v>
      </c>
      <c r="CE473" s="31">
        <v>103.6</v>
      </c>
      <c r="CF473" s="31">
        <v>105.7</v>
      </c>
      <c r="CG473" s="31">
        <v>107.2</v>
      </c>
      <c r="CH473" s="31">
        <v>107.7</v>
      </c>
      <c r="CI473" s="31">
        <v>107.6</v>
      </c>
      <c r="CJ473" s="31">
        <v>107.7</v>
      </c>
      <c r="CK473" s="31">
        <v>107.9</v>
      </c>
      <c r="CL473" s="31">
        <v>107.1</v>
      </c>
      <c r="CM473" s="31">
        <v>109.1</v>
      </c>
      <c r="CN473" s="31">
        <v>109.4</v>
      </c>
      <c r="CO473" s="31">
        <v>109.4</v>
      </c>
      <c r="CP473" s="31">
        <v>109.3</v>
      </c>
      <c r="CQ473" s="31">
        <v>108.9</v>
      </c>
      <c r="CR473" s="31">
        <v>109.1</v>
      </c>
      <c r="CS473" s="31">
        <v>110.2</v>
      </c>
      <c r="CT473" s="31">
        <v>109.9</v>
      </c>
      <c r="CU473" s="31">
        <v>110.2</v>
      </c>
      <c r="CV473" s="31">
        <v>107.7</v>
      </c>
      <c r="CW473" s="31">
        <v>106.5</v>
      </c>
      <c r="CX473" s="31">
        <v>106.1</v>
      </c>
      <c r="CY473" s="31">
        <v>103</v>
      </c>
      <c r="CZ473" s="31">
        <v>103.8</v>
      </c>
      <c r="DA473" s="31">
        <v>102.9</v>
      </c>
      <c r="DB473" s="31">
        <v>102.5</v>
      </c>
      <c r="DC473" s="31">
        <v>102.9</v>
      </c>
      <c r="DD473" s="31">
        <v>104.2</v>
      </c>
      <c r="DE473" s="31">
        <v>103.8</v>
      </c>
      <c r="DF473" s="31">
        <v>103.3</v>
      </c>
      <c r="DG473" s="31">
        <v>105.7</v>
      </c>
      <c r="DH473" s="31">
        <v>107.4</v>
      </c>
      <c r="DI473" s="31">
        <v>107.4</v>
      </c>
      <c r="DJ473" s="31">
        <v>106.6</v>
      </c>
      <c r="DK473" s="31">
        <v>108.5</v>
      </c>
      <c r="DL473" s="31">
        <v>109.8</v>
      </c>
      <c r="DM473" s="31">
        <v>110.3</v>
      </c>
      <c r="DN473" s="31">
        <v>110.2</v>
      </c>
      <c r="DO473" s="31">
        <v>110.5</v>
      </c>
      <c r="DP473" s="31">
        <v>110.8</v>
      </c>
      <c r="DQ473" s="31">
        <v>115.6</v>
      </c>
      <c r="DR473" s="31">
        <v>116.5</v>
      </c>
      <c r="DS473" s="31">
        <v>117.4</v>
      </c>
      <c r="DT473" s="31">
        <v>124.3</v>
      </c>
      <c r="DU473" s="31">
        <v>124.5</v>
      </c>
      <c r="DV473" s="31">
        <v>123.6</v>
      </c>
      <c r="DW473" s="31">
        <v>124.4</v>
      </c>
      <c r="DX473" s="31">
        <v>124.2</v>
      </c>
      <c r="DY473" s="31">
        <v>124.2</v>
      </c>
      <c r="DZ473" s="31">
        <v>124.7</v>
      </c>
      <c r="EA473" s="31">
        <v>124.2</v>
      </c>
      <c r="EB473" s="31">
        <v>124.4</v>
      </c>
      <c r="EC473" s="31">
        <v>125.5</v>
      </c>
      <c r="ED473" s="31">
        <v>125.1</v>
      </c>
      <c r="EE473" s="31">
        <v>124.5</v>
      </c>
      <c r="EF473" s="31">
        <v>125.1</v>
      </c>
      <c r="EG473" s="31">
        <v>124.9</v>
      </c>
      <c r="EH473" s="31">
        <v>124</v>
      </c>
      <c r="EI473" s="31">
        <v>124</v>
      </c>
      <c r="EJ473" s="31">
        <v>124.2</v>
      </c>
      <c r="EK473" s="31">
        <v>124.3</v>
      </c>
      <c r="EL473" s="31">
        <v>124.7</v>
      </c>
      <c r="EM473" s="31">
        <v>121.5</v>
      </c>
      <c r="EN473" s="31">
        <v>126.2</v>
      </c>
      <c r="EO473" s="31">
        <v>126.9</v>
      </c>
      <c r="EP473" s="31">
        <v>127.1</v>
      </c>
      <c r="EQ473" s="31">
        <v>127.3</v>
      </c>
      <c r="ER473" s="31">
        <v>126.4</v>
      </c>
      <c r="ES473" s="31">
        <v>125.3</v>
      </c>
      <c r="ET473" s="31">
        <v>125.6</v>
      </c>
    </row>
    <row r="474" spans="1:150">
      <c r="A474" s="25" t="s">
        <v>2163</v>
      </c>
      <c r="B474" s="25" t="s">
        <v>2164</v>
      </c>
      <c r="C474" s="26">
        <v>0.39104</v>
      </c>
      <c r="D474" s="31">
        <v>100.5</v>
      </c>
      <c r="E474" s="31">
        <v>102</v>
      </c>
      <c r="F474" s="31">
        <v>102.3</v>
      </c>
      <c r="G474" s="31">
        <v>104.2</v>
      </c>
      <c r="H474" s="31">
        <v>102.7</v>
      </c>
      <c r="I474" s="31">
        <v>102.7</v>
      </c>
      <c r="J474" s="31">
        <v>104.8</v>
      </c>
      <c r="K474" s="31">
        <v>99.7</v>
      </c>
      <c r="L474" s="31">
        <v>100.8</v>
      </c>
      <c r="M474" s="31">
        <v>100.1</v>
      </c>
      <c r="N474" s="31">
        <v>105.3</v>
      </c>
      <c r="O474" s="31">
        <v>100.8</v>
      </c>
      <c r="P474" s="31">
        <v>107</v>
      </c>
      <c r="Q474" s="31">
        <v>103.2</v>
      </c>
      <c r="R474" s="31">
        <v>104.6</v>
      </c>
      <c r="S474" s="31">
        <v>105</v>
      </c>
      <c r="T474" s="31">
        <v>103.9</v>
      </c>
      <c r="U474" s="31">
        <v>105.6</v>
      </c>
      <c r="V474" s="31">
        <v>109</v>
      </c>
      <c r="W474" s="31">
        <v>109.1</v>
      </c>
      <c r="X474" s="31">
        <v>106.4</v>
      </c>
      <c r="Y474" s="31">
        <v>104.7</v>
      </c>
      <c r="Z474" s="31">
        <v>105.7</v>
      </c>
      <c r="AA474" s="31">
        <v>108</v>
      </c>
      <c r="AB474" s="31">
        <v>116.8</v>
      </c>
      <c r="AC474" s="31">
        <v>115.5</v>
      </c>
      <c r="AD474" s="31">
        <v>116</v>
      </c>
      <c r="AE474" s="31">
        <v>119.2</v>
      </c>
      <c r="AF474" s="31">
        <v>122.1</v>
      </c>
      <c r="AG474" s="31">
        <v>126.7</v>
      </c>
      <c r="AH474" s="31">
        <v>128.4</v>
      </c>
      <c r="AI474" s="31">
        <v>122.9</v>
      </c>
      <c r="AJ474" s="31">
        <v>123.6</v>
      </c>
      <c r="AK474" s="31">
        <v>125.5</v>
      </c>
      <c r="AL474" s="31">
        <v>128.1</v>
      </c>
      <c r="AM474" s="31">
        <v>125.9</v>
      </c>
      <c r="AN474" s="31">
        <v>127.4</v>
      </c>
      <c r="AO474" s="31">
        <v>128.6</v>
      </c>
      <c r="AP474" s="31">
        <v>128.5</v>
      </c>
      <c r="AQ474" s="31">
        <v>127.9</v>
      </c>
      <c r="AR474" s="31">
        <v>122.1</v>
      </c>
      <c r="AS474" s="31">
        <v>126.1</v>
      </c>
      <c r="AT474" s="31">
        <v>124.5</v>
      </c>
      <c r="AU474" s="31">
        <v>125.3</v>
      </c>
      <c r="AV474" s="31">
        <v>122.3</v>
      </c>
      <c r="AW474" s="31">
        <v>123</v>
      </c>
      <c r="AX474" s="31">
        <v>121.4</v>
      </c>
      <c r="AY474" s="31">
        <v>122.3</v>
      </c>
      <c r="AZ474" s="31">
        <v>120.1</v>
      </c>
      <c r="BA474" s="31">
        <v>118.8</v>
      </c>
      <c r="BB474" s="31">
        <v>127.1</v>
      </c>
      <c r="BC474" s="31">
        <v>127.1</v>
      </c>
      <c r="BD474" s="31">
        <v>128.1</v>
      </c>
      <c r="BE474" s="31">
        <v>126.3</v>
      </c>
      <c r="BF474" s="31">
        <v>126.6</v>
      </c>
      <c r="BG474" s="31">
        <v>127</v>
      </c>
      <c r="BH474" s="31">
        <v>125.8</v>
      </c>
      <c r="BI474" s="31">
        <v>125.9</v>
      </c>
      <c r="BJ474" s="31">
        <v>125.9</v>
      </c>
      <c r="BK474" s="31">
        <v>125.9</v>
      </c>
      <c r="BL474" s="31">
        <v>125.9</v>
      </c>
      <c r="BM474" s="31">
        <v>125.9</v>
      </c>
      <c r="BN474" s="31">
        <v>125.8</v>
      </c>
      <c r="BO474" s="31">
        <v>128.5</v>
      </c>
      <c r="BP474" s="31">
        <v>128.5</v>
      </c>
      <c r="BQ474" s="31">
        <v>128.9</v>
      </c>
      <c r="BR474" s="31">
        <v>130</v>
      </c>
      <c r="BS474" s="31">
        <v>130.4</v>
      </c>
      <c r="BT474" s="31">
        <v>130.4</v>
      </c>
      <c r="BU474" s="31">
        <v>130.30000000000001</v>
      </c>
      <c r="BV474" s="31">
        <v>130</v>
      </c>
      <c r="BW474" s="31">
        <v>128</v>
      </c>
      <c r="BX474" s="31">
        <v>125.8</v>
      </c>
      <c r="BY474" s="31">
        <v>130.6</v>
      </c>
      <c r="BZ474" s="31">
        <v>131.4</v>
      </c>
      <c r="CA474" s="31">
        <v>131.4</v>
      </c>
      <c r="CB474" s="31">
        <v>131.30000000000001</v>
      </c>
      <c r="CC474" s="31">
        <v>131.80000000000001</v>
      </c>
      <c r="CD474" s="31">
        <v>128.19999999999999</v>
      </c>
      <c r="CE474" s="31">
        <v>131.69999999999999</v>
      </c>
      <c r="CF474" s="31">
        <v>130.69999999999999</v>
      </c>
      <c r="CG474" s="31">
        <v>131.1</v>
      </c>
      <c r="CH474" s="31">
        <v>131.1</v>
      </c>
      <c r="CI474" s="31">
        <v>132</v>
      </c>
      <c r="CJ474" s="31">
        <v>132</v>
      </c>
      <c r="CK474" s="31">
        <v>133</v>
      </c>
      <c r="CL474" s="31">
        <v>132.6</v>
      </c>
      <c r="CM474" s="31">
        <v>132.69999999999999</v>
      </c>
      <c r="CN474" s="31">
        <v>133</v>
      </c>
      <c r="CO474" s="31">
        <v>132.6</v>
      </c>
      <c r="CP474" s="31">
        <v>133</v>
      </c>
      <c r="CQ474" s="31">
        <v>133.30000000000001</v>
      </c>
      <c r="CR474" s="31">
        <v>133.30000000000001</v>
      </c>
      <c r="CS474" s="31">
        <v>133.69999999999999</v>
      </c>
      <c r="CT474" s="31">
        <v>134</v>
      </c>
      <c r="CU474" s="31">
        <v>133.69999999999999</v>
      </c>
      <c r="CV474" s="31">
        <v>134</v>
      </c>
      <c r="CW474" s="31">
        <v>134.4</v>
      </c>
      <c r="CX474" s="31">
        <v>134.9</v>
      </c>
      <c r="CY474" s="31">
        <v>137.6</v>
      </c>
      <c r="CZ474" s="31">
        <v>136.69999999999999</v>
      </c>
      <c r="DA474" s="31">
        <v>141.5</v>
      </c>
      <c r="DB474" s="31">
        <v>135.30000000000001</v>
      </c>
      <c r="DC474" s="31">
        <v>136.9</v>
      </c>
      <c r="DD474" s="31">
        <v>137.4</v>
      </c>
      <c r="DE474" s="31">
        <v>137.5</v>
      </c>
      <c r="DF474" s="31">
        <v>138.30000000000001</v>
      </c>
      <c r="DG474" s="31">
        <v>138.6</v>
      </c>
      <c r="DH474" s="31">
        <v>137.9</v>
      </c>
      <c r="DI474" s="31">
        <v>139.9</v>
      </c>
      <c r="DJ474" s="31">
        <v>139.9</v>
      </c>
      <c r="DK474" s="31">
        <v>143.69999999999999</v>
      </c>
      <c r="DL474" s="31">
        <v>143.30000000000001</v>
      </c>
      <c r="DM474" s="31">
        <v>139.69999999999999</v>
      </c>
      <c r="DN474" s="31">
        <v>139.5</v>
      </c>
      <c r="DO474" s="31">
        <v>138.80000000000001</v>
      </c>
      <c r="DP474" s="31">
        <v>137.30000000000001</v>
      </c>
      <c r="DQ474" s="31">
        <v>137.4</v>
      </c>
      <c r="DR474" s="31">
        <v>138.30000000000001</v>
      </c>
      <c r="DS474" s="31">
        <v>137.69999999999999</v>
      </c>
      <c r="DT474" s="31">
        <v>137.80000000000001</v>
      </c>
      <c r="DU474" s="31">
        <v>138.5</v>
      </c>
      <c r="DV474" s="31">
        <v>140.69999999999999</v>
      </c>
      <c r="DW474" s="31">
        <v>141.6</v>
      </c>
      <c r="DX474" s="31">
        <v>141.30000000000001</v>
      </c>
      <c r="DY474" s="31">
        <v>143.5</v>
      </c>
      <c r="DZ474" s="31">
        <v>143.5</v>
      </c>
      <c r="EA474" s="31">
        <v>142.80000000000001</v>
      </c>
      <c r="EB474" s="31">
        <v>142.80000000000001</v>
      </c>
      <c r="EC474" s="31">
        <v>141.1</v>
      </c>
      <c r="ED474" s="31">
        <v>142.1</v>
      </c>
      <c r="EE474" s="31">
        <v>140.9</v>
      </c>
      <c r="EF474" s="31">
        <v>143.30000000000001</v>
      </c>
      <c r="EG474" s="31">
        <v>142.6</v>
      </c>
      <c r="EH474" s="31">
        <v>143.19999999999999</v>
      </c>
      <c r="EI474" s="31">
        <v>141.9</v>
      </c>
      <c r="EJ474" s="31">
        <v>142.30000000000001</v>
      </c>
      <c r="EK474" s="31">
        <v>142.69999999999999</v>
      </c>
      <c r="EL474" s="31">
        <v>143.4</v>
      </c>
      <c r="EM474" s="31">
        <v>143.4</v>
      </c>
      <c r="EN474" s="31">
        <v>143.4</v>
      </c>
      <c r="EO474" s="31">
        <v>143.30000000000001</v>
      </c>
      <c r="EP474" s="31">
        <v>144.1</v>
      </c>
      <c r="EQ474" s="31">
        <v>145</v>
      </c>
      <c r="ER474" s="31">
        <v>144.69999999999999</v>
      </c>
      <c r="ES474" s="31">
        <v>144.5</v>
      </c>
      <c r="ET474" s="31">
        <v>143.5</v>
      </c>
    </row>
    <row r="475" spans="1:150">
      <c r="A475" s="25" t="s">
        <v>2165</v>
      </c>
      <c r="B475" s="25" t="s">
        <v>1552</v>
      </c>
      <c r="C475" s="26">
        <v>2.2985099999999998</v>
      </c>
      <c r="D475" s="31">
        <v>102.7</v>
      </c>
      <c r="E475" s="31">
        <v>103.5</v>
      </c>
      <c r="F475" s="31">
        <v>103.7</v>
      </c>
      <c r="G475" s="31">
        <v>103.4</v>
      </c>
      <c r="H475" s="31">
        <v>103.7</v>
      </c>
      <c r="I475" s="31">
        <v>104.1</v>
      </c>
      <c r="J475" s="31">
        <v>104.2</v>
      </c>
      <c r="K475" s="31">
        <v>104</v>
      </c>
      <c r="L475" s="31">
        <v>104.3</v>
      </c>
      <c r="M475" s="31">
        <v>103.5</v>
      </c>
      <c r="N475" s="31">
        <v>103.4</v>
      </c>
      <c r="O475" s="31">
        <v>104</v>
      </c>
      <c r="P475" s="31">
        <v>105.6</v>
      </c>
      <c r="Q475" s="31">
        <v>107.1</v>
      </c>
      <c r="R475" s="31">
        <v>107.1</v>
      </c>
      <c r="S475" s="31">
        <v>108.9</v>
      </c>
      <c r="T475" s="31">
        <v>109.7</v>
      </c>
      <c r="U475" s="31">
        <v>110.9</v>
      </c>
      <c r="V475" s="31">
        <v>111.7</v>
      </c>
      <c r="W475" s="31">
        <v>111.6</v>
      </c>
      <c r="X475" s="31">
        <v>111.9</v>
      </c>
      <c r="Y475" s="31">
        <v>112</v>
      </c>
      <c r="Z475" s="31">
        <v>112.1</v>
      </c>
      <c r="AA475" s="31">
        <v>113</v>
      </c>
      <c r="AB475" s="31">
        <v>113.1</v>
      </c>
      <c r="AC475" s="31">
        <v>112.8</v>
      </c>
      <c r="AD475" s="31">
        <v>113.3</v>
      </c>
      <c r="AE475" s="31">
        <v>113.3</v>
      </c>
      <c r="AF475" s="31">
        <v>113.6</v>
      </c>
      <c r="AG475" s="31">
        <v>113.1</v>
      </c>
      <c r="AH475" s="31">
        <v>112.7</v>
      </c>
      <c r="AI475" s="31">
        <v>111.9</v>
      </c>
      <c r="AJ475" s="31">
        <v>110.7</v>
      </c>
      <c r="AK475" s="31">
        <v>108.6</v>
      </c>
      <c r="AL475" s="31">
        <v>108.3</v>
      </c>
      <c r="AM475" s="31">
        <v>109.7</v>
      </c>
      <c r="AN475" s="31">
        <v>111.1</v>
      </c>
      <c r="AO475" s="31">
        <v>111.3</v>
      </c>
      <c r="AP475" s="31">
        <v>110.9</v>
      </c>
      <c r="AQ475" s="31">
        <v>109.8</v>
      </c>
      <c r="AR475" s="31">
        <v>108.9</v>
      </c>
      <c r="AS475" s="31">
        <v>107.9</v>
      </c>
      <c r="AT475" s="31">
        <v>107.9</v>
      </c>
      <c r="AU475" s="31">
        <v>107.6</v>
      </c>
      <c r="AV475" s="31">
        <v>106.4</v>
      </c>
      <c r="AW475" s="31">
        <v>105.4</v>
      </c>
      <c r="AX475" s="31">
        <v>105.3</v>
      </c>
      <c r="AY475" s="31">
        <v>106</v>
      </c>
      <c r="AZ475" s="31">
        <v>107.4</v>
      </c>
      <c r="BA475" s="31">
        <v>106.6</v>
      </c>
      <c r="BB475" s="31">
        <v>107</v>
      </c>
      <c r="BC475" s="31">
        <v>106.8</v>
      </c>
      <c r="BD475" s="31">
        <v>106.7</v>
      </c>
      <c r="BE475" s="31">
        <v>106.5</v>
      </c>
      <c r="BF475" s="31">
        <v>106.9</v>
      </c>
      <c r="BG475" s="31">
        <v>107.8</v>
      </c>
      <c r="BH475" s="31">
        <v>107.9</v>
      </c>
      <c r="BI475" s="31">
        <v>108.3</v>
      </c>
      <c r="BJ475" s="31">
        <v>108.8</v>
      </c>
      <c r="BK475" s="31">
        <v>108.8</v>
      </c>
      <c r="BL475" s="31">
        <v>108.6</v>
      </c>
      <c r="BM475" s="31">
        <v>108</v>
      </c>
      <c r="BN475" s="31">
        <v>108</v>
      </c>
      <c r="BO475" s="31">
        <v>107.3</v>
      </c>
      <c r="BP475" s="31">
        <v>107.6</v>
      </c>
      <c r="BQ475" s="31">
        <v>107.6</v>
      </c>
      <c r="BR475" s="31">
        <v>107.5</v>
      </c>
      <c r="BS475" s="31">
        <v>107.3</v>
      </c>
      <c r="BT475" s="31">
        <v>106.9</v>
      </c>
      <c r="BU475" s="31">
        <v>107.2</v>
      </c>
      <c r="BV475" s="31">
        <v>107.3</v>
      </c>
      <c r="BW475" s="31">
        <v>107.6</v>
      </c>
      <c r="BX475" s="31">
        <v>108.5</v>
      </c>
      <c r="BY475" s="31">
        <v>108.5</v>
      </c>
      <c r="BZ475" s="31">
        <v>108.9</v>
      </c>
      <c r="CA475" s="31">
        <v>109.5</v>
      </c>
      <c r="CB475" s="31">
        <v>109.5</v>
      </c>
      <c r="CC475" s="31">
        <v>109.9</v>
      </c>
      <c r="CD475" s="31">
        <v>109.9</v>
      </c>
      <c r="CE475" s="31">
        <v>110</v>
      </c>
      <c r="CF475" s="31">
        <v>110.2</v>
      </c>
      <c r="CG475" s="31">
        <v>110.1</v>
      </c>
      <c r="CH475" s="31">
        <v>109.6</v>
      </c>
      <c r="CI475" s="31">
        <v>110.1</v>
      </c>
      <c r="CJ475" s="31">
        <v>109.7</v>
      </c>
      <c r="CK475" s="31">
        <v>109.4</v>
      </c>
      <c r="CL475" s="31">
        <v>109.3</v>
      </c>
      <c r="CM475" s="31">
        <v>109.1</v>
      </c>
      <c r="CN475" s="31">
        <v>108.3</v>
      </c>
      <c r="CO475" s="31">
        <v>108.2</v>
      </c>
      <c r="CP475" s="31">
        <v>108.4</v>
      </c>
      <c r="CQ475" s="31">
        <v>107.7</v>
      </c>
      <c r="CR475" s="31">
        <v>108.2</v>
      </c>
      <c r="CS475" s="31">
        <v>108.1</v>
      </c>
      <c r="CT475" s="31">
        <v>107.9</v>
      </c>
      <c r="CU475" s="31">
        <v>107.4</v>
      </c>
      <c r="CV475" s="31">
        <v>107.3</v>
      </c>
      <c r="CW475" s="31">
        <v>107.4</v>
      </c>
      <c r="CX475" s="31">
        <v>107.7</v>
      </c>
      <c r="CY475" s="31">
        <v>107.3</v>
      </c>
      <c r="CZ475" s="31">
        <v>107.6</v>
      </c>
      <c r="DA475" s="31">
        <v>109.5</v>
      </c>
      <c r="DB475" s="31">
        <v>110</v>
      </c>
      <c r="DC475" s="31">
        <v>112</v>
      </c>
      <c r="DD475" s="31">
        <v>114.4</v>
      </c>
      <c r="DE475" s="31">
        <v>116.1</v>
      </c>
      <c r="DF475" s="31">
        <v>116.3</v>
      </c>
      <c r="DG475" s="31">
        <v>119.5</v>
      </c>
      <c r="DH475" s="31">
        <v>122.2</v>
      </c>
      <c r="DI475" s="31">
        <v>121.2</v>
      </c>
      <c r="DJ475" s="31">
        <v>120.6</v>
      </c>
      <c r="DK475" s="31">
        <v>121.4</v>
      </c>
      <c r="DL475" s="31">
        <v>122.5</v>
      </c>
      <c r="DM475" s="31">
        <v>123.9</v>
      </c>
      <c r="DN475" s="31">
        <v>126.7</v>
      </c>
      <c r="DO475" s="31">
        <v>127.6</v>
      </c>
      <c r="DP475" s="31">
        <v>127.1</v>
      </c>
      <c r="DQ475" s="31">
        <v>127.3</v>
      </c>
      <c r="DR475" s="31">
        <v>127.3</v>
      </c>
      <c r="DS475" s="31">
        <v>130</v>
      </c>
      <c r="DT475" s="31">
        <v>131.69999999999999</v>
      </c>
      <c r="DU475" s="31">
        <v>132</v>
      </c>
      <c r="DV475" s="31">
        <v>131.30000000000001</v>
      </c>
      <c r="DW475" s="31">
        <v>131.1</v>
      </c>
      <c r="DX475" s="31">
        <v>129.4</v>
      </c>
      <c r="DY475" s="31">
        <v>129.5</v>
      </c>
      <c r="DZ475" s="31">
        <v>129.19999999999999</v>
      </c>
      <c r="EA475" s="31">
        <v>128.1</v>
      </c>
      <c r="EB475" s="31">
        <v>128.1</v>
      </c>
      <c r="EC475" s="31">
        <v>128.6</v>
      </c>
      <c r="ED475" s="31">
        <v>128.69999999999999</v>
      </c>
      <c r="EE475" s="31">
        <v>128.30000000000001</v>
      </c>
      <c r="EF475" s="31">
        <v>128.4</v>
      </c>
      <c r="EG475" s="31">
        <v>127.6</v>
      </c>
      <c r="EH475" s="31">
        <v>127.1</v>
      </c>
      <c r="EI475" s="31">
        <v>127</v>
      </c>
      <c r="EJ475" s="31">
        <v>127.1</v>
      </c>
      <c r="EK475" s="31">
        <v>128</v>
      </c>
      <c r="EL475" s="31">
        <v>127.2</v>
      </c>
      <c r="EM475" s="31">
        <v>126.8</v>
      </c>
      <c r="EN475" s="31">
        <v>127.4</v>
      </c>
      <c r="EO475" s="31">
        <v>127.6</v>
      </c>
      <c r="EP475" s="31">
        <v>127.3</v>
      </c>
      <c r="EQ475" s="31">
        <v>128.30000000000001</v>
      </c>
      <c r="ER475" s="31">
        <v>128.1</v>
      </c>
      <c r="ES475" s="31">
        <v>128.19999999999999</v>
      </c>
      <c r="ET475" s="31">
        <v>128.80000000000001</v>
      </c>
    </row>
    <row r="476" spans="1:150">
      <c r="A476" s="25" t="s">
        <v>2166</v>
      </c>
      <c r="B476" s="25" t="s">
        <v>1554</v>
      </c>
      <c r="C476" s="26">
        <v>0.60897000000000001</v>
      </c>
      <c r="D476" s="31">
        <v>103.1</v>
      </c>
      <c r="E476" s="31">
        <v>103.4</v>
      </c>
      <c r="F476" s="31">
        <v>103.8</v>
      </c>
      <c r="G476" s="31">
        <v>103.9</v>
      </c>
      <c r="H476" s="31">
        <v>103.7</v>
      </c>
      <c r="I476" s="31">
        <v>103.6</v>
      </c>
      <c r="J476" s="31">
        <v>103.1</v>
      </c>
      <c r="K476" s="31">
        <v>103.4</v>
      </c>
      <c r="L476" s="31">
        <v>104</v>
      </c>
      <c r="M476" s="31">
        <v>102.8</v>
      </c>
      <c r="N476" s="31">
        <v>101.3</v>
      </c>
      <c r="O476" s="31">
        <v>101</v>
      </c>
      <c r="P476" s="31">
        <v>102.9</v>
      </c>
      <c r="Q476" s="31">
        <v>104.9</v>
      </c>
      <c r="R476" s="31">
        <v>105.5</v>
      </c>
      <c r="S476" s="31">
        <v>106</v>
      </c>
      <c r="T476" s="31">
        <v>105.3</v>
      </c>
      <c r="U476" s="31">
        <v>105.5</v>
      </c>
      <c r="V476" s="31">
        <v>105.8</v>
      </c>
      <c r="W476" s="31">
        <v>105.9</v>
      </c>
      <c r="X476" s="31">
        <v>105.8</v>
      </c>
      <c r="Y476" s="31">
        <v>105.8</v>
      </c>
      <c r="Z476" s="31">
        <v>104.9</v>
      </c>
      <c r="AA476" s="31">
        <v>106.3</v>
      </c>
      <c r="AB476" s="31">
        <v>106.3</v>
      </c>
      <c r="AC476" s="31">
        <v>105.5</v>
      </c>
      <c r="AD476" s="31">
        <v>106.4</v>
      </c>
      <c r="AE476" s="31">
        <v>106</v>
      </c>
      <c r="AF476" s="31">
        <v>106.6</v>
      </c>
      <c r="AG476" s="31">
        <v>106.9</v>
      </c>
      <c r="AH476" s="31">
        <v>105.8</v>
      </c>
      <c r="AI476" s="31">
        <v>105.5</v>
      </c>
      <c r="AJ476" s="31">
        <v>105.7</v>
      </c>
      <c r="AK476" s="31">
        <v>105.5</v>
      </c>
      <c r="AL476" s="31">
        <v>105.7</v>
      </c>
      <c r="AM476" s="31">
        <v>105.8</v>
      </c>
      <c r="AN476" s="31">
        <v>105.3</v>
      </c>
      <c r="AO476" s="31">
        <v>105.4</v>
      </c>
      <c r="AP476" s="31">
        <v>102.8</v>
      </c>
      <c r="AQ476" s="31">
        <v>103.4</v>
      </c>
      <c r="AR476" s="31">
        <v>102.6</v>
      </c>
      <c r="AS476" s="31">
        <v>102.4</v>
      </c>
      <c r="AT476" s="31">
        <v>101.6</v>
      </c>
      <c r="AU476" s="31">
        <v>101.6</v>
      </c>
      <c r="AV476" s="31">
        <v>101.5</v>
      </c>
      <c r="AW476" s="31">
        <v>100.8</v>
      </c>
      <c r="AX476" s="31">
        <v>100.6</v>
      </c>
      <c r="AY476" s="31">
        <v>100.7</v>
      </c>
      <c r="AZ476" s="31">
        <v>100.4</v>
      </c>
      <c r="BA476" s="31">
        <v>100.3</v>
      </c>
      <c r="BB476" s="31">
        <v>100.9</v>
      </c>
      <c r="BC476" s="31">
        <v>101</v>
      </c>
      <c r="BD476" s="31">
        <v>100.6</v>
      </c>
      <c r="BE476" s="31">
        <v>100.9</v>
      </c>
      <c r="BF476" s="31">
        <v>101.5</v>
      </c>
      <c r="BG476" s="31">
        <v>101.6</v>
      </c>
      <c r="BH476" s="31">
        <v>101.4</v>
      </c>
      <c r="BI476" s="31">
        <v>101.9</v>
      </c>
      <c r="BJ476" s="31">
        <v>102.8</v>
      </c>
      <c r="BK476" s="31">
        <v>103.5</v>
      </c>
      <c r="BL476" s="31">
        <v>103.9</v>
      </c>
      <c r="BM476" s="31">
        <v>103.3</v>
      </c>
      <c r="BN476" s="31">
        <v>103.4</v>
      </c>
      <c r="BO476" s="31">
        <v>99.9</v>
      </c>
      <c r="BP476" s="31">
        <v>100.5</v>
      </c>
      <c r="BQ476" s="31">
        <v>100.8</v>
      </c>
      <c r="BR476" s="31">
        <v>99.8</v>
      </c>
      <c r="BS476" s="31">
        <v>100.3</v>
      </c>
      <c r="BT476" s="31">
        <v>98.3</v>
      </c>
      <c r="BU476" s="31">
        <v>97.9</v>
      </c>
      <c r="BV476" s="31">
        <v>98.1</v>
      </c>
      <c r="BW476" s="31">
        <v>97.9</v>
      </c>
      <c r="BX476" s="31">
        <v>97.7</v>
      </c>
      <c r="BY476" s="31">
        <v>97.4</v>
      </c>
      <c r="BZ476" s="31">
        <v>97.2</v>
      </c>
      <c r="CA476" s="31">
        <v>98.8</v>
      </c>
      <c r="CB476" s="31">
        <v>99</v>
      </c>
      <c r="CC476" s="31">
        <v>99.1</v>
      </c>
      <c r="CD476" s="31">
        <v>99</v>
      </c>
      <c r="CE476" s="31">
        <v>99.3</v>
      </c>
      <c r="CF476" s="31">
        <v>99.8</v>
      </c>
      <c r="CG476" s="31">
        <v>100.1</v>
      </c>
      <c r="CH476" s="31">
        <v>99.6</v>
      </c>
      <c r="CI476" s="31">
        <v>99.3</v>
      </c>
      <c r="CJ476" s="31">
        <v>100.2</v>
      </c>
      <c r="CK476" s="31">
        <v>99.5</v>
      </c>
      <c r="CL476" s="31">
        <v>99.3</v>
      </c>
      <c r="CM476" s="31">
        <v>99.4</v>
      </c>
      <c r="CN476" s="31">
        <v>99.7</v>
      </c>
      <c r="CO476" s="31">
        <v>99.2</v>
      </c>
      <c r="CP476" s="31">
        <v>98</v>
      </c>
      <c r="CQ476" s="31">
        <v>97.8</v>
      </c>
      <c r="CR476" s="31">
        <v>98.3</v>
      </c>
      <c r="CS476" s="31">
        <v>99.3</v>
      </c>
      <c r="CT476" s="31">
        <v>98.7</v>
      </c>
      <c r="CU476" s="31">
        <v>97.9</v>
      </c>
      <c r="CV476" s="31">
        <v>98.1</v>
      </c>
      <c r="CW476" s="31">
        <v>98</v>
      </c>
      <c r="CX476" s="31">
        <v>98.4</v>
      </c>
      <c r="CY476" s="31">
        <v>97.8</v>
      </c>
      <c r="CZ476" s="31">
        <v>97.4</v>
      </c>
      <c r="DA476" s="31">
        <v>97.5</v>
      </c>
      <c r="DB476" s="31">
        <v>97.8</v>
      </c>
      <c r="DC476" s="31">
        <v>97.5</v>
      </c>
      <c r="DD476" s="31">
        <v>98.7</v>
      </c>
      <c r="DE476" s="31">
        <v>99.4</v>
      </c>
      <c r="DF476" s="31">
        <v>98.9</v>
      </c>
      <c r="DG476" s="31">
        <v>100.1</v>
      </c>
      <c r="DH476" s="31">
        <v>102.3</v>
      </c>
      <c r="DI476" s="31">
        <v>102.1</v>
      </c>
      <c r="DJ476" s="31">
        <v>102.3</v>
      </c>
      <c r="DK476" s="31">
        <v>102.9</v>
      </c>
      <c r="DL476" s="31">
        <v>103.8</v>
      </c>
      <c r="DM476" s="31">
        <v>104.3</v>
      </c>
      <c r="DN476" s="31">
        <v>104.1</v>
      </c>
      <c r="DO476" s="31">
        <v>104.9</v>
      </c>
      <c r="DP476" s="31">
        <v>106.5</v>
      </c>
      <c r="DQ476" s="31">
        <v>106.5</v>
      </c>
      <c r="DR476" s="31">
        <v>106.4</v>
      </c>
      <c r="DS476" s="31">
        <v>105.9</v>
      </c>
      <c r="DT476" s="31">
        <v>107.2</v>
      </c>
      <c r="DU476" s="31">
        <v>108</v>
      </c>
      <c r="DV476" s="31">
        <v>108.8</v>
      </c>
      <c r="DW476" s="31">
        <v>111.7</v>
      </c>
      <c r="DX476" s="31">
        <v>112.2</v>
      </c>
      <c r="DY476" s="31">
        <v>112.9</v>
      </c>
      <c r="DZ476" s="31">
        <v>113.2</v>
      </c>
      <c r="EA476" s="31">
        <v>113.1</v>
      </c>
      <c r="EB476" s="31">
        <v>113.3</v>
      </c>
      <c r="EC476" s="31">
        <v>113.8</v>
      </c>
      <c r="ED476" s="31">
        <v>113.7</v>
      </c>
      <c r="EE476" s="31">
        <v>113.7</v>
      </c>
      <c r="EF476" s="31">
        <v>114.5</v>
      </c>
      <c r="EG476" s="31">
        <v>114.3</v>
      </c>
      <c r="EH476" s="31">
        <v>113.6</v>
      </c>
      <c r="EI476" s="31">
        <v>113.2</v>
      </c>
      <c r="EJ476" s="31">
        <v>113.6</v>
      </c>
      <c r="EK476" s="31">
        <v>113.4</v>
      </c>
      <c r="EL476" s="31">
        <v>113.2</v>
      </c>
      <c r="EM476" s="31">
        <v>113.5</v>
      </c>
      <c r="EN476" s="31">
        <v>113.7</v>
      </c>
      <c r="EO476" s="31">
        <v>113.6</v>
      </c>
      <c r="EP476" s="31">
        <v>114.1</v>
      </c>
      <c r="EQ476" s="31">
        <v>114</v>
      </c>
      <c r="ER476" s="31">
        <v>113.6</v>
      </c>
      <c r="ES476" s="31">
        <v>113.3</v>
      </c>
      <c r="ET476" s="31">
        <v>113.9</v>
      </c>
    </row>
    <row r="477" spans="1:150">
      <c r="A477" s="25" t="s">
        <v>2167</v>
      </c>
      <c r="B477" s="25" t="s">
        <v>1556</v>
      </c>
      <c r="C477" s="26">
        <v>0.20705999999999999</v>
      </c>
      <c r="D477" s="31">
        <v>100.6</v>
      </c>
      <c r="E477" s="31">
        <v>101.3</v>
      </c>
      <c r="F477" s="31">
        <v>102.1</v>
      </c>
      <c r="G477" s="31">
        <v>102.2</v>
      </c>
      <c r="H477" s="31">
        <v>101.7</v>
      </c>
      <c r="I477" s="31">
        <v>102.2</v>
      </c>
      <c r="J477" s="31">
        <v>101.6</v>
      </c>
      <c r="K477" s="31">
        <v>101.3</v>
      </c>
      <c r="L477" s="31">
        <v>101.9</v>
      </c>
      <c r="M477" s="31">
        <v>101.7</v>
      </c>
      <c r="N477" s="31">
        <v>100.7</v>
      </c>
      <c r="O477" s="31">
        <v>99.8</v>
      </c>
      <c r="P477" s="31">
        <v>102</v>
      </c>
      <c r="Q477" s="31">
        <v>105.4</v>
      </c>
      <c r="R477" s="31">
        <v>106.3</v>
      </c>
      <c r="S477" s="31">
        <v>106.5</v>
      </c>
      <c r="T477" s="31">
        <v>106.5</v>
      </c>
      <c r="U477" s="31">
        <v>106.7</v>
      </c>
      <c r="V477" s="31">
        <v>105.8</v>
      </c>
      <c r="W477" s="31">
        <v>106.2</v>
      </c>
      <c r="X477" s="31">
        <v>106.3</v>
      </c>
      <c r="Y477" s="31">
        <v>106.4</v>
      </c>
      <c r="Z477" s="31">
        <v>105.5</v>
      </c>
      <c r="AA477" s="31">
        <v>105.6</v>
      </c>
      <c r="AB477" s="31">
        <v>106</v>
      </c>
      <c r="AC477" s="31">
        <v>106</v>
      </c>
      <c r="AD477" s="31">
        <v>105.9</v>
      </c>
      <c r="AE477" s="31">
        <v>106.4</v>
      </c>
      <c r="AF477" s="31">
        <v>106.5</v>
      </c>
      <c r="AG477" s="31">
        <v>106.5</v>
      </c>
      <c r="AH477" s="31">
        <v>106</v>
      </c>
      <c r="AI477" s="31">
        <v>105.6</v>
      </c>
      <c r="AJ477" s="31">
        <v>105.1</v>
      </c>
      <c r="AK477" s="31">
        <v>105.2</v>
      </c>
      <c r="AL477" s="31">
        <v>104.9</v>
      </c>
      <c r="AM477" s="31">
        <v>104.8</v>
      </c>
      <c r="AN477" s="31">
        <v>104.2</v>
      </c>
      <c r="AO477" s="31">
        <v>104.7</v>
      </c>
      <c r="AP477" s="31">
        <v>104.3</v>
      </c>
      <c r="AQ477" s="31">
        <v>104.4</v>
      </c>
      <c r="AR477" s="31">
        <v>103.6</v>
      </c>
      <c r="AS477" s="31">
        <v>103.9</v>
      </c>
      <c r="AT477" s="31">
        <v>103.7</v>
      </c>
      <c r="AU477" s="31">
        <v>103.4</v>
      </c>
      <c r="AV477" s="31">
        <v>103.6</v>
      </c>
      <c r="AW477" s="31">
        <v>102.7</v>
      </c>
      <c r="AX477" s="31">
        <v>102.5</v>
      </c>
      <c r="AY477" s="31">
        <v>102.1</v>
      </c>
      <c r="AZ477" s="31">
        <v>102.2</v>
      </c>
      <c r="BA477" s="31">
        <v>101.8</v>
      </c>
      <c r="BB477" s="31">
        <v>102</v>
      </c>
      <c r="BC477" s="31">
        <v>102.2</v>
      </c>
      <c r="BD477" s="31">
        <v>102.4</v>
      </c>
      <c r="BE477" s="31">
        <v>102.4</v>
      </c>
      <c r="BF477" s="31">
        <v>102.3</v>
      </c>
      <c r="BG477" s="31">
        <v>102.9</v>
      </c>
      <c r="BH477" s="31">
        <v>102.4</v>
      </c>
      <c r="BI477" s="31">
        <v>103.3</v>
      </c>
      <c r="BJ477" s="31">
        <v>105.3</v>
      </c>
      <c r="BK477" s="31">
        <v>105.8</v>
      </c>
      <c r="BL477" s="31">
        <v>105.8</v>
      </c>
      <c r="BM477" s="31">
        <v>105.3</v>
      </c>
      <c r="BN477" s="31">
        <v>105.7</v>
      </c>
      <c r="BO477" s="31">
        <v>98.2</v>
      </c>
      <c r="BP477" s="31">
        <v>98.7</v>
      </c>
      <c r="BQ477" s="31">
        <v>100.2</v>
      </c>
      <c r="BR477" s="31">
        <v>99.4</v>
      </c>
      <c r="BS477" s="31">
        <v>99.3</v>
      </c>
      <c r="BT477" s="31">
        <v>99.9</v>
      </c>
      <c r="BU477" s="31">
        <v>99.6</v>
      </c>
      <c r="BV477" s="31">
        <v>100.3</v>
      </c>
      <c r="BW477" s="31">
        <v>99.4</v>
      </c>
      <c r="BX477" s="31">
        <v>99.2</v>
      </c>
      <c r="BY477" s="31">
        <v>98.5</v>
      </c>
      <c r="BZ477" s="31">
        <v>98.6</v>
      </c>
      <c r="CA477" s="31">
        <v>99.4</v>
      </c>
      <c r="CB477" s="31">
        <v>99.4</v>
      </c>
      <c r="CC477" s="31">
        <v>99.7</v>
      </c>
      <c r="CD477" s="31">
        <v>100.4</v>
      </c>
      <c r="CE477" s="31">
        <v>100.4</v>
      </c>
      <c r="CF477" s="31">
        <v>100</v>
      </c>
      <c r="CG477" s="31">
        <v>99.6</v>
      </c>
      <c r="CH477" s="31">
        <v>99.8</v>
      </c>
      <c r="CI477" s="31">
        <v>99.7</v>
      </c>
      <c r="CJ477" s="31">
        <v>99.4</v>
      </c>
      <c r="CK477" s="31">
        <v>99.3</v>
      </c>
      <c r="CL477" s="31">
        <v>99.5</v>
      </c>
      <c r="CM477" s="31">
        <v>99.2</v>
      </c>
      <c r="CN477" s="31">
        <v>99.9</v>
      </c>
      <c r="CO477" s="31">
        <v>99.6</v>
      </c>
      <c r="CP477" s="31">
        <v>97.6</v>
      </c>
      <c r="CQ477" s="31">
        <v>98.1</v>
      </c>
      <c r="CR477" s="31">
        <v>98.7</v>
      </c>
      <c r="CS477" s="31">
        <v>100</v>
      </c>
      <c r="CT477" s="31">
        <v>98.6</v>
      </c>
      <c r="CU477" s="31">
        <v>98.3</v>
      </c>
      <c r="CV477" s="31">
        <v>98.1</v>
      </c>
      <c r="CW477" s="31">
        <v>99.6</v>
      </c>
      <c r="CX477" s="31">
        <v>99.2</v>
      </c>
      <c r="CY477" s="31">
        <v>98.8</v>
      </c>
      <c r="CZ477" s="31">
        <v>98.8</v>
      </c>
      <c r="DA477" s="31">
        <v>98.3</v>
      </c>
      <c r="DB477" s="31">
        <v>97.8</v>
      </c>
      <c r="DC477" s="31">
        <v>97.4</v>
      </c>
      <c r="DD477" s="31">
        <v>99.6</v>
      </c>
      <c r="DE477" s="31">
        <v>100.3</v>
      </c>
      <c r="DF477" s="31">
        <v>98.7</v>
      </c>
      <c r="DG477" s="31">
        <v>99.8</v>
      </c>
      <c r="DH477" s="31">
        <v>101.7</v>
      </c>
      <c r="DI477" s="31">
        <v>102</v>
      </c>
      <c r="DJ477" s="31">
        <v>102.2</v>
      </c>
      <c r="DK477" s="31">
        <v>102</v>
      </c>
      <c r="DL477" s="31">
        <v>103.3</v>
      </c>
      <c r="DM477" s="31">
        <v>104.7</v>
      </c>
      <c r="DN477" s="31">
        <v>103.7</v>
      </c>
      <c r="DO477" s="31">
        <v>105.6</v>
      </c>
      <c r="DP477" s="31">
        <v>109.7</v>
      </c>
      <c r="DQ477" s="31">
        <v>108.6</v>
      </c>
      <c r="DR477" s="31">
        <v>107.7</v>
      </c>
      <c r="DS477" s="31">
        <v>108.2</v>
      </c>
      <c r="DT477" s="31">
        <v>108.2</v>
      </c>
      <c r="DU477" s="31">
        <v>108.8</v>
      </c>
      <c r="DV477" s="31">
        <v>110.3</v>
      </c>
      <c r="DW477" s="31">
        <v>110.1</v>
      </c>
      <c r="DX477" s="31">
        <v>110.8</v>
      </c>
      <c r="DY477" s="31">
        <v>110.7</v>
      </c>
      <c r="DZ477" s="31">
        <v>111.4</v>
      </c>
      <c r="EA477" s="31">
        <v>111.7</v>
      </c>
      <c r="EB477" s="31">
        <v>112</v>
      </c>
      <c r="EC477" s="31">
        <v>112.7</v>
      </c>
      <c r="ED477" s="31">
        <v>114.1</v>
      </c>
      <c r="EE477" s="31">
        <v>112.5</v>
      </c>
      <c r="EF477" s="31">
        <v>112.2</v>
      </c>
      <c r="EG477" s="31">
        <v>112.2</v>
      </c>
      <c r="EH477" s="31">
        <v>110.5</v>
      </c>
      <c r="EI477" s="31">
        <v>110.2</v>
      </c>
      <c r="EJ477" s="31">
        <v>110.6</v>
      </c>
      <c r="EK477" s="31">
        <v>110.6</v>
      </c>
      <c r="EL477" s="31">
        <v>110.3</v>
      </c>
      <c r="EM477" s="31">
        <v>110.3</v>
      </c>
      <c r="EN477" s="31">
        <v>111.3</v>
      </c>
      <c r="EO477" s="31">
        <v>110.5</v>
      </c>
      <c r="EP477" s="31">
        <v>111.2</v>
      </c>
      <c r="EQ477" s="31">
        <v>111.4</v>
      </c>
      <c r="ER477" s="31">
        <v>111.5</v>
      </c>
      <c r="ES477" s="31">
        <v>111.2</v>
      </c>
      <c r="ET477" s="31">
        <v>113</v>
      </c>
    </row>
    <row r="478" spans="1:150">
      <c r="A478" s="25" t="s">
        <v>754</v>
      </c>
      <c r="B478" s="25" t="s">
        <v>1558</v>
      </c>
      <c r="C478" s="26">
        <v>3.3270000000000001E-2</v>
      </c>
      <c r="D478" s="31">
        <v>97.7</v>
      </c>
      <c r="E478" s="31">
        <v>99.1</v>
      </c>
      <c r="F478" s="31">
        <v>99.7</v>
      </c>
      <c r="G478" s="31">
        <v>100.2</v>
      </c>
      <c r="H478" s="31">
        <v>101.1</v>
      </c>
      <c r="I478" s="31">
        <v>102.7</v>
      </c>
      <c r="J478" s="31">
        <v>100.4</v>
      </c>
      <c r="K478" s="31">
        <v>100.7</v>
      </c>
      <c r="L478" s="31">
        <v>102</v>
      </c>
      <c r="M478" s="31">
        <v>99.5</v>
      </c>
      <c r="N478" s="31">
        <v>99.1</v>
      </c>
      <c r="O478" s="31">
        <v>98.9</v>
      </c>
      <c r="P478" s="31">
        <v>97.4</v>
      </c>
      <c r="Q478" s="31">
        <v>99.6</v>
      </c>
      <c r="R478" s="31">
        <v>99.5</v>
      </c>
      <c r="S478" s="31">
        <v>98.6</v>
      </c>
      <c r="T478" s="31">
        <v>97.5</v>
      </c>
      <c r="U478" s="31">
        <v>97</v>
      </c>
      <c r="V478" s="31">
        <v>100.4</v>
      </c>
      <c r="W478" s="31">
        <v>102.4</v>
      </c>
      <c r="X478" s="31">
        <v>102</v>
      </c>
      <c r="Y478" s="31">
        <v>99.5</v>
      </c>
      <c r="Z478" s="31">
        <v>100.4</v>
      </c>
      <c r="AA478" s="31">
        <v>102.8</v>
      </c>
      <c r="AB478" s="31">
        <v>100.8</v>
      </c>
      <c r="AC478" s="31">
        <v>100.5</v>
      </c>
      <c r="AD478" s="31">
        <v>100.5</v>
      </c>
      <c r="AE478" s="31">
        <v>99</v>
      </c>
      <c r="AF478" s="31">
        <v>99.9</v>
      </c>
      <c r="AG478" s="31">
        <v>99.1</v>
      </c>
      <c r="AH478" s="31">
        <v>98.1</v>
      </c>
      <c r="AI478" s="31">
        <v>97</v>
      </c>
      <c r="AJ478" s="31">
        <v>97.4</v>
      </c>
      <c r="AK478" s="31">
        <v>96</v>
      </c>
      <c r="AL478" s="31">
        <v>96.7</v>
      </c>
      <c r="AM478" s="31">
        <v>97.5</v>
      </c>
      <c r="AN478" s="31">
        <v>98.9</v>
      </c>
      <c r="AO478" s="31">
        <v>96.6</v>
      </c>
      <c r="AP478" s="31">
        <v>95</v>
      </c>
      <c r="AQ478" s="31">
        <v>97</v>
      </c>
      <c r="AR478" s="31">
        <v>97.8</v>
      </c>
      <c r="AS478" s="31">
        <v>98.4</v>
      </c>
      <c r="AT478" s="31">
        <v>96.4</v>
      </c>
      <c r="AU478" s="31">
        <v>98.2</v>
      </c>
      <c r="AV478" s="31">
        <v>98.6</v>
      </c>
      <c r="AW478" s="31">
        <v>96.9</v>
      </c>
      <c r="AX478" s="31">
        <v>96.2</v>
      </c>
      <c r="AY478" s="31">
        <v>97.3</v>
      </c>
      <c r="AZ478" s="31">
        <v>93.2</v>
      </c>
      <c r="BA478" s="31">
        <v>92.3</v>
      </c>
      <c r="BB478" s="31">
        <v>94.4</v>
      </c>
      <c r="BC478" s="31">
        <v>95.8</v>
      </c>
      <c r="BD478" s="31">
        <v>95.2</v>
      </c>
      <c r="BE478" s="31">
        <v>96.5</v>
      </c>
      <c r="BF478" s="31">
        <v>96</v>
      </c>
      <c r="BG478" s="31">
        <v>95.6</v>
      </c>
      <c r="BH478" s="31">
        <v>95.9</v>
      </c>
      <c r="BI478" s="31">
        <v>95.7</v>
      </c>
      <c r="BJ478" s="31">
        <v>96.6</v>
      </c>
      <c r="BK478" s="31">
        <v>99.6</v>
      </c>
      <c r="BL478" s="31">
        <v>100.3</v>
      </c>
      <c r="BM478" s="31">
        <v>100.8</v>
      </c>
      <c r="BN478" s="31">
        <v>98.6</v>
      </c>
      <c r="BO478" s="31">
        <v>94.2</v>
      </c>
      <c r="BP478" s="31">
        <v>95.6</v>
      </c>
      <c r="BQ478" s="31">
        <v>95.3</v>
      </c>
      <c r="BR478" s="31">
        <v>95.7</v>
      </c>
      <c r="BS478" s="31">
        <v>95.7</v>
      </c>
      <c r="BT478" s="31">
        <v>95.1</v>
      </c>
      <c r="BU478" s="31">
        <v>93.9</v>
      </c>
      <c r="BV478" s="31">
        <v>92.7</v>
      </c>
      <c r="BW478" s="31">
        <v>93.7</v>
      </c>
      <c r="BX478" s="31">
        <v>93.7</v>
      </c>
      <c r="BY478" s="31">
        <v>92.6</v>
      </c>
      <c r="BZ478" s="31">
        <v>91.1</v>
      </c>
      <c r="CA478" s="31">
        <v>91.9</v>
      </c>
      <c r="CB478" s="31">
        <v>94.3</v>
      </c>
      <c r="CC478" s="31">
        <v>93.1</v>
      </c>
      <c r="CD478" s="31">
        <v>94.3</v>
      </c>
      <c r="CE478" s="31">
        <v>94.2</v>
      </c>
      <c r="CF478" s="31">
        <v>96.4</v>
      </c>
      <c r="CG478" s="31">
        <v>97.1</v>
      </c>
      <c r="CH478" s="31">
        <v>94.1</v>
      </c>
      <c r="CI478" s="31">
        <v>94.3</v>
      </c>
      <c r="CJ478" s="31">
        <v>94.5</v>
      </c>
      <c r="CK478" s="31">
        <v>94</v>
      </c>
      <c r="CL478" s="31">
        <v>94</v>
      </c>
      <c r="CM478" s="31">
        <v>93.9</v>
      </c>
      <c r="CN478" s="31">
        <v>95.2</v>
      </c>
      <c r="CO478" s="31">
        <v>92.4</v>
      </c>
      <c r="CP478" s="31">
        <v>91.1</v>
      </c>
      <c r="CQ478" s="31">
        <v>89.5</v>
      </c>
      <c r="CR478" s="31">
        <v>91.2</v>
      </c>
      <c r="CS478" s="31">
        <v>93.8</v>
      </c>
      <c r="CT478" s="31">
        <v>92.6</v>
      </c>
      <c r="CU478" s="31">
        <v>89.6</v>
      </c>
      <c r="CV478" s="31">
        <v>89.5</v>
      </c>
      <c r="CW478" s="31">
        <v>86.5</v>
      </c>
      <c r="CX478" s="31">
        <v>90.3</v>
      </c>
      <c r="CY478" s="31">
        <v>91.9</v>
      </c>
      <c r="CZ478" s="31">
        <v>89.5</v>
      </c>
      <c r="DA478" s="31">
        <v>89.5</v>
      </c>
      <c r="DB478" s="31">
        <v>90</v>
      </c>
      <c r="DC478" s="31">
        <v>90.6</v>
      </c>
      <c r="DD478" s="31">
        <v>91.1</v>
      </c>
      <c r="DE478" s="31">
        <v>91.9</v>
      </c>
      <c r="DF478" s="31">
        <v>92.9</v>
      </c>
      <c r="DG478" s="31">
        <v>93.2</v>
      </c>
      <c r="DH478" s="31">
        <v>95.4</v>
      </c>
      <c r="DI478" s="31">
        <v>94.9</v>
      </c>
      <c r="DJ478" s="31">
        <v>97.8</v>
      </c>
      <c r="DK478" s="31">
        <v>98.9</v>
      </c>
      <c r="DL478" s="31">
        <v>101.2</v>
      </c>
      <c r="DM478" s="31">
        <v>101.3</v>
      </c>
      <c r="DN478" s="31">
        <v>101.4</v>
      </c>
      <c r="DO478" s="31">
        <v>102.3</v>
      </c>
      <c r="DP478" s="31">
        <v>101.6</v>
      </c>
      <c r="DQ478" s="31">
        <v>101.1</v>
      </c>
      <c r="DR478" s="31">
        <v>102.2</v>
      </c>
      <c r="DS478" s="31">
        <v>102.3</v>
      </c>
      <c r="DT478" s="31">
        <v>102.6</v>
      </c>
      <c r="DU478" s="31">
        <v>103.8</v>
      </c>
      <c r="DV478" s="31">
        <v>105.8</v>
      </c>
      <c r="DW478" s="31">
        <v>105.4</v>
      </c>
      <c r="DX478" s="31">
        <v>104.9</v>
      </c>
      <c r="DY478" s="31">
        <v>104.9</v>
      </c>
      <c r="DZ478" s="31">
        <v>104.3</v>
      </c>
      <c r="EA478" s="31">
        <v>104.9</v>
      </c>
      <c r="EB478" s="31">
        <v>106.9</v>
      </c>
      <c r="EC478" s="31">
        <v>106.3</v>
      </c>
      <c r="ED478" s="31">
        <v>106.1</v>
      </c>
      <c r="EE478" s="31">
        <v>103.7</v>
      </c>
      <c r="EF478" s="31">
        <v>103.8</v>
      </c>
      <c r="EG478" s="31">
        <v>103.3</v>
      </c>
      <c r="EH478" s="31">
        <v>102.7</v>
      </c>
      <c r="EI478" s="31">
        <v>102</v>
      </c>
      <c r="EJ478" s="31">
        <v>103.8</v>
      </c>
      <c r="EK478" s="31">
        <v>102.7</v>
      </c>
      <c r="EL478" s="31">
        <v>101.7</v>
      </c>
      <c r="EM478" s="31">
        <v>103.5</v>
      </c>
      <c r="EN478" s="31">
        <v>102.1</v>
      </c>
      <c r="EO478" s="31">
        <v>102.5</v>
      </c>
      <c r="EP478" s="31">
        <v>102.4</v>
      </c>
      <c r="EQ478" s="31">
        <v>102.6</v>
      </c>
      <c r="ER478" s="31">
        <v>103.8</v>
      </c>
      <c r="ES478" s="31">
        <v>103.9</v>
      </c>
      <c r="ET478" s="31">
        <v>103.4</v>
      </c>
    </row>
    <row r="479" spans="1:150">
      <c r="A479" s="25" t="s">
        <v>2168</v>
      </c>
      <c r="B479" s="25" t="s">
        <v>1560</v>
      </c>
      <c r="C479" s="26">
        <v>4.0300000000000002E-2</v>
      </c>
      <c r="D479" s="31">
        <v>101.7</v>
      </c>
      <c r="E479" s="31">
        <v>101.8</v>
      </c>
      <c r="F479" s="31">
        <v>101.9</v>
      </c>
      <c r="G479" s="31">
        <v>102</v>
      </c>
      <c r="H479" s="31">
        <v>101.9</v>
      </c>
      <c r="I479" s="31">
        <v>101.6</v>
      </c>
      <c r="J479" s="31">
        <v>101.4</v>
      </c>
      <c r="K479" s="31">
        <v>101.8</v>
      </c>
      <c r="L479" s="31">
        <v>102.8</v>
      </c>
      <c r="M479" s="31">
        <v>102.5</v>
      </c>
      <c r="N479" s="31">
        <v>101</v>
      </c>
      <c r="O479" s="31">
        <v>100.2</v>
      </c>
      <c r="P479" s="31">
        <v>101.9</v>
      </c>
      <c r="Q479" s="31">
        <v>101.9</v>
      </c>
      <c r="R479" s="31">
        <v>101.8</v>
      </c>
      <c r="S479" s="31">
        <v>102.1</v>
      </c>
      <c r="T479" s="31">
        <v>100.6</v>
      </c>
      <c r="U479" s="31">
        <v>100.5</v>
      </c>
      <c r="V479" s="31">
        <v>100.5</v>
      </c>
      <c r="W479" s="31">
        <v>99.1</v>
      </c>
      <c r="X479" s="31">
        <v>99.2</v>
      </c>
      <c r="Y479" s="31">
        <v>99</v>
      </c>
      <c r="Z479" s="31">
        <v>99.1</v>
      </c>
      <c r="AA479" s="31">
        <v>99.5</v>
      </c>
      <c r="AB479" s="31">
        <v>101.1</v>
      </c>
      <c r="AC479" s="31">
        <v>100.8</v>
      </c>
      <c r="AD479" s="31">
        <v>100.6</v>
      </c>
      <c r="AE479" s="31">
        <v>100.6</v>
      </c>
      <c r="AF479" s="31">
        <v>100.8</v>
      </c>
      <c r="AG479" s="31">
        <v>100.5</v>
      </c>
      <c r="AH479" s="31">
        <v>100.6</v>
      </c>
      <c r="AI479" s="31">
        <v>100.9</v>
      </c>
      <c r="AJ479" s="31">
        <v>101</v>
      </c>
      <c r="AK479" s="31">
        <v>100.8</v>
      </c>
      <c r="AL479" s="31">
        <v>100.6</v>
      </c>
      <c r="AM479" s="31">
        <v>100.8</v>
      </c>
      <c r="AN479" s="31">
        <v>104</v>
      </c>
      <c r="AO479" s="31">
        <v>104</v>
      </c>
      <c r="AP479" s="31">
        <v>103.9</v>
      </c>
      <c r="AQ479" s="31">
        <v>103.8</v>
      </c>
      <c r="AR479" s="31">
        <v>103.5</v>
      </c>
      <c r="AS479" s="31">
        <v>103.2</v>
      </c>
      <c r="AT479" s="31">
        <v>101.3</v>
      </c>
      <c r="AU479" s="31">
        <v>101.4</v>
      </c>
      <c r="AV479" s="31">
        <v>101.7</v>
      </c>
      <c r="AW479" s="31">
        <v>101.2</v>
      </c>
      <c r="AX479" s="31">
        <v>101.1</v>
      </c>
      <c r="AY479" s="31">
        <v>101.1</v>
      </c>
      <c r="AZ479" s="31">
        <v>101.5</v>
      </c>
      <c r="BA479" s="31">
        <v>98.2</v>
      </c>
      <c r="BB479" s="31">
        <v>99.2</v>
      </c>
      <c r="BC479" s="31">
        <v>99</v>
      </c>
      <c r="BD479" s="31">
        <v>98.5</v>
      </c>
      <c r="BE479" s="31">
        <v>98.6</v>
      </c>
      <c r="BF479" s="31">
        <v>98.3</v>
      </c>
      <c r="BG479" s="31">
        <v>98.6</v>
      </c>
      <c r="BH479" s="31">
        <v>99.4</v>
      </c>
      <c r="BI479" s="31">
        <v>99</v>
      </c>
      <c r="BJ479" s="31">
        <v>99.2</v>
      </c>
      <c r="BK479" s="31">
        <v>99.3</v>
      </c>
      <c r="BL479" s="31">
        <v>98.6</v>
      </c>
      <c r="BM479" s="31">
        <v>98.1</v>
      </c>
      <c r="BN479" s="31">
        <v>98.3</v>
      </c>
      <c r="BO479" s="31">
        <v>94.7</v>
      </c>
      <c r="BP479" s="31">
        <v>96.3</v>
      </c>
      <c r="BQ479" s="31">
        <v>96.4</v>
      </c>
      <c r="BR479" s="31">
        <v>100.3</v>
      </c>
      <c r="BS479" s="31">
        <v>100.4</v>
      </c>
      <c r="BT479" s="31">
        <v>100.5</v>
      </c>
      <c r="BU479" s="31">
        <v>100.4</v>
      </c>
      <c r="BV479" s="31">
        <v>100.6</v>
      </c>
      <c r="BW479" s="31">
        <v>98.9</v>
      </c>
      <c r="BX479" s="31">
        <v>99.3</v>
      </c>
      <c r="BY479" s="31">
        <v>99.7</v>
      </c>
      <c r="BZ479" s="31">
        <v>97.9</v>
      </c>
      <c r="CA479" s="31">
        <v>100.6</v>
      </c>
      <c r="CB479" s="31">
        <v>102</v>
      </c>
      <c r="CC479" s="31">
        <v>101.9</v>
      </c>
      <c r="CD479" s="31">
        <v>102.6</v>
      </c>
      <c r="CE479" s="31">
        <v>103.1</v>
      </c>
      <c r="CF479" s="31">
        <v>103.6</v>
      </c>
      <c r="CG479" s="31">
        <v>104.6</v>
      </c>
      <c r="CH479" s="31">
        <v>104.2</v>
      </c>
      <c r="CI479" s="31">
        <v>104.4</v>
      </c>
      <c r="CJ479" s="31">
        <v>104.6</v>
      </c>
      <c r="CK479" s="31">
        <v>104.3</v>
      </c>
      <c r="CL479" s="31">
        <v>104.6</v>
      </c>
      <c r="CM479" s="31">
        <v>104.8</v>
      </c>
      <c r="CN479" s="31">
        <v>104</v>
      </c>
      <c r="CO479" s="31">
        <v>103.5</v>
      </c>
      <c r="CP479" s="31">
        <v>103.3</v>
      </c>
      <c r="CQ479" s="31">
        <v>102.4</v>
      </c>
      <c r="CR479" s="31">
        <v>103.5</v>
      </c>
      <c r="CS479" s="31">
        <v>103.1</v>
      </c>
      <c r="CT479" s="31">
        <v>102.6</v>
      </c>
      <c r="CU479" s="31">
        <v>102.7</v>
      </c>
      <c r="CV479" s="31">
        <v>102.7</v>
      </c>
      <c r="CW479" s="31">
        <v>102.3</v>
      </c>
      <c r="CX479" s="31">
        <v>103.1</v>
      </c>
      <c r="CY479" s="31">
        <v>102.1</v>
      </c>
      <c r="CZ479" s="31">
        <v>101.8</v>
      </c>
      <c r="DA479" s="31">
        <v>100.6</v>
      </c>
      <c r="DB479" s="31">
        <v>100.9</v>
      </c>
      <c r="DC479" s="31">
        <v>101.2</v>
      </c>
      <c r="DD479" s="31">
        <v>101.2</v>
      </c>
      <c r="DE479" s="31">
        <v>103.1</v>
      </c>
      <c r="DF479" s="31">
        <v>103.5</v>
      </c>
      <c r="DG479" s="31">
        <v>103.9</v>
      </c>
      <c r="DH479" s="31">
        <v>104.3</v>
      </c>
      <c r="DI479" s="31">
        <v>105.8</v>
      </c>
      <c r="DJ479" s="31">
        <v>105.3</v>
      </c>
      <c r="DK479" s="31">
        <v>105.6</v>
      </c>
      <c r="DL479" s="31">
        <v>106.2</v>
      </c>
      <c r="DM479" s="31">
        <v>106.8</v>
      </c>
      <c r="DN479" s="31">
        <v>108.1</v>
      </c>
      <c r="DO479" s="31">
        <v>108.7</v>
      </c>
      <c r="DP479" s="31">
        <v>108.9</v>
      </c>
      <c r="DQ479" s="31">
        <v>110.8</v>
      </c>
      <c r="DR479" s="31">
        <v>111.1</v>
      </c>
      <c r="DS479" s="31">
        <v>113.3</v>
      </c>
      <c r="DT479" s="31">
        <v>114.6</v>
      </c>
      <c r="DU479" s="31">
        <v>119.1</v>
      </c>
      <c r="DV479" s="31">
        <v>116.4</v>
      </c>
      <c r="DW479" s="31">
        <v>117.2</v>
      </c>
      <c r="DX479" s="31">
        <v>117.4</v>
      </c>
      <c r="DY479" s="31">
        <v>118.2</v>
      </c>
      <c r="DZ479" s="31">
        <v>119</v>
      </c>
      <c r="EA479" s="31">
        <v>119</v>
      </c>
      <c r="EB479" s="31">
        <v>121</v>
      </c>
      <c r="EC479" s="31">
        <v>120.7</v>
      </c>
      <c r="ED479" s="31">
        <v>120.7</v>
      </c>
      <c r="EE479" s="31">
        <v>122.5</v>
      </c>
      <c r="EF479" s="31">
        <v>122.4</v>
      </c>
      <c r="EG479" s="31">
        <v>121.8</v>
      </c>
      <c r="EH479" s="31">
        <v>118.7</v>
      </c>
      <c r="EI479" s="31">
        <v>118.9</v>
      </c>
      <c r="EJ479" s="31">
        <v>118.6</v>
      </c>
      <c r="EK479" s="31">
        <v>118.5</v>
      </c>
      <c r="EL479" s="31">
        <v>118.2</v>
      </c>
      <c r="EM479" s="31">
        <v>118.1</v>
      </c>
      <c r="EN479" s="31">
        <v>118.3</v>
      </c>
      <c r="EO479" s="31">
        <v>117.8</v>
      </c>
      <c r="EP479" s="31">
        <v>117.7</v>
      </c>
      <c r="EQ479" s="31">
        <v>117.6</v>
      </c>
      <c r="ER479" s="31">
        <v>117.7</v>
      </c>
      <c r="ES479" s="31">
        <v>117.3</v>
      </c>
      <c r="ET479" s="31">
        <v>118.2</v>
      </c>
    </row>
    <row r="480" spans="1:150">
      <c r="A480" s="25" t="s">
        <v>2169</v>
      </c>
      <c r="B480" s="25" t="s">
        <v>1562</v>
      </c>
      <c r="C480" s="26">
        <v>0.12917999999999999</v>
      </c>
      <c r="D480" s="31">
        <v>105.6</v>
      </c>
      <c r="E480" s="31">
        <v>104.7</v>
      </c>
      <c r="F480" s="31">
        <v>104.8</v>
      </c>
      <c r="G480" s="31">
        <v>105.4</v>
      </c>
      <c r="H480" s="31">
        <v>104.3</v>
      </c>
      <c r="I480" s="31">
        <v>102.6</v>
      </c>
      <c r="J480" s="31">
        <v>101.4</v>
      </c>
      <c r="K480" s="31">
        <v>103.2</v>
      </c>
      <c r="L480" s="31">
        <v>105.2</v>
      </c>
      <c r="M480" s="31">
        <v>100.6</v>
      </c>
      <c r="N480" s="31">
        <v>95.4</v>
      </c>
      <c r="O480" s="31">
        <v>96.2</v>
      </c>
      <c r="P480" s="31">
        <v>101.1</v>
      </c>
      <c r="Q480" s="31">
        <v>104</v>
      </c>
      <c r="R480" s="31">
        <v>106.2</v>
      </c>
      <c r="S480" s="31">
        <v>107.7</v>
      </c>
      <c r="T480" s="31">
        <v>104.7</v>
      </c>
      <c r="U480" s="31">
        <v>104</v>
      </c>
      <c r="V480" s="31">
        <v>106.1</v>
      </c>
      <c r="W480" s="31">
        <v>105.8</v>
      </c>
      <c r="X480" s="31">
        <v>105.1</v>
      </c>
      <c r="Y480" s="31">
        <v>105.9</v>
      </c>
      <c r="Z480" s="31">
        <v>102.6</v>
      </c>
      <c r="AA480" s="31">
        <v>107.9</v>
      </c>
      <c r="AB480" s="31">
        <v>107</v>
      </c>
      <c r="AC480" s="31">
        <v>103.2</v>
      </c>
      <c r="AD480" s="31">
        <v>107</v>
      </c>
      <c r="AE480" s="31">
        <v>105.5</v>
      </c>
      <c r="AF480" s="31">
        <v>107.3</v>
      </c>
      <c r="AG480" s="31">
        <v>109.1</v>
      </c>
      <c r="AH480" s="31">
        <v>105.3</v>
      </c>
      <c r="AI480" s="31">
        <v>104.6</v>
      </c>
      <c r="AJ480" s="31">
        <v>106.6</v>
      </c>
      <c r="AK480" s="31">
        <v>105.5</v>
      </c>
      <c r="AL480" s="31">
        <v>107</v>
      </c>
      <c r="AM480" s="31">
        <v>106.8</v>
      </c>
      <c r="AN480" s="31">
        <v>106</v>
      </c>
      <c r="AO480" s="31">
        <v>104.6</v>
      </c>
      <c r="AP480" s="31">
        <v>106.1</v>
      </c>
      <c r="AQ480" s="31">
        <v>108.5</v>
      </c>
      <c r="AR480" s="31">
        <v>105.9</v>
      </c>
      <c r="AS480" s="31">
        <v>103.5</v>
      </c>
      <c r="AT480" s="31">
        <v>101.5</v>
      </c>
      <c r="AU480" s="31">
        <v>102.2</v>
      </c>
      <c r="AV480" s="31">
        <v>101.1</v>
      </c>
      <c r="AW480" s="31">
        <v>100.3</v>
      </c>
      <c r="AX480" s="31">
        <v>100.3</v>
      </c>
      <c r="AY480" s="31">
        <v>101.2</v>
      </c>
      <c r="AZ480" s="31">
        <v>95.9</v>
      </c>
      <c r="BA480" s="31">
        <v>96.6</v>
      </c>
      <c r="BB480" s="31">
        <v>98.3</v>
      </c>
      <c r="BC480" s="31">
        <v>98.1</v>
      </c>
      <c r="BD480" s="31">
        <v>96.3</v>
      </c>
      <c r="BE480" s="31">
        <v>97.4</v>
      </c>
      <c r="BF480" s="31">
        <v>100.1</v>
      </c>
      <c r="BG480" s="31">
        <v>99</v>
      </c>
      <c r="BH480" s="31">
        <v>98.6</v>
      </c>
      <c r="BI480" s="31">
        <v>99.7</v>
      </c>
      <c r="BJ480" s="31">
        <v>100.5</v>
      </c>
      <c r="BK480" s="31">
        <v>102</v>
      </c>
      <c r="BL480" s="31">
        <v>103.7</v>
      </c>
      <c r="BM480" s="31">
        <v>101.4</v>
      </c>
      <c r="BN480" s="31">
        <v>100.2</v>
      </c>
      <c r="BO480" s="31">
        <v>97.5</v>
      </c>
      <c r="BP480" s="31">
        <v>97</v>
      </c>
      <c r="BQ480" s="31">
        <v>97.4</v>
      </c>
      <c r="BR480" s="31">
        <v>92.3</v>
      </c>
      <c r="BS480" s="31">
        <v>94.4</v>
      </c>
      <c r="BT480" s="31">
        <v>96.5</v>
      </c>
      <c r="BU480" s="31">
        <v>95.5</v>
      </c>
      <c r="BV480" s="31">
        <v>95.5</v>
      </c>
      <c r="BW480" s="31">
        <v>96.4</v>
      </c>
      <c r="BX480" s="31">
        <v>94.9</v>
      </c>
      <c r="BY480" s="31">
        <v>95.5</v>
      </c>
      <c r="BZ480" s="31">
        <v>94.8</v>
      </c>
      <c r="CA480" s="31">
        <v>98.5</v>
      </c>
      <c r="CB480" s="31">
        <v>98.7</v>
      </c>
      <c r="CC480" s="31">
        <v>99.3</v>
      </c>
      <c r="CD480" s="31">
        <v>97.8</v>
      </c>
      <c r="CE480" s="31">
        <v>99.4</v>
      </c>
      <c r="CF480" s="31">
        <v>101.3</v>
      </c>
      <c r="CG480" s="31">
        <v>99.7</v>
      </c>
      <c r="CH480" s="31">
        <v>97.9</v>
      </c>
      <c r="CI480" s="31">
        <v>96.6</v>
      </c>
      <c r="CJ480" s="31">
        <v>100.9</v>
      </c>
      <c r="CK480" s="31">
        <v>98.1</v>
      </c>
      <c r="CL480" s="31">
        <v>96.7</v>
      </c>
      <c r="CM480" s="31">
        <v>97.4</v>
      </c>
      <c r="CN480" s="31">
        <v>98</v>
      </c>
      <c r="CO480" s="31">
        <v>97.4</v>
      </c>
      <c r="CP480" s="31">
        <v>95.7</v>
      </c>
      <c r="CQ480" s="31">
        <v>95.1</v>
      </c>
      <c r="CR480" s="31">
        <v>95.9</v>
      </c>
      <c r="CS480" s="31">
        <v>97.7</v>
      </c>
      <c r="CT480" s="31">
        <v>98</v>
      </c>
      <c r="CU480" s="31">
        <v>95.6</v>
      </c>
      <c r="CV480" s="31">
        <v>96</v>
      </c>
      <c r="CW480" s="31">
        <v>94.7</v>
      </c>
      <c r="CX480" s="31">
        <v>96.6</v>
      </c>
      <c r="CY480" s="31">
        <v>94.3</v>
      </c>
      <c r="CZ480" s="31">
        <v>93.5</v>
      </c>
      <c r="DA480" s="31">
        <v>94.7</v>
      </c>
      <c r="DB480" s="31">
        <v>96.7</v>
      </c>
      <c r="DC480" s="31">
        <v>96.8</v>
      </c>
      <c r="DD480" s="31">
        <v>98.7</v>
      </c>
      <c r="DE480" s="31">
        <v>99.7</v>
      </c>
      <c r="DF480" s="31">
        <v>99.7</v>
      </c>
      <c r="DG480" s="31">
        <v>99.5</v>
      </c>
      <c r="DH480" s="31">
        <v>103.1</v>
      </c>
      <c r="DI480" s="31">
        <v>102.6</v>
      </c>
      <c r="DJ480" s="31">
        <v>102</v>
      </c>
      <c r="DK480" s="31">
        <v>104.4</v>
      </c>
      <c r="DL480" s="31">
        <v>105.5</v>
      </c>
      <c r="DM480" s="31">
        <v>105.3</v>
      </c>
      <c r="DN480" s="31">
        <v>104.9</v>
      </c>
      <c r="DO480" s="31">
        <v>105.3</v>
      </c>
      <c r="DP480" s="31">
        <v>106.5</v>
      </c>
      <c r="DQ480" s="31">
        <v>107.3</v>
      </c>
      <c r="DR480" s="31">
        <v>107.8</v>
      </c>
      <c r="DS480" s="31">
        <v>104.3</v>
      </c>
      <c r="DT480" s="31">
        <v>105.1</v>
      </c>
      <c r="DU480" s="31">
        <v>106</v>
      </c>
      <c r="DV480" s="31">
        <v>107.5</v>
      </c>
      <c r="DW480" s="31">
        <v>111.3</v>
      </c>
      <c r="DX480" s="31">
        <v>113.2</v>
      </c>
      <c r="DY480" s="31">
        <v>116.2</v>
      </c>
      <c r="DZ480" s="31">
        <v>116.7</v>
      </c>
      <c r="EA480" s="31">
        <v>115.8</v>
      </c>
      <c r="EB480" s="31">
        <v>115</v>
      </c>
      <c r="EC480" s="31">
        <v>116.2</v>
      </c>
      <c r="ED480" s="31">
        <v>114</v>
      </c>
      <c r="EE480" s="31">
        <v>114.4</v>
      </c>
      <c r="EF480" s="31">
        <v>114.4</v>
      </c>
      <c r="EG480" s="31">
        <v>114.1</v>
      </c>
      <c r="EH480" s="31">
        <v>114.3</v>
      </c>
      <c r="EI480" s="31">
        <v>114</v>
      </c>
      <c r="EJ480" s="31">
        <v>114.4</v>
      </c>
      <c r="EK480" s="31">
        <v>113.9</v>
      </c>
      <c r="EL480" s="31">
        <v>113.1</v>
      </c>
      <c r="EM480" s="31">
        <v>114.3</v>
      </c>
      <c r="EN480" s="31">
        <v>114</v>
      </c>
      <c r="EO480" s="31">
        <v>114.6</v>
      </c>
      <c r="EP480" s="31">
        <v>115.7</v>
      </c>
      <c r="EQ480" s="31">
        <v>114.9</v>
      </c>
      <c r="ER480" s="31">
        <v>111.6</v>
      </c>
      <c r="ES480" s="31">
        <v>111.1</v>
      </c>
      <c r="ET480" s="31">
        <v>110.8</v>
      </c>
    </row>
    <row r="481" spans="1:150">
      <c r="A481" s="25" t="s">
        <v>2170</v>
      </c>
      <c r="B481" s="25" t="s">
        <v>1564</v>
      </c>
      <c r="C481" s="26">
        <v>4.7299999999999998E-3</v>
      </c>
      <c r="D481" s="31">
        <v>105.1</v>
      </c>
      <c r="E481" s="31">
        <v>104.8</v>
      </c>
      <c r="F481" s="31">
        <v>105.4</v>
      </c>
      <c r="G481" s="31">
        <v>105.9</v>
      </c>
      <c r="H481" s="31">
        <v>105.7</v>
      </c>
      <c r="I481" s="31">
        <v>105.3</v>
      </c>
      <c r="J481" s="31">
        <v>104.7</v>
      </c>
      <c r="K481" s="31">
        <v>103.6</v>
      </c>
      <c r="L481" s="31">
        <v>104.2</v>
      </c>
      <c r="M481" s="31">
        <v>99</v>
      </c>
      <c r="N481" s="31">
        <v>95.5</v>
      </c>
      <c r="O481" s="31">
        <v>101.2</v>
      </c>
      <c r="P481" s="31">
        <v>104.4</v>
      </c>
      <c r="Q481" s="31">
        <v>105.7</v>
      </c>
      <c r="R481" s="31">
        <v>106</v>
      </c>
      <c r="S481" s="31">
        <v>103.8</v>
      </c>
      <c r="T481" s="31">
        <v>100.2</v>
      </c>
      <c r="U481" s="31">
        <v>102.9</v>
      </c>
      <c r="V481" s="31">
        <v>102</v>
      </c>
      <c r="W481" s="31">
        <v>102.1</v>
      </c>
      <c r="X481" s="31">
        <v>103.7</v>
      </c>
      <c r="Y481" s="31">
        <v>100.7</v>
      </c>
      <c r="Z481" s="31">
        <v>102.1</v>
      </c>
      <c r="AA481" s="31">
        <v>105.1</v>
      </c>
      <c r="AB481" s="31">
        <v>103.9</v>
      </c>
      <c r="AC481" s="31">
        <v>105.5</v>
      </c>
      <c r="AD481" s="31">
        <v>104.3</v>
      </c>
      <c r="AE481" s="31">
        <v>102.3</v>
      </c>
      <c r="AF481" s="31">
        <v>102.3</v>
      </c>
      <c r="AG481" s="31">
        <v>104.4</v>
      </c>
      <c r="AH481" s="31">
        <v>102.2</v>
      </c>
      <c r="AI481" s="31">
        <v>101.4</v>
      </c>
      <c r="AJ481" s="31">
        <v>103.3</v>
      </c>
      <c r="AK481" s="31">
        <v>100.3</v>
      </c>
      <c r="AL481" s="31">
        <v>102.6</v>
      </c>
      <c r="AM481" s="31">
        <v>101.4</v>
      </c>
      <c r="AN481" s="31">
        <v>101.3</v>
      </c>
      <c r="AO481" s="31">
        <v>102.2</v>
      </c>
      <c r="AP481" s="31">
        <v>100.4</v>
      </c>
      <c r="AQ481" s="31">
        <v>98.9</v>
      </c>
      <c r="AR481" s="31">
        <v>99.7</v>
      </c>
      <c r="AS481" s="31">
        <v>99.6</v>
      </c>
      <c r="AT481" s="31">
        <v>99.1</v>
      </c>
      <c r="AU481" s="31">
        <v>99.7</v>
      </c>
      <c r="AV481" s="31">
        <v>99.8</v>
      </c>
      <c r="AW481" s="31">
        <v>97.5</v>
      </c>
      <c r="AX481" s="31">
        <v>100.5</v>
      </c>
      <c r="AY481" s="31">
        <v>101.3</v>
      </c>
      <c r="AZ481" s="31">
        <v>96.6</v>
      </c>
      <c r="BA481" s="31">
        <v>95.4</v>
      </c>
      <c r="BB481" s="31">
        <v>96.7</v>
      </c>
      <c r="BC481" s="31">
        <v>96.9</v>
      </c>
      <c r="BD481" s="31">
        <v>97.9</v>
      </c>
      <c r="BE481" s="31">
        <v>98.6</v>
      </c>
      <c r="BF481" s="31">
        <v>97.3</v>
      </c>
      <c r="BG481" s="31">
        <v>96.9</v>
      </c>
      <c r="BH481" s="31">
        <v>99.8</v>
      </c>
      <c r="BI481" s="31">
        <v>99.8</v>
      </c>
      <c r="BJ481" s="31">
        <v>100.4</v>
      </c>
      <c r="BK481" s="31">
        <v>100.7</v>
      </c>
      <c r="BL481" s="31">
        <v>99.9</v>
      </c>
      <c r="BM481" s="31">
        <v>99.9</v>
      </c>
      <c r="BN481" s="31">
        <v>98.3</v>
      </c>
      <c r="BO481" s="31">
        <v>95.3</v>
      </c>
      <c r="BP481" s="31">
        <v>95.1</v>
      </c>
      <c r="BQ481" s="31">
        <v>95.4</v>
      </c>
      <c r="BR481" s="31">
        <v>97.3</v>
      </c>
      <c r="BS481" s="31">
        <v>98.7</v>
      </c>
      <c r="BT481" s="31">
        <v>98.9</v>
      </c>
      <c r="BU481" s="31">
        <v>99.6</v>
      </c>
      <c r="BV481" s="31">
        <v>99.8</v>
      </c>
      <c r="BW481" s="31">
        <v>97.4</v>
      </c>
      <c r="BX481" s="31">
        <v>98</v>
      </c>
      <c r="BY481" s="31">
        <v>98</v>
      </c>
      <c r="BZ481" s="31">
        <v>98.7</v>
      </c>
      <c r="CA481" s="31">
        <v>98</v>
      </c>
      <c r="CB481" s="31">
        <v>96.8</v>
      </c>
      <c r="CC481" s="31">
        <v>96.9</v>
      </c>
      <c r="CD481" s="31">
        <v>97.4</v>
      </c>
      <c r="CE481" s="31">
        <v>96.9</v>
      </c>
      <c r="CF481" s="31">
        <v>97.9</v>
      </c>
      <c r="CG481" s="31">
        <v>97.4</v>
      </c>
      <c r="CH481" s="31">
        <v>97.4</v>
      </c>
      <c r="CI481" s="31">
        <v>94.6</v>
      </c>
      <c r="CJ481" s="31">
        <v>97</v>
      </c>
      <c r="CK481" s="31">
        <v>96.4</v>
      </c>
      <c r="CL481" s="31">
        <v>95.8</v>
      </c>
      <c r="CM481" s="31">
        <v>97.7</v>
      </c>
      <c r="CN481" s="31">
        <v>97.7</v>
      </c>
      <c r="CO481" s="31">
        <v>95.7</v>
      </c>
      <c r="CP481" s="31">
        <v>95</v>
      </c>
      <c r="CQ481" s="31">
        <v>94.5</v>
      </c>
      <c r="CR481" s="31">
        <v>94.6</v>
      </c>
      <c r="CS481" s="31">
        <v>96</v>
      </c>
      <c r="CT481" s="31">
        <v>95.5</v>
      </c>
      <c r="CU481" s="31">
        <v>96.7</v>
      </c>
      <c r="CV481" s="31">
        <v>96.9</v>
      </c>
      <c r="CW481" s="31">
        <v>97</v>
      </c>
      <c r="CX481" s="31">
        <v>95.7</v>
      </c>
      <c r="CY481" s="31">
        <v>96.5</v>
      </c>
      <c r="CZ481" s="31">
        <v>96.5</v>
      </c>
      <c r="DA481" s="31">
        <v>96.4</v>
      </c>
      <c r="DB481" s="31">
        <v>96.2</v>
      </c>
      <c r="DC481" s="31">
        <v>96.5</v>
      </c>
      <c r="DD481" s="31">
        <v>100.5</v>
      </c>
      <c r="DE481" s="31">
        <v>101.3</v>
      </c>
      <c r="DF481" s="31">
        <v>100.4</v>
      </c>
      <c r="DG481" s="31">
        <v>99.1</v>
      </c>
      <c r="DH481" s="31">
        <v>101</v>
      </c>
      <c r="DI481" s="31">
        <v>99.8</v>
      </c>
      <c r="DJ481" s="31">
        <v>99</v>
      </c>
      <c r="DK481" s="31">
        <v>97.4</v>
      </c>
      <c r="DL481" s="31">
        <v>101</v>
      </c>
      <c r="DM481" s="31">
        <v>101</v>
      </c>
      <c r="DN481" s="31">
        <v>100.2</v>
      </c>
      <c r="DO481" s="31">
        <v>100.4</v>
      </c>
      <c r="DP481" s="31">
        <v>101.5</v>
      </c>
      <c r="DQ481" s="31">
        <v>101.9</v>
      </c>
      <c r="DR481" s="31">
        <v>99.2</v>
      </c>
      <c r="DS481" s="31">
        <v>98.9</v>
      </c>
      <c r="DT481" s="31">
        <v>103.3</v>
      </c>
      <c r="DU481" s="31">
        <v>103.7</v>
      </c>
      <c r="DV481" s="31">
        <v>103.7</v>
      </c>
      <c r="DW481" s="31">
        <v>104</v>
      </c>
      <c r="DX481" s="31">
        <v>104.1</v>
      </c>
      <c r="DY481" s="31">
        <v>106.8</v>
      </c>
      <c r="DZ481" s="31">
        <v>106.1</v>
      </c>
      <c r="EA481" s="31">
        <v>107.6</v>
      </c>
      <c r="EB481" s="31">
        <v>108.9</v>
      </c>
      <c r="EC481" s="31">
        <v>104.9</v>
      </c>
      <c r="ED481" s="31">
        <v>107.1</v>
      </c>
      <c r="EE481" s="31">
        <v>108.4</v>
      </c>
      <c r="EF481" s="31">
        <v>107.4</v>
      </c>
      <c r="EG481" s="31">
        <v>107.5</v>
      </c>
      <c r="EH481" s="31">
        <v>106.8</v>
      </c>
      <c r="EI481" s="31">
        <v>106.1</v>
      </c>
      <c r="EJ481" s="31">
        <v>106.1</v>
      </c>
      <c r="EK481" s="31">
        <v>105.9</v>
      </c>
      <c r="EL481" s="31">
        <v>105.3</v>
      </c>
      <c r="EM481" s="31">
        <v>106.3</v>
      </c>
      <c r="EN481" s="31">
        <v>104.9</v>
      </c>
      <c r="EO481" s="31">
        <v>105.9</v>
      </c>
      <c r="EP481" s="31">
        <v>105.9</v>
      </c>
      <c r="EQ481" s="31">
        <v>106.1</v>
      </c>
      <c r="ER481" s="31">
        <v>106.7</v>
      </c>
      <c r="ES481" s="31">
        <v>106.1</v>
      </c>
      <c r="ET481" s="31">
        <v>107.5</v>
      </c>
    </row>
    <row r="482" spans="1:150">
      <c r="A482" s="25" t="s">
        <v>2171</v>
      </c>
      <c r="B482" s="25" t="s">
        <v>1565</v>
      </c>
      <c r="C482" s="26">
        <v>2.0300000000000001E-3</v>
      </c>
      <c r="D482" s="31">
        <v>109.1</v>
      </c>
      <c r="E482" s="31">
        <v>105.1</v>
      </c>
      <c r="F482" s="31">
        <v>103.1</v>
      </c>
      <c r="G482" s="31">
        <v>100.9</v>
      </c>
      <c r="H482" s="31">
        <v>100.3</v>
      </c>
      <c r="I482" s="31">
        <v>103.1</v>
      </c>
      <c r="J482" s="31">
        <v>106.1</v>
      </c>
      <c r="K482" s="31">
        <v>95.4</v>
      </c>
      <c r="L482" s="31">
        <v>98.4</v>
      </c>
      <c r="M482" s="31">
        <v>99.2</v>
      </c>
      <c r="N482" s="31">
        <v>101.3</v>
      </c>
      <c r="O482" s="31">
        <v>100.5</v>
      </c>
      <c r="P482" s="31">
        <v>98.8</v>
      </c>
      <c r="Q482" s="31">
        <v>96.7</v>
      </c>
      <c r="R482" s="31">
        <v>97.8</v>
      </c>
      <c r="S482" s="31">
        <v>100.6</v>
      </c>
      <c r="T482" s="31">
        <v>98.1</v>
      </c>
      <c r="U482" s="31">
        <v>102.3</v>
      </c>
      <c r="V482" s="31">
        <v>112.4</v>
      </c>
      <c r="W482" s="31">
        <v>108.4</v>
      </c>
      <c r="X482" s="31">
        <v>115.7</v>
      </c>
      <c r="Y482" s="31">
        <v>111.3</v>
      </c>
      <c r="Z482" s="31">
        <v>109.1</v>
      </c>
      <c r="AA482" s="31">
        <v>108.5</v>
      </c>
      <c r="AB482" s="31">
        <v>109.4</v>
      </c>
      <c r="AC482" s="31">
        <v>110.1</v>
      </c>
      <c r="AD482" s="31">
        <v>108</v>
      </c>
      <c r="AE482" s="31">
        <v>104.5</v>
      </c>
      <c r="AF482" s="31">
        <v>105.1</v>
      </c>
      <c r="AG482" s="31">
        <v>111.3</v>
      </c>
      <c r="AH482" s="31">
        <v>105.9</v>
      </c>
      <c r="AI482" s="31">
        <v>105.4</v>
      </c>
      <c r="AJ482" s="31">
        <v>101.7</v>
      </c>
      <c r="AK482" s="31">
        <v>102.5</v>
      </c>
      <c r="AL482" s="31">
        <v>98.6</v>
      </c>
      <c r="AM482" s="31">
        <v>95.5</v>
      </c>
      <c r="AN482" s="31">
        <v>86.6</v>
      </c>
      <c r="AO482" s="31">
        <v>85.2</v>
      </c>
      <c r="AP482" s="31">
        <v>92.5</v>
      </c>
      <c r="AQ482" s="31">
        <v>94.9</v>
      </c>
      <c r="AR482" s="31">
        <v>95</v>
      </c>
      <c r="AS482" s="31">
        <v>87.6</v>
      </c>
      <c r="AT482" s="31">
        <v>86.1</v>
      </c>
      <c r="AU482" s="31">
        <v>83.9</v>
      </c>
      <c r="AV482" s="31">
        <v>82.7</v>
      </c>
      <c r="AW482" s="31">
        <v>81.400000000000006</v>
      </c>
      <c r="AX482" s="31">
        <v>81</v>
      </c>
      <c r="AY482" s="31">
        <v>80.5</v>
      </c>
      <c r="AZ482" s="31">
        <v>83.2</v>
      </c>
      <c r="BA482" s="31">
        <v>85.1</v>
      </c>
      <c r="BB482" s="31">
        <v>83.7</v>
      </c>
      <c r="BC482" s="31">
        <v>83.5</v>
      </c>
      <c r="BD482" s="31">
        <v>82.8</v>
      </c>
      <c r="BE482" s="31">
        <v>83.9</v>
      </c>
      <c r="BF482" s="31">
        <v>85.2</v>
      </c>
      <c r="BG482" s="31">
        <v>85.4</v>
      </c>
      <c r="BH482" s="31">
        <v>90</v>
      </c>
      <c r="BI482" s="31">
        <v>95.9</v>
      </c>
      <c r="BJ482" s="31">
        <v>109.3</v>
      </c>
      <c r="BK482" s="31">
        <v>108.4</v>
      </c>
      <c r="BL482" s="31">
        <v>105.9</v>
      </c>
      <c r="BM482" s="31">
        <v>102.6</v>
      </c>
      <c r="BN482" s="31">
        <v>98.6</v>
      </c>
      <c r="BO482" s="31">
        <v>97.4</v>
      </c>
      <c r="BP482" s="31">
        <v>101.9</v>
      </c>
      <c r="BQ482" s="31">
        <v>106.5</v>
      </c>
      <c r="BR482" s="31">
        <v>110.6</v>
      </c>
      <c r="BS482" s="31">
        <v>109</v>
      </c>
      <c r="BT482" s="31">
        <v>102.4</v>
      </c>
      <c r="BU482" s="31">
        <v>105</v>
      </c>
      <c r="BV482" s="31">
        <v>107</v>
      </c>
      <c r="BW482" s="31">
        <v>106.4</v>
      </c>
      <c r="BX482" s="31">
        <v>107.7</v>
      </c>
      <c r="BY482" s="31">
        <v>107</v>
      </c>
      <c r="BZ482" s="31">
        <v>111.1</v>
      </c>
      <c r="CA482" s="31">
        <v>111.9</v>
      </c>
      <c r="CB482" s="31">
        <v>111.1</v>
      </c>
      <c r="CC482" s="31">
        <v>112</v>
      </c>
      <c r="CD482" s="31">
        <v>113</v>
      </c>
      <c r="CE482" s="31">
        <v>111.5</v>
      </c>
      <c r="CF482" s="31">
        <v>107.7</v>
      </c>
      <c r="CG482" s="31">
        <v>106.1</v>
      </c>
      <c r="CH482" s="31">
        <v>104.5</v>
      </c>
      <c r="CI482" s="31">
        <v>102.8</v>
      </c>
      <c r="CJ482" s="31">
        <v>102.3</v>
      </c>
      <c r="CK482" s="31">
        <v>102</v>
      </c>
      <c r="CL482" s="31">
        <v>101.4</v>
      </c>
      <c r="CM482" s="31">
        <v>97.4</v>
      </c>
      <c r="CN482" s="31">
        <v>97</v>
      </c>
      <c r="CO482" s="31">
        <v>97.9</v>
      </c>
      <c r="CP482" s="31">
        <v>97.3</v>
      </c>
      <c r="CQ482" s="31">
        <v>97.5</v>
      </c>
      <c r="CR482" s="31">
        <v>93.8</v>
      </c>
      <c r="CS482" s="31">
        <v>93.8</v>
      </c>
      <c r="CT482" s="31">
        <v>95.4</v>
      </c>
      <c r="CU482" s="31">
        <v>94.2</v>
      </c>
      <c r="CV482" s="31">
        <v>93.3</v>
      </c>
      <c r="CW482" s="31">
        <v>91.4</v>
      </c>
      <c r="CX482" s="31">
        <v>88.6</v>
      </c>
      <c r="CY482" s="31">
        <v>86.5</v>
      </c>
      <c r="CZ482" s="31">
        <v>87.5</v>
      </c>
      <c r="DA482" s="31">
        <v>91.9</v>
      </c>
      <c r="DB482" s="31">
        <v>93.8</v>
      </c>
      <c r="DC482" s="31">
        <v>92.2</v>
      </c>
      <c r="DD482" s="31">
        <v>91.4</v>
      </c>
      <c r="DE482" s="31">
        <v>102.8</v>
      </c>
      <c r="DF482" s="31">
        <v>98.6</v>
      </c>
      <c r="DG482" s="31">
        <v>107.4</v>
      </c>
      <c r="DH482" s="31">
        <v>110.3</v>
      </c>
      <c r="DI482" s="31">
        <v>116</v>
      </c>
      <c r="DJ482" s="31">
        <v>122.5</v>
      </c>
      <c r="DK482" s="31">
        <v>122</v>
      </c>
      <c r="DL482" s="31">
        <v>126.3</v>
      </c>
      <c r="DM482" s="31">
        <v>130.69999999999999</v>
      </c>
      <c r="DN482" s="31">
        <v>133.5</v>
      </c>
      <c r="DO482" s="31">
        <v>133.6</v>
      </c>
      <c r="DP482" s="31">
        <v>149.6</v>
      </c>
      <c r="DQ482" s="31">
        <v>146.80000000000001</v>
      </c>
      <c r="DR482" s="31">
        <v>150.5</v>
      </c>
      <c r="DS482" s="31">
        <v>153.80000000000001</v>
      </c>
      <c r="DT482" s="31">
        <v>159.1</v>
      </c>
      <c r="DU482" s="31">
        <v>165.6</v>
      </c>
      <c r="DV482" s="31">
        <v>162.6</v>
      </c>
      <c r="DW482" s="31">
        <v>161</v>
      </c>
      <c r="DX482" s="31">
        <v>157</v>
      </c>
      <c r="DY482" s="31">
        <v>148.30000000000001</v>
      </c>
      <c r="DZ482" s="31">
        <v>138.5</v>
      </c>
      <c r="EA482" s="31">
        <v>139.1</v>
      </c>
      <c r="EB482" s="31">
        <v>140.5</v>
      </c>
      <c r="EC482" s="31">
        <v>130.9</v>
      </c>
      <c r="ED482" s="31">
        <v>128.30000000000001</v>
      </c>
      <c r="EE482" s="31">
        <v>128.4</v>
      </c>
      <c r="EF482" s="31">
        <v>131.4</v>
      </c>
      <c r="EG482" s="31">
        <v>127.5</v>
      </c>
      <c r="EH482" s="31">
        <v>133.4</v>
      </c>
      <c r="EI482" s="31">
        <v>125.8</v>
      </c>
      <c r="EJ482" s="31">
        <v>125.2</v>
      </c>
      <c r="EK482" s="31">
        <v>129.30000000000001</v>
      </c>
      <c r="EL482" s="31">
        <v>126.9</v>
      </c>
      <c r="EM482" s="31">
        <v>132.4</v>
      </c>
      <c r="EN482" s="31">
        <v>131.19999999999999</v>
      </c>
      <c r="EO482" s="31">
        <v>138.69999999999999</v>
      </c>
      <c r="EP482" s="31">
        <v>133.30000000000001</v>
      </c>
      <c r="EQ482" s="31">
        <v>128.80000000000001</v>
      </c>
      <c r="ER482" s="31">
        <v>135</v>
      </c>
      <c r="ES482" s="31">
        <v>131.9</v>
      </c>
      <c r="ET482" s="31">
        <v>128.6</v>
      </c>
    </row>
    <row r="483" spans="1:150">
      <c r="A483" s="25" t="s">
        <v>2172</v>
      </c>
      <c r="B483" s="25" t="s">
        <v>2173</v>
      </c>
      <c r="C483" s="26">
        <v>1.1259999999999999E-2</v>
      </c>
      <c r="D483" s="31">
        <v>97.8</v>
      </c>
      <c r="E483" s="31">
        <v>97.8</v>
      </c>
      <c r="F483" s="31">
        <v>99.3</v>
      </c>
      <c r="G483" s="31">
        <v>100.8</v>
      </c>
      <c r="H483" s="31">
        <v>99</v>
      </c>
      <c r="I483" s="31">
        <v>100.7</v>
      </c>
      <c r="J483" s="31">
        <v>99.6</v>
      </c>
      <c r="K483" s="31">
        <v>100.9</v>
      </c>
      <c r="L483" s="31">
        <v>101.3</v>
      </c>
      <c r="M483" s="31">
        <v>99</v>
      </c>
      <c r="N483" s="31">
        <v>101.6</v>
      </c>
      <c r="O483" s="31">
        <v>100.4</v>
      </c>
      <c r="P483" s="31">
        <v>101.1</v>
      </c>
      <c r="Q483" s="31">
        <v>101.1</v>
      </c>
      <c r="R483" s="31">
        <v>100.5</v>
      </c>
      <c r="S483" s="31">
        <v>101.7</v>
      </c>
      <c r="T483" s="31">
        <v>101.6</v>
      </c>
      <c r="U483" s="31">
        <v>102.1</v>
      </c>
      <c r="V483" s="31">
        <v>102</v>
      </c>
      <c r="W483" s="31">
        <v>102.4</v>
      </c>
      <c r="X483" s="31">
        <v>102.9</v>
      </c>
      <c r="Y483" s="31">
        <v>101</v>
      </c>
      <c r="Z483" s="31">
        <v>101.5</v>
      </c>
      <c r="AA483" s="31">
        <v>100.7</v>
      </c>
      <c r="AB483" s="31">
        <v>100.8</v>
      </c>
      <c r="AC483" s="31">
        <v>102</v>
      </c>
      <c r="AD483" s="31">
        <v>100.7</v>
      </c>
      <c r="AE483" s="31">
        <v>100.9</v>
      </c>
      <c r="AF483" s="31">
        <v>101.1</v>
      </c>
      <c r="AG483" s="31">
        <v>101</v>
      </c>
      <c r="AH483" s="31">
        <v>101.1</v>
      </c>
      <c r="AI483" s="31">
        <v>101.4</v>
      </c>
      <c r="AJ483" s="31">
        <v>101.9</v>
      </c>
      <c r="AK483" s="31">
        <v>102.4</v>
      </c>
      <c r="AL483" s="31">
        <v>101.1</v>
      </c>
      <c r="AM483" s="31">
        <v>103.1</v>
      </c>
      <c r="AN483" s="31">
        <v>102.4</v>
      </c>
      <c r="AO483" s="31">
        <v>101.7</v>
      </c>
      <c r="AP483" s="31">
        <v>97.1</v>
      </c>
      <c r="AQ483" s="31">
        <v>98.2</v>
      </c>
      <c r="AR483" s="31">
        <v>98.2</v>
      </c>
      <c r="AS483" s="31">
        <v>97.5</v>
      </c>
      <c r="AT483" s="31">
        <v>98.2</v>
      </c>
      <c r="AU483" s="31">
        <v>97.1</v>
      </c>
      <c r="AV483" s="31">
        <v>97.4</v>
      </c>
      <c r="AW483" s="31">
        <v>97.4</v>
      </c>
      <c r="AX483" s="31">
        <v>97.4</v>
      </c>
      <c r="AY483" s="31">
        <v>98.6</v>
      </c>
      <c r="AZ483" s="31">
        <v>100.2</v>
      </c>
      <c r="BA483" s="31">
        <v>100.1</v>
      </c>
      <c r="BB483" s="31">
        <v>100.2</v>
      </c>
      <c r="BC483" s="31">
        <v>100.4</v>
      </c>
      <c r="BD483" s="31">
        <v>99.4</v>
      </c>
      <c r="BE483" s="31">
        <v>101.8</v>
      </c>
      <c r="BF483" s="31">
        <v>101.2</v>
      </c>
      <c r="BG483" s="31">
        <v>102.4</v>
      </c>
      <c r="BH483" s="31">
        <v>102.9</v>
      </c>
      <c r="BI483" s="31">
        <v>103.5</v>
      </c>
      <c r="BJ483" s="31">
        <v>101.3</v>
      </c>
      <c r="BK483" s="31">
        <v>100.6</v>
      </c>
      <c r="BL483" s="31">
        <v>99.5</v>
      </c>
      <c r="BM483" s="31">
        <v>100.8</v>
      </c>
      <c r="BN483" s="31">
        <v>100.8</v>
      </c>
      <c r="BO483" s="31">
        <v>99.8</v>
      </c>
      <c r="BP483" s="31">
        <v>99.8</v>
      </c>
      <c r="BQ483" s="31">
        <v>100</v>
      </c>
      <c r="BR483" s="31">
        <v>100</v>
      </c>
      <c r="BS483" s="31">
        <v>100</v>
      </c>
      <c r="BT483" s="31">
        <v>94.2</v>
      </c>
      <c r="BU483" s="31">
        <v>94.1</v>
      </c>
      <c r="BV483" s="31">
        <v>94.8</v>
      </c>
      <c r="BW483" s="31">
        <v>94.8</v>
      </c>
      <c r="BX483" s="31">
        <v>95.4</v>
      </c>
      <c r="BY483" s="31">
        <v>95.7</v>
      </c>
      <c r="BZ483" s="31">
        <v>96.9</v>
      </c>
      <c r="CA483" s="31">
        <v>96.9</v>
      </c>
      <c r="CB483" s="31">
        <v>95.9</v>
      </c>
      <c r="CC483" s="31">
        <v>93.1</v>
      </c>
      <c r="CD483" s="31">
        <v>93.4</v>
      </c>
      <c r="CE483" s="31">
        <v>93.7</v>
      </c>
      <c r="CF483" s="31">
        <v>93.7</v>
      </c>
      <c r="CG483" s="31">
        <v>94.6</v>
      </c>
      <c r="CH483" s="31">
        <v>94.9</v>
      </c>
      <c r="CI483" s="31">
        <v>95</v>
      </c>
      <c r="CJ483" s="31">
        <v>95</v>
      </c>
      <c r="CK483" s="31">
        <v>95</v>
      </c>
      <c r="CL483" s="31">
        <v>95</v>
      </c>
      <c r="CM483" s="31">
        <v>95</v>
      </c>
      <c r="CN483" s="31">
        <v>95</v>
      </c>
      <c r="CO483" s="31">
        <v>95</v>
      </c>
      <c r="CP483" s="31">
        <v>95</v>
      </c>
      <c r="CQ483" s="31">
        <v>93.1</v>
      </c>
      <c r="CR483" s="31">
        <v>93.1</v>
      </c>
      <c r="CS483" s="31">
        <v>93.1</v>
      </c>
      <c r="CT483" s="31">
        <v>93.1</v>
      </c>
      <c r="CU483" s="31">
        <v>93.1</v>
      </c>
      <c r="CV483" s="31">
        <v>93.1</v>
      </c>
      <c r="CW483" s="31">
        <v>91.8</v>
      </c>
      <c r="CX483" s="31">
        <v>91.8</v>
      </c>
      <c r="CY483" s="31">
        <v>92</v>
      </c>
      <c r="CZ483" s="31">
        <v>92</v>
      </c>
      <c r="DA483" s="31">
        <v>94.5</v>
      </c>
      <c r="DB483" s="31">
        <v>91.3</v>
      </c>
      <c r="DC483" s="31">
        <v>91.3</v>
      </c>
      <c r="DD483" s="31">
        <v>91.3</v>
      </c>
      <c r="DE483" s="31">
        <v>91.8</v>
      </c>
      <c r="DF483" s="31">
        <v>91.6</v>
      </c>
      <c r="DG483" s="31">
        <v>92.8</v>
      </c>
      <c r="DH483" s="31">
        <v>93.9</v>
      </c>
      <c r="DI483" s="31">
        <v>95.6</v>
      </c>
      <c r="DJ483" s="31">
        <v>95.6</v>
      </c>
      <c r="DK483" s="31">
        <v>95.9</v>
      </c>
      <c r="DL483" s="31">
        <v>96.3</v>
      </c>
      <c r="DM483" s="31">
        <v>95.2</v>
      </c>
      <c r="DN483" s="31">
        <v>95.4</v>
      </c>
      <c r="DO483" s="31">
        <v>95.8</v>
      </c>
      <c r="DP483" s="31">
        <v>93.8</v>
      </c>
      <c r="DQ483" s="31">
        <v>93.2</v>
      </c>
      <c r="DR483" s="31">
        <v>93.6</v>
      </c>
      <c r="DS483" s="31">
        <v>93.5</v>
      </c>
      <c r="DT483" s="31">
        <v>94.9</v>
      </c>
      <c r="DU483" s="31">
        <v>94.7</v>
      </c>
      <c r="DV483" s="31">
        <v>94.5</v>
      </c>
      <c r="DW483" s="31">
        <v>96.9</v>
      </c>
      <c r="DX483" s="31">
        <v>97.9</v>
      </c>
      <c r="DY483" s="31">
        <v>97.9</v>
      </c>
      <c r="DZ483" s="31">
        <v>97.6</v>
      </c>
      <c r="EA483" s="31">
        <v>98.2</v>
      </c>
      <c r="EB483" s="31">
        <v>98</v>
      </c>
      <c r="EC483" s="31">
        <v>98.4</v>
      </c>
      <c r="ED483" s="31">
        <v>98.4</v>
      </c>
      <c r="EE483" s="31">
        <v>98.2</v>
      </c>
      <c r="EF483" s="31">
        <v>98.4</v>
      </c>
      <c r="EG483" s="31">
        <v>97</v>
      </c>
      <c r="EH483" s="31">
        <v>95.5</v>
      </c>
      <c r="EI483" s="31">
        <v>94.4</v>
      </c>
      <c r="EJ483" s="31">
        <v>95.9</v>
      </c>
      <c r="EK483" s="31">
        <v>95.7</v>
      </c>
      <c r="EL483" s="31">
        <v>96.3</v>
      </c>
      <c r="EM483" s="31">
        <v>96.5</v>
      </c>
      <c r="EN483" s="31">
        <v>98.1</v>
      </c>
      <c r="EO483" s="31">
        <v>99</v>
      </c>
      <c r="EP483" s="31">
        <v>97.7</v>
      </c>
      <c r="EQ483" s="31">
        <v>97.7</v>
      </c>
      <c r="ER483" s="31">
        <v>99.1</v>
      </c>
      <c r="ES483" s="31">
        <v>98.3</v>
      </c>
      <c r="ET483" s="31">
        <v>98.5</v>
      </c>
    </row>
    <row r="484" spans="1:150">
      <c r="A484" s="25" t="s">
        <v>2174</v>
      </c>
      <c r="B484" s="25" t="s">
        <v>2175</v>
      </c>
      <c r="C484" s="26">
        <v>1.2239999999999999E-2</v>
      </c>
      <c r="D484" s="31">
        <v>113.3</v>
      </c>
      <c r="E484" s="31">
        <v>119.5</v>
      </c>
      <c r="F484" s="31">
        <v>120.2</v>
      </c>
      <c r="G484" s="31">
        <v>119.1</v>
      </c>
      <c r="H484" s="31">
        <v>127.1</v>
      </c>
      <c r="I484" s="31">
        <v>123.8</v>
      </c>
      <c r="J484" s="31">
        <v>130.19999999999999</v>
      </c>
      <c r="K484" s="31">
        <v>126.6</v>
      </c>
      <c r="L484" s="31">
        <v>121.2</v>
      </c>
      <c r="M484" s="31">
        <v>125.2</v>
      </c>
      <c r="N484" s="31">
        <v>126.7</v>
      </c>
      <c r="O484" s="31">
        <v>124.1</v>
      </c>
      <c r="P484" s="31">
        <v>125.5</v>
      </c>
      <c r="Q484" s="31">
        <v>131.9</v>
      </c>
      <c r="R484" s="31">
        <v>121</v>
      </c>
      <c r="S484" s="31">
        <v>120.9</v>
      </c>
      <c r="T484" s="31">
        <v>122.2</v>
      </c>
      <c r="U484" s="31">
        <v>122.6</v>
      </c>
      <c r="V484" s="31">
        <v>119.7</v>
      </c>
      <c r="W484" s="31">
        <v>120.8</v>
      </c>
      <c r="X484" s="31">
        <v>121.9</v>
      </c>
      <c r="Y484" s="31">
        <v>122</v>
      </c>
      <c r="Z484" s="31">
        <v>126.3</v>
      </c>
      <c r="AA484" s="31">
        <v>127.2</v>
      </c>
      <c r="AB484" s="31">
        <v>134</v>
      </c>
      <c r="AC484" s="31">
        <v>130.30000000000001</v>
      </c>
      <c r="AD484" s="31">
        <v>136.30000000000001</v>
      </c>
      <c r="AE484" s="31">
        <v>131.4</v>
      </c>
      <c r="AF484" s="31">
        <v>134.4</v>
      </c>
      <c r="AG484" s="31">
        <v>131.69999999999999</v>
      </c>
      <c r="AH484" s="31">
        <v>133.1</v>
      </c>
      <c r="AI484" s="31">
        <v>131</v>
      </c>
      <c r="AJ484" s="31">
        <v>131</v>
      </c>
      <c r="AK484" s="31">
        <v>136.5</v>
      </c>
      <c r="AL484" s="31">
        <v>135.5</v>
      </c>
      <c r="AM484" s="31">
        <v>138.9</v>
      </c>
      <c r="AN484" s="31">
        <v>125</v>
      </c>
      <c r="AO484" s="31">
        <v>139.30000000000001</v>
      </c>
      <c r="AP484" s="31">
        <v>132.4</v>
      </c>
      <c r="AQ484" s="31">
        <v>125.5</v>
      </c>
      <c r="AR484" s="31">
        <v>126.9</v>
      </c>
      <c r="AS484" s="31">
        <v>140.69999999999999</v>
      </c>
      <c r="AT484" s="31">
        <v>131.6</v>
      </c>
      <c r="AU484" s="31">
        <v>133.19999999999999</v>
      </c>
      <c r="AV484" s="31">
        <v>133.80000000000001</v>
      </c>
      <c r="AW484" s="31">
        <v>132.1</v>
      </c>
      <c r="AX484" s="31">
        <v>123.8</v>
      </c>
      <c r="AY484" s="31">
        <v>123.6</v>
      </c>
      <c r="AZ484" s="31">
        <v>125.1</v>
      </c>
      <c r="BA484" s="31">
        <v>126.9</v>
      </c>
      <c r="BB484" s="31">
        <v>127.8</v>
      </c>
      <c r="BC484" s="31">
        <v>127.1</v>
      </c>
      <c r="BD484" s="31">
        <v>130.1</v>
      </c>
      <c r="BE484" s="31">
        <v>129.1</v>
      </c>
      <c r="BF484" s="31">
        <v>134.80000000000001</v>
      </c>
      <c r="BG484" s="31">
        <v>134.80000000000001</v>
      </c>
      <c r="BH484" s="31">
        <v>132</v>
      </c>
      <c r="BI484" s="31">
        <v>130.30000000000001</v>
      </c>
      <c r="BJ484" s="31">
        <v>127.3</v>
      </c>
      <c r="BK484" s="31">
        <v>129.19999999999999</v>
      </c>
      <c r="BL484" s="31">
        <v>131.69999999999999</v>
      </c>
      <c r="BM484" s="31">
        <v>134.19999999999999</v>
      </c>
      <c r="BN484" s="31">
        <v>140.4</v>
      </c>
      <c r="BO484" s="31">
        <v>137.9</v>
      </c>
      <c r="BP484" s="31">
        <v>143.69999999999999</v>
      </c>
      <c r="BQ484" s="31">
        <v>133.80000000000001</v>
      </c>
      <c r="BR484" s="31">
        <v>133.19999999999999</v>
      </c>
      <c r="BS484" s="31">
        <v>135.30000000000001</v>
      </c>
      <c r="BT484" s="31">
        <v>133.4</v>
      </c>
      <c r="BU484" s="31">
        <v>135.5</v>
      </c>
      <c r="BV484" s="31">
        <v>133.30000000000001</v>
      </c>
      <c r="BW484" s="31">
        <v>133.19999999999999</v>
      </c>
      <c r="BX484" s="31">
        <v>134.9</v>
      </c>
      <c r="BY484" s="31">
        <v>128.5</v>
      </c>
      <c r="BZ484" s="31">
        <v>130.1</v>
      </c>
      <c r="CA484" s="31">
        <v>137.69999999999999</v>
      </c>
      <c r="CB484" s="31">
        <v>138.1</v>
      </c>
      <c r="CC484" s="31">
        <v>137.9</v>
      </c>
      <c r="CD484" s="31">
        <v>129</v>
      </c>
      <c r="CE484" s="31">
        <v>128.6</v>
      </c>
      <c r="CF484" s="31">
        <v>128.30000000000001</v>
      </c>
      <c r="CG484" s="31">
        <v>137.19999999999999</v>
      </c>
      <c r="CH484" s="31">
        <v>137</v>
      </c>
      <c r="CI484" s="31">
        <v>135.19999999999999</v>
      </c>
      <c r="CJ484" s="31">
        <v>137.30000000000001</v>
      </c>
      <c r="CK484" s="31">
        <v>137.69999999999999</v>
      </c>
      <c r="CL484" s="31">
        <v>137.30000000000001</v>
      </c>
      <c r="CM484" s="31">
        <v>141.69999999999999</v>
      </c>
      <c r="CN484" s="31">
        <v>141.5</v>
      </c>
      <c r="CO484" s="31">
        <v>138.5</v>
      </c>
      <c r="CP484" s="31">
        <v>139</v>
      </c>
      <c r="CQ484" s="31">
        <v>139.1</v>
      </c>
      <c r="CR484" s="31">
        <v>141.1</v>
      </c>
      <c r="CS484" s="31">
        <v>142.6</v>
      </c>
      <c r="CT484" s="31">
        <v>142.30000000000001</v>
      </c>
      <c r="CU484" s="31">
        <v>142.30000000000001</v>
      </c>
      <c r="CV484" s="31">
        <v>146.19999999999999</v>
      </c>
      <c r="CW484" s="31">
        <v>148.4</v>
      </c>
      <c r="CX484" s="31">
        <v>146.9</v>
      </c>
      <c r="CY484" s="31">
        <v>145.69999999999999</v>
      </c>
      <c r="CZ484" s="31">
        <v>145.5</v>
      </c>
      <c r="DA484" s="31">
        <v>145.1</v>
      </c>
      <c r="DB484" s="31">
        <v>145.4</v>
      </c>
      <c r="DC484" s="31">
        <v>134.69999999999999</v>
      </c>
      <c r="DD484" s="31">
        <v>134.9</v>
      </c>
      <c r="DE484" s="31">
        <v>135.5</v>
      </c>
      <c r="DF484" s="31">
        <v>135.5</v>
      </c>
      <c r="DG484" s="31">
        <v>137.19999999999999</v>
      </c>
      <c r="DH484" s="31">
        <v>136.5</v>
      </c>
      <c r="DI484" s="31">
        <v>136.5</v>
      </c>
      <c r="DJ484" s="31">
        <v>144.4</v>
      </c>
      <c r="DK484" s="31">
        <v>143.6</v>
      </c>
      <c r="DL484" s="31">
        <v>148.9</v>
      </c>
      <c r="DM484" s="31">
        <v>151.69999999999999</v>
      </c>
      <c r="DN484" s="31">
        <v>152.69999999999999</v>
      </c>
      <c r="DO484" s="31">
        <v>151.1</v>
      </c>
      <c r="DP484" s="31">
        <v>149</v>
      </c>
      <c r="DQ484" s="31">
        <v>153.1</v>
      </c>
      <c r="DR484" s="31">
        <v>150.5</v>
      </c>
      <c r="DS484" s="31">
        <v>149</v>
      </c>
      <c r="DT484" s="31">
        <v>149.80000000000001</v>
      </c>
      <c r="DU484" s="31">
        <v>150.19999999999999</v>
      </c>
      <c r="DV484" s="31">
        <v>149.19999999999999</v>
      </c>
      <c r="DW484" s="31">
        <v>149.9</v>
      </c>
      <c r="DX484" s="31">
        <v>148.69999999999999</v>
      </c>
      <c r="DY484" s="31">
        <v>149.30000000000001</v>
      </c>
      <c r="DZ484" s="31">
        <v>144.9</v>
      </c>
      <c r="EA484" s="31">
        <v>142.5</v>
      </c>
      <c r="EB484" s="31">
        <v>144.69999999999999</v>
      </c>
      <c r="EC484" s="31">
        <v>144.5</v>
      </c>
      <c r="ED484" s="31">
        <v>143</v>
      </c>
      <c r="EE484" s="31">
        <v>162.4</v>
      </c>
      <c r="EF484" s="31">
        <v>161.5</v>
      </c>
      <c r="EG484" s="31">
        <v>159.4</v>
      </c>
      <c r="EH484" s="31">
        <v>163.9</v>
      </c>
      <c r="EI484" s="31">
        <v>163.80000000000001</v>
      </c>
      <c r="EJ484" s="31">
        <v>164</v>
      </c>
      <c r="EK484" s="31">
        <v>163.69999999999999</v>
      </c>
      <c r="EL484" s="31">
        <v>165</v>
      </c>
      <c r="EM484" s="31">
        <v>162.6</v>
      </c>
      <c r="EN484" s="31">
        <v>161.69999999999999</v>
      </c>
      <c r="EO484" s="31">
        <v>160.9</v>
      </c>
      <c r="EP484" s="31">
        <v>165.2</v>
      </c>
      <c r="EQ484" s="31">
        <v>163.4</v>
      </c>
      <c r="ER484" s="31">
        <v>168.9</v>
      </c>
      <c r="ES484" s="31">
        <v>169.1</v>
      </c>
      <c r="ET484" s="31">
        <v>169.3</v>
      </c>
    </row>
    <row r="485" spans="1:150">
      <c r="A485" s="25" t="s">
        <v>2176</v>
      </c>
      <c r="B485" s="25" t="s">
        <v>2177</v>
      </c>
      <c r="C485" s="26">
        <v>1.601E-2</v>
      </c>
      <c r="D485" s="31">
        <v>102.7</v>
      </c>
      <c r="E485" s="31">
        <v>103</v>
      </c>
      <c r="F485" s="31">
        <v>103.3</v>
      </c>
      <c r="G485" s="31">
        <v>103.3</v>
      </c>
      <c r="H485" s="31">
        <v>103.6</v>
      </c>
      <c r="I485" s="31">
        <v>104.8</v>
      </c>
      <c r="J485" s="31">
        <v>104.8</v>
      </c>
      <c r="K485" s="31">
        <v>104.9</v>
      </c>
      <c r="L485" s="31">
        <v>103.7</v>
      </c>
      <c r="M485" s="31">
        <v>104.3</v>
      </c>
      <c r="N485" s="31">
        <v>104.3</v>
      </c>
      <c r="O485" s="31">
        <v>104.9</v>
      </c>
      <c r="P485" s="31">
        <v>106.4</v>
      </c>
      <c r="Q485" s="31">
        <v>106</v>
      </c>
      <c r="R485" s="31">
        <v>106.5</v>
      </c>
      <c r="S485" s="31">
        <v>108</v>
      </c>
      <c r="T485" s="31">
        <v>109.1</v>
      </c>
      <c r="U485" s="31">
        <v>109.4</v>
      </c>
      <c r="V485" s="31">
        <v>110.7</v>
      </c>
      <c r="W485" s="31">
        <v>110.2</v>
      </c>
      <c r="X485" s="31">
        <v>109.5</v>
      </c>
      <c r="Y485" s="31">
        <v>109.7</v>
      </c>
      <c r="Z485" s="31">
        <v>109.2</v>
      </c>
      <c r="AA485" s="31">
        <v>109.8</v>
      </c>
      <c r="AB485" s="31">
        <v>111.5</v>
      </c>
      <c r="AC485" s="31">
        <v>112.4</v>
      </c>
      <c r="AD485" s="31">
        <v>112.6</v>
      </c>
      <c r="AE485" s="31">
        <v>112.2</v>
      </c>
      <c r="AF485" s="31">
        <v>113.8</v>
      </c>
      <c r="AG485" s="31">
        <v>111.9</v>
      </c>
      <c r="AH485" s="31">
        <v>111.7</v>
      </c>
      <c r="AI485" s="31">
        <v>111.4</v>
      </c>
      <c r="AJ485" s="31">
        <v>109</v>
      </c>
      <c r="AK485" s="31">
        <v>110.5</v>
      </c>
      <c r="AL485" s="31">
        <v>110.6</v>
      </c>
      <c r="AM485" s="31">
        <v>112.1</v>
      </c>
      <c r="AN485" s="31">
        <v>110.8</v>
      </c>
      <c r="AO485" s="31">
        <v>112.1</v>
      </c>
      <c r="AP485" s="31">
        <v>111.5</v>
      </c>
      <c r="AQ485" s="31">
        <v>111.4</v>
      </c>
      <c r="AR485" s="31">
        <v>113.7</v>
      </c>
      <c r="AS485" s="31">
        <v>112.7</v>
      </c>
      <c r="AT485" s="31">
        <v>110.7</v>
      </c>
      <c r="AU485" s="31">
        <v>111.2</v>
      </c>
      <c r="AV485" s="31">
        <v>112.3</v>
      </c>
      <c r="AW485" s="31">
        <v>112.4</v>
      </c>
      <c r="AX485" s="31">
        <v>112.7</v>
      </c>
      <c r="AY485" s="31">
        <v>112.9</v>
      </c>
      <c r="AZ485" s="31">
        <v>110.9</v>
      </c>
      <c r="BA485" s="31">
        <v>111.5</v>
      </c>
      <c r="BB485" s="31">
        <v>111.9</v>
      </c>
      <c r="BC485" s="31">
        <v>112.6</v>
      </c>
      <c r="BD485" s="31">
        <v>112.5</v>
      </c>
      <c r="BE485" s="31">
        <v>112.4</v>
      </c>
      <c r="BF485" s="31">
        <v>112.2</v>
      </c>
      <c r="BG485" s="31">
        <v>112.2</v>
      </c>
      <c r="BH485" s="31">
        <v>113</v>
      </c>
      <c r="BI485" s="31">
        <v>113.4</v>
      </c>
      <c r="BJ485" s="31">
        <v>113.5</v>
      </c>
      <c r="BK485" s="31">
        <v>113.7</v>
      </c>
      <c r="BL485" s="31">
        <v>114.1</v>
      </c>
      <c r="BM485" s="31">
        <v>113.8</v>
      </c>
      <c r="BN485" s="31">
        <v>114.2</v>
      </c>
      <c r="BO485" s="31">
        <v>114.4</v>
      </c>
      <c r="BP485" s="31">
        <v>119.6</v>
      </c>
      <c r="BQ485" s="31">
        <v>118.2</v>
      </c>
      <c r="BR485" s="31">
        <v>117.8</v>
      </c>
      <c r="BS485" s="31">
        <v>119.7</v>
      </c>
      <c r="BT485" s="31">
        <v>121.5</v>
      </c>
      <c r="BU485" s="31">
        <v>119.2</v>
      </c>
      <c r="BV485" s="31">
        <v>120.3</v>
      </c>
      <c r="BW485" s="31">
        <v>120.3</v>
      </c>
      <c r="BX485" s="31">
        <v>122</v>
      </c>
      <c r="BY485" s="31">
        <v>122.2</v>
      </c>
      <c r="BZ485" s="31">
        <v>123</v>
      </c>
      <c r="CA485" s="31">
        <v>123.1</v>
      </c>
      <c r="CB485" s="31">
        <v>123.5</v>
      </c>
      <c r="CC485" s="31">
        <v>124.4</v>
      </c>
      <c r="CD485" s="31">
        <v>122.7</v>
      </c>
      <c r="CE485" s="31">
        <v>122.4</v>
      </c>
      <c r="CF485" s="31">
        <v>123</v>
      </c>
      <c r="CG485" s="31">
        <v>124</v>
      </c>
      <c r="CH485" s="31">
        <v>123.9</v>
      </c>
      <c r="CI485" s="31">
        <v>123.9</v>
      </c>
      <c r="CJ485" s="31">
        <v>124.1</v>
      </c>
      <c r="CK485" s="31">
        <v>123.7</v>
      </c>
      <c r="CL485" s="31">
        <v>124.2</v>
      </c>
      <c r="CM485" s="31">
        <v>123.8</v>
      </c>
      <c r="CN485" s="31">
        <v>123.4</v>
      </c>
      <c r="CO485" s="31">
        <v>123.6</v>
      </c>
      <c r="CP485" s="31">
        <v>121.6</v>
      </c>
      <c r="CQ485" s="31">
        <v>121.9</v>
      </c>
      <c r="CR485" s="31">
        <v>120.9</v>
      </c>
      <c r="CS485" s="31">
        <v>121.2</v>
      </c>
      <c r="CT485" s="31">
        <v>120.8</v>
      </c>
      <c r="CU485" s="31">
        <v>121.5</v>
      </c>
      <c r="CV485" s="31">
        <v>121.3</v>
      </c>
      <c r="CW485" s="31">
        <v>122.5</v>
      </c>
      <c r="CX485" s="31">
        <v>121.8</v>
      </c>
      <c r="CY485" s="31">
        <v>120.9</v>
      </c>
      <c r="CZ485" s="31">
        <v>120.9</v>
      </c>
      <c r="DA485" s="31">
        <v>121.1</v>
      </c>
      <c r="DB485" s="31">
        <v>121.2</v>
      </c>
      <c r="DC485" s="31">
        <v>121</v>
      </c>
      <c r="DD485" s="31">
        <v>121.6</v>
      </c>
      <c r="DE485" s="31">
        <v>122.1</v>
      </c>
      <c r="DF485" s="31">
        <v>121.7</v>
      </c>
      <c r="DG485" s="31">
        <v>122.4</v>
      </c>
      <c r="DH485" s="31">
        <v>123.2</v>
      </c>
      <c r="DI485" s="31">
        <v>125.2</v>
      </c>
      <c r="DJ485" s="31">
        <v>125</v>
      </c>
      <c r="DK485" s="31">
        <v>125.8</v>
      </c>
      <c r="DL485" s="31">
        <v>125.2</v>
      </c>
      <c r="DM485" s="31">
        <v>125.7</v>
      </c>
      <c r="DN485" s="31">
        <v>126.2</v>
      </c>
      <c r="DO485" s="31">
        <v>126.7</v>
      </c>
      <c r="DP485" s="31">
        <v>127.1</v>
      </c>
      <c r="DQ485" s="31">
        <v>127.4</v>
      </c>
      <c r="DR485" s="31">
        <v>126.8</v>
      </c>
      <c r="DS485" s="31">
        <v>127.3</v>
      </c>
      <c r="DT485" s="31">
        <v>128.19999999999999</v>
      </c>
      <c r="DU485" s="31">
        <v>129.30000000000001</v>
      </c>
      <c r="DV485" s="31">
        <v>131.4</v>
      </c>
      <c r="DW485" s="31">
        <v>133.4</v>
      </c>
      <c r="DX485" s="31">
        <v>133</v>
      </c>
      <c r="DY485" s="31">
        <v>132.80000000000001</v>
      </c>
      <c r="DZ485" s="31">
        <v>133.69999999999999</v>
      </c>
      <c r="EA485" s="31">
        <v>134.19999999999999</v>
      </c>
      <c r="EB485" s="31">
        <v>133.4</v>
      </c>
      <c r="EC485" s="31">
        <v>135</v>
      </c>
      <c r="ED485" s="31">
        <v>134.80000000000001</v>
      </c>
      <c r="EE485" s="31">
        <v>136.1</v>
      </c>
      <c r="EF485" s="31">
        <v>135.30000000000001</v>
      </c>
      <c r="EG485" s="31">
        <v>136.19999999999999</v>
      </c>
      <c r="EH485" s="31">
        <v>137</v>
      </c>
      <c r="EI485" s="31">
        <v>137.69999999999999</v>
      </c>
      <c r="EJ485" s="31">
        <v>137.9</v>
      </c>
      <c r="EK485" s="31">
        <v>139.4</v>
      </c>
      <c r="EL485" s="31">
        <v>139.69999999999999</v>
      </c>
      <c r="EM485" s="31">
        <v>139.4</v>
      </c>
      <c r="EN485" s="31">
        <v>140</v>
      </c>
      <c r="EO485" s="31">
        <v>139.4</v>
      </c>
      <c r="EP485" s="31">
        <v>139.9</v>
      </c>
      <c r="EQ485" s="31">
        <v>139.30000000000001</v>
      </c>
      <c r="ER485" s="31">
        <v>140</v>
      </c>
      <c r="ES485" s="31">
        <v>140.80000000000001</v>
      </c>
      <c r="ET485" s="31">
        <v>140.69999999999999</v>
      </c>
    </row>
    <row r="486" spans="1:150">
      <c r="A486" s="25" t="s">
        <v>2178</v>
      </c>
      <c r="B486" s="25" t="s">
        <v>2179</v>
      </c>
      <c r="C486" s="26">
        <v>0.12917999999999999</v>
      </c>
      <c r="D486" s="31">
        <v>105.5</v>
      </c>
      <c r="E486" s="31">
        <v>105.5</v>
      </c>
      <c r="F486" s="31">
        <v>105.5</v>
      </c>
      <c r="G486" s="31">
        <v>105.5</v>
      </c>
      <c r="H486" s="31">
        <v>105.5</v>
      </c>
      <c r="I486" s="31">
        <v>105.5</v>
      </c>
      <c r="J486" s="31">
        <v>105.5</v>
      </c>
      <c r="K486" s="31">
        <v>105.5</v>
      </c>
      <c r="L486" s="31">
        <v>105.5</v>
      </c>
      <c r="M486" s="31">
        <v>105.5</v>
      </c>
      <c r="N486" s="31">
        <v>105.5</v>
      </c>
      <c r="O486" s="31">
        <v>105.5</v>
      </c>
      <c r="P486" s="31">
        <v>105.5</v>
      </c>
      <c r="Q486" s="31">
        <v>105.5</v>
      </c>
      <c r="R486" s="31">
        <v>105.5</v>
      </c>
      <c r="S486" s="31">
        <v>105.5</v>
      </c>
      <c r="T486" s="31">
        <v>105.5</v>
      </c>
      <c r="U486" s="31">
        <v>106.7</v>
      </c>
      <c r="V486" s="31">
        <v>106.7</v>
      </c>
      <c r="W486" s="31">
        <v>106.7</v>
      </c>
      <c r="X486" s="31">
        <v>106.7</v>
      </c>
      <c r="Y486" s="31">
        <v>106.7</v>
      </c>
      <c r="Z486" s="31">
        <v>106.7</v>
      </c>
      <c r="AA486" s="31">
        <v>106.7</v>
      </c>
      <c r="AB486" s="31">
        <v>106.4</v>
      </c>
      <c r="AC486" s="31">
        <v>106.4</v>
      </c>
      <c r="AD486" s="31">
        <v>106.4</v>
      </c>
      <c r="AE486" s="31">
        <v>106.4</v>
      </c>
      <c r="AF486" s="31">
        <v>106.4</v>
      </c>
      <c r="AG486" s="31">
        <v>106.4</v>
      </c>
      <c r="AH486" s="31">
        <v>106.4</v>
      </c>
      <c r="AI486" s="31">
        <v>106.4</v>
      </c>
      <c r="AJ486" s="31">
        <v>106.4</v>
      </c>
      <c r="AK486" s="31">
        <v>106.4</v>
      </c>
      <c r="AL486" s="31">
        <v>106.4</v>
      </c>
      <c r="AM486" s="31">
        <v>106.1</v>
      </c>
      <c r="AN486" s="31">
        <v>106.1</v>
      </c>
      <c r="AO486" s="31">
        <v>106.1</v>
      </c>
      <c r="AP486" s="31">
        <v>94.7</v>
      </c>
      <c r="AQ486" s="31">
        <v>94.7</v>
      </c>
      <c r="AR486" s="31">
        <v>94.7</v>
      </c>
      <c r="AS486" s="31">
        <v>94.7</v>
      </c>
      <c r="AT486" s="31">
        <v>94.7</v>
      </c>
      <c r="AU486" s="31">
        <v>94.7</v>
      </c>
      <c r="AV486" s="31">
        <v>94.7</v>
      </c>
      <c r="AW486" s="31">
        <v>94.7</v>
      </c>
      <c r="AX486" s="31">
        <v>94.7</v>
      </c>
      <c r="AY486" s="31">
        <v>94.7</v>
      </c>
      <c r="AZ486" s="31">
        <v>100.2</v>
      </c>
      <c r="BA486" s="31">
        <v>100.2</v>
      </c>
      <c r="BB486" s="31">
        <v>100.2</v>
      </c>
      <c r="BC486" s="31">
        <v>100.2</v>
      </c>
      <c r="BD486" s="31">
        <v>100.2</v>
      </c>
      <c r="BE486" s="31">
        <v>100.2</v>
      </c>
      <c r="BF486" s="31">
        <v>100.2</v>
      </c>
      <c r="BG486" s="31">
        <v>100.2</v>
      </c>
      <c r="BH486" s="31">
        <v>100.2</v>
      </c>
      <c r="BI486" s="31">
        <v>100.2</v>
      </c>
      <c r="BJ486" s="31">
        <v>100.2</v>
      </c>
      <c r="BK486" s="31">
        <v>100.2</v>
      </c>
      <c r="BL486" s="31">
        <v>100.2</v>
      </c>
      <c r="BM486" s="31">
        <v>100.2</v>
      </c>
      <c r="BN486" s="31">
        <v>100.2</v>
      </c>
      <c r="BO486" s="31">
        <v>101.2</v>
      </c>
      <c r="BP486" s="31">
        <v>101.2</v>
      </c>
      <c r="BQ486" s="31">
        <v>101.2</v>
      </c>
      <c r="BR486" s="31">
        <v>101.2</v>
      </c>
      <c r="BS486" s="31">
        <v>101.2</v>
      </c>
      <c r="BT486" s="31">
        <v>89.6</v>
      </c>
      <c r="BU486" s="31">
        <v>89.6</v>
      </c>
      <c r="BV486" s="31">
        <v>89.6</v>
      </c>
      <c r="BW486" s="31">
        <v>89.6</v>
      </c>
      <c r="BX486" s="31">
        <v>89.6</v>
      </c>
      <c r="BY486" s="31">
        <v>89.6</v>
      </c>
      <c r="BZ486" s="31">
        <v>89.6</v>
      </c>
      <c r="CA486" s="31">
        <v>89.9</v>
      </c>
      <c r="CB486" s="31">
        <v>89.9</v>
      </c>
      <c r="CC486" s="31">
        <v>89.9</v>
      </c>
      <c r="CD486" s="31">
        <v>89.9</v>
      </c>
      <c r="CE486" s="31">
        <v>89.9</v>
      </c>
      <c r="CF486" s="31">
        <v>89.9</v>
      </c>
      <c r="CG486" s="31">
        <v>92.1</v>
      </c>
      <c r="CH486" s="31">
        <v>92.1</v>
      </c>
      <c r="CI486" s="31">
        <v>92.1</v>
      </c>
      <c r="CJ486" s="31">
        <v>92.1</v>
      </c>
      <c r="CK486" s="31">
        <v>92.1</v>
      </c>
      <c r="CL486" s="31">
        <v>92.1</v>
      </c>
      <c r="CM486" s="31">
        <v>92.1</v>
      </c>
      <c r="CN486" s="31">
        <v>92.1</v>
      </c>
      <c r="CO486" s="31">
        <v>92.1</v>
      </c>
      <c r="CP486" s="31">
        <v>92.1</v>
      </c>
      <c r="CQ486" s="31">
        <v>92.1</v>
      </c>
      <c r="CR486" s="31">
        <v>92.1</v>
      </c>
      <c r="CS486" s="31">
        <v>92.1</v>
      </c>
      <c r="CT486" s="31">
        <v>92.1</v>
      </c>
      <c r="CU486" s="31">
        <v>92.1</v>
      </c>
      <c r="CV486" s="31">
        <v>92.1</v>
      </c>
      <c r="CW486" s="31">
        <v>91.3</v>
      </c>
      <c r="CX486" s="31">
        <v>91.3</v>
      </c>
      <c r="CY486" s="31">
        <v>91.3</v>
      </c>
      <c r="CZ486" s="31">
        <v>91.3</v>
      </c>
      <c r="DA486" s="31">
        <v>91.3</v>
      </c>
      <c r="DB486" s="31">
        <v>91.3</v>
      </c>
      <c r="DC486" s="31">
        <v>91.3</v>
      </c>
      <c r="DD486" s="31">
        <v>91.3</v>
      </c>
      <c r="DE486" s="31">
        <v>91.3</v>
      </c>
      <c r="DF486" s="31">
        <v>91.3</v>
      </c>
      <c r="DG486" s="31">
        <v>94.5</v>
      </c>
      <c r="DH486" s="31">
        <v>97.4</v>
      </c>
      <c r="DI486" s="31">
        <v>95.4</v>
      </c>
      <c r="DJ486" s="31">
        <v>95.4</v>
      </c>
      <c r="DK486" s="31">
        <v>95.4</v>
      </c>
      <c r="DL486" s="31">
        <v>95.4</v>
      </c>
      <c r="DM486" s="31">
        <v>95.4</v>
      </c>
      <c r="DN486" s="31">
        <v>95.4</v>
      </c>
      <c r="DO486" s="31">
        <v>95.4</v>
      </c>
      <c r="DP486" s="31">
        <v>95.4</v>
      </c>
      <c r="DQ486" s="31">
        <v>95.4</v>
      </c>
      <c r="DR486" s="31">
        <v>95.4</v>
      </c>
      <c r="DS486" s="31">
        <v>95.4</v>
      </c>
      <c r="DT486" s="31">
        <v>99.3</v>
      </c>
      <c r="DU486" s="31">
        <v>99.3</v>
      </c>
      <c r="DV486" s="31">
        <v>99.3</v>
      </c>
      <c r="DW486" s="31">
        <v>108.2</v>
      </c>
      <c r="DX486" s="31">
        <v>108.2</v>
      </c>
      <c r="DY486" s="31">
        <v>108.2</v>
      </c>
      <c r="DZ486" s="31">
        <v>108.2</v>
      </c>
      <c r="EA486" s="31">
        <v>108.2</v>
      </c>
      <c r="EB486" s="31">
        <v>108.2</v>
      </c>
      <c r="EC486" s="31">
        <v>108.2</v>
      </c>
      <c r="ED486" s="31">
        <v>108.2</v>
      </c>
      <c r="EE486" s="31">
        <v>108.2</v>
      </c>
      <c r="EF486" s="31">
        <v>112.4</v>
      </c>
      <c r="EG486" s="31">
        <v>112.4</v>
      </c>
      <c r="EH486" s="31">
        <v>112.4</v>
      </c>
      <c r="EI486" s="31">
        <v>111.6</v>
      </c>
      <c r="EJ486" s="31">
        <v>111.6</v>
      </c>
      <c r="EK486" s="31">
        <v>111.6</v>
      </c>
      <c r="EL486" s="31">
        <v>111.6</v>
      </c>
      <c r="EM486" s="31">
        <v>111.6</v>
      </c>
      <c r="EN486" s="31">
        <v>111.6</v>
      </c>
      <c r="EO486" s="31">
        <v>111.6</v>
      </c>
      <c r="EP486" s="31">
        <v>111.6</v>
      </c>
      <c r="EQ486" s="31">
        <v>111.6</v>
      </c>
      <c r="ER486" s="31">
        <v>111.6</v>
      </c>
      <c r="ES486" s="31">
        <v>111.6</v>
      </c>
      <c r="ET486" s="31">
        <v>111.6</v>
      </c>
    </row>
    <row r="487" spans="1:150">
      <c r="A487" s="25" t="s">
        <v>2180</v>
      </c>
      <c r="B487" s="25" t="s">
        <v>2181</v>
      </c>
      <c r="C487" s="26">
        <v>2.3709999999999998E-2</v>
      </c>
      <c r="D487" s="31">
        <v>104.1</v>
      </c>
      <c r="E487" s="31">
        <v>104.7</v>
      </c>
      <c r="F487" s="31">
        <v>104.8</v>
      </c>
      <c r="G487" s="31">
        <v>103.6</v>
      </c>
      <c r="H487" s="31">
        <v>104.9</v>
      </c>
      <c r="I487" s="31">
        <v>104.8</v>
      </c>
      <c r="J487" s="31">
        <v>103.4</v>
      </c>
      <c r="K487" s="31">
        <v>105.3</v>
      </c>
      <c r="L487" s="31">
        <v>104.9</v>
      </c>
      <c r="M487" s="31">
        <v>104.6</v>
      </c>
      <c r="N487" s="31">
        <v>104.3</v>
      </c>
      <c r="O487" s="31">
        <v>103.4</v>
      </c>
      <c r="P487" s="31">
        <v>103.6</v>
      </c>
      <c r="Q487" s="31">
        <v>103.5</v>
      </c>
      <c r="R487" s="31">
        <v>104.9</v>
      </c>
      <c r="S487" s="31">
        <v>106.2</v>
      </c>
      <c r="T487" s="31">
        <v>107.4</v>
      </c>
      <c r="U487" s="31">
        <v>107.9</v>
      </c>
      <c r="V487" s="31">
        <v>107.5</v>
      </c>
      <c r="W487" s="31">
        <v>108.2</v>
      </c>
      <c r="X487" s="31">
        <v>107.7</v>
      </c>
      <c r="Y487" s="31">
        <v>107.1</v>
      </c>
      <c r="Z487" s="31">
        <v>107.1</v>
      </c>
      <c r="AA487" s="31">
        <v>108</v>
      </c>
      <c r="AB487" s="31">
        <v>106.7</v>
      </c>
      <c r="AC487" s="31">
        <v>108.3</v>
      </c>
      <c r="AD487" s="31">
        <v>109.3</v>
      </c>
      <c r="AE487" s="31">
        <v>109.5</v>
      </c>
      <c r="AF487" s="31">
        <v>109.4</v>
      </c>
      <c r="AG487" s="31">
        <v>109.1</v>
      </c>
      <c r="AH487" s="31">
        <v>109.2</v>
      </c>
      <c r="AI487" s="31">
        <v>109.5</v>
      </c>
      <c r="AJ487" s="31">
        <v>108.9</v>
      </c>
      <c r="AK487" s="31">
        <v>108.6</v>
      </c>
      <c r="AL487" s="31">
        <v>109.3</v>
      </c>
      <c r="AM487" s="31">
        <v>110</v>
      </c>
      <c r="AN487" s="31">
        <v>109.1</v>
      </c>
      <c r="AO487" s="31">
        <v>108.8</v>
      </c>
      <c r="AP487" s="31">
        <v>107.7</v>
      </c>
      <c r="AQ487" s="31">
        <v>109.4</v>
      </c>
      <c r="AR487" s="31">
        <v>107.5</v>
      </c>
      <c r="AS487" s="31">
        <v>107</v>
      </c>
      <c r="AT487" s="31">
        <v>109.8</v>
      </c>
      <c r="AU487" s="31">
        <v>106.1</v>
      </c>
      <c r="AV487" s="31">
        <v>105.5</v>
      </c>
      <c r="AW487" s="31">
        <v>105</v>
      </c>
      <c r="AX487" s="31">
        <v>105.2</v>
      </c>
      <c r="AY487" s="31">
        <v>104.2</v>
      </c>
      <c r="AZ487" s="31">
        <v>101.3</v>
      </c>
      <c r="BA487" s="31">
        <v>103.8</v>
      </c>
      <c r="BB487" s="31">
        <v>101.5</v>
      </c>
      <c r="BC487" s="31">
        <v>101.7</v>
      </c>
      <c r="BD487" s="31">
        <v>101.2</v>
      </c>
      <c r="BE487" s="31">
        <v>100.4</v>
      </c>
      <c r="BF487" s="31">
        <v>101.2</v>
      </c>
      <c r="BG487" s="31">
        <v>101.4</v>
      </c>
      <c r="BH487" s="31">
        <v>101.8</v>
      </c>
      <c r="BI487" s="31">
        <v>101.7</v>
      </c>
      <c r="BJ487" s="31">
        <v>102</v>
      </c>
      <c r="BK487" s="31">
        <v>102.1</v>
      </c>
      <c r="BL487" s="31">
        <v>104</v>
      </c>
      <c r="BM487" s="31">
        <v>105.7</v>
      </c>
      <c r="BN487" s="31">
        <v>110.4</v>
      </c>
      <c r="BO487" s="31">
        <v>110.3</v>
      </c>
      <c r="BP487" s="31">
        <v>110.5</v>
      </c>
      <c r="BQ487" s="31">
        <v>110.4</v>
      </c>
      <c r="BR487" s="31">
        <v>111</v>
      </c>
      <c r="BS487" s="31">
        <v>111.5</v>
      </c>
      <c r="BT487" s="31">
        <v>111.4</v>
      </c>
      <c r="BU487" s="31">
        <v>111.2</v>
      </c>
      <c r="BV487" s="31">
        <v>110.8</v>
      </c>
      <c r="BW487" s="31">
        <v>110.6</v>
      </c>
      <c r="BX487" s="31">
        <v>110.7</v>
      </c>
      <c r="BY487" s="31">
        <v>111.2</v>
      </c>
      <c r="BZ487" s="31">
        <v>112</v>
      </c>
      <c r="CA487" s="31">
        <v>112.2</v>
      </c>
      <c r="CB487" s="31">
        <v>112.4</v>
      </c>
      <c r="CC487" s="31">
        <v>111.8</v>
      </c>
      <c r="CD487" s="31">
        <v>112.7</v>
      </c>
      <c r="CE487" s="31">
        <v>113</v>
      </c>
      <c r="CF487" s="31">
        <v>113.7</v>
      </c>
      <c r="CG487" s="31">
        <v>114.7</v>
      </c>
      <c r="CH487" s="31">
        <v>114.9</v>
      </c>
      <c r="CI487" s="31">
        <v>114.6</v>
      </c>
      <c r="CJ487" s="31">
        <v>114.7</v>
      </c>
      <c r="CK487" s="31">
        <v>114.8</v>
      </c>
      <c r="CL487" s="31">
        <v>115.1</v>
      </c>
      <c r="CM487" s="31">
        <v>115.6</v>
      </c>
      <c r="CN487" s="31">
        <v>113</v>
      </c>
      <c r="CO487" s="31">
        <v>111.8</v>
      </c>
      <c r="CP487" s="31">
        <v>111</v>
      </c>
      <c r="CQ487" s="31">
        <v>110.9</v>
      </c>
      <c r="CR487" s="31">
        <v>109.3</v>
      </c>
      <c r="CS487" s="31">
        <v>108.4</v>
      </c>
      <c r="CT487" s="31">
        <v>107.6</v>
      </c>
      <c r="CU487" s="31">
        <v>107.5</v>
      </c>
      <c r="CV487" s="31">
        <v>107.7</v>
      </c>
      <c r="CW487" s="31">
        <v>107.6</v>
      </c>
      <c r="CX487" s="31">
        <v>107.5</v>
      </c>
      <c r="CY487" s="31">
        <v>107.7</v>
      </c>
      <c r="CZ487" s="31">
        <v>107.8</v>
      </c>
      <c r="DA487" s="31">
        <v>107.3</v>
      </c>
      <c r="DB487" s="31">
        <v>107.4</v>
      </c>
      <c r="DC487" s="31">
        <v>107.3</v>
      </c>
      <c r="DD487" s="31">
        <v>107.9</v>
      </c>
      <c r="DE487" s="31">
        <v>108.3</v>
      </c>
      <c r="DF487" s="31">
        <v>107.9</v>
      </c>
      <c r="DG487" s="31">
        <v>108.6</v>
      </c>
      <c r="DH487" s="31">
        <v>108.6</v>
      </c>
      <c r="DI487" s="31">
        <v>108.7</v>
      </c>
      <c r="DJ487" s="31">
        <v>109.5</v>
      </c>
      <c r="DK487" s="31">
        <v>109.7</v>
      </c>
      <c r="DL487" s="31">
        <v>109.2</v>
      </c>
      <c r="DM487" s="31">
        <v>107.8</v>
      </c>
      <c r="DN487" s="31">
        <v>108.7</v>
      </c>
      <c r="DO487" s="31">
        <v>109.7</v>
      </c>
      <c r="DP487" s="31">
        <v>110.4</v>
      </c>
      <c r="DQ487" s="31">
        <v>111.4</v>
      </c>
      <c r="DR487" s="31">
        <v>111.2</v>
      </c>
      <c r="DS487" s="31">
        <v>111</v>
      </c>
      <c r="DT487" s="31">
        <v>111.6</v>
      </c>
      <c r="DU487" s="31">
        <v>112.5</v>
      </c>
      <c r="DV487" s="31">
        <v>114.6</v>
      </c>
      <c r="DW487" s="31">
        <v>115.2</v>
      </c>
      <c r="DX487" s="31">
        <v>114.3</v>
      </c>
      <c r="DY487" s="31">
        <v>114.5</v>
      </c>
      <c r="DZ487" s="31">
        <v>114.8</v>
      </c>
      <c r="EA487" s="31">
        <v>115</v>
      </c>
      <c r="EB487" s="31">
        <v>115.5</v>
      </c>
      <c r="EC487" s="31">
        <v>116.8</v>
      </c>
      <c r="ED487" s="31">
        <v>116</v>
      </c>
      <c r="EE487" s="31">
        <v>116.9</v>
      </c>
      <c r="EF487" s="31">
        <v>116.8</v>
      </c>
      <c r="EG487" s="31">
        <v>117</v>
      </c>
      <c r="EH487" s="31">
        <v>117.2</v>
      </c>
      <c r="EI487" s="31">
        <v>117.4</v>
      </c>
      <c r="EJ487" s="31">
        <v>118.3</v>
      </c>
      <c r="EK487" s="31">
        <v>117.5</v>
      </c>
      <c r="EL487" s="31">
        <v>118.2</v>
      </c>
      <c r="EM487" s="31">
        <v>118.2</v>
      </c>
      <c r="EN487" s="31">
        <v>118.5</v>
      </c>
      <c r="EO487" s="31">
        <v>118.7</v>
      </c>
      <c r="EP487" s="31">
        <v>119.1</v>
      </c>
      <c r="EQ487" s="31">
        <v>119.2</v>
      </c>
      <c r="ER487" s="31">
        <v>120.5</v>
      </c>
      <c r="ES487" s="31">
        <v>119.5</v>
      </c>
      <c r="ET487" s="31">
        <v>119.8</v>
      </c>
    </row>
    <row r="488" spans="1:150">
      <c r="A488" s="25" t="s">
        <v>2182</v>
      </c>
      <c r="B488" s="25" t="s">
        <v>1567</v>
      </c>
      <c r="C488" s="26">
        <v>0.27178000000000002</v>
      </c>
      <c r="D488" s="31">
        <v>101.6</v>
      </c>
      <c r="E488" s="31">
        <v>101.7</v>
      </c>
      <c r="F488" s="31">
        <v>101.8</v>
      </c>
      <c r="G488" s="31">
        <v>101.2</v>
      </c>
      <c r="H488" s="31">
        <v>99.3</v>
      </c>
      <c r="I488" s="31">
        <v>99.7</v>
      </c>
      <c r="J488" s="31">
        <v>100.4</v>
      </c>
      <c r="K488" s="31">
        <v>100.1</v>
      </c>
      <c r="L488" s="31">
        <v>100.5</v>
      </c>
      <c r="M488" s="31">
        <v>101.2</v>
      </c>
      <c r="N488" s="31">
        <v>98.3</v>
      </c>
      <c r="O488" s="31">
        <v>97.8</v>
      </c>
      <c r="P488" s="31">
        <v>98.4</v>
      </c>
      <c r="Q488" s="31">
        <v>100.7</v>
      </c>
      <c r="R488" s="31">
        <v>99.5</v>
      </c>
      <c r="S488" s="31">
        <v>99.9</v>
      </c>
      <c r="T488" s="31">
        <v>102</v>
      </c>
      <c r="U488" s="31">
        <v>101.6</v>
      </c>
      <c r="V488" s="31">
        <v>98.2</v>
      </c>
      <c r="W488" s="31">
        <v>98.8</v>
      </c>
      <c r="X488" s="31">
        <v>98.4</v>
      </c>
      <c r="Y488" s="31">
        <v>98.1</v>
      </c>
      <c r="Z488" s="31">
        <v>98.1</v>
      </c>
      <c r="AA488" s="31">
        <v>98.3</v>
      </c>
      <c r="AB488" s="31">
        <v>96.9</v>
      </c>
      <c r="AC488" s="31">
        <v>97.5</v>
      </c>
      <c r="AD488" s="31">
        <v>97.5</v>
      </c>
      <c r="AE488" s="31">
        <v>96.4</v>
      </c>
      <c r="AF488" s="31">
        <v>98</v>
      </c>
      <c r="AG488" s="31">
        <v>95.9</v>
      </c>
      <c r="AH488" s="31">
        <v>95</v>
      </c>
      <c r="AI488" s="31">
        <v>94.9</v>
      </c>
      <c r="AJ488" s="31">
        <v>94.2</v>
      </c>
      <c r="AK488" s="31">
        <v>93.9</v>
      </c>
      <c r="AL488" s="31">
        <v>93.4</v>
      </c>
      <c r="AM488" s="31">
        <v>93.5</v>
      </c>
      <c r="AN488" s="31">
        <v>92.3</v>
      </c>
      <c r="AO488" s="31">
        <v>92.5</v>
      </c>
      <c r="AP488" s="31">
        <v>93.4</v>
      </c>
      <c r="AQ488" s="31">
        <v>93.5</v>
      </c>
      <c r="AR488" s="31">
        <v>91.7</v>
      </c>
      <c r="AS488" s="31">
        <v>92</v>
      </c>
      <c r="AT488" s="31">
        <v>92.7</v>
      </c>
      <c r="AU488" s="31">
        <v>91.2</v>
      </c>
      <c r="AV488" s="31">
        <v>90.3</v>
      </c>
      <c r="AW488" s="31">
        <v>88.3</v>
      </c>
      <c r="AX488" s="31">
        <v>88.5</v>
      </c>
      <c r="AY488" s="31">
        <v>90.2</v>
      </c>
      <c r="AZ488" s="31">
        <v>89.5</v>
      </c>
      <c r="BA488" s="31">
        <v>91.1</v>
      </c>
      <c r="BB488" s="31">
        <v>89.7</v>
      </c>
      <c r="BC488" s="31">
        <v>91.1</v>
      </c>
      <c r="BD488" s="31">
        <v>90.6</v>
      </c>
      <c r="BE488" s="31">
        <v>89</v>
      </c>
      <c r="BF488" s="31">
        <v>88.4</v>
      </c>
      <c r="BG488" s="31">
        <v>90.2</v>
      </c>
      <c r="BH488" s="31">
        <v>90.7</v>
      </c>
      <c r="BI488" s="31">
        <v>91.7</v>
      </c>
      <c r="BJ488" s="31">
        <v>92.3</v>
      </c>
      <c r="BK488" s="31">
        <v>91</v>
      </c>
      <c r="BL488" s="31">
        <v>91.1</v>
      </c>
      <c r="BM488" s="31">
        <v>91.1</v>
      </c>
      <c r="BN488" s="31">
        <v>91.6</v>
      </c>
      <c r="BO488" s="31">
        <v>91.5</v>
      </c>
      <c r="BP488" s="31">
        <v>91.3</v>
      </c>
      <c r="BQ488" s="31">
        <v>91.3</v>
      </c>
      <c r="BR488" s="31">
        <v>91.8</v>
      </c>
      <c r="BS488" s="31">
        <v>89.9</v>
      </c>
      <c r="BT488" s="31">
        <v>90.2</v>
      </c>
      <c r="BU488" s="31">
        <v>90.7</v>
      </c>
      <c r="BV488" s="31">
        <v>89.9</v>
      </c>
      <c r="BW488" s="31">
        <v>91</v>
      </c>
      <c r="BX488" s="31">
        <v>91.4</v>
      </c>
      <c r="BY488" s="31">
        <v>90.2</v>
      </c>
      <c r="BZ488" s="31">
        <v>90.5</v>
      </c>
      <c r="CA488" s="31">
        <v>91</v>
      </c>
      <c r="CB488" s="31">
        <v>92</v>
      </c>
      <c r="CC488" s="31">
        <v>93</v>
      </c>
      <c r="CD488" s="31">
        <v>91.6</v>
      </c>
      <c r="CE488" s="31">
        <v>91.9</v>
      </c>
      <c r="CF488" s="31">
        <v>91.8</v>
      </c>
      <c r="CG488" s="31">
        <v>92.8</v>
      </c>
      <c r="CH488" s="31">
        <v>91.8</v>
      </c>
      <c r="CI488" s="31">
        <v>92.7</v>
      </c>
      <c r="CJ488" s="31">
        <v>92.5</v>
      </c>
      <c r="CK488" s="31">
        <v>92.7</v>
      </c>
      <c r="CL488" s="31">
        <v>94.2</v>
      </c>
      <c r="CM488" s="31">
        <v>93.6</v>
      </c>
      <c r="CN488" s="31">
        <v>94</v>
      </c>
      <c r="CO488" s="31">
        <v>94.1</v>
      </c>
      <c r="CP488" s="31">
        <v>94.1</v>
      </c>
      <c r="CQ488" s="31">
        <v>94.1</v>
      </c>
      <c r="CR488" s="31">
        <v>93.9</v>
      </c>
      <c r="CS488" s="31">
        <v>93.2</v>
      </c>
      <c r="CT488" s="31">
        <v>93.5</v>
      </c>
      <c r="CU488" s="31">
        <v>92</v>
      </c>
      <c r="CV488" s="31">
        <v>92.8</v>
      </c>
      <c r="CW488" s="31">
        <v>93.3</v>
      </c>
      <c r="CX488" s="31">
        <v>92.7</v>
      </c>
      <c r="CY488" s="31">
        <v>92.1</v>
      </c>
      <c r="CZ488" s="31">
        <v>91.7</v>
      </c>
      <c r="DA488" s="31">
        <v>92.2</v>
      </c>
      <c r="DB488" s="31">
        <v>91.6</v>
      </c>
      <c r="DC488" s="31">
        <v>92.6</v>
      </c>
      <c r="DD488" s="31">
        <v>93.3</v>
      </c>
      <c r="DE488" s="31">
        <v>94.4</v>
      </c>
      <c r="DF488" s="31">
        <v>95.4</v>
      </c>
      <c r="DG488" s="31">
        <v>97.4</v>
      </c>
      <c r="DH488" s="31">
        <v>98.1</v>
      </c>
      <c r="DI488" s="31">
        <v>96.7</v>
      </c>
      <c r="DJ488" s="31">
        <v>99.9</v>
      </c>
      <c r="DK488" s="31">
        <v>100.7</v>
      </c>
      <c r="DL488" s="31">
        <v>99.8</v>
      </c>
      <c r="DM488" s="31">
        <v>101.1</v>
      </c>
      <c r="DN488" s="31">
        <v>102.2</v>
      </c>
      <c r="DO488" s="31">
        <v>103.9</v>
      </c>
      <c r="DP488" s="31">
        <v>104.6</v>
      </c>
      <c r="DQ488" s="31">
        <v>104.4</v>
      </c>
      <c r="DR488" s="31">
        <v>105.1</v>
      </c>
      <c r="DS488" s="31">
        <v>106.5</v>
      </c>
      <c r="DT488" s="31">
        <v>105.7</v>
      </c>
      <c r="DU488" s="31">
        <v>106.6</v>
      </c>
      <c r="DV488" s="31">
        <v>106.7</v>
      </c>
      <c r="DW488" s="31">
        <v>107.1</v>
      </c>
      <c r="DX488" s="31">
        <v>108.1</v>
      </c>
      <c r="DY488" s="31">
        <v>107.7</v>
      </c>
      <c r="DZ488" s="31">
        <v>105.7</v>
      </c>
      <c r="EA488" s="31">
        <v>105.9</v>
      </c>
      <c r="EB488" s="31">
        <v>105.7</v>
      </c>
      <c r="EC488" s="31">
        <v>105.8</v>
      </c>
      <c r="ED488" s="31">
        <v>106.3</v>
      </c>
      <c r="EE488" s="31">
        <v>105.8</v>
      </c>
      <c r="EF488" s="31">
        <v>106.7</v>
      </c>
      <c r="EG488" s="31">
        <v>107.3</v>
      </c>
      <c r="EH488" s="31">
        <v>106.3</v>
      </c>
      <c r="EI488" s="31">
        <v>107.4</v>
      </c>
      <c r="EJ488" s="31">
        <v>106.7</v>
      </c>
      <c r="EK488" s="31">
        <v>106.8</v>
      </c>
      <c r="EL488" s="31">
        <v>106.8</v>
      </c>
      <c r="EM488" s="31">
        <v>107.3</v>
      </c>
      <c r="EN488" s="31">
        <v>107.4</v>
      </c>
      <c r="EO488" s="31">
        <v>107.5</v>
      </c>
      <c r="EP488" s="31">
        <v>108.2</v>
      </c>
      <c r="EQ488" s="31">
        <v>108.6</v>
      </c>
      <c r="ER488" s="31">
        <v>109.2</v>
      </c>
      <c r="ES488" s="31">
        <v>109.1</v>
      </c>
      <c r="ET488" s="31">
        <v>110.4</v>
      </c>
    </row>
    <row r="489" spans="1:150">
      <c r="A489" s="25" t="s">
        <v>2183</v>
      </c>
      <c r="B489" s="25" t="s">
        <v>1569</v>
      </c>
      <c r="C489" s="26">
        <v>1.1010000000000001E-2</v>
      </c>
      <c r="D489" s="31">
        <v>101.1</v>
      </c>
      <c r="E489" s="31">
        <v>101.1</v>
      </c>
      <c r="F489" s="31">
        <v>101.7</v>
      </c>
      <c r="G489" s="31">
        <v>103.2</v>
      </c>
      <c r="H489" s="31">
        <v>103.2</v>
      </c>
      <c r="I489" s="31">
        <v>103.2</v>
      </c>
      <c r="J489" s="31">
        <v>103.4</v>
      </c>
      <c r="K489" s="31">
        <v>103.5</v>
      </c>
      <c r="L489" s="31">
        <v>103.5</v>
      </c>
      <c r="M489" s="31">
        <v>103.8</v>
      </c>
      <c r="N489" s="31">
        <v>103.8</v>
      </c>
      <c r="O489" s="31">
        <v>103.8</v>
      </c>
      <c r="P489" s="31">
        <v>107.4</v>
      </c>
      <c r="Q489" s="31">
        <v>107.4</v>
      </c>
      <c r="R489" s="31">
        <v>107.4</v>
      </c>
      <c r="S489" s="31">
        <v>107.4</v>
      </c>
      <c r="T489" s="31">
        <v>107.4</v>
      </c>
      <c r="U489" s="31">
        <v>107.4</v>
      </c>
      <c r="V489" s="31">
        <v>105.3</v>
      </c>
      <c r="W489" s="31">
        <v>106</v>
      </c>
      <c r="X489" s="31">
        <v>107</v>
      </c>
      <c r="Y489" s="31">
        <v>109.4</v>
      </c>
      <c r="Z489" s="31">
        <v>109.2</v>
      </c>
      <c r="AA489" s="31">
        <v>110.1</v>
      </c>
      <c r="AB489" s="31">
        <v>111.3</v>
      </c>
      <c r="AC489" s="31">
        <v>111.3</v>
      </c>
      <c r="AD489" s="31">
        <v>111.4</v>
      </c>
      <c r="AE489" s="31">
        <v>111.4</v>
      </c>
      <c r="AF489" s="31">
        <v>111.6</v>
      </c>
      <c r="AG489" s="31">
        <v>110.3</v>
      </c>
      <c r="AH489" s="31">
        <v>110.1</v>
      </c>
      <c r="AI489" s="31">
        <v>111.5</v>
      </c>
      <c r="AJ489" s="31">
        <v>111.5</v>
      </c>
      <c r="AK489" s="31">
        <v>111.5</v>
      </c>
      <c r="AL489" s="31">
        <v>111.5</v>
      </c>
      <c r="AM489" s="31">
        <v>111.5</v>
      </c>
      <c r="AN489" s="31">
        <v>109.7</v>
      </c>
      <c r="AO489" s="31">
        <v>109.7</v>
      </c>
      <c r="AP489" s="31">
        <v>109.7</v>
      </c>
      <c r="AQ489" s="31">
        <v>109.7</v>
      </c>
      <c r="AR489" s="31">
        <v>110.9</v>
      </c>
      <c r="AS489" s="31">
        <v>111.1</v>
      </c>
      <c r="AT489" s="31">
        <v>111.1</v>
      </c>
      <c r="AU489" s="31">
        <v>110.6</v>
      </c>
      <c r="AV489" s="31">
        <v>109.7</v>
      </c>
      <c r="AW489" s="31">
        <v>108.6</v>
      </c>
      <c r="AX489" s="31">
        <v>108.9</v>
      </c>
      <c r="AY489" s="31">
        <v>108.8</v>
      </c>
      <c r="AZ489" s="31">
        <v>103.8</v>
      </c>
      <c r="BA489" s="31">
        <v>103.7</v>
      </c>
      <c r="BB489" s="31">
        <v>102.3</v>
      </c>
      <c r="BC489" s="31">
        <v>102.3</v>
      </c>
      <c r="BD489" s="31">
        <v>102.5</v>
      </c>
      <c r="BE489" s="31">
        <v>102.8</v>
      </c>
      <c r="BF489" s="31">
        <v>103.3</v>
      </c>
      <c r="BG489" s="31">
        <v>103.3</v>
      </c>
      <c r="BH489" s="31">
        <v>99.3</v>
      </c>
      <c r="BI489" s="31">
        <v>102.8</v>
      </c>
      <c r="BJ489" s="31">
        <v>107.7</v>
      </c>
      <c r="BK489" s="31">
        <v>107.4</v>
      </c>
      <c r="BL489" s="31">
        <v>107.4</v>
      </c>
      <c r="BM489" s="31">
        <v>109</v>
      </c>
      <c r="BN489" s="31">
        <v>114</v>
      </c>
      <c r="BO489" s="31">
        <v>110.4</v>
      </c>
      <c r="BP489" s="31">
        <v>114.8</v>
      </c>
      <c r="BQ489" s="31">
        <v>115</v>
      </c>
      <c r="BR489" s="31">
        <v>117.3</v>
      </c>
      <c r="BS489" s="31">
        <v>119.9</v>
      </c>
      <c r="BT489" s="31">
        <v>126.1</v>
      </c>
      <c r="BU489" s="31">
        <v>123.7</v>
      </c>
      <c r="BV489" s="31">
        <v>120.4</v>
      </c>
      <c r="BW489" s="31">
        <v>120.8</v>
      </c>
      <c r="BX489" s="31">
        <v>119.7</v>
      </c>
      <c r="BY489" s="31">
        <v>120.6</v>
      </c>
      <c r="BZ489" s="31">
        <v>122.8</v>
      </c>
      <c r="CA489" s="31">
        <v>123.6</v>
      </c>
      <c r="CB489" s="31">
        <v>122.8</v>
      </c>
      <c r="CC489" s="31">
        <v>123.2</v>
      </c>
      <c r="CD489" s="31">
        <v>123.4</v>
      </c>
      <c r="CE489" s="31">
        <v>123.7</v>
      </c>
      <c r="CF489" s="31">
        <v>123.6</v>
      </c>
      <c r="CG489" s="31">
        <v>123.7</v>
      </c>
      <c r="CH489" s="31">
        <v>123.4</v>
      </c>
      <c r="CI489" s="31">
        <v>123.6</v>
      </c>
      <c r="CJ489" s="31">
        <v>123.7</v>
      </c>
      <c r="CK489" s="31">
        <v>123.7</v>
      </c>
      <c r="CL489" s="31">
        <v>123.6</v>
      </c>
      <c r="CM489" s="31">
        <v>123.7</v>
      </c>
      <c r="CN489" s="31">
        <v>124</v>
      </c>
      <c r="CO489" s="31">
        <v>123.4</v>
      </c>
      <c r="CP489" s="31">
        <v>123.6</v>
      </c>
      <c r="CQ489" s="31">
        <v>122.9</v>
      </c>
      <c r="CR489" s="31">
        <v>123.2</v>
      </c>
      <c r="CS489" s="31">
        <v>123.3</v>
      </c>
      <c r="CT489" s="31">
        <v>124.8</v>
      </c>
      <c r="CU489" s="31">
        <v>124.8</v>
      </c>
      <c r="CV489" s="31">
        <v>125.1</v>
      </c>
      <c r="CW489" s="31">
        <v>125.1</v>
      </c>
      <c r="CX489" s="31">
        <v>125.3</v>
      </c>
      <c r="CY489" s="31">
        <v>125.4</v>
      </c>
      <c r="CZ489" s="31">
        <v>125.4</v>
      </c>
      <c r="DA489" s="31">
        <v>125.4</v>
      </c>
      <c r="DB489" s="31">
        <v>126</v>
      </c>
      <c r="DC489" s="31">
        <v>126.1</v>
      </c>
      <c r="DD489" s="31">
        <v>126.1</v>
      </c>
      <c r="DE489" s="31">
        <v>127.9</v>
      </c>
      <c r="DF489" s="31">
        <v>127.9</v>
      </c>
      <c r="DG489" s="31">
        <v>128.9</v>
      </c>
      <c r="DH489" s="31">
        <v>129.1</v>
      </c>
      <c r="DI489" s="31">
        <v>129.1</v>
      </c>
      <c r="DJ489" s="31">
        <v>129.9</v>
      </c>
      <c r="DK489" s="31">
        <v>127.6</v>
      </c>
      <c r="DL489" s="31">
        <v>129</v>
      </c>
      <c r="DM489" s="31">
        <v>131.30000000000001</v>
      </c>
      <c r="DN489" s="31">
        <v>131.1</v>
      </c>
      <c r="DO489" s="31">
        <v>135.9</v>
      </c>
      <c r="DP489" s="31">
        <v>136.1</v>
      </c>
      <c r="DQ489" s="31">
        <v>136.1</v>
      </c>
      <c r="DR489" s="31">
        <v>136.30000000000001</v>
      </c>
      <c r="DS489" s="31">
        <v>136.30000000000001</v>
      </c>
      <c r="DT489" s="31">
        <v>142.19999999999999</v>
      </c>
      <c r="DU489" s="31">
        <v>142.19999999999999</v>
      </c>
      <c r="DV489" s="31">
        <v>140.9</v>
      </c>
      <c r="DW489" s="31">
        <v>140.9</v>
      </c>
      <c r="DX489" s="31">
        <v>153.1</v>
      </c>
      <c r="DY489" s="31">
        <v>156</v>
      </c>
      <c r="DZ489" s="31">
        <v>156</v>
      </c>
      <c r="EA489" s="31">
        <v>156</v>
      </c>
      <c r="EB489" s="31">
        <v>156</v>
      </c>
      <c r="EC489" s="31">
        <v>156.69999999999999</v>
      </c>
      <c r="ED489" s="31">
        <v>157.5</v>
      </c>
      <c r="EE489" s="31">
        <v>156.9</v>
      </c>
      <c r="EF489" s="31">
        <v>158.6</v>
      </c>
      <c r="EG489" s="31">
        <v>159.19999999999999</v>
      </c>
      <c r="EH489" s="31">
        <v>159.19999999999999</v>
      </c>
      <c r="EI489" s="31">
        <v>159.19999999999999</v>
      </c>
      <c r="EJ489" s="31">
        <v>158.80000000000001</v>
      </c>
      <c r="EK489" s="31">
        <v>158.30000000000001</v>
      </c>
      <c r="EL489" s="31">
        <v>158.30000000000001</v>
      </c>
      <c r="EM489" s="31">
        <v>158.30000000000001</v>
      </c>
      <c r="EN489" s="31">
        <v>158.30000000000001</v>
      </c>
      <c r="EO489" s="31">
        <v>160.5</v>
      </c>
      <c r="EP489" s="31">
        <v>158.30000000000001</v>
      </c>
      <c r="EQ489" s="31">
        <v>158.30000000000001</v>
      </c>
      <c r="ER489" s="31">
        <v>158.30000000000001</v>
      </c>
      <c r="ES489" s="31">
        <v>158.30000000000001</v>
      </c>
      <c r="ET489" s="31">
        <v>158.19999999999999</v>
      </c>
    </row>
    <row r="490" spans="1:150">
      <c r="A490" s="25" t="s">
        <v>2184</v>
      </c>
      <c r="B490" s="25" t="s">
        <v>1571</v>
      </c>
      <c r="C490" s="26">
        <v>3.4340000000000002E-2</v>
      </c>
      <c r="D490" s="31">
        <v>103.9</v>
      </c>
      <c r="E490" s="31">
        <v>104.3</v>
      </c>
      <c r="F490" s="31">
        <v>101.7</v>
      </c>
      <c r="G490" s="31">
        <v>100.2</v>
      </c>
      <c r="H490" s="31">
        <v>101.2</v>
      </c>
      <c r="I490" s="31">
        <v>100.9</v>
      </c>
      <c r="J490" s="31">
        <v>103.1</v>
      </c>
      <c r="K490" s="31">
        <v>104.4</v>
      </c>
      <c r="L490" s="31">
        <v>101.5</v>
      </c>
      <c r="M490" s="31">
        <v>104.5</v>
      </c>
      <c r="N490" s="31">
        <v>105.4</v>
      </c>
      <c r="O490" s="31">
        <v>102.6</v>
      </c>
      <c r="P490" s="31">
        <v>104.9</v>
      </c>
      <c r="Q490" s="31">
        <v>104.6</v>
      </c>
      <c r="R490" s="31">
        <v>105.4</v>
      </c>
      <c r="S490" s="31">
        <v>105.3</v>
      </c>
      <c r="T490" s="31">
        <v>106.6</v>
      </c>
      <c r="U490" s="31">
        <v>102.1</v>
      </c>
      <c r="V490" s="31">
        <v>103.3</v>
      </c>
      <c r="W490" s="31">
        <v>104.5</v>
      </c>
      <c r="X490" s="31">
        <v>105.4</v>
      </c>
      <c r="Y490" s="31">
        <v>103.7</v>
      </c>
      <c r="Z490" s="31">
        <v>102</v>
      </c>
      <c r="AA490" s="31">
        <v>106.7</v>
      </c>
      <c r="AB490" s="31">
        <v>103.5</v>
      </c>
      <c r="AC490" s="31">
        <v>107.3</v>
      </c>
      <c r="AD490" s="31">
        <v>106</v>
      </c>
      <c r="AE490" s="31">
        <v>104.8</v>
      </c>
      <c r="AF490" s="31">
        <v>104.4</v>
      </c>
      <c r="AG490" s="31">
        <v>103.3</v>
      </c>
      <c r="AH490" s="31">
        <v>101.2</v>
      </c>
      <c r="AI490" s="31">
        <v>101.1</v>
      </c>
      <c r="AJ490" s="31">
        <v>103.4</v>
      </c>
      <c r="AK490" s="31">
        <v>104.9</v>
      </c>
      <c r="AL490" s="31">
        <v>103.3</v>
      </c>
      <c r="AM490" s="31">
        <v>103.1</v>
      </c>
      <c r="AN490" s="31">
        <v>103.7</v>
      </c>
      <c r="AO490" s="31">
        <v>102.1</v>
      </c>
      <c r="AP490" s="31">
        <v>101.8</v>
      </c>
      <c r="AQ490" s="31">
        <v>105.2</v>
      </c>
      <c r="AR490" s="31">
        <v>104.1</v>
      </c>
      <c r="AS490" s="31">
        <v>105.9</v>
      </c>
      <c r="AT490" s="31">
        <v>105.7</v>
      </c>
      <c r="AU490" s="31">
        <v>106.9</v>
      </c>
      <c r="AV490" s="31">
        <v>106.5</v>
      </c>
      <c r="AW490" s="31">
        <v>105.6</v>
      </c>
      <c r="AX490" s="31">
        <v>102.6</v>
      </c>
      <c r="AY490" s="31">
        <v>105.6</v>
      </c>
      <c r="AZ490" s="31">
        <v>103.8</v>
      </c>
      <c r="BA490" s="31">
        <v>104.3</v>
      </c>
      <c r="BB490" s="31">
        <v>103.5</v>
      </c>
      <c r="BC490" s="31">
        <v>104.7</v>
      </c>
      <c r="BD490" s="31">
        <v>101.3</v>
      </c>
      <c r="BE490" s="31">
        <v>101</v>
      </c>
      <c r="BF490" s="31">
        <v>98.8</v>
      </c>
      <c r="BG490" s="31">
        <v>100.6</v>
      </c>
      <c r="BH490" s="31">
        <v>106</v>
      </c>
      <c r="BI490" s="31">
        <v>103.1</v>
      </c>
      <c r="BJ490" s="31">
        <v>107.2</v>
      </c>
      <c r="BK490" s="31">
        <v>105.2</v>
      </c>
      <c r="BL490" s="31">
        <v>105.7</v>
      </c>
      <c r="BM490" s="31">
        <v>105.3</v>
      </c>
      <c r="BN490" s="31">
        <v>105</v>
      </c>
      <c r="BO490" s="31">
        <v>105.9</v>
      </c>
      <c r="BP490" s="31">
        <v>101.9</v>
      </c>
      <c r="BQ490" s="31">
        <v>103.4</v>
      </c>
      <c r="BR490" s="31">
        <v>104.4</v>
      </c>
      <c r="BS490" s="31">
        <v>102.4</v>
      </c>
      <c r="BT490" s="31">
        <v>104.2</v>
      </c>
      <c r="BU490" s="31">
        <v>103.6</v>
      </c>
      <c r="BV490" s="31">
        <v>105.8</v>
      </c>
      <c r="BW490" s="31">
        <v>107.3</v>
      </c>
      <c r="BX490" s="31">
        <v>105.5</v>
      </c>
      <c r="BY490" s="31">
        <v>105.6</v>
      </c>
      <c r="BZ490" s="31">
        <v>105.8</v>
      </c>
      <c r="CA490" s="31">
        <v>105.4</v>
      </c>
      <c r="CB490" s="31">
        <v>104.3</v>
      </c>
      <c r="CC490" s="31">
        <v>110.3</v>
      </c>
      <c r="CD490" s="31">
        <v>106.5</v>
      </c>
      <c r="CE490" s="31">
        <v>109.5</v>
      </c>
      <c r="CF490" s="31">
        <v>108.9</v>
      </c>
      <c r="CG490" s="31">
        <v>110</v>
      </c>
      <c r="CH490" s="31">
        <v>110</v>
      </c>
      <c r="CI490" s="31">
        <v>109.2</v>
      </c>
      <c r="CJ490" s="31">
        <v>108.9</v>
      </c>
      <c r="CK490" s="31">
        <v>110.1</v>
      </c>
      <c r="CL490" s="31">
        <v>114.8</v>
      </c>
      <c r="CM490" s="31">
        <v>113</v>
      </c>
      <c r="CN490" s="31">
        <v>115</v>
      </c>
      <c r="CO490" s="31">
        <v>112.9</v>
      </c>
      <c r="CP490" s="31">
        <v>114.2</v>
      </c>
      <c r="CQ490" s="31">
        <v>113.1</v>
      </c>
      <c r="CR490" s="31">
        <v>113</v>
      </c>
      <c r="CS490" s="31">
        <v>111.8</v>
      </c>
      <c r="CT490" s="31">
        <v>111.6</v>
      </c>
      <c r="CU490" s="31">
        <v>104.4</v>
      </c>
      <c r="CV490" s="31">
        <v>105.1</v>
      </c>
      <c r="CW490" s="31">
        <v>107.8</v>
      </c>
      <c r="CX490" s="31">
        <v>107.9</v>
      </c>
      <c r="CY490" s="31">
        <v>107.8</v>
      </c>
      <c r="CZ490" s="31">
        <v>107.8</v>
      </c>
      <c r="DA490" s="31">
        <v>109.6</v>
      </c>
      <c r="DB490" s="31">
        <v>109</v>
      </c>
      <c r="DC490" s="31">
        <v>111.1</v>
      </c>
      <c r="DD490" s="31">
        <v>111.2</v>
      </c>
      <c r="DE490" s="31">
        <v>112.2</v>
      </c>
      <c r="DF490" s="31">
        <v>111.3</v>
      </c>
      <c r="DG490" s="31">
        <v>112.6</v>
      </c>
      <c r="DH490" s="31">
        <v>113.7</v>
      </c>
      <c r="DI490" s="31">
        <v>109</v>
      </c>
      <c r="DJ490" s="31">
        <v>112.8</v>
      </c>
      <c r="DK490" s="31">
        <v>114.1</v>
      </c>
      <c r="DL490" s="31">
        <v>113.9</v>
      </c>
      <c r="DM490" s="31">
        <v>116.8</v>
      </c>
      <c r="DN490" s="31">
        <v>118.5</v>
      </c>
      <c r="DO490" s="31">
        <v>122.1</v>
      </c>
      <c r="DP490" s="31">
        <v>122.2</v>
      </c>
      <c r="DQ490" s="31">
        <v>123.2</v>
      </c>
      <c r="DR490" s="31">
        <v>123.3</v>
      </c>
      <c r="DS490" s="31">
        <v>125.9</v>
      </c>
      <c r="DT490" s="31">
        <v>126</v>
      </c>
      <c r="DU490" s="31">
        <v>127.7</v>
      </c>
      <c r="DV490" s="31">
        <v>126</v>
      </c>
      <c r="DW490" s="31">
        <v>127.5</v>
      </c>
      <c r="DX490" s="31">
        <v>127.5</v>
      </c>
      <c r="DY490" s="31">
        <v>127.5</v>
      </c>
      <c r="DZ490" s="31">
        <v>127.4</v>
      </c>
      <c r="EA490" s="31">
        <v>126.7</v>
      </c>
      <c r="EB490" s="31">
        <v>126.9</v>
      </c>
      <c r="EC490" s="31">
        <v>126</v>
      </c>
      <c r="ED490" s="31">
        <v>126.2</v>
      </c>
      <c r="EE490" s="31">
        <v>127.5</v>
      </c>
      <c r="EF490" s="31">
        <v>127.3</v>
      </c>
      <c r="EG490" s="31">
        <v>127</v>
      </c>
      <c r="EH490" s="31">
        <v>127.3</v>
      </c>
      <c r="EI490" s="31">
        <v>127.1</v>
      </c>
      <c r="EJ490" s="31">
        <v>127.5</v>
      </c>
      <c r="EK490" s="31">
        <v>128.4</v>
      </c>
      <c r="EL490" s="31">
        <v>128.30000000000001</v>
      </c>
      <c r="EM490" s="31">
        <v>127.9</v>
      </c>
      <c r="EN490" s="31">
        <v>127.8</v>
      </c>
      <c r="EO490" s="31">
        <v>127.5</v>
      </c>
      <c r="EP490" s="31">
        <v>127.6</v>
      </c>
      <c r="EQ490" s="31">
        <v>127.9</v>
      </c>
      <c r="ER490" s="31">
        <v>126.7</v>
      </c>
      <c r="ES490" s="31">
        <v>127</v>
      </c>
      <c r="ET490" s="31">
        <v>126.5</v>
      </c>
    </row>
    <row r="491" spans="1:150">
      <c r="A491" s="25" t="s">
        <v>2185</v>
      </c>
      <c r="B491" s="25" t="s">
        <v>1573</v>
      </c>
      <c r="C491" s="26">
        <v>1.7239999999999998E-2</v>
      </c>
      <c r="D491" s="31">
        <v>102.9</v>
      </c>
      <c r="E491" s="31">
        <v>102.3</v>
      </c>
      <c r="F491" s="31">
        <v>103.3</v>
      </c>
      <c r="G491" s="31">
        <v>102.9</v>
      </c>
      <c r="H491" s="31">
        <v>98.7</v>
      </c>
      <c r="I491" s="31">
        <v>100.4</v>
      </c>
      <c r="J491" s="31">
        <v>100.8</v>
      </c>
      <c r="K491" s="31">
        <v>96.9</v>
      </c>
      <c r="L491" s="31">
        <v>96</v>
      </c>
      <c r="M491" s="31">
        <v>95.2</v>
      </c>
      <c r="N491" s="31">
        <v>95.4</v>
      </c>
      <c r="O491" s="31">
        <v>97.6</v>
      </c>
      <c r="P491" s="31">
        <v>98.2</v>
      </c>
      <c r="Q491" s="31">
        <v>97.2</v>
      </c>
      <c r="R491" s="31">
        <v>98.9</v>
      </c>
      <c r="S491" s="31">
        <v>106.1</v>
      </c>
      <c r="T491" s="31">
        <v>108.9</v>
      </c>
      <c r="U491" s="31">
        <v>104.4</v>
      </c>
      <c r="V491" s="31">
        <v>101.4</v>
      </c>
      <c r="W491" s="31">
        <v>98.8</v>
      </c>
      <c r="X491" s="31">
        <v>97.2</v>
      </c>
      <c r="Y491" s="31">
        <v>102.2</v>
      </c>
      <c r="Z491" s="31">
        <v>99.9</v>
      </c>
      <c r="AA491" s="31">
        <v>98.2</v>
      </c>
      <c r="AB491" s="31">
        <v>96.3</v>
      </c>
      <c r="AC491" s="31">
        <v>97.5</v>
      </c>
      <c r="AD491" s="31">
        <v>100.1</v>
      </c>
      <c r="AE491" s="31">
        <v>95.9</v>
      </c>
      <c r="AF491" s="31">
        <v>94.8</v>
      </c>
      <c r="AG491" s="31">
        <v>91.5</v>
      </c>
      <c r="AH491" s="31">
        <v>87.9</v>
      </c>
      <c r="AI491" s="31">
        <v>88.8</v>
      </c>
      <c r="AJ491" s="31">
        <v>87.5</v>
      </c>
      <c r="AK491" s="31">
        <v>88.8</v>
      </c>
      <c r="AL491" s="31">
        <v>87.5</v>
      </c>
      <c r="AM491" s="31">
        <v>87.3</v>
      </c>
      <c r="AN491" s="31">
        <v>87.6</v>
      </c>
      <c r="AO491" s="31">
        <v>93.4</v>
      </c>
      <c r="AP491" s="31">
        <v>95.2</v>
      </c>
      <c r="AQ491" s="31">
        <v>93.3</v>
      </c>
      <c r="AR491" s="31">
        <v>87.6</v>
      </c>
      <c r="AS491" s="31">
        <v>86.5</v>
      </c>
      <c r="AT491" s="31">
        <v>86.7</v>
      </c>
      <c r="AU491" s="31">
        <v>84.8</v>
      </c>
      <c r="AV491" s="31">
        <v>85.8</v>
      </c>
      <c r="AW491" s="31">
        <v>87.1</v>
      </c>
      <c r="AX491" s="31">
        <v>87</v>
      </c>
      <c r="AY491" s="31">
        <v>88</v>
      </c>
      <c r="AZ491" s="31">
        <v>90.4</v>
      </c>
      <c r="BA491" s="31">
        <v>94.2</v>
      </c>
      <c r="BB491" s="31">
        <v>95.5</v>
      </c>
      <c r="BC491" s="31">
        <v>93.7</v>
      </c>
      <c r="BD491" s="31">
        <v>89.4</v>
      </c>
      <c r="BE491" s="31">
        <v>88.5</v>
      </c>
      <c r="BF491" s="31">
        <v>87</v>
      </c>
      <c r="BG491" s="31">
        <v>89.4</v>
      </c>
      <c r="BH491" s="31">
        <v>91.8</v>
      </c>
      <c r="BI491" s="31">
        <v>94.3</v>
      </c>
      <c r="BJ491" s="31">
        <v>96.8</v>
      </c>
      <c r="BK491" s="31">
        <v>94.5</v>
      </c>
      <c r="BL491" s="31">
        <v>93.7</v>
      </c>
      <c r="BM491" s="31">
        <v>92.9</v>
      </c>
      <c r="BN491" s="31">
        <v>91.5</v>
      </c>
      <c r="BO491" s="31">
        <v>92.2</v>
      </c>
      <c r="BP491" s="31">
        <v>91.9</v>
      </c>
      <c r="BQ491" s="31">
        <v>93.3</v>
      </c>
      <c r="BR491" s="31">
        <v>91.6</v>
      </c>
      <c r="BS491" s="31">
        <v>93.5</v>
      </c>
      <c r="BT491" s="31">
        <v>92.3</v>
      </c>
      <c r="BU491" s="31">
        <v>93.2</v>
      </c>
      <c r="BV491" s="31">
        <v>94</v>
      </c>
      <c r="BW491" s="31">
        <v>93</v>
      </c>
      <c r="BX491" s="31">
        <v>92.6</v>
      </c>
      <c r="BY491" s="31">
        <v>92.6</v>
      </c>
      <c r="BZ491" s="31">
        <v>95.1</v>
      </c>
      <c r="CA491" s="31">
        <v>94.8</v>
      </c>
      <c r="CB491" s="31">
        <v>96.4</v>
      </c>
      <c r="CC491" s="31">
        <v>98</v>
      </c>
      <c r="CD491" s="31">
        <v>95.1</v>
      </c>
      <c r="CE491" s="31">
        <v>93.6</v>
      </c>
      <c r="CF491" s="31">
        <v>92.9</v>
      </c>
      <c r="CG491" s="31">
        <v>94</v>
      </c>
      <c r="CH491" s="31">
        <v>94</v>
      </c>
      <c r="CI491" s="31">
        <v>90.6</v>
      </c>
      <c r="CJ491" s="31">
        <v>93.2</v>
      </c>
      <c r="CK491" s="31">
        <v>94.7</v>
      </c>
      <c r="CL491" s="31">
        <v>96.6</v>
      </c>
      <c r="CM491" s="31">
        <v>96.8</v>
      </c>
      <c r="CN491" s="31">
        <v>95.6</v>
      </c>
      <c r="CO491" s="31">
        <v>95.2</v>
      </c>
      <c r="CP491" s="31">
        <v>96.2</v>
      </c>
      <c r="CQ491" s="31">
        <v>94.5</v>
      </c>
      <c r="CR491" s="31">
        <v>94.7</v>
      </c>
      <c r="CS491" s="31">
        <v>95.5</v>
      </c>
      <c r="CT491" s="31">
        <v>94.5</v>
      </c>
      <c r="CU491" s="31">
        <v>91.8</v>
      </c>
      <c r="CV491" s="31">
        <v>92.5</v>
      </c>
      <c r="CW491" s="31">
        <v>91.8</v>
      </c>
      <c r="CX491" s="31">
        <v>91.9</v>
      </c>
      <c r="CY491" s="31">
        <v>90.2</v>
      </c>
      <c r="CZ491" s="31">
        <v>86</v>
      </c>
      <c r="DA491" s="31">
        <v>85.9</v>
      </c>
      <c r="DB491" s="31">
        <v>85.9</v>
      </c>
      <c r="DC491" s="31">
        <v>89.1</v>
      </c>
      <c r="DD491" s="31">
        <v>90.6</v>
      </c>
      <c r="DE491" s="31">
        <v>95.2</v>
      </c>
      <c r="DF491" s="31">
        <v>98.3</v>
      </c>
      <c r="DG491" s="31">
        <v>98.2</v>
      </c>
      <c r="DH491" s="31">
        <v>102</v>
      </c>
      <c r="DI491" s="31">
        <v>103.2</v>
      </c>
      <c r="DJ491" s="31">
        <v>101.8</v>
      </c>
      <c r="DK491" s="31">
        <v>104.4</v>
      </c>
      <c r="DL491" s="31">
        <v>106.3</v>
      </c>
      <c r="DM491" s="31">
        <v>105.3</v>
      </c>
      <c r="DN491" s="31">
        <v>101.3</v>
      </c>
      <c r="DO491" s="31">
        <v>105.7</v>
      </c>
      <c r="DP491" s="31">
        <v>108.2</v>
      </c>
      <c r="DQ491" s="31">
        <v>109.6</v>
      </c>
      <c r="DR491" s="31">
        <v>109.8</v>
      </c>
      <c r="DS491" s="31">
        <v>108.8</v>
      </c>
      <c r="DT491" s="31">
        <v>110</v>
      </c>
      <c r="DU491" s="31">
        <v>111.9</v>
      </c>
      <c r="DV491" s="31">
        <v>115.5</v>
      </c>
      <c r="DW491" s="31">
        <v>116</v>
      </c>
      <c r="DX491" s="31">
        <v>116.6</v>
      </c>
      <c r="DY491" s="31">
        <v>110.6</v>
      </c>
      <c r="DZ491" s="31">
        <v>105</v>
      </c>
      <c r="EA491" s="31">
        <v>104.8</v>
      </c>
      <c r="EB491" s="31">
        <v>105</v>
      </c>
      <c r="EC491" s="31">
        <v>105.4</v>
      </c>
      <c r="ED491" s="31">
        <v>106</v>
      </c>
      <c r="EE491" s="31">
        <v>107.8</v>
      </c>
      <c r="EF491" s="31">
        <v>111.4</v>
      </c>
      <c r="EG491" s="31">
        <v>112.2</v>
      </c>
      <c r="EH491" s="31">
        <v>115.2</v>
      </c>
      <c r="EI491" s="31">
        <v>114.8</v>
      </c>
      <c r="EJ491" s="31">
        <v>113.4</v>
      </c>
      <c r="EK491" s="31">
        <v>113.2</v>
      </c>
      <c r="EL491" s="31">
        <v>112.6</v>
      </c>
      <c r="EM491" s="31">
        <v>115</v>
      </c>
      <c r="EN491" s="31">
        <v>114</v>
      </c>
      <c r="EO491" s="31">
        <v>114</v>
      </c>
      <c r="EP491" s="31">
        <v>116.5</v>
      </c>
      <c r="EQ491" s="31">
        <v>118.1</v>
      </c>
      <c r="ER491" s="31">
        <v>121.2</v>
      </c>
      <c r="ES491" s="31">
        <v>123</v>
      </c>
      <c r="ET491" s="31">
        <v>124.4</v>
      </c>
    </row>
    <row r="492" spans="1:150">
      <c r="A492" s="25" t="s">
        <v>2186</v>
      </c>
      <c r="B492" s="25" t="s">
        <v>1575</v>
      </c>
      <c r="C492" s="26">
        <v>1.7319999999999999E-2</v>
      </c>
      <c r="D492" s="31">
        <v>102.4</v>
      </c>
      <c r="E492" s="31">
        <v>102.8</v>
      </c>
      <c r="F492" s="31">
        <v>103.8</v>
      </c>
      <c r="G492" s="31">
        <v>103.5</v>
      </c>
      <c r="H492" s="31">
        <v>105.6</v>
      </c>
      <c r="I492" s="31">
        <v>103.2</v>
      </c>
      <c r="J492" s="31">
        <v>103.9</v>
      </c>
      <c r="K492" s="31">
        <v>104</v>
      </c>
      <c r="L492" s="31">
        <v>105.1</v>
      </c>
      <c r="M492" s="31">
        <v>103.8</v>
      </c>
      <c r="N492" s="31">
        <v>103.3</v>
      </c>
      <c r="O492" s="31">
        <v>102</v>
      </c>
      <c r="P492" s="31">
        <v>102.2</v>
      </c>
      <c r="Q492" s="31">
        <v>105.4</v>
      </c>
      <c r="R492" s="31">
        <v>103.7</v>
      </c>
      <c r="S492" s="31">
        <v>111.2</v>
      </c>
      <c r="T492" s="31">
        <v>106.6</v>
      </c>
      <c r="U492" s="31">
        <v>109.4</v>
      </c>
      <c r="V492" s="31">
        <v>106.8</v>
      </c>
      <c r="W492" s="31">
        <v>104.8</v>
      </c>
      <c r="X492" s="31">
        <v>106.3</v>
      </c>
      <c r="Y492" s="31">
        <v>104.7</v>
      </c>
      <c r="Z492" s="31">
        <v>106.1</v>
      </c>
      <c r="AA492" s="31">
        <v>109.4</v>
      </c>
      <c r="AB492" s="31">
        <v>106.9</v>
      </c>
      <c r="AC492" s="31">
        <v>108.9</v>
      </c>
      <c r="AD492" s="31">
        <v>110.7</v>
      </c>
      <c r="AE492" s="31">
        <v>105.3</v>
      </c>
      <c r="AF492" s="31">
        <v>107.5</v>
      </c>
      <c r="AG492" s="31">
        <v>108.7</v>
      </c>
      <c r="AH492" s="31">
        <v>105.4</v>
      </c>
      <c r="AI492" s="31">
        <v>107.5</v>
      </c>
      <c r="AJ492" s="31">
        <v>107.6</v>
      </c>
      <c r="AK492" s="31">
        <v>107.9</v>
      </c>
      <c r="AL492" s="31">
        <v>108.8</v>
      </c>
      <c r="AM492" s="31">
        <v>107.5</v>
      </c>
      <c r="AN492" s="31">
        <v>106.4</v>
      </c>
      <c r="AO492" s="31">
        <v>110.5</v>
      </c>
      <c r="AP492" s="31">
        <v>108.9</v>
      </c>
      <c r="AQ492" s="31">
        <v>108.1</v>
      </c>
      <c r="AR492" s="31">
        <v>106.7</v>
      </c>
      <c r="AS492" s="31">
        <v>106.4</v>
      </c>
      <c r="AT492" s="31">
        <v>108.6</v>
      </c>
      <c r="AU492" s="31">
        <v>107.8</v>
      </c>
      <c r="AV492" s="31">
        <v>98.1</v>
      </c>
      <c r="AW492" s="31">
        <v>96.5</v>
      </c>
      <c r="AX492" s="31">
        <v>96.7</v>
      </c>
      <c r="AY492" s="31">
        <v>101.5</v>
      </c>
      <c r="AZ492" s="31">
        <v>94.2</v>
      </c>
      <c r="BA492" s="31">
        <v>99.5</v>
      </c>
      <c r="BB492" s="31">
        <v>95.9</v>
      </c>
      <c r="BC492" s="31">
        <v>96.1</v>
      </c>
      <c r="BD492" s="31">
        <v>97.7</v>
      </c>
      <c r="BE492" s="31">
        <v>99.3</v>
      </c>
      <c r="BF492" s="31">
        <v>98.8</v>
      </c>
      <c r="BG492" s="31">
        <v>96.6</v>
      </c>
      <c r="BH492" s="31">
        <v>91.3</v>
      </c>
      <c r="BI492" s="31">
        <v>92.3</v>
      </c>
      <c r="BJ492" s="31">
        <v>90.9</v>
      </c>
      <c r="BK492" s="31">
        <v>90.3</v>
      </c>
      <c r="BL492" s="31">
        <v>91.2</v>
      </c>
      <c r="BM492" s="31">
        <v>94.1</v>
      </c>
      <c r="BN492" s="31">
        <v>94.8</v>
      </c>
      <c r="BO492" s="31">
        <v>95.1</v>
      </c>
      <c r="BP492" s="31">
        <v>94.8</v>
      </c>
      <c r="BQ492" s="31">
        <v>95</v>
      </c>
      <c r="BR492" s="31">
        <v>95.4</v>
      </c>
      <c r="BS492" s="31">
        <v>95.5</v>
      </c>
      <c r="BT492" s="31">
        <v>99.1</v>
      </c>
      <c r="BU492" s="31">
        <v>97.5</v>
      </c>
      <c r="BV492" s="31">
        <v>90.5</v>
      </c>
      <c r="BW492" s="31">
        <v>95.8</v>
      </c>
      <c r="BX492" s="31">
        <v>93.9</v>
      </c>
      <c r="BY492" s="31">
        <v>94.9</v>
      </c>
      <c r="BZ492" s="31">
        <v>94</v>
      </c>
      <c r="CA492" s="31">
        <v>93.9</v>
      </c>
      <c r="CB492" s="31">
        <v>97.8</v>
      </c>
      <c r="CC492" s="31">
        <v>102.1</v>
      </c>
      <c r="CD492" s="31">
        <v>102</v>
      </c>
      <c r="CE492" s="31">
        <v>102.1</v>
      </c>
      <c r="CF492" s="31">
        <v>99.8</v>
      </c>
      <c r="CG492" s="31">
        <v>104</v>
      </c>
      <c r="CH492" s="31">
        <v>98.7</v>
      </c>
      <c r="CI492" s="31">
        <v>103.8</v>
      </c>
      <c r="CJ492" s="31">
        <v>104.3</v>
      </c>
      <c r="CK492" s="31">
        <v>99.6</v>
      </c>
      <c r="CL492" s="31">
        <v>100.7</v>
      </c>
      <c r="CM492" s="31">
        <v>100.9</v>
      </c>
      <c r="CN492" s="31">
        <v>100.6</v>
      </c>
      <c r="CO492" s="31">
        <v>104.1</v>
      </c>
      <c r="CP492" s="31">
        <v>103.2</v>
      </c>
      <c r="CQ492" s="31">
        <v>102.5</v>
      </c>
      <c r="CR492" s="31">
        <v>98.9</v>
      </c>
      <c r="CS492" s="31">
        <v>97.8</v>
      </c>
      <c r="CT492" s="31">
        <v>100.5</v>
      </c>
      <c r="CU492" s="31">
        <v>99.4</v>
      </c>
      <c r="CV492" s="31">
        <v>99.5</v>
      </c>
      <c r="CW492" s="31">
        <v>97.3</v>
      </c>
      <c r="CX492" s="31">
        <v>98.2</v>
      </c>
      <c r="CY492" s="31">
        <v>102.7</v>
      </c>
      <c r="CZ492" s="31">
        <v>101.8</v>
      </c>
      <c r="DA492" s="31">
        <v>103</v>
      </c>
      <c r="DB492" s="31">
        <v>101.3</v>
      </c>
      <c r="DC492" s="31">
        <v>101.6</v>
      </c>
      <c r="DD492" s="31">
        <v>104.2</v>
      </c>
      <c r="DE492" s="31">
        <v>104.6</v>
      </c>
      <c r="DF492" s="31">
        <v>106.7</v>
      </c>
      <c r="DG492" s="31">
        <v>107.4</v>
      </c>
      <c r="DH492" s="31">
        <v>109</v>
      </c>
      <c r="DI492" s="31">
        <v>110.7</v>
      </c>
      <c r="DJ492" s="31">
        <v>110.4</v>
      </c>
      <c r="DK492" s="31">
        <v>112.3</v>
      </c>
      <c r="DL492" s="31">
        <v>107.4</v>
      </c>
      <c r="DM492" s="31">
        <v>108.7</v>
      </c>
      <c r="DN492" s="31">
        <v>120.5</v>
      </c>
      <c r="DO492" s="31">
        <v>119.8</v>
      </c>
      <c r="DP492" s="31">
        <v>122.7</v>
      </c>
      <c r="DQ492" s="31">
        <v>123.4</v>
      </c>
      <c r="DR492" s="31">
        <v>123.7</v>
      </c>
      <c r="DS492" s="31">
        <v>126.7</v>
      </c>
      <c r="DT492" s="31">
        <v>127</v>
      </c>
      <c r="DU492" s="31">
        <v>126.4</v>
      </c>
      <c r="DV492" s="31">
        <v>126.4</v>
      </c>
      <c r="DW492" s="31">
        <v>126.4</v>
      </c>
      <c r="DX492" s="31">
        <v>126.1</v>
      </c>
      <c r="DY492" s="31">
        <v>125.3</v>
      </c>
      <c r="DZ492" s="31">
        <v>125.7</v>
      </c>
      <c r="EA492" s="31">
        <v>125.1</v>
      </c>
      <c r="EB492" s="31">
        <v>127.9</v>
      </c>
      <c r="EC492" s="31">
        <v>129.80000000000001</v>
      </c>
      <c r="ED492" s="31">
        <v>126.9</v>
      </c>
      <c r="EE492" s="31">
        <v>129.69999999999999</v>
      </c>
      <c r="EF492" s="31">
        <v>128.1</v>
      </c>
      <c r="EG492" s="31">
        <v>130.30000000000001</v>
      </c>
      <c r="EH492" s="31">
        <v>127.6</v>
      </c>
      <c r="EI492" s="31">
        <v>130</v>
      </c>
      <c r="EJ492" s="31">
        <v>131.30000000000001</v>
      </c>
      <c r="EK492" s="31">
        <v>132.80000000000001</v>
      </c>
      <c r="EL492" s="31">
        <v>133.5</v>
      </c>
      <c r="EM492" s="31">
        <v>132.4</v>
      </c>
      <c r="EN492" s="31">
        <v>133.1</v>
      </c>
      <c r="EO492" s="31">
        <v>130.69999999999999</v>
      </c>
      <c r="EP492" s="31">
        <v>131.19999999999999</v>
      </c>
      <c r="EQ492" s="31">
        <v>131.80000000000001</v>
      </c>
      <c r="ER492" s="31">
        <v>129.30000000000001</v>
      </c>
      <c r="ES492" s="31">
        <v>128.4</v>
      </c>
      <c r="ET492" s="31">
        <v>128.9</v>
      </c>
    </row>
    <row r="493" spans="1:150">
      <c r="A493" s="25" t="s">
        <v>2187</v>
      </c>
      <c r="B493" s="25" t="s">
        <v>1577</v>
      </c>
      <c r="C493" s="26">
        <v>4.7910000000000001E-2</v>
      </c>
      <c r="D493" s="31">
        <v>105.4</v>
      </c>
      <c r="E493" s="31">
        <v>105.5</v>
      </c>
      <c r="F493" s="31">
        <v>106.6</v>
      </c>
      <c r="G493" s="31">
        <v>107.5</v>
      </c>
      <c r="H493" s="31">
        <v>105.8</v>
      </c>
      <c r="I493" s="31">
        <v>107.6</v>
      </c>
      <c r="J493" s="31">
        <v>108</v>
      </c>
      <c r="K493" s="31">
        <v>110.5</v>
      </c>
      <c r="L493" s="31">
        <v>117.6</v>
      </c>
      <c r="M493" s="31">
        <v>118.3</v>
      </c>
      <c r="N493" s="31">
        <v>102.5</v>
      </c>
      <c r="O493" s="31">
        <v>100.5</v>
      </c>
      <c r="P493" s="31">
        <v>101.9</v>
      </c>
      <c r="Q493" s="31">
        <v>110</v>
      </c>
      <c r="R493" s="31">
        <v>103.1</v>
      </c>
      <c r="S493" s="31">
        <v>98.6</v>
      </c>
      <c r="T493" s="31">
        <v>107.9</v>
      </c>
      <c r="U493" s="31">
        <v>111.1</v>
      </c>
      <c r="V493" s="31">
        <v>103.4</v>
      </c>
      <c r="W493" s="31">
        <v>104.8</v>
      </c>
      <c r="X493" s="31">
        <v>104.6</v>
      </c>
      <c r="Y493" s="31">
        <v>100.2</v>
      </c>
      <c r="Z493" s="31">
        <v>104.9</v>
      </c>
      <c r="AA493" s="31">
        <v>101.6</v>
      </c>
      <c r="AB493" s="31">
        <v>100</v>
      </c>
      <c r="AC493" s="31">
        <v>101.8</v>
      </c>
      <c r="AD493" s="31">
        <v>101.1</v>
      </c>
      <c r="AE493" s="31">
        <v>101.6</v>
      </c>
      <c r="AF493" s="31">
        <v>108.9</v>
      </c>
      <c r="AG493" s="31">
        <v>104</v>
      </c>
      <c r="AH493" s="31">
        <v>102.9</v>
      </c>
      <c r="AI493" s="31">
        <v>102</v>
      </c>
      <c r="AJ493" s="31">
        <v>99.3</v>
      </c>
      <c r="AK493" s="31">
        <v>95.4</v>
      </c>
      <c r="AL493" s="31">
        <v>96.8</v>
      </c>
      <c r="AM493" s="31">
        <v>99</v>
      </c>
      <c r="AN493" s="31">
        <v>92.7</v>
      </c>
      <c r="AO493" s="31">
        <v>90.3</v>
      </c>
      <c r="AP493" s="31">
        <v>95.6</v>
      </c>
      <c r="AQ493" s="31">
        <v>96.8</v>
      </c>
      <c r="AR493" s="31">
        <v>94.6</v>
      </c>
      <c r="AS493" s="31">
        <v>97.3</v>
      </c>
      <c r="AT493" s="31">
        <v>101.2</v>
      </c>
      <c r="AU493" s="31">
        <v>95.6</v>
      </c>
      <c r="AV493" s="31">
        <v>96.8</v>
      </c>
      <c r="AW493" s="31">
        <v>90.8</v>
      </c>
      <c r="AX493" s="31">
        <v>94.3</v>
      </c>
      <c r="AY493" s="31">
        <v>95.2</v>
      </c>
      <c r="AZ493" s="31">
        <v>88.6</v>
      </c>
      <c r="BA493" s="31">
        <v>93.5</v>
      </c>
      <c r="BB493" s="31">
        <v>87</v>
      </c>
      <c r="BC493" s="31">
        <v>92.6</v>
      </c>
      <c r="BD493" s="31">
        <v>93.3</v>
      </c>
      <c r="BE493" s="31">
        <v>87.1</v>
      </c>
      <c r="BF493" s="31">
        <v>88.4</v>
      </c>
      <c r="BG493" s="31">
        <v>92.7</v>
      </c>
      <c r="BH493" s="31">
        <v>91.8</v>
      </c>
      <c r="BI493" s="31">
        <v>93.4</v>
      </c>
      <c r="BJ493" s="31">
        <v>87.8</v>
      </c>
      <c r="BK493" s="31">
        <v>85.9</v>
      </c>
      <c r="BL493" s="31">
        <v>88.2</v>
      </c>
      <c r="BM493" s="31">
        <v>88.9</v>
      </c>
      <c r="BN493" s="31">
        <v>92.6</v>
      </c>
      <c r="BO493" s="31">
        <v>91.7</v>
      </c>
      <c r="BP493" s="31">
        <v>94.1</v>
      </c>
      <c r="BQ493" s="31">
        <v>91.3</v>
      </c>
      <c r="BR493" s="31">
        <v>95.4</v>
      </c>
      <c r="BS493" s="31">
        <v>91.2</v>
      </c>
      <c r="BT493" s="31">
        <v>89.9</v>
      </c>
      <c r="BU493" s="31">
        <v>92.6</v>
      </c>
      <c r="BV493" s="31">
        <v>89.7</v>
      </c>
      <c r="BW493" s="31">
        <v>92.4</v>
      </c>
      <c r="BX493" s="31">
        <v>98</v>
      </c>
      <c r="BY493" s="31">
        <v>88.9</v>
      </c>
      <c r="BZ493" s="31">
        <v>89.1</v>
      </c>
      <c r="CA493" s="31">
        <v>91.9</v>
      </c>
      <c r="CB493" s="31">
        <v>92.6</v>
      </c>
      <c r="CC493" s="31">
        <v>93.3</v>
      </c>
      <c r="CD493" s="31">
        <v>92.2</v>
      </c>
      <c r="CE493" s="31">
        <v>92.5</v>
      </c>
      <c r="CF493" s="31">
        <v>93.3</v>
      </c>
      <c r="CG493" s="31">
        <v>94.1</v>
      </c>
      <c r="CH493" s="31">
        <v>92.2</v>
      </c>
      <c r="CI493" s="31">
        <v>95.5</v>
      </c>
      <c r="CJ493" s="31">
        <v>93.3</v>
      </c>
      <c r="CK493" s="31">
        <v>94.9</v>
      </c>
      <c r="CL493" s="31">
        <v>97.3</v>
      </c>
      <c r="CM493" s="31">
        <v>96.4</v>
      </c>
      <c r="CN493" s="31">
        <v>98.5</v>
      </c>
      <c r="CO493" s="31">
        <v>100.8</v>
      </c>
      <c r="CP493" s="31">
        <v>102.2</v>
      </c>
      <c r="CQ493" s="31">
        <v>102.8</v>
      </c>
      <c r="CR493" s="31">
        <v>101.8</v>
      </c>
      <c r="CS493" s="31">
        <v>97.7</v>
      </c>
      <c r="CT493" s="31">
        <v>97.9</v>
      </c>
      <c r="CU493" s="31">
        <v>94.9</v>
      </c>
      <c r="CV493" s="31">
        <v>99</v>
      </c>
      <c r="CW493" s="31">
        <v>103.3</v>
      </c>
      <c r="CX493" s="31">
        <v>100.2</v>
      </c>
      <c r="CY493" s="31">
        <v>96.4</v>
      </c>
      <c r="CZ493" s="31">
        <v>94.1</v>
      </c>
      <c r="DA493" s="31">
        <v>97</v>
      </c>
      <c r="DB493" s="31">
        <v>95.6</v>
      </c>
      <c r="DC493" s="31">
        <v>95.3</v>
      </c>
      <c r="DD493" s="31">
        <v>93.6</v>
      </c>
      <c r="DE493" s="31">
        <v>94.9</v>
      </c>
      <c r="DF493" s="31">
        <v>98.3</v>
      </c>
      <c r="DG493" s="31">
        <v>99.8</v>
      </c>
      <c r="DH493" s="31">
        <v>100.1</v>
      </c>
      <c r="DI493" s="31">
        <v>93.9</v>
      </c>
      <c r="DJ493" s="31">
        <v>105.8</v>
      </c>
      <c r="DK493" s="31">
        <v>104.6</v>
      </c>
      <c r="DL493" s="31">
        <v>102.5</v>
      </c>
      <c r="DM493" s="31">
        <v>107.4</v>
      </c>
      <c r="DN493" s="31">
        <v>105.8</v>
      </c>
      <c r="DO493" s="31">
        <v>110.4</v>
      </c>
      <c r="DP493" s="31">
        <v>109.6</v>
      </c>
      <c r="DQ493" s="31">
        <v>110</v>
      </c>
      <c r="DR493" s="31">
        <v>111.5</v>
      </c>
      <c r="DS493" s="31">
        <v>114.6</v>
      </c>
      <c r="DT493" s="31">
        <v>108.8</v>
      </c>
      <c r="DU493" s="31">
        <v>112.2</v>
      </c>
      <c r="DV493" s="31">
        <v>109.8</v>
      </c>
      <c r="DW493" s="31">
        <v>112.3</v>
      </c>
      <c r="DX493" s="31">
        <v>116</v>
      </c>
      <c r="DY493" s="31">
        <v>117.3</v>
      </c>
      <c r="DZ493" s="31">
        <v>111.4</v>
      </c>
      <c r="EA493" s="31">
        <v>115.7</v>
      </c>
      <c r="EB493" s="31">
        <v>115.6</v>
      </c>
      <c r="EC493" s="31">
        <v>116.4</v>
      </c>
      <c r="ED493" s="31">
        <v>115.9</v>
      </c>
      <c r="EE493" s="31">
        <v>113</v>
      </c>
      <c r="EF493" s="31">
        <v>114</v>
      </c>
      <c r="EG493" s="31">
        <v>118.3</v>
      </c>
      <c r="EH493" s="31">
        <v>116.1</v>
      </c>
      <c r="EI493" s="31">
        <v>120.2</v>
      </c>
      <c r="EJ493" s="31">
        <v>116.3</v>
      </c>
      <c r="EK493" s="31">
        <v>116.5</v>
      </c>
      <c r="EL493" s="31">
        <v>115.2</v>
      </c>
      <c r="EM493" s="31">
        <v>115.4</v>
      </c>
      <c r="EN493" s="31">
        <v>115.2</v>
      </c>
      <c r="EO493" s="31">
        <v>115.6</v>
      </c>
      <c r="EP493" s="31">
        <v>116.6</v>
      </c>
      <c r="EQ493" s="31">
        <v>118.1</v>
      </c>
      <c r="ER493" s="31">
        <v>116.3</v>
      </c>
      <c r="ES493" s="31">
        <v>116.4</v>
      </c>
      <c r="ET493" s="31">
        <v>118</v>
      </c>
    </row>
    <row r="494" spans="1:150">
      <c r="A494" s="25" t="s">
        <v>2188</v>
      </c>
      <c r="B494" s="25" t="s">
        <v>1579</v>
      </c>
      <c r="C494" s="26">
        <v>9.1400000000000006E-3</v>
      </c>
      <c r="D494" s="31">
        <v>97.9</v>
      </c>
      <c r="E494" s="31">
        <v>99</v>
      </c>
      <c r="F494" s="31">
        <v>106</v>
      </c>
      <c r="G494" s="31">
        <v>103</v>
      </c>
      <c r="H494" s="31">
        <v>104.7</v>
      </c>
      <c r="I494" s="31">
        <v>104.2</v>
      </c>
      <c r="J494" s="31">
        <v>104.9</v>
      </c>
      <c r="K494" s="31">
        <v>99.1</v>
      </c>
      <c r="L494" s="31">
        <v>104.1</v>
      </c>
      <c r="M494" s="31">
        <v>109</v>
      </c>
      <c r="N494" s="31">
        <v>108</v>
      </c>
      <c r="O494" s="31">
        <v>107.1</v>
      </c>
      <c r="P494" s="31">
        <v>103.7</v>
      </c>
      <c r="Q494" s="31">
        <v>109.3</v>
      </c>
      <c r="R494" s="31">
        <v>105.6</v>
      </c>
      <c r="S494" s="31">
        <v>107.1</v>
      </c>
      <c r="T494" s="31">
        <v>107.3</v>
      </c>
      <c r="U494" s="31">
        <v>104.8</v>
      </c>
      <c r="V494" s="31">
        <v>107.4</v>
      </c>
      <c r="W494" s="31">
        <v>107.5</v>
      </c>
      <c r="X494" s="31">
        <v>106.6</v>
      </c>
      <c r="Y494" s="31">
        <v>105.3</v>
      </c>
      <c r="Z494" s="31">
        <v>104</v>
      </c>
      <c r="AA494" s="31">
        <v>108.9</v>
      </c>
      <c r="AB494" s="31">
        <v>107.2</v>
      </c>
      <c r="AC494" s="31">
        <v>106.7</v>
      </c>
      <c r="AD494" s="31">
        <v>102.9</v>
      </c>
      <c r="AE494" s="31">
        <v>107.2</v>
      </c>
      <c r="AF494" s="31">
        <v>111.4</v>
      </c>
      <c r="AG494" s="31">
        <v>108.1</v>
      </c>
      <c r="AH494" s="31">
        <v>110.2</v>
      </c>
      <c r="AI494" s="31">
        <v>108.1</v>
      </c>
      <c r="AJ494" s="31">
        <v>111.1</v>
      </c>
      <c r="AK494" s="31">
        <v>106.1</v>
      </c>
      <c r="AL494" s="31">
        <v>105.9</v>
      </c>
      <c r="AM494" s="31">
        <v>105.2</v>
      </c>
      <c r="AN494" s="31">
        <v>107.2</v>
      </c>
      <c r="AO494" s="31">
        <v>108.1</v>
      </c>
      <c r="AP494" s="31">
        <v>106.2</v>
      </c>
      <c r="AQ494" s="31">
        <v>106.9</v>
      </c>
      <c r="AR494" s="31">
        <v>100.7</v>
      </c>
      <c r="AS494" s="31">
        <v>104.6</v>
      </c>
      <c r="AT494" s="31">
        <v>104.6</v>
      </c>
      <c r="AU494" s="31">
        <v>101.2</v>
      </c>
      <c r="AV494" s="31">
        <v>103.6</v>
      </c>
      <c r="AW494" s="31">
        <v>99.5</v>
      </c>
      <c r="AX494" s="31">
        <v>102.6</v>
      </c>
      <c r="AY494" s="31">
        <v>100.9</v>
      </c>
      <c r="AZ494" s="31">
        <v>101.8</v>
      </c>
      <c r="BA494" s="31">
        <v>98.3</v>
      </c>
      <c r="BB494" s="31">
        <v>100.5</v>
      </c>
      <c r="BC494" s="31">
        <v>99.5</v>
      </c>
      <c r="BD494" s="31">
        <v>101.4</v>
      </c>
      <c r="BE494" s="31">
        <v>100.6</v>
      </c>
      <c r="BF494" s="31">
        <v>99.9</v>
      </c>
      <c r="BG494" s="31">
        <v>101.5</v>
      </c>
      <c r="BH494" s="31">
        <v>97.8</v>
      </c>
      <c r="BI494" s="31">
        <v>99.2</v>
      </c>
      <c r="BJ494" s="31">
        <v>99.5</v>
      </c>
      <c r="BK494" s="31">
        <v>99.5</v>
      </c>
      <c r="BL494" s="31">
        <v>98.6</v>
      </c>
      <c r="BM494" s="31">
        <v>98.6</v>
      </c>
      <c r="BN494" s="31">
        <v>99.3</v>
      </c>
      <c r="BO494" s="31">
        <v>99.1</v>
      </c>
      <c r="BP494" s="31">
        <v>97.8</v>
      </c>
      <c r="BQ494" s="31">
        <v>99.4</v>
      </c>
      <c r="BR494" s="31">
        <v>100.1</v>
      </c>
      <c r="BS494" s="31">
        <v>97.7</v>
      </c>
      <c r="BT494" s="31">
        <v>97.8</v>
      </c>
      <c r="BU494" s="31">
        <v>96.6</v>
      </c>
      <c r="BV494" s="31">
        <v>95.3</v>
      </c>
      <c r="BW494" s="31">
        <v>98.5</v>
      </c>
      <c r="BX494" s="31">
        <v>99.5</v>
      </c>
      <c r="BY494" s="31">
        <v>100.4</v>
      </c>
      <c r="BZ494" s="31">
        <v>98.9</v>
      </c>
      <c r="CA494" s="31">
        <v>102.1</v>
      </c>
      <c r="CB494" s="31">
        <v>99</v>
      </c>
      <c r="CC494" s="31">
        <v>100.6</v>
      </c>
      <c r="CD494" s="31">
        <v>99.3</v>
      </c>
      <c r="CE494" s="31">
        <v>101.3</v>
      </c>
      <c r="CF494" s="31">
        <v>100.6</v>
      </c>
      <c r="CG494" s="31">
        <v>101.2</v>
      </c>
      <c r="CH494" s="31">
        <v>100.6</v>
      </c>
      <c r="CI494" s="31">
        <v>101.8</v>
      </c>
      <c r="CJ494" s="31">
        <v>103.4</v>
      </c>
      <c r="CK494" s="31">
        <v>100.6</v>
      </c>
      <c r="CL494" s="31">
        <v>101.7</v>
      </c>
      <c r="CM494" s="31">
        <v>101.4</v>
      </c>
      <c r="CN494" s="31">
        <v>102.6</v>
      </c>
      <c r="CO494" s="31">
        <v>102.4</v>
      </c>
      <c r="CP494" s="31">
        <v>100.4</v>
      </c>
      <c r="CQ494" s="31">
        <v>99.6</v>
      </c>
      <c r="CR494" s="31">
        <v>103.2</v>
      </c>
      <c r="CS494" s="31">
        <v>100.2</v>
      </c>
      <c r="CT494" s="31">
        <v>99.7</v>
      </c>
      <c r="CU494" s="31">
        <v>99.5</v>
      </c>
      <c r="CV494" s="31">
        <v>100.4</v>
      </c>
      <c r="CW494" s="31">
        <v>92.1</v>
      </c>
      <c r="CX494" s="31">
        <v>96.1</v>
      </c>
      <c r="CY494" s="31">
        <v>97.9</v>
      </c>
      <c r="CZ494" s="31">
        <v>97.1</v>
      </c>
      <c r="DA494" s="31">
        <v>98.6</v>
      </c>
      <c r="DB494" s="31">
        <v>100.7</v>
      </c>
      <c r="DC494" s="31">
        <v>101.6</v>
      </c>
      <c r="DD494" s="31">
        <v>105.3</v>
      </c>
      <c r="DE494" s="31">
        <v>110.1</v>
      </c>
      <c r="DF494" s="31">
        <v>111</v>
      </c>
      <c r="DG494" s="31">
        <v>109.3</v>
      </c>
      <c r="DH494" s="31">
        <v>110.3</v>
      </c>
      <c r="DI494" s="31">
        <v>110.1</v>
      </c>
      <c r="DJ494" s="31">
        <v>113.9</v>
      </c>
      <c r="DK494" s="31">
        <v>116.9</v>
      </c>
      <c r="DL494" s="31">
        <v>115.4</v>
      </c>
      <c r="DM494" s="31">
        <v>116.5</v>
      </c>
      <c r="DN494" s="31">
        <v>117.1</v>
      </c>
      <c r="DO494" s="31">
        <v>117</v>
      </c>
      <c r="DP494" s="31">
        <v>117.5</v>
      </c>
      <c r="DQ494" s="31">
        <v>117.1</v>
      </c>
      <c r="DR494" s="31">
        <v>118.3</v>
      </c>
      <c r="DS494" s="31">
        <v>117.5</v>
      </c>
      <c r="DT494" s="31">
        <v>117.8</v>
      </c>
      <c r="DU494" s="31">
        <v>118.4</v>
      </c>
      <c r="DV494" s="31">
        <v>117.7</v>
      </c>
      <c r="DW494" s="31">
        <v>116.8</v>
      </c>
      <c r="DX494" s="31">
        <v>116.4</v>
      </c>
      <c r="DY494" s="31">
        <v>115.6</v>
      </c>
      <c r="DZ494" s="31">
        <v>115.4</v>
      </c>
      <c r="EA494" s="31">
        <v>116.4</v>
      </c>
      <c r="EB494" s="31">
        <v>115.1</v>
      </c>
      <c r="EC494" s="31">
        <v>114.3</v>
      </c>
      <c r="ED494" s="31">
        <v>113.5</v>
      </c>
      <c r="EE494" s="31">
        <v>113.2</v>
      </c>
      <c r="EF494" s="31">
        <v>113.1</v>
      </c>
      <c r="EG494" s="31">
        <v>112.4</v>
      </c>
      <c r="EH494" s="31">
        <v>112.1</v>
      </c>
      <c r="EI494" s="31">
        <v>114.2</v>
      </c>
      <c r="EJ494" s="31">
        <v>113.1</v>
      </c>
      <c r="EK494" s="31">
        <v>112.8</v>
      </c>
      <c r="EL494" s="31">
        <v>113</v>
      </c>
      <c r="EM494" s="31">
        <v>112.5</v>
      </c>
      <c r="EN494" s="31">
        <v>113.9</v>
      </c>
      <c r="EO494" s="31">
        <v>113.1</v>
      </c>
      <c r="EP494" s="31">
        <v>113.2</v>
      </c>
      <c r="EQ494" s="31">
        <v>113.2</v>
      </c>
      <c r="ER494" s="31">
        <v>113.2</v>
      </c>
      <c r="ES494" s="31">
        <v>112.4</v>
      </c>
      <c r="ET494" s="31">
        <v>114.3</v>
      </c>
    </row>
    <row r="495" spans="1:150">
      <c r="A495" s="25" t="s">
        <v>2189</v>
      </c>
      <c r="B495" s="25" t="s">
        <v>1581</v>
      </c>
      <c r="C495" s="26">
        <v>1.3100000000000001E-2</v>
      </c>
      <c r="D495" s="31">
        <v>104.9</v>
      </c>
      <c r="E495" s="31">
        <v>106.8</v>
      </c>
      <c r="F495" s="31">
        <v>106.8</v>
      </c>
      <c r="G495" s="31">
        <v>107.2</v>
      </c>
      <c r="H495" s="31">
        <v>104.8</v>
      </c>
      <c r="I495" s="31">
        <v>104.7</v>
      </c>
      <c r="J495" s="31">
        <v>104.2</v>
      </c>
      <c r="K495" s="31">
        <v>103.7</v>
      </c>
      <c r="L495" s="31">
        <v>104.2</v>
      </c>
      <c r="M495" s="31">
        <v>103.4</v>
      </c>
      <c r="N495" s="31">
        <v>100.9</v>
      </c>
      <c r="O495" s="31">
        <v>100.9</v>
      </c>
      <c r="P495" s="31">
        <v>102</v>
      </c>
      <c r="Q495" s="31">
        <v>104</v>
      </c>
      <c r="R495" s="31">
        <v>103.6</v>
      </c>
      <c r="S495" s="31">
        <v>103.8</v>
      </c>
      <c r="T495" s="31">
        <v>103.3</v>
      </c>
      <c r="U495" s="31">
        <v>103.6</v>
      </c>
      <c r="V495" s="31">
        <v>102.5</v>
      </c>
      <c r="W495" s="31">
        <v>104.7</v>
      </c>
      <c r="X495" s="31">
        <v>104</v>
      </c>
      <c r="Y495" s="31">
        <v>104</v>
      </c>
      <c r="Z495" s="31">
        <v>104.2</v>
      </c>
      <c r="AA495" s="31">
        <v>106</v>
      </c>
      <c r="AB495" s="31">
        <v>103.3</v>
      </c>
      <c r="AC495" s="31">
        <v>101.9</v>
      </c>
      <c r="AD495" s="31">
        <v>103</v>
      </c>
      <c r="AE495" s="31">
        <v>102.7</v>
      </c>
      <c r="AF495" s="31">
        <v>102.8</v>
      </c>
      <c r="AG495" s="31">
        <v>105.6</v>
      </c>
      <c r="AH495" s="31">
        <v>109</v>
      </c>
      <c r="AI495" s="31">
        <v>109.2</v>
      </c>
      <c r="AJ495" s="31">
        <v>109.7</v>
      </c>
      <c r="AK495" s="31">
        <v>105.1</v>
      </c>
      <c r="AL495" s="31">
        <v>103.1</v>
      </c>
      <c r="AM495" s="31">
        <v>105.5</v>
      </c>
      <c r="AN495" s="31">
        <v>107</v>
      </c>
      <c r="AO495" s="31">
        <v>107.2</v>
      </c>
      <c r="AP495" s="31">
        <v>106.7</v>
      </c>
      <c r="AQ495" s="31">
        <v>107.6</v>
      </c>
      <c r="AR495" s="31">
        <v>105.4</v>
      </c>
      <c r="AS495" s="31">
        <v>104.8</v>
      </c>
      <c r="AT495" s="31">
        <v>107.3</v>
      </c>
      <c r="AU495" s="31">
        <v>110</v>
      </c>
      <c r="AV495" s="31">
        <v>114.1</v>
      </c>
      <c r="AW495" s="31">
        <v>112</v>
      </c>
      <c r="AX495" s="31">
        <v>112.3</v>
      </c>
      <c r="AY495" s="31">
        <v>116.4</v>
      </c>
      <c r="AZ495" s="31">
        <v>116.3</v>
      </c>
      <c r="BA495" s="31">
        <v>115</v>
      </c>
      <c r="BB495" s="31">
        <v>115</v>
      </c>
      <c r="BC495" s="31">
        <v>117.6</v>
      </c>
      <c r="BD495" s="31">
        <v>115.5</v>
      </c>
      <c r="BE495" s="31">
        <v>117.4</v>
      </c>
      <c r="BF495" s="31">
        <v>117.2</v>
      </c>
      <c r="BG495" s="31">
        <v>117.4</v>
      </c>
      <c r="BH495" s="31">
        <v>117.2</v>
      </c>
      <c r="BI495" s="31">
        <v>117.2</v>
      </c>
      <c r="BJ495" s="31">
        <v>117.3</v>
      </c>
      <c r="BK495" s="31">
        <v>117.3</v>
      </c>
      <c r="BL495" s="31">
        <v>117.4</v>
      </c>
      <c r="BM495" s="31">
        <v>116.4</v>
      </c>
      <c r="BN495" s="31">
        <v>116.4</v>
      </c>
      <c r="BO495" s="31">
        <v>116.8</v>
      </c>
      <c r="BP495" s="31">
        <v>116.8</v>
      </c>
      <c r="BQ495" s="31">
        <v>116.8</v>
      </c>
      <c r="BR495" s="31">
        <v>116.8</v>
      </c>
      <c r="BS495" s="31">
        <v>114.6</v>
      </c>
      <c r="BT495" s="31">
        <v>115.1</v>
      </c>
      <c r="BU495" s="31">
        <v>114.8</v>
      </c>
      <c r="BV495" s="31">
        <v>113.7</v>
      </c>
      <c r="BW495" s="31">
        <v>115.4</v>
      </c>
      <c r="BX495" s="31">
        <v>115.5</v>
      </c>
      <c r="BY495" s="31">
        <v>115.5</v>
      </c>
      <c r="BZ495" s="31">
        <v>115.7</v>
      </c>
      <c r="CA495" s="31">
        <v>112.5</v>
      </c>
      <c r="CB495" s="31">
        <v>111.4</v>
      </c>
      <c r="CC495" s="31">
        <v>109.6</v>
      </c>
      <c r="CD495" s="31">
        <v>109.6</v>
      </c>
      <c r="CE495" s="31">
        <v>106.8</v>
      </c>
      <c r="CF495" s="31">
        <v>109.1</v>
      </c>
      <c r="CG495" s="31">
        <v>115.5</v>
      </c>
      <c r="CH495" s="31">
        <v>110.5</v>
      </c>
      <c r="CI495" s="31">
        <v>110.2</v>
      </c>
      <c r="CJ495" s="31">
        <v>110.1</v>
      </c>
      <c r="CK495" s="31">
        <v>108.4</v>
      </c>
      <c r="CL495" s="31">
        <v>109.2</v>
      </c>
      <c r="CM495" s="31">
        <v>109.1</v>
      </c>
      <c r="CN495" s="31">
        <v>111.1</v>
      </c>
      <c r="CO495" s="31">
        <v>111.4</v>
      </c>
      <c r="CP495" s="31">
        <v>108.8</v>
      </c>
      <c r="CQ495" s="31">
        <v>107.9</v>
      </c>
      <c r="CR495" s="31">
        <v>111.3</v>
      </c>
      <c r="CS495" s="31">
        <v>114.1</v>
      </c>
      <c r="CT495" s="31">
        <v>112.4</v>
      </c>
      <c r="CU495" s="31">
        <v>115</v>
      </c>
      <c r="CV495" s="31">
        <v>113.4</v>
      </c>
      <c r="CW495" s="31">
        <v>116.1</v>
      </c>
      <c r="CX495" s="31">
        <v>113</v>
      </c>
      <c r="CY495" s="31">
        <v>115.4</v>
      </c>
      <c r="CZ495" s="31">
        <v>117.1</v>
      </c>
      <c r="DA495" s="31">
        <v>110.5</v>
      </c>
      <c r="DB495" s="31">
        <v>104.2</v>
      </c>
      <c r="DC495" s="31">
        <v>104.1</v>
      </c>
      <c r="DD495" s="31">
        <v>107.5</v>
      </c>
      <c r="DE495" s="31">
        <v>111.6</v>
      </c>
      <c r="DF495" s="31">
        <v>105.1</v>
      </c>
      <c r="DG495" s="31">
        <v>103.3</v>
      </c>
      <c r="DH495" s="31">
        <v>104.6</v>
      </c>
      <c r="DI495" s="31">
        <v>105.1</v>
      </c>
      <c r="DJ495" s="31">
        <v>108.7</v>
      </c>
      <c r="DK495" s="31">
        <v>117.8</v>
      </c>
      <c r="DL495" s="31">
        <v>107.6</v>
      </c>
      <c r="DM495" s="31">
        <v>105.8</v>
      </c>
      <c r="DN495" s="31">
        <v>111.1</v>
      </c>
      <c r="DO495" s="31">
        <v>109.8</v>
      </c>
      <c r="DP495" s="31">
        <v>111.4</v>
      </c>
      <c r="DQ495" s="31">
        <v>113.1</v>
      </c>
      <c r="DR495" s="31">
        <v>117.4</v>
      </c>
      <c r="DS495" s="31">
        <v>121.8</v>
      </c>
      <c r="DT495" s="31">
        <v>114.8</v>
      </c>
      <c r="DU495" s="31">
        <v>114.6</v>
      </c>
      <c r="DV495" s="31">
        <v>120.3</v>
      </c>
      <c r="DW495" s="31">
        <v>117.2</v>
      </c>
      <c r="DX495" s="31">
        <v>115.5</v>
      </c>
      <c r="DY495" s="31">
        <v>119</v>
      </c>
      <c r="DZ495" s="31">
        <v>123.4</v>
      </c>
      <c r="EA495" s="31">
        <v>120.7</v>
      </c>
      <c r="EB495" s="31">
        <v>121.7</v>
      </c>
      <c r="EC495" s="31">
        <v>121</v>
      </c>
      <c r="ED495" s="31">
        <v>123.1</v>
      </c>
      <c r="EE495" s="31">
        <v>121.2</v>
      </c>
      <c r="EF495" s="31">
        <v>125</v>
      </c>
      <c r="EG495" s="31">
        <v>125.2</v>
      </c>
      <c r="EH495" s="31">
        <v>121.2</v>
      </c>
      <c r="EI495" s="31">
        <v>122.8</v>
      </c>
      <c r="EJ495" s="31">
        <v>122.3</v>
      </c>
      <c r="EK495" s="31">
        <v>122.8</v>
      </c>
      <c r="EL495" s="31">
        <v>121.5</v>
      </c>
      <c r="EM495" s="31">
        <v>123.7</v>
      </c>
      <c r="EN495" s="31">
        <v>125.6</v>
      </c>
      <c r="EO495" s="31">
        <v>124.5</v>
      </c>
      <c r="EP495" s="31">
        <v>125.4</v>
      </c>
      <c r="EQ495" s="31">
        <v>118.7</v>
      </c>
      <c r="ER495" s="31">
        <v>127.1</v>
      </c>
      <c r="ES495" s="31">
        <v>121.8</v>
      </c>
      <c r="ET495" s="31">
        <v>120.2</v>
      </c>
    </row>
    <row r="496" spans="1:150">
      <c r="A496" s="25" t="s">
        <v>2190</v>
      </c>
      <c r="B496" s="25" t="s">
        <v>1583</v>
      </c>
      <c r="C496" s="26">
        <v>5.2319999999999998E-2</v>
      </c>
      <c r="D496" s="31">
        <v>99.2</v>
      </c>
      <c r="E496" s="31">
        <v>98.5</v>
      </c>
      <c r="F496" s="31">
        <v>97.5</v>
      </c>
      <c r="G496" s="31">
        <v>94.6</v>
      </c>
      <c r="H496" s="31">
        <v>88.2</v>
      </c>
      <c r="I496" s="31">
        <v>88.6</v>
      </c>
      <c r="J496" s="31">
        <v>90.3</v>
      </c>
      <c r="K496" s="31">
        <v>87</v>
      </c>
      <c r="L496" s="31">
        <v>86.5</v>
      </c>
      <c r="M496" s="31">
        <v>86.2</v>
      </c>
      <c r="N496" s="31">
        <v>85.8</v>
      </c>
      <c r="O496" s="31">
        <v>87</v>
      </c>
      <c r="P496" s="31">
        <v>88.4</v>
      </c>
      <c r="Q496" s="31">
        <v>89.2</v>
      </c>
      <c r="R496" s="31">
        <v>90.4</v>
      </c>
      <c r="S496" s="31">
        <v>95.2</v>
      </c>
      <c r="T496" s="31">
        <v>95.5</v>
      </c>
      <c r="U496" s="31">
        <v>94.3</v>
      </c>
      <c r="V496" s="31">
        <v>86</v>
      </c>
      <c r="W496" s="31">
        <v>87.3</v>
      </c>
      <c r="X496" s="31">
        <v>85.7</v>
      </c>
      <c r="Y496" s="31">
        <v>87.6</v>
      </c>
      <c r="Z496" s="31">
        <v>84.9</v>
      </c>
      <c r="AA496" s="31">
        <v>84.5</v>
      </c>
      <c r="AB496" s="31">
        <v>83.1</v>
      </c>
      <c r="AC496" s="31">
        <v>80.900000000000006</v>
      </c>
      <c r="AD496" s="31">
        <v>81.5</v>
      </c>
      <c r="AE496" s="31">
        <v>78</v>
      </c>
      <c r="AF496" s="31">
        <v>75.599999999999994</v>
      </c>
      <c r="AG496" s="31">
        <v>70.8</v>
      </c>
      <c r="AH496" s="31">
        <v>69.400000000000006</v>
      </c>
      <c r="AI496" s="31">
        <v>68.599999999999994</v>
      </c>
      <c r="AJ496" s="31">
        <v>66</v>
      </c>
      <c r="AK496" s="31">
        <v>68.8</v>
      </c>
      <c r="AL496" s="31">
        <v>67.400000000000006</v>
      </c>
      <c r="AM496" s="31">
        <v>66.2</v>
      </c>
      <c r="AN496" s="31">
        <v>65.8</v>
      </c>
      <c r="AO496" s="31">
        <v>69.3</v>
      </c>
      <c r="AP496" s="31">
        <v>71.7</v>
      </c>
      <c r="AQ496" s="31">
        <v>71.099999999999994</v>
      </c>
      <c r="AR496" s="31">
        <v>67.7</v>
      </c>
      <c r="AS496" s="31">
        <v>67</v>
      </c>
      <c r="AT496" s="31">
        <v>65.3</v>
      </c>
      <c r="AU496" s="31">
        <v>63.2</v>
      </c>
      <c r="AV496" s="31">
        <v>59</v>
      </c>
      <c r="AW496" s="31">
        <v>57.1</v>
      </c>
      <c r="AX496" s="31">
        <v>57.2</v>
      </c>
      <c r="AY496" s="31">
        <v>60.5</v>
      </c>
      <c r="AZ496" s="31">
        <v>66.400000000000006</v>
      </c>
      <c r="BA496" s="31">
        <v>67.900000000000006</v>
      </c>
      <c r="BB496" s="31">
        <v>67.400000000000006</v>
      </c>
      <c r="BC496" s="31">
        <v>69.099999999999994</v>
      </c>
      <c r="BD496" s="31">
        <v>69.099999999999994</v>
      </c>
      <c r="BE496" s="31">
        <v>65.8</v>
      </c>
      <c r="BF496" s="31">
        <v>63.5</v>
      </c>
      <c r="BG496" s="31">
        <v>66.900000000000006</v>
      </c>
      <c r="BH496" s="31">
        <v>70.900000000000006</v>
      </c>
      <c r="BI496" s="31">
        <v>73.599999999999994</v>
      </c>
      <c r="BJ496" s="31">
        <v>76.7</v>
      </c>
      <c r="BK496" s="31">
        <v>74.2</v>
      </c>
      <c r="BL496" s="31">
        <v>72.900000000000006</v>
      </c>
      <c r="BM496" s="31">
        <v>71.2</v>
      </c>
      <c r="BN496" s="31">
        <v>68.5</v>
      </c>
      <c r="BO496" s="31">
        <v>69.900000000000006</v>
      </c>
      <c r="BP496" s="31">
        <v>69.2</v>
      </c>
      <c r="BQ496" s="31">
        <v>69.2</v>
      </c>
      <c r="BR496" s="31">
        <v>67.7</v>
      </c>
      <c r="BS496" s="31">
        <v>66.3</v>
      </c>
      <c r="BT496" s="31">
        <v>66.599999999999994</v>
      </c>
      <c r="BU496" s="31">
        <v>67.8</v>
      </c>
      <c r="BV496" s="31">
        <v>67.099999999999994</v>
      </c>
      <c r="BW496" s="31">
        <v>67.900000000000006</v>
      </c>
      <c r="BX496" s="31">
        <v>67.099999999999994</v>
      </c>
      <c r="BY496" s="31">
        <v>67.7</v>
      </c>
      <c r="BZ496" s="31">
        <v>69.599999999999994</v>
      </c>
      <c r="CA496" s="31">
        <v>70.400000000000006</v>
      </c>
      <c r="CB496" s="31">
        <v>71.7</v>
      </c>
      <c r="CC496" s="31">
        <v>71.900000000000006</v>
      </c>
      <c r="CD496" s="31">
        <v>69.599999999999994</v>
      </c>
      <c r="CE496" s="31">
        <v>68.8</v>
      </c>
      <c r="CF496" s="31">
        <v>67.8</v>
      </c>
      <c r="CG496" s="31">
        <v>68.7</v>
      </c>
      <c r="CH496" s="31">
        <v>68.8</v>
      </c>
      <c r="CI496" s="31">
        <v>69.900000000000006</v>
      </c>
      <c r="CJ496" s="31">
        <v>70</v>
      </c>
      <c r="CK496" s="31">
        <v>70.7</v>
      </c>
      <c r="CL496" s="31">
        <v>72.099999999999994</v>
      </c>
      <c r="CM496" s="31">
        <v>70.7</v>
      </c>
      <c r="CN496" s="31">
        <v>69.7</v>
      </c>
      <c r="CO496" s="31">
        <v>68.2</v>
      </c>
      <c r="CP496" s="31">
        <v>67.2</v>
      </c>
      <c r="CQ496" s="31">
        <v>68.3</v>
      </c>
      <c r="CR496" s="31">
        <v>68.5</v>
      </c>
      <c r="CS496" s="31">
        <v>68.3</v>
      </c>
      <c r="CT496" s="31">
        <v>68.900000000000006</v>
      </c>
      <c r="CU496" s="31">
        <v>68.900000000000006</v>
      </c>
      <c r="CV496" s="31">
        <v>68.900000000000006</v>
      </c>
      <c r="CW496" s="31">
        <v>68.2</v>
      </c>
      <c r="CX496" s="31">
        <v>66.5</v>
      </c>
      <c r="CY496" s="31">
        <v>65.5</v>
      </c>
      <c r="CZ496" s="31">
        <v>66.8</v>
      </c>
      <c r="DA496" s="31">
        <v>66.599999999999994</v>
      </c>
      <c r="DB496" s="31">
        <v>67.2</v>
      </c>
      <c r="DC496" s="31">
        <v>69.7</v>
      </c>
      <c r="DD496" s="31">
        <v>70.900000000000006</v>
      </c>
      <c r="DE496" s="31">
        <v>71</v>
      </c>
      <c r="DF496" s="31">
        <v>72.8</v>
      </c>
      <c r="DG496" s="31">
        <v>75.400000000000006</v>
      </c>
      <c r="DH496" s="31">
        <v>76</v>
      </c>
      <c r="DI496" s="31">
        <v>76.400000000000006</v>
      </c>
      <c r="DJ496" s="31">
        <v>77.5</v>
      </c>
      <c r="DK496" s="31">
        <v>77.599999999999994</v>
      </c>
      <c r="DL496" s="31">
        <v>78.400000000000006</v>
      </c>
      <c r="DM496" s="31">
        <v>78.400000000000006</v>
      </c>
      <c r="DN496" s="31">
        <v>79.900000000000006</v>
      </c>
      <c r="DO496" s="31">
        <v>80.7</v>
      </c>
      <c r="DP496" s="31">
        <v>81.599999999999994</v>
      </c>
      <c r="DQ496" s="31">
        <v>78.2</v>
      </c>
      <c r="DR496" s="31">
        <v>78.599999999999994</v>
      </c>
      <c r="DS496" s="31">
        <v>79.599999999999994</v>
      </c>
      <c r="DT496" s="31">
        <v>80.599999999999994</v>
      </c>
      <c r="DU496" s="31">
        <v>80.5</v>
      </c>
      <c r="DV496" s="31">
        <v>81.3</v>
      </c>
      <c r="DW496" s="31">
        <v>81.7</v>
      </c>
      <c r="DX496" s="31">
        <v>80.8</v>
      </c>
      <c r="DY496" s="31">
        <v>77.2</v>
      </c>
      <c r="DZ496" s="31">
        <v>74.900000000000006</v>
      </c>
      <c r="EA496" s="31">
        <v>73.2</v>
      </c>
      <c r="EB496" s="31">
        <v>71.3</v>
      </c>
      <c r="EC496" s="31">
        <v>71.400000000000006</v>
      </c>
      <c r="ED496" s="31">
        <v>74</v>
      </c>
      <c r="EE496" s="31">
        <v>73.3</v>
      </c>
      <c r="EF496" s="31">
        <v>74.3</v>
      </c>
      <c r="EG496" s="31">
        <v>73.900000000000006</v>
      </c>
      <c r="EH496" s="31">
        <v>72</v>
      </c>
      <c r="EI496" s="31">
        <v>73.2</v>
      </c>
      <c r="EJ496" s="31">
        <v>73.8</v>
      </c>
      <c r="EK496" s="31">
        <v>73.2</v>
      </c>
      <c r="EL496" s="31">
        <v>74.5</v>
      </c>
      <c r="EM496" s="31">
        <v>75.8</v>
      </c>
      <c r="EN496" s="31">
        <v>75.900000000000006</v>
      </c>
      <c r="EO496" s="31">
        <v>75.7</v>
      </c>
      <c r="EP496" s="31">
        <v>77.400000000000006</v>
      </c>
      <c r="EQ496" s="31">
        <v>79.900000000000006</v>
      </c>
      <c r="ER496" s="31">
        <v>82.4</v>
      </c>
      <c r="ES496" s="31">
        <v>82.6</v>
      </c>
      <c r="ET496" s="31">
        <v>87.3</v>
      </c>
    </row>
    <row r="497" spans="1:150">
      <c r="A497" s="25" t="s">
        <v>2191</v>
      </c>
      <c r="B497" s="25" t="s">
        <v>1585</v>
      </c>
      <c r="C497" s="26">
        <v>1.864E-2</v>
      </c>
      <c r="D497" s="31">
        <v>104.4</v>
      </c>
      <c r="E497" s="31">
        <v>105.5</v>
      </c>
      <c r="F497" s="31">
        <v>105.4</v>
      </c>
      <c r="G497" s="31">
        <v>105.7</v>
      </c>
      <c r="H497" s="31">
        <v>102.1</v>
      </c>
      <c r="I497" s="31">
        <v>104.3</v>
      </c>
      <c r="J497" s="31">
        <v>103.3</v>
      </c>
      <c r="K497" s="31">
        <v>106.1</v>
      </c>
      <c r="L497" s="31">
        <v>97.6</v>
      </c>
      <c r="M497" s="31">
        <v>100.7</v>
      </c>
      <c r="N497" s="31">
        <v>101.1</v>
      </c>
      <c r="O497" s="31">
        <v>100.3</v>
      </c>
      <c r="P497" s="31">
        <v>95.4</v>
      </c>
      <c r="Q497" s="31">
        <v>99.5</v>
      </c>
      <c r="R497" s="31">
        <v>97.5</v>
      </c>
      <c r="S497" s="31">
        <v>95.1</v>
      </c>
      <c r="T497" s="31">
        <v>99.2</v>
      </c>
      <c r="U497" s="31">
        <v>101.4</v>
      </c>
      <c r="V497" s="31">
        <v>99.8</v>
      </c>
      <c r="W497" s="31">
        <v>100.4</v>
      </c>
      <c r="X497" s="31">
        <v>97.9</v>
      </c>
      <c r="Y497" s="31">
        <v>98.9</v>
      </c>
      <c r="Z497" s="31">
        <v>99</v>
      </c>
      <c r="AA497" s="31">
        <v>97.2</v>
      </c>
      <c r="AB497" s="31">
        <v>96.4</v>
      </c>
      <c r="AC497" s="31">
        <v>97.9</v>
      </c>
      <c r="AD497" s="31">
        <v>98.2</v>
      </c>
      <c r="AE497" s="31">
        <v>100.8</v>
      </c>
      <c r="AF497" s="31">
        <v>110.1</v>
      </c>
      <c r="AG497" s="31">
        <v>109.6</v>
      </c>
      <c r="AH497" s="31">
        <v>109.2</v>
      </c>
      <c r="AI497" s="31">
        <v>110.9</v>
      </c>
      <c r="AJ497" s="31">
        <v>108.6</v>
      </c>
      <c r="AK497" s="31">
        <v>108.4</v>
      </c>
      <c r="AL497" s="31">
        <v>106</v>
      </c>
      <c r="AM497" s="31">
        <v>106.3</v>
      </c>
      <c r="AN497" s="31">
        <v>104.5</v>
      </c>
      <c r="AO497" s="31">
        <v>96.1</v>
      </c>
      <c r="AP497" s="31">
        <v>91.6</v>
      </c>
      <c r="AQ497" s="31">
        <v>91.6</v>
      </c>
      <c r="AR497" s="31">
        <v>93.7</v>
      </c>
      <c r="AS497" s="31">
        <v>89.1</v>
      </c>
      <c r="AT497" s="31">
        <v>89.6</v>
      </c>
      <c r="AU497" s="31">
        <v>89.9</v>
      </c>
      <c r="AV497" s="31">
        <v>89.5</v>
      </c>
      <c r="AW497" s="31">
        <v>86.8</v>
      </c>
      <c r="AX497" s="31">
        <v>84.5</v>
      </c>
      <c r="AY497" s="31">
        <v>85.1</v>
      </c>
      <c r="AZ497" s="31">
        <v>85</v>
      </c>
      <c r="BA497" s="31">
        <v>85.6</v>
      </c>
      <c r="BB497" s="31">
        <v>86</v>
      </c>
      <c r="BC497" s="31">
        <v>85.9</v>
      </c>
      <c r="BD497" s="31">
        <v>84.5</v>
      </c>
      <c r="BE497" s="31">
        <v>85.8</v>
      </c>
      <c r="BF497" s="31">
        <v>86.5</v>
      </c>
      <c r="BG497" s="31">
        <v>87.4</v>
      </c>
      <c r="BH497" s="31">
        <v>84.6</v>
      </c>
      <c r="BI497" s="31">
        <v>87.8</v>
      </c>
      <c r="BJ497" s="31">
        <v>90.3</v>
      </c>
      <c r="BK497" s="31">
        <v>90.2</v>
      </c>
      <c r="BL497" s="31">
        <v>88.8</v>
      </c>
      <c r="BM497" s="31">
        <v>88.9</v>
      </c>
      <c r="BN497" s="31">
        <v>93</v>
      </c>
      <c r="BO497" s="31">
        <v>89.4</v>
      </c>
      <c r="BP497" s="31">
        <v>87.2</v>
      </c>
      <c r="BQ497" s="31">
        <v>87.9</v>
      </c>
      <c r="BR497" s="31">
        <v>87.7</v>
      </c>
      <c r="BS497" s="31">
        <v>87.7</v>
      </c>
      <c r="BT497" s="31">
        <v>85.6</v>
      </c>
      <c r="BU497" s="31">
        <v>85.9</v>
      </c>
      <c r="BV497" s="31">
        <v>89.2</v>
      </c>
      <c r="BW497" s="31">
        <v>85.8</v>
      </c>
      <c r="BX497" s="31">
        <v>85.2</v>
      </c>
      <c r="BY497" s="31">
        <v>86.3</v>
      </c>
      <c r="BZ497" s="31">
        <v>86.1</v>
      </c>
      <c r="CA497" s="31">
        <v>86.4</v>
      </c>
      <c r="CB497" s="31">
        <v>86.2</v>
      </c>
      <c r="CC497" s="31">
        <v>86.9</v>
      </c>
      <c r="CD497" s="31">
        <v>88</v>
      </c>
      <c r="CE497" s="31">
        <v>87.9</v>
      </c>
      <c r="CF497" s="31">
        <v>89.4</v>
      </c>
      <c r="CG497" s="31">
        <v>88.1</v>
      </c>
      <c r="CH497" s="31">
        <v>87.6</v>
      </c>
      <c r="CI497" s="31">
        <v>87.8</v>
      </c>
      <c r="CJ497" s="31">
        <v>87.8</v>
      </c>
      <c r="CK497" s="31">
        <v>87.3</v>
      </c>
      <c r="CL497" s="31">
        <v>86.5</v>
      </c>
      <c r="CM497" s="31">
        <v>87.4</v>
      </c>
      <c r="CN497" s="31">
        <v>86.9</v>
      </c>
      <c r="CO497" s="31">
        <v>87.6</v>
      </c>
      <c r="CP497" s="31">
        <v>87.1</v>
      </c>
      <c r="CQ497" s="31">
        <v>88</v>
      </c>
      <c r="CR497" s="31">
        <v>86.1</v>
      </c>
      <c r="CS497" s="31">
        <v>88</v>
      </c>
      <c r="CT497" s="31">
        <v>87.2</v>
      </c>
      <c r="CU497" s="31">
        <v>87.1</v>
      </c>
      <c r="CV497" s="31">
        <v>87.5</v>
      </c>
      <c r="CW497" s="31">
        <v>86.1</v>
      </c>
      <c r="CX497" s="31">
        <v>87.9</v>
      </c>
      <c r="CY497" s="31">
        <v>87.6</v>
      </c>
      <c r="CZ497" s="31">
        <v>86.9</v>
      </c>
      <c r="DA497" s="31">
        <v>87.7</v>
      </c>
      <c r="DB497" s="31">
        <v>86.8</v>
      </c>
      <c r="DC497" s="31">
        <v>87.7</v>
      </c>
      <c r="DD497" s="31">
        <v>89.3</v>
      </c>
      <c r="DE497" s="31">
        <v>90</v>
      </c>
      <c r="DF497" s="31">
        <v>91.6</v>
      </c>
      <c r="DG497" s="31">
        <v>92.4</v>
      </c>
      <c r="DH497" s="31">
        <v>91.7</v>
      </c>
      <c r="DI497" s="31">
        <v>92</v>
      </c>
      <c r="DJ497" s="31">
        <v>92.3</v>
      </c>
      <c r="DK497" s="31">
        <v>94</v>
      </c>
      <c r="DL497" s="31">
        <v>94.7</v>
      </c>
      <c r="DM497" s="31">
        <v>94.8</v>
      </c>
      <c r="DN497" s="31">
        <v>95.3</v>
      </c>
      <c r="DO497" s="31">
        <v>95.1</v>
      </c>
      <c r="DP497" s="31">
        <v>96.5</v>
      </c>
      <c r="DQ497" s="31">
        <v>96.1</v>
      </c>
      <c r="DR497" s="31">
        <v>97.8</v>
      </c>
      <c r="DS497" s="31">
        <v>98.1</v>
      </c>
      <c r="DT497" s="31">
        <v>98</v>
      </c>
      <c r="DU497" s="31">
        <v>98.5</v>
      </c>
      <c r="DV497" s="31">
        <v>101.1</v>
      </c>
      <c r="DW497" s="31">
        <v>102.7</v>
      </c>
      <c r="DX497" s="31">
        <v>105</v>
      </c>
      <c r="DY497" s="31">
        <v>104.7</v>
      </c>
      <c r="DZ497" s="31">
        <v>105.6</v>
      </c>
      <c r="EA497" s="31">
        <v>104.8</v>
      </c>
      <c r="EB497" s="31">
        <v>106.2</v>
      </c>
      <c r="EC497" s="31">
        <v>104.8</v>
      </c>
      <c r="ED497" s="31">
        <v>105.7</v>
      </c>
      <c r="EE497" s="31">
        <v>105.1</v>
      </c>
      <c r="EF497" s="31">
        <v>106.7</v>
      </c>
      <c r="EG497" s="31">
        <v>103.7</v>
      </c>
      <c r="EH497" s="31">
        <v>103.2</v>
      </c>
      <c r="EI497" s="31">
        <v>102.4</v>
      </c>
      <c r="EJ497" s="31">
        <v>101.9</v>
      </c>
      <c r="EK497" s="31">
        <v>101.3</v>
      </c>
      <c r="EL497" s="31">
        <v>102.2</v>
      </c>
      <c r="EM497" s="31">
        <v>101.8</v>
      </c>
      <c r="EN497" s="31">
        <v>101.6</v>
      </c>
      <c r="EO497" s="31">
        <v>102</v>
      </c>
      <c r="EP497" s="31">
        <v>100.7</v>
      </c>
      <c r="EQ497" s="31">
        <v>101.1</v>
      </c>
      <c r="ER497" s="31">
        <v>102.6</v>
      </c>
      <c r="ES497" s="31">
        <v>102.9</v>
      </c>
      <c r="ET497" s="31">
        <v>102.6</v>
      </c>
    </row>
    <row r="498" spans="1:150">
      <c r="A498" s="25" t="s">
        <v>2192</v>
      </c>
      <c r="B498" s="25" t="s">
        <v>1587</v>
      </c>
      <c r="C498" s="26">
        <v>5.076E-2</v>
      </c>
      <c r="D498" s="31">
        <v>97.1</v>
      </c>
      <c r="E498" s="31">
        <v>97.1</v>
      </c>
      <c r="F498" s="31">
        <v>97.1</v>
      </c>
      <c r="G498" s="31">
        <v>97.2</v>
      </c>
      <c r="H498" s="31">
        <v>97.1</v>
      </c>
      <c r="I498" s="31">
        <v>97.1</v>
      </c>
      <c r="J498" s="31">
        <v>97.1</v>
      </c>
      <c r="K498" s="31">
        <v>97.1</v>
      </c>
      <c r="L498" s="31">
        <v>97.1</v>
      </c>
      <c r="M498" s="31">
        <v>97.1</v>
      </c>
      <c r="N498" s="31">
        <v>97.1</v>
      </c>
      <c r="O498" s="31">
        <v>97.1</v>
      </c>
      <c r="P498" s="31">
        <v>97.1</v>
      </c>
      <c r="Q498" s="31">
        <v>97.4</v>
      </c>
      <c r="R498" s="31">
        <v>97.4</v>
      </c>
      <c r="S498" s="31">
        <v>94.4</v>
      </c>
      <c r="T498" s="31">
        <v>94.4</v>
      </c>
      <c r="U498" s="31">
        <v>93.8</v>
      </c>
      <c r="V498" s="31">
        <v>93.8</v>
      </c>
      <c r="W498" s="31">
        <v>93.8</v>
      </c>
      <c r="X498" s="31">
        <v>94</v>
      </c>
      <c r="Y498" s="31">
        <v>94</v>
      </c>
      <c r="Z498" s="31">
        <v>94</v>
      </c>
      <c r="AA498" s="31">
        <v>94</v>
      </c>
      <c r="AB498" s="31">
        <v>94</v>
      </c>
      <c r="AC498" s="31">
        <v>94</v>
      </c>
      <c r="AD498" s="31">
        <v>94</v>
      </c>
      <c r="AE498" s="31">
        <v>93.3</v>
      </c>
      <c r="AF498" s="31">
        <v>93.3</v>
      </c>
      <c r="AG498" s="31">
        <v>93.6</v>
      </c>
      <c r="AH498" s="31">
        <v>93.6</v>
      </c>
      <c r="AI498" s="31">
        <v>93.6</v>
      </c>
      <c r="AJ498" s="31">
        <v>93.7</v>
      </c>
      <c r="AK498" s="31">
        <v>93.7</v>
      </c>
      <c r="AL498" s="31">
        <v>93.6</v>
      </c>
      <c r="AM498" s="31">
        <v>93.6</v>
      </c>
      <c r="AN498" s="31">
        <v>93.6</v>
      </c>
      <c r="AO498" s="31">
        <v>93.6</v>
      </c>
      <c r="AP498" s="31">
        <v>93.6</v>
      </c>
      <c r="AQ498" s="31">
        <v>91.7</v>
      </c>
      <c r="AR498" s="31">
        <v>91.7</v>
      </c>
      <c r="AS498" s="31">
        <v>91.7</v>
      </c>
      <c r="AT498" s="31">
        <v>91.7</v>
      </c>
      <c r="AU498" s="31">
        <v>91.7</v>
      </c>
      <c r="AV498" s="31">
        <v>91.7</v>
      </c>
      <c r="AW498" s="31">
        <v>91.9</v>
      </c>
      <c r="AX498" s="31">
        <v>91.9</v>
      </c>
      <c r="AY498" s="31">
        <v>91.9</v>
      </c>
      <c r="AZ498" s="31">
        <v>91.9</v>
      </c>
      <c r="BA498" s="31">
        <v>91.9</v>
      </c>
      <c r="BB498" s="31">
        <v>92</v>
      </c>
      <c r="BC498" s="31">
        <v>92</v>
      </c>
      <c r="BD498" s="31">
        <v>92</v>
      </c>
      <c r="BE498" s="31">
        <v>92</v>
      </c>
      <c r="BF498" s="31">
        <v>92</v>
      </c>
      <c r="BG498" s="31">
        <v>92</v>
      </c>
      <c r="BH498" s="31">
        <v>91.2</v>
      </c>
      <c r="BI498" s="31">
        <v>91.2</v>
      </c>
      <c r="BJ498" s="31">
        <v>91.2</v>
      </c>
      <c r="BK498" s="31">
        <v>91.2</v>
      </c>
      <c r="BL498" s="31">
        <v>91.2</v>
      </c>
      <c r="BM498" s="31">
        <v>91.2</v>
      </c>
      <c r="BN498" s="31">
        <v>91.2</v>
      </c>
      <c r="BO498" s="31">
        <v>91.3</v>
      </c>
      <c r="BP498" s="31">
        <v>91.4</v>
      </c>
      <c r="BQ498" s="31">
        <v>92.1</v>
      </c>
      <c r="BR498" s="31">
        <v>91.4</v>
      </c>
      <c r="BS498" s="31">
        <v>87.9</v>
      </c>
      <c r="BT498" s="31">
        <v>87.9</v>
      </c>
      <c r="BU498" s="31">
        <v>87.9</v>
      </c>
      <c r="BV498" s="31">
        <v>87.9</v>
      </c>
      <c r="BW498" s="31">
        <v>88</v>
      </c>
      <c r="BX498" s="31">
        <v>88</v>
      </c>
      <c r="BY498" s="31">
        <v>88</v>
      </c>
      <c r="BZ498" s="31">
        <v>86.6</v>
      </c>
      <c r="CA498" s="31">
        <v>86.6</v>
      </c>
      <c r="CB498" s="31">
        <v>90.1</v>
      </c>
      <c r="CC498" s="31">
        <v>88.2</v>
      </c>
      <c r="CD498" s="31">
        <v>87.5</v>
      </c>
      <c r="CE498" s="31">
        <v>88.2</v>
      </c>
      <c r="CF498" s="31">
        <v>88.2</v>
      </c>
      <c r="CG498" s="31">
        <v>88.2</v>
      </c>
      <c r="CH498" s="31">
        <v>88.2</v>
      </c>
      <c r="CI498" s="31">
        <v>88.2</v>
      </c>
      <c r="CJ498" s="31">
        <v>88.2</v>
      </c>
      <c r="CK498" s="31">
        <v>88.2</v>
      </c>
      <c r="CL498" s="31">
        <v>88.2</v>
      </c>
      <c r="CM498" s="31">
        <v>88.2</v>
      </c>
      <c r="CN498" s="31">
        <v>88.2</v>
      </c>
      <c r="CO498" s="31">
        <v>88.2</v>
      </c>
      <c r="CP498" s="31">
        <v>88.2</v>
      </c>
      <c r="CQ498" s="31">
        <v>88.2</v>
      </c>
      <c r="CR498" s="31">
        <v>88.2</v>
      </c>
      <c r="CS498" s="31">
        <v>88.2</v>
      </c>
      <c r="CT498" s="31">
        <v>89.4</v>
      </c>
      <c r="CU498" s="31">
        <v>89.4</v>
      </c>
      <c r="CV498" s="31">
        <v>89.4</v>
      </c>
      <c r="CW498" s="31">
        <v>89.4</v>
      </c>
      <c r="CX498" s="31">
        <v>89.4</v>
      </c>
      <c r="CY498" s="31">
        <v>89.4</v>
      </c>
      <c r="CZ498" s="31">
        <v>89.4</v>
      </c>
      <c r="DA498" s="31">
        <v>89.4</v>
      </c>
      <c r="DB498" s="31">
        <v>89.4</v>
      </c>
      <c r="DC498" s="31">
        <v>89.4</v>
      </c>
      <c r="DD498" s="31">
        <v>89.4</v>
      </c>
      <c r="DE498" s="31">
        <v>89.4</v>
      </c>
      <c r="DF498" s="31">
        <v>89.4</v>
      </c>
      <c r="DG498" s="31">
        <v>95.3</v>
      </c>
      <c r="DH498" s="31">
        <v>95.3</v>
      </c>
      <c r="DI498" s="31">
        <v>95.3</v>
      </c>
      <c r="DJ498" s="31">
        <v>95.9</v>
      </c>
      <c r="DK498" s="31">
        <v>95.9</v>
      </c>
      <c r="DL498" s="31">
        <v>95.9</v>
      </c>
      <c r="DM498" s="31">
        <v>95.6</v>
      </c>
      <c r="DN498" s="31">
        <v>96</v>
      </c>
      <c r="DO498" s="31">
        <v>96</v>
      </c>
      <c r="DP498" s="31">
        <v>96.5</v>
      </c>
      <c r="DQ498" s="31">
        <v>96.6</v>
      </c>
      <c r="DR498" s="31">
        <v>96.4</v>
      </c>
      <c r="DS498" s="31">
        <v>96.5</v>
      </c>
      <c r="DT498" s="31">
        <v>96.4</v>
      </c>
      <c r="DU498" s="31">
        <v>96.4</v>
      </c>
      <c r="DV498" s="31">
        <v>96.4</v>
      </c>
      <c r="DW498" s="31">
        <v>94.9</v>
      </c>
      <c r="DX498" s="31">
        <v>94.9</v>
      </c>
      <c r="DY498" s="31">
        <v>96</v>
      </c>
      <c r="DZ498" s="31">
        <v>93.9</v>
      </c>
      <c r="EA498" s="31">
        <v>93.9</v>
      </c>
      <c r="EB498" s="31">
        <v>93.4</v>
      </c>
      <c r="EC498" s="31">
        <v>93.4</v>
      </c>
      <c r="ED498" s="31">
        <v>93.4</v>
      </c>
      <c r="EE498" s="31">
        <v>93</v>
      </c>
      <c r="EF498" s="31">
        <v>93</v>
      </c>
      <c r="EG498" s="31">
        <v>93</v>
      </c>
      <c r="EH498" s="31">
        <v>93</v>
      </c>
      <c r="EI498" s="31">
        <v>92.4</v>
      </c>
      <c r="EJ498" s="31">
        <v>92.4</v>
      </c>
      <c r="EK498" s="31">
        <v>92.4</v>
      </c>
      <c r="EL498" s="31">
        <v>92.4</v>
      </c>
      <c r="EM498" s="31">
        <v>92.7</v>
      </c>
      <c r="EN498" s="31">
        <v>92.7</v>
      </c>
      <c r="EO498" s="31">
        <v>94.1</v>
      </c>
      <c r="EP498" s="31">
        <v>95.1</v>
      </c>
      <c r="EQ498" s="31">
        <v>93.4</v>
      </c>
      <c r="ER498" s="31">
        <v>94.1</v>
      </c>
      <c r="ES498" s="31">
        <v>94.1</v>
      </c>
      <c r="ET498" s="31">
        <v>94.1</v>
      </c>
    </row>
    <row r="499" spans="1:150">
      <c r="A499" s="25" t="s">
        <v>2193</v>
      </c>
      <c r="B499" s="25" t="s">
        <v>1611</v>
      </c>
      <c r="C499" s="26">
        <v>1.4177599999999999</v>
      </c>
      <c r="D499" s="31">
        <v>102.7</v>
      </c>
      <c r="E499" s="31">
        <v>103.9</v>
      </c>
      <c r="F499" s="31">
        <v>104.1</v>
      </c>
      <c r="G499" s="31">
        <v>103.6</v>
      </c>
      <c r="H499" s="31">
        <v>104.6</v>
      </c>
      <c r="I499" s="31">
        <v>105.2</v>
      </c>
      <c r="J499" s="31">
        <v>105.5</v>
      </c>
      <c r="K499" s="31">
        <v>105.1</v>
      </c>
      <c r="L499" s="31">
        <v>105.1</v>
      </c>
      <c r="M499" s="31">
        <v>104.3</v>
      </c>
      <c r="N499" s="31">
        <v>105.4</v>
      </c>
      <c r="O499" s="31">
        <v>106.6</v>
      </c>
      <c r="P499" s="31">
        <v>108.1</v>
      </c>
      <c r="Q499" s="31">
        <v>109.3</v>
      </c>
      <c r="R499" s="31">
        <v>109.3</v>
      </c>
      <c r="S499" s="31">
        <v>111.8</v>
      </c>
      <c r="T499" s="31">
        <v>113.1</v>
      </c>
      <c r="U499" s="31">
        <v>115.1</v>
      </c>
      <c r="V499" s="31">
        <v>116.8</v>
      </c>
      <c r="W499" s="31">
        <v>116.5</v>
      </c>
      <c r="X499" s="31">
        <v>117.1</v>
      </c>
      <c r="Y499" s="31">
        <v>117.3</v>
      </c>
      <c r="Z499" s="31">
        <v>117.9</v>
      </c>
      <c r="AA499" s="31">
        <v>118.7</v>
      </c>
      <c r="AB499" s="31">
        <v>119.2</v>
      </c>
      <c r="AC499" s="31">
        <v>118.9</v>
      </c>
      <c r="AD499" s="31">
        <v>119.3</v>
      </c>
      <c r="AE499" s="31">
        <v>119.7</v>
      </c>
      <c r="AF499" s="31">
        <v>119.6</v>
      </c>
      <c r="AG499" s="31">
        <v>119</v>
      </c>
      <c r="AH499" s="31">
        <v>119</v>
      </c>
      <c r="AI499" s="31">
        <v>117.9</v>
      </c>
      <c r="AJ499" s="31">
        <v>116</v>
      </c>
      <c r="AK499" s="31">
        <v>112.7</v>
      </c>
      <c r="AL499" s="31">
        <v>112.2</v>
      </c>
      <c r="AM499" s="31">
        <v>114.5</v>
      </c>
      <c r="AN499" s="31">
        <v>117.2</v>
      </c>
      <c r="AO499" s="31">
        <v>117.5</v>
      </c>
      <c r="AP499" s="31">
        <v>117.7</v>
      </c>
      <c r="AQ499" s="31">
        <v>115.8</v>
      </c>
      <c r="AR499" s="31">
        <v>114.9</v>
      </c>
      <c r="AS499" s="31">
        <v>113.3</v>
      </c>
      <c r="AT499" s="31">
        <v>113.6</v>
      </c>
      <c r="AU499" s="31">
        <v>113.3</v>
      </c>
      <c r="AV499" s="31">
        <v>111.6</v>
      </c>
      <c r="AW499" s="31">
        <v>110.7</v>
      </c>
      <c r="AX499" s="31">
        <v>110.6</v>
      </c>
      <c r="AY499" s="31">
        <v>111.3</v>
      </c>
      <c r="AZ499" s="31">
        <v>113.9</v>
      </c>
      <c r="BA499" s="31">
        <v>112.3</v>
      </c>
      <c r="BB499" s="31">
        <v>112.9</v>
      </c>
      <c r="BC499" s="31">
        <v>112.3</v>
      </c>
      <c r="BD499" s="31">
        <v>112.3</v>
      </c>
      <c r="BE499" s="31">
        <v>112.2</v>
      </c>
      <c r="BF499" s="31">
        <v>112.8</v>
      </c>
      <c r="BG499" s="31">
        <v>113.9</v>
      </c>
      <c r="BH499" s="31">
        <v>114</v>
      </c>
      <c r="BI499" s="31">
        <v>114.3</v>
      </c>
      <c r="BJ499" s="31">
        <v>114.6</v>
      </c>
      <c r="BK499" s="31">
        <v>114.5</v>
      </c>
      <c r="BL499" s="31">
        <v>114</v>
      </c>
      <c r="BM499" s="31">
        <v>113.2</v>
      </c>
      <c r="BN499" s="31">
        <v>113</v>
      </c>
      <c r="BO499" s="31">
        <v>113.5</v>
      </c>
      <c r="BP499" s="31">
        <v>113.8</v>
      </c>
      <c r="BQ499" s="31">
        <v>113.7</v>
      </c>
      <c r="BR499" s="31">
        <v>113.9</v>
      </c>
      <c r="BS499" s="31">
        <v>113.7</v>
      </c>
      <c r="BT499" s="31">
        <v>113.8</v>
      </c>
      <c r="BU499" s="31">
        <v>114.3</v>
      </c>
      <c r="BV499" s="31">
        <v>114.6</v>
      </c>
      <c r="BW499" s="31">
        <v>115</v>
      </c>
      <c r="BX499" s="31">
        <v>116.4</v>
      </c>
      <c r="BY499" s="31">
        <v>116.8</v>
      </c>
      <c r="BZ499" s="31">
        <v>117.5</v>
      </c>
      <c r="CA499" s="31">
        <v>117.6</v>
      </c>
      <c r="CB499" s="31">
        <v>117.3</v>
      </c>
      <c r="CC499" s="31">
        <v>117.8</v>
      </c>
      <c r="CD499" s="31">
        <v>118.2</v>
      </c>
      <c r="CE499" s="31">
        <v>118.1</v>
      </c>
      <c r="CF499" s="31">
        <v>118.3</v>
      </c>
      <c r="CG499" s="31">
        <v>117.7</v>
      </c>
      <c r="CH499" s="31">
        <v>117.3</v>
      </c>
      <c r="CI499" s="31">
        <v>118</v>
      </c>
      <c r="CJ499" s="31">
        <v>117.1</v>
      </c>
      <c r="CK499" s="31">
        <v>116.8</v>
      </c>
      <c r="CL499" s="31">
        <v>116.5</v>
      </c>
      <c r="CM499" s="31">
        <v>116.2</v>
      </c>
      <c r="CN499" s="31">
        <v>114.8</v>
      </c>
      <c r="CO499" s="31">
        <v>114.8</v>
      </c>
      <c r="CP499" s="31">
        <v>115.5</v>
      </c>
      <c r="CQ499" s="31">
        <v>114.5</v>
      </c>
      <c r="CR499" s="31">
        <v>115.2</v>
      </c>
      <c r="CS499" s="31">
        <v>114.7</v>
      </c>
      <c r="CT499" s="31">
        <v>114.5</v>
      </c>
      <c r="CU499" s="31">
        <v>114.4</v>
      </c>
      <c r="CV499" s="31">
        <v>114.1</v>
      </c>
      <c r="CW499" s="31">
        <v>114.1</v>
      </c>
      <c r="CX499" s="31">
        <v>114.7</v>
      </c>
      <c r="CY499" s="31">
        <v>114.2</v>
      </c>
      <c r="CZ499" s="31">
        <v>115</v>
      </c>
      <c r="DA499" s="31">
        <v>117.9</v>
      </c>
      <c r="DB499" s="31">
        <v>118.8</v>
      </c>
      <c r="DC499" s="31">
        <v>121.9</v>
      </c>
      <c r="DD499" s="31">
        <v>125.2</v>
      </c>
      <c r="DE499" s="31">
        <v>127.5</v>
      </c>
      <c r="DF499" s="31">
        <v>127.8</v>
      </c>
      <c r="DG499" s="31">
        <v>132.1</v>
      </c>
      <c r="DH499" s="31">
        <v>135.30000000000001</v>
      </c>
      <c r="DI499" s="31">
        <v>134.1</v>
      </c>
      <c r="DJ499" s="31">
        <v>132.4</v>
      </c>
      <c r="DK499" s="31">
        <v>133.19999999999999</v>
      </c>
      <c r="DL499" s="31">
        <v>134.80000000000001</v>
      </c>
      <c r="DM499" s="31">
        <v>136.69999999999999</v>
      </c>
      <c r="DN499" s="31">
        <v>141.19999999999999</v>
      </c>
      <c r="DO499" s="31">
        <v>141.80000000000001</v>
      </c>
      <c r="DP499" s="31">
        <v>140.30000000000001</v>
      </c>
      <c r="DQ499" s="31">
        <v>140.69999999999999</v>
      </c>
      <c r="DR499" s="31">
        <v>140.6</v>
      </c>
      <c r="DS499" s="31">
        <v>144.80000000000001</v>
      </c>
      <c r="DT499" s="31">
        <v>147.30000000000001</v>
      </c>
      <c r="DU499" s="31">
        <v>147.19999999999999</v>
      </c>
      <c r="DV499" s="31">
        <v>145.69999999999999</v>
      </c>
      <c r="DW499" s="31">
        <v>144</v>
      </c>
      <c r="DX499" s="31">
        <v>140.9</v>
      </c>
      <c r="DY499" s="31">
        <v>140.69999999999999</v>
      </c>
      <c r="DZ499" s="31">
        <v>140.6</v>
      </c>
      <c r="EA499" s="31">
        <v>138.80000000000001</v>
      </c>
      <c r="EB499" s="31">
        <v>138.80000000000001</v>
      </c>
      <c r="EC499" s="31">
        <v>139.30000000000001</v>
      </c>
      <c r="ED499" s="31">
        <v>139.4</v>
      </c>
      <c r="EE499" s="31">
        <v>138.9</v>
      </c>
      <c r="EF499" s="31">
        <v>138.6</v>
      </c>
      <c r="EG499" s="31">
        <v>137.19999999999999</v>
      </c>
      <c r="EH499" s="31">
        <v>136.80000000000001</v>
      </c>
      <c r="EI499" s="31">
        <v>136.69999999999999</v>
      </c>
      <c r="EJ499" s="31">
        <v>136.80000000000001</v>
      </c>
      <c r="EK499" s="31">
        <v>138.19999999999999</v>
      </c>
      <c r="EL499" s="31">
        <v>137.1</v>
      </c>
      <c r="EM499" s="31">
        <v>136.30000000000001</v>
      </c>
      <c r="EN499" s="31">
        <v>137.19999999999999</v>
      </c>
      <c r="EO499" s="31">
        <v>137.4</v>
      </c>
      <c r="EP499" s="31">
        <v>136.6</v>
      </c>
      <c r="EQ499" s="31">
        <v>138.19999999999999</v>
      </c>
      <c r="ER499" s="31">
        <v>137.9</v>
      </c>
      <c r="ES499" s="31">
        <v>138.30000000000001</v>
      </c>
      <c r="ET499" s="31">
        <v>138.69999999999999</v>
      </c>
    </row>
    <row r="500" spans="1:150">
      <c r="A500" s="25" t="s">
        <v>2194</v>
      </c>
      <c r="B500" s="25" t="s">
        <v>1613</v>
      </c>
      <c r="C500" s="26">
        <v>0.16209999999999999</v>
      </c>
      <c r="D500" s="31">
        <v>104.4</v>
      </c>
      <c r="E500" s="31">
        <v>107.3</v>
      </c>
      <c r="F500" s="31">
        <v>103.6</v>
      </c>
      <c r="G500" s="31">
        <v>106.1</v>
      </c>
      <c r="H500" s="31">
        <v>107.2</v>
      </c>
      <c r="I500" s="31">
        <v>109.2</v>
      </c>
      <c r="J500" s="31">
        <v>109.6</v>
      </c>
      <c r="K500" s="31">
        <v>108.6</v>
      </c>
      <c r="L500" s="31">
        <v>106.8</v>
      </c>
      <c r="M500" s="31">
        <v>107.9</v>
      </c>
      <c r="N500" s="31">
        <v>110.2</v>
      </c>
      <c r="O500" s="31">
        <v>111.4</v>
      </c>
      <c r="P500" s="31">
        <v>111.5</v>
      </c>
      <c r="Q500" s="31">
        <v>111.2</v>
      </c>
      <c r="R500" s="31">
        <v>113.5</v>
      </c>
      <c r="S500" s="31">
        <v>116.1</v>
      </c>
      <c r="T500" s="31">
        <v>116.9</v>
      </c>
      <c r="U500" s="31">
        <v>120.2</v>
      </c>
      <c r="V500" s="31">
        <v>120.5</v>
      </c>
      <c r="W500" s="31">
        <v>119.2</v>
      </c>
      <c r="X500" s="31">
        <v>119.2</v>
      </c>
      <c r="Y500" s="31">
        <v>118.2</v>
      </c>
      <c r="Z500" s="31">
        <v>119.9</v>
      </c>
      <c r="AA500" s="31">
        <v>119.9</v>
      </c>
      <c r="AB500" s="31">
        <v>118.7</v>
      </c>
      <c r="AC500" s="31">
        <v>119.2</v>
      </c>
      <c r="AD500" s="31">
        <v>120.2</v>
      </c>
      <c r="AE500" s="31">
        <v>121.4</v>
      </c>
      <c r="AF500" s="31">
        <v>121.1</v>
      </c>
      <c r="AG500" s="31">
        <v>119.1</v>
      </c>
      <c r="AH500" s="31">
        <v>119</v>
      </c>
      <c r="AI500" s="31">
        <v>115.4</v>
      </c>
      <c r="AJ500" s="31">
        <v>110.3</v>
      </c>
      <c r="AK500" s="31">
        <v>113.7</v>
      </c>
      <c r="AL500" s="31">
        <v>116.9</v>
      </c>
      <c r="AM500" s="31">
        <v>118.9</v>
      </c>
      <c r="AN500" s="31">
        <v>124.9</v>
      </c>
      <c r="AO500" s="31">
        <v>120.4</v>
      </c>
      <c r="AP500" s="31">
        <v>121</v>
      </c>
      <c r="AQ500" s="31">
        <v>119.3</v>
      </c>
      <c r="AR500" s="31">
        <v>112.6</v>
      </c>
      <c r="AS500" s="31">
        <v>110.4</v>
      </c>
      <c r="AT500" s="31">
        <v>121.4</v>
      </c>
      <c r="AU500" s="31">
        <v>114.3</v>
      </c>
      <c r="AV500" s="31">
        <v>113.5</v>
      </c>
      <c r="AW500" s="31">
        <v>108.4</v>
      </c>
      <c r="AX500" s="31">
        <v>118.9</v>
      </c>
      <c r="AY500" s="31">
        <v>111</v>
      </c>
      <c r="AZ500" s="31">
        <v>124.9</v>
      </c>
      <c r="BA500" s="31">
        <v>110.7</v>
      </c>
      <c r="BB500" s="31">
        <v>115.7</v>
      </c>
      <c r="BC500" s="31">
        <v>115</v>
      </c>
      <c r="BD500" s="31">
        <v>113.8</v>
      </c>
      <c r="BE500" s="31">
        <v>111.1</v>
      </c>
      <c r="BF500" s="31">
        <v>115.3</v>
      </c>
      <c r="BG500" s="31">
        <v>120.3</v>
      </c>
      <c r="BH500" s="31">
        <v>120.9</v>
      </c>
      <c r="BI500" s="31">
        <v>121.1</v>
      </c>
      <c r="BJ500" s="31">
        <v>124.1</v>
      </c>
      <c r="BK500" s="31">
        <v>121.2</v>
      </c>
      <c r="BL500" s="31">
        <v>118.2</v>
      </c>
      <c r="BM500" s="31">
        <v>114.1</v>
      </c>
      <c r="BN500" s="31">
        <v>111.4</v>
      </c>
      <c r="BO500" s="31">
        <v>110.6</v>
      </c>
      <c r="BP500" s="31">
        <v>100.5</v>
      </c>
      <c r="BQ500" s="31">
        <v>100.3</v>
      </c>
      <c r="BR500" s="31">
        <v>100.3</v>
      </c>
      <c r="BS500" s="31">
        <v>99.3</v>
      </c>
      <c r="BT500" s="31">
        <v>98.9</v>
      </c>
      <c r="BU500" s="31">
        <v>100.3</v>
      </c>
      <c r="BV500" s="31">
        <v>101.1</v>
      </c>
      <c r="BW500" s="31">
        <v>99</v>
      </c>
      <c r="BX500" s="31">
        <v>104.4</v>
      </c>
      <c r="BY500" s="31">
        <v>103.5</v>
      </c>
      <c r="BZ500" s="31">
        <v>103.5</v>
      </c>
      <c r="CA500" s="31">
        <v>103</v>
      </c>
      <c r="CB500" s="31">
        <v>103.4</v>
      </c>
      <c r="CC500" s="31">
        <v>103.1</v>
      </c>
      <c r="CD500" s="31">
        <v>103.7</v>
      </c>
      <c r="CE500" s="31">
        <v>103.5</v>
      </c>
      <c r="CF500" s="31">
        <v>102.7</v>
      </c>
      <c r="CG500" s="31">
        <v>103.4</v>
      </c>
      <c r="CH500" s="31">
        <v>103.3</v>
      </c>
      <c r="CI500" s="31">
        <v>103.1</v>
      </c>
      <c r="CJ500" s="31">
        <v>102.2</v>
      </c>
      <c r="CK500" s="31">
        <v>102.1</v>
      </c>
      <c r="CL500" s="31">
        <v>103.6</v>
      </c>
      <c r="CM500" s="31">
        <v>103.2</v>
      </c>
      <c r="CN500" s="31">
        <v>104.7</v>
      </c>
      <c r="CO500" s="31">
        <v>106.6</v>
      </c>
      <c r="CP500" s="31">
        <v>106.4</v>
      </c>
      <c r="CQ500" s="31">
        <v>104.4</v>
      </c>
      <c r="CR500" s="31">
        <v>104.4</v>
      </c>
      <c r="CS500" s="31">
        <v>104.7</v>
      </c>
      <c r="CT500" s="31">
        <v>106.1</v>
      </c>
      <c r="CU500" s="31">
        <v>105</v>
      </c>
      <c r="CV500" s="31">
        <v>102.7</v>
      </c>
      <c r="CW500" s="31">
        <v>101.5</v>
      </c>
      <c r="CX500" s="31">
        <v>105.2</v>
      </c>
      <c r="CY500" s="31">
        <v>105.4</v>
      </c>
      <c r="CZ500" s="31">
        <v>106</v>
      </c>
      <c r="DA500" s="31">
        <v>118.2</v>
      </c>
      <c r="DB500" s="31">
        <v>124.3</v>
      </c>
      <c r="DC500" s="31">
        <v>129.69999999999999</v>
      </c>
      <c r="DD500" s="31">
        <v>138.19999999999999</v>
      </c>
      <c r="DE500" s="31">
        <v>146.30000000000001</v>
      </c>
      <c r="DF500" s="31">
        <v>146.4</v>
      </c>
      <c r="DG500" s="31">
        <v>151.1</v>
      </c>
      <c r="DH500" s="31">
        <v>157.69999999999999</v>
      </c>
      <c r="DI500" s="31">
        <v>156.30000000000001</v>
      </c>
      <c r="DJ500" s="31">
        <v>153.5</v>
      </c>
      <c r="DK500" s="31">
        <v>153.19999999999999</v>
      </c>
      <c r="DL500" s="31">
        <v>159.30000000000001</v>
      </c>
      <c r="DM500" s="31">
        <v>165.8</v>
      </c>
      <c r="DN500" s="31">
        <v>178.3</v>
      </c>
      <c r="DO500" s="31">
        <v>175.2</v>
      </c>
      <c r="DP500" s="31">
        <v>170.8</v>
      </c>
      <c r="DQ500" s="31">
        <v>163.6</v>
      </c>
      <c r="DR500" s="31">
        <v>161.6</v>
      </c>
      <c r="DS500" s="31">
        <v>166.7</v>
      </c>
      <c r="DT500" s="31">
        <v>168</v>
      </c>
      <c r="DU500" s="31">
        <v>165.8</v>
      </c>
      <c r="DV500" s="31">
        <v>160.30000000000001</v>
      </c>
      <c r="DW500" s="31">
        <v>151.80000000000001</v>
      </c>
      <c r="DX500" s="31">
        <v>149.5</v>
      </c>
      <c r="DY500" s="31">
        <v>149.6</v>
      </c>
      <c r="DZ500" s="31">
        <v>146.5</v>
      </c>
      <c r="EA500" s="31">
        <v>140.80000000000001</v>
      </c>
      <c r="EB500" s="31">
        <v>140.5</v>
      </c>
      <c r="EC500" s="31">
        <v>146.30000000000001</v>
      </c>
      <c r="ED500" s="31">
        <v>145.69999999999999</v>
      </c>
      <c r="EE500" s="31">
        <v>145.5</v>
      </c>
      <c r="EF500" s="31">
        <v>143.9</v>
      </c>
      <c r="EG500" s="31">
        <v>141.4</v>
      </c>
      <c r="EH500" s="31">
        <v>139.19999999999999</v>
      </c>
      <c r="EI500" s="31">
        <v>140</v>
      </c>
      <c r="EJ500" s="31">
        <v>140.69999999999999</v>
      </c>
      <c r="EK500" s="31">
        <v>142.80000000000001</v>
      </c>
      <c r="EL500" s="31">
        <v>137.9</v>
      </c>
      <c r="EM500" s="31">
        <v>137.19999999999999</v>
      </c>
      <c r="EN500" s="31">
        <v>137.6</v>
      </c>
      <c r="EO500" s="31">
        <v>136.9</v>
      </c>
      <c r="EP500" s="31">
        <v>135.69999999999999</v>
      </c>
      <c r="EQ500" s="31">
        <v>138.80000000000001</v>
      </c>
      <c r="ER500" s="31">
        <v>134.80000000000001</v>
      </c>
      <c r="ES500" s="31">
        <v>135.30000000000001</v>
      </c>
      <c r="ET500" s="31">
        <v>139.19999999999999</v>
      </c>
    </row>
    <row r="501" spans="1:150">
      <c r="A501" s="25" t="s">
        <v>2195</v>
      </c>
      <c r="B501" s="25" t="s">
        <v>1615</v>
      </c>
      <c r="C501" s="26">
        <v>1.9689999999999999E-2</v>
      </c>
      <c r="D501" s="31">
        <v>100.5</v>
      </c>
      <c r="E501" s="31">
        <v>103.5</v>
      </c>
      <c r="F501" s="31">
        <v>105.6</v>
      </c>
      <c r="G501" s="31">
        <v>106.4</v>
      </c>
      <c r="H501" s="31">
        <v>105.4</v>
      </c>
      <c r="I501" s="31">
        <v>103.3</v>
      </c>
      <c r="J501" s="31">
        <v>101.8</v>
      </c>
      <c r="K501" s="31">
        <v>98.9</v>
      </c>
      <c r="L501" s="31">
        <v>100</v>
      </c>
      <c r="M501" s="31">
        <v>103.6</v>
      </c>
      <c r="N501" s="31">
        <v>106</v>
      </c>
      <c r="O501" s="31">
        <v>110.7</v>
      </c>
      <c r="P501" s="31">
        <v>109.2</v>
      </c>
      <c r="Q501" s="31">
        <v>108.9</v>
      </c>
      <c r="R501" s="31">
        <v>110.5</v>
      </c>
      <c r="S501" s="31">
        <v>119.6</v>
      </c>
      <c r="T501" s="31">
        <v>123.4</v>
      </c>
      <c r="U501" s="31">
        <v>127.8</v>
      </c>
      <c r="V501" s="31">
        <v>122</v>
      </c>
      <c r="W501" s="31">
        <v>120.7</v>
      </c>
      <c r="X501" s="31">
        <v>120.1</v>
      </c>
      <c r="Y501" s="31">
        <v>121.9</v>
      </c>
      <c r="Z501" s="31">
        <v>122.2</v>
      </c>
      <c r="AA501" s="31">
        <v>121.6</v>
      </c>
      <c r="AB501" s="31">
        <v>117.8</v>
      </c>
      <c r="AC501" s="31">
        <v>118.5</v>
      </c>
      <c r="AD501" s="31">
        <v>119.2</v>
      </c>
      <c r="AE501" s="31">
        <v>123.1</v>
      </c>
      <c r="AF501" s="31">
        <v>121.9</v>
      </c>
      <c r="AG501" s="31">
        <v>120</v>
      </c>
      <c r="AH501" s="31">
        <v>117.7</v>
      </c>
      <c r="AI501" s="31">
        <v>111.1</v>
      </c>
      <c r="AJ501" s="31">
        <v>107.9</v>
      </c>
      <c r="AK501" s="31">
        <v>107</v>
      </c>
      <c r="AL501" s="31">
        <v>103.2</v>
      </c>
      <c r="AM501" s="31">
        <v>108.3</v>
      </c>
      <c r="AN501" s="31">
        <v>114.3</v>
      </c>
      <c r="AO501" s="31">
        <v>118.1</v>
      </c>
      <c r="AP501" s="31">
        <v>116.1</v>
      </c>
      <c r="AQ501" s="31">
        <v>114.2</v>
      </c>
      <c r="AR501" s="31">
        <v>108.5</v>
      </c>
      <c r="AS501" s="31">
        <v>100.3</v>
      </c>
      <c r="AT501" s="31">
        <v>100.6</v>
      </c>
      <c r="AU501" s="31">
        <v>98.8</v>
      </c>
      <c r="AV501" s="31">
        <v>94</v>
      </c>
      <c r="AW501" s="31">
        <v>91.3</v>
      </c>
      <c r="AX501" s="31">
        <v>89.3</v>
      </c>
      <c r="AY501" s="31">
        <v>93.5</v>
      </c>
      <c r="AZ501" s="31">
        <v>96.4</v>
      </c>
      <c r="BA501" s="31">
        <v>94.2</v>
      </c>
      <c r="BB501" s="31">
        <v>92.1</v>
      </c>
      <c r="BC501" s="31">
        <v>91</v>
      </c>
      <c r="BD501" s="31">
        <v>93.5</v>
      </c>
      <c r="BE501" s="31">
        <v>96</v>
      </c>
      <c r="BF501" s="31">
        <v>95.8</v>
      </c>
      <c r="BG501" s="31">
        <v>95.5</v>
      </c>
      <c r="BH501" s="31">
        <v>98.9</v>
      </c>
      <c r="BI501" s="31">
        <v>98</v>
      </c>
      <c r="BJ501" s="31">
        <v>100.7</v>
      </c>
      <c r="BK501" s="31">
        <v>100</v>
      </c>
      <c r="BL501" s="31">
        <v>98.6</v>
      </c>
      <c r="BM501" s="31">
        <v>94.3</v>
      </c>
      <c r="BN501" s="31">
        <v>92.4</v>
      </c>
      <c r="BO501" s="31">
        <v>90.1</v>
      </c>
      <c r="BP501" s="31">
        <v>91.9</v>
      </c>
      <c r="BQ501" s="31">
        <v>93.6</v>
      </c>
      <c r="BR501" s="31">
        <v>95.2</v>
      </c>
      <c r="BS501" s="31">
        <v>98.3</v>
      </c>
      <c r="BT501" s="31">
        <v>95.5</v>
      </c>
      <c r="BU501" s="31">
        <v>96.4</v>
      </c>
      <c r="BV501" s="31">
        <v>98.6</v>
      </c>
      <c r="BW501" s="31">
        <v>99.5</v>
      </c>
      <c r="BX501" s="31">
        <v>103.8</v>
      </c>
      <c r="BY501" s="31">
        <v>102.3</v>
      </c>
      <c r="BZ501" s="31">
        <v>105</v>
      </c>
      <c r="CA501" s="31">
        <v>108.6</v>
      </c>
      <c r="CB501" s="31">
        <v>105.7</v>
      </c>
      <c r="CC501" s="31">
        <v>113.1</v>
      </c>
      <c r="CD501" s="31">
        <v>114.1</v>
      </c>
      <c r="CE501" s="31">
        <v>109.5</v>
      </c>
      <c r="CF501" s="31">
        <v>107.9</v>
      </c>
      <c r="CG501" s="31">
        <v>106.1</v>
      </c>
      <c r="CH501" s="31">
        <v>108.6</v>
      </c>
      <c r="CI501" s="31">
        <v>110.4</v>
      </c>
      <c r="CJ501" s="31">
        <v>110.9</v>
      </c>
      <c r="CK501" s="31">
        <v>109.7</v>
      </c>
      <c r="CL501" s="31">
        <v>105.2</v>
      </c>
      <c r="CM501" s="31">
        <v>101.2</v>
      </c>
      <c r="CN501" s="31">
        <v>99.6</v>
      </c>
      <c r="CO501" s="31">
        <v>96.7</v>
      </c>
      <c r="CP501" s="31">
        <v>95.8</v>
      </c>
      <c r="CQ501" s="31">
        <v>99.4</v>
      </c>
      <c r="CR501" s="31">
        <v>99.4</v>
      </c>
      <c r="CS501" s="31">
        <v>98.1</v>
      </c>
      <c r="CT501" s="31">
        <v>98.6</v>
      </c>
      <c r="CU501" s="31">
        <v>101.2</v>
      </c>
      <c r="CV501" s="31">
        <v>92</v>
      </c>
      <c r="CW501" s="31">
        <v>91.8</v>
      </c>
      <c r="CX501" s="31">
        <v>95.5</v>
      </c>
      <c r="CY501" s="31">
        <v>100.4</v>
      </c>
      <c r="CZ501" s="31">
        <v>95.8</v>
      </c>
      <c r="DA501" s="31">
        <v>91.6</v>
      </c>
      <c r="DB501" s="31">
        <v>93.9</v>
      </c>
      <c r="DC501" s="31">
        <v>92</v>
      </c>
      <c r="DD501" s="31">
        <v>99.1</v>
      </c>
      <c r="DE501" s="31">
        <v>99.7</v>
      </c>
      <c r="DF501" s="31">
        <v>101.5</v>
      </c>
      <c r="DG501" s="31">
        <v>108.3</v>
      </c>
      <c r="DH501" s="31">
        <v>104.4</v>
      </c>
      <c r="DI501" s="31">
        <v>102.1</v>
      </c>
      <c r="DJ501" s="31">
        <v>103.8</v>
      </c>
      <c r="DK501" s="31">
        <v>106.5</v>
      </c>
      <c r="DL501" s="31">
        <v>106.3</v>
      </c>
      <c r="DM501" s="31">
        <v>106.7</v>
      </c>
      <c r="DN501" s="31">
        <v>110.7</v>
      </c>
      <c r="DO501" s="31">
        <v>114</v>
      </c>
      <c r="DP501" s="31">
        <v>113.7</v>
      </c>
      <c r="DQ501" s="31">
        <v>118.2</v>
      </c>
      <c r="DR501" s="31">
        <v>120.5</v>
      </c>
      <c r="DS501" s="31">
        <v>126.6</v>
      </c>
      <c r="DT501" s="31">
        <v>132</v>
      </c>
      <c r="DU501" s="31">
        <v>130.80000000000001</v>
      </c>
      <c r="DV501" s="31">
        <v>128.69999999999999</v>
      </c>
      <c r="DW501" s="31">
        <v>120.4</v>
      </c>
      <c r="DX501" s="31">
        <v>111.8</v>
      </c>
      <c r="DY501" s="31">
        <v>110.2</v>
      </c>
      <c r="DZ501" s="31">
        <v>110.4</v>
      </c>
      <c r="EA501" s="31">
        <v>107.4</v>
      </c>
      <c r="EB501" s="31">
        <v>106.4</v>
      </c>
      <c r="EC501" s="31">
        <v>106</v>
      </c>
      <c r="ED501" s="31">
        <v>107.3</v>
      </c>
      <c r="EE501" s="31">
        <v>107.2</v>
      </c>
      <c r="EF501" s="31">
        <v>108.6</v>
      </c>
      <c r="EG501" s="31">
        <v>109.9</v>
      </c>
      <c r="EH501" s="31">
        <v>107.1</v>
      </c>
      <c r="EI501" s="31">
        <v>104.8</v>
      </c>
      <c r="EJ501" s="31">
        <v>105.5</v>
      </c>
      <c r="EK501" s="31">
        <v>106.4</v>
      </c>
      <c r="EL501" s="31">
        <v>105.7</v>
      </c>
      <c r="EM501" s="31">
        <v>104.1</v>
      </c>
      <c r="EN501" s="31">
        <v>103</v>
      </c>
      <c r="EO501" s="31">
        <v>103.9</v>
      </c>
      <c r="EP501" s="31">
        <v>104.6</v>
      </c>
      <c r="EQ501" s="31">
        <v>105.5</v>
      </c>
      <c r="ER501" s="31">
        <v>105.1</v>
      </c>
      <c r="ES501" s="31">
        <v>105.9</v>
      </c>
      <c r="ET501" s="31">
        <v>106.6</v>
      </c>
    </row>
    <row r="502" spans="1:150">
      <c r="A502" s="25" t="s">
        <v>2196</v>
      </c>
      <c r="B502" s="25" t="s">
        <v>1617</v>
      </c>
      <c r="C502" s="26">
        <v>5.0979999999999998E-2</v>
      </c>
      <c r="D502" s="31">
        <v>103.9</v>
      </c>
      <c r="E502" s="31">
        <v>104</v>
      </c>
      <c r="F502" s="31">
        <v>101.7</v>
      </c>
      <c r="G502" s="31">
        <v>99.7</v>
      </c>
      <c r="H502" s="31">
        <v>100.6</v>
      </c>
      <c r="I502" s="31">
        <v>99.3</v>
      </c>
      <c r="J502" s="31">
        <v>98.4</v>
      </c>
      <c r="K502" s="31">
        <v>96.4</v>
      </c>
      <c r="L502" s="31">
        <v>96.9</v>
      </c>
      <c r="M502" s="31">
        <v>97.3</v>
      </c>
      <c r="N502" s="31">
        <v>99.2</v>
      </c>
      <c r="O502" s="31">
        <v>100</v>
      </c>
      <c r="P502" s="31">
        <v>99.5</v>
      </c>
      <c r="Q502" s="31">
        <v>101.6</v>
      </c>
      <c r="R502" s="31">
        <v>103.9</v>
      </c>
      <c r="S502" s="31">
        <v>107.6</v>
      </c>
      <c r="T502" s="31">
        <v>109.3</v>
      </c>
      <c r="U502" s="31">
        <v>113.8</v>
      </c>
      <c r="V502" s="31">
        <v>112.9</v>
      </c>
      <c r="W502" s="31">
        <v>113</v>
      </c>
      <c r="X502" s="31">
        <v>113.7</v>
      </c>
      <c r="Y502" s="31">
        <v>114.1</v>
      </c>
      <c r="Z502" s="31">
        <v>114.4</v>
      </c>
      <c r="AA502" s="31">
        <v>115</v>
      </c>
      <c r="AB502" s="31">
        <v>116.4</v>
      </c>
      <c r="AC502" s="31">
        <v>116.4</v>
      </c>
      <c r="AD502" s="31">
        <v>116.8</v>
      </c>
      <c r="AE502" s="31">
        <v>116.5</v>
      </c>
      <c r="AF502" s="31">
        <v>117.8</v>
      </c>
      <c r="AG502" s="31">
        <v>117</v>
      </c>
      <c r="AH502" s="31">
        <v>117.2</v>
      </c>
      <c r="AI502" s="31">
        <v>114.3</v>
      </c>
      <c r="AJ502" s="31">
        <v>110.6</v>
      </c>
      <c r="AK502" s="31">
        <v>101.9</v>
      </c>
      <c r="AL502" s="31">
        <v>101.3</v>
      </c>
      <c r="AM502" s="31">
        <v>106.5</v>
      </c>
      <c r="AN502" s="31">
        <v>107.4</v>
      </c>
      <c r="AO502" s="31">
        <v>110.6</v>
      </c>
      <c r="AP502" s="31">
        <v>109.8</v>
      </c>
      <c r="AQ502" s="31">
        <v>105.5</v>
      </c>
      <c r="AR502" s="31">
        <v>102.8</v>
      </c>
      <c r="AS502" s="31">
        <v>101.1</v>
      </c>
      <c r="AT502" s="31">
        <v>99.6</v>
      </c>
      <c r="AU502" s="31">
        <v>98.1</v>
      </c>
      <c r="AV502" s="31">
        <v>95.4</v>
      </c>
      <c r="AW502" s="31">
        <v>92.9</v>
      </c>
      <c r="AX502" s="31">
        <v>94.3</v>
      </c>
      <c r="AY502" s="31">
        <v>97.1</v>
      </c>
      <c r="AZ502" s="31">
        <v>99.7</v>
      </c>
      <c r="BA502" s="31">
        <v>97.8</v>
      </c>
      <c r="BB502" s="31">
        <v>96</v>
      </c>
      <c r="BC502" s="31">
        <v>97.4</v>
      </c>
      <c r="BD502" s="31">
        <v>97.6</v>
      </c>
      <c r="BE502" s="31">
        <v>97.6</v>
      </c>
      <c r="BF502" s="31">
        <v>97.3</v>
      </c>
      <c r="BG502" s="31">
        <v>98.1</v>
      </c>
      <c r="BH502" s="31">
        <v>96.9</v>
      </c>
      <c r="BI502" s="31">
        <v>95.7</v>
      </c>
      <c r="BJ502" s="31">
        <v>97.1</v>
      </c>
      <c r="BK502" s="31">
        <v>97.4</v>
      </c>
      <c r="BL502" s="31">
        <v>96.1</v>
      </c>
      <c r="BM502" s="31">
        <v>96.3</v>
      </c>
      <c r="BN502" s="31">
        <v>96.4</v>
      </c>
      <c r="BO502" s="31">
        <v>95.6</v>
      </c>
      <c r="BP502" s="31">
        <v>94.8</v>
      </c>
      <c r="BQ502" s="31">
        <v>95.9</v>
      </c>
      <c r="BR502" s="31">
        <v>96.2</v>
      </c>
      <c r="BS502" s="31">
        <v>95.5</v>
      </c>
      <c r="BT502" s="31">
        <v>96.1</v>
      </c>
      <c r="BU502" s="31">
        <v>95.4</v>
      </c>
      <c r="BV502" s="31">
        <v>99</v>
      </c>
      <c r="BW502" s="31">
        <v>98</v>
      </c>
      <c r="BX502" s="31">
        <v>96.2</v>
      </c>
      <c r="BY502" s="31">
        <v>98.4</v>
      </c>
      <c r="BZ502" s="31">
        <v>100.7</v>
      </c>
      <c r="CA502" s="31">
        <v>100.3</v>
      </c>
      <c r="CB502" s="31">
        <v>98.4</v>
      </c>
      <c r="CC502" s="31">
        <v>99.8</v>
      </c>
      <c r="CD502" s="31">
        <v>101</v>
      </c>
      <c r="CE502" s="31">
        <v>98.7</v>
      </c>
      <c r="CF502" s="31">
        <v>94.2</v>
      </c>
      <c r="CG502" s="31">
        <v>95.3</v>
      </c>
      <c r="CH502" s="31">
        <v>97.9</v>
      </c>
      <c r="CI502" s="31">
        <v>97.6</v>
      </c>
      <c r="CJ502" s="31">
        <v>99</v>
      </c>
      <c r="CK502" s="31">
        <v>100.4</v>
      </c>
      <c r="CL502" s="31">
        <v>98.9</v>
      </c>
      <c r="CM502" s="31">
        <v>96.1</v>
      </c>
      <c r="CN502" s="31">
        <v>99.9</v>
      </c>
      <c r="CO502" s="31">
        <v>100.6</v>
      </c>
      <c r="CP502" s="31">
        <v>102.8</v>
      </c>
      <c r="CQ502" s="31">
        <v>102.2</v>
      </c>
      <c r="CR502" s="31">
        <v>98.6</v>
      </c>
      <c r="CS502" s="31">
        <v>97.8</v>
      </c>
      <c r="CT502" s="31">
        <v>98.3</v>
      </c>
      <c r="CU502" s="31">
        <v>99.7</v>
      </c>
      <c r="CV502" s="31">
        <v>99.5</v>
      </c>
      <c r="CW502" s="31">
        <v>95.7</v>
      </c>
      <c r="CX502" s="31">
        <v>97.1</v>
      </c>
      <c r="CY502" s="31">
        <v>97.8</v>
      </c>
      <c r="CZ502" s="31">
        <v>96.9</v>
      </c>
      <c r="DA502" s="31">
        <v>100.2</v>
      </c>
      <c r="DB502" s="31">
        <v>100.9</v>
      </c>
      <c r="DC502" s="31">
        <v>102.2</v>
      </c>
      <c r="DD502" s="31">
        <v>106.8</v>
      </c>
      <c r="DE502" s="31">
        <v>109.5</v>
      </c>
      <c r="DF502" s="31">
        <v>115.4</v>
      </c>
      <c r="DG502" s="31">
        <v>122.4</v>
      </c>
      <c r="DH502" s="31">
        <v>129.6</v>
      </c>
      <c r="DI502" s="31">
        <v>126.6</v>
      </c>
      <c r="DJ502" s="31">
        <v>120.9</v>
      </c>
      <c r="DK502" s="31">
        <v>119.3</v>
      </c>
      <c r="DL502" s="31">
        <v>122.9</v>
      </c>
      <c r="DM502" s="31">
        <v>125.2</v>
      </c>
      <c r="DN502" s="31">
        <v>132.9</v>
      </c>
      <c r="DO502" s="31">
        <v>134.30000000000001</v>
      </c>
      <c r="DP502" s="31">
        <v>129.9</v>
      </c>
      <c r="DQ502" s="31">
        <v>129.30000000000001</v>
      </c>
      <c r="DR502" s="31">
        <v>134.4</v>
      </c>
      <c r="DS502" s="31">
        <v>139.5</v>
      </c>
      <c r="DT502" s="31">
        <v>140.80000000000001</v>
      </c>
      <c r="DU502" s="31">
        <v>141.4</v>
      </c>
      <c r="DV502" s="31">
        <v>135.6</v>
      </c>
      <c r="DW502" s="31">
        <v>131</v>
      </c>
      <c r="DX502" s="31">
        <v>124.3</v>
      </c>
      <c r="DY502" s="31">
        <v>125.1</v>
      </c>
      <c r="DZ502" s="31">
        <v>127.4</v>
      </c>
      <c r="EA502" s="31">
        <v>119.5</v>
      </c>
      <c r="EB502" s="31">
        <v>118.8</v>
      </c>
      <c r="EC502" s="31">
        <v>122.7</v>
      </c>
      <c r="ED502" s="31">
        <v>127.7</v>
      </c>
      <c r="EE502" s="31">
        <v>121.3</v>
      </c>
      <c r="EF502" s="31">
        <v>118.6</v>
      </c>
      <c r="EG502" s="31">
        <v>119.4</v>
      </c>
      <c r="EH502" s="31">
        <v>117.4</v>
      </c>
      <c r="EI502" s="31">
        <v>117</v>
      </c>
      <c r="EJ502" s="31">
        <v>120.1</v>
      </c>
      <c r="EK502" s="31">
        <v>120.5</v>
      </c>
      <c r="EL502" s="31">
        <v>116</v>
      </c>
      <c r="EM502" s="31">
        <v>114.8</v>
      </c>
      <c r="EN502" s="31">
        <v>114.6</v>
      </c>
      <c r="EO502" s="31">
        <v>113.3</v>
      </c>
      <c r="EP502" s="31">
        <v>114.4</v>
      </c>
      <c r="EQ502" s="31">
        <v>115.8</v>
      </c>
      <c r="ER502" s="31">
        <v>119.6</v>
      </c>
      <c r="ES502" s="31">
        <v>120.4</v>
      </c>
      <c r="ET502" s="31">
        <v>122.8</v>
      </c>
    </row>
    <row r="503" spans="1:150">
      <c r="A503" s="25" t="s">
        <v>2197</v>
      </c>
      <c r="B503" s="25" t="s">
        <v>1619</v>
      </c>
      <c r="C503" s="26">
        <v>0.24113000000000001</v>
      </c>
      <c r="D503" s="31">
        <v>104.3</v>
      </c>
      <c r="E503" s="31">
        <v>103.8</v>
      </c>
      <c r="F503" s="31">
        <v>105.9</v>
      </c>
      <c r="G503" s="31">
        <v>103.3</v>
      </c>
      <c r="H503" s="31">
        <v>106.3</v>
      </c>
      <c r="I503" s="31">
        <v>105.1</v>
      </c>
      <c r="J503" s="31">
        <v>104.5</v>
      </c>
      <c r="K503" s="31">
        <v>105.8</v>
      </c>
      <c r="L503" s="31">
        <v>106.1</v>
      </c>
      <c r="M503" s="31">
        <v>103.6</v>
      </c>
      <c r="N503" s="31">
        <v>105.7</v>
      </c>
      <c r="O503" s="31">
        <v>107.1</v>
      </c>
      <c r="P503" s="31">
        <v>107.1</v>
      </c>
      <c r="Q503" s="31">
        <v>106.2</v>
      </c>
      <c r="R503" s="31">
        <v>107.1</v>
      </c>
      <c r="S503" s="31">
        <v>112.1</v>
      </c>
      <c r="T503" s="31">
        <v>113.2</v>
      </c>
      <c r="U503" s="31">
        <v>116.9</v>
      </c>
      <c r="V503" s="31">
        <v>116.2</v>
      </c>
      <c r="W503" s="31">
        <v>117.7</v>
      </c>
      <c r="X503" s="31">
        <v>115.9</v>
      </c>
      <c r="Y503" s="31">
        <v>118.5</v>
      </c>
      <c r="Z503" s="31">
        <v>116.8</v>
      </c>
      <c r="AA503" s="31">
        <v>118.5</v>
      </c>
      <c r="AB503" s="31">
        <v>117.7</v>
      </c>
      <c r="AC503" s="31">
        <v>117.8</v>
      </c>
      <c r="AD503" s="31">
        <v>120</v>
      </c>
      <c r="AE503" s="31">
        <v>118.5</v>
      </c>
      <c r="AF503" s="31">
        <v>119.8</v>
      </c>
      <c r="AG503" s="31">
        <v>118</v>
      </c>
      <c r="AH503" s="31">
        <v>120.6</v>
      </c>
      <c r="AI503" s="31">
        <v>121.4</v>
      </c>
      <c r="AJ503" s="31">
        <v>113.3</v>
      </c>
      <c r="AK503" s="31">
        <v>108.2</v>
      </c>
      <c r="AL503" s="31">
        <v>107</v>
      </c>
      <c r="AM503" s="31">
        <v>111.7</v>
      </c>
      <c r="AN503" s="31">
        <v>114.8</v>
      </c>
      <c r="AO503" s="31">
        <v>115.8</v>
      </c>
      <c r="AP503" s="31">
        <v>116.7</v>
      </c>
      <c r="AQ503" s="31">
        <v>113.2</v>
      </c>
      <c r="AR503" s="31">
        <v>113.6</v>
      </c>
      <c r="AS503" s="31">
        <v>111.5</v>
      </c>
      <c r="AT503" s="31">
        <v>109.7</v>
      </c>
      <c r="AU503" s="31">
        <v>111.1</v>
      </c>
      <c r="AV503" s="31">
        <v>109.4</v>
      </c>
      <c r="AW503" s="31">
        <v>108.5</v>
      </c>
      <c r="AX503" s="31">
        <v>107</v>
      </c>
      <c r="AY503" s="31">
        <v>110</v>
      </c>
      <c r="AZ503" s="31">
        <v>110.8</v>
      </c>
      <c r="BA503" s="31">
        <v>110.6</v>
      </c>
      <c r="BB503" s="31">
        <v>110.4</v>
      </c>
      <c r="BC503" s="31">
        <v>110.1</v>
      </c>
      <c r="BD503" s="31">
        <v>112.1</v>
      </c>
      <c r="BE503" s="31">
        <v>112.1</v>
      </c>
      <c r="BF503" s="31">
        <v>109.3</v>
      </c>
      <c r="BG503" s="31">
        <v>110.8</v>
      </c>
      <c r="BH503" s="31">
        <v>110.5</v>
      </c>
      <c r="BI503" s="31">
        <v>110.1</v>
      </c>
      <c r="BJ503" s="31">
        <v>109</v>
      </c>
      <c r="BK503" s="31">
        <v>107.3</v>
      </c>
      <c r="BL503" s="31">
        <v>108.8</v>
      </c>
      <c r="BM503" s="31">
        <v>107.8</v>
      </c>
      <c r="BN503" s="31">
        <v>107</v>
      </c>
      <c r="BO503" s="31">
        <v>106.9</v>
      </c>
      <c r="BP503" s="31">
        <v>106.9</v>
      </c>
      <c r="BQ503" s="31">
        <v>107.3</v>
      </c>
      <c r="BR503" s="31">
        <v>107.5</v>
      </c>
      <c r="BS503" s="31">
        <v>107.5</v>
      </c>
      <c r="BT503" s="31">
        <v>106.7</v>
      </c>
      <c r="BU503" s="31">
        <v>107.7</v>
      </c>
      <c r="BV503" s="31">
        <v>105.6</v>
      </c>
      <c r="BW503" s="31">
        <v>108.5</v>
      </c>
      <c r="BX503" s="31">
        <v>106.6</v>
      </c>
      <c r="BY503" s="31">
        <v>109.4</v>
      </c>
      <c r="BZ503" s="31">
        <v>109.1</v>
      </c>
      <c r="CA503" s="31">
        <v>111.3</v>
      </c>
      <c r="CB503" s="31">
        <v>110.4</v>
      </c>
      <c r="CC503" s="31">
        <v>112.9</v>
      </c>
      <c r="CD503" s="31">
        <v>114.1</v>
      </c>
      <c r="CE503" s="31">
        <v>114.3</v>
      </c>
      <c r="CF503" s="31">
        <v>112.2</v>
      </c>
      <c r="CG503" s="31">
        <v>111.2</v>
      </c>
      <c r="CH503" s="31">
        <v>109.3</v>
      </c>
      <c r="CI503" s="31">
        <v>110.6</v>
      </c>
      <c r="CJ503" s="31">
        <v>111.4</v>
      </c>
      <c r="CK503" s="31">
        <v>110.7</v>
      </c>
      <c r="CL503" s="31">
        <v>110.2</v>
      </c>
      <c r="CM503" s="31">
        <v>109.6</v>
      </c>
      <c r="CN503" s="31">
        <v>109.1</v>
      </c>
      <c r="CO503" s="31">
        <v>109.8</v>
      </c>
      <c r="CP503" s="31">
        <v>110</v>
      </c>
      <c r="CQ503" s="31">
        <v>108.6</v>
      </c>
      <c r="CR503" s="31">
        <v>107.7</v>
      </c>
      <c r="CS503" s="31">
        <v>107.2</v>
      </c>
      <c r="CT503" s="31">
        <v>107.8</v>
      </c>
      <c r="CU503" s="31">
        <v>107.7</v>
      </c>
      <c r="CV503" s="31">
        <v>108.3</v>
      </c>
      <c r="CW503" s="31">
        <v>107.9</v>
      </c>
      <c r="CX503" s="31">
        <v>110.2</v>
      </c>
      <c r="CY503" s="31">
        <v>111.1</v>
      </c>
      <c r="CZ503" s="31">
        <v>109.3</v>
      </c>
      <c r="DA503" s="31">
        <v>110.8</v>
      </c>
      <c r="DB503" s="31">
        <v>111.5</v>
      </c>
      <c r="DC503" s="31">
        <v>115.5</v>
      </c>
      <c r="DD503" s="31">
        <v>117.4</v>
      </c>
      <c r="DE503" s="31">
        <v>118.6</v>
      </c>
      <c r="DF503" s="31">
        <v>118.5</v>
      </c>
      <c r="DG503" s="31">
        <v>125.5</v>
      </c>
      <c r="DH503" s="31">
        <v>128.9</v>
      </c>
      <c r="DI503" s="31">
        <v>126.8</v>
      </c>
      <c r="DJ503" s="31">
        <v>123.7</v>
      </c>
      <c r="DK503" s="31">
        <v>125.2</v>
      </c>
      <c r="DL503" s="31">
        <v>125.9</v>
      </c>
      <c r="DM503" s="31">
        <v>127.7</v>
      </c>
      <c r="DN503" s="31">
        <v>132.19999999999999</v>
      </c>
      <c r="DO503" s="31">
        <v>134</v>
      </c>
      <c r="DP503" s="31">
        <v>132.69999999999999</v>
      </c>
      <c r="DQ503" s="31">
        <v>135.19999999999999</v>
      </c>
      <c r="DR503" s="31">
        <v>133.9</v>
      </c>
      <c r="DS503" s="31">
        <v>138.1</v>
      </c>
      <c r="DT503" s="31">
        <v>142</v>
      </c>
      <c r="DU503" s="31">
        <v>140.1</v>
      </c>
      <c r="DV503" s="31">
        <v>139.9</v>
      </c>
      <c r="DW503" s="31">
        <v>137.9</v>
      </c>
      <c r="DX503" s="31">
        <v>133.6</v>
      </c>
      <c r="DY503" s="31">
        <v>133.30000000000001</v>
      </c>
      <c r="DZ503" s="31">
        <v>134.6</v>
      </c>
      <c r="EA503" s="31">
        <v>130.69999999999999</v>
      </c>
      <c r="EB503" s="31">
        <v>128.9</v>
      </c>
      <c r="EC503" s="31">
        <v>133.30000000000001</v>
      </c>
      <c r="ED503" s="31">
        <v>129.5</v>
      </c>
      <c r="EE503" s="31">
        <v>133</v>
      </c>
      <c r="EF503" s="31">
        <v>130.9</v>
      </c>
      <c r="EG503" s="31">
        <v>126</v>
      </c>
      <c r="EH503" s="31">
        <v>124.7</v>
      </c>
      <c r="EI503" s="31">
        <v>124.4</v>
      </c>
      <c r="EJ503" s="31">
        <v>124.9</v>
      </c>
      <c r="EK503" s="31">
        <v>124.8</v>
      </c>
      <c r="EL503" s="31">
        <v>123.3</v>
      </c>
      <c r="EM503" s="31">
        <v>123.1</v>
      </c>
      <c r="EN503" s="31">
        <v>124.4</v>
      </c>
      <c r="EO503" s="31">
        <v>125.4</v>
      </c>
      <c r="EP503" s="31">
        <v>125.1</v>
      </c>
      <c r="EQ503" s="31">
        <v>124.2</v>
      </c>
      <c r="ER503" s="31">
        <v>124.7</v>
      </c>
      <c r="ES503" s="31">
        <v>123.7</v>
      </c>
      <c r="ET503" s="31">
        <v>125.1</v>
      </c>
    </row>
    <row r="504" spans="1:150">
      <c r="A504" s="25" t="s">
        <v>2198</v>
      </c>
      <c r="B504" s="25" t="s">
        <v>1621</v>
      </c>
      <c r="C504" s="26">
        <v>4.3060000000000001E-2</v>
      </c>
      <c r="D504" s="31">
        <v>103.5</v>
      </c>
      <c r="E504" s="31">
        <v>103.8</v>
      </c>
      <c r="F504" s="31">
        <v>103.9</v>
      </c>
      <c r="G504" s="31">
        <v>103.3</v>
      </c>
      <c r="H504" s="31">
        <v>104.9</v>
      </c>
      <c r="I504" s="31">
        <v>106.9</v>
      </c>
      <c r="J504" s="31">
        <v>105</v>
      </c>
      <c r="K504" s="31">
        <v>105.5</v>
      </c>
      <c r="L504" s="31">
        <v>106.8</v>
      </c>
      <c r="M504" s="31">
        <v>106.6</v>
      </c>
      <c r="N504" s="31">
        <v>103.8</v>
      </c>
      <c r="O504" s="31">
        <v>106.6</v>
      </c>
      <c r="P504" s="31">
        <v>110.2</v>
      </c>
      <c r="Q504" s="31">
        <v>107.9</v>
      </c>
      <c r="R504" s="31">
        <v>109.8</v>
      </c>
      <c r="S504" s="31">
        <v>112.9</v>
      </c>
      <c r="T504" s="31">
        <v>114.2</v>
      </c>
      <c r="U504" s="31">
        <v>115.3</v>
      </c>
      <c r="V504" s="31">
        <v>117.4</v>
      </c>
      <c r="W504" s="31">
        <v>115.7</v>
      </c>
      <c r="X504" s="31">
        <v>115.4</v>
      </c>
      <c r="Y504" s="31">
        <v>117.8</v>
      </c>
      <c r="Z504" s="31">
        <v>118.9</v>
      </c>
      <c r="AA504" s="31">
        <v>119.1</v>
      </c>
      <c r="AB504" s="31">
        <v>123</v>
      </c>
      <c r="AC504" s="31">
        <v>124.2</v>
      </c>
      <c r="AD504" s="31">
        <v>123.1</v>
      </c>
      <c r="AE504" s="31">
        <v>125</v>
      </c>
      <c r="AF504" s="31">
        <v>125.6</v>
      </c>
      <c r="AG504" s="31">
        <v>125.8</v>
      </c>
      <c r="AH504" s="31">
        <v>124.9</v>
      </c>
      <c r="AI504" s="31">
        <v>126</v>
      </c>
      <c r="AJ504" s="31">
        <v>124.8</v>
      </c>
      <c r="AK504" s="31">
        <v>122.5</v>
      </c>
      <c r="AL504" s="31">
        <v>120</v>
      </c>
      <c r="AM504" s="31">
        <v>120.2</v>
      </c>
      <c r="AN504" s="31">
        <v>121.2</v>
      </c>
      <c r="AO504" s="31">
        <v>122.9</v>
      </c>
      <c r="AP504" s="31">
        <v>124.8</v>
      </c>
      <c r="AQ504" s="31">
        <v>124</v>
      </c>
      <c r="AR504" s="31">
        <v>121.3</v>
      </c>
      <c r="AS504" s="31">
        <v>118.4</v>
      </c>
      <c r="AT504" s="31">
        <v>118.5</v>
      </c>
      <c r="AU504" s="31">
        <v>114.5</v>
      </c>
      <c r="AV504" s="31">
        <v>113.4</v>
      </c>
      <c r="AW504" s="31">
        <v>115.4</v>
      </c>
      <c r="AX504" s="31">
        <v>114.1</v>
      </c>
      <c r="AY504" s="31">
        <v>113.9</v>
      </c>
      <c r="AZ504" s="31">
        <v>115.5</v>
      </c>
      <c r="BA504" s="31">
        <v>117.1</v>
      </c>
      <c r="BB504" s="31">
        <v>113</v>
      </c>
      <c r="BC504" s="31">
        <v>114.6</v>
      </c>
      <c r="BD504" s="31">
        <v>115.7</v>
      </c>
      <c r="BE504" s="31">
        <v>115.4</v>
      </c>
      <c r="BF504" s="31">
        <v>116</v>
      </c>
      <c r="BG504" s="31">
        <v>115.5</v>
      </c>
      <c r="BH504" s="31">
        <v>117</v>
      </c>
      <c r="BI504" s="31">
        <v>116</v>
      </c>
      <c r="BJ504" s="31">
        <v>120.6</v>
      </c>
      <c r="BK504" s="31">
        <v>118.2</v>
      </c>
      <c r="BL504" s="31">
        <v>121.9</v>
      </c>
      <c r="BM504" s="31">
        <v>122</v>
      </c>
      <c r="BN504" s="31">
        <v>122</v>
      </c>
      <c r="BO504" s="31">
        <v>124.1</v>
      </c>
      <c r="BP504" s="31">
        <v>124.5</v>
      </c>
      <c r="BQ504" s="31">
        <v>124.8</v>
      </c>
      <c r="BR504" s="31">
        <v>124.9</v>
      </c>
      <c r="BS504" s="31">
        <v>124.4</v>
      </c>
      <c r="BT504" s="31">
        <v>127.9</v>
      </c>
      <c r="BU504" s="31">
        <v>129.1</v>
      </c>
      <c r="BV504" s="31">
        <v>129.30000000000001</v>
      </c>
      <c r="BW504" s="31">
        <v>128.4</v>
      </c>
      <c r="BX504" s="31">
        <v>130.1</v>
      </c>
      <c r="BY504" s="31">
        <v>128.80000000000001</v>
      </c>
      <c r="BZ504" s="31">
        <v>130.80000000000001</v>
      </c>
      <c r="CA504" s="31">
        <v>134.5</v>
      </c>
      <c r="CB504" s="31">
        <v>131.69999999999999</v>
      </c>
      <c r="CC504" s="31">
        <v>132</v>
      </c>
      <c r="CD504" s="31">
        <v>131.5</v>
      </c>
      <c r="CE504" s="31">
        <v>130.80000000000001</v>
      </c>
      <c r="CF504" s="31">
        <v>129.19999999999999</v>
      </c>
      <c r="CG504" s="31">
        <v>127.5</v>
      </c>
      <c r="CH504" s="31">
        <v>129.1</v>
      </c>
      <c r="CI504" s="31">
        <v>129.80000000000001</v>
      </c>
      <c r="CJ504" s="31">
        <v>128.1</v>
      </c>
      <c r="CK504" s="31">
        <v>127.2</v>
      </c>
      <c r="CL504" s="31">
        <v>126.1</v>
      </c>
      <c r="CM504" s="31">
        <v>125.5</v>
      </c>
      <c r="CN504" s="31">
        <v>124.3</v>
      </c>
      <c r="CO504" s="31">
        <v>126.7</v>
      </c>
      <c r="CP504" s="31">
        <v>124.4</v>
      </c>
      <c r="CQ504" s="31">
        <v>127.1</v>
      </c>
      <c r="CR504" s="31">
        <v>124.2</v>
      </c>
      <c r="CS504" s="31">
        <v>126.7</v>
      </c>
      <c r="CT504" s="31">
        <v>123.4</v>
      </c>
      <c r="CU504" s="31">
        <v>125.9</v>
      </c>
      <c r="CV504" s="31">
        <v>123.1</v>
      </c>
      <c r="CW504" s="31">
        <v>124.8</v>
      </c>
      <c r="CX504" s="31">
        <v>123.6</v>
      </c>
      <c r="CY504" s="31">
        <v>127.7</v>
      </c>
      <c r="CZ504" s="31">
        <v>122.5</v>
      </c>
      <c r="DA504" s="31">
        <v>121.8</v>
      </c>
      <c r="DB504" s="31">
        <v>122.2</v>
      </c>
      <c r="DC504" s="31">
        <v>124.8</v>
      </c>
      <c r="DD504" s="31">
        <v>126.2</v>
      </c>
      <c r="DE504" s="31">
        <v>127.5</v>
      </c>
      <c r="DF504" s="31">
        <v>129.1</v>
      </c>
      <c r="DG504" s="31">
        <v>133.1</v>
      </c>
      <c r="DH504" s="31">
        <v>137.6</v>
      </c>
      <c r="DI504" s="31">
        <v>137.69999999999999</v>
      </c>
      <c r="DJ504" s="31">
        <v>139.19999999999999</v>
      </c>
      <c r="DK504" s="31">
        <v>140.9</v>
      </c>
      <c r="DL504" s="31">
        <v>138.5</v>
      </c>
      <c r="DM504" s="31">
        <v>141.4</v>
      </c>
      <c r="DN504" s="31">
        <v>143.80000000000001</v>
      </c>
      <c r="DO504" s="31">
        <v>146.6</v>
      </c>
      <c r="DP504" s="31">
        <v>147.19999999999999</v>
      </c>
      <c r="DQ504" s="31">
        <v>149.19999999999999</v>
      </c>
      <c r="DR504" s="31">
        <v>149.5</v>
      </c>
      <c r="DS504" s="31">
        <v>153.9</v>
      </c>
      <c r="DT504" s="31">
        <v>154.19999999999999</v>
      </c>
      <c r="DU504" s="31">
        <v>153.19999999999999</v>
      </c>
      <c r="DV504" s="31">
        <v>154</v>
      </c>
      <c r="DW504" s="31">
        <v>153.6</v>
      </c>
      <c r="DX504" s="31">
        <v>147.9</v>
      </c>
      <c r="DY504" s="31">
        <v>143.80000000000001</v>
      </c>
      <c r="DZ504" s="31">
        <v>143</v>
      </c>
      <c r="EA504" s="31">
        <v>143.6</v>
      </c>
      <c r="EB504" s="31">
        <v>140.9</v>
      </c>
      <c r="EC504" s="31">
        <v>139.5</v>
      </c>
      <c r="ED504" s="31">
        <v>142.9</v>
      </c>
      <c r="EE504" s="31">
        <v>143.6</v>
      </c>
      <c r="EF504" s="31">
        <v>145.4</v>
      </c>
      <c r="EG504" s="31">
        <v>145.4</v>
      </c>
      <c r="EH504" s="31">
        <v>145.69999999999999</v>
      </c>
      <c r="EI504" s="31">
        <v>144.4</v>
      </c>
      <c r="EJ504" s="31">
        <v>145.1</v>
      </c>
      <c r="EK504" s="31">
        <v>144.69999999999999</v>
      </c>
      <c r="EL504" s="31">
        <v>144</v>
      </c>
      <c r="EM504" s="31">
        <v>143.30000000000001</v>
      </c>
      <c r="EN504" s="31">
        <v>142.30000000000001</v>
      </c>
      <c r="EO504" s="31">
        <v>144.1</v>
      </c>
      <c r="EP504" s="31">
        <v>144.4</v>
      </c>
      <c r="EQ504" s="31">
        <v>143.6</v>
      </c>
      <c r="ER504" s="31">
        <v>144.9</v>
      </c>
      <c r="ES504" s="31">
        <v>143.9</v>
      </c>
      <c r="ET504" s="31">
        <v>146.19999999999999</v>
      </c>
    </row>
    <row r="505" spans="1:150">
      <c r="A505" s="25" t="s">
        <v>2199</v>
      </c>
      <c r="B505" s="25" t="s">
        <v>1623</v>
      </c>
      <c r="C505" s="26">
        <v>4.6800000000000001E-2</v>
      </c>
      <c r="D505" s="31">
        <v>105.1</v>
      </c>
      <c r="E505" s="31">
        <v>107.4</v>
      </c>
      <c r="F505" s="31">
        <v>102.9</v>
      </c>
      <c r="G505" s="31">
        <v>104.5</v>
      </c>
      <c r="H505" s="31">
        <v>106.9</v>
      </c>
      <c r="I505" s="31">
        <v>106.3</v>
      </c>
      <c r="J505" s="31">
        <v>109</v>
      </c>
      <c r="K505" s="31">
        <v>107.9</v>
      </c>
      <c r="L505" s="31">
        <v>110.4</v>
      </c>
      <c r="M505" s="31">
        <v>110.2</v>
      </c>
      <c r="N505" s="31">
        <v>112.7</v>
      </c>
      <c r="O505" s="31">
        <v>115.1</v>
      </c>
      <c r="P505" s="31">
        <v>113.3</v>
      </c>
      <c r="Q505" s="31">
        <v>118.5</v>
      </c>
      <c r="R505" s="31">
        <v>115.4</v>
      </c>
      <c r="S505" s="31">
        <v>124.6</v>
      </c>
      <c r="T505" s="31">
        <v>118.2</v>
      </c>
      <c r="U505" s="31">
        <v>122.5</v>
      </c>
      <c r="V505" s="31">
        <v>126.5</v>
      </c>
      <c r="W505" s="31">
        <v>125.8</v>
      </c>
      <c r="X505" s="31">
        <v>125.9</v>
      </c>
      <c r="Y505" s="31">
        <v>126.8</v>
      </c>
      <c r="Z505" s="31">
        <v>127.2</v>
      </c>
      <c r="AA505" s="31">
        <v>131.5</v>
      </c>
      <c r="AB505" s="31">
        <v>127.4</v>
      </c>
      <c r="AC505" s="31">
        <v>127.2</v>
      </c>
      <c r="AD505" s="31">
        <v>125.7</v>
      </c>
      <c r="AE505" s="31">
        <v>130.9</v>
      </c>
      <c r="AF505" s="31">
        <v>130.6</v>
      </c>
      <c r="AG505" s="31">
        <v>131.6</v>
      </c>
      <c r="AH505" s="31">
        <v>130.30000000000001</v>
      </c>
      <c r="AI505" s="31">
        <v>128</v>
      </c>
      <c r="AJ505" s="31">
        <v>125.6</v>
      </c>
      <c r="AK505" s="31">
        <v>123.4</v>
      </c>
      <c r="AL505" s="31">
        <v>125.4</v>
      </c>
      <c r="AM505" s="31">
        <v>124.1</v>
      </c>
      <c r="AN505" s="31">
        <v>128.30000000000001</v>
      </c>
      <c r="AO505" s="31">
        <v>128.69999999999999</v>
      </c>
      <c r="AP505" s="31">
        <v>131.1</v>
      </c>
      <c r="AQ505" s="31">
        <v>122.5</v>
      </c>
      <c r="AR505" s="31">
        <v>127.1</v>
      </c>
      <c r="AS505" s="31">
        <v>130</v>
      </c>
      <c r="AT505" s="31">
        <v>129.69999999999999</v>
      </c>
      <c r="AU505" s="31">
        <v>129.30000000000001</v>
      </c>
      <c r="AV505" s="31">
        <v>129.5</v>
      </c>
      <c r="AW505" s="31">
        <v>132.6</v>
      </c>
      <c r="AX505" s="31">
        <v>132.5</v>
      </c>
      <c r="AY505" s="31">
        <v>132</v>
      </c>
      <c r="AZ505" s="31">
        <v>135.5</v>
      </c>
      <c r="BA505" s="31">
        <v>135.80000000000001</v>
      </c>
      <c r="BB505" s="31">
        <v>135.69999999999999</v>
      </c>
      <c r="BC505" s="31">
        <v>132.9</v>
      </c>
      <c r="BD505" s="31">
        <v>135.9</v>
      </c>
      <c r="BE505" s="31">
        <v>135</v>
      </c>
      <c r="BF505" s="31">
        <v>136.1</v>
      </c>
      <c r="BG505" s="31">
        <v>137.4</v>
      </c>
      <c r="BH505" s="31">
        <v>131.19999999999999</v>
      </c>
      <c r="BI505" s="31">
        <v>132.1</v>
      </c>
      <c r="BJ505" s="31">
        <v>132.19999999999999</v>
      </c>
      <c r="BK505" s="31">
        <v>135.30000000000001</v>
      </c>
      <c r="BL505" s="31">
        <v>134.4</v>
      </c>
      <c r="BM505" s="31">
        <v>134.80000000000001</v>
      </c>
      <c r="BN505" s="31">
        <v>134</v>
      </c>
      <c r="BO505" s="31">
        <v>138.19999999999999</v>
      </c>
      <c r="BP505" s="31">
        <v>138.4</v>
      </c>
      <c r="BQ505" s="31">
        <v>129.9</v>
      </c>
      <c r="BR505" s="31">
        <v>131</v>
      </c>
      <c r="BS505" s="31">
        <v>130.69999999999999</v>
      </c>
      <c r="BT505" s="31">
        <v>130.80000000000001</v>
      </c>
      <c r="BU505" s="31">
        <v>134</v>
      </c>
      <c r="BV505" s="31">
        <v>134.4</v>
      </c>
      <c r="BW505" s="31">
        <v>133.4</v>
      </c>
      <c r="BX505" s="31">
        <v>131</v>
      </c>
      <c r="BY505" s="31">
        <v>136.69999999999999</v>
      </c>
      <c r="BZ505" s="31">
        <v>139.9</v>
      </c>
      <c r="CA505" s="31">
        <v>139.80000000000001</v>
      </c>
      <c r="CB505" s="31">
        <v>141</v>
      </c>
      <c r="CC505" s="31">
        <v>138.5</v>
      </c>
      <c r="CD505" s="31">
        <v>137.4</v>
      </c>
      <c r="CE505" s="31">
        <v>134.9</v>
      </c>
      <c r="CF505" s="31">
        <v>134.4</v>
      </c>
      <c r="CG505" s="31">
        <v>135</v>
      </c>
      <c r="CH505" s="31">
        <v>137.80000000000001</v>
      </c>
      <c r="CI505" s="31">
        <v>139</v>
      </c>
      <c r="CJ505" s="31">
        <v>133</v>
      </c>
      <c r="CK505" s="31">
        <v>142</v>
      </c>
      <c r="CL505" s="31">
        <v>145.30000000000001</v>
      </c>
      <c r="CM505" s="31">
        <v>148.5</v>
      </c>
      <c r="CN505" s="31">
        <v>141.80000000000001</v>
      </c>
      <c r="CO505" s="31">
        <v>137.9</v>
      </c>
      <c r="CP505" s="31">
        <v>146</v>
      </c>
      <c r="CQ505" s="31">
        <v>133</v>
      </c>
      <c r="CR505" s="31">
        <v>133.9</v>
      </c>
      <c r="CS505" s="31">
        <v>140.30000000000001</v>
      </c>
      <c r="CT505" s="31">
        <v>145.4</v>
      </c>
      <c r="CU505" s="31">
        <v>145.6</v>
      </c>
      <c r="CV505" s="31">
        <v>144.19999999999999</v>
      </c>
      <c r="CW505" s="31">
        <v>137.69999999999999</v>
      </c>
      <c r="CX505" s="31">
        <v>125.8</v>
      </c>
      <c r="CY505" s="31">
        <v>125.6</v>
      </c>
      <c r="CZ505" s="31">
        <v>129</v>
      </c>
      <c r="DA505" s="31">
        <v>138.5</v>
      </c>
      <c r="DB505" s="31">
        <v>143.19999999999999</v>
      </c>
      <c r="DC505" s="31">
        <v>146.1</v>
      </c>
      <c r="DD505" s="31">
        <v>147</v>
      </c>
      <c r="DE505" s="31">
        <v>148.9</v>
      </c>
      <c r="DF505" s="31">
        <v>149.9</v>
      </c>
      <c r="DG505" s="31">
        <v>157.1</v>
      </c>
      <c r="DH505" s="31">
        <v>161.4</v>
      </c>
      <c r="DI505" s="31">
        <v>159.30000000000001</v>
      </c>
      <c r="DJ505" s="31">
        <v>157.5</v>
      </c>
      <c r="DK505" s="31">
        <v>165</v>
      </c>
      <c r="DL505" s="31">
        <v>167</v>
      </c>
      <c r="DM505" s="31">
        <v>165.6</v>
      </c>
      <c r="DN505" s="31">
        <v>168.9</v>
      </c>
      <c r="DO505" s="31">
        <v>172.6</v>
      </c>
      <c r="DP505" s="31">
        <v>173.7</v>
      </c>
      <c r="DQ505" s="31">
        <v>176.1</v>
      </c>
      <c r="DR505" s="31">
        <v>170.4</v>
      </c>
      <c r="DS505" s="31">
        <v>176.4</v>
      </c>
      <c r="DT505" s="31">
        <v>178.2</v>
      </c>
      <c r="DU505" s="31">
        <v>177.2</v>
      </c>
      <c r="DV505" s="31">
        <v>176</v>
      </c>
      <c r="DW505" s="31">
        <v>175.8</v>
      </c>
      <c r="DX505" s="31">
        <v>172.5</v>
      </c>
      <c r="DY505" s="31">
        <v>171.3</v>
      </c>
      <c r="DZ505" s="31">
        <v>172.5</v>
      </c>
      <c r="EA505" s="31">
        <v>173.7</v>
      </c>
      <c r="EB505" s="31">
        <v>173.7</v>
      </c>
      <c r="EC505" s="31">
        <v>174</v>
      </c>
      <c r="ED505" s="31">
        <v>174.8</v>
      </c>
      <c r="EE505" s="31">
        <v>171.6</v>
      </c>
      <c r="EF505" s="31">
        <v>170.8</v>
      </c>
      <c r="EG505" s="31">
        <v>170.5</v>
      </c>
      <c r="EH505" s="31">
        <v>172.1</v>
      </c>
      <c r="EI505" s="31">
        <v>169.1</v>
      </c>
      <c r="EJ505" s="31">
        <v>169.3</v>
      </c>
      <c r="EK505" s="31">
        <v>168.8</v>
      </c>
      <c r="EL505" s="31">
        <v>170.8</v>
      </c>
      <c r="EM505" s="31">
        <v>168.3</v>
      </c>
      <c r="EN505" s="31">
        <v>168.2</v>
      </c>
      <c r="EO505" s="31">
        <v>170.6</v>
      </c>
      <c r="EP505" s="31">
        <v>170.5</v>
      </c>
      <c r="EQ505" s="31">
        <v>173.6</v>
      </c>
      <c r="ER505" s="31">
        <v>170.8</v>
      </c>
      <c r="ES505" s="31">
        <v>170.8</v>
      </c>
      <c r="ET505" s="31">
        <v>171.2</v>
      </c>
    </row>
    <row r="506" spans="1:150">
      <c r="A506" s="25" t="s">
        <v>2200</v>
      </c>
      <c r="B506" s="25" t="s">
        <v>2201</v>
      </c>
      <c r="C506" s="26">
        <v>1.975E-2</v>
      </c>
      <c r="D506" s="31">
        <v>105.2</v>
      </c>
      <c r="E506" s="31">
        <v>106.2</v>
      </c>
      <c r="F506" s="31">
        <v>107.5</v>
      </c>
      <c r="G506" s="31">
        <v>106.1</v>
      </c>
      <c r="H506" s="31">
        <v>107.5</v>
      </c>
      <c r="I506" s="31">
        <v>107.7</v>
      </c>
      <c r="J506" s="31">
        <v>107.5</v>
      </c>
      <c r="K506" s="31">
        <v>108.4</v>
      </c>
      <c r="L506" s="31">
        <v>108.5</v>
      </c>
      <c r="M506" s="31">
        <v>110.3</v>
      </c>
      <c r="N506" s="31">
        <v>111.3</v>
      </c>
      <c r="O506" s="31">
        <v>112.1</v>
      </c>
      <c r="P506" s="31">
        <v>113.1</v>
      </c>
      <c r="Q506" s="31">
        <v>111.6</v>
      </c>
      <c r="R506" s="31">
        <v>114.1</v>
      </c>
      <c r="S506" s="31">
        <v>116.8</v>
      </c>
      <c r="T506" s="31">
        <v>119</v>
      </c>
      <c r="U506" s="31">
        <v>123</v>
      </c>
      <c r="V506" s="31">
        <v>123.1</v>
      </c>
      <c r="W506" s="31">
        <v>121.9</v>
      </c>
      <c r="X506" s="31">
        <v>123.4</v>
      </c>
      <c r="Y506" s="31">
        <v>125</v>
      </c>
      <c r="Z506" s="31">
        <v>126.8</v>
      </c>
      <c r="AA506" s="31">
        <v>127.9</v>
      </c>
      <c r="AB506" s="31">
        <v>127.5</v>
      </c>
      <c r="AC506" s="31">
        <v>129</v>
      </c>
      <c r="AD506" s="31">
        <v>126.1</v>
      </c>
      <c r="AE506" s="31">
        <v>126.2</v>
      </c>
      <c r="AF506" s="31">
        <v>129</v>
      </c>
      <c r="AG506" s="31">
        <v>131.30000000000001</v>
      </c>
      <c r="AH506" s="31">
        <v>131.9</v>
      </c>
      <c r="AI506" s="31">
        <v>131.4</v>
      </c>
      <c r="AJ506" s="31">
        <v>127</v>
      </c>
      <c r="AK506" s="31">
        <v>118.6</v>
      </c>
      <c r="AL506" s="31">
        <v>115.3</v>
      </c>
      <c r="AM506" s="31">
        <v>118.3</v>
      </c>
      <c r="AN506" s="31">
        <v>122.7</v>
      </c>
      <c r="AO506" s="31">
        <v>124.4</v>
      </c>
      <c r="AP506" s="31">
        <v>125.1</v>
      </c>
      <c r="AQ506" s="31">
        <v>123.3</v>
      </c>
      <c r="AR506" s="31">
        <v>119.5</v>
      </c>
      <c r="AS506" s="31">
        <v>116.7</v>
      </c>
      <c r="AT506" s="31">
        <v>116.1</v>
      </c>
      <c r="AU506" s="31">
        <v>115.6</v>
      </c>
      <c r="AV506" s="31">
        <v>112.4</v>
      </c>
      <c r="AW506" s="31">
        <v>113.1</v>
      </c>
      <c r="AX506" s="31">
        <v>112.1</v>
      </c>
      <c r="AY506" s="31">
        <v>114.8</v>
      </c>
      <c r="AZ506" s="31">
        <v>117.8</v>
      </c>
      <c r="BA506" s="31">
        <v>114.9</v>
      </c>
      <c r="BB506" s="31">
        <v>113.8</v>
      </c>
      <c r="BC506" s="31">
        <v>115.8</v>
      </c>
      <c r="BD506" s="31">
        <v>115.7</v>
      </c>
      <c r="BE506" s="31">
        <v>113.8</v>
      </c>
      <c r="BF506" s="31">
        <v>114.3</v>
      </c>
      <c r="BG506" s="31">
        <v>116.7</v>
      </c>
      <c r="BH506" s="31">
        <v>116.1</v>
      </c>
      <c r="BI506" s="31">
        <v>117.5</v>
      </c>
      <c r="BJ506" s="31">
        <v>119.7</v>
      </c>
      <c r="BK506" s="31">
        <v>122.8</v>
      </c>
      <c r="BL506" s="31">
        <v>120.3</v>
      </c>
      <c r="BM506" s="31">
        <v>119.1</v>
      </c>
      <c r="BN506" s="31">
        <v>120.5</v>
      </c>
      <c r="BO506" s="31">
        <v>120</v>
      </c>
      <c r="BP506" s="31">
        <v>120</v>
      </c>
      <c r="BQ506" s="31">
        <v>119.1</v>
      </c>
      <c r="BR506" s="31">
        <v>120.2</v>
      </c>
      <c r="BS506" s="31">
        <v>121.5</v>
      </c>
      <c r="BT506" s="31">
        <v>121.6</v>
      </c>
      <c r="BU506" s="31">
        <v>122.6</v>
      </c>
      <c r="BV506" s="31">
        <v>126.2</v>
      </c>
      <c r="BW506" s="31">
        <v>125.6</v>
      </c>
      <c r="BX506" s="31">
        <v>126.7</v>
      </c>
      <c r="BY506" s="31">
        <v>127.1</v>
      </c>
      <c r="BZ506" s="31">
        <v>127.9</v>
      </c>
      <c r="CA506" s="31">
        <v>128.5</v>
      </c>
      <c r="CB506" s="31">
        <v>127.4</v>
      </c>
      <c r="CC506" s="31">
        <v>128.1</v>
      </c>
      <c r="CD506" s="31">
        <v>127.1</v>
      </c>
      <c r="CE506" s="31">
        <v>126.5</v>
      </c>
      <c r="CF506" s="31">
        <v>123.3</v>
      </c>
      <c r="CG506" s="31">
        <v>121.4</v>
      </c>
      <c r="CH506" s="31">
        <v>121</v>
      </c>
      <c r="CI506" s="31">
        <v>120.6</v>
      </c>
      <c r="CJ506" s="31">
        <v>122.8</v>
      </c>
      <c r="CK506" s="31">
        <v>121</v>
      </c>
      <c r="CL506" s="31">
        <v>118.6</v>
      </c>
      <c r="CM506" s="31">
        <v>118</v>
      </c>
      <c r="CN506" s="31">
        <v>117.2</v>
      </c>
      <c r="CO506" s="31">
        <v>118.4</v>
      </c>
      <c r="CP506" s="31">
        <v>119.9</v>
      </c>
      <c r="CQ506" s="31">
        <v>118.5</v>
      </c>
      <c r="CR506" s="31">
        <v>113.8</v>
      </c>
      <c r="CS506" s="31">
        <v>113.2</v>
      </c>
      <c r="CT506" s="31">
        <v>114.8</v>
      </c>
      <c r="CU506" s="31">
        <v>115.5</v>
      </c>
      <c r="CV506" s="31">
        <v>115.3</v>
      </c>
      <c r="CW506" s="31">
        <v>113.2</v>
      </c>
      <c r="CX506" s="31">
        <v>114.6</v>
      </c>
      <c r="CY506" s="31">
        <v>116.1</v>
      </c>
      <c r="CZ506" s="31">
        <v>117</v>
      </c>
      <c r="DA506" s="31">
        <v>117</v>
      </c>
      <c r="DB506" s="31">
        <v>117.8</v>
      </c>
      <c r="DC506" s="31">
        <v>120.9</v>
      </c>
      <c r="DD506" s="31">
        <v>127.8</v>
      </c>
      <c r="DE506" s="31">
        <v>130.30000000000001</v>
      </c>
      <c r="DF506" s="31">
        <v>133.4</v>
      </c>
      <c r="DG506" s="31">
        <v>138.6</v>
      </c>
      <c r="DH506" s="31">
        <v>142.4</v>
      </c>
      <c r="DI506" s="31">
        <v>143.6</v>
      </c>
      <c r="DJ506" s="31">
        <v>137.69999999999999</v>
      </c>
      <c r="DK506" s="31">
        <v>136.9</v>
      </c>
      <c r="DL506" s="31">
        <v>138.80000000000001</v>
      </c>
      <c r="DM506" s="31">
        <v>141.9</v>
      </c>
      <c r="DN506" s="31">
        <v>148.69999999999999</v>
      </c>
      <c r="DO506" s="31">
        <v>148.30000000000001</v>
      </c>
      <c r="DP506" s="31">
        <v>148.69999999999999</v>
      </c>
      <c r="DQ506" s="31">
        <v>149.30000000000001</v>
      </c>
      <c r="DR506" s="31">
        <v>149</v>
      </c>
      <c r="DS506" s="31">
        <v>153.4</v>
      </c>
      <c r="DT506" s="31">
        <v>155.1</v>
      </c>
      <c r="DU506" s="31">
        <v>155.19999999999999</v>
      </c>
      <c r="DV506" s="31">
        <v>156.5</v>
      </c>
      <c r="DW506" s="31">
        <v>153.1</v>
      </c>
      <c r="DX506" s="31">
        <v>146.19999999999999</v>
      </c>
      <c r="DY506" s="31">
        <v>144.19999999999999</v>
      </c>
      <c r="DZ506" s="31">
        <v>143.1</v>
      </c>
      <c r="EA506" s="31">
        <v>141.6</v>
      </c>
      <c r="EB506" s="31">
        <v>139.30000000000001</v>
      </c>
      <c r="EC506" s="31">
        <v>141.69999999999999</v>
      </c>
      <c r="ED506" s="31">
        <v>142.80000000000001</v>
      </c>
      <c r="EE506" s="31">
        <v>141.6</v>
      </c>
      <c r="EF506" s="31">
        <v>139.80000000000001</v>
      </c>
      <c r="EG506" s="31">
        <v>138.80000000000001</v>
      </c>
      <c r="EH506" s="31">
        <v>136.19999999999999</v>
      </c>
      <c r="EI506" s="31">
        <v>135.69999999999999</v>
      </c>
      <c r="EJ506" s="31">
        <v>135.1</v>
      </c>
      <c r="EK506" s="31">
        <v>135.4</v>
      </c>
      <c r="EL506" s="31">
        <v>133.80000000000001</v>
      </c>
      <c r="EM506" s="31">
        <v>132.30000000000001</v>
      </c>
      <c r="EN506" s="31">
        <v>131.9</v>
      </c>
      <c r="EO506" s="31">
        <v>133.80000000000001</v>
      </c>
      <c r="EP506" s="31">
        <v>133.6</v>
      </c>
      <c r="EQ506" s="31">
        <v>134.1</v>
      </c>
      <c r="ER506" s="31">
        <v>135.69999999999999</v>
      </c>
      <c r="ES506" s="31">
        <v>135.19999999999999</v>
      </c>
      <c r="ET506" s="31">
        <v>136.1</v>
      </c>
    </row>
    <row r="507" spans="1:150">
      <c r="A507" s="25" t="s">
        <v>2202</v>
      </c>
      <c r="B507" s="25" t="s">
        <v>2203</v>
      </c>
      <c r="C507" s="26">
        <v>6.2619999999999995E-2</v>
      </c>
      <c r="D507" s="31">
        <v>101.9</v>
      </c>
      <c r="E507" s="31">
        <v>102.1</v>
      </c>
      <c r="F507" s="31">
        <v>102.4</v>
      </c>
      <c r="G507" s="31">
        <v>103</v>
      </c>
      <c r="H507" s="31">
        <v>103</v>
      </c>
      <c r="I507" s="31">
        <v>103.1</v>
      </c>
      <c r="J507" s="31">
        <v>104</v>
      </c>
      <c r="K507" s="31">
        <v>103.9</v>
      </c>
      <c r="L507" s="31">
        <v>104.5</v>
      </c>
      <c r="M507" s="31">
        <v>103</v>
      </c>
      <c r="N507" s="31">
        <v>103.3</v>
      </c>
      <c r="O507" s="31">
        <v>104</v>
      </c>
      <c r="P507" s="31">
        <v>105.2</v>
      </c>
      <c r="Q507" s="31">
        <v>106.5</v>
      </c>
      <c r="R507" s="31">
        <v>106.3</v>
      </c>
      <c r="S507" s="31">
        <v>105.4</v>
      </c>
      <c r="T507" s="31">
        <v>103.4</v>
      </c>
      <c r="U507" s="31">
        <v>110.1</v>
      </c>
      <c r="V507" s="31">
        <v>108.9</v>
      </c>
      <c r="W507" s="31">
        <v>109.5</v>
      </c>
      <c r="X507" s="31">
        <v>109.4</v>
      </c>
      <c r="Y507" s="31">
        <v>109</v>
      </c>
      <c r="Z507" s="31">
        <v>107.9</v>
      </c>
      <c r="AA507" s="31">
        <v>108.5</v>
      </c>
      <c r="AB507" s="31">
        <v>107.7</v>
      </c>
      <c r="AC507" s="31">
        <v>107.9</v>
      </c>
      <c r="AD507" s="31">
        <v>107.4</v>
      </c>
      <c r="AE507" s="31">
        <v>108.9</v>
      </c>
      <c r="AF507" s="31">
        <v>109.5</v>
      </c>
      <c r="AG507" s="31">
        <v>106.6</v>
      </c>
      <c r="AH507" s="31">
        <v>105.7</v>
      </c>
      <c r="AI507" s="31">
        <v>104.1</v>
      </c>
      <c r="AJ507" s="31">
        <v>104.1</v>
      </c>
      <c r="AK507" s="31">
        <v>103.3</v>
      </c>
      <c r="AL507" s="31">
        <v>104.1</v>
      </c>
      <c r="AM507" s="31">
        <v>104.3</v>
      </c>
      <c r="AN507" s="31">
        <v>104.1</v>
      </c>
      <c r="AO507" s="31">
        <v>104.2</v>
      </c>
      <c r="AP507" s="31">
        <v>105</v>
      </c>
      <c r="AQ507" s="31">
        <v>103.5</v>
      </c>
      <c r="AR507" s="31">
        <v>102</v>
      </c>
      <c r="AS507" s="31">
        <v>100.8</v>
      </c>
      <c r="AT507" s="31">
        <v>101.3</v>
      </c>
      <c r="AU507" s="31">
        <v>100.9</v>
      </c>
      <c r="AV507" s="31">
        <v>101.1</v>
      </c>
      <c r="AW507" s="31">
        <v>100.7</v>
      </c>
      <c r="AX507" s="31">
        <v>100</v>
      </c>
      <c r="AY507" s="31">
        <v>101</v>
      </c>
      <c r="AZ507" s="31">
        <v>100.8</v>
      </c>
      <c r="BA507" s="31">
        <v>100.5</v>
      </c>
      <c r="BB507" s="31">
        <v>99.7</v>
      </c>
      <c r="BC507" s="31">
        <v>98.6</v>
      </c>
      <c r="BD507" s="31">
        <v>98.7</v>
      </c>
      <c r="BE507" s="31">
        <v>98.9</v>
      </c>
      <c r="BF507" s="31">
        <v>99.5</v>
      </c>
      <c r="BG507" s="31">
        <v>99.3</v>
      </c>
      <c r="BH507" s="31">
        <v>99.5</v>
      </c>
      <c r="BI507" s="31">
        <v>99.5</v>
      </c>
      <c r="BJ507" s="31">
        <v>100.9</v>
      </c>
      <c r="BK507" s="31">
        <v>101</v>
      </c>
      <c r="BL507" s="31">
        <v>100.9</v>
      </c>
      <c r="BM507" s="31">
        <v>100.4</v>
      </c>
      <c r="BN507" s="31">
        <v>100.9</v>
      </c>
      <c r="BO507" s="31">
        <v>100.9</v>
      </c>
      <c r="BP507" s="31">
        <v>101.7</v>
      </c>
      <c r="BQ507" s="31">
        <v>102.2</v>
      </c>
      <c r="BR507" s="31">
        <v>100.3</v>
      </c>
      <c r="BS507" s="31">
        <v>100.9</v>
      </c>
      <c r="BT507" s="31">
        <v>101</v>
      </c>
      <c r="BU507" s="31">
        <v>100.7</v>
      </c>
      <c r="BV507" s="31">
        <v>101.5</v>
      </c>
      <c r="BW507" s="31">
        <v>102.4</v>
      </c>
      <c r="BX507" s="31">
        <v>103.1</v>
      </c>
      <c r="BY507" s="31">
        <v>103.6</v>
      </c>
      <c r="BZ507" s="31">
        <v>105.3</v>
      </c>
      <c r="CA507" s="31">
        <v>105.8</v>
      </c>
      <c r="CB507" s="31">
        <v>105.9</v>
      </c>
      <c r="CC507" s="31">
        <v>105.5</v>
      </c>
      <c r="CD507" s="31">
        <v>105.6</v>
      </c>
      <c r="CE507" s="31">
        <v>105.8</v>
      </c>
      <c r="CF507" s="31">
        <v>106.9</v>
      </c>
      <c r="CG507" s="31">
        <v>106.5</v>
      </c>
      <c r="CH507" s="31">
        <v>104.5</v>
      </c>
      <c r="CI507" s="31">
        <v>104.5</v>
      </c>
      <c r="CJ507" s="31">
        <v>103.5</v>
      </c>
      <c r="CK507" s="31">
        <v>104.6</v>
      </c>
      <c r="CL507" s="31">
        <v>103.6</v>
      </c>
      <c r="CM507" s="31">
        <v>102.7</v>
      </c>
      <c r="CN507" s="31">
        <v>103.2</v>
      </c>
      <c r="CO507" s="31">
        <v>103.2</v>
      </c>
      <c r="CP507" s="31">
        <v>101.2</v>
      </c>
      <c r="CQ507" s="31">
        <v>101.9</v>
      </c>
      <c r="CR507" s="31">
        <v>105.5</v>
      </c>
      <c r="CS507" s="31">
        <v>104.8</v>
      </c>
      <c r="CT507" s="31">
        <v>104.9</v>
      </c>
      <c r="CU507" s="31">
        <v>104</v>
      </c>
      <c r="CV507" s="31">
        <v>104</v>
      </c>
      <c r="CW507" s="31">
        <v>101</v>
      </c>
      <c r="CX507" s="31">
        <v>102.7</v>
      </c>
      <c r="CY507" s="31">
        <v>102.2</v>
      </c>
      <c r="CZ507" s="31">
        <v>106.4</v>
      </c>
      <c r="DA507" s="31">
        <v>105.5</v>
      </c>
      <c r="DB507" s="31">
        <v>102.8</v>
      </c>
      <c r="DC507" s="31">
        <v>104.4</v>
      </c>
      <c r="DD507" s="31">
        <v>106.7</v>
      </c>
      <c r="DE507" s="31">
        <v>107.5</v>
      </c>
      <c r="DF507" s="31">
        <v>109</v>
      </c>
      <c r="DG507" s="31">
        <v>107.5</v>
      </c>
      <c r="DH507" s="31">
        <v>109</v>
      </c>
      <c r="DI507" s="31">
        <v>108</v>
      </c>
      <c r="DJ507" s="31">
        <v>106.7</v>
      </c>
      <c r="DK507" s="31">
        <v>107.1</v>
      </c>
      <c r="DL507" s="31">
        <v>106.5</v>
      </c>
      <c r="DM507" s="31">
        <v>108.2</v>
      </c>
      <c r="DN507" s="31">
        <v>108.7</v>
      </c>
      <c r="DO507" s="31">
        <v>108.7</v>
      </c>
      <c r="DP507" s="31">
        <v>108.9</v>
      </c>
      <c r="DQ507" s="31">
        <v>113.3</v>
      </c>
      <c r="DR507" s="31">
        <v>113.8</v>
      </c>
      <c r="DS507" s="31">
        <v>115</v>
      </c>
      <c r="DT507" s="31">
        <v>115.8</v>
      </c>
      <c r="DU507" s="31">
        <v>116.4</v>
      </c>
      <c r="DV507" s="31">
        <v>117.2</v>
      </c>
      <c r="DW507" s="31">
        <v>116.8</v>
      </c>
      <c r="DX507" s="31">
        <v>115.6</v>
      </c>
      <c r="DY507" s="31">
        <v>117</v>
      </c>
      <c r="DZ507" s="31">
        <v>115.2</v>
      </c>
      <c r="EA507" s="31">
        <v>114.1</v>
      </c>
      <c r="EB507" s="31">
        <v>113.8</v>
      </c>
      <c r="EC507" s="31">
        <v>113.4</v>
      </c>
      <c r="ED507" s="31">
        <v>113.9</v>
      </c>
      <c r="EE507" s="31">
        <v>113.8</v>
      </c>
      <c r="EF507" s="31">
        <v>114.2</v>
      </c>
      <c r="EG507" s="31">
        <v>114.5</v>
      </c>
      <c r="EH507" s="31">
        <v>113.4</v>
      </c>
      <c r="EI507" s="31">
        <v>113.3</v>
      </c>
      <c r="EJ507" s="31">
        <v>112.7</v>
      </c>
      <c r="EK507" s="31">
        <v>110.6</v>
      </c>
      <c r="EL507" s="31">
        <v>110.2</v>
      </c>
      <c r="EM507" s="31">
        <v>109.4</v>
      </c>
      <c r="EN507" s="31">
        <v>108.1</v>
      </c>
      <c r="EO507" s="31">
        <v>109.3</v>
      </c>
      <c r="EP507" s="31">
        <v>108.7</v>
      </c>
      <c r="EQ507" s="31">
        <v>110.2</v>
      </c>
      <c r="ER507" s="31">
        <v>109.8</v>
      </c>
      <c r="ES507" s="31">
        <v>109.3</v>
      </c>
      <c r="ET507" s="31">
        <v>110.3</v>
      </c>
    </row>
    <row r="508" spans="1:150">
      <c r="A508" s="25" t="s">
        <v>1034</v>
      </c>
      <c r="B508" s="25" t="s">
        <v>2204</v>
      </c>
      <c r="C508" s="26">
        <v>6.8409999999999999E-2</v>
      </c>
      <c r="D508" s="31">
        <v>101</v>
      </c>
      <c r="E508" s="31">
        <v>103.8</v>
      </c>
      <c r="F508" s="31">
        <v>104.3</v>
      </c>
      <c r="G508" s="31">
        <v>103.8</v>
      </c>
      <c r="H508" s="31">
        <v>103.6</v>
      </c>
      <c r="I508" s="31">
        <v>104</v>
      </c>
      <c r="J508" s="31">
        <v>105.6</v>
      </c>
      <c r="K508" s="31">
        <v>104.7</v>
      </c>
      <c r="L508" s="31">
        <v>107.4</v>
      </c>
      <c r="M508" s="31">
        <v>110.5</v>
      </c>
      <c r="N508" s="31">
        <v>114.5</v>
      </c>
      <c r="O508" s="31">
        <v>116.9</v>
      </c>
      <c r="P508" s="31">
        <v>118.4</v>
      </c>
      <c r="Q508" s="31">
        <v>115.8</v>
      </c>
      <c r="R508" s="31">
        <v>117</v>
      </c>
      <c r="S508" s="31">
        <v>117.9</v>
      </c>
      <c r="T508" s="31">
        <v>122.9</v>
      </c>
      <c r="U508" s="31">
        <v>127.5</v>
      </c>
      <c r="V508" s="31">
        <v>124.6</v>
      </c>
      <c r="W508" s="31">
        <v>121.9</v>
      </c>
      <c r="X508" s="31">
        <v>121.2</v>
      </c>
      <c r="Y508" s="31">
        <v>123.8</v>
      </c>
      <c r="Z508" s="31">
        <v>123.2</v>
      </c>
      <c r="AA508" s="31">
        <v>123.7</v>
      </c>
      <c r="AB508" s="31">
        <v>124.6</v>
      </c>
      <c r="AC508" s="31">
        <v>124.4</v>
      </c>
      <c r="AD508" s="31">
        <v>124.9</v>
      </c>
      <c r="AE508" s="31">
        <v>126.8</v>
      </c>
      <c r="AF508" s="31">
        <v>124.8</v>
      </c>
      <c r="AG508" s="31">
        <v>125.7</v>
      </c>
      <c r="AH508" s="31">
        <v>126.5</v>
      </c>
      <c r="AI508" s="31">
        <v>123.7</v>
      </c>
      <c r="AJ508" s="31">
        <v>129</v>
      </c>
      <c r="AK508" s="31">
        <v>120.1</v>
      </c>
      <c r="AL508" s="31">
        <v>123.8</v>
      </c>
      <c r="AM508" s="31">
        <v>120.8</v>
      </c>
      <c r="AN508" s="31">
        <v>127.1</v>
      </c>
      <c r="AO508" s="31">
        <v>125</v>
      </c>
      <c r="AP508" s="31">
        <v>124.9</v>
      </c>
      <c r="AQ508" s="31">
        <v>126.7</v>
      </c>
      <c r="AR508" s="31">
        <v>122</v>
      </c>
      <c r="AS508" s="31">
        <v>120.9</v>
      </c>
      <c r="AT508" s="31">
        <v>119.9</v>
      </c>
      <c r="AU508" s="31">
        <v>116.9</v>
      </c>
      <c r="AV508" s="31">
        <v>110.6</v>
      </c>
      <c r="AW508" s="31">
        <v>113.6</v>
      </c>
      <c r="AX508" s="31">
        <v>113.3</v>
      </c>
      <c r="AY508" s="31">
        <v>113.3</v>
      </c>
      <c r="AZ508" s="31">
        <v>113.7</v>
      </c>
      <c r="BA508" s="31">
        <v>111</v>
      </c>
      <c r="BB508" s="31">
        <v>112.3</v>
      </c>
      <c r="BC508" s="31">
        <v>110</v>
      </c>
      <c r="BD508" s="31">
        <v>108.9</v>
      </c>
      <c r="BE508" s="31">
        <v>111.9</v>
      </c>
      <c r="BF508" s="31">
        <v>112.4</v>
      </c>
      <c r="BG508" s="31">
        <v>111.8</v>
      </c>
      <c r="BH508" s="31">
        <v>113</v>
      </c>
      <c r="BI508" s="31">
        <v>113.4</v>
      </c>
      <c r="BJ508" s="31">
        <v>114.6</v>
      </c>
      <c r="BK508" s="31">
        <v>120.9</v>
      </c>
      <c r="BL508" s="31">
        <v>118.9</v>
      </c>
      <c r="BM508" s="31">
        <v>117.4</v>
      </c>
      <c r="BN508" s="31">
        <v>116.6</v>
      </c>
      <c r="BO508" s="31">
        <v>122.5</v>
      </c>
      <c r="BP508" s="31">
        <v>122.7</v>
      </c>
      <c r="BQ508" s="31">
        <v>122.9</v>
      </c>
      <c r="BR508" s="31">
        <v>120.2</v>
      </c>
      <c r="BS508" s="31">
        <v>122</v>
      </c>
      <c r="BT508" s="31">
        <v>122</v>
      </c>
      <c r="BU508" s="31">
        <v>122.9</v>
      </c>
      <c r="BV508" s="31">
        <v>124</v>
      </c>
      <c r="BW508" s="31">
        <v>123</v>
      </c>
      <c r="BX508" s="31">
        <v>124.4</v>
      </c>
      <c r="BY508" s="31">
        <v>124.7</v>
      </c>
      <c r="BZ508" s="31">
        <v>125.4</v>
      </c>
      <c r="CA508" s="31">
        <v>125.1</v>
      </c>
      <c r="CB508" s="31">
        <v>125.5</v>
      </c>
      <c r="CC508" s="31">
        <v>127.3</v>
      </c>
      <c r="CD508" s="31">
        <v>127.2</v>
      </c>
      <c r="CE508" s="31">
        <v>127.7</v>
      </c>
      <c r="CF508" s="31">
        <v>127</v>
      </c>
      <c r="CG508" s="31">
        <v>127.1</v>
      </c>
      <c r="CH508" s="31">
        <v>127</v>
      </c>
      <c r="CI508" s="31">
        <v>125.1</v>
      </c>
      <c r="CJ508" s="31">
        <v>124.4</v>
      </c>
      <c r="CK508" s="31">
        <v>125</v>
      </c>
      <c r="CL508" s="31">
        <v>124</v>
      </c>
      <c r="CM508" s="31">
        <v>124.1</v>
      </c>
      <c r="CN508" s="31">
        <v>123.7</v>
      </c>
      <c r="CO508" s="31">
        <v>124</v>
      </c>
      <c r="CP508" s="31">
        <v>122.9</v>
      </c>
      <c r="CQ508" s="31">
        <v>122.7</v>
      </c>
      <c r="CR508" s="31">
        <v>121.8</v>
      </c>
      <c r="CS508" s="31">
        <v>123</v>
      </c>
      <c r="CT508" s="31">
        <v>122.5</v>
      </c>
      <c r="CU508" s="31">
        <v>122.7</v>
      </c>
      <c r="CV508" s="31">
        <v>120.9</v>
      </c>
      <c r="CW508" s="31">
        <v>119.5</v>
      </c>
      <c r="CX508" s="31">
        <v>119.5</v>
      </c>
      <c r="CY508" s="31">
        <v>120.6</v>
      </c>
      <c r="CZ508" s="31">
        <v>121.8</v>
      </c>
      <c r="DA508" s="31">
        <v>121.3</v>
      </c>
      <c r="DB508" s="31">
        <v>121</v>
      </c>
      <c r="DC508" s="31">
        <v>127.3</v>
      </c>
      <c r="DD508" s="31">
        <v>130.5</v>
      </c>
      <c r="DE508" s="31">
        <v>134.4</v>
      </c>
      <c r="DF508" s="31">
        <v>133.80000000000001</v>
      </c>
      <c r="DG508" s="31">
        <v>137.69999999999999</v>
      </c>
      <c r="DH508" s="31">
        <v>138.1</v>
      </c>
      <c r="DI508" s="31">
        <v>140.9</v>
      </c>
      <c r="DJ508" s="31">
        <v>140.4</v>
      </c>
      <c r="DK508" s="31">
        <v>144.5</v>
      </c>
      <c r="DL508" s="31">
        <v>148.19999999999999</v>
      </c>
      <c r="DM508" s="31">
        <v>148.1</v>
      </c>
      <c r="DN508" s="31">
        <v>148</v>
      </c>
      <c r="DO508" s="31">
        <v>147.9</v>
      </c>
      <c r="DP508" s="31">
        <v>148.5</v>
      </c>
      <c r="DQ508" s="31">
        <v>150</v>
      </c>
      <c r="DR508" s="31">
        <v>153.30000000000001</v>
      </c>
      <c r="DS508" s="31">
        <v>155.80000000000001</v>
      </c>
      <c r="DT508" s="31">
        <v>159.19999999999999</v>
      </c>
      <c r="DU508" s="31">
        <v>157.9</v>
      </c>
      <c r="DV508" s="31">
        <v>163.80000000000001</v>
      </c>
      <c r="DW508" s="31">
        <v>160.5</v>
      </c>
      <c r="DX508" s="31">
        <v>155.19999999999999</v>
      </c>
      <c r="DY508" s="31">
        <v>154.69999999999999</v>
      </c>
      <c r="DZ508" s="31">
        <v>155.4</v>
      </c>
      <c r="EA508" s="31">
        <v>154.69999999999999</v>
      </c>
      <c r="EB508" s="31">
        <v>153.6</v>
      </c>
      <c r="EC508" s="31">
        <v>155</v>
      </c>
      <c r="ED508" s="31">
        <v>155.5</v>
      </c>
      <c r="EE508" s="31">
        <v>156.6</v>
      </c>
      <c r="EF508" s="31">
        <v>156.30000000000001</v>
      </c>
      <c r="EG508" s="31">
        <v>157.19999999999999</v>
      </c>
      <c r="EH508" s="31">
        <v>158.19999999999999</v>
      </c>
      <c r="EI508" s="31">
        <v>158.19999999999999</v>
      </c>
      <c r="EJ508" s="31">
        <v>157.9</v>
      </c>
      <c r="EK508" s="31">
        <v>156.80000000000001</v>
      </c>
      <c r="EL508" s="31">
        <v>156.4</v>
      </c>
      <c r="EM508" s="31">
        <v>156.80000000000001</v>
      </c>
      <c r="EN508" s="31">
        <v>158.1</v>
      </c>
      <c r="EO508" s="31">
        <v>160.19999999999999</v>
      </c>
      <c r="EP508" s="31">
        <v>159.30000000000001</v>
      </c>
      <c r="EQ508" s="31">
        <v>162.19999999999999</v>
      </c>
      <c r="ER508" s="31">
        <v>162.4</v>
      </c>
      <c r="ES508" s="31">
        <v>160.69999999999999</v>
      </c>
      <c r="ET508" s="31">
        <v>161.4</v>
      </c>
    </row>
    <row r="509" spans="1:150">
      <c r="A509" s="25" t="s">
        <v>2205</v>
      </c>
      <c r="B509" s="25" t="s">
        <v>2206</v>
      </c>
      <c r="C509" s="26">
        <v>0.31064999999999998</v>
      </c>
      <c r="D509" s="31">
        <v>102.6</v>
      </c>
      <c r="E509" s="31">
        <v>102.1</v>
      </c>
      <c r="F509" s="31">
        <v>103.8</v>
      </c>
      <c r="G509" s="31">
        <v>101.9</v>
      </c>
      <c r="H509" s="31">
        <v>102.2</v>
      </c>
      <c r="I509" s="31">
        <v>103.6</v>
      </c>
      <c r="J509" s="31">
        <v>104</v>
      </c>
      <c r="K509" s="31">
        <v>102.8</v>
      </c>
      <c r="L509" s="31">
        <v>104.7</v>
      </c>
      <c r="M509" s="31">
        <v>102.7</v>
      </c>
      <c r="N509" s="31">
        <v>103.8</v>
      </c>
      <c r="O509" s="31">
        <v>105.1</v>
      </c>
      <c r="P509" s="31">
        <v>105.8</v>
      </c>
      <c r="Q509" s="31">
        <v>108.1</v>
      </c>
      <c r="R509" s="31">
        <v>108.4</v>
      </c>
      <c r="S509" s="31">
        <v>109.6</v>
      </c>
      <c r="T509" s="31">
        <v>110.7</v>
      </c>
      <c r="U509" s="31">
        <v>113.8</v>
      </c>
      <c r="V509" s="31">
        <v>115.6</v>
      </c>
      <c r="W509" s="31">
        <v>115</v>
      </c>
      <c r="X509" s="31">
        <v>117.1</v>
      </c>
      <c r="Y509" s="31">
        <v>118.7</v>
      </c>
      <c r="Z509" s="31">
        <v>118.6</v>
      </c>
      <c r="AA509" s="31">
        <v>119.3</v>
      </c>
      <c r="AB509" s="31">
        <v>121.1</v>
      </c>
      <c r="AC509" s="31">
        <v>121.4</v>
      </c>
      <c r="AD509" s="31">
        <v>119.6</v>
      </c>
      <c r="AE509" s="31">
        <v>118.4</v>
      </c>
      <c r="AF509" s="31">
        <v>118.9</v>
      </c>
      <c r="AG509" s="31">
        <v>117.4</v>
      </c>
      <c r="AH509" s="31">
        <v>118.9</v>
      </c>
      <c r="AI509" s="31">
        <v>118.5</v>
      </c>
      <c r="AJ509" s="31">
        <v>118.8</v>
      </c>
      <c r="AK509" s="31">
        <v>112.9</v>
      </c>
      <c r="AL509" s="31">
        <v>111</v>
      </c>
      <c r="AM509" s="31">
        <v>112.7</v>
      </c>
      <c r="AN509" s="31">
        <v>114.7</v>
      </c>
      <c r="AO509" s="31">
        <v>116.5</v>
      </c>
      <c r="AP509" s="31">
        <v>116.4</v>
      </c>
      <c r="AQ509" s="31">
        <v>115.3</v>
      </c>
      <c r="AR509" s="31">
        <v>116.7</v>
      </c>
      <c r="AS509" s="31">
        <v>114.1</v>
      </c>
      <c r="AT509" s="31">
        <v>112.9</v>
      </c>
      <c r="AU509" s="31">
        <v>112.2</v>
      </c>
      <c r="AV509" s="31">
        <v>110.9</v>
      </c>
      <c r="AW509" s="31">
        <v>109.7</v>
      </c>
      <c r="AX509" s="31">
        <v>109.7</v>
      </c>
      <c r="AY509" s="31">
        <v>109.6</v>
      </c>
      <c r="AZ509" s="31">
        <v>110.4</v>
      </c>
      <c r="BA509" s="31">
        <v>112.7</v>
      </c>
      <c r="BB509" s="31">
        <v>112.8</v>
      </c>
      <c r="BC509" s="31">
        <v>111.7</v>
      </c>
      <c r="BD509" s="31">
        <v>111</v>
      </c>
      <c r="BE509" s="31">
        <v>110.1</v>
      </c>
      <c r="BF509" s="31">
        <v>110.5</v>
      </c>
      <c r="BG509" s="31">
        <v>112</v>
      </c>
      <c r="BH509" s="31">
        <v>112.8</v>
      </c>
      <c r="BI509" s="31">
        <v>113.3</v>
      </c>
      <c r="BJ509" s="31">
        <v>111.3</v>
      </c>
      <c r="BK509" s="31">
        <v>112.4</v>
      </c>
      <c r="BL509" s="31">
        <v>112.8</v>
      </c>
      <c r="BM509" s="31">
        <v>112</v>
      </c>
      <c r="BN509" s="31">
        <v>112</v>
      </c>
      <c r="BO509" s="31">
        <v>111.7</v>
      </c>
      <c r="BP509" s="31">
        <v>119.7</v>
      </c>
      <c r="BQ509" s="31">
        <v>120.2</v>
      </c>
      <c r="BR509" s="31">
        <v>119.3</v>
      </c>
      <c r="BS509" s="31">
        <v>119.9</v>
      </c>
      <c r="BT509" s="31">
        <v>121.4</v>
      </c>
      <c r="BU509" s="31">
        <v>120.4</v>
      </c>
      <c r="BV509" s="31">
        <v>120.5</v>
      </c>
      <c r="BW509" s="31">
        <v>123.2</v>
      </c>
      <c r="BX509" s="31">
        <v>125.2</v>
      </c>
      <c r="BY509" s="31">
        <v>124.4</v>
      </c>
      <c r="BZ509" s="31">
        <v>125.2</v>
      </c>
      <c r="CA509" s="31">
        <v>122.7</v>
      </c>
      <c r="CB509" s="31">
        <v>122.3</v>
      </c>
      <c r="CC509" s="31">
        <v>119.9</v>
      </c>
      <c r="CD509" s="31">
        <v>121</v>
      </c>
      <c r="CE509" s="31">
        <v>120.8</v>
      </c>
      <c r="CF509" s="31">
        <v>124.9</v>
      </c>
      <c r="CG509" s="31">
        <v>123.7</v>
      </c>
      <c r="CH509" s="31">
        <v>122.7</v>
      </c>
      <c r="CI509" s="31">
        <v>124.3</v>
      </c>
      <c r="CJ509" s="31">
        <v>124.9</v>
      </c>
      <c r="CK509" s="31">
        <v>120.6</v>
      </c>
      <c r="CL509" s="31">
        <v>120.9</v>
      </c>
      <c r="CM509" s="31">
        <v>120.2</v>
      </c>
      <c r="CN509" s="31">
        <v>116.4</v>
      </c>
      <c r="CO509" s="31">
        <v>113.8</v>
      </c>
      <c r="CP509" s="31">
        <v>115.9</v>
      </c>
      <c r="CQ509" s="31">
        <v>115.3</v>
      </c>
      <c r="CR509" s="31">
        <v>117.5</v>
      </c>
      <c r="CS509" s="31">
        <v>116.4</v>
      </c>
      <c r="CT509" s="31">
        <v>113.7</v>
      </c>
      <c r="CU509" s="31">
        <v>113.8</v>
      </c>
      <c r="CV509" s="31">
        <v>114.5</v>
      </c>
      <c r="CW509" s="31">
        <v>118.1</v>
      </c>
      <c r="CX509" s="31">
        <v>120.2</v>
      </c>
      <c r="CY509" s="31">
        <v>118.4</v>
      </c>
      <c r="CZ509" s="31">
        <v>121.2</v>
      </c>
      <c r="DA509" s="31">
        <v>122.2</v>
      </c>
      <c r="DB509" s="31">
        <v>122.8</v>
      </c>
      <c r="DC509" s="31">
        <v>126.3</v>
      </c>
      <c r="DD509" s="31">
        <v>127.6</v>
      </c>
      <c r="DE509" s="31">
        <v>129.4</v>
      </c>
      <c r="DF509" s="31">
        <v>127.1</v>
      </c>
      <c r="DG509" s="31">
        <v>133.6</v>
      </c>
      <c r="DH509" s="31">
        <v>134.6</v>
      </c>
      <c r="DI509" s="31">
        <v>131.9</v>
      </c>
      <c r="DJ509" s="31">
        <v>130.30000000000001</v>
      </c>
      <c r="DK509" s="31">
        <v>132.69999999999999</v>
      </c>
      <c r="DL509" s="31">
        <v>132.69999999999999</v>
      </c>
      <c r="DM509" s="31">
        <v>132.6</v>
      </c>
      <c r="DN509" s="31">
        <v>137.4</v>
      </c>
      <c r="DO509" s="31">
        <v>139.30000000000001</v>
      </c>
      <c r="DP509" s="31">
        <v>138.1</v>
      </c>
      <c r="DQ509" s="31">
        <v>137.5</v>
      </c>
      <c r="DR509" s="31">
        <v>139</v>
      </c>
      <c r="DS509" s="31">
        <v>145.80000000000001</v>
      </c>
      <c r="DT509" s="31">
        <v>148.30000000000001</v>
      </c>
      <c r="DU509" s="31">
        <v>149.5</v>
      </c>
      <c r="DV509" s="31">
        <v>146.5</v>
      </c>
      <c r="DW509" s="31">
        <v>146.4</v>
      </c>
      <c r="DX509" s="31">
        <v>143.19999999999999</v>
      </c>
      <c r="DY509" s="31">
        <v>144.4</v>
      </c>
      <c r="DZ509" s="31">
        <v>143.30000000000001</v>
      </c>
      <c r="EA509" s="31">
        <v>143.6</v>
      </c>
      <c r="EB509" s="31">
        <v>146</v>
      </c>
      <c r="EC509" s="31">
        <v>143.4</v>
      </c>
      <c r="ED509" s="31">
        <v>145</v>
      </c>
      <c r="EE509" s="31">
        <v>142.9</v>
      </c>
      <c r="EF509" s="31">
        <v>143.19999999999999</v>
      </c>
      <c r="EG509" s="31">
        <v>142.4</v>
      </c>
      <c r="EH509" s="31">
        <v>143.69999999999999</v>
      </c>
      <c r="EI509" s="31">
        <v>144</v>
      </c>
      <c r="EJ509" s="31">
        <v>142</v>
      </c>
      <c r="EK509" s="31">
        <v>149</v>
      </c>
      <c r="EL509" s="31">
        <v>147.6</v>
      </c>
      <c r="EM509" s="31">
        <v>146.9</v>
      </c>
      <c r="EN509" s="31">
        <v>150.80000000000001</v>
      </c>
      <c r="EO509" s="31">
        <v>149.19999999999999</v>
      </c>
      <c r="EP509" s="31">
        <v>146.80000000000001</v>
      </c>
      <c r="EQ509" s="31">
        <v>151.80000000000001</v>
      </c>
      <c r="ER509" s="31">
        <v>152.6</v>
      </c>
      <c r="ES509" s="31">
        <v>154.1</v>
      </c>
      <c r="ET509" s="31">
        <v>152.5</v>
      </c>
    </row>
    <row r="510" spans="1:150">
      <c r="A510" s="25" t="s">
        <v>2207</v>
      </c>
      <c r="B510" s="25" t="s">
        <v>2208</v>
      </c>
      <c r="C510" s="26">
        <v>7.5630000000000003E-2</v>
      </c>
      <c r="D510" s="31">
        <v>100.6</v>
      </c>
      <c r="E510" s="31">
        <v>101.7</v>
      </c>
      <c r="F510" s="31">
        <v>99.6</v>
      </c>
      <c r="G510" s="31">
        <v>101.8</v>
      </c>
      <c r="H510" s="31">
        <v>103.5</v>
      </c>
      <c r="I510" s="31">
        <v>104.5</v>
      </c>
      <c r="J510" s="31">
        <v>103.9</v>
      </c>
      <c r="K510" s="31">
        <v>105.3</v>
      </c>
      <c r="L510" s="31">
        <v>105.3</v>
      </c>
      <c r="M510" s="31">
        <v>104.6</v>
      </c>
      <c r="N510" s="31">
        <v>105.9</v>
      </c>
      <c r="O510" s="31">
        <v>104.5</v>
      </c>
      <c r="P510" s="31">
        <v>107.3</v>
      </c>
      <c r="Q510" s="31">
        <v>106.8</v>
      </c>
      <c r="R510" s="31">
        <v>108</v>
      </c>
      <c r="S510" s="31">
        <v>109.4</v>
      </c>
      <c r="T510" s="31">
        <v>111.9</v>
      </c>
      <c r="U510" s="31">
        <v>113.4</v>
      </c>
      <c r="V510" s="31">
        <v>114.6</v>
      </c>
      <c r="W510" s="31">
        <v>112.6</v>
      </c>
      <c r="X510" s="31">
        <v>116.5</v>
      </c>
      <c r="Y510" s="31">
        <v>115.3</v>
      </c>
      <c r="Z510" s="31">
        <v>116.4</v>
      </c>
      <c r="AA510" s="31">
        <v>115.9</v>
      </c>
      <c r="AB510" s="31">
        <v>116.9</v>
      </c>
      <c r="AC510" s="31">
        <v>116.7</v>
      </c>
      <c r="AD510" s="31">
        <v>117.8</v>
      </c>
      <c r="AE510" s="31">
        <v>117.5</v>
      </c>
      <c r="AF510" s="31">
        <v>117.7</v>
      </c>
      <c r="AG510" s="31">
        <v>117.3</v>
      </c>
      <c r="AH510" s="31">
        <v>117.5</v>
      </c>
      <c r="AI510" s="31">
        <v>117.1</v>
      </c>
      <c r="AJ510" s="31">
        <v>114.4</v>
      </c>
      <c r="AK510" s="31">
        <v>112.8</v>
      </c>
      <c r="AL510" s="31">
        <v>113.3</v>
      </c>
      <c r="AM510" s="31">
        <v>114.6</v>
      </c>
      <c r="AN510" s="31">
        <v>115.5</v>
      </c>
      <c r="AO510" s="31">
        <v>116.6</v>
      </c>
      <c r="AP510" s="31">
        <v>116.6</v>
      </c>
      <c r="AQ510" s="31">
        <v>115.5</v>
      </c>
      <c r="AR510" s="31">
        <v>114</v>
      </c>
      <c r="AS510" s="31">
        <v>113.5</v>
      </c>
      <c r="AT510" s="31">
        <v>112.9</v>
      </c>
      <c r="AU510" s="31">
        <v>112.7</v>
      </c>
      <c r="AV510" s="31">
        <v>113.8</v>
      </c>
      <c r="AW510" s="31">
        <v>112.9</v>
      </c>
      <c r="AX510" s="31">
        <v>112.3</v>
      </c>
      <c r="AY510" s="31">
        <v>113.1</v>
      </c>
      <c r="AZ510" s="31">
        <v>116.4</v>
      </c>
      <c r="BA510" s="31">
        <v>116.4</v>
      </c>
      <c r="BB510" s="31">
        <v>116.7</v>
      </c>
      <c r="BC510" s="31">
        <v>115.4</v>
      </c>
      <c r="BD510" s="31">
        <v>116.2</v>
      </c>
      <c r="BE510" s="31">
        <v>115.8</v>
      </c>
      <c r="BF510" s="31">
        <v>116.3</v>
      </c>
      <c r="BG510" s="31">
        <v>116.8</v>
      </c>
      <c r="BH510" s="31">
        <v>117.3</v>
      </c>
      <c r="BI510" s="31">
        <v>116.6</v>
      </c>
      <c r="BJ510" s="31">
        <v>116.6</v>
      </c>
      <c r="BK510" s="31">
        <v>116.5</v>
      </c>
      <c r="BL510" s="31">
        <v>115.4</v>
      </c>
      <c r="BM510" s="31">
        <v>116.4</v>
      </c>
      <c r="BN510" s="31">
        <v>115.7</v>
      </c>
      <c r="BO510" s="31">
        <v>116.8</v>
      </c>
      <c r="BP510" s="31">
        <v>115.2</v>
      </c>
      <c r="BQ510" s="31">
        <v>116.1</v>
      </c>
      <c r="BR510" s="31">
        <v>114.9</v>
      </c>
      <c r="BS510" s="31">
        <v>113.4</v>
      </c>
      <c r="BT510" s="31">
        <v>113</v>
      </c>
      <c r="BU510" s="31">
        <v>114.8</v>
      </c>
      <c r="BV510" s="31">
        <v>114.6</v>
      </c>
      <c r="BW510" s="31">
        <v>114.7</v>
      </c>
      <c r="BX510" s="31">
        <v>115.6</v>
      </c>
      <c r="BY510" s="31">
        <v>115.9</v>
      </c>
      <c r="BZ510" s="31">
        <v>114</v>
      </c>
      <c r="CA510" s="31">
        <v>116.4</v>
      </c>
      <c r="CB510" s="31">
        <v>117.4</v>
      </c>
      <c r="CC510" s="31">
        <v>119</v>
      </c>
      <c r="CD510" s="31">
        <v>119</v>
      </c>
      <c r="CE510" s="31">
        <v>116.9</v>
      </c>
      <c r="CF510" s="31">
        <v>119.5</v>
      </c>
      <c r="CG510" s="31">
        <v>117.5</v>
      </c>
      <c r="CH510" s="31">
        <v>118.5</v>
      </c>
      <c r="CI510" s="31">
        <v>119.3</v>
      </c>
      <c r="CJ510" s="31">
        <v>118.6</v>
      </c>
      <c r="CK510" s="31">
        <v>121.6</v>
      </c>
      <c r="CL510" s="31">
        <v>119.6</v>
      </c>
      <c r="CM510" s="31">
        <v>118</v>
      </c>
      <c r="CN510" s="31">
        <v>119.4</v>
      </c>
      <c r="CO510" s="31">
        <v>120.4</v>
      </c>
      <c r="CP510" s="31">
        <v>120.5</v>
      </c>
      <c r="CQ510" s="31">
        <v>119.3</v>
      </c>
      <c r="CR510" s="31">
        <v>118.2</v>
      </c>
      <c r="CS510" s="31">
        <v>118.5</v>
      </c>
      <c r="CT510" s="31">
        <v>118.1</v>
      </c>
      <c r="CU510" s="31">
        <v>114.7</v>
      </c>
      <c r="CV510" s="31">
        <v>114.5</v>
      </c>
      <c r="CW510" s="31">
        <v>114.3</v>
      </c>
      <c r="CX510" s="31">
        <v>116.5</v>
      </c>
      <c r="CY510" s="31">
        <v>117.1</v>
      </c>
      <c r="CZ510" s="31">
        <v>121.7</v>
      </c>
      <c r="DA510" s="31">
        <v>128.30000000000001</v>
      </c>
      <c r="DB510" s="31">
        <v>131.19999999999999</v>
      </c>
      <c r="DC510" s="31">
        <v>134</v>
      </c>
      <c r="DD510" s="31">
        <v>134.30000000000001</v>
      </c>
      <c r="DE510" s="31">
        <v>134.80000000000001</v>
      </c>
      <c r="DF510" s="31">
        <v>135.5</v>
      </c>
      <c r="DG510" s="31">
        <v>137.30000000000001</v>
      </c>
      <c r="DH510" s="31">
        <v>140.4</v>
      </c>
      <c r="DI510" s="31">
        <v>141.30000000000001</v>
      </c>
      <c r="DJ510" s="31">
        <v>142.5</v>
      </c>
      <c r="DK510" s="31">
        <v>142.6</v>
      </c>
      <c r="DL510" s="31">
        <v>145.19999999999999</v>
      </c>
      <c r="DM510" s="31">
        <v>151.19999999999999</v>
      </c>
      <c r="DN510" s="31">
        <v>154.30000000000001</v>
      </c>
      <c r="DO510" s="31">
        <v>152.1</v>
      </c>
      <c r="DP510" s="31">
        <v>152.19999999999999</v>
      </c>
      <c r="DQ510" s="31">
        <v>151.4</v>
      </c>
      <c r="DR510" s="31">
        <v>150.9</v>
      </c>
      <c r="DS510" s="31">
        <v>153.1</v>
      </c>
      <c r="DT510" s="31">
        <v>153.69999999999999</v>
      </c>
      <c r="DU510" s="31">
        <v>151.9</v>
      </c>
      <c r="DV510" s="31">
        <v>148.1</v>
      </c>
      <c r="DW510" s="31">
        <v>146.1</v>
      </c>
      <c r="DX510" s="31">
        <v>145</v>
      </c>
      <c r="DY510" s="31">
        <v>143.80000000000001</v>
      </c>
      <c r="DZ510" s="31">
        <v>142.5</v>
      </c>
      <c r="EA510" s="31">
        <v>142.80000000000001</v>
      </c>
      <c r="EB510" s="31">
        <v>144.30000000000001</v>
      </c>
      <c r="EC510" s="31">
        <v>146.30000000000001</v>
      </c>
      <c r="ED510" s="31">
        <v>147</v>
      </c>
      <c r="EE510" s="31">
        <v>144.1</v>
      </c>
      <c r="EF510" s="31">
        <v>143.4</v>
      </c>
      <c r="EG510" s="31">
        <v>143.1</v>
      </c>
      <c r="EH510" s="31">
        <v>142.19999999999999</v>
      </c>
      <c r="EI510" s="31">
        <v>143.69999999999999</v>
      </c>
      <c r="EJ510" s="31">
        <v>144.1</v>
      </c>
      <c r="EK510" s="31">
        <v>144.4</v>
      </c>
      <c r="EL510" s="31">
        <v>144.1</v>
      </c>
      <c r="EM510" s="31">
        <v>145.1</v>
      </c>
      <c r="EN510" s="31">
        <v>145.4</v>
      </c>
      <c r="EO510" s="31">
        <v>143.6</v>
      </c>
      <c r="EP510" s="31">
        <v>144.1</v>
      </c>
      <c r="EQ510" s="31">
        <v>143</v>
      </c>
      <c r="ER510" s="31">
        <v>143.9</v>
      </c>
      <c r="ES510" s="31">
        <v>144.6</v>
      </c>
      <c r="ET510" s="31">
        <v>146.9</v>
      </c>
    </row>
    <row r="511" spans="1:150">
      <c r="A511" s="25" t="s">
        <v>2209</v>
      </c>
      <c r="B511" s="25" t="s">
        <v>2210</v>
      </c>
      <c r="C511" s="26">
        <v>1.448E-2</v>
      </c>
      <c r="D511" s="31">
        <v>103.5</v>
      </c>
      <c r="E511" s="31">
        <v>103.6</v>
      </c>
      <c r="F511" s="31">
        <v>105</v>
      </c>
      <c r="G511" s="31">
        <v>104.9</v>
      </c>
      <c r="H511" s="31">
        <v>104.6</v>
      </c>
      <c r="I511" s="31">
        <v>104.1</v>
      </c>
      <c r="J511" s="31">
        <v>104.6</v>
      </c>
      <c r="K511" s="31">
        <v>105.1</v>
      </c>
      <c r="L511" s="31">
        <v>105.3</v>
      </c>
      <c r="M511" s="31">
        <v>105.4</v>
      </c>
      <c r="N511" s="31">
        <v>104.6</v>
      </c>
      <c r="O511" s="31">
        <v>105.9</v>
      </c>
      <c r="P511" s="31">
        <v>105.9</v>
      </c>
      <c r="Q511" s="31">
        <v>106.1</v>
      </c>
      <c r="R511" s="31">
        <v>106.5</v>
      </c>
      <c r="S511" s="31">
        <v>109.1</v>
      </c>
      <c r="T511" s="31">
        <v>111.5</v>
      </c>
      <c r="U511" s="31">
        <v>111.7</v>
      </c>
      <c r="V511" s="31">
        <v>114.2</v>
      </c>
      <c r="W511" s="31">
        <v>114.4</v>
      </c>
      <c r="X511" s="31">
        <v>113.3</v>
      </c>
      <c r="Y511" s="31">
        <v>113.3</v>
      </c>
      <c r="Z511" s="31">
        <v>112.5</v>
      </c>
      <c r="AA511" s="31">
        <v>115.1</v>
      </c>
      <c r="AB511" s="31">
        <v>114.6</v>
      </c>
      <c r="AC511" s="31">
        <v>113.6</v>
      </c>
      <c r="AD511" s="31">
        <v>113.2</v>
      </c>
      <c r="AE511" s="31">
        <v>112.9</v>
      </c>
      <c r="AF511" s="31">
        <v>112.2</v>
      </c>
      <c r="AG511" s="31">
        <v>112.4</v>
      </c>
      <c r="AH511" s="31">
        <v>112.4</v>
      </c>
      <c r="AI511" s="31">
        <v>112.9</v>
      </c>
      <c r="AJ511" s="31">
        <v>110.7</v>
      </c>
      <c r="AK511" s="31">
        <v>108.3</v>
      </c>
      <c r="AL511" s="31">
        <v>107.8</v>
      </c>
      <c r="AM511" s="31">
        <v>108.3</v>
      </c>
      <c r="AN511" s="31">
        <v>110.7</v>
      </c>
      <c r="AO511" s="31">
        <v>110.9</v>
      </c>
      <c r="AP511" s="31">
        <v>112.7</v>
      </c>
      <c r="AQ511" s="31">
        <v>110.1</v>
      </c>
      <c r="AR511" s="31">
        <v>110</v>
      </c>
      <c r="AS511" s="31">
        <v>108.3</v>
      </c>
      <c r="AT511" s="31">
        <v>108.7</v>
      </c>
      <c r="AU511" s="31">
        <v>107.9</v>
      </c>
      <c r="AV511" s="31">
        <v>108.1</v>
      </c>
      <c r="AW511" s="31">
        <v>107.7</v>
      </c>
      <c r="AX511" s="31">
        <v>105.4</v>
      </c>
      <c r="AY511" s="31">
        <v>106.7</v>
      </c>
      <c r="AZ511" s="31">
        <v>111.8</v>
      </c>
      <c r="BA511" s="31">
        <v>109.3</v>
      </c>
      <c r="BB511" s="31">
        <v>108.1</v>
      </c>
      <c r="BC511" s="31">
        <v>111.1</v>
      </c>
      <c r="BD511" s="31">
        <v>107.2</v>
      </c>
      <c r="BE511" s="31">
        <v>110.3</v>
      </c>
      <c r="BF511" s="31">
        <v>109.7</v>
      </c>
      <c r="BG511" s="31">
        <v>107.2</v>
      </c>
      <c r="BH511" s="31">
        <v>108.6</v>
      </c>
      <c r="BI511" s="31">
        <v>109.4</v>
      </c>
      <c r="BJ511" s="31">
        <v>110.9</v>
      </c>
      <c r="BK511" s="31">
        <v>111.5</v>
      </c>
      <c r="BL511" s="31">
        <v>112.1</v>
      </c>
      <c r="BM511" s="31">
        <v>112.1</v>
      </c>
      <c r="BN511" s="31">
        <v>112.1</v>
      </c>
      <c r="BO511" s="31">
        <v>104.9</v>
      </c>
      <c r="BP511" s="31">
        <v>104.9</v>
      </c>
      <c r="BQ511" s="31">
        <v>104.9</v>
      </c>
      <c r="BR511" s="31">
        <v>107.5</v>
      </c>
      <c r="BS511" s="31">
        <v>107.3</v>
      </c>
      <c r="BT511" s="31">
        <v>108</v>
      </c>
      <c r="BU511" s="31">
        <v>107.2</v>
      </c>
      <c r="BV511" s="31">
        <v>108.6</v>
      </c>
      <c r="BW511" s="31">
        <v>108.6</v>
      </c>
      <c r="BX511" s="31">
        <v>109.4</v>
      </c>
      <c r="BY511" s="31">
        <v>109.7</v>
      </c>
      <c r="BZ511" s="31">
        <v>109.8</v>
      </c>
      <c r="CA511" s="31">
        <v>110.8</v>
      </c>
      <c r="CB511" s="31">
        <v>110.3</v>
      </c>
      <c r="CC511" s="31">
        <v>111.6</v>
      </c>
      <c r="CD511" s="31">
        <v>113.8</v>
      </c>
      <c r="CE511" s="31">
        <v>115.3</v>
      </c>
      <c r="CF511" s="31">
        <v>111.8</v>
      </c>
      <c r="CG511" s="31">
        <v>112.3</v>
      </c>
      <c r="CH511" s="31">
        <v>113.8</v>
      </c>
      <c r="CI511" s="31">
        <v>112.7</v>
      </c>
      <c r="CJ511" s="31">
        <v>112.6</v>
      </c>
      <c r="CK511" s="31">
        <v>114.2</v>
      </c>
      <c r="CL511" s="31">
        <v>112.7</v>
      </c>
      <c r="CM511" s="31">
        <v>112.3</v>
      </c>
      <c r="CN511" s="31">
        <v>111.3</v>
      </c>
      <c r="CO511" s="31">
        <v>113.5</v>
      </c>
      <c r="CP511" s="31">
        <v>110.3</v>
      </c>
      <c r="CQ511" s="31">
        <v>112.5</v>
      </c>
      <c r="CR511" s="31">
        <v>111.8</v>
      </c>
      <c r="CS511" s="31">
        <v>112.4</v>
      </c>
      <c r="CT511" s="31">
        <v>111.2</v>
      </c>
      <c r="CU511" s="31">
        <v>110.8</v>
      </c>
      <c r="CV511" s="31">
        <v>109.9</v>
      </c>
      <c r="CW511" s="31">
        <v>112.4</v>
      </c>
      <c r="CX511" s="31">
        <v>115.2</v>
      </c>
      <c r="CY511" s="31">
        <v>114.9</v>
      </c>
      <c r="CZ511" s="31">
        <v>113.4</v>
      </c>
      <c r="DA511" s="31">
        <v>114.6</v>
      </c>
      <c r="DB511" s="31">
        <v>114.6</v>
      </c>
      <c r="DC511" s="31">
        <v>115.6</v>
      </c>
      <c r="DD511" s="31">
        <v>116.5</v>
      </c>
      <c r="DE511" s="31">
        <v>117.8</v>
      </c>
      <c r="DF511" s="31">
        <v>119.9</v>
      </c>
      <c r="DG511" s="31">
        <v>130.1</v>
      </c>
      <c r="DH511" s="31">
        <v>129.9</v>
      </c>
      <c r="DI511" s="31">
        <v>128.80000000000001</v>
      </c>
      <c r="DJ511" s="31">
        <v>128.9</v>
      </c>
      <c r="DK511" s="31">
        <v>128.6</v>
      </c>
      <c r="DL511" s="31">
        <v>126.7</v>
      </c>
      <c r="DM511" s="31">
        <v>128.19999999999999</v>
      </c>
      <c r="DN511" s="31">
        <v>142.6</v>
      </c>
      <c r="DO511" s="31">
        <v>138.4</v>
      </c>
      <c r="DP511" s="31">
        <v>134.4</v>
      </c>
      <c r="DQ511" s="31">
        <v>132.80000000000001</v>
      </c>
      <c r="DR511" s="31">
        <v>136.5</v>
      </c>
      <c r="DS511" s="31">
        <v>140.9</v>
      </c>
      <c r="DT511" s="31">
        <v>139.69999999999999</v>
      </c>
      <c r="DU511" s="31">
        <v>142.19999999999999</v>
      </c>
      <c r="DV511" s="31">
        <v>133.19999999999999</v>
      </c>
      <c r="DW511" s="31">
        <v>131.4</v>
      </c>
      <c r="DX511" s="31">
        <v>129.1</v>
      </c>
      <c r="DY511" s="31">
        <v>130.1</v>
      </c>
      <c r="DZ511" s="31">
        <v>128</v>
      </c>
      <c r="EA511" s="31">
        <v>129.5</v>
      </c>
      <c r="EB511" s="31">
        <v>128.1</v>
      </c>
      <c r="EC511" s="31">
        <v>128.19999999999999</v>
      </c>
      <c r="ED511" s="31">
        <v>131.69999999999999</v>
      </c>
      <c r="EE511" s="31">
        <v>133.1</v>
      </c>
      <c r="EF511" s="31">
        <v>127.5</v>
      </c>
      <c r="EG511" s="31">
        <v>128</v>
      </c>
      <c r="EH511" s="31">
        <v>126.1</v>
      </c>
      <c r="EI511" s="31">
        <v>125.6</v>
      </c>
      <c r="EJ511" s="31">
        <v>125.6</v>
      </c>
      <c r="EK511" s="31">
        <v>126.7</v>
      </c>
      <c r="EL511" s="31">
        <v>126.3</v>
      </c>
      <c r="EM511" s="31">
        <v>122.6</v>
      </c>
      <c r="EN511" s="31">
        <v>122.2</v>
      </c>
      <c r="EO511" s="31">
        <v>126.9</v>
      </c>
      <c r="EP511" s="31">
        <v>128.1</v>
      </c>
      <c r="EQ511" s="31">
        <v>132</v>
      </c>
      <c r="ER511" s="31">
        <v>132.80000000000001</v>
      </c>
      <c r="ES511" s="31">
        <v>129.30000000000001</v>
      </c>
      <c r="ET511" s="31">
        <v>134.5</v>
      </c>
    </row>
    <row r="512" spans="1:150">
      <c r="A512" s="25" t="s">
        <v>2211</v>
      </c>
      <c r="B512" s="25" t="s">
        <v>2212</v>
      </c>
      <c r="C512" s="26">
        <v>0.20335</v>
      </c>
      <c r="D512" s="31">
        <v>98.9</v>
      </c>
      <c r="E512" s="31">
        <v>103.3</v>
      </c>
      <c r="F512" s="31">
        <v>104.9</v>
      </c>
      <c r="G512" s="31">
        <v>105.2</v>
      </c>
      <c r="H512" s="31">
        <v>105.9</v>
      </c>
      <c r="I512" s="31">
        <v>107.2</v>
      </c>
      <c r="J512" s="31">
        <v>107.4</v>
      </c>
      <c r="K512" s="31">
        <v>106.8</v>
      </c>
      <c r="L512" s="31">
        <v>104.2</v>
      </c>
      <c r="M512" s="31">
        <v>100.8</v>
      </c>
      <c r="N512" s="31">
        <v>99.4</v>
      </c>
      <c r="O512" s="31">
        <v>100.8</v>
      </c>
      <c r="P512" s="31">
        <v>107.1</v>
      </c>
      <c r="Q512" s="31">
        <v>112.1</v>
      </c>
      <c r="R512" s="31">
        <v>107.1</v>
      </c>
      <c r="S512" s="31">
        <v>108.8</v>
      </c>
      <c r="T512" s="31">
        <v>112.4</v>
      </c>
      <c r="U512" s="31">
        <v>105.7</v>
      </c>
      <c r="V512" s="31">
        <v>115.7</v>
      </c>
      <c r="W512" s="31">
        <v>116</v>
      </c>
      <c r="X512" s="31">
        <v>117.4</v>
      </c>
      <c r="Y512" s="31">
        <v>111.7</v>
      </c>
      <c r="Z512" s="31">
        <v>117.6</v>
      </c>
      <c r="AA512" s="31">
        <v>117</v>
      </c>
      <c r="AB512" s="31">
        <v>117.7</v>
      </c>
      <c r="AC512" s="31">
        <v>115.2</v>
      </c>
      <c r="AD512" s="31">
        <v>118.8</v>
      </c>
      <c r="AE512" s="31">
        <v>120.1</v>
      </c>
      <c r="AF512" s="31">
        <v>118.1</v>
      </c>
      <c r="AG512" s="31">
        <v>120</v>
      </c>
      <c r="AH512" s="31">
        <v>114.4</v>
      </c>
      <c r="AI512" s="31">
        <v>113.8</v>
      </c>
      <c r="AJ512" s="31">
        <v>116.1</v>
      </c>
      <c r="AK512" s="31">
        <v>112</v>
      </c>
      <c r="AL512" s="31">
        <v>110.8</v>
      </c>
      <c r="AM512" s="31">
        <v>116.4</v>
      </c>
      <c r="AN512" s="31">
        <v>118.2</v>
      </c>
      <c r="AO512" s="31">
        <v>116.9</v>
      </c>
      <c r="AP512" s="31">
        <v>115.7</v>
      </c>
      <c r="AQ512" s="31">
        <v>114.9</v>
      </c>
      <c r="AR512" s="31">
        <v>115.7</v>
      </c>
      <c r="AS512" s="31">
        <v>115.1</v>
      </c>
      <c r="AT512" s="31">
        <v>112.9</v>
      </c>
      <c r="AU512" s="31">
        <v>118.6</v>
      </c>
      <c r="AV512" s="31">
        <v>115.1</v>
      </c>
      <c r="AW512" s="31">
        <v>115.3</v>
      </c>
      <c r="AX512" s="31">
        <v>110</v>
      </c>
      <c r="AY512" s="31">
        <v>115.3</v>
      </c>
      <c r="AZ512" s="31">
        <v>114.7</v>
      </c>
      <c r="BA512" s="31">
        <v>113.8</v>
      </c>
      <c r="BB512" s="31">
        <v>115.2</v>
      </c>
      <c r="BC512" s="31">
        <v>115.5</v>
      </c>
      <c r="BD512" s="31">
        <v>114.6</v>
      </c>
      <c r="BE512" s="31">
        <v>116.1</v>
      </c>
      <c r="BF512" s="31">
        <v>118.7</v>
      </c>
      <c r="BG512" s="31">
        <v>117.8</v>
      </c>
      <c r="BH512" s="31">
        <v>117.5</v>
      </c>
      <c r="BI512" s="31">
        <v>118.6</v>
      </c>
      <c r="BJ512" s="31">
        <v>118.9</v>
      </c>
      <c r="BK512" s="31">
        <v>118.9</v>
      </c>
      <c r="BL512" s="31">
        <v>116.9</v>
      </c>
      <c r="BM512" s="31">
        <v>117.9</v>
      </c>
      <c r="BN512" s="31">
        <v>120.2</v>
      </c>
      <c r="BO512" s="31">
        <v>120.5</v>
      </c>
      <c r="BP512" s="31">
        <v>119.2</v>
      </c>
      <c r="BQ512" s="31">
        <v>117.7</v>
      </c>
      <c r="BR512" s="31">
        <v>119.4</v>
      </c>
      <c r="BS512" s="31">
        <v>119.1</v>
      </c>
      <c r="BT512" s="31">
        <v>117.5</v>
      </c>
      <c r="BU512" s="31">
        <v>118.9</v>
      </c>
      <c r="BV512" s="31">
        <v>120.5</v>
      </c>
      <c r="BW512" s="31">
        <v>117.6</v>
      </c>
      <c r="BX512" s="31">
        <v>120.9</v>
      </c>
      <c r="BY512" s="31">
        <v>120.6</v>
      </c>
      <c r="BZ512" s="31">
        <v>123</v>
      </c>
      <c r="CA512" s="31">
        <v>123.2</v>
      </c>
      <c r="CB512" s="31">
        <v>122.9</v>
      </c>
      <c r="CC512" s="31">
        <v>124.7</v>
      </c>
      <c r="CD512" s="31">
        <v>123.6</v>
      </c>
      <c r="CE512" s="31">
        <v>125.1</v>
      </c>
      <c r="CF512" s="31">
        <v>125</v>
      </c>
      <c r="CG512" s="31">
        <v>123.4</v>
      </c>
      <c r="CH512" s="31">
        <v>123.1</v>
      </c>
      <c r="CI512" s="31">
        <v>124.5</v>
      </c>
      <c r="CJ512" s="31">
        <v>117.9</v>
      </c>
      <c r="CK512" s="31">
        <v>119.4</v>
      </c>
      <c r="CL512" s="31">
        <v>118.3</v>
      </c>
      <c r="CM512" s="31">
        <v>118.1</v>
      </c>
      <c r="CN512" s="31">
        <v>114.7</v>
      </c>
      <c r="CO512" s="31">
        <v>118.1</v>
      </c>
      <c r="CP512" s="31">
        <v>118.5</v>
      </c>
      <c r="CQ512" s="31">
        <v>118.2</v>
      </c>
      <c r="CR512" s="31">
        <v>122.2</v>
      </c>
      <c r="CS512" s="31">
        <v>118.8</v>
      </c>
      <c r="CT512" s="31">
        <v>119.7</v>
      </c>
      <c r="CU512" s="31">
        <v>119.3</v>
      </c>
      <c r="CV512" s="31">
        <v>120.3</v>
      </c>
      <c r="CW512" s="31">
        <v>119</v>
      </c>
      <c r="CX512" s="31">
        <v>115.2</v>
      </c>
      <c r="CY512" s="31">
        <v>112</v>
      </c>
      <c r="CZ512" s="31">
        <v>112.6</v>
      </c>
      <c r="DA512" s="31">
        <v>114.8</v>
      </c>
      <c r="DB512" s="31">
        <v>111.8</v>
      </c>
      <c r="DC512" s="31">
        <v>113.6</v>
      </c>
      <c r="DD512" s="31">
        <v>121.1</v>
      </c>
      <c r="DE512" s="31">
        <v>121.3</v>
      </c>
      <c r="DF512" s="31">
        <v>123.7</v>
      </c>
      <c r="DG512" s="31">
        <v>123.5</v>
      </c>
      <c r="DH512" s="31">
        <v>128.69999999999999</v>
      </c>
      <c r="DI512" s="31">
        <v>127.8</v>
      </c>
      <c r="DJ512" s="31">
        <v>126.4</v>
      </c>
      <c r="DK512" s="31">
        <v>124.6</v>
      </c>
      <c r="DL512" s="31">
        <v>125.5</v>
      </c>
      <c r="DM512" s="31">
        <v>127.6</v>
      </c>
      <c r="DN512" s="31">
        <v>129.69999999999999</v>
      </c>
      <c r="DO512" s="31">
        <v>130.4</v>
      </c>
      <c r="DP512" s="31">
        <v>127.1</v>
      </c>
      <c r="DQ512" s="31">
        <v>130.69999999999999</v>
      </c>
      <c r="DR512" s="31">
        <v>129.30000000000001</v>
      </c>
      <c r="DS512" s="31">
        <v>131.4</v>
      </c>
      <c r="DT512" s="31">
        <v>134.5</v>
      </c>
      <c r="DU512" s="31">
        <v>137.30000000000001</v>
      </c>
      <c r="DV512" s="31">
        <v>137.80000000000001</v>
      </c>
      <c r="DW512" s="31">
        <v>139.80000000000001</v>
      </c>
      <c r="DX512" s="31">
        <v>138.1</v>
      </c>
      <c r="DY512" s="31">
        <v>136.80000000000001</v>
      </c>
      <c r="DZ512" s="31">
        <v>139.30000000000001</v>
      </c>
      <c r="EA512" s="31">
        <v>138.30000000000001</v>
      </c>
      <c r="EB512" s="31">
        <v>137.69999999999999</v>
      </c>
      <c r="EC512" s="31">
        <v>133.9</v>
      </c>
      <c r="ED512" s="31">
        <v>133.69999999999999</v>
      </c>
      <c r="EE512" s="31">
        <v>133.5</v>
      </c>
      <c r="EF512" s="31">
        <v>135.80000000000001</v>
      </c>
      <c r="EG512" s="31">
        <v>135</v>
      </c>
      <c r="EH512" s="31">
        <v>134.69999999999999</v>
      </c>
      <c r="EI512" s="31">
        <v>133.9</v>
      </c>
      <c r="EJ512" s="31">
        <v>135.6</v>
      </c>
      <c r="EK512" s="31">
        <v>134.69999999999999</v>
      </c>
      <c r="EL512" s="31">
        <v>135</v>
      </c>
      <c r="EM512" s="31">
        <v>133.19999999999999</v>
      </c>
      <c r="EN512" s="31">
        <v>132</v>
      </c>
      <c r="EO512" s="31">
        <v>133.19999999999999</v>
      </c>
      <c r="EP512" s="31">
        <v>132.30000000000001</v>
      </c>
      <c r="EQ512" s="31">
        <v>132.19999999999999</v>
      </c>
      <c r="ER512" s="31">
        <v>130.6</v>
      </c>
      <c r="ES512" s="31">
        <v>132.19999999999999</v>
      </c>
      <c r="ET512" s="31">
        <v>129.6</v>
      </c>
    </row>
    <row r="513" spans="1:150">
      <c r="A513" s="25" t="s">
        <v>2213</v>
      </c>
      <c r="B513" s="25" t="s">
        <v>2214</v>
      </c>
      <c r="C513" s="26">
        <v>3.7010000000000001E-2</v>
      </c>
      <c r="D513" s="31">
        <v>106.9</v>
      </c>
      <c r="E513" s="31">
        <v>108.4</v>
      </c>
      <c r="F513" s="31">
        <v>107</v>
      </c>
      <c r="G513" s="31">
        <v>107.9</v>
      </c>
      <c r="H513" s="31">
        <v>107.5</v>
      </c>
      <c r="I513" s="31">
        <v>108.5</v>
      </c>
      <c r="J513" s="31">
        <v>109.3</v>
      </c>
      <c r="K513" s="31">
        <v>107.9</v>
      </c>
      <c r="L513" s="31">
        <v>106.9</v>
      </c>
      <c r="M513" s="31">
        <v>107.3</v>
      </c>
      <c r="N513" s="31">
        <v>108.1</v>
      </c>
      <c r="O513" s="31">
        <v>109.3</v>
      </c>
      <c r="P513" s="31">
        <v>114.3</v>
      </c>
      <c r="Q513" s="31">
        <v>114.7</v>
      </c>
      <c r="R513" s="31">
        <v>115.2</v>
      </c>
      <c r="S513" s="31">
        <v>115.5</v>
      </c>
      <c r="T513" s="31">
        <v>116.8</v>
      </c>
      <c r="U513" s="31">
        <v>118.5</v>
      </c>
      <c r="V513" s="31">
        <v>118.2</v>
      </c>
      <c r="W513" s="31">
        <v>117.4</v>
      </c>
      <c r="X513" s="31">
        <v>117.2</v>
      </c>
      <c r="Y513" s="31">
        <v>118.1</v>
      </c>
      <c r="Z513" s="31">
        <v>118.9</v>
      </c>
      <c r="AA513" s="31">
        <v>119.1</v>
      </c>
      <c r="AB513" s="31">
        <v>122.2</v>
      </c>
      <c r="AC513" s="31">
        <v>122.4</v>
      </c>
      <c r="AD513" s="31">
        <v>122.6</v>
      </c>
      <c r="AE513" s="31">
        <v>122.8</v>
      </c>
      <c r="AF513" s="31">
        <v>122.2</v>
      </c>
      <c r="AG513" s="31">
        <v>123.2</v>
      </c>
      <c r="AH513" s="31">
        <v>122.1</v>
      </c>
      <c r="AI513" s="31">
        <v>121.1</v>
      </c>
      <c r="AJ513" s="31">
        <v>118.4</v>
      </c>
      <c r="AK513" s="31">
        <v>118.1</v>
      </c>
      <c r="AL513" s="31">
        <v>117.4</v>
      </c>
      <c r="AM513" s="31">
        <v>117.6</v>
      </c>
      <c r="AN513" s="31">
        <v>122.3</v>
      </c>
      <c r="AO513" s="31">
        <v>123.2</v>
      </c>
      <c r="AP513" s="31">
        <v>122.9</v>
      </c>
      <c r="AQ513" s="31">
        <v>122.9</v>
      </c>
      <c r="AR513" s="31">
        <v>122.4</v>
      </c>
      <c r="AS513" s="31">
        <v>120.9</v>
      </c>
      <c r="AT513" s="31">
        <v>119.5</v>
      </c>
      <c r="AU513" s="31">
        <v>119.8</v>
      </c>
      <c r="AV513" s="31">
        <v>119.2</v>
      </c>
      <c r="AW513" s="31">
        <v>118.3</v>
      </c>
      <c r="AX513" s="31">
        <v>118.6</v>
      </c>
      <c r="AY513" s="31">
        <v>117.9</v>
      </c>
      <c r="AZ513" s="31">
        <v>121.2</v>
      </c>
      <c r="BA513" s="31">
        <v>121</v>
      </c>
      <c r="BB513" s="31">
        <v>121.7</v>
      </c>
      <c r="BC513" s="31">
        <v>120.7</v>
      </c>
      <c r="BD513" s="31">
        <v>120.8</v>
      </c>
      <c r="BE513" s="31">
        <v>119.7</v>
      </c>
      <c r="BF513" s="31">
        <v>120.2</v>
      </c>
      <c r="BG513" s="31">
        <v>120.5</v>
      </c>
      <c r="BH513" s="31">
        <v>121.4</v>
      </c>
      <c r="BI513" s="31">
        <v>121.4</v>
      </c>
      <c r="BJ513" s="31">
        <v>122.3</v>
      </c>
      <c r="BK513" s="31">
        <v>122.9</v>
      </c>
      <c r="BL513" s="31">
        <v>121.9</v>
      </c>
      <c r="BM513" s="31">
        <v>121.6</v>
      </c>
      <c r="BN513" s="31">
        <v>122.9</v>
      </c>
      <c r="BO513" s="31">
        <v>123.1</v>
      </c>
      <c r="BP513" s="31">
        <v>123</v>
      </c>
      <c r="BQ513" s="31">
        <v>123.7</v>
      </c>
      <c r="BR513" s="31">
        <v>123.5</v>
      </c>
      <c r="BS513" s="31">
        <v>121.7</v>
      </c>
      <c r="BT513" s="31">
        <v>125.7</v>
      </c>
      <c r="BU513" s="31">
        <v>124.6</v>
      </c>
      <c r="BV513" s="31">
        <v>124.7</v>
      </c>
      <c r="BW513" s="31">
        <v>124.7</v>
      </c>
      <c r="BX513" s="31">
        <v>126</v>
      </c>
      <c r="BY513" s="31">
        <v>125.1</v>
      </c>
      <c r="BZ513" s="31">
        <v>124.3</v>
      </c>
      <c r="CA513" s="31">
        <v>122.8</v>
      </c>
      <c r="CB513" s="31">
        <v>123</v>
      </c>
      <c r="CC513" s="31">
        <v>123.8</v>
      </c>
      <c r="CD513" s="31">
        <v>122.7</v>
      </c>
      <c r="CE513" s="31">
        <v>122</v>
      </c>
      <c r="CF513" s="31">
        <v>121.2</v>
      </c>
      <c r="CG513" s="31">
        <v>120.5</v>
      </c>
      <c r="CH513" s="31">
        <v>120.9</v>
      </c>
      <c r="CI513" s="31">
        <v>121.1</v>
      </c>
      <c r="CJ513" s="31">
        <v>122.4</v>
      </c>
      <c r="CK513" s="31">
        <v>120.2</v>
      </c>
      <c r="CL513" s="31">
        <v>120.7</v>
      </c>
      <c r="CM513" s="31">
        <v>121.3</v>
      </c>
      <c r="CN513" s="31">
        <v>120.8</v>
      </c>
      <c r="CO513" s="31">
        <v>119.5</v>
      </c>
      <c r="CP513" s="31">
        <v>118.4</v>
      </c>
      <c r="CQ513" s="31">
        <v>118</v>
      </c>
      <c r="CR513" s="31">
        <v>116.3</v>
      </c>
      <c r="CS513" s="31">
        <v>115.6</v>
      </c>
      <c r="CT513" s="31">
        <v>114.9</v>
      </c>
      <c r="CU513" s="31">
        <v>114.9</v>
      </c>
      <c r="CV513" s="31">
        <v>113.6</v>
      </c>
      <c r="CW513" s="31">
        <v>115</v>
      </c>
      <c r="CX513" s="31">
        <v>116</v>
      </c>
      <c r="CY513" s="31">
        <v>115.5</v>
      </c>
      <c r="CZ513" s="31">
        <v>115.7</v>
      </c>
      <c r="DA513" s="31">
        <v>115.9</v>
      </c>
      <c r="DB513" s="31">
        <v>116.9</v>
      </c>
      <c r="DC513" s="31">
        <v>117.1</v>
      </c>
      <c r="DD513" s="31">
        <v>118</v>
      </c>
      <c r="DE513" s="31">
        <v>118.8</v>
      </c>
      <c r="DF513" s="31">
        <v>118.8</v>
      </c>
      <c r="DG513" s="31">
        <v>122.3</v>
      </c>
      <c r="DH513" s="31">
        <v>123.6</v>
      </c>
      <c r="DI513" s="31">
        <v>123.9</v>
      </c>
      <c r="DJ513" s="31">
        <v>123.6</v>
      </c>
      <c r="DK513" s="31">
        <v>124.2</v>
      </c>
      <c r="DL513" s="31">
        <v>124</v>
      </c>
      <c r="DM513" s="31">
        <v>122.6</v>
      </c>
      <c r="DN513" s="31">
        <v>123</v>
      </c>
      <c r="DO513" s="31">
        <v>123.9</v>
      </c>
      <c r="DP513" s="31">
        <v>124.6</v>
      </c>
      <c r="DQ513" s="31">
        <v>124.3</v>
      </c>
      <c r="DR513" s="31">
        <v>124.9</v>
      </c>
      <c r="DS513" s="31">
        <v>127</v>
      </c>
      <c r="DT513" s="31">
        <v>134.19999999999999</v>
      </c>
      <c r="DU513" s="31">
        <v>134.69999999999999</v>
      </c>
      <c r="DV513" s="31">
        <v>135.4</v>
      </c>
      <c r="DW513" s="31">
        <v>134.6</v>
      </c>
      <c r="DX513" s="31">
        <v>134.30000000000001</v>
      </c>
      <c r="DY513" s="31">
        <v>134.80000000000001</v>
      </c>
      <c r="DZ513" s="31">
        <v>134.4</v>
      </c>
      <c r="EA513" s="31">
        <v>135</v>
      </c>
      <c r="EB513" s="31">
        <v>135.30000000000001</v>
      </c>
      <c r="EC513" s="31">
        <v>133</v>
      </c>
      <c r="ED513" s="31">
        <v>132.80000000000001</v>
      </c>
      <c r="EE513" s="31">
        <v>130.1</v>
      </c>
      <c r="EF513" s="31">
        <v>130.1</v>
      </c>
      <c r="EG513" s="31">
        <v>129.6</v>
      </c>
      <c r="EH513" s="31">
        <v>129.5</v>
      </c>
      <c r="EI513" s="31">
        <v>129.69999999999999</v>
      </c>
      <c r="EJ513" s="31">
        <v>129.69999999999999</v>
      </c>
      <c r="EK513" s="31">
        <v>129.4</v>
      </c>
      <c r="EL513" s="31">
        <v>129.4</v>
      </c>
      <c r="EM513" s="31">
        <v>129.80000000000001</v>
      </c>
      <c r="EN513" s="31">
        <v>129.4</v>
      </c>
      <c r="EO513" s="31">
        <v>132.30000000000001</v>
      </c>
      <c r="EP513" s="31">
        <v>130.9</v>
      </c>
      <c r="EQ513" s="31">
        <v>131.6</v>
      </c>
      <c r="ER513" s="31">
        <v>133.4</v>
      </c>
      <c r="ES513" s="31">
        <v>133.4</v>
      </c>
      <c r="ET513" s="31">
        <v>132.19999999999999</v>
      </c>
    </row>
    <row r="514" spans="1:150">
      <c r="A514" s="25" t="s">
        <v>2215</v>
      </c>
      <c r="B514" s="25" t="s">
        <v>2216</v>
      </c>
      <c r="C514" s="26">
        <v>1.5630000000000002E-2</v>
      </c>
      <c r="D514" s="31">
        <v>106.1</v>
      </c>
      <c r="E514" s="31">
        <v>104.9</v>
      </c>
      <c r="F514" s="31">
        <v>104.2</v>
      </c>
      <c r="G514" s="31">
        <v>105.4</v>
      </c>
      <c r="H514" s="31">
        <v>104.5</v>
      </c>
      <c r="I514" s="31">
        <v>107.1</v>
      </c>
      <c r="J514" s="31">
        <v>103.9</v>
      </c>
      <c r="K514" s="31">
        <v>105.5</v>
      </c>
      <c r="L514" s="31">
        <v>100</v>
      </c>
      <c r="M514" s="31">
        <v>105.8</v>
      </c>
      <c r="N514" s="31">
        <v>106.4</v>
      </c>
      <c r="O514" s="31">
        <v>108.2</v>
      </c>
      <c r="P514" s="31">
        <v>108.2</v>
      </c>
      <c r="Q514" s="31">
        <v>110.4</v>
      </c>
      <c r="R514" s="31">
        <v>107.7</v>
      </c>
      <c r="S514" s="31">
        <v>107.9</v>
      </c>
      <c r="T514" s="31">
        <v>109</v>
      </c>
      <c r="U514" s="31">
        <v>114.3</v>
      </c>
      <c r="V514" s="31">
        <v>113.5</v>
      </c>
      <c r="W514" s="31">
        <v>116.2</v>
      </c>
      <c r="X514" s="31">
        <v>117.1</v>
      </c>
      <c r="Y514" s="31">
        <v>113.3</v>
      </c>
      <c r="Z514" s="31">
        <v>114.8</v>
      </c>
      <c r="AA514" s="31">
        <v>118.3</v>
      </c>
      <c r="AB514" s="31">
        <v>118.4</v>
      </c>
      <c r="AC514" s="31">
        <v>116.3</v>
      </c>
      <c r="AD514" s="31">
        <v>114.9</v>
      </c>
      <c r="AE514" s="31">
        <v>114.3</v>
      </c>
      <c r="AF514" s="31">
        <v>116.3</v>
      </c>
      <c r="AG514" s="31">
        <v>116</v>
      </c>
      <c r="AH514" s="31">
        <v>116.3</v>
      </c>
      <c r="AI514" s="31">
        <v>113.4</v>
      </c>
      <c r="AJ514" s="31">
        <v>110.2</v>
      </c>
      <c r="AK514" s="31">
        <v>110.7</v>
      </c>
      <c r="AL514" s="31">
        <v>108.9</v>
      </c>
      <c r="AM514" s="31">
        <v>108.6</v>
      </c>
      <c r="AN514" s="31">
        <v>110.1</v>
      </c>
      <c r="AO514" s="31">
        <v>112.6</v>
      </c>
      <c r="AP514" s="31">
        <v>110.1</v>
      </c>
      <c r="AQ514" s="31">
        <v>109</v>
      </c>
      <c r="AR514" s="31">
        <v>110.2</v>
      </c>
      <c r="AS514" s="31">
        <v>107.6</v>
      </c>
      <c r="AT514" s="31">
        <v>106.8</v>
      </c>
      <c r="AU514" s="31">
        <v>107.3</v>
      </c>
      <c r="AV514" s="31">
        <v>106.4</v>
      </c>
      <c r="AW514" s="31">
        <v>103.2</v>
      </c>
      <c r="AX514" s="31">
        <v>103.4</v>
      </c>
      <c r="AY514" s="31">
        <v>105.3</v>
      </c>
      <c r="AZ514" s="31">
        <v>106.2</v>
      </c>
      <c r="BA514" s="31">
        <v>105</v>
      </c>
      <c r="BB514" s="31">
        <v>106.5</v>
      </c>
      <c r="BC514" s="31">
        <v>107.6</v>
      </c>
      <c r="BD514" s="31">
        <v>107.4</v>
      </c>
      <c r="BE514" s="31">
        <v>108.8</v>
      </c>
      <c r="BF514" s="31">
        <v>106.8</v>
      </c>
      <c r="BG514" s="31">
        <v>108</v>
      </c>
      <c r="BH514" s="31">
        <v>107.5</v>
      </c>
      <c r="BI514" s="31">
        <v>107.4</v>
      </c>
      <c r="BJ514" s="31">
        <v>108.9</v>
      </c>
      <c r="BK514" s="31">
        <v>108.2</v>
      </c>
      <c r="BL514" s="31">
        <v>108.3</v>
      </c>
      <c r="BM514" s="31">
        <v>107.1</v>
      </c>
      <c r="BN514" s="31">
        <v>108.5</v>
      </c>
      <c r="BO514" s="31">
        <v>111.8</v>
      </c>
      <c r="BP514" s="31">
        <v>111.1</v>
      </c>
      <c r="BQ514" s="31">
        <v>110.3</v>
      </c>
      <c r="BR514" s="31">
        <v>109.7</v>
      </c>
      <c r="BS514" s="31">
        <v>109.7</v>
      </c>
      <c r="BT514" s="31">
        <v>109.3</v>
      </c>
      <c r="BU514" s="31">
        <v>109</v>
      </c>
      <c r="BV514" s="31">
        <v>108.7</v>
      </c>
      <c r="BW514" s="31">
        <v>110.1</v>
      </c>
      <c r="BX514" s="31">
        <v>110.9</v>
      </c>
      <c r="BY514" s="31">
        <v>111.6</v>
      </c>
      <c r="BZ514" s="31">
        <v>112.6</v>
      </c>
      <c r="CA514" s="31">
        <v>112.7</v>
      </c>
      <c r="CB514" s="31">
        <v>113.3</v>
      </c>
      <c r="CC514" s="31">
        <v>114.6</v>
      </c>
      <c r="CD514" s="31">
        <v>114.7</v>
      </c>
      <c r="CE514" s="31">
        <v>115.1</v>
      </c>
      <c r="CF514" s="31">
        <v>116.5</v>
      </c>
      <c r="CG514" s="31">
        <v>115.7</v>
      </c>
      <c r="CH514" s="31">
        <v>115.5</v>
      </c>
      <c r="CI514" s="31">
        <v>115</v>
      </c>
      <c r="CJ514" s="31">
        <v>114.3</v>
      </c>
      <c r="CK514" s="31">
        <v>112.7</v>
      </c>
      <c r="CL514" s="31">
        <v>113.7</v>
      </c>
      <c r="CM514" s="31">
        <v>113.4</v>
      </c>
      <c r="CN514" s="31">
        <v>114.6</v>
      </c>
      <c r="CO514" s="31">
        <v>113.7</v>
      </c>
      <c r="CP514" s="31">
        <v>114.6</v>
      </c>
      <c r="CQ514" s="31">
        <v>112.4</v>
      </c>
      <c r="CR514" s="31">
        <v>112.2</v>
      </c>
      <c r="CS514" s="31">
        <v>111.9</v>
      </c>
      <c r="CT514" s="31">
        <v>110.8</v>
      </c>
      <c r="CU514" s="31">
        <v>112.3</v>
      </c>
      <c r="CV514" s="31">
        <v>114.4</v>
      </c>
      <c r="CW514" s="31">
        <v>116.3</v>
      </c>
      <c r="CX514" s="31">
        <v>111.8</v>
      </c>
      <c r="CY514" s="31">
        <v>111.7</v>
      </c>
      <c r="CZ514" s="31">
        <v>110.6</v>
      </c>
      <c r="DA514" s="31">
        <v>113</v>
      </c>
      <c r="DB514" s="31">
        <v>114</v>
      </c>
      <c r="DC514" s="31">
        <v>115.3</v>
      </c>
      <c r="DD514" s="31">
        <v>118.8</v>
      </c>
      <c r="DE514" s="31">
        <v>121.7</v>
      </c>
      <c r="DF514" s="31">
        <v>123.4</v>
      </c>
      <c r="DG514" s="31">
        <v>128.4</v>
      </c>
      <c r="DH514" s="31">
        <v>131</v>
      </c>
      <c r="DI514" s="31">
        <v>135.5</v>
      </c>
      <c r="DJ514" s="31">
        <v>134.30000000000001</v>
      </c>
      <c r="DK514" s="31">
        <v>129.69999999999999</v>
      </c>
      <c r="DL514" s="31">
        <v>131.1</v>
      </c>
      <c r="DM514" s="31">
        <v>132.30000000000001</v>
      </c>
      <c r="DN514" s="31">
        <v>136.9</v>
      </c>
      <c r="DO514" s="31">
        <v>139.9</v>
      </c>
      <c r="DP514" s="31">
        <v>142.4</v>
      </c>
      <c r="DQ514" s="31">
        <v>140.69999999999999</v>
      </c>
      <c r="DR514" s="31">
        <v>140.6</v>
      </c>
      <c r="DS514" s="31">
        <v>145.5</v>
      </c>
      <c r="DT514" s="31">
        <v>146</v>
      </c>
      <c r="DU514" s="31">
        <v>146.1</v>
      </c>
      <c r="DV514" s="31">
        <v>146</v>
      </c>
      <c r="DW514" s="31">
        <v>143.9</v>
      </c>
      <c r="DX514" s="31">
        <v>138.80000000000001</v>
      </c>
      <c r="DY514" s="31">
        <v>138.5</v>
      </c>
      <c r="DZ514" s="31">
        <v>135.6</v>
      </c>
      <c r="EA514" s="31">
        <v>132.30000000000001</v>
      </c>
      <c r="EB514" s="31">
        <v>131.1</v>
      </c>
      <c r="EC514" s="31">
        <v>132.30000000000001</v>
      </c>
      <c r="ED514" s="31">
        <v>132.6</v>
      </c>
      <c r="EE514" s="31">
        <v>130.80000000000001</v>
      </c>
      <c r="EF514" s="31">
        <v>130.4</v>
      </c>
      <c r="EG514" s="31">
        <v>129.1</v>
      </c>
      <c r="EH514" s="31">
        <v>127.2</v>
      </c>
      <c r="EI514" s="31">
        <v>128.6</v>
      </c>
      <c r="EJ514" s="31">
        <v>127</v>
      </c>
      <c r="EK514" s="31">
        <v>125.8</v>
      </c>
      <c r="EL514" s="31">
        <v>125.7</v>
      </c>
      <c r="EM514" s="31">
        <v>127.1</v>
      </c>
      <c r="EN514" s="31">
        <v>125.5</v>
      </c>
      <c r="EO514" s="31">
        <v>125.6</v>
      </c>
      <c r="EP514" s="31">
        <v>128</v>
      </c>
      <c r="EQ514" s="31">
        <v>126</v>
      </c>
      <c r="ER514" s="31">
        <v>126.1</v>
      </c>
      <c r="ES514" s="31">
        <v>126.8</v>
      </c>
      <c r="ET514" s="31">
        <v>127.9</v>
      </c>
    </row>
    <row r="515" spans="1:150">
      <c r="A515" s="25" t="s">
        <v>788</v>
      </c>
      <c r="B515" s="25" t="s">
        <v>2217</v>
      </c>
      <c r="C515" s="26">
        <v>3.9260000000000003E-2</v>
      </c>
      <c r="D515" s="31">
        <v>101.3</v>
      </c>
      <c r="E515" s="31">
        <v>103.6</v>
      </c>
      <c r="F515" s="31">
        <v>103.4</v>
      </c>
      <c r="G515" s="31">
        <v>98.5</v>
      </c>
      <c r="H515" s="31">
        <v>99.4</v>
      </c>
      <c r="I515" s="31">
        <v>98.7</v>
      </c>
      <c r="J515" s="31">
        <v>103.3</v>
      </c>
      <c r="K515" s="31">
        <v>100.8</v>
      </c>
      <c r="L515" s="31">
        <v>99.3</v>
      </c>
      <c r="M515" s="31">
        <v>101</v>
      </c>
      <c r="N515" s="31">
        <v>103.9</v>
      </c>
      <c r="O515" s="31">
        <v>102.4</v>
      </c>
      <c r="P515" s="31">
        <v>104.1</v>
      </c>
      <c r="Q515" s="31">
        <v>105.7</v>
      </c>
      <c r="R515" s="31">
        <v>107</v>
      </c>
      <c r="S515" s="31">
        <v>108</v>
      </c>
      <c r="T515" s="31">
        <v>107.9</v>
      </c>
      <c r="U515" s="31">
        <v>110.4</v>
      </c>
      <c r="V515" s="31">
        <v>109.1</v>
      </c>
      <c r="W515" s="31">
        <v>107</v>
      </c>
      <c r="X515" s="31">
        <v>109.5</v>
      </c>
      <c r="Y515" s="31">
        <v>114.5</v>
      </c>
      <c r="Z515" s="31">
        <v>106.7</v>
      </c>
      <c r="AA515" s="31">
        <v>113.1</v>
      </c>
      <c r="AB515" s="31">
        <v>116.5</v>
      </c>
      <c r="AC515" s="31">
        <v>115.3</v>
      </c>
      <c r="AD515" s="31">
        <v>108.8</v>
      </c>
      <c r="AE515" s="31">
        <v>114.1</v>
      </c>
      <c r="AF515" s="31">
        <v>109.8</v>
      </c>
      <c r="AG515" s="31">
        <v>113</v>
      </c>
      <c r="AH515" s="31">
        <v>117.3</v>
      </c>
      <c r="AI515" s="31">
        <v>113.2</v>
      </c>
      <c r="AJ515" s="31">
        <v>115.8</v>
      </c>
      <c r="AK515" s="31">
        <v>122.5</v>
      </c>
      <c r="AL515" s="31">
        <v>117.4</v>
      </c>
      <c r="AM515" s="31">
        <v>113.6</v>
      </c>
      <c r="AN515" s="31">
        <v>113.2</v>
      </c>
      <c r="AO515" s="31">
        <v>117.1</v>
      </c>
      <c r="AP515" s="31">
        <v>119.4</v>
      </c>
      <c r="AQ515" s="31">
        <v>113.6</v>
      </c>
      <c r="AR515" s="31">
        <v>114.2</v>
      </c>
      <c r="AS515" s="31">
        <v>114.9</v>
      </c>
      <c r="AT515" s="31">
        <v>115</v>
      </c>
      <c r="AU515" s="31">
        <v>115.8</v>
      </c>
      <c r="AV515" s="31">
        <v>116.2</v>
      </c>
      <c r="AW515" s="31">
        <v>113.9</v>
      </c>
      <c r="AX515" s="31">
        <v>112.7</v>
      </c>
      <c r="AY515" s="31">
        <v>113.2</v>
      </c>
      <c r="AZ515" s="31">
        <v>114.4</v>
      </c>
      <c r="BA515" s="31">
        <v>113.5</v>
      </c>
      <c r="BB515" s="31">
        <v>113.1</v>
      </c>
      <c r="BC515" s="31">
        <v>111.9</v>
      </c>
      <c r="BD515" s="31">
        <v>112.9</v>
      </c>
      <c r="BE515" s="31">
        <v>111.7</v>
      </c>
      <c r="BF515" s="31">
        <v>111.6</v>
      </c>
      <c r="BG515" s="31">
        <v>110.7</v>
      </c>
      <c r="BH515" s="31">
        <v>111.5</v>
      </c>
      <c r="BI515" s="31">
        <v>113.2</v>
      </c>
      <c r="BJ515" s="31">
        <v>117.1</v>
      </c>
      <c r="BK515" s="31">
        <v>114</v>
      </c>
      <c r="BL515" s="31">
        <v>115.1</v>
      </c>
      <c r="BM515" s="31">
        <v>114.3</v>
      </c>
      <c r="BN515" s="31">
        <v>114.3</v>
      </c>
      <c r="BO515" s="31">
        <v>119</v>
      </c>
      <c r="BP515" s="31">
        <v>118.1</v>
      </c>
      <c r="BQ515" s="31">
        <v>120.6</v>
      </c>
      <c r="BR515" s="31">
        <v>129.30000000000001</v>
      </c>
      <c r="BS515" s="31">
        <v>124.2</v>
      </c>
      <c r="BT515" s="31">
        <v>123.2</v>
      </c>
      <c r="BU515" s="31">
        <v>123.2</v>
      </c>
      <c r="BV515" s="31">
        <v>123.4</v>
      </c>
      <c r="BW515" s="31">
        <v>124.1</v>
      </c>
      <c r="BX515" s="31">
        <v>123.5</v>
      </c>
      <c r="BY515" s="31">
        <v>123</v>
      </c>
      <c r="BZ515" s="31">
        <v>123.1</v>
      </c>
      <c r="CA515" s="31">
        <v>123</v>
      </c>
      <c r="CB515" s="31">
        <v>123.9</v>
      </c>
      <c r="CC515" s="31">
        <v>130.1</v>
      </c>
      <c r="CD515" s="31">
        <v>128</v>
      </c>
      <c r="CE515" s="31">
        <v>130.30000000000001</v>
      </c>
      <c r="CF515" s="31">
        <v>129.80000000000001</v>
      </c>
      <c r="CG515" s="31">
        <v>133.4</v>
      </c>
      <c r="CH515" s="31">
        <v>131.80000000000001</v>
      </c>
      <c r="CI515" s="31">
        <v>131.80000000000001</v>
      </c>
      <c r="CJ515" s="31">
        <v>132.69999999999999</v>
      </c>
      <c r="CK515" s="31">
        <v>137.19999999999999</v>
      </c>
      <c r="CL515" s="31">
        <v>136.69999999999999</v>
      </c>
      <c r="CM515" s="31">
        <v>144.1</v>
      </c>
      <c r="CN515" s="31">
        <v>140.30000000000001</v>
      </c>
      <c r="CO515" s="31">
        <v>136.30000000000001</v>
      </c>
      <c r="CP515" s="31">
        <v>138.80000000000001</v>
      </c>
      <c r="CQ515" s="31">
        <v>138.5</v>
      </c>
      <c r="CR515" s="31">
        <v>138.69999999999999</v>
      </c>
      <c r="CS515" s="31">
        <v>141.6</v>
      </c>
      <c r="CT515" s="31">
        <v>140</v>
      </c>
      <c r="CU515" s="31">
        <v>140.9</v>
      </c>
      <c r="CV515" s="31">
        <v>140</v>
      </c>
      <c r="CW515" s="31">
        <v>142.1</v>
      </c>
      <c r="CX515" s="31">
        <v>140.80000000000001</v>
      </c>
      <c r="CY515" s="31">
        <v>139.69999999999999</v>
      </c>
      <c r="CZ515" s="31">
        <v>139.5</v>
      </c>
      <c r="DA515" s="31">
        <v>140.5</v>
      </c>
      <c r="DB515" s="31">
        <v>141.80000000000001</v>
      </c>
      <c r="DC515" s="31">
        <v>142.4</v>
      </c>
      <c r="DD515" s="31">
        <v>139</v>
      </c>
      <c r="DE515" s="31">
        <v>143.80000000000001</v>
      </c>
      <c r="DF515" s="31">
        <v>143.5</v>
      </c>
      <c r="DG515" s="31">
        <v>140</v>
      </c>
      <c r="DH515" s="31">
        <v>143.4</v>
      </c>
      <c r="DI515" s="31">
        <v>145.4</v>
      </c>
      <c r="DJ515" s="31">
        <v>144.4</v>
      </c>
      <c r="DK515" s="31">
        <v>142</v>
      </c>
      <c r="DL515" s="31">
        <v>149.19999999999999</v>
      </c>
      <c r="DM515" s="31">
        <v>147.19999999999999</v>
      </c>
      <c r="DN515" s="31">
        <v>145.6</v>
      </c>
      <c r="DO515" s="31">
        <v>144.6</v>
      </c>
      <c r="DP515" s="31">
        <v>145.19999999999999</v>
      </c>
      <c r="DQ515" s="31">
        <v>144.9</v>
      </c>
      <c r="DR515" s="31">
        <v>145.5</v>
      </c>
      <c r="DS515" s="31">
        <v>145.69999999999999</v>
      </c>
      <c r="DT515" s="31">
        <v>146</v>
      </c>
      <c r="DU515" s="31">
        <v>146.6</v>
      </c>
      <c r="DV515" s="31">
        <v>145.9</v>
      </c>
      <c r="DW515" s="31">
        <v>145.9</v>
      </c>
      <c r="DX515" s="31">
        <v>145.9</v>
      </c>
      <c r="DY515" s="31">
        <v>146.4</v>
      </c>
      <c r="DZ515" s="31">
        <v>146.1</v>
      </c>
      <c r="EA515" s="31">
        <v>144.1</v>
      </c>
      <c r="EB515" s="31">
        <v>144.6</v>
      </c>
      <c r="EC515" s="31">
        <v>144.4</v>
      </c>
      <c r="ED515" s="31">
        <v>145</v>
      </c>
      <c r="EE515" s="31">
        <v>144.5</v>
      </c>
      <c r="EF515" s="31">
        <v>144.69999999999999</v>
      </c>
      <c r="EG515" s="31">
        <v>144.69999999999999</v>
      </c>
      <c r="EH515" s="31">
        <v>144.69999999999999</v>
      </c>
      <c r="EI515" s="31">
        <v>144.69999999999999</v>
      </c>
      <c r="EJ515" s="31">
        <v>144.69999999999999</v>
      </c>
      <c r="EK515" s="31">
        <v>144.80000000000001</v>
      </c>
      <c r="EL515" s="31">
        <v>145.30000000000001</v>
      </c>
      <c r="EM515" s="31">
        <v>144.80000000000001</v>
      </c>
      <c r="EN515" s="31">
        <v>144.80000000000001</v>
      </c>
      <c r="EO515" s="31">
        <v>145.1</v>
      </c>
      <c r="EP515" s="31">
        <v>145.1</v>
      </c>
      <c r="EQ515" s="31">
        <v>145.1</v>
      </c>
      <c r="ER515" s="31">
        <v>145.1</v>
      </c>
      <c r="ES515" s="31">
        <v>145.1</v>
      </c>
      <c r="ET515" s="31">
        <v>145.1</v>
      </c>
    </row>
    <row r="516" spans="1:150">
      <c r="A516" s="25" t="s">
        <v>2218</v>
      </c>
      <c r="B516" s="25" t="s">
        <v>2219</v>
      </c>
      <c r="C516" s="26">
        <v>7.2100000000000003E-3</v>
      </c>
      <c r="D516" s="31">
        <v>110.3</v>
      </c>
      <c r="E516" s="31">
        <v>104.5</v>
      </c>
      <c r="F516" s="31">
        <v>110.6</v>
      </c>
      <c r="G516" s="31">
        <v>109.5</v>
      </c>
      <c r="H516" s="31">
        <v>109.1</v>
      </c>
      <c r="I516" s="31">
        <v>108.8</v>
      </c>
      <c r="J516" s="31">
        <v>114.6</v>
      </c>
      <c r="K516" s="31">
        <v>116.2</v>
      </c>
      <c r="L516" s="31">
        <v>112.5</v>
      </c>
      <c r="M516" s="31">
        <v>133.30000000000001</v>
      </c>
      <c r="N516" s="31">
        <v>125.5</v>
      </c>
      <c r="O516" s="31">
        <v>122.1</v>
      </c>
      <c r="P516" s="31">
        <v>121.7</v>
      </c>
      <c r="Q516" s="31">
        <v>125.3</v>
      </c>
      <c r="R516" s="31">
        <v>118.9</v>
      </c>
      <c r="S516" s="31">
        <v>126.6</v>
      </c>
      <c r="T516" s="31">
        <v>121.8</v>
      </c>
      <c r="U516" s="31">
        <v>123.1</v>
      </c>
      <c r="V516" s="31">
        <v>133.30000000000001</v>
      </c>
      <c r="W516" s="31">
        <v>133.5</v>
      </c>
      <c r="X516" s="31">
        <v>133.69999999999999</v>
      </c>
      <c r="Y516" s="31">
        <v>142.80000000000001</v>
      </c>
      <c r="Z516" s="31">
        <v>143.69999999999999</v>
      </c>
      <c r="AA516" s="31">
        <v>142.19999999999999</v>
      </c>
      <c r="AB516" s="31">
        <v>138.5</v>
      </c>
      <c r="AC516" s="31">
        <v>141.80000000000001</v>
      </c>
      <c r="AD516" s="31">
        <v>146.4</v>
      </c>
      <c r="AE516" s="31">
        <v>143.69999999999999</v>
      </c>
      <c r="AF516" s="31">
        <v>142.1</v>
      </c>
      <c r="AG516" s="31">
        <v>141.9</v>
      </c>
      <c r="AH516" s="31">
        <v>149.30000000000001</v>
      </c>
      <c r="AI516" s="31">
        <v>145.4</v>
      </c>
      <c r="AJ516" s="31">
        <v>138.69999999999999</v>
      </c>
      <c r="AK516" s="31">
        <v>140.80000000000001</v>
      </c>
      <c r="AL516" s="31">
        <v>140.80000000000001</v>
      </c>
      <c r="AM516" s="31">
        <v>145.9</v>
      </c>
      <c r="AN516" s="31">
        <v>141.30000000000001</v>
      </c>
      <c r="AO516" s="31">
        <v>138.69999999999999</v>
      </c>
      <c r="AP516" s="31">
        <v>139</v>
      </c>
      <c r="AQ516" s="31">
        <v>140.19999999999999</v>
      </c>
      <c r="AR516" s="31">
        <v>133.19999999999999</v>
      </c>
      <c r="AS516" s="31">
        <v>138.4</v>
      </c>
      <c r="AT516" s="31">
        <v>146.30000000000001</v>
      </c>
      <c r="AU516" s="31">
        <v>148.6</v>
      </c>
      <c r="AV516" s="31">
        <v>145</v>
      </c>
      <c r="AW516" s="31">
        <v>143.19999999999999</v>
      </c>
      <c r="AX516" s="31">
        <v>127.5</v>
      </c>
      <c r="AY516" s="31">
        <v>145.19999999999999</v>
      </c>
      <c r="AZ516" s="31">
        <v>154.9</v>
      </c>
      <c r="BA516" s="31">
        <v>141.6</v>
      </c>
      <c r="BB516" s="31">
        <v>153.5</v>
      </c>
      <c r="BC516" s="31">
        <v>153</v>
      </c>
      <c r="BD516" s="31">
        <v>139.6</v>
      </c>
      <c r="BE516" s="31">
        <v>159.4</v>
      </c>
      <c r="BF516" s="31">
        <v>158.69999999999999</v>
      </c>
      <c r="BG516" s="31">
        <v>159.1</v>
      </c>
      <c r="BH516" s="31">
        <v>152.80000000000001</v>
      </c>
      <c r="BI516" s="31">
        <v>170.3</v>
      </c>
      <c r="BJ516" s="31">
        <v>166.8</v>
      </c>
      <c r="BK516" s="31">
        <v>157.6</v>
      </c>
      <c r="BL516" s="31">
        <v>157.6</v>
      </c>
      <c r="BM516" s="31">
        <v>157.6</v>
      </c>
      <c r="BN516" s="31">
        <v>157.1</v>
      </c>
      <c r="BO516" s="31">
        <v>162.1</v>
      </c>
      <c r="BP516" s="31">
        <v>152.6</v>
      </c>
      <c r="BQ516" s="31">
        <v>155.5</v>
      </c>
      <c r="BR516" s="31">
        <v>158.1</v>
      </c>
      <c r="BS516" s="31">
        <v>158.80000000000001</v>
      </c>
      <c r="BT516" s="31">
        <v>163.69999999999999</v>
      </c>
      <c r="BU516" s="31">
        <v>157</v>
      </c>
      <c r="BV516" s="31">
        <v>161.30000000000001</v>
      </c>
      <c r="BW516" s="31">
        <v>162.69999999999999</v>
      </c>
      <c r="BX516" s="31">
        <v>156.6</v>
      </c>
      <c r="BY516" s="31">
        <v>164.5</v>
      </c>
      <c r="BZ516" s="31">
        <v>160.69999999999999</v>
      </c>
      <c r="CA516" s="31">
        <v>167.7</v>
      </c>
      <c r="CB516" s="31">
        <v>164.5</v>
      </c>
      <c r="CC516" s="31">
        <v>157.6</v>
      </c>
      <c r="CD516" s="31">
        <v>163.9</v>
      </c>
      <c r="CE516" s="31">
        <v>167.5</v>
      </c>
      <c r="CF516" s="31">
        <v>157.9</v>
      </c>
      <c r="CG516" s="31">
        <v>166.8</v>
      </c>
      <c r="CH516" s="31">
        <v>164.5</v>
      </c>
      <c r="CI516" s="31">
        <v>162.69999999999999</v>
      </c>
      <c r="CJ516" s="31">
        <v>169</v>
      </c>
      <c r="CK516" s="31">
        <v>176.6</v>
      </c>
      <c r="CL516" s="31">
        <v>168.1</v>
      </c>
      <c r="CM516" s="31">
        <v>171.4</v>
      </c>
      <c r="CN516" s="31">
        <v>172.4</v>
      </c>
      <c r="CO516" s="31">
        <v>162.1</v>
      </c>
      <c r="CP516" s="31">
        <v>162.1</v>
      </c>
      <c r="CQ516" s="31">
        <v>161.69999999999999</v>
      </c>
      <c r="CR516" s="31">
        <v>163.80000000000001</v>
      </c>
      <c r="CS516" s="31">
        <v>162.19999999999999</v>
      </c>
      <c r="CT516" s="31">
        <v>168.4</v>
      </c>
      <c r="CU516" s="31">
        <v>168.1</v>
      </c>
      <c r="CV516" s="31">
        <v>168.1</v>
      </c>
      <c r="CW516" s="31">
        <v>168.1</v>
      </c>
      <c r="CX516" s="31">
        <v>168.1</v>
      </c>
      <c r="CY516" s="31">
        <v>168.6</v>
      </c>
      <c r="CZ516" s="31">
        <v>168.6</v>
      </c>
      <c r="DA516" s="31">
        <v>168.6</v>
      </c>
      <c r="DB516" s="31">
        <v>168.6</v>
      </c>
      <c r="DC516" s="31">
        <v>168.6</v>
      </c>
      <c r="DD516" s="31">
        <v>168.9</v>
      </c>
      <c r="DE516" s="31">
        <v>168.8</v>
      </c>
      <c r="DF516" s="31">
        <v>168.9</v>
      </c>
      <c r="DG516" s="31">
        <v>168.9</v>
      </c>
      <c r="DH516" s="31">
        <v>168.9</v>
      </c>
      <c r="DI516" s="31">
        <v>168.9</v>
      </c>
      <c r="DJ516" s="31">
        <v>168.9</v>
      </c>
      <c r="DK516" s="31">
        <v>168.9</v>
      </c>
      <c r="DL516" s="31">
        <v>168.9</v>
      </c>
      <c r="DM516" s="31">
        <v>178.4</v>
      </c>
      <c r="DN516" s="31">
        <v>178.4</v>
      </c>
      <c r="DO516" s="31">
        <v>178.9</v>
      </c>
      <c r="DP516" s="31">
        <v>178.7</v>
      </c>
      <c r="DQ516" s="31">
        <v>178.9</v>
      </c>
      <c r="DR516" s="31">
        <v>181.2</v>
      </c>
      <c r="DS516" s="31">
        <v>177.9</v>
      </c>
      <c r="DT516" s="31">
        <v>178.6</v>
      </c>
      <c r="DU516" s="31">
        <v>180.9</v>
      </c>
      <c r="DV516" s="31">
        <v>174.4</v>
      </c>
      <c r="DW516" s="31">
        <v>177</v>
      </c>
      <c r="DX516" s="31">
        <v>179.9</v>
      </c>
      <c r="DY516" s="31">
        <v>181.3</v>
      </c>
      <c r="DZ516" s="31">
        <v>183</v>
      </c>
      <c r="EA516" s="31">
        <v>182.5</v>
      </c>
      <c r="EB516" s="31">
        <v>180.7</v>
      </c>
      <c r="EC516" s="31">
        <v>174.4</v>
      </c>
      <c r="ED516" s="31">
        <v>176.3</v>
      </c>
      <c r="EE516" s="31">
        <v>174.6</v>
      </c>
      <c r="EF516" s="31">
        <v>169.6</v>
      </c>
      <c r="EG516" s="31">
        <v>166.7</v>
      </c>
      <c r="EH516" s="31">
        <v>172.8</v>
      </c>
      <c r="EI516" s="31">
        <v>173.1</v>
      </c>
      <c r="EJ516" s="31">
        <v>170</v>
      </c>
      <c r="EK516" s="31">
        <v>167</v>
      </c>
      <c r="EL516" s="31">
        <v>180.6</v>
      </c>
      <c r="EM516" s="31">
        <v>172.7</v>
      </c>
      <c r="EN516" s="31">
        <v>172.2</v>
      </c>
      <c r="EO516" s="31">
        <v>175.7</v>
      </c>
      <c r="EP516" s="31">
        <v>171.8</v>
      </c>
      <c r="EQ516" s="31">
        <v>168.1</v>
      </c>
      <c r="ER516" s="31">
        <v>164.6</v>
      </c>
      <c r="ES516" s="31">
        <v>167.3</v>
      </c>
      <c r="ET516" s="31">
        <v>171</v>
      </c>
    </row>
    <row r="517" spans="1:150">
      <c r="A517" s="25" t="s">
        <v>2220</v>
      </c>
      <c r="B517" s="25" t="s">
        <v>2221</v>
      </c>
      <c r="C517" s="26">
        <v>3.2017600000000002</v>
      </c>
      <c r="D517" s="31">
        <v>107.4</v>
      </c>
      <c r="E517" s="31">
        <v>107.5</v>
      </c>
      <c r="F517" s="31">
        <v>108.2</v>
      </c>
      <c r="G517" s="31">
        <v>109.2</v>
      </c>
      <c r="H517" s="31">
        <v>108.7</v>
      </c>
      <c r="I517" s="31">
        <v>107.3</v>
      </c>
      <c r="J517" s="31">
        <v>107.1</v>
      </c>
      <c r="K517" s="31">
        <v>106.8</v>
      </c>
      <c r="L517" s="31">
        <v>105.3</v>
      </c>
      <c r="M517" s="31">
        <v>105.7</v>
      </c>
      <c r="N517" s="31">
        <v>106.8</v>
      </c>
      <c r="O517" s="31">
        <v>106.3</v>
      </c>
      <c r="P517" s="31">
        <v>106.3</v>
      </c>
      <c r="Q517" s="31">
        <v>106.3</v>
      </c>
      <c r="R517" s="31">
        <v>107.6</v>
      </c>
      <c r="S517" s="31">
        <v>107.8</v>
      </c>
      <c r="T517" s="31">
        <v>107</v>
      </c>
      <c r="U517" s="31">
        <v>107.3</v>
      </c>
      <c r="V517" s="31">
        <v>107.4</v>
      </c>
      <c r="W517" s="31">
        <v>107.3</v>
      </c>
      <c r="X517" s="31">
        <v>107.2</v>
      </c>
      <c r="Y517" s="31">
        <v>107.7</v>
      </c>
      <c r="Z517" s="31">
        <v>108.6</v>
      </c>
      <c r="AA517" s="31">
        <v>109.3</v>
      </c>
      <c r="AB517" s="31">
        <v>109.7</v>
      </c>
      <c r="AC517" s="31">
        <v>109.4</v>
      </c>
      <c r="AD517" s="31">
        <v>110.8</v>
      </c>
      <c r="AE517" s="31">
        <v>112.8</v>
      </c>
      <c r="AF517" s="31">
        <v>112.4</v>
      </c>
      <c r="AG517" s="31">
        <v>111.6</v>
      </c>
      <c r="AH517" s="31">
        <v>111.5</v>
      </c>
      <c r="AI517" s="31">
        <v>110.3</v>
      </c>
      <c r="AJ517" s="31">
        <v>111.3</v>
      </c>
      <c r="AK517" s="31">
        <v>112.2</v>
      </c>
      <c r="AL517" s="31">
        <v>111.3</v>
      </c>
      <c r="AM517" s="31">
        <v>112.1</v>
      </c>
      <c r="AN517" s="31">
        <v>110.4</v>
      </c>
      <c r="AO517" s="31">
        <v>109.5</v>
      </c>
      <c r="AP517" s="31">
        <v>109.6</v>
      </c>
      <c r="AQ517" s="31">
        <v>110.4</v>
      </c>
      <c r="AR517" s="31">
        <v>111.2</v>
      </c>
      <c r="AS517" s="31">
        <v>111.1</v>
      </c>
      <c r="AT517" s="31">
        <v>112</v>
      </c>
      <c r="AU517" s="31">
        <v>111.5</v>
      </c>
      <c r="AV517" s="31">
        <v>111.1</v>
      </c>
      <c r="AW517" s="31">
        <v>109.8</v>
      </c>
      <c r="AX517" s="31">
        <v>109.2</v>
      </c>
      <c r="AY517" s="31">
        <v>109.8</v>
      </c>
      <c r="AZ517" s="31">
        <v>109.2</v>
      </c>
      <c r="BA517" s="31">
        <v>110.2</v>
      </c>
      <c r="BB517" s="31">
        <v>110.7</v>
      </c>
      <c r="BC517" s="31">
        <v>110.7</v>
      </c>
      <c r="BD517" s="31">
        <v>110</v>
      </c>
      <c r="BE517" s="31">
        <v>110.9</v>
      </c>
      <c r="BF517" s="31">
        <v>110.3</v>
      </c>
      <c r="BG517" s="31">
        <v>109.9</v>
      </c>
      <c r="BH517" s="31">
        <v>108.9</v>
      </c>
      <c r="BI517" s="31">
        <v>108.9</v>
      </c>
      <c r="BJ517" s="31">
        <v>108.9</v>
      </c>
      <c r="BK517" s="31">
        <v>109.3</v>
      </c>
      <c r="BL517" s="31">
        <v>111.2</v>
      </c>
      <c r="BM517" s="31">
        <v>112.5</v>
      </c>
      <c r="BN517" s="31">
        <v>112.7</v>
      </c>
      <c r="BO517" s="31">
        <v>112</v>
      </c>
      <c r="BP517" s="31">
        <v>111.4</v>
      </c>
      <c r="BQ517" s="31">
        <v>111.9</v>
      </c>
      <c r="BR517" s="31">
        <v>111.7</v>
      </c>
      <c r="BS517" s="31">
        <v>113</v>
      </c>
      <c r="BT517" s="31">
        <v>113.3</v>
      </c>
      <c r="BU517" s="31">
        <v>114.3</v>
      </c>
      <c r="BV517" s="31">
        <v>114.1</v>
      </c>
      <c r="BW517" s="31">
        <v>114</v>
      </c>
      <c r="BX517" s="31">
        <v>115.4</v>
      </c>
      <c r="BY517" s="31">
        <v>115.6</v>
      </c>
      <c r="BZ517" s="31">
        <v>115.2</v>
      </c>
      <c r="CA517" s="31">
        <v>115.9</v>
      </c>
      <c r="CB517" s="31">
        <v>115.8</v>
      </c>
      <c r="CC517" s="31">
        <v>115.7</v>
      </c>
      <c r="CD517" s="31">
        <v>115.5</v>
      </c>
      <c r="CE517" s="31">
        <v>115.5</v>
      </c>
      <c r="CF517" s="31">
        <v>115.3</v>
      </c>
      <c r="CG517" s="31">
        <v>116.3</v>
      </c>
      <c r="CH517" s="31">
        <v>117.5</v>
      </c>
      <c r="CI517" s="31">
        <v>116.6</v>
      </c>
      <c r="CJ517" s="31">
        <v>117.4</v>
      </c>
      <c r="CK517" s="31">
        <v>118.5</v>
      </c>
      <c r="CL517" s="31">
        <v>118.3</v>
      </c>
      <c r="CM517" s="31">
        <v>117.5</v>
      </c>
      <c r="CN517" s="31">
        <v>116.7</v>
      </c>
      <c r="CO517" s="31">
        <v>116.9</v>
      </c>
      <c r="CP517" s="31">
        <v>115.4</v>
      </c>
      <c r="CQ517" s="31">
        <v>115.7</v>
      </c>
      <c r="CR517" s="31">
        <v>115.5</v>
      </c>
      <c r="CS517" s="31">
        <v>115.7</v>
      </c>
      <c r="CT517" s="31">
        <v>116.5</v>
      </c>
      <c r="CU517" s="31">
        <v>116.1</v>
      </c>
      <c r="CV517" s="31">
        <v>117.8</v>
      </c>
      <c r="CW517" s="31">
        <v>118.2</v>
      </c>
      <c r="CX517" s="31">
        <v>118.3</v>
      </c>
      <c r="CY517" s="31">
        <v>117.3</v>
      </c>
      <c r="CZ517" s="31">
        <v>116.6</v>
      </c>
      <c r="DA517" s="31">
        <v>116.8</v>
      </c>
      <c r="DB517" s="31">
        <v>116.5</v>
      </c>
      <c r="DC517" s="31">
        <v>116.9</v>
      </c>
      <c r="DD517" s="31">
        <v>117.4</v>
      </c>
      <c r="DE517" s="31">
        <v>117.4</v>
      </c>
      <c r="DF517" s="31">
        <v>117.9</v>
      </c>
      <c r="DG517" s="31">
        <v>120.2</v>
      </c>
      <c r="DH517" s="31">
        <v>121.2</v>
      </c>
      <c r="DI517" s="31">
        <v>120.9</v>
      </c>
      <c r="DJ517" s="31">
        <v>121.4</v>
      </c>
      <c r="DK517" s="31">
        <v>122.6</v>
      </c>
      <c r="DL517" s="31">
        <v>122.1</v>
      </c>
      <c r="DM517" s="31">
        <v>121.6</v>
      </c>
      <c r="DN517" s="31">
        <v>123.8</v>
      </c>
      <c r="DO517" s="31">
        <v>125.3</v>
      </c>
      <c r="DP517" s="31">
        <v>125.1</v>
      </c>
      <c r="DQ517" s="31">
        <v>125.8</v>
      </c>
      <c r="DR517" s="31">
        <v>126.7</v>
      </c>
      <c r="DS517" s="31">
        <v>127.7</v>
      </c>
      <c r="DT517" s="31">
        <v>130.5</v>
      </c>
      <c r="DU517" s="31">
        <v>131.9</v>
      </c>
      <c r="DV517" s="31">
        <v>134</v>
      </c>
      <c r="DW517" s="31">
        <v>133.69999999999999</v>
      </c>
      <c r="DX517" s="31">
        <v>133.5</v>
      </c>
      <c r="DY517" s="31">
        <v>133.30000000000001</v>
      </c>
      <c r="DZ517" s="31">
        <v>133.5</v>
      </c>
      <c r="EA517" s="31">
        <v>134.30000000000001</v>
      </c>
      <c r="EB517" s="31">
        <v>134.80000000000001</v>
      </c>
      <c r="EC517" s="31">
        <v>135.30000000000001</v>
      </c>
      <c r="ED517" s="31">
        <v>135.30000000000001</v>
      </c>
      <c r="EE517" s="31">
        <v>134.6</v>
      </c>
      <c r="EF517" s="31">
        <v>135.19999999999999</v>
      </c>
      <c r="EG517" s="31">
        <v>134.69999999999999</v>
      </c>
      <c r="EH517" s="31">
        <v>134.69999999999999</v>
      </c>
      <c r="EI517" s="31">
        <v>134.6</v>
      </c>
      <c r="EJ517" s="31">
        <v>135</v>
      </c>
      <c r="EK517" s="31">
        <v>135</v>
      </c>
      <c r="EL517" s="31">
        <v>135.6</v>
      </c>
      <c r="EM517" s="31">
        <v>134.6</v>
      </c>
      <c r="EN517" s="31">
        <v>135</v>
      </c>
      <c r="EO517" s="31">
        <v>134.5</v>
      </c>
      <c r="EP517" s="31">
        <v>133.80000000000001</v>
      </c>
      <c r="EQ517" s="31">
        <v>133.69999999999999</v>
      </c>
      <c r="ER517" s="31">
        <v>132.6</v>
      </c>
      <c r="ES517" s="31">
        <v>132.19999999999999</v>
      </c>
      <c r="ET517" s="31">
        <v>131.5</v>
      </c>
    </row>
    <row r="518" spans="1:150">
      <c r="A518" s="25" t="s">
        <v>2222</v>
      </c>
      <c r="B518" s="25" t="s">
        <v>2223</v>
      </c>
      <c r="C518" s="26">
        <v>0.29504000000000002</v>
      </c>
      <c r="D518" s="31">
        <v>103.9</v>
      </c>
      <c r="E518" s="31">
        <v>104.9</v>
      </c>
      <c r="F518" s="31">
        <v>104.9</v>
      </c>
      <c r="G518" s="31">
        <v>106</v>
      </c>
      <c r="H518" s="31">
        <v>105.6</v>
      </c>
      <c r="I518" s="31">
        <v>105.4</v>
      </c>
      <c r="J518" s="31">
        <v>106.1</v>
      </c>
      <c r="K518" s="31">
        <v>106.1</v>
      </c>
      <c r="L518" s="31">
        <v>106.1</v>
      </c>
      <c r="M518" s="31">
        <v>105.2</v>
      </c>
      <c r="N518" s="31">
        <v>105.2</v>
      </c>
      <c r="O518" s="31">
        <v>105.5</v>
      </c>
      <c r="P518" s="31">
        <v>106.4</v>
      </c>
      <c r="Q518" s="31">
        <v>106.1</v>
      </c>
      <c r="R518" s="31">
        <v>105.5</v>
      </c>
      <c r="S518" s="31">
        <v>106.3</v>
      </c>
      <c r="T518" s="31">
        <v>107.7</v>
      </c>
      <c r="U518" s="31">
        <v>106.4</v>
      </c>
      <c r="V518" s="31">
        <v>107.3</v>
      </c>
      <c r="W518" s="31">
        <v>107.4</v>
      </c>
      <c r="X518" s="31">
        <v>107.8</v>
      </c>
      <c r="Y518" s="31">
        <v>107.2</v>
      </c>
      <c r="Z518" s="31">
        <v>107.2</v>
      </c>
      <c r="AA518" s="31">
        <v>107.7</v>
      </c>
      <c r="AB518" s="31">
        <v>110.8</v>
      </c>
      <c r="AC518" s="31">
        <v>109.5</v>
      </c>
      <c r="AD518" s="31">
        <v>111.2</v>
      </c>
      <c r="AE518" s="31">
        <v>112.3</v>
      </c>
      <c r="AF518" s="31">
        <v>112.5</v>
      </c>
      <c r="AG518" s="31">
        <v>112.5</v>
      </c>
      <c r="AH518" s="31">
        <v>114.3</v>
      </c>
      <c r="AI518" s="31">
        <v>114</v>
      </c>
      <c r="AJ518" s="31">
        <v>113</v>
      </c>
      <c r="AK518" s="31">
        <v>115.6</v>
      </c>
      <c r="AL518" s="31">
        <v>113.6</v>
      </c>
      <c r="AM518" s="31">
        <v>116.3</v>
      </c>
      <c r="AN518" s="31">
        <v>113.1</v>
      </c>
      <c r="AO518" s="31">
        <v>112.1</v>
      </c>
      <c r="AP518" s="31">
        <v>113.5</v>
      </c>
      <c r="AQ518" s="31">
        <v>113.9</v>
      </c>
      <c r="AR518" s="31">
        <v>113.9</v>
      </c>
      <c r="AS518" s="31">
        <v>114.7</v>
      </c>
      <c r="AT518" s="31">
        <v>115.2</v>
      </c>
      <c r="AU518" s="31">
        <v>115.4</v>
      </c>
      <c r="AV518" s="31">
        <v>115.2</v>
      </c>
      <c r="AW518" s="31">
        <v>115.9</v>
      </c>
      <c r="AX518" s="31">
        <v>115.3</v>
      </c>
      <c r="AY518" s="31">
        <v>115.2</v>
      </c>
      <c r="AZ518" s="31">
        <v>116.7</v>
      </c>
      <c r="BA518" s="31">
        <v>118</v>
      </c>
      <c r="BB518" s="31">
        <v>116.3</v>
      </c>
      <c r="BC518" s="31">
        <v>118.3</v>
      </c>
      <c r="BD518" s="31">
        <v>117.2</v>
      </c>
      <c r="BE518" s="31">
        <v>116.1</v>
      </c>
      <c r="BF518" s="31">
        <v>116.4</v>
      </c>
      <c r="BG518" s="31">
        <v>117</v>
      </c>
      <c r="BH518" s="31">
        <v>114.7</v>
      </c>
      <c r="BI518" s="31">
        <v>115.1</v>
      </c>
      <c r="BJ518" s="31">
        <v>116.7</v>
      </c>
      <c r="BK518" s="31">
        <v>117.2</v>
      </c>
      <c r="BL518" s="31">
        <v>117.2</v>
      </c>
      <c r="BM518" s="31">
        <v>117.1</v>
      </c>
      <c r="BN518" s="31">
        <v>116.3</v>
      </c>
      <c r="BO518" s="31">
        <v>116.4</v>
      </c>
      <c r="BP518" s="31">
        <v>118.6</v>
      </c>
      <c r="BQ518" s="31">
        <v>116.9</v>
      </c>
      <c r="BR518" s="31">
        <v>117.1</v>
      </c>
      <c r="BS518" s="31">
        <v>117.1</v>
      </c>
      <c r="BT518" s="31">
        <v>116.3</v>
      </c>
      <c r="BU518" s="31">
        <v>117.6</v>
      </c>
      <c r="BV518" s="31">
        <v>117.2</v>
      </c>
      <c r="BW518" s="31">
        <v>118</v>
      </c>
      <c r="BX518" s="31">
        <v>118.9</v>
      </c>
      <c r="BY518" s="31">
        <v>118.5</v>
      </c>
      <c r="BZ518" s="31">
        <v>119.1</v>
      </c>
      <c r="CA518" s="31">
        <v>119.1</v>
      </c>
      <c r="CB518" s="31">
        <v>121.1</v>
      </c>
      <c r="CC518" s="31">
        <v>119.8</v>
      </c>
      <c r="CD518" s="31">
        <v>122</v>
      </c>
      <c r="CE518" s="31">
        <v>120.4</v>
      </c>
      <c r="CF518" s="31">
        <v>122.6</v>
      </c>
      <c r="CG518" s="31">
        <v>124.5</v>
      </c>
      <c r="CH518" s="31">
        <v>125.9</v>
      </c>
      <c r="CI518" s="31">
        <v>125</v>
      </c>
      <c r="CJ518" s="31">
        <v>125.4</v>
      </c>
      <c r="CK518" s="31">
        <v>125.1</v>
      </c>
      <c r="CL518" s="31">
        <v>125.7</v>
      </c>
      <c r="CM518" s="31">
        <v>125.4</v>
      </c>
      <c r="CN518" s="31">
        <v>126.8</v>
      </c>
      <c r="CO518" s="31">
        <v>123.1</v>
      </c>
      <c r="CP518" s="31">
        <v>121</v>
      </c>
      <c r="CQ518" s="31">
        <v>121.2</v>
      </c>
      <c r="CR518" s="31">
        <v>125.1</v>
      </c>
      <c r="CS518" s="31">
        <v>126.2</v>
      </c>
      <c r="CT518" s="31">
        <v>125.5</v>
      </c>
      <c r="CU518" s="31">
        <v>123.8</v>
      </c>
      <c r="CV518" s="31">
        <v>122.4</v>
      </c>
      <c r="CW518" s="31">
        <v>124.1</v>
      </c>
      <c r="CX518" s="31">
        <v>127.5</v>
      </c>
      <c r="CY518" s="31">
        <v>126</v>
      </c>
      <c r="CZ518" s="31">
        <v>126.3</v>
      </c>
      <c r="DA518" s="31">
        <v>128.30000000000001</v>
      </c>
      <c r="DB518" s="31">
        <v>127.8</v>
      </c>
      <c r="DC518" s="31">
        <v>126.4</v>
      </c>
      <c r="DD518" s="31">
        <v>127.8</v>
      </c>
      <c r="DE518" s="31">
        <v>129.4</v>
      </c>
      <c r="DF518" s="31">
        <v>129.6</v>
      </c>
      <c r="DG518" s="31">
        <v>130.4</v>
      </c>
      <c r="DH518" s="31">
        <v>132.5</v>
      </c>
      <c r="DI518" s="31">
        <v>135.5</v>
      </c>
      <c r="DJ518" s="31">
        <v>136.30000000000001</v>
      </c>
      <c r="DK518" s="31">
        <v>137.9</v>
      </c>
      <c r="DL518" s="31">
        <v>136</v>
      </c>
      <c r="DM518" s="31">
        <v>136.9</v>
      </c>
      <c r="DN518" s="31">
        <v>137.19999999999999</v>
      </c>
      <c r="DO518" s="31">
        <v>138.1</v>
      </c>
      <c r="DP518" s="31">
        <v>143.9</v>
      </c>
      <c r="DQ518" s="31">
        <v>144.69999999999999</v>
      </c>
      <c r="DR518" s="31">
        <v>144.69999999999999</v>
      </c>
      <c r="DS518" s="31">
        <v>145.9</v>
      </c>
      <c r="DT518" s="31">
        <v>150.9</v>
      </c>
      <c r="DU518" s="31">
        <v>148.5</v>
      </c>
      <c r="DV518" s="31">
        <v>152.9</v>
      </c>
      <c r="DW518" s="31">
        <v>155.69999999999999</v>
      </c>
      <c r="DX518" s="31">
        <v>156.1</v>
      </c>
      <c r="DY518" s="31">
        <v>157.4</v>
      </c>
      <c r="DZ518" s="31">
        <v>158.69999999999999</v>
      </c>
      <c r="EA518" s="31">
        <v>159.9</v>
      </c>
      <c r="EB518" s="31">
        <v>164.1</v>
      </c>
      <c r="EC518" s="31">
        <v>165.3</v>
      </c>
      <c r="ED518" s="31">
        <v>164</v>
      </c>
      <c r="EE518" s="31">
        <v>163.5</v>
      </c>
      <c r="EF518" s="31">
        <v>163.80000000000001</v>
      </c>
      <c r="EG518" s="31">
        <v>163.5</v>
      </c>
      <c r="EH518" s="31">
        <v>164</v>
      </c>
      <c r="EI518" s="31">
        <v>164.4</v>
      </c>
      <c r="EJ518" s="31">
        <v>163</v>
      </c>
      <c r="EK518" s="31">
        <v>163.5</v>
      </c>
      <c r="EL518" s="31">
        <v>163.4</v>
      </c>
      <c r="EM518" s="31">
        <v>163.4</v>
      </c>
      <c r="EN518" s="31">
        <v>164.2</v>
      </c>
      <c r="EO518" s="31">
        <v>163.9</v>
      </c>
      <c r="EP518" s="31">
        <v>164.6</v>
      </c>
      <c r="EQ518" s="31">
        <v>164</v>
      </c>
      <c r="ER518" s="31">
        <v>164</v>
      </c>
      <c r="ES518" s="31">
        <v>163.80000000000001</v>
      </c>
      <c r="ET518" s="31">
        <v>162.4</v>
      </c>
    </row>
    <row r="519" spans="1:150">
      <c r="A519" s="25" t="s">
        <v>2224</v>
      </c>
      <c r="B519" s="25" t="s">
        <v>2225</v>
      </c>
      <c r="C519" s="26">
        <v>5.5500000000000002E-3</v>
      </c>
      <c r="D519" s="31">
        <v>112.8</v>
      </c>
      <c r="E519" s="31">
        <v>108.8</v>
      </c>
      <c r="F519" s="31">
        <v>108.8</v>
      </c>
      <c r="G519" s="31">
        <v>110.1</v>
      </c>
      <c r="H519" s="31">
        <v>109.9</v>
      </c>
      <c r="I519" s="31">
        <v>107.7</v>
      </c>
      <c r="J519" s="31">
        <v>107.2</v>
      </c>
      <c r="K519" s="31">
        <v>109.2</v>
      </c>
      <c r="L519" s="31">
        <v>108.1</v>
      </c>
      <c r="M519" s="31">
        <v>108.3</v>
      </c>
      <c r="N519" s="31">
        <v>108.5</v>
      </c>
      <c r="O519" s="31">
        <v>107</v>
      </c>
      <c r="P519" s="31">
        <v>107</v>
      </c>
      <c r="Q519" s="31">
        <v>105.5</v>
      </c>
      <c r="R519" s="31">
        <v>105.8</v>
      </c>
      <c r="S519" s="31">
        <v>107</v>
      </c>
      <c r="T519" s="31">
        <v>110.7</v>
      </c>
      <c r="U519" s="31">
        <v>111.6</v>
      </c>
      <c r="V519" s="31">
        <v>113.3</v>
      </c>
      <c r="W519" s="31">
        <v>112.9</v>
      </c>
      <c r="X519" s="31">
        <v>112.6</v>
      </c>
      <c r="Y519" s="31">
        <v>112.7</v>
      </c>
      <c r="Z519" s="31">
        <v>113.3</v>
      </c>
      <c r="AA519" s="31">
        <v>117.4</v>
      </c>
      <c r="AB519" s="31">
        <v>119.3</v>
      </c>
      <c r="AC519" s="31">
        <v>121</v>
      </c>
      <c r="AD519" s="31">
        <v>121.6</v>
      </c>
      <c r="AE519" s="31">
        <v>121</v>
      </c>
      <c r="AF519" s="31">
        <v>120.6</v>
      </c>
      <c r="AG519" s="31">
        <v>122.7</v>
      </c>
      <c r="AH519" s="31">
        <v>126.7</v>
      </c>
      <c r="AI519" s="31">
        <v>127.9</v>
      </c>
      <c r="AJ519" s="31">
        <v>124.2</v>
      </c>
      <c r="AK519" s="31">
        <v>122</v>
      </c>
      <c r="AL519" s="31">
        <v>120.1</v>
      </c>
      <c r="AM519" s="31">
        <v>119.4</v>
      </c>
      <c r="AN519" s="31">
        <v>117.7</v>
      </c>
      <c r="AO519" s="31">
        <v>116.4</v>
      </c>
      <c r="AP519" s="31">
        <v>116.9</v>
      </c>
      <c r="AQ519" s="31">
        <v>118.1</v>
      </c>
      <c r="AR519" s="31">
        <v>117.3</v>
      </c>
      <c r="AS519" s="31">
        <v>116.9</v>
      </c>
      <c r="AT519" s="31">
        <v>119.2</v>
      </c>
      <c r="AU519" s="31">
        <v>114.7</v>
      </c>
      <c r="AV519" s="31">
        <v>115.3</v>
      </c>
      <c r="AW519" s="31">
        <v>113.4</v>
      </c>
      <c r="AX519" s="31">
        <v>113.4</v>
      </c>
      <c r="AY519" s="31">
        <v>111.4</v>
      </c>
      <c r="AZ519" s="31">
        <v>111</v>
      </c>
      <c r="BA519" s="31">
        <v>113.9</v>
      </c>
      <c r="BB519" s="31">
        <v>115.5</v>
      </c>
      <c r="BC519" s="31">
        <v>112.5</v>
      </c>
      <c r="BD519" s="31">
        <v>115.2</v>
      </c>
      <c r="BE519" s="31">
        <v>112.3</v>
      </c>
      <c r="BF519" s="31">
        <v>111.5</v>
      </c>
      <c r="BG519" s="31">
        <v>113.5</v>
      </c>
      <c r="BH519" s="31">
        <v>111.1</v>
      </c>
      <c r="BI519" s="31">
        <v>114</v>
      </c>
      <c r="BJ519" s="31">
        <v>113.1</v>
      </c>
      <c r="BK519" s="31">
        <v>114.6</v>
      </c>
      <c r="BL519" s="31">
        <v>115.2</v>
      </c>
      <c r="BM519" s="31">
        <v>117.7</v>
      </c>
      <c r="BN519" s="31">
        <v>116.5</v>
      </c>
      <c r="BO519" s="31">
        <v>120.3</v>
      </c>
      <c r="BP519" s="31">
        <v>114.6</v>
      </c>
      <c r="BQ519" s="31">
        <v>112</v>
      </c>
      <c r="BR519" s="31">
        <v>109.1</v>
      </c>
      <c r="BS519" s="31">
        <v>109.3</v>
      </c>
      <c r="BT519" s="31">
        <v>110.5</v>
      </c>
      <c r="BU519" s="31">
        <v>107.8</v>
      </c>
      <c r="BV519" s="31">
        <v>110.3</v>
      </c>
      <c r="BW519" s="31">
        <v>113.5</v>
      </c>
      <c r="BX519" s="31">
        <v>109.4</v>
      </c>
      <c r="BY519" s="31">
        <v>108.6</v>
      </c>
      <c r="BZ519" s="31">
        <v>113.6</v>
      </c>
      <c r="CA519" s="31">
        <v>113.1</v>
      </c>
      <c r="CB519" s="31">
        <v>116.8</v>
      </c>
      <c r="CC519" s="31">
        <v>112.8</v>
      </c>
      <c r="CD519" s="31">
        <v>116.1</v>
      </c>
      <c r="CE519" s="31">
        <v>111.8</v>
      </c>
      <c r="CF519" s="31">
        <v>114.5</v>
      </c>
      <c r="CG519" s="31">
        <v>112.9</v>
      </c>
      <c r="CH519" s="31">
        <v>109.6</v>
      </c>
      <c r="CI519" s="31">
        <v>109.4</v>
      </c>
      <c r="CJ519" s="31">
        <v>109.9</v>
      </c>
      <c r="CK519" s="31">
        <v>108.4</v>
      </c>
      <c r="CL519" s="31">
        <v>109.4</v>
      </c>
      <c r="CM519" s="31">
        <v>108</v>
      </c>
      <c r="CN519" s="31">
        <v>107.2</v>
      </c>
      <c r="CO519" s="31">
        <v>113.2</v>
      </c>
      <c r="CP519" s="31">
        <v>106.5</v>
      </c>
      <c r="CQ519" s="31">
        <v>106.2</v>
      </c>
      <c r="CR519" s="31">
        <v>108.3</v>
      </c>
      <c r="CS519" s="31">
        <v>107.6</v>
      </c>
      <c r="CT519" s="31">
        <v>104.9</v>
      </c>
      <c r="CU519" s="31">
        <v>103.9</v>
      </c>
      <c r="CV519" s="31">
        <v>104.3</v>
      </c>
      <c r="CW519" s="31">
        <v>102.9</v>
      </c>
      <c r="CX519" s="31">
        <v>105.2</v>
      </c>
      <c r="CY519" s="31">
        <v>103.4</v>
      </c>
      <c r="CZ519" s="31">
        <v>108.6</v>
      </c>
      <c r="DA519" s="31">
        <v>103.2</v>
      </c>
      <c r="DB519" s="31">
        <v>110.8</v>
      </c>
      <c r="DC519" s="31">
        <v>118</v>
      </c>
      <c r="DD519" s="31">
        <v>121.3</v>
      </c>
      <c r="DE519" s="31">
        <v>122.3</v>
      </c>
      <c r="DF519" s="31">
        <v>123.8</v>
      </c>
      <c r="DG519" s="31">
        <v>130.80000000000001</v>
      </c>
      <c r="DH519" s="31">
        <v>130.4</v>
      </c>
      <c r="DI519" s="31">
        <v>138.69999999999999</v>
      </c>
      <c r="DJ519" s="31">
        <v>145.9</v>
      </c>
      <c r="DK519" s="31">
        <v>145.19999999999999</v>
      </c>
      <c r="DL519" s="31">
        <v>146.6</v>
      </c>
      <c r="DM519" s="31">
        <v>150.30000000000001</v>
      </c>
      <c r="DN519" s="31">
        <v>160.30000000000001</v>
      </c>
      <c r="DO519" s="31">
        <v>174</v>
      </c>
      <c r="DP519" s="31">
        <v>187.9</v>
      </c>
      <c r="DQ519" s="31">
        <v>190.2</v>
      </c>
      <c r="DR519" s="31">
        <v>194.4</v>
      </c>
      <c r="DS519" s="31">
        <v>192.8</v>
      </c>
      <c r="DT519" s="31">
        <v>201.7</v>
      </c>
      <c r="DU519" s="31">
        <v>205.3</v>
      </c>
      <c r="DV519" s="31">
        <v>208</v>
      </c>
      <c r="DW519" s="31">
        <v>201.1</v>
      </c>
      <c r="DX519" s="31">
        <v>201.4</v>
      </c>
      <c r="DY519" s="31">
        <v>187</v>
      </c>
      <c r="DZ519" s="31">
        <v>192.9</v>
      </c>
      <c r="EA519" s="31">
        <v>189.3</v>
      </c>
      <c r="EB519" s="31">
        <v>187.7</v>
      </c>
      <c r="EC519" s="31">
        <v>180.4</v>
      </c>
      <c r="ED519" s="31">
        <v>178</v>
      </c>
      <c r="EE519" s="31">
        <v>172.2</v>
      </c>
      <c r="EF519" s="31">
        <v>174.9</v>
      </c>
      <c r="EG519" s="31">
        <v>177.2</v>
      </c>
      <c r="EH519" s="31">
        <v>174.7</v>
      </c>
      <c r="EI519" s="31">
        <v>175.7</v>
      </c>
      <c r="EJ519" s="31">
        <v>172.1</v>
      </c>
      <c r="EK519" s="31">
        <v>170</v>
      </c>
      <c r="EL519" s="31">
        <v>170.2</v>
      </c>
      <c r="EM519" s="31">
        <v>165.3</v>
      </c>
      <c r="EN519" s="31">
        <v>162.69999999999999</v>
      </c>
      <c r="EO519" s="31">
        <v>164.8</v>
      </c>
      <c r="EP519" s="31">
        <v>165.9</v>
      </c>
      <c r="EQ519" s="31">
        <v>164.1</v>
      </c>
      <c r="ER519" s="31">
        <v>159.30000000000001</v>
      </c>
      <c r="ES519" s="31">
        <v>156.1</v>
      </c>
      <c r="ET519" s="31">
        <v>157.30000000000001</v>
      </c>
    </row>
    <row r="520" spans="1:150">
      <c r="A520" s="25" t="s">
        <v>2226</v>
      </c>
      <c r="B520" s="25" t="s">
        <v>2227</v>
      </c>
      <c r="C520" s="26">
        <v>2.9389999999999999E-2</v>
      </c>
      <c r="D520" s="31">
        <v>100.9</v>
      </c>
      <c r="E520" s="31">
        <v>101.6</v>
      </c>
      <c r="F520" s="31">
        <v>101.8</v>
      </c>
      <c r="G520" s="31">
        <v>103.2</v>
      </c>
      <c r="H520" s="31">
        <v>103.2</v>
      </c>
      <c r="I520" s="31">
        <v>103.2</v>
      </c>
      <c r="J520" s="31">
        <v>103.2</v>
      </c>
      <c r="K520" s="31">
        <v>103.2</v>
      </c>
      <c r="L520" s="31">
        <v>103.7</v>
      </c>
      <c r="M520" s="31">
        <v>103.9</v>
      </c>
      <c r="N520" s="31">
        <v>103.9</v>
      </c>
      <c r="O520" s="31">
        <v>105.7</v>
      </c>
      <c r="P520" s="31">
        <v>105</v>
      </c>
      <c r="Q520" s="31">
        <v>104.1</v>
      </c>
      <c r="R520" s="31">
        <v>104</v>
      </c>
      <c r="S520" s="31">
        <v>104.4</v>
      </c>
      <c r="T520" s="31">
        <v>104.7</v>
      </c>
      <c r="U520" s="31">
        <v>104.7</v>
      </c>
      <c r="V520" s="31">
        <v>105.3</v>
      </c>
      <c r="W520" s="31">
        <v>105.3</v>
      </c>
      <c r="X520" s="31">
        <v>105.3</v>
      </c>
      <c r="Y520" s="31">
        <v>105.6</v>
      </c>
      <c r="Z520" s="31">
        <v>105.6</v>
      </c>
      <c r="AA520" s="31">
        <v>103.8</v>
      </c>
      <c r="AB520" s="31">
        <v>103.8</v>
      </c>
      <c r="AC520" s="31">
        <v>104.9</v>
      </c>
      <c r="AD520" s="31">
        <v>104.9</v>
      </c>
      <c r="AE520" s="31">
        <v>104.9</v>
      </c>
      <c r="AF520" s="31">
        <v>104.9</v>
      </c>
      <c r="AG520" s="31">
        <v>107</v>
      </c>
      <c r="AH520" s="31">
        <v>108.1</v>
      </c>
      <c r="AI520" s="31">
        <v>108.1</v>
      </c>
      <c r="AJ520" s="31">
        <v>108.1</v>
      </c>
      <c r="AK520" s="31">
        <v>109.6</v>
      </c>
      <c r="AL520" s="31">
        <v>109</v>
      </c>
      <c r="AM520" s="31">
        <v>110.1</v>
      </c>
      <c r="AN520" s="31">
        <v>110</v>
      </c>
      <c r="AO520" s="31">
        <v>111.3</v>
      </c>
      <c r="AP520" s="31">
        <v>110</v>
      </c>
      <c r="AQ520" s="31">
        <v>108.9</v>
      </c>
      <c r="AR520" s="31">
        <v>109.5</v>
      </c>
      <c r="AS520" s="31">
        <v>109.6</v>
      </c>
      <c r="AT520" s="31">
        <v>107.6</v>
      </c>
      <c r="AU520" s="31">
        <v>109</v>
      </c>
      <c r="AV520" s="31">
        <v>107</v>
      </c>
      <c r="AW520" s="31">
        <v>109.6</v>
      </c>
      <c r="AX520" s="31">
        <v>109.9</v>
      </c>
      <c r="AY520" s="31">
        <v>108.6</v>
      </c>
      <c r="AZ520" s="31">
        <v>109.9</v>
      </c>
      <c r="BA520" s="31">
        <v>108.6</v>
      </c>
      <c r="BB520" s="31">
        <v>110.1</v>
      </c>
      <c r="BC520" s="31">
        <v>109.2</v>
      </c>
      <c r="BD520" s="31">
        <v>109.9</v>
      </c>
      <c r="BE520" s="31">
        <v>109.9</v>
      </c>
      <c r="BF520" s="31">
        <v>110.3</v>
      </c>
      <c r="BG520" s="31">
        <v>110.1</v>
      </c>
      <c r="BH520" s="31">
        <v>111.3</v>
      </c>
      <c r="BI520" s="31">
        <v>110.5</v>
      </c>
      <c r="BJ520" s="31">
        <v>110.6</v>
      </c>
      <c r="BK520" s="31">
        <v>108.4</v>
      </c>
      <c r="BL520" s="31">
        <v>111.9</v>
      </c>
      <c r="BM520" s="31">
        <v>109.7</v>
      </c>
      <c r="BN520" s="31">
        <v>110.8</v>
      </c>
      <c r="BO520" s="31">
        <v>106.4</v>
      </c>
      <c r="BP520" s="31">
        <v>105.1</v>
      </c>
      <c r="BQ520" s="31">
        <v>102.9</v>
      </c>
      <c r="BR520" s="31">
        <v>103</v>
      </c>
      <c r="BS520" s="31">
        <v>102.4</v>
      </c>
      <c r="BT520" s="31">
        <v>101.3</v>
      </c>
      <c r="BU520" s="31">
        <v>97.6</v>
      </c>
      <c r="BV520" s="31">
        <v>95.3</v>
      </c>
      <c r="BW520" s="31">
        <v>97.5</v>
      </c>
      <c r="BX520" s="31">
        <v>95.9</v>
      </c>
      <c r="BY520" s="31">
        <v>93.1</v>
      </c>
      <c r="BZ520" s="31">
        <v>90.9</v>
      </c>
      <c r="CA520" s="31">
        <v>92.5</v>
      </c>
      <c r="CB520" s="31">
        <v>92.2</v>
      </c>
      <c r="CC520" s="31">
        <v>92.5</v>
      </c>
      <c r="CD520" s="31">
        <v>90.5</v>
      </c>
      <c r="CE520" s="31">
        <v>91.6</v>
      </c>
      <c r="CF520" s="31">
        <v>93.4</v>
      </c>
      <c r="CG520" s="31">
        <v>93</v>
      </c>
      <c r="CH520" s="31">
        <v>95.6</v>
      </c>
      <c r="CI520" s="31">
        <v>92.6</v>
      </c>
      <c r="CJ520" s="31">
        <v>93.5</v>
      </c>
      <c r="CK520" s="31">
        <v>92.5</v>
      </c>
      <c r="CL520" s="31">
        <v>92.7</v>
      </c>
      <c r="CM520" s="31">
        <v>93.8</v>
      </c>
      <c r="CN520" s="31">
        <v>94.3</v>
      </c>
      <c r="CO520" s="31">
        <v>93.5</v>
      </c>
      <c r="CP520" s="31">
        <v>91.7</v>
      </c>
      <c r="CQ520" s="31">
        <v>92.9</v>
      </c>
      <c r="CR520" s="31">
        <v>91.1</v>
      </c>
      <c r="CS520" s="31">
        <v>90.6</v>
      </c>
      <c r="CT520" s="31">
        <v>91.2</v>
      </c>
      <c r="CU520" s="31">
        <v>91</v>
      </c>
      <c r="CV520" s="31">
        <v>91</v>
      </c>
      <c r="CW520" s="31">
        <v>89.2</v>
      </c>
      <c r="CX520" s="31">
        <v>90.5</v>
      </c>
      <c r="CY520" s="31">
        <v>90</v>
      </c>
      <c r="CZ520" s="31">
        <v>90.2</v>
      </c>
      <c r="DA520" s="31">
        <v>89.6</v>
      </c>
      <c r="DB520" s="31">
        <v>91.7</v>
      </c>
      <c r="DC520" s="31">
        <v>92.6</v>
      </c>
      <c r="DD520" s="31">
        <v>93.4</v>
      </c>
      <c r="DE520" s="31">
        <v>95.5</v>
      </c>
      <c r="DF520" s="31">
        <v>96.4</v>
      </c>
      <c r="DG520" s="31">
        <v>99.6</v>
      </c>
      <c r="DH520" s="31">
        <v>101.3</v>
      </c>
      <c r="DI520" s="31">
        <v>104.7</v>
      </c>
      <c r="DJ520" s="31">
        <v>106.3</v>
      </c>
      <c r="DK520" s="31">
        <v>104.5</v>
      </c>
      <c r="DL520" s="31">
        <v>104.7</v>
      </c>
      <c r="DM520" s="31">
        <v>106</v>
      </c>
      <c r="DN520" s="31">
        <v>110.1</v>
      </c>
      <c r="DO520" s="31">
        <v>113.7</v>
      </c>
      <c r="DP520" s="31">
        <v>117.4</v>
      </c>
      <c r="DQ520" s="31">
        <v>122</v>
      </c>
      <c r="DR520" s="31">
        <v>122.5</v>
      </c>
      <c r="DS520" s="31">
        <v>128.5</v>
      </c>
      <c r="DT520" s="31">
        <v>134</v>
      </c>
      <c r="DU520" s="31">
        <v>134.5</v>
      </c>
      <c r="DV520" s="31">
        <v>137.69999999999999</v>
      </c>
      <c r="DW520" s="31">
        <v>140.19999999999999</v>
      </c>
      <c r="DX520" s="31">
        <v>137.5</v>
      </c>
      <c r="DY520" s="31">
        <v>138.5</v>
      </c>
      <c r="DZ520" s="31">
        <v>143.1</v>
      </c>
      <c r="EA520" s="31">
        <v>141.19999999999999</v>
      </c>
      <c r="EB520" s="31">
        <v>142</v>
      </c>
      <c r="EC520" s="31">
        <v>140.30000000000001</v>
      </c>
      <c r="ED520" s="31">
        <v>141.4</v>
      </c>
      <c r="EE520" s="31">
        <v>139.9</v>
      </c>
      <c r="EF520" s="31">
        <v>137.9</v>
      </c>
      <c r="EG520" s="31">
        <v>134.5</v>
      </c>
      <c r="EH520" s="31">
        <v>133.4</v>
      </c>
      <c r="EI520" s="31">
        <v>129.80000000000001</v>
      </c>
      <c r="EJ520" s="31">
        <v>128.9</v>
      </c>
      <c r="EK520" s="31">
        <v>127.8</v>
      </c>
      <c r="EL520" s="31">
        <v>127.6</v>
      </c>
      <c r="EM520" s="31">
        <v>128.4</v>
      </c>
      <c r="EN520" s="31">
        <v>127.7</v>
      </c>
      <c r="EO520" s="31">
        <v>127.8</v>
      </c>
      <c r="EP520" s="31">
        <v>127.9</v>
      </c>
      <c r="EQ520" s="31">
        <v>129.19999999999999</v>
      </c>
      <c r="ER520" s="31">
        <v>129.69999999999999</v>
      </c>
      <c r="ES520" s="31">
        <v>132.6</v>
      </c>
      <c r="ET520" s="31">
        <v>134.30000000000001</v>
      </c>
    </row>
    <row r="521" spans="1:150">
      <c r="A521" s="25" t="s">
        <v>2228</v>
      </c>
      <c r="B521" s="25" t="s">
        <v>2229</v>
      </c>
      <c r="C521" s="26">
        <v>3.0630000000000001E-2</v>
      </c>
      <c r="D521" s="31">
        <v>102.9</v>
      </c>
      <c r="E521" s="31">
        <v>102.7</v>
      </c>
      <c r="F521" s="31">
        <v>105.2</v>
      </c>
      <c r="G521" s="31">
        <v>105.1</v>
      </c>
      <c r="H521" s="31">
        <v>102.2</v>
      </c>
      <c r="I521" s="31">
        <v>102.8</v>
      </c>
      <c r="J521" s="31">
        <v>103</v>
      </c>
      <c r="K521" s="31">
        <v>105.3</v>
      </c>
      <c r="L521" s="31">
        <v>102.5</v>
      </c>
      <c r="M521" s="31">
        <v>101.9</v>
      </c>
      <c r="N521" s="31">
        <v>101.5</v>
      </c>
      <c r="O521" s="31">
        <v>102.1</v>
      </c>
      <c r="P521" s="31">
        <v>104.3</v>
      </c>
      <c r="Q521" s="31">
        <v>105.1</v>
      </c>
      <c r="R521" s="31">
        <v>104</v>
      </c>
      <c r="S521" s="31">
        <v>104.6</v>
      </c>
      <c r="T521" s="31">
        <v>111.7</v>
      </c>
      <c r="U521" s="31">
        <v>110</v>
      </c>
      <c r="V521" s="31">
        <v>110.6</v>
      </c>
      <c r="W521" s="31">
        <v>105.6</v>
      </c>
      <c r="X521" s="31">
        <v>110.7</v>
      </c>
      <c r="Y521" s="31">
        <v>111.8</v>
      </c>
      <c r="Z521" s="31">
        <v>112.3</v>
      </c>
      <c r="AA521" s="31">
        <v>114.2</v>
      </c>
      <c r="AB521" s="31">
        <v>115.2</v>
      </c>
      <c r="AC521" s="31">
        <v>109.6</v>
      </c>
      <c r="AD521" s="31">
        <v>109.8</v>
      </c>
      <c r="AE521" s="31">
        <v>114.2</v>
      </c>
      <c r="AF521" s="31">
        <v>106.2</v>
      </c>
      <c r="AG521" s="31">
        <v>114</v>
      </c>
      <c r="AH521" s="31">
        <v>118.4</v>
      </c>
      <c r="AI521" s="31">
        <v>111.5</v>
      </c>
      <c r="AJ521" s="31">
        <v>115</v>
      </c>
      <c r="AK521" s="31">
        <v>118.7</v>
      </c>
      <c r="AL521" s="31">
        <v>116.4</v>
      </c>
      <c r="AM521" s="31">
        <v>118.1</v>
      </c>
      <c r="AN521" s="31">
        <v>113.8</v>
      </c>
      <c r="AO521" s="31">
        <v>116</v>
      </c>
      <c r="AP521" s="31">
        <v>122.1</v>
      </c>
      <c r="AQ521" s="31">
        <v>121.9</v>
      </c>
      <c r="AR521" s="31">
        <v>119.2</v>
      </c>
      <c r="AS521" s="31">
        <v>118.4</v>
      </c>
      <c r="AT521" s="31">
        <v>122.5</v>
      </c>
      <c r="AU521" s="31">
        <v>117.9</v>
      </c>
      <c r="AV521" s="31">
        <v>121.3</v>
      </c>
      <c r="AW521" s="31">
        <v>122.7</v>
      </c>
      <c r="AX521" s="31">
        <v>118.5</v>
      </c>
      <c r="AY521" s="31">
        <v>120</v>
      </c>
      <c r="AZ521" s="31">
        <v>122.8</v>
      </c>
      <c r="BA521" s="31">
        <v>125.4</v>
      </c>
      <c r="BB521" s="31">
        <v>120.5</v>
      </c>
      <c r="BC521" s="31">
        <v>126.8</v>
      </c>
      <c r="BD521" s="31">
        <v>120.9</v>
      </c>
      <c r="BE521" s="31">
        <v>120.7</v>
      </c>
      <c r="BF521" s="31">
        <v>122.2</v>
      </c>
      <c r="BG521" s="31">
        <v>123.2</v>
      </c>
      <c r="BH521" s="31">
        <v>117.8</v>
      </c>
      <c r="BI521" s="31">
        <v>122</v>
      </c>
      <c r="BJ521" s="31">
        <v>121.3</v>
      </c>
      <c r="BK521" s="31">
        <v>120.5</v>
      </c>
      <c r="BL521" s="31">
        <v>121.7</v>
      </c>
      <c r="BM521" s="31">
        <v>121.8</v>
      </c>
      <c r="BN521" s="31">
        <v>121.4</v>
      </c>
      <c r="BO521" s="31">
        <v>120.8</v>
      </c>
      <c r="BP521" s="31">
        <v>121.4</v>
      </c>
      <c r="BQ521" s="31">
        <v>122.1</v>
      </c>
      <c r="BR521" s="31">
        <v>122.3</v>
      </c>
      <c r="BS521" s="31">
        <v>120.4</v>
      </c>
      <c r="BT521" s="31">
        <v>122.1</v>
      </c>
      <c r="BU521" s="31">
        <v>124.7</v>
      </c>
      <c r="BV521" s="31">
        <v>128.1</v>
      </c>
      <c r="BW521" s="31">
        <v>125</v>
      </c>
      <c r="BX521" s="31">
        <v>128</v>
      </c>
      <c r="BY521" s="31">
        <v>127.1</v>
      </c>
      <c r="BZ521" s="31">
        <v>127.3</v>
      </c>
      <c r="CA521" s="31">
        <v>128.1</v>
      </c>
      <c r="CB521" s="31">
        <v>129.5</v>
      </c>
      <c r="CC521" s="31">
        <v>129.1</v>
      </c>
      <c r="CD521" s="31">
        <v>129.9</v>
      </c>
      <c r="CE521" s="31">
        <v>129.1</v>
      </c>
      <c r="CF521" s="31">
        <v>128.1</v>
      </c>
      <c r="CG521" s="31">
        <v>128.1</v>
      </c>
      <c r="CH521" s="31">
        <v>127.4</v>
      </c>
      <c r="CI521" s="31">
        <v>126.6</v>
      </c>
      <c r="CJ521" s="31">
        <v>127.9</v>
      </c>
      <c r="CK521" s="31">
        <v>126.8</v>
      </c>
      <c r="CL521" s="31">
        <v>127.6</v>
      </c>
      <c r="CM521" s="31">
        <v>127.3</v>
      </c>
      <c r="CN521" s="31">
        <v>124.4</v>
      </c>
      <c r="CO521" s="31">
        <v>125.1</v>
      </c>
      <c r="CP521" s="31">
        <v>125.7</v>
      </c>
      <c r="CQ521" s="31">
        <v>124.7</v>
      </c>
      <c r="CR521" s="31">
        <v>124.1</v>
      </c>
      <c r="CS521" s="31">
        <v>125.1</v>
      </c>
      <c r="CT521" s="31">
        <v>127.4</v>
      </c>
      <c r="CU521" s="31">
        <v>127.6</v>
      </c>
      <c r="CV521" s="31">
        <v>130.5</v>
      </c>
      <c r="CW521" s="31">
        <v>128.9</v>
      </c>
      <c r="CX521" s="31">
        <v>127.2</v>
      </c>
      <c r="CY521" s="31">
        <v>128.5</v>
      </c>
      <c r="CZ521" s="31">
        <v>130.1</v>
      </c>
      <c r="DA521" s="31">
        <v>130.19999999999999</v>
      </c>
      <c r="DB521" s="31">
        <v>129.30000000000001</v>
      </c>
      <c r="DC521" s="31">
        <v>131.69999999999999</v>
      </c>
      <c r="DD521" s="31">
        <v>131.80000000000001</v>
      </c>
      <c r="DE521" s="31">
        <v>132</v>
      </c>
      <c r="DF521" s="31">
        <v>131.5</v>
      </c>
      <c r="DG521" s="31">
        <v>131.69999999999999</v>
      </c>
      <c r="DH521" s="31">
        <v>132.19999999999999</v>
      </c>
      <c r="DI521" s="31">
        <v>133.30000000000001</v>
      </c>
      <c r="DJ521" s="31">
        <v>131</v>
      </c>
      <c r="DK521" s="31">
        <v>133.6</v>
      </c>
      <c r="DL521" s="31">
        <v>133.80000000000001</v>
      </c>
      <c r="DM521" s="31">
        <v>134.69999999999999</v>
      </c>
      <c r="DN521" s="31">
        <v>134.30000000000001</v>
      </c>
      <c r="DO521" s="31">
        <v>134.9</v>
      </c>
      <c r="DP521" s="31">
        <v>137.19999999999999</v>
      </c>
      <c r="DQ521" s="31">
        <v>146.1</v>
      </c>
      <c r="DR521" s="31">
        <v>146.9</v>
      </c>
      <c r="DS521" s="31">
        <v>148.5</v>
      </c>
      <c r="DT521" s="31">
        <v>141.5</v>
      </c>
      <c r="DU521" s="31">
        <v>145.6</v>
      </c>
      <c r="DV521" s="31">
        <v>149.5</v>
      </c>
      <c r="DW521" s="31">
        <v>148.9</v>
      </c>
      <c r="DX521" s="31">
        <v>150.5</v>
      </c>
      <c r="DY521" s="31">
        <v>149.6</v>
      </c>
      <c r="DZ521" s="31">
        <v>147.5</v>
      </c>
      <c r="EA521" s="31">
        <v>144.80000000000001</v>
      </c>
      <c r="EB521" s="31">
        <v>147.30000000000001</v>
      </c>
      <c r="EC521" s="31">
        <v>145.5</v>
      </c>
      <c r="ED521" s="31">
        <v>141.6</v>
      </c>
      <c r="EE521" s="31">
        <v>143</v>
      </c>
      <c r="EF521" s="31">
        <v>145.4</v>
      </c>
      <c r="EG521" s="31">
        <v>147.1</v>
      </c>
      <c r="EH521" s="31">
        <v>143.1</v>
      </c>
      <c r="EI521" s="31">
        <v>142.4</v>
      </c>
      <c r="EJ521" s="31">
        <v>141.6</v>
      </c>
      <c r="EK521" s="31">
        <v>141.69999999999999</v>
      </c>
      <c r="EL521" s="31">
        <v>146.69999999999999</v>
      </c>
      <c r="EM521" s="31">
        <v>146.19999999999999</v>
      </c>
      <c r="EN521" s="31">
        <v>149.1</v>
      </c>
      <c r="EO521" s="31">
        <v>145.69999999999999</v>
      </c>
      <c r="EP521" s="31">
        <v>144.5</v>
      </c>
      <c r="EQ521" s="31">
        <v>142.80000000000001</v>
      </c>
      <c r="ER521" s="31">
        <v>143.1</v>
      </c>
      <c r="ES521" s="31">
        <v>139.5</v>
      </c>
      <c r="ET521" s="31">
        <v>135.80000000000001</v>
      </c>
    </row>
    <row r="522" spans="1:150">
      <c r="A522" s="25" t="s">
        <v>2230</v>
      </c>
      <c r="B522" s="25" t="s">
        <v>2231</v>
      </c>
      <c r="C522" s="26">
        <v>0.19850000000000001</v>
      </c>
      <c r="D522" s="31">
        <v>104.5</v>
      </c>
      <c r="E522" s="31">
        <v>105.8</v>
      </c>
      <c r="F522" s="31">
        <v>105.3</v>
      </c>
      <c r="G522" s="31">
        <v>106.5</v>
      </c>
      <c r="H522" s="31">
        <v>106.3</v>
      </c>
      <c r="I522" s="31">
        <v>105.9</v>
      </c>
      <c r="J522" s="31">
        <v>106.9</v>
      </c>
      <c r="K522" s="31">
        <v>106.5</v>
      </c>
      <c r="L522" s="31">
        <v>106.7</v>
      </c>
      <c r="M522" s="31">
        <v>105.5</v>
      </c>
      <c r="N522" s="31">
        <v>105.5</v>
      </c>
      <c r="O522" s="31">
        <v>105.8</v>
      </c>
      <c r="P522" s="31">
        <v>106.9</v>
      </c>
      <c r="Q522" s="31">
        <v>106.4</v>
      </c>
      <c r="R522" s="31">
        <v>105.7</v>
      </c>
      <c r="S522" s="31">
        <v>106.6</v>
      </c>
      <c r="T522" s="31">
        <v>107</v>
      </c>
      <c r="U522" s="31">
        <v>105.2</v>
      </c>
      <c r="V522" s="31">
        <v>106.4</v>
      </c>
      <c r="W522" s="31">
        <v>107.1</v>
      </c>
      <c r="X522" s="31">
        <v>106.9</v>
      </c>
      <c r="Y522" s="31">
        <v>105.8</v>
      </c>
      <c r="Z522" s="31">
        <v>105.7</v>
      </c>
      <c r="AA522" s="31">
        <v>106.3</v>
      </c>
      <c r="AB522" s="31">
        <v>110.2</v>
      </c>
      <c r="AC522" s="31">
        <v>108.9</v>
      </c>
      <c r="AD522" s="31">
        <v>111.3</v>
      </c>
      <c r="AE522" s="31">
        <v>112.1</v>
      </c>
      <c r="AF522" s="31">
        <v>113.7</v>
      </c>
      <c r="AG522" s="31">
        <v>112</v>
      </c>
      <c r="AH522" s="31">
        <v>113.8</v>
      </c>
      <c r="AI522" s="31">
        <v>114.5</v>
      </c>
      <c r="AJ522" s="31">
        <v>112.8</v>
      </c>
      <c r="AK522" s="31">
        <v>115.3</v>
      </c>
      <c r="AL522" s="31">
        <v>113.1</v>
      </c>
      <c r="AM522" s="31">
        <v>116.5</v>
      </c>
      <c r="AN522" s="31">
        <v>112.8</v>
      </c>
      <c r="AO522" s="31">
        <v>110.7</v>
      </c>
      <c r="AP522" s="31">
        <v>111.9</v>
      </c>
      <c r="AQ522" s="31">
        <v>112.5</v>
      </c>
      <c r="AR522" s="31">
        <v>112.7</v>
      </c>
      <c r="AS522" s="31">
        <v>114.1</v>
      </c>
      <c r="AT522" s="31">
        <v>114.5</v>
      </c>
      <c r="AU522" s="31">
        <v>115.5</v>
      </c>
      <c r="AV522" s="31">
        <v>114.8</v>
      </c>
      <c r="AW522" s="31">
        <v>115.3</v>
      </c>
      <c r="AX522" s="31">
        <v>114.9</v>
      </c>
      <c r="AY522" s="31">
        <v>114.6</v>
      </c>
      <c r="AZ522" s="31">
        <v>116.1</v>
      </c>
      <c r="BA522" s="31">
        <v>117.8</v>
      </c>
      <c r="BB522" s="31">
        <v>115.7</v>
      </c>
      <c r="BC522" s="31">
        <v>117.9</v>
      </c>
      <c r="BD522" s="31">
        <v>117.1</v>
      </c>
      <c r="BE522" s="31">
        <v>115.2</v>
      </c>
      <c r="BF522" s="31">
        <v>115.4</v>
      </c>
      <c r="BG522" s="31">
        <v>116</v>
      </c>
      <c r="BH522" s="31">
        <v>113.3</v>
      </c>
      <c r="BI522" s="31">
        <v>113</v>
      </c>
      <c r="BJ522" s="31">
        <v>115.5</v>
      </c>
      <c r="BK522" s="31">
        <v>116.6</v>
      </c>
      <c r="BL522" s="31">
        <v>115.8</v>
      </c>
      <c r="BM522" s="31">
        <v>116</v>
      </c>
      <c r="BN522" s="31">
        <v>114.7</v>
      </c>
      <c r="BO522" s="31">
        <v>115.3</v>
      </c>
      <c r="BP522" s="31">
        <v>118.7</v>
      </c>
      <c r="BQ522" s="31">
        <v>116.5</v>
      </c>
      <c r="BR522" s="31">
        <v>116.7</v>
      </c>
      <c r="BS522" s="31">
        <v>117.2</v>
      </c>
      <c r="BT522" s="31">
        <v>115.8</v>
      </c>
      <c r="BU522" s="31">
        <v>118</v>
      </c>
      <c r="BV522" s="31">
        <v>117.1</v>
      </c>
      <c r="BW522" s="31">
        <v>118.4</v>
      </c>
      <c r="BX522" s="31">
        <v>119.6</v>
      </c>
      <c r="BY522" s="31">
        <v>119.3</v>
      </c>
      <c r="BZ522" s="31">
        <v>120.3</v>
      </c>
      <c r="CA522" s="31">
        <v>119.9</v>
      </c>
      <c r="CB522" s="31">
        <v>122.5</v>
      </c>
      <c r="CC522" s="31">
        <v>120.8</v>
      </c>
      <c r="CD522" s="31">
        <v>124.1</v>
      </c>
      <c r="CE522" s="31">
        <v>121.9</v>
      </c>
      <c r="CF522" s="31">
        <v>124.9</v>
      </c>
      <c r="CG522" s="31">
        <v>127.9</v>
      </c>
      <c r="CH522" s="31">
        <v>129.69999999999999</v>
      </c>
      <c r="CI522" s="31">
        <v>129.19999999999999</v>
      </c>
      <c r="CJ522" s="31">
        <v>129.5</v>
      </c>
      <c r="CK522" s="31">
        <v>129.30000000000001</v>
      </c>
      <c r="CL522" s="31">
        <v>130</v>
      </c>
      <c r="CM522" s="31">
        <v>129.4</v>
      </c>
      <c r="CN522" s="31">
        <v>132</v>
      </c>
      <c r="CO522" s="31">
        <v>126.3</v>
      </c>
      <c r="CP522" s="31">
        <v>123.4</v>
      </c>
      <c r="CQ522" s="31">
        <v>123.7</v>
      </c>
      <c r="CR522" s="31">
        <v>129.9</v>
      </c>
      <c r="CS522" s="31">
        <v>131.4</v>
      </c>
      <c r="CT522" s="31">
        <v>130</v>
      </c>
      <c r="CU522" s="31">
        <v>127.6</v>
      </c>
      <c r="CV522" s="31">
        <v>125.1</v>
      </c>
      <c r="CW522" s="31">
        <v>128.19999999999999</v>
      </c>
      <c r="CX522" s="31">
        <v>133.30000000000001</v>
      </c>
      <c r="CY522" s="31">
        <v>130.9</v>
      </c>
      <c r="CZ522" s="31">
        <v>130.9</v>
      </c>
      <c r="DA522" s="31">
        <v>134</v>
      </c>
      <c r="DB522" s="31">
        <v>132.69999999999999</v>
      </c>
      <c r="DC522" s="31">
        <v>129.80000000000001</v>
      </c>
      <c r="DD522" s="31">
        <v>131.69999999999999</v>
      </c>
      <c r="DE522" s="31">
        <v>133.80000000000001</v>
      </c>
      <c r="DF522" s="31">
        <v>133.80000000000001</v>
      </c>
      <c r="DG522" s="31">
        <v>134.5</v>
      </c>
      <c r="DH522" s="31">
        <v>137.19999999999999</v>
      </c>
      <c r="DI522" s="31">
        <v>140.69999999999999</v>
      </c>
      <c r="DJ522" s="31">
        <v>141.80000000000001</v>
      </c>
      <c r="DK522" s="31">
        <v>143.9</v>
      </c>
      <c r="DL522" s="31">
        <v>141.19999999999999</v>
      </c>
      <c r="DM522" s="31">
        <v>141.80000000000001</v>
      </c>
      <c r="DN522" s="31">
        <v>141.4</v>
      </c>
      <c r="DO522" s="31">
        <v>141.69999999999999</v>
      </c>
      <c r="DP522" s="31">
        <v>149</v>
      </c>
      <c r="DQ522" s="31">
        <v>148</v>
      </c>
      <c r="DR522" s="31">
        <v>147.9</v>
      </c>
      <c r="DS522" s="31">
        <v>148.30000000000001</v>
      </c>
      <c r="DT522" s="31">
        <v>155.69999999999999</v>
      </c>
      <c r="DU522" s="31">
        <v>151.4</v>
      </c>
      <c r="DV522" s="31">
        <v>156.80000000000001</v>
      </c>
      <c r="DW522" s="31">
        <v>160.80000000000001</v>
      </c>
      <c r="DX522" s="31">
        <v>161.6</v>
      </c>
      <c r="DY522" s="31">
        <v>163.9</v>
      </c>
      <c r="DZ522" s="31">
        <v>165.3</v>
      </c>
      <c r="EA522" s="31">
        <v>167.8</v>
      </c>
      <c r="EB522" s="31">
        <v>173.6</v>
      </c>
      <c r="EC522" s="31">
        <v>176</v>
      </c>
      <c r="ED522" s="31">
        <v>174.5</v>
      </c>
      <c r="EE522" s="31">
        <v>173.8</v>
      </c>
      <c r="EF522" s="31">
        <v>174.1</v>
      </c>
      <c r="EG522" s="31">
        <v>173.9</v>
      </c>
      <c r="EH522" s="31">
        <v>175.3</v>
      </c>
      <c r="EI522" s="31">
        <v>176.6</v>
      </c>
      <c r="EJ522" s="31">
        <v>174.8</v>
      </c>
      <c r="EK522" s="31">
        <v>175.6</v>
      </c>
      <c r="EL522" s="31">
        <v>174.7</v>
      </c>
      <c r="EM522" s="31">
        <v>174.9</v>
      </c>
      <c r="EN522" s="31">
        <v>175.5</v>
      </c>
      <c r="EO522" s="31">
        <v>175.6</v>
      </c>
      <c r="EP522" s="31">
        <v>176.6</v>
      </c>
      <c r="EQ522" s="31">
        <v>176</v>
      </c>
      <c r="ER522" s="31">
        <v>176</v>
      </c>
      <c r="ES522" s="31">
        <v>175.8</v>
      </c>
      <c r="ET522" s="31">
        <v>174.1</v>
      </c>
    </row>
    <row r="523" spans="1:150">
      <c r="A523" s="25" t="s">
        <v>2232</v>
      </c>
      <c r="B523" s="25" t="s">
        <v>2233</v>
      </c>
      <c r="C523" s="26">
        <v>3.0970000000000001E-2</v>
      </c>
      <c r="D523" s="31">
        <v>102.4</v>
      </c>
      <c r="E523" s="31">
        <v>103.2</v>
      </c>
      <c r="F523" s="31">
        <v>104.1</v>
      </c>
      <c r="G523" s="31">
        <v>105.6</v>
      </c>
      <c r="H523" s="31">
        <v>106.2</v>
      </c>
      <c r="I523" s="31">
        <v>106.7</v>
      </c>
      <c r="J523" s="31">
        <v>106.4</v>
      </c>
      <c r="K523" s="31">
        <v>106.8</v>
      </c>
      <c r="L523" s="31">
        <v>107.8</v>
      </c>
      <c r="M523" s="31">
        <v>107.5</v>
      </c>
      <c r="N523" s="31">
        <v>107.6</v>
      </c>
      <c r="O523" s="31">
        <v>106</v>
      </c>
      <c r="P523" s="31">
        <v>106.7</v>
      </c>
      <c r="Q523" s="31">
        <v>106.8</v>
      </c>
      <c r="R523" s="31">
        <v>107.2</v>
      </c>
      <c r="S523" s="31">
        <v>107.7</v>
      </c>
      <c r="T523" s="31">
        <v>110.3</v>
      </c>
      <c r="U523" s="31">
        <v>110.7</v>
      </c>
      <c r="V523" s="31">
        <v>110.6</v>
      </c>
      <c r="W523" s="31">
        <v>112</v>
      </c>
      <c r="X523" s="31">
        <v>112.4</v>
      </c>
      <c r="Y523" s="31">
        <v>112.4</v>
      </c>
      <c r="Z523" s="31">
        <v>112.4</v>
      </c>
      <c r="AA523" s="31">
        <v>111.7</v>
      </c>
      <c r="AB523" s="31">
        <v>115.7</v>
      </c>
      <c r="AC523" s="31">
        <v>115.2</v>
      </c>
      <c r="AD523" s="31">
        <v>116.8</v>
      </c>
      <c r="AE523" s="31">
        <v>117.6</v>
      </c>
      <c r="AF523" s="31">
        <v>116.6</v>
      </c>
      <c r="AG523" s="31">
        <v>117.4</v>
      </c>
      <c r="AH523" s="31">
        <v>117</v>
      </c>
      <c r="AI523" s="31">
        <v>116.2</v>
      </c>
      <c r="AJ523" s="31">
        <v>115</v>
      </c>
      <c r="AK523" s="31">
        <v>119.4</v>
      </c>
      <c r="AL523" s="31">
        <v>116.6</v>
      </c>
      <c r="AM523" s="31">
        <v>118.8</v>
      </c>
      <c r="AN523" s="31">
        <v>116.8</v>
      </c>
      <c r="AO523" s="31">
        <v>117.6</v>
      </c>
      <c r="AP523" s="31">
        <v>118</v>
      </c>
      <c r="AQ523" s="31">
        <v>119.4</v>
      </c>
      <c r="AR523" s="31">
        <v>120</v>
      </c>
      <c r="AS523" s="31">
        <v>119.6</v>
      </c>
      <c r="AT523" s="31">
        <v>118.6</v>
      </c>
      <c r="AU523" s="31">
        <v>118.5</v>
      </c>
      <c r="AV523" s="31">
        <v>119.1</v>
      </c>
      <c r="AW523" s="31">
        <v>119.2</v>
      </c>
      <c r="AX523" s="31">
        <v>119.8</v>
      </c>
      <c r="AY523" s="31">
        <v>120.6</v>
      </c>
      <c r="AZ523" s="31">
        <v>121.7</v>
      </c>
      <c r="BA523" s="31">
        <v>121.6</v>
      </c>
      <c r="BB523" s="31">
        <v>121.8</v>
      </c>
      <c r="BC523" s="31">
        <v>122</v>
      </c>
      <c r="BD523" s="31">
        <v>122.1</v>
      </c>
      <c r="BE523" s="31">
        <v>123.8</v>
      </c>
      <c r="BF523" s="31">
        <v>124</v>
      </c>
      <c r="BG523" s="31">
        <v>124.1</v>
      </c>
      <c r="BH523" s="31">
        <v>124.3</v>
      </c>
      <c r="BI523" s="31">
        <v>126.6</v>
      </c>
      <c r="BJ523" s="31">
        <v>126.8</v>
      </c>
      <c r="BK523" s="31">
        <v>126.4</v>
      </c>
      <c r="BL523" s="31">
        <v>127.2</v>
      </c>
      <c r="BM523" s="31">
        <v>126.2</v>
      </c>
      <c r="BN523" s="31">
        <v>126.9</v>
      </c>
      <c r="BO523" s="31">
        <v>127.5</v>
      </c>
      <c r="BP523" s="31">
        <v>128.6</v>
      </c>
      <c r="BQ523" s="31">
        <v>128.5</v>
      </c>
      <c r="BR523" s="31">
        <v>128.80000000000001</v>
      </c>
      <c r="BS523" s="31">
        <v>128.4</v>
      </c>
      <c r="BT523" s="31">
        <v>128.69999999999999</v>
      </c>
      <c r="BU523" s="31">
        <v>128.9</v>
      </c>
      <c r="BV523" s="31">
        <v>128.5</v>
      </c>
      <c r="BW523" s="31">
        <v>129.5</v>
      </c>
      <c r="BX523" s="31">
        <v>129.30000000000001</v>
      </c>
      <c r="BY523" s="31">
        <v>131.1</v>
      </c>
      <c r="BZ523" s="31">
        <v>130.6</v>
      </c>
      <c r="CA523" s="31">
        <v>131.6</v>
      </c>
      <c r="CB523" s="31">
        <v>131.4</v>
      </c>
      <c r="CC523" s="31">
        <v>130.9</v>
      </c>
      <c r="CD523" s="31">
        <v>131.6</v>
      </c>
      <c r="CE523" s="31">
        <v>131.4</v>
      </c>
      <c r="CF523" s="31">
        <v>131.19999999999999</v>
      </c>
      <c r="CG523" s="31">
        <v>131.5</v>
      </c>
      <c r="CH523" s="31">
        <v>131.6</v>
      </c>
      <c r="CI523" s="31">
        <v>130.30000000000001</v>
      </c>
      <c r="CJ523" s="31">
        <v>130.1</v>
      </c>
      <c r="CK523" s="31">
        <v>130</v>
      </c>
      <c r="CL523" s="31">
        <v>130.9</v>
      </c>
      <c r="CM523" s="31">
        <v>130.69999999999999</v>
      </c>
      <c r="CN523" s="31">
        <v>130.5</v>
      </c>
      <c r="CO523" s="31">
        <v>130.80000000000001</v>
      </c>
      <c r="CP523" s="31">
        <v>131.1</v>
      </c>
      <c r="CQ523" s="31">
        <v>130.9</v>
      </c>
      <c r="CR523" s="31">
        <v>130.69999999999999</v>
      </c>
      <c r="CS523" s="31">
        <v>131</v>
      </c>
      <c r="CT523" s="31">
        <v>130.80000000000001</v>
      </c>
      <c r="CU523" s="31">
        <v>130.5</v>
      </c>
      <c r="CV523" s="31">
        <v>129.69999999999999</v>
      </c>
      <c r="CW523" s="31">
        <v>129.9</v>
      </c>
      <c r="CX523" s="31">
        <v>130.19999999999999</v>
      </c>
      <c r="CY523" s="31">
        <v>130.1</v>
      </c>
      <c r="CZ523" s="31">
        <v>130.6</v>
      </c>
      <c r="DA523" s="31">
        <v>130.80000000000001</v>
      </c>
      <c r="DB523" s="31">
        <v>132</v>
      </c>
      <c r="DC523" s="31">
        <v>132.5</v>
      </c>
      <c r="DD523" s="31">
        <v>132.5</v>
      </c>
      <c r="DE523" s="31">
        <v>132.5</v>
      </c>
      <c r="DF523" s="31">
        <v>132.6</v>
      </c>
      <c r="DG523" s="31">
        <v>132.6</v>
      </c>
      <c r="DH523" s="31">
        <v>132.9</v>
      </c>
      <c r="DI523" s="31">
        <v>133.4</v>
      </c>
      <c r="DJ523" s="31">
        <v>133.4</v>
      </c>
      <c r="DK523" s="31">
        <v>134.4</v>
      </c>
      <c r="DL523" s="31">
        <v>133.4</v>
      </c>
      <c r="DM523" s="31">
        <v>134.69999999999999</v>
      </c>
      <c r="DN523" s="31">
        <v>134.80000000000001</v>
      </c>
      <c r="DO523" s="31">
        <v>135.19999999999999</v>
      </c>
      <c r="DP523" s="31">
        <v>135</v>
      </c>
      <c r="DQ523" s="31">
        <v>135.69999999999999</v>
      </c>
      <c r="DR523" s="31">
        <v>134.1</v>
      </c>
      <c r="DS523" s="31">
        <v>135.6</v>
      </c>
      <c r="DT523" s="31">
        <v>135.9</v>
      </c>
      <c r="DU523" s="31">
        <v>136.19999999999999</v>
      </c>
      <c r="DV523" s="31">
        <v>136</v>
      </c>
      <c r="DW523" s="31">
        <v>135.9</v>
      </c>
      <c r="DX523" s="31">
        <v>136.1</v>
      </c>
      <c r="DY523" s="31">
        <v>136.19999999999999</v>
      </c>
      <c r="DZ523" s="31">
        <v>136.19999999999999</v>
      </c>
      <c r="EA523" s="31">
        <v>136.4</v>
      </c>
      <c r="EB523" s="31">
        <v>136.30000000000001</v>
      </c>
      <c r="EC523" s="31">
        <v>137.19999999999999</v>
      </c>
      <c r="ED523" s="31">
        <v>138</v>
      </c>
      <c r="EE523" s="31">
        <v>138.6</v>
      </c>
      <c r="EF523" s="31">
        <v>138.4</v>
      </c>
      <c r="EG523" s="31">
        <v>138.69999999999999</v>
      </c>
      <c r="EH523" s="31">
        <v>139.1</v>
      </c>
      <c r="EI523" s="31">
        <v>139.4</v>
      </c>
      <c r="EJ523" s="31">
        <v>139.30000000000001</v>
      </c>
      <c r="EK523" s="31">
        <v>139.9</v>
      </c>
      <c r="EL523" s="31">
        <v>140.1</v>
      </c>
      <c r="EM523" s="31">
        <v>140.19999999999999</v>
      </c>
      <c r="EN523" s="31">
        <v>141.19999999999999</v>
      </c>
      <c r="EO523" s="31">
        <v>141.30000000000001</v>
      </c>
      <c r="EP523" s="31">
        <v>141.6</v>
      </c>
      <c r="EQ523" s="31">
        <v>141.6</v>
      </c>
      <c r="ER523" s="31">
        <v>141.6</v>
      </c>
      <c r="ES523" s="31">
        <v>141.80000000000001</v>
      </c>
      <c r="ET523" s="31">
        <v>141.80000000000001</v>
      </c>
    </row>
    <row r="524" spans="1:150">
      <c r="A524" s="25" t="s">
        <v>2234</v>
      </c>
      <c r="B524" s="25" t="s">
        <v>2235</v>
      </c>
      <c r="C524" s="26">
        <v>0.22322</v>
      </c>
      <c r="D524" s="31">
        <v>104.3</v>
      </c>
      <c r="E524" s="31">
        <v>104.8</v>
      </c>
      <c r="F524" s="31">
        <v>104.4</v>
      </c>
      <c r="G524" s="31">
        <v>107.6</v>
      </c>
      <c r="H524" s="31">
        <v>110.9</v>
      </c>
      <c r="I524" s="31">
        <v>110.5</v>
      </c>
      <c r="J524" s="31">
        <v>110.1</v>
      </c>
      <c r="K524" s="31">
        <v>110.2</v>
      </c>
      <c r="L524" s="31">
        <v>110.1</v>
      </c>
      <c r="M524" s="31">
        <v>110.4</v>
      </c>
      <c r="N524" s="31">
        <v>109.8</v>
      </c>
      <c r="O524" s="31">
        <v>108.6</v>
      </c>
      <c r="P524" s="31">
        <v>110.5</v>
      </c>
      <c r="Q524" s="31">
        <v>109</v>
      </c>
      <c r="R524" s="31">
        <v>108.9</v>
      </c>
      <c r="S524" s="31">
        <v>110.9</v>
      </c>
      <c r="T524" s="31">
        <v>111.6</v>
      </c>
      <c r="U524" s="31">
        <v>111.1</v>
      </c>
      <c r="V524" s="31">
        <v>113.5</v>
      </c>
      <c r="W524" s="31">
        <v>112.9</v>
      </c>
      <c r="X524" s="31">
        <v>115.5</v>
      </c>
      <c r="Y524" s="31">
        <v>113.2</v>
      </c>
      <c r="Z524" s="31">
        <v>112.5</v>
      </c>
      <c r="AA524" s="31">
        <v>112.7</v>
      </c>
      <c r="AB524" s="31">
        <v>112.4</v>
      </c>
      <c r="AC524" s="31">
        <v>113.9</v>
      </c>
      <c r="AD524" s="31">
        <v>113.2</v>
      </c>
      <c r="AE524" s="31">
        <v>112.5</v>
      </c>
      <c r="AF524" s="31">
        <v>113.7</v>
      </c>
      <c r="AG524" s="31">
        <v>114.3</v>
      </c>
      <c r="AH524" s="31">
        <v>113.3</v>
      </c>
      <c r="AI524" s="31">
        <v>113.2</v>
      </c>
      <c r="AJ524" s="31">
        <v>115.8</v>
      </c>
      <c r="AK524" s="31">
        <v>114.1</v>
      </c>
      <c r="AL524" s="31">
        <v>121.9</v>
      </c>
      <c r="AM524" s="31">
        <v>124.3</v>
      </c>
      <c r="AN524" s="31">
        <v>124.8</v>
      </c>
      <c r="AO524" s="31">
        <v>123.2</v>
      </c>
      <c r="AP524" s="31">
        <v>122.9</v>
      </c>
      <c r="AQ524" s="31">
        <v>122.1</v>
      </c>
      <c r="AR524" s="31">
        <v>121.7</v>
      </c>
      <c r="AS524" s="31">
        <v>115.8</v>
      </c>
      <c r="AT524" s="31">
        <v>119.5</v>
      </c>
      <c r="AU524" s="31">
        <v>119</v>
      </c>
      <c r="AV524" s="31">
        <v>119.7</v>
      </c>
      <c r="AW524" s="31">
        <v>117.9</v>
      </c>
      <c r="AX524" s="31">
        <v>113.7</v>
      </c>
      <c r="AY524" s="31">
        <v>114.7</v>
      </c>
      <c r="AZ524" s="31">
        <v>113.1</v>
      </c>
      <c r="BA524" s="31">
        <v>116.3</v>
      </c>
      <c r="BB524" s="31">
        <v>116.2</v>
      </c>
      <c r="BC524" s="31">
        <v>118.2</v>
      </c>
      <c r="BD524" s="31">
        <v>117.3</v>
      </c>
      <c r="BE524" s="31">
        <v>117.5</v>
      </c>
      <c r="BF524" s="31">
        <v>115.2</v>
      </c>
      <c r="BG524" s="31">
        <v>117.5</v>
      </c>
      <c r="BH524" s="31">
        <v>115.1</v>
      </c>
      <c r="BI524" s="31">
        <v>116.5</v>
      </c>
      <c r="BJ524" s="31">
        <v>114.3</v>
      </c>
      <c r="BK524" s="31">
        <v>117</v>
      </c>
      <c r="BL524" s="31">
        <v>119.7</v>
      </c>
      <c r="BM524" s="31">
        <v>119.8</v>
      </c>
      <c r="BN524" s="31">
        <v>117.6</v>
      </c>
      <c r="BO524" s="31">
        <v>116.1</v>
      </c>
      <c r="BP524" s="31">
        <v>111.4</v>
      </c>
      <c r="BQ524" s="31">
        <v>113.3</v>
      </c>
      <c r="BR524" s="31">
        <v>113.2</v>
      </c>
      <c r="BS524" s="31">
        <v>111.6</v>
      </c>
      <c r="BT524" s="31">
        <v>108.2</v>
      </c>
      <c r="BU524" s="31">
        <v>110</v>
      </c>
      <c r="BV524" s="31">
        <v>107.2</v>
      </c>
      <c r="BW524" s="31">
        <v>109.8</v>
      </c>
      <c r="BX524" s="31">
        <v>110.9</v>
      </c>
      <c r="BY524" s="31">
        <v>110.5</v>
      </c>
      <c r="BZ524" s="31">
        <v>112.1</v>
      </c>
      <c r="CA524" s="31">
        <v>110.8</v>
      </c>
      <c r="CB524" s="31">
        <v>110.2</v>
      </c>
      <c r="CC524" s="31">
        <v>110.4</v>
      </c>
      <c r="CD524" s="31">
        <v>111.5</v>
      </c>
      <c r="CE524" s="31">
        <v>112.4</v>
      </c>
      <c r="CF524" s="31">
        <v>110.8</v>
      </c>
      <c r="CG524" s="31">
        <v>112.3</v>
      </c>
      <c r="CH524" s="31">
        <v>111.1</v>
      </c>
      <c r="CI524" s="31">
        <v>110.4</v>
      </c>
      <c r="CJ524" s="31">
        <v>108</v>
      </c>
      <c r="CK524" s="31">
        <v>107.7</v>
      </c>
      <c r="CL524" s="31">
        <v>109.4</v>
      </c>
      <c r="CM524" s="31">
        <v>110.5</v>
      </c>
      <c r="CN524" s="31">
        <v>109.7</v>
      </c>
      <c r="CO524" s="31">
        <v>109.6</v>
      </c>
      <c r="CP524" s="31">
        <v>109.3</v>
      </c>
      <c r="CQ524" s="31">
        <v>108.5</v>
      </c>
      <c r="CR524" s="31">
        <v>106.9</v>
      </c>
      <c r="CS524" s="31">
        <v>108.6</v>
      </c>
      <c r="CT524" s="31">
        <v>108.6</v>
      </c>
      <c r="CU524" s="31">
        <v>107.8</v>
      </c>
      <c r="CV524" s="31">
        <v>107.3</v>
      </c>
      <c r="CW524" s="31">
        <v>107.3</v>
      </c>
      <c r="CX524" s="31">
        <v>109.1</v>
      </c>
      <c r="CY524" s="31">
        <v>109.1</v>
      </c>
      <c r="CZ524" s="31">
        <v>107.7</v>
      </c>
      <c r="DA524" s="31">
        <v>108.5</v>
      </c>
      <c r="DB524" s="31">
        <v>109</v>
      </c>
      <c r="DC524" s="31">
        <v>110.2</v>
      </c>
      <c r="DD524" s="31">
        <v>109.7</v>
      </c>
      <c r="DE524" s="31">
        <v>110.9</v>
      </c>
      <c r="DF524" s="31">
        <v>111.1</v>
      </c>
      <c r="DG524" s="31">
        <v>113.5</v>
      </c>
      <c r="DH524" s="31">
        <v>111.8</v>
      </c>
      <c r="DI524" s="31">
        <v>113.6</v>
      </c>
      <c r="DJ524" s="31">
        <v>113</v>
      </c>
      <c r="DK524" s="31">
        <v>114.2</v>
      </c>
      <c r="DL524" s="31">
        <v>114</v>
      </c>
      <c r="DM524" s="31">
        <v>111.2</v>
      </c>
      <c r="DN524" s="31">
        <v>115.4</v>
      </c>
      <c r="DO524" s="31">
        <v>116.7</v>
      </c>
      <c r="DP524" s="31">
        <v>119</v>
      </c>
      <c r="DQ524" s="31">
        <v>119.1</v>
      </c>
      <c r="DR524" s="31">
        <v>119.9</v>
      </c>
      <c r="DS524" s="31">
        <v>119</v>
      </c>
      <c r="DT524" s="31">
        <v>118.9</v>
      </c>
      <c r="DU524" s="31">
        <v>118.3</v>
      </c>
      <c r="DV524" s="31">
        <v>119</v>
      </c>
      <c r="DW524" s="31">
        <v>118.9</v>
      </c>
      <c r="DX524" s="31">
        <v>120</v>
      </c>
      <c r="DY524" s="31">
        <v>119.9</v>
      </c>
      <c r="DZ524" s="31">
        <v>119.1</v>
      </c>
      <c r="EA524" s="31">
        <v>119.2</v>
      </c>
      <c r="EB524" s="31">
        <v>118.9</v>
      </c>
      <c r="EC524" s="31">
        <v>118.7</v>
      </c>
      <c r="ED524" s="31">
        <v>118.8</v>
      </c>
      <c r="EE524" s="31">
        <v>118.7</v>
      </c>
      <c r="EF524" s="31">
        <v>119.1</v>
      </c>
      <c r="EG524" s="31">
        <v>120.2</v>
      </c>
      <c r="EH524" s="31">
        <v>119</v>
      </c>
      <c r="EI524" s="31">
        <v>119.1</v>
      </c>
      <c r="EJ524" s="31">
        <v>123.1</v>
      </c>
      <c r="EK524" s="31">
        <v>119.6</v>
      </c>
      <c r="EL524" s="31">
        <v>120</v>
      </c>
      <c r="EM524" s="31">
        <v>119.5</v>
      </c>
      <c r="EN524" s="31">
        <v>118.9</v>
      </c>
      <c r="EO524" s="31">
        <v>119.1</v>
      </c>
      <c r="EP524" s="31">
        <v>119.4</v>
      </c>
      <c r="EQ524" s="31">
        <v>119.4</v>
      </c>
      <c r="ER524" s="31">
        <v>119</v>
      </c>
      <c r="ES524" s="31">
        <v>119.2</v>
      </c>
      <c r="ET524" s="31">
        <v>118.6</v>
      </c>
    </row>
    <row r="525" spans="1:150">
      <c r="A525" s="25" t="s">
        <v>2236</v>
      </c>
      <c r="B525" s="25" t="s">
        <v>2237</v>
      </c>
      <c r="C525" s="26">
        <v>7.6E-3</v>
      </c>
      <c r="D525" s="31">
        <v>106.7</v>
      </c>
      <c r="E525" s="31">
        <v>109.5</v>
      </c>
      <c r="F525" s="31">
        <v>107</v>
      </c>
      <c r="G525" s="31">
        <v>108.6</v>
      </c>
      <c r="H525" s="31">
        <v>108.5</v>
      </c>
      <c r="I525" s="31">
        <v>105.8</v>
      </c>
      <c r="J525" s="31">
        <v>106.4</v>
      </c>
      <c r="K525" s="31">
        <v>106.5</v>
      </c>
      <c r="L525" s="31">
        <v>109.2</v>
      </c>
      <c r="M525" s="31">
        <v>109.1</v>
      </c>
      <c r="N525" s="31">
        <v>111</v>
      </c>
      <c r="O525" s="31">
        <v>109.9</v>
      </c>
      <c r="P525" s="31">
        <v>110.3</v>
      </c>
      <c r="Q525" s="31">
        <v>112.4</v>
      </c>
      <c r="R525" s="31">
        <v>111.9</v>
      </c>
      <c r="S525" s="31">
        <v>109.6</v>
      </c>
      <c r="T525" s="31">
        <v>112.6</v>
      </c>
      <c r="U525" s="31">
        <v>111.7</v>
      </c>
      <c r="V525" s="31">
        <v>116.6</v>
      </c>
      <c r="W525" s="31">
        <v>112.3</v>
      </c>
      <c r="X525" s="31">
        <v>112.3</v>
      </c>
      <c r="Y525" s="31">
        <v>112.9</v>
      </c>
      <c r="Z525" s="31">
        <v>115.8</v>
      </c>
      <c r="AA525" s="31">
        <v>118.8</v>
      </c>
      <c r="AB525" s="31">
        <v>116.1</v>
      </c>
      <c r="AC525" s="31">
        <v>119.5</v>
      </c>
      <c r="AD525" s="31">
        <v>120.9</v>
      </c>
      <c r="AE525" s="31">
        <v>120.8</v>
      </c>
      <c r="AF525" s="31">
        <v>121.5</v>
      </c>
      <c r="AG525" s="31">
        <v>121.1</v>
      </c>
      <c r="AH525" s="31">
        <v>121</v>
      </c>
      <c r="AI525" s="31">
        <v>118.4</v>
      </c>
      <c r="AJ525" s="31">
        <v>120.8</v>
      </c>
      <c r="AK525" s="31">
        <v>120</v>
      </c>
      <c r="AL525" s="31">
        <v>120.2</v>
      </c>
      <c r="AM525" s="31">
        <v>121.8</v>
      </c>
      <c r="AN525" s="31">
        <v>121.4</v>
      </c>
      <c r="AO525" s="31">
        <v>121.6</v>
      </c>
      <c r="AP525" s="31">
        <v>124.3</v>
      </c>
      <c r="AQ525" s="31">
        <v>123.4</v>
      </c>
      <c r="AR525" s="31">
        <v>124.7</v>
      </c>
      <c r="AS525" s="31">
        <v>122.7</v>
      </c>
      <c r="AT525" s="31">
        <v>124.7</v>
      </c>
      <c r="AU525" s="31">
        <v>125.7</v>
      </c>
      <c r="AV525" s="31">
        <v>124.9</v>
      </c>
      <c r="AW525" s="31">
        <v>124.6</v>
      </c>
      <c r="AX525" s="31">
        <v>126.4</v>
      </c>
      <c r="AY525" s="31">
        <v>123.4</v>
      </c>
      <c r="AZ525" s="31">
        <v>125.5</v>
      </c>
      <c r="BA525" s="31">
        <v>122.9</v>
      </c>
      <c r="BB525" s="31">
        <v>124.6</v>
      </c>
      <c r="BC525" s="31">
        <v>121.3</v>
      </c>
      <c r="BD525" s="31">
        <v>122.1</v>
      </c>
      <c r="BE525" s="31">
        <v>122.3</v>
      </c>
      <c r="BF525" s="31">
        <v>121.6</v>
      </c>
      <c r="BG525" s="31">
        <v>122.7</v>
      </c>
      <c r="BH525" s="31">
        <v>123</v>
      </c>
      <c r="BI525" s="31">
        <v>120.4</v>
      </c>
      <c r="BJ525" s="31">
        <v>120.7</v>
      </c>
      <c r="BK525" s="31">
        <v>123.3</v>
      </c>
      <c r="BL525" s="31">
        <v>124.4</v>
      </c>
      <c r="BM525" s="31">
        <v>125</v>
      </c>
      <c r="BN525" s="31">
        <v>124.4</v>
      </c>
      <c r="BO525" s="31">
        <v>127.8</v>
      </c>
      <c r="BP525" s="31">
        <v>129.9</v>
      </c>
      <c r="BQ525" s="31">
        <v>132.1</v>
      </c>
      <c r="BR525" s="31">
        <v>137.1</v>
      </c>
      <c r="BS525" s="31">
        <v>129.1</v>
      </c>
      <c r="BT525" s="31">
        <v>133</v>
      </c>
      <c r="BU525" s="31">
        <v>129</v>
      </c>
      <c r="BV525" s="31">
        <v>130.80000000000001</v>
      </c>
      <c r="BW525" s="31">
        <v>132.69999999999999</v>
      </c>
      <c r="BX525" s="31">
        <v>134.69999999999999</v>
      </c>
      <c r="BY525" s="31">
        <v>142.30000000000001</v>
      </c>
      <c r="BZ525" s="31">
        <v>140.19999999999999</v>
      </c>
      <c r="CA525" s="31">
        <v>142.9</v>
      </c>
      <c r="CB525" s="31">
        <v>147.80000000000001</v>
      </c>
      <c r="CC525" s="31">
        <v>149.80000000000001</v>
      </c>
      <c r="CD525" s="31">
        <v>147.1</v>
      </c>
      <c r="CE525" s="31">
        <v>146.6</v>
      </c>
      <c r="CF525" s="31">
        <v>147.1</v>
      </c>
      <c r="CG525" s="31">
        <v>150.19999999999999</v>
      </c>
      <c r="CH525" s="31">
        <v>150</v>
      </c>
      <c r="CI525" s="31">
        <v>149.4</v>
      </c>
      <c r="CJ525" s="31">
        <v>147.80000000000001</v>
      </c>
      <c r="CK525" s="31">
        <v>146.4</v>
      </c>
      <c r="CL525" s="31">
        <v>145.9</v>
      </c>
      <c r="CM525" s="31">
        <v>147.4</v>
      </c>
      <c r="CN525" s="31">
        <v>149.4</v>
      </c>
      <c r="CO525" s="31">
        <v>147.6</v>
      </c>
      <c r="CP525" s="31">
        <v>150.6</v>
      </c>
      <c r="CQ525" s="31">
        <v>150.4</v>
      </c>
      <c r="CR525" s="31">
        <v>148</v>
      </c>
      <c r="CS525" s="31">
        <v>150.69999999999999</v>
      </c>
      <c r="CT525" s="31">
        <v>150.30000000000001</v>
      </c>
      <c r="CU525" s="31">
        <v>147.69999999999999</v>
      </c>
      <c r="CV525" s="31">
        <v>144.80000000000001</v>
      </c>
      <c r="CW525" s="31">
        <v>145.9</v>
      </c>
      <c r="CX525" s="31">
        <v>146.1</v>
      </c>
      <c r="CY525" s="31">
        <v>147.69999999999999</v>
      </c>
      <c r="CZ525" s="31">
        <v>147.80000000000001</v>
      </c>
      <c r="DA525" s="31">
        <v>149.6</v>
      </c>
      <c r="DB525" s="31">
        <v>147.5</v>
      </c>
      <c r="DC525" s="31">
        <v>144.9</v>
      </c>
      <c r="DD525" s="31">
        <v>145.80000000000001</v>
      </c>
      <c r="DE525" s="31">
        <v>149.1</v>
      </c>
      <c r="DF525" s="31">
        <v>148.6</v>
      </c>
      <c r="DG525" s="31">
        <v>149.1</v>
      </c>
      <c r="DH525" s="31">
        <v>148.19999999999999</v>
      </c>
      <c r="DI525" s="31">
        <v>150.9</v>
      </c>
      <c r="DJ525" s="31">
        <v>154.30000000000001</v>
      </c>
      <c r="DK525" s="31">
        <v>154</v>
      </c>
      <c r="DL525" s="31">
        <v>154</v>
      </c>
      <c r="DM525" s="31">
        <v>152.80000000000001</v>
      </c>
      <c r="DN525" s="31">
        <v>154.6</v>
      </c>
      <c r="DO525" s="31">
        <v>156.4</v>
      </c>
      <c r="DP525" s="31">
        <v>163</v>
      </c>
      <c r="DQ525" s="31">
        <v>164.5</v>
      </c>
      <c r="DR525" s="31">
        <v>165.6</v>
      </c>
      <c r="DS525" s="31">
        <v>167.4</v>
      </c>
      <c r="DT525" s="31">
        <v>171</v>
      </c>
      <c r="DU525" s="31">
        <v>171.2</v>
      </c>
      <c r="DV525" s="31">
        <v>174.1</v>
      </c>
      <c r="DW525" s="31">
        <v>174.2</v>
      </c>
      <c r="DX525" s="31">
        <v>177.2</v>
      </c>
      <c r="DY525" s="31">
        <v>180.5</v>
      </c>
      <c r="DZ525" s="31">
        <v>178.5</v>
      </c>
      <c r="EA525" s="31">
        <v>178.8</v>
      </c>
      <c r="EB525" s="31">
        <v>176.6</v>
      </c>
      <c r="EC525" s="31">
        <v>176.6</v>
      </c>
      <c r="ED525" s="31">
        <v>179.8</v>
      </c>
      <c r="EE525" s="31">
        <v>177.5</v>
      </c>
      <c r="EF525" s="31">
        <v>176.2</v>
      </c>
      <c r="EG525" s="31">
        <v>178.4</v>
      </c>
      <c r="EH525" s="31">
        <v>181</v>
      </c>
      <c r="EI525" s="31">
        <v>180.4</v>
      </c>
      <c r="EJ525" s="31">
        <v>181.2</v>
      </c>
      <c r="EK525" s="31">
        <v>179.3</v>
      </c>
      <c r="EL525" s="31">
        <v>182.7</v>
      </c>
      <c r="EM525" s="31">
        <v>184.3</v>
      </c>
      <c r="EN525" s="31">
        <v>184.5</v>
      </c>
      <c r="EO525" s="31">
        <v>183.1</v>
      </c>
      <c r="EP525" s="31">
        <v>182.9</v>
      </c>
      <c r="EQ525" s="31">
        <v>181.7</v>
      </c>
      <c r="ER525" s="31">
        <v>178.1</v>
      </c>
      <c r="ES525" s="31">
        <v>183.6</v>
      </c>
      <c r="ET525" s="31">
        <v>176.3</v>
      </c>
    </row>
    <row r="526" spans="1:150">
      <c r="A526" s="25" t="s">
        <v>2238</v>
      </c>
      <c r="B526" s="25" t="s">
        <v>2239</v>
      </c>
      <c r="C526" s="26">
        <v>0.17902999999999999</v>
      </c>
      <c r="D526" s="31">
        <v>104.1</v>
      </c>
      <c r="E526" s="31">
        <v>105</v>
      </c>
      <c r="F526" s="31">
        <v>104.3</v>
      </c>
      <c r="G526" s="31">
        <v>107.9</v>
      </c>
      <c r="H526" s="31">
        <v>112.2</v>
      </c>
      <c r="I526" s="31">
        <v>111.8</v>
      </c>
      <c r="J526" s="31">
        <v>112.2</v>
      </c>
      <c r="K526" s="31">
        <v>111.8</v>
      </c>
      <c r="L526" s="31">
        <v>111.8</v>
      </c>
      <c r="M526" s="31">
        <v>111.6</v>
      </c>
      <c r="N526" s="31">
        <v>111.2</v>
      </c>
      <c r="O526" s="31">
        <v>109.5</v>
      </c>
      <c r="P526" s="31">
        <v>111.1</v>
      </c>
      <c r="Q526" s="31">
        <v>109.9</v>
      </c>
      <c r="R526" s="31">
        <v>109.6</v>
      </c>
      <c r="S526" s="31">
        <v>112.4</v>
      </c>
      <c r="T526" s="31">
        <v>112.8</v>
      </c>
      <c r="U526" s="31">
        <v>112.3</v>
      </c>
      <c r="V526" s="31">
        <v>115.4</v>
      </c>
      <c r="W526" s="31">
        <v>113.6</v>
      </c>
      <c r="X526" s="31">
        <v>115.4</v>
      </c>
      <c r="Y526" s="31">
        <v>113.8</v>
      </c>
      <c r="Z526" s="31">
        <v>113.3</v>
      </c>
      <c r="AA526" s="31">
        <v>113</v>
      </c>
      <c r="AB526" s="31">
        <v>115.1</v>
      </c>
      <c r="AC526" s="31">
        <v>116.5</v>
      </c>
      <c r="AD526" s="31">
        <v>116.1</v>
      </c>
      <c r="AE526" s="31">
        <v>115.3</v>
      </c>
      <c r="AF526" s="31">
        <v>116.7</v>
      </c>
      <c r="AG526" s="31">
        <v>117.2</v>
      </c>
      <c r="AH526" s="31">
        <v>116</v>
      </c>
      <c r="AI526" s="31">
        <v>116.4</v>
      </c>
      <c r="AJ526" s="31">
        <v>119.6</v>
      </c>
      <c r="AK526" s="31">
        <v>117.3</v>
      </c>
      <c r="AL526" s="31">
        <v>127.4</v>
      </c>
      <c r="AM526" s="31">
        <v>130.6</v>
      </c>
      <c r="AN526" s="31">
        <v>130.19999999999999</v>
      </c>
      <c r="AO526" s="31">
        <v>128.5</v>
      </c>
      <c r="AP526" s="31">
        <v>128.30000000000001</v>
      </c>
      <c r="AQ526" s="31">
        <v>127.1</v>
      </c>
      <c r="AR526" s="31">
        <v>126.9</v>
      </c>
      <c r="AS526" s="31">
        <v>119.6</v>
      </c>
      <c r="AT526" s="31">
        <v>124.2</v>
      </c>
      <c r="AU526" s="31">
        <v>123.4</v>
      </c>
      <c r="AV526" s="31">
        <v>124</v>
      </c>
      <c r="AW526" s="31">
        <v>121.6</v>
      </c>
      <c r="AX526" s="31">
        <v>116.3</v>
      </c>
      <c r="AY526" s="31">
        <v>117.4</v>
      </c>
      <c r="AZ526" s="31">
        <v>115.9</v>
      </c>
      <c r="BA526" s="31">
        <v>119.8</v>
      </c>
      <c r="BB526" s="31">
        <v>119.6</v>
      </c>
      <c r="BC526" s="31">
        <v>122.4</v>
      </c>
      <c r="BD526" s="31">
        <v>120.8</v>
      </c>
      <c r="BE526" s="31">
        <v>121.3</v>
      </c>
      <c r="BF526" s="31">
        <v>118.7</v>
      </c>
      <c r="BG526" s="31">
        <v>121.1</v>
      </c>
      <c r="BH526" s="31">
        <v>118.3</v>
      </c>
      <c r="BI526" s="31">
        <v>120.4</v>
      </c>
      <c r="BJ526" s="31">
        <v>117.9</v>
      </c>
      <c r="BK526" s="31">
        <v>121</v>
      </c>
      <c r="BL526" s="31">
        <v>124.3</v>
      </c>
      <c r="BM526" s="31">
        <v>124.6</v>
      </c>
      <c r="BN526" s="31">
        <v>122</v>
      </c>
      <c r="BO526" s="31">
        <v>120</v>
      </c>
      <c r="BP526" s="31">
        <v>113.6</v>
      </c>
      <c r="BQ526" s="31">
        <v>116.1</v>
      </c>
      <c r="BR526" s="31">
        <v>116.2</v>
      </c>
      <c r="BS526" s="31">
        <v>115.1</v>
      </c>
      <c r="BT526" s="31">
        <v>110.6</v>
      </c>
      <c r="BU526" s="31">
        <v>112.7</v>
      </c>
      <c r="BV526" s="31">
        <v>109</v>
      </c>
      <c r="BW526" s="31">
        <v>112</v>
      </c>
      <c r="BX526" s="31">
        <v>112.8</v>
      </c>
      <c r="BY526" s="31">
        <v>112.7</v>
      </c>
      <c r="BZ526" s="31">
        <v>114.6</v>
      </c>
      <c r="CA526" s="31">
        <v>113</v>
      </c>
      <c r="CB526" s="31">
        <v>112</v>
      </c>
      <c r="CC526" s="31">
        <v>112.1</v>
      </c>
      <c r="CD526" s="31">
        <v>113.6</v>
      </c>
      <c r="CE526" s="31">
        <v>114.7</v>
      </c>
      <c r="CF526" s="31">
        <v>112.5</v>
      </c>
      <c r="CG526" s="31">
        <v>114.4</v>
      </c>
      <c r="CH526" s="31">
        <v>112.9</v>
      </c>
      <c r="CI526" s="31">
        <v>112.1</v>
      </c>
      <c r="CJ526" s="31">
        <v>109</v>
      </c>
      <c r="CK526" s="31">
        <v>108.7</v>
      </c>
      <c r="CL526" s="31">
        <v>110.9</v>
      </c>
      <c r="CM526" s="31">
        <v>112.2</v>
      </c>
      <c r="CN526" s="31">
        <v>111.2</v>
      </c>
      <c r="CO526" s="31">
        <v>111</v>
      </c>
      <c r="CP526" s="31">
        <v>110.6</v>
      </c>
      <c r="CQ526" s="31">
        <v>109.7</v>
      </c>
      <c r="CR526" s="31">
        <v>107.6</v>
      </c>
      <c r="CS526" s="31">
        <v>109.7</v>
      </c>
      <c r="CT526" s="31">
        <v>109.8</v>
      </c>
      <c r="CU526" s="31">
        <v>108.9</v>
      </c>
      <c r="CV526" s="31">
        <v>108.4</v>
      </c>
      <c r="CW526" s="31">
        <v>108.4</v>
      </c>
      <c r="CX526" s="31">
        <v>110.7</v>
      </c>
      <c r="CY526" s="31">
        <v>110.8</v>
      </c>
      <c r="CZ526" s="31">
        <v>110</v>
      </c>
      <c r="DA526" s="31">
        <v>110.9</v>
      </c>
      <c r="DB526" s="31">
        <v>111.5</v>
      </c>
      <c r="DC526" s="31">
        <v>113.2</v>
      </c>
      <c r="DD526" s="31">
        <v>112.7</v>
      </c>
      <c r="DE526" s="31">
        <v>113.6</v>
      </c>
      <c r="DF526" s="31">
        <v>113.7</v>
      </c>
      <c r="DG526" s="31">
        <v>116.8</v>
      </c>
      <c r="DH526" s="31">
        <v>114.9</v>
      </c>
      <c r="DI526" s="31">
        <v>116.9</v>
      </c>
      <c r="DJ526" s="31">
        <v>115.7</v>
      </c>
      <c r="DK526" s="31">
        <v>117.4</v>
      </c>
      <c r="DL526" s="31">
        <v>117.1</v>
      </c>
      <c r="DM526" s="31">
        <v>113.5</v>
      </c>
      <c r="DN526" s="31">
        <v>118.2</v>
      </c>
      <c r="DO526" s="31">
        <v>118.9</v>
      </c>
      <c r="DP526" s="31">
        <v>121.2</v>
      </c>
      <c r="DQ526" s="31">
        <v>121.2</v>
      </c>
      <c r="DR526" s="31">
        <v>122.1</v>
      </c>
      <c r="DS526" s="31">
        <v>121.7</v>
      </c>
      <c r="DT526" s="31">
        <v>121.4</v>
      </c>
      <c r="DU526" s="31">
        <v>120.5</v>
      </c>
      <c r="DV526" s="31">
        <v>121.5</v>
      </c>
      <c r="DW526" s="31">
        <v>121.1</v>
      </c>
      <c r="DX526" s="31">
        <v>122.3</v>
      </c>
      <c r="DY526" s="31">
        <v>122.5</v>
      </c>
      <c r="DZ526" s="31">
        <v>121.7</v>
      </c>
      <c r="EA526" s="31">
        <v>121.9</v>
      </c>
      <c r="EB526" s="31">
        <v>121.6</v>
      </c>
      <c r="EC526" s="31">
        <v>121.5</v>
      </c>
      <c r="ED526" s="31">
        <v>121.3</v>
      </c>
      <c r="EE526" s="31">
        <v>121</v>
      </c>
      <c r="EF526" s="31">
        <v>122.3</v>
      </c>
      <c r="EG526" s="31">
        <v>123.5</v>
      </c>
      <c r="EH526" s="31">
        <v>121.9</v>
      </c>
      <c r="EI526" s="31">
        <v>122</v>
      </c>
      <c r="EJ526" s="31">
        <v>126.9</v>
      </c>
      <c r="EK526" s="31">
        <v>123</v>
      </c>
      <c r="EL526" s="31">
        <v>123.4</v>
      </c>
      <c r="EM526" s="31">
        <v>122.4</v>
      </c>
      <c r="EN526" s="31">
        <v>121.7</v>
      </c>
      <c r="EO526" s="31">
        <v>121.9</v>
      </c>
      <c r="EP526" s="31">
        <v>122.2</v>
      </c>
      <c r="EQ526" s="31">
        <v>121.8</v>
      </c>
      <c r="ER526" s="31">
        <v>121</v>
      </c>
      <c r="ES526" s="31">
        <v>121.8</v>
      </c>
      <c r="ET526" s="31">
        <v>121.2</v>
      </c>
    </row>
    <row r="527" spans="1:150">
      <c r="A527" s="25" t="s">
        <v>2240</v>
      </c>
      <c r="B527" s="25" t="s">
        <v>2241</v>
      </c>
      <c r="C527" s="26">
        <v>3.6589999999999998E-2</v>
      </c>
      <c r="D527" s="31">
        <v>104.6</v>
      </c>
      <c r="E527" s="31">
        <v>103.3</v>
      </c>
      <c r="F527" s="31">
        <v>104.2</v>
      </c>
      <c r="G527" s="31">
        <v>106.1</v>
      </c>
      <c r="H527" s="31">
        <v>104.6</v>
      </c>
      <c r="I527" s="31">
        <v>105</v>
      </c>
      <c r="J527" s="31">
        <v>100.4</v>
      </c>
      <c r="K527" s="31">
        <v>102.9</v>
      </c>
      <c r="L527" s="31">
        <v>102.1</v>
      </c>
      <c r="M527" s="31">
        <v>104.9</v>
      </c>
      <c r="N527" s="31">
        <v>102.8</v>
      </c>
      <c r="O527" s="31">
        <v>103.9</v>
      </c>
      <c r="P527" s="31">
        <v>108</v>
      </c>
      <c r="Q527" s="31">
        <v>103.8</v>
      </c>
      <c r="R527" s="31">
        <v>104.8</v>
      </c>
      <c r="S527" s="31">
        <v>103.8</v>
      </c>
      <c r="T527" s="31">
        <v>105.8</v>
      </c>
      <c r="U527" s="31">
        <v>105.3</v>
      </c>
      <c r="V527" s="31">
        <v>103.3</v>
      </c>
      <c r="W527" s="31">
        <v>109.5</v>
      </c>
      <c r="X527" s="31">
        <v>116.5</v>
      </c>
      <c r="Y527" s="31">
        <v>110.5</v>
      </c>
      <c r="Z527" s="31">
        <v>107.6</v>
      </c>
      <c r="AA527" s="31">
        <v>109.6</v>
      </c>
      <c r="AB527" s="31">
        <v>98.4</v>
      </c>
      <c r="AC527" s="31">
        <v>100.1</v>
      </c>
      <c r="AD527" s="31">
        <v>97.3</v>
      </c>
      <c r="AE527" s="31">
        <v>96.9</v>
      </c>
      <c r="AF527" s="31">
        <v>97.3</v>
      </c>
      <c r="AG527" s="31">
        <v>98.9</v>
      </c>
      <c r="AH527" s="31">
        <v>98.1</v>
      </c>
      <c r="AI527" s="31">
        <v>96.1</v>
      </c>
      <c r="AJ527" s="31">
        <v>96.2</v>
      </c>
      <c r="AK527" s="31">
        <v>97.3</v>
      </c>
      <c r="AL527" s="31">
        <v>95.1</v>
      </c>
      <c r="AM527" s="31">
        <v>93.8</v>
      </c>
      <c r="AN527" s="31">
        <v>98.8</v>
      </c>
      <c r="AO527" s="31">
        <v>97.5</v>
      </c>
      <c r="AP527" s="31">
        <v>96.3</v>
      </c>
      <c r="AQ527" s="31">
        <v>97.7</v>
      </c>
      <c r="AR527" s="31">
        <v>95.7</v>
      </c>
      <c r="AS527" s="31">
        <v>95.8</v>
      </c>
      <c r="AT527" s="31">
        <v>95.2</v>
      </c>
      <c r="AU527" s="31">
        <v>95.8</v>
      </c>
      <c r="AV527" s="31">
        <v>97.4</v>
      </c>
      <c r="AW527" s="31">
        <v>98.1</v>
      </c>
      <c r="AX527" s="31">
        <v>98.5</v>
      </c>
      <c r="AY527" s="31">
        <v>99.4</v>
      </c>
      <c r="AZ527" s="31">
        <v>96.9</v>
      </c>
      <c r="BA527" s="31">
        <v>97.8</v>
      </c>
      <c r="BB527" s="31">
        <v>97.6</v>
      </c>
      <c r="BC527" s="31">
        <v>97.3</v>
      </c>
      <c r="BD527" s="31">
        <v>99.3</v>
      </c>
      <c r="BE527" s="31">
        <v>98</v>
      </c>
      <c r="BF527" s="31">
        <v>96.4</v>
      </c>
      <c r="BG527" s="31">
        <v>98.4</v>
      </c>
      <c r="BH527" s="31">
        <v>98.1</v>
      </c>
      <c r="BI527" s="31">
        <v>96.8</v>
      </c>
      <c r="BJ527" s="31">
        <v>95.8</v>
      </c>
      <c r="BK527" s="31">
        <v>96.3</v>
      </c>
      <c r="BL527" s="31">
        <v>96</v>
      </c>
      <c r="BM527" s="31">
        <v>95.5</v>
      </c>
      <c r="BN527" s="31">
        <v>94.7</v>
      </c>
      <c r="BO527" s="31">
        <v>94.4</v>
      </c>
      <c r="BP527" s="31">
        <v>96.5</v>
      </c>
      <c r="BQ527" s="31">
        <v>95.7</v>
      </c>
      <c r="BR527" s="31">
        <v>93.2</v>
      </c>
      <c r="BS527" s="31">
        <v>90.7</v>
      </c>
      <c r="BT527" s="31">
        <v>91</v>
      </c>
      <c r="BU527" s="31">
        <v>92.7</v>
      </c>
      <c r="BV527" s="31">
        <v>93.5</v>
      </c>
      <c r="BW527" s="31">
        <v>94.3</v>
      </c>
      <c r="BX527" s="31">
        <v>96.3</v>
      </c>
      <c r="BY527" s="31">
        <v>93.2</v>
      </c>
      <c r="BZ527" s="31">
        <v>94.1</v>
      </c>
      <c r="CA527" s="31">
        <v>93.4</v>
      </c>
      <c r="CB527" s="31">
        <v>93.2</v>
      </c>
      <c r="CC527" s="31">
        <v>94</v>
      </c>
      <c r="CD527" s="31">
        <v>94.1</v>
      </c>
      <c r="CE527" s="31">
        <v>93.9</v>
      </c>
      <c r="CF527" s="31">
        <v>95.1</v>
      </c>
      <c r="CG527" s="31">
        <v>94</v>
      </c>
      <c r="CH527" s="31">
        <v>94.3</v>
      </c>
      <c r="CI527" s="31">
        <v>94</v>
      </c>
      <c r="CJ527" s="31">
        <v>94.8</v>
      </c>
      <c r="CK527" s="31">
        <v>94.8</v>
      </c>
      <c r="CL527" s="31">
        <v>94.8</v>
      </c>
      <c r="CM527" s="31">
        <v>94.6</v>
      </c>
      <c r="CN527" s="31">
        <v>94.2</v>
      </c>
      <c r="CO527" s="31">
        <v>95</v>
      </c>
      <c r="CP527" s="31">
        <v>94.2</v>
      </c>
      <c r="CQ527" s="31">
        <v>94.2</v>
      </c>
      <c r="CR527" s="31">
        <v>95</v>
      </c>
      <c r="CS527" s="31">
        <v>94.2</v>
      </c>
      <c r="CT527" s="31">
        <v>94.2</v>
      </c>
      <c r="CU527" s="31">
        <v>94.2</v>
      </c>
      <c r="CV527" s="31">
        <v>94.2</v>
      </c>
      <c r="CW527" s="31">
        <v>94.2</v>
      </c>
      <c r="CX527" s="31">
        <v>93.4</v>
      </c>
      <c r="CY527" s="31">
        <v>92.8</v>
      </c>
      <c r="CZ527" s="31">
        <v>88.6</v>
      </c>
      <c r="DA527" s="31">
        <v>88.3</v>
      </c>
      <c r="DB527" s="31">
        <v>88.9</v>
      </c>
      <c r="DC527" s="31">
        <v>88</v>
      </c>
      <c r="DD527" s="31">
        <v>87.6</v>
      </c>
      <c r="DE527" s="31">
        <v>89.3</v>
      </c>
      <c r="DF527" s="31">
        <v>90.2</v>
      </c>
      <c r="DG527" s="31">
        <v>89.7</v>
      </c>
      <c r="DH527" s="31">
        <v>88.8</v>
      </c>
      <c r="DI527" s="31">
        <v>90</v>
      </c>
      <c r="DJ527" s="31">
        <v>91.3</v>
      </c>
      <c r="DK527" s="31">
        <v>90.4</v>
      </c>
      <c r="DL527" s="31">
        <v>90.5</v>
      </c>
      <c r="DM527" s="31">
        <v>91.2</v>
      </c>
      <c r="DN527" s="31">
        <v>93.4</v>
      </c>
      <c r="DO527" s="31">
        <v>97.7</v>
      </c>
      <c r="DP527" s="31">
        <v>98.8</v>
      </c>
      <c r="DQ527" s="31">
        <v>99.3</v>
      </c>
      <c r="DR527" s="31">
        <v>99.6</v>
      </c>
      <c r="DS527" s="31">
        <v>96.1</v>
      </c>
      <c r="DT527" s="31">
        <v>95.8</v>
      </c>
      <c r="DU527" s="31">
        <v>96.5</v>
      </c>
      <c r="DV527" s="31">
        <v>95.7</v>
      </c>
      <c r="DW527" s="31">
        <v>96.6</v>
      </c>
      <c r="DX527" s="31">
        <v>96.7</v>
      </c>
      <c r="DY527" s="31">
        <v>95</v>
      </c>
      <c r="DZ527" s="31">
        <v>93.8</v>
      </c>
      <c r="EA527" s="31">
        <v>93.7</v>
      </c>
      <c r="EB527" s="31">
        <v>93.5</v>
      </c>
      <c r="EC527" s="31">
        <v>92.8</v>
      </c>
      <c r="ED527" s="31">
        <v>94.1</v>
      </c>
      <c r="EE527" s="31">
        <v>95.3</v>
      </c>
      <c r="EF527" s="31">
        <v>92</v>
      </c>
      <c r="EG527" s="31">
        <v>92</v>
      </c>
      <c r="EH527" s="31">
        <v>92.2</v>
      </c>
      <c r="EI527" s="31">
        <v>91.9</v>
      </c>
      <c r="EJ527" s="31">
        <v>92.3</v>
      </c>
      <c r="EK527" s="31">
        <v>90.6</v>
      </c>
      <c r="EL527" s="31">
        <v>90.6</v>
      </c>
      <c r="EM527" s="31">
        <v>92</v>
      </c>
      <c r="EN527" s="31">
        <v>91.6</v>
      </c>
      <c r="EO527" s="31">
        <v>92.2</v>
      </c>
      <c r="EP527" s="31">
        <v>92.6</v>
      </c>
      <c r="EQ527" s="31">
        <v>94.7</v>
      </c>
      <c r="ER527" s="31">
        <v>96.6</v>
      </c>
      <c r="ES527" s="31">
        <v>92.9</v>
      </c>
      <c r="ET527" s="31">
        <v>93.4</v>
      </c>
    </row>
    <row r="528" spans="1:150">
      <c r="A528" s="25" t="s">
        <v>2242</v>
      </c>
      <c r="B528" s="25" t="s">
        <v>2243</v>
      </c>
      <c r="C528" s="26">
        <v>0.12113</v>
      </c>
      <c r="D528" s="31">
        <v>102.9</v>
      </c>
      <c r="E528" s="31">
        <v>107.6</v>
      </c>
      <c r="F528" s="31">
        <v>109.3</v>
      </c>
      <c r="G528" s="31">
        <v>108.5</v>
      </c>
      <c r="H528" s="31">
        <v>114.2</v>
      </c>
      <c r="I528" s="31">
        <v>102.5</v>
      </c>
      <c r="J528" s="31">
        <v>108.5</v>
      </c>
      <c r="K528" s="31">
        <v>105.9</v>
      </c>
      <c r="L528" s="31">
        <v>105.7</v>
      </c>
      <c r="M528" s="31">
        <v>110.4</v>
      </c>
      <c r="N528" s="31">
        <v>111.5</v>
      </c>
      <c r="O528" s="31">
        <v>112.1</v>
      </c>
      <c r="P528" s="31">
        <v>108.8</v>
      </c>
      <c r="Q528" s="31">
        <v>112.2</v>
      </c>
      <c r="R528" s="31">
        <v>111.7</v>
      </c>
      <c r="S528" s="31">
        <v>111.9</v>
      </c>
      <c r="T528" s="31">
        <v>112.1</v>
      </c>
      <c r="U528" s="31">
        <v>111.2</v>
      </c>
      <c r="V528" s="31">
        <v>109.8</v>
      </c>
      <c r="W528" s="31">
        <v>113.8</v>
      </c>
      <c r="X528" s="31">
        <v>115.7</v>
      </c>
      <c r="Y528" s="31">
        <v>118</v>
      </c>
      <c r="Z528" s="31">
        <v>111.3</v>
      </c>
      <c r="AA528" s="31">
        <v>119.4</v>
      </c>
      <c r="AB528" s="31">
        <v>117.7</v>
      </c>
      <c r="AC528" s="31">
        <v>122.7</v>
      </c>
      <c r="AD528" s="31">
        <v>116</v>
      </c>
      <c r="AE528" s="31">
        <v>123.6</v>
      </c>
      <c r="AF528" s="31">
        <v>123.1</v>
      </c>
      <c r="AG528" s="31">
        <v>128</v>
      </c>
      <c r="AH528" s="31">
        <v>122.9</v>
      </c>
      <c r="AI528" s="31">
        <v>121.8</v>
      </c>
      <c r="AJ528" s="31">
        <v>129.19999999999999</v>
      </c>
      <c r="AK528" s="31">
        <v>122.9</v>
      </c>
      <c r="AL528" s="31">
        <v>110.6</v>
      </c>
      <c r="AM528" s="31">
        <v>106.1</v>
      </c>
      <c r="AN528" s="31">
        <v>106.1</v>
      </c>
      <c r="AO528" s="31">
        <v>98.3</v>
      </c>
      <c r="AP528" s="31">
        <v>97.5</v>
      </c>
      <c r="AQ528" s="31">
        <v>96.9</v>
      </c>
      <c r="AR528" s="31">
        <v>99.1</v>
      </c>
      <c r="AS528" s="31">
        <v>97.9</v>
      </c>
      <c r="AT528" s="31">
        <v>106.3</v>
      </c>
      <c r="AU528" s="31">
        <v>106.5</v>
      </c>
      <c r="AV528" s="31">
        <v>106.5</v>
      </c>
      <c r="AW528" s="31">
        <v>103.7</v>
      </c>
      <c r="AX528" s="31">
        <v>105.9</v>
      </c>
      <c r="AY528" s="31">
        <v>104.9</v>
      </c>
      <c r="AZ528" s="31">
        <v>101.8</v>
      </c>
      <c r="BA528" s="31">
        <v>101.2</v>
      </c>
      <c r="BB528" s="31">
        <v>101.5</v>
      </c>
      <c r="BC528" s="31">
        <v>99.5</v>
      </c>
      <c r="BD528" s="31">
        <v>91.6</v>
      </c>
      <c r="BE528" s="31">
        <v>95.5</v>
      </c>
      <c r="BF528" s="31">
        <v>87.9</v>
      </c>
      <c r="BG528" s="31">
        <v>89.8</v>
      </c>
      <c r="BH528" s="31">
        <v>87.8</v>
      </c>
      <c r="BI528" s="31">
        <v>94.2</v>
      </c>
      <c r="BJ528" s="31">
        <v>88.4</v>
      </c>
      <c r="BK528" s="31">
        <v>92.5</v>
      </c>
      <c r="BL528" s="31">
        <v>91.7</v>
      </c>
      <c r="BM528" s="31">
        <v>94.1</v>
      </c>
      <c r="BN528" s="31">
        <v>98.6</v>
      </c>
      <c r="BO528" s="31">
        <v>94.6</v>
      </c>
      <c r="BP528" s="31">
        <v>89</v>
      </c>
      <c r="BQ528" s="31">
        <v>89.2</v>
      </c>
      <c r="BR528" s="31">
        <v>90.5</v>
      </c>
      <c r="BS528" s="31">
        <v>92.8</v>
      </c>
      <c r="BT528" s="31">
        <v>94.3</v>
      </c>
      <c r="BU528" s="31">
        <v>99.4</v>
      </c>
      <c r="BV528" s="31">
        <v>95.7</v>
      </c>
      <c r="BW528" s="31">
        <v>97.6</v>
      </c>
      <c r="BX528" s="31">
        <v>102.3</v>
      </c>
      <c r="BY528" s="31">
        <v>101.4</v>
      </c>
      <c r="BZ528" s="31">
        <v>95.2</v>
      </c>
      <c r="CA528" s="31">
        <v>96.6</v>
      </c>
      <c r="CB528" s="31">
        <v>100.2</v>
      </c>
      <c r="CC528" s="31">
        <v>95.8</v>
      </c>
      <c r="CD528" s="31">
        <v>95.8</v>
      </c>
      <c r="CE528" s="31">
        <v>96.4</v>
      </c>
      <c r="CF528" s="31">
        <v>96.4</v>
      </c>
      <c r="CG528" s="31">
        <v>98.8</v>
      </c>
      <c r="CH528" s="31">
        <v>98.7</v>
      </c>
      <c r="CI528" s="31">
        <v>98.1</v>
      </c>
      <c r="CJ528" s="31">
        <v>102.2</v>
      </c>
      <c r="CK528" s="31">
        <v>99.2</v>
      </c>
      <c r="CL528" s="31">
        <v>100.7</v>
      </c>
      <c r="CM528" s="31">
        <v>102.9</v>
      </c>
      <c r="CN528" s="31">
        <v>101.3</v>
      </c>
      <c r="CO528" s="31">
        <v>102.7</v>
      </c>
      <c r="CP528" s="31">
        <v>102.5</v>
      </c>
      <c r="CQ528" s="31">
        <v>103.3</v>
      </c>
      <c r="CR528" s="31">
        <v>103.7</v>
      </c>
      <c r="CS528" s="31">
        <v>104.5</v>
      </c>
      <c r="CT528" s="31">
        <v>102.7</v>
      </c>
      <c r="CU528" s="31">
        <v>107.7</v>
      </c>
      <c r="CV528" s="31">
        <v>107.7</v>
      </c>
      <c r="CW528" s="31">
        <v>106.2</v>
      </c>
      <c r="CX528" s="31">
        <v>110.8</v>
      </c>
      <c r="CY528" s="31">
        <v>105.3</v>
      </c>
      <c r="CZ528" s="31">
        <v>107</v>
      </c>
      <c r="DA528" s="31">
        <v>112.7</v>
      </c>
      <c r="DB528" s="31">
        <v>105.7</v>
      </c>
      <c r="DC528" s="31">
        <v>113.3</v>
      </c>
      <c r="DD528" s="31">
        <v>110.8</v>
      </c>
      <c r="DE528" s="31">
        <v>108.4</v>
      </c>
      <c r="DF528" s="31">
        <v>111.2</v>
      </c>
      <c r="DG528" s="31">
        <v>112.2</v>
      </c>
      <c r="DH528" s="31">
        <v>114.1</v>
      </c>
      <c r="DI528" s="31">
        <v>114.8</v>
      </c>
      <c r="DJ528" s="31">
        <v>110.9</v>
      </c>
      <c r="DK528" s="31">
        <v>109</v>
      </c>
      <c r="DL528" s="31">
        <v>111.3</v>
      </c>
      <c r="DM528" s="31">
        <v>110.8</v>
      </c>
      <c r="DN528" s="31">
        <v>124.3</v>
      </c>
      <c r="DO528" s="31">
        <v>119</v>
      </c>
      <c r="DP528" s="31">
        <v>120.9</v>
      </c>
      <c r="DQ528" s="31">
        <v>131.30000000000001</v>
      </c>
      <c r="DR528" s="31">
        <v>133.6</v>
      </c>
      <c r="DS528" s="31">
        <v>132</v>
      </c>
      <c r="DT528" s="31">
        <v>135.5</v>
      </c>
      <c r="DU528" s="31">
        <v>136</v>
      </c>
      <c r="DV528" s="31">
        <v>140.1</v>
      </c>
      <c r="DW528" s="31">
        <v>138.6</v>
      </c>
      <c r="DX528" s="31">
        <v>132.5</v>
      </c>
      <c r="DY528" s="31">
        <v>134.9</v>
      </c>
      <c r="DZ528" s="31">
        <v>136.5</v>
      </c>
      <c r="EA528" s="31">
        <v>139.30000000000001</v>
      </c>
      <c r="EB528" s="31">
        <v>137.5</v>
      </c>
      <c r="EC528" s="31">
        <v>132.9</v>
      </c>
      <c r="ED528" s="31">
        <v>130</v>
      </c>
      <c r="EE528" s="31">
        <v>129.19999999999999</v>
      </c>
      <c r="EF528" s="31">
        <v>133.4</v>
      </c>
      <c r="EG528" s="31">
        <v>129.5</v>
      </c>
      <c r="EH528" s="31">
        <v>130</v>
      </c>
      <c r="EI528" s="31">
        <v>123.9</v>
      </c>
      <c r="EJ528" s="31">
        <v>123.5</v>
      </c>
      <c r="EK528" s="31">
        <v>130.30000000000001</v>
      </c>
      <c r="EL528" s="31">
        <v>130.1</v>
      </c>
      <c r="EM528" s="31">
        <v>118.5</v>
      </c>
      <c r="EN528" s="31">
        <v>117.1</v>
      </c>
      <c r="EO528" s="31">
        <v>117.3</v>
      </c>
      <c r="EP528" s="31">
        <v>113.8</v>
      </c>
      <c r="EQ528" s="31">
        <v>122.4</v>
      </c>
      <c r="ER528" s="31">
        <v>118.1</v>
      </c>
      <c r="ES528" s="31">
        <v>120.2</v>
      </c>
      <c r="ET528" s="31">
        <v>116.2</v>
      </c>
    </row>
    <row r="529" spans="1:150">
      <c r="A529" s="25" t="s">
        <v>2244</v>
      </c>
      <c r="B529" s="25" t="s">
        <v>2245</v>
      </c>
      <c r="C529" s="26">
        <v>0.12113</v>
      </c>
      <c r="D529" s="31">
        <v>102.9</v>
      </c>
      <c r="E529" s="31">
        <v>107.6</v>
      </c>
      <c r="F529" s="31">
        <v>109.3</v>
      </c>
      <c r="G529" s="31">
        <v>108.5</v>
      </c>
      <c r="H529" s="31">
        <v>114.2</v>
      </c>
      <c r="I529" s="31">
        <v>102.5</v>
      </c>
      <c r="J529" s="31">
        <v>108.5</v>
      </c>
      <c r="K529" s="31">
        <v>105.9</v>
      </c>
      <c r="L529" s="31">
        <v>105.7</v>
      </c>
      <c r="M529" s="31">
        <v>110.4</v>
      </c>
      <c r="N529" s="31">
        <v>111.5</v>
      </c>
      <c r="O529" s="31">
        <v>112.1</v>
      </c>
      <c r="P529" s="31">
        <v>108.8</v>
      </c>
      <c r="Q529" s="31">
        <v>112.2</v>
      </c>
      <c r="R529" s="31">
        <v>111.7</v>
      </c>
      <c r="S529" s="31">
        <v>111.9</v>
      </c>
      <c r="T529" s="31">
        <v>112.1</v>
      </c>
      <c r="U529" s="31">
        <v>111.2</v>
      </c>
      <c r="V529" s="31">
        <v>109.8</v>
      </c>
      <c r="W529" s="31">
        <v>113.8</v>
      </c>
      <c r="X529" s="31">
        <v>115.7</v>
      </c>
      <c r="Y529" s="31">
        <v>118</v>
      </c>
      <c r="Z529" s="31">
        <v>111.3</v>
      </c>
      <c r="AA529" s="31">
        <v>119.4</v>
      </c>
      <c r="AB529" s="31">
        <v>117.7</v>
      </c>
      <c r="AC529" s="31">
        <v>122.7</v>
      </c>
      <c r="AD529" s="31">
        <v>116</v>
      </c>
      <c r="AE529" s="31">
        <v>123.6</v>
      </c>
      <c r="AF529" s="31">
        <v>123.1</v>
      </c>
      <c r="AG529" s="31">
        <v>128</v>
      </c>
      <c r="AH529" s="31">
        <v>122.9</v>
      </c>
      <c r="AI529" s="31">
        <v>121.8</v>
      </c>
      <c r="AJ529" s="31">
        <v>129.19999999999999</v>
      </c>
      <c r="AK529" s="31">
        <v>122.9</v>
      </c>
      <c r="AL529" s="31">
        <v>110.6</v>
      </c>
      <c r="AM529" s="31">
        <v>106.1</v>
      </c>
      <c r="AN529" s="31">
        <v>106.1</v>
      </c>
      <c r="AO529" s="31">
        <v>98.3</v>
      </c>
      <c r="AP529" s="31">
        <v>97.5</v>
      </c>
      <c r="AQ529" s="31">
        <v>96.9</v>
      </c>
      <c r="AR529" s="31">
        <v>99.1</v>
      </c>
      <c r="AS529" s="31">
        <v>97.9</v>
      </c>
      <c r="AT529" s="31">
        <v>106.3</v>
      </c>
      <c r="AU529" s="31">
        <v>106.5</v>
      </c>
      <c r="AV529" s="31">
        <v>106.5</v>
      </c>
      <c r="AW529" s="31">
        <v>103.7</v>
      </c>
      <c r="AX529" s="31">
        <v>105.9</v>
      </c>
      <c r="AY529" s="31">
        <v>104.9</v>
      </c>
      <c r="AZ529" s="31">
        <v>101.8</v>
      </c>
      <c r="BA529" s="31">
        <v>101.2</v>
      </c>
      <c r="BB529" s="31">
        <v>101.5</v>
      </c>
      <c r="BC529" s="31">
        <v>99.5</v>
      </c>
      <c r="BD529" s="31">
        <v>91.6</v>
      </c>
      <c r="BE529" s="31">
        <v>95.5</v>
      </c>
      <c r="BF529" s="31">
        <v>87.9</v>
      </c>
      <c r="BG529" s="31">
        <v>89.8</v>
      </c>
      <c r="BH529" s="31">
        <v>87.8</v>
      </c>
      <c r="BI529" s="31">
        <v>94.2</v>
      </c>
      <c r="BJ529" s="31">
        <v>88.4</v>
      </c>
      <c r="BK529" s="31">
        <v>92.5</v>
      </c>
      <c r="BL529" s="31">
        <v>91.7</v>
      </c>
      <c r="BM529" s="31">
        <v>94.1</v>
      </c>
      <c r="BN529" s="31">
        <v>98.6</v>
      </c>
      <c r="BO529" s="31">
        <v>94.6</v>
      </c>
      <c r="BP529" s="31">
        <v>89</v>
      </c>
      <c r="BQ529" s="31">
        <v>89.2</v>
      </c>
      <c r="BR529" s="31">
        <v>90.5</v>
      </c>
      <c r="BS529" s="31">
        <v>92.8</v>
      </c>
      <c r="BT529" s="31">
        <v>94.3</v>
      </c>
      <c r="BU529" s="31">
        <v>99.4</v>
      </c>
      <c r="BV529" s="31">
        <v>95.7</v>
      </c>
      <c r="BW529" s="31">
        <v>97.6</v>
      </c>
      <c r="BX529" s="31">
        <v>102.3</v>
      </c>
      <c r="BY529" s="31">
        <v>101.4</v>
      </c>
      <c r="BZ529" s="31">
        <v>95.2</v>
      </c>
      <c r="CA529" s="31">
        <v>96.6</v>
      </c>
      <c r="CB529" s="31">
        <v>100.2</v>
      </c>
      <c r="CC529" s="31">
        <v>95.8</v>
      </c>
      <c r="CD529" s="31">
        <v>95.8</v>
      </c>
      <c r="CE529" s="31">
        <v>96.4</v>
      </c>
      <c r="CF529" s="31">
        <v>96.4</v>
      </c>
      <c r="CG529" s="31">
        <v>98.8</v>
      </c>
      <c r="CH529" s="31">
        <v>98.7</v>
      </c>
      <c r="CI529" s="31">
        <v>98.1</v>
      </c>
      <c r="CJ529" s="31">
        <v>102.2</v>
      </c>
      <c r="CK529" s="31">
        <v>99.2</v>
      </c>
      <c r="CL529" s="31">
        <v>100.7</v>
      </c>
      <c r="CM529" s="31">
        <v>102.9</v>
      </c>
      <c r="CN529" s="31">
        <v>101.3</v>
      </c>
      <c r="CO529" s="31">
        <v>102.7</v>
      </c>
      <c r="CP529" s="31">
        <v>102.5</v>
      </c>
      <c r="CQ529" s="31">
        <v>103.3</v>
      </c>
      <c r="CR529" s="31">
        <v>103.7</v>
      </c>
      <c r="CS529" s="31">
        <v>104.5</v>
      </c>
      <c r="CT529" s="31">
        <v>102.7</v>
      </c>
      <c r="CU529" s="31">
        <v>107.7</v>
      </c>
      <c r="CV529" s="31">
        <v>107.7</v>
      </c>
      <c r="CW529" s="31">
        <v>106.2</v>
      </c>
      <c r="CX529" s="31">
        <v>110.8</v>
      </c>
      <c r="CY529" s="31">
        <v>105.3</v>
      </c>
      <c r="CZ529" s="31">
        <v>107</v>
      </c>
      <c r="DA529" s="31">
        <v>112.7</v>
      </c>
      <c r="DB529" s="31">
        <v>105.7</v>
      </c>
      <c r="DC529" s="31">
        <v>113.3</v>
      </c>
      <c r="DD529" s="31">
        <v>110.8</v>
      </c>
      <c r="DE529" s="31">
        <v>108.4</v>
      </c>
      <c r="DF529" s="31">
        <v>111.2</v>
      </c>
      <c r="DG529" s="31">
        <v>112.2</v>
      </c>
      <c r="DH529" s="31">
        <v>114.1</v>
      </c>
      <c r="DI529" s="31">
        <v>114.8</v>
      </c>
      <c r="DJ529" s="31">
        <v>110.9</v>
      </c>
      <c r="DK529" s="31">
        <v>109</v>
      </c>
      <c r="DL529" s="31">
        <v>111.3</v>
      </c>
      <c r="DM529" s="31">
        <v>110.8</v>
      </c>
      <c r="DN529" s="31">
        <v>124.3</v>
      </c>
      <c r="DO529" s="31">
        <v>119</v>
      </c>
      <c r="DP529" s="31">
        <v>120.9</v>
      </c>
      <c r="DQ529" s="31">
        <v>131.30000000000001</v>
      </c>
      <c r="DR529" s="31">
        <v>133.6</v>
      </c>
      <c r="DS529" s="31">
        <v>132</v>
      </c>
      <c r="DT529" s="31">
        <v>135.5</v>
      </c>
      <c r="DU529" s="31">
        <v>136</v>
      </c>
      <c r="DV529" s="31">
        <v>140.1</v>
      </c>
      <c r="DW529" s="31">
        <v>138.6</v>
      </c>
      <c r="DX529" s="31">
        <v>132.5</v>
      </c>
      <c r="DY529" s="31">
        <v>134.9</v>
      </c>
      <c r="DZ529" s="31">
        <v>136.5</v>
      </c>
      <c r="EA529" s="31">
        <v>139.30000000000001</v>
      </c>
      <c r="EB529" s="31">
        <v>137.5</v>
      </c>
      <c r="EC529" s="31">
        <v>132.9</v>
      </c>
      <c r="ED529" s="31">
        <v>130</v>
      </c>
      <c r="EE529" s="31">
        <v>129.19999999999999</v>
      </c>
      <c r="EF529" s="31">
        <v>133.4</v>
      </c>
      <c r="EG529" s="31">
        <v>129.5</v>
      </c>
      <c r="EH529" s="31">
        <v>130</v>
      </c>
      <c r="EI529" s="31">
        <v>123.9</v>
      </c>
      <c r="EJ529" s="31">
        <v>123.5</v>
      </c>
      <c r="EK529" s="31">
        <v>130.30000000000001</v>
      </c>
      <c r="EL529" s="31">
        <v>130.1</v>
      </c>
      <c r="EM529" s="31">
        <v>118.5</v>
      </c>
      <c r="EN529" s="31">
        <v>117.1</v>
      </c>
      <c r="EO529" s="31">
        <v>117.3</v>
      </c>
      <c r="EP529" s="31">
        <v>113.8</v>
      </c>
      <c r="EQ529" s="31">
        <v>122.4</v>
      </c>
      <c r="ER529" s="31">
        <v>118.1</v>
      </c>
      <c r="ES529" s="31">
        <v>120.2</v>
      </c>
      <c r="ET529" s="31">
        <v>116.2</v>
      </c>
    </row>
    <row r="530" spans="1:150">
      <c r="A530" s="25" t="s">
        <v>2246</v>
      </c>
      <c r="B530" s="25" t="s">
        <v>2247</v>
      </c>
      <c r="C530" s="26">
        <v>0.22247</v>
      </c>
      <c r="D530" s="31">
        <v>104.5</v>
      </c>
      <c r="E530" s="31">
        <v>104.6</v>
      </c>
      <c r="F530" s="31">
        <v>104.6</v>
      </c>
      <c r="G530" s="31">
        <v>104.7</v>
      </c>
      <c r="H530" s="31">
        <v>101.9</v>
      </c>
      <c r="I530" s="31">
        <v>101.9</v>
      </c>
      <c r="J530" s="31">
        <v>102.1</v>
      </c>
      <c r="K530" s="31">
        <v>102.1</v>
      </c>
      <c r="L530" s="31">
        <v>103.7</v>
      </c>
      <c r="M530" s="31">
        <v>103.9</v>
      </c>
      <c r="N530" s="31">
        <v>103.9</v>
      </c>
      <c r="O530" s="31">
        <v>106.7</v>
      </c>
      <c r="P530" s="31">
        <v>106</v>
      </c>
      <c r="Q530" s="31">
        <v>103.3</v>
      </c>
      <c r="R530" s="31">
        <v>104.7</v>
      </c>
      <c r="S530" s="31">
        <v>104.8</v>
      </c>
      <c r="T530" s="31">
        <v>104.9</v>
      </c>
      <c r="U530" s="31">
        <v>105</v>
      </c>
      <c r="V530" s="31">
        <v>99.1</v>
      </c>
      <c r="W530" s="31">
        <v>99</v>
      </c>
      <c r="X530" s="31">
        <v>97.3</v>
      </c>
      <c r="Y530" s="31">
        <v>102.4</v>
      </c>
      <c r="Z530" s="31">
        <v>102.4</v>
      </c>
      <c r="AA530" s="31">
        <v>103.9</v>
      </c>
      <c r="AB530" s="31">
        <v>105.3</v>
      </c>
      <c r="AC530" s="31">
        <v>104</v>
      </c>
      <c r="AD530" s="31">
        <v>106.7</v>
      </c>
      <c r="AE530" s="31">
        <v>106.8</v>
      </c>
      <c r="AF530" s="31">
        <v>108.1</v>
      </c>
      <c r="AG530" s="31">
        <v>105.6</v>
      </c>
      <c r="AH530" s="31">
        <v>109.7</v>
      </c>
      <c r="AI530" s="31">
        <v>109.7</v>
      </c>
      <c r="AJ530" s="31">
        <v>109.7</v>
      </c>
      <c r="AK530" s="31">
        <v>109.9</v>
      </c>
      <c r="AL530" s="31">
        <v>110</v>
      </c>
      <c r="AM530" s="31">
        <v>112.3</v>
      </c>
      <c r="AN530" s="31">
        <v>105.4</v>
      </c>
      <c r="AO530" s="31">
        <v>111.3</v>
      </c>
      <c r="AP530" s="31">
        <v>111.3</v>
      </c>
      <c r="AQ530" s="31">
        <v>111.4</v>
      </c>
      <c r="AR530" s="31">
        <v>110.3</v>
      </c>
      <c r="AS530" s="31">
        <v>108</v>
      </c>
      <c r="AT530" s="31">
        <v>111.4</v>
      </c>
      <c r="AU530" s="31">
        <v>111.4</v>
      </c>
      <c r="AV530" s="31">
        <v>112.5</v>
      </c>
      <c r="AW530" s="31">
        <v>109.3</v>
      </c>
      <c r="AX530" s="31">
        <v>111.5</v>
      </c>
      <c r="AY530" s="31">
        <v>111.4</v>
      </c>
      <c r="AZ530" s="31">
        <v>111.4</v>
      </c>
      <c r="BA530" s="31">
        <v>111.5</v>
      </c>
      <c r="BB530" s="31">
        <v>111.5</v>
      </c>
      <c r="BC530" s="31">
        <v>111.6</v>
      </c>
      <c r="BD530" s="31">
        <v>111.7</v>
      </c>
      <c r="BE530" s="31">
        <v>111.7</v>
      </c>
      <c r="BF530" s="31">
        <v>111.7</v>
      </c>
      <c r="BG530" s="31">
        <v>111.7</v>
      </c>
      <c r="BH530" s="31">
        <v>111.8</v>
      </c>
      <c r="BI530" s="31">
        <v>112</v>
      </c>
      <c r="BJ530" s="31">
        <v>112</v>
      </c>
      <c r="BK530" s="31">
        <v>112.7</v>
      </c>
      <c r="BL530" s="31">
        <v>112.8</v>
      </c>
      <c r="BM530" s="31">
        <v>112.7</v>
      </c>
      <c r="BN530" s="31">
        <v>112</v>
      </c>
      <c r="BO530" s="31">
        <v>112.3</v>
      </c>
      <c r="BP530" s="31">
        <v>113</v>
      </c>
      <c r="BQ530" s="31">
        <v>112.8</v>
      </c>
      <c r="BR530" s="31">
        <v>113.1</v>
      </c>
      <c r="BS530" s="31">
        <v>112.3</v>
      </c>
      <c r="BT530" s="31">
        <v>112.3</v>
      </c>
      <c r="BU530" s="31">
        <v>112.4</v>
      </c>
      <c r="BV530" s="31">
        <v>112.3</v>
      </c>
      <c r="BW530" s="31">
        <v>112.4</v>
      </c>
      <c r="BX530" s="31">
        <v>112.4</v>
      </c>
      <c r="BY530" s="31">
        <v>112.5</v>
      </c>
      <c r="BZ530" s="31">
        <v>112.5</v>
      </c>
      <c r="CA530" s="31">
        <v>112.5</v>
      </c>
      <c r="CB530" s="31">
        <v>112.3</v>
      </c>
      <c r="CC530" s="31">
        <v>112.2</v>
      </c>
      <c r="CD530" s="31">
        <v>112.2</v>
      </c>
      <c r="CE530" s="31">
        <v>112.3</v>
      </c>
      <c r="CF530" s="31">
        <v>112.3</v>
      </c>
      <c r="CG530" s="31">
        <v>112.3</v>
      </c>
      <c r="CH530" s="31">
        <v>114.4</v>
      </c>
      <c r="CI530" s="31">
        <v>114.4</v>
      </c>
      <c r="CJ530" s="31">
        <v>114.5</v>
      </c>
      <c r="CK530" s="31">
        <v>114.5</v>
      </c>
      <c r="CL530" s="31">
        <v>114.5</v>
      </c>
      <c r="CM530" s="31">
        <v>114.5</v>
      </c>
      <c r="CN530" s="31">
        <v>114.5</v>
      </c>
      <c r="CO530" s="31">
        <v>114.5</v>
      </c>
      <c r="CP530" s="31">
        <v>112.7</v>
      </c>
      <c r="CQ530" s="31">
        <v>112.5</v>
      </c>
      <c r="CR530" s="31">
        <v>113.3</v>
      </c>
      <c r="CS530" s="31">
        <v>114.8</v>
      </c>
      <c r="CT530" s="31">
        <v>114.7</v>
      </c>
      <c r="CU530" s="31">
        <v>112.3</v>
      </c>
      <c r="CV530" s="31">
        <v>111.8</v>
      </c>
      <c r="CW530" s="31">
        <v>109.4</v>
      </c>
      <c r="CX530" s="31">
        <v>109.1</v>
      </c>
      <c r="CY530" s="31">
        <v>108.6</v>
      </c>
      <c r="CZ530" s="31">
        <v>106.9</v>
      </c>
      <c r="DA530" s="31">
        <v>107.9</v>
      </c>
      <c r="DB530" s="31">
        <v>108</v>
      </c>
      <c r="DC530" s="31">
        <v>108</v>
      </c>
      <c r="DD530" s="31">
        <v>109.7</v>
      </c>
      <c r="DE530" s="31">
        <v>111.1</v>
      </c>
      <c r="DF530" s="31">
        <v>111.3</v>
      </c>
      <c r="DG530" s="31">
        <v>112</v>
      </c>
      <c r="DH530" s="31">
        <v>114.4</v>
      </c>
      <c r="DI530" s="31">
        <v>107.7</v>
      </c>
      <c r="DJ530" s="31">
        <v>110.4</v>
      </c>
      <c r="DK530" s="31">
        <v>112.1</v>
      </c>
      <c r="DL530" s="31">
        <v>111.3</v>
      </c>
      <c r="DM530" s="31">
        <v>111.7</v>
      </c>
      <c r="DN530" s="31">
        <v>111.6</v>
      </c>
      <c r="DO530" s="31">
        <v>112.2</v>
      </c>
      <c r="DP530" s="31">
        <v>114.3</v>
      </c>
      <c r="DQ530" s="31">
        <v>116.3</v>
      </c>
      <c r="DR530" s="31">
        <v>116.1</v>
      </c>
      <c r="DS530" s="31">
        <v>116.6</v>
      </c>
      <c r="DT530" s="31">
        <v>116.2</v>
      </c>
      <c r="DU530" s="31">
        <v>117.4</v>
      </c>
      <c r="DV530" s="31">
        <v>117.2</v>
      </c>
      <c r="DW530" s="31">
        <v>117.9</v>
      </c>
      <c r="DX530" s="31">
        <v>118.8</v>
      </c>
      <c r="DY530" s="31">
        <v>117</v>
      </c>
      <c r="DZ530" s="31">
        <v>117.5</v>
      </c>
      <c r="EA530" s="31">
        <v>118.5</v>
      </c>
      <c r="EB530" s="31">
        <v>118.5</v>
      </c>
      <c r="EC530" s="31">
        <v>118.7</v>
      </c>
      <c r="ED530" s="31">
        <v>119.2</v>
      </c>
      <c r="EE530" s="31">
        <v>119.4</v>
      </c>
      <c r="EF530" s="31">
        <v>120.2</v>
      </c>
      <c r="EG530" s="31">
        <v>120.9</v>
      </c>
      <c r="EH530" s="31">
        <v>121.3</v>
      </c>
      <c r="EI530" s="31">
        <v>121.4</v>
      </c>
      <c r="EJ530" s="31">
        <v>121.8</v>
      </c>
      <c r="EK530" s="31">
        <v>122.1</v>
      </c>
      <c r="EL530" s="31">
        <v>122.3</v>
      </c>
      <c r="EM530" s="31">
        <v>122.6</v>
      </c>
      <c r="EN530" s="31">
        <v>122.8</v>
      </c>
      <c r="EO530" s="31">
        <v>123.3</v>
      </c>
      <c r="EP530" s="31">
        <v>124</v>
      </c>
      <c r="EQ530" s="31">
        <v>124.4</v>
      </c>
      <c r="ER530" s="31">
        <v>124.5</v>
      </c>
      <c r="ES530" s="31">
        <v>124.8</v>
      </c>
      <c r="ET530" s="31">
        <v>124.4</v>
      </c>
    </row>
    <row r="531" spans="1:150">
      <c r="A531" s="25" t="s">
        <v>2248</v>
      </c>
      <c r="B531" s="25" t="s">
        <v>2249</v>
      </c>
      <c r="C531" s="26">
        <v>2.145E-2</v>
      </c>
      <c r="D531" s="31">
        <v>105.1</v>
      </c>
      <c r="E531" s="31">
        <v>105.5</v>
      </c>
      <c r="F531" s="31">
        <v>106</v>
      </c>
      <c r="G531" s="31">
        <v>107.4</v>
      </c>
      <c r="H531" s="31">
        <v>107.7</v>
      </c>
      <c r="I531" s="31">
        <v>108.3</v>
      </c>
      <c r="J531" s="31">
        <v>109.8</v>
      </c>
      <c r="K531" s="31">
        <v>109.8</v>
      </c>
      <c r="L531" s="31">
        <v>109.8</v>
      </c>
      <c r="M531" s="31">
        <v>112.1</v>
      </c>
      <c r="N531" s="31">
        <v>111.8</v>
      </c>
      <c r="O531" s="31">
        <v>111.9</v>
      </c>
      <c r="P531" s="31">
        <v>113.4</v>
      </c>
      <c r="Q531" s="31">
        <v>113.5</v>
      </c>
      <c r="R531" s="31">
        <v>113.7</v>
      </c>
      <c r="S531" s="31">
        <v>115</v>
      </c>
      <c r="T531" s="31">
        <v>115.6</v>
      </c>
      <c r="U531" s="31">
        <v>117.4</v>
      </c>
      <c r="V531" s="31">
        <v>118.4</v>
      </c>
      <c r="W531" s="31">
        <v>118.1</v>
      </c>
      <c r="X531" s="31">
        <v>118</v>
      </c>
      <c r="Y531" s="31">
        <v>119.8</v>
      </c>
      <c r="Z531" s="31">
        <v>119.9</v>
      </c>
      <c r="AA531" s="31">
        <v>120.4</v>
      </c>
      <c r="AB531" s="31">
        <v>122.3</v>
      </c>
      <c r="AC531" s="31">
        <v>122.4</v>
      </c>
      <c r="AD531" s="31">
        <v>122.4</v>
      </c>
      <c r="AE531" s="31">
        <v>122.9</v>
      </c>
      <c r="AF531" s="31">
        <v>123.5</v>
      </c>
      <c r="AG531" s="31">
        <v>125.2</v>
      </c>
      <c r="AH531" s="31">
        <v>126.8</v>
      </c>
      <c r="AI531" s="31">
        <v>126.8</v>
      </c>
      <c r="AJ531" s="31">
        <v>127.6</v>
      </c>
      <c r="AK531" s="31">
        <v>129.4</v>
      </c>
      <c r="AL531" s="31">
        <v>130.80000000000001</v>
      </c>
      <c r="AM531" s="31">
        <v>130.19999999999999</v>
      </c>
      <c r="AN531" s="31">
        <v>131.30000000000001</v>
      </c>
      <c r="AO531" s="31">
        <v>131.30000000000001</v>
      </c>
      <c r="AP531" s="31">
        <v>131.69999999999999</v>
      </c>
      <c r="AQ531" s="31">
        <v>132.19999999999999</v>
      </c>
      <c r="AR531" s="31">
        <v>132.19999999999999</v>
      </c>
      <c r="AS531" s="31">
        <v>132.30000000000001</v>
      </c>
      <c r="AT531" s="31">
        <v>132.5</v>
      </c>
      <c r="AU531" s="31">
        <v>132.69999999999999</v>
      </c>
      <c r="AV531" s="31">
        <v>132.80000000000001</v>
      </c>
      <c r="AW531" s="31">
        <v>133.4</v>
      </c>
      <c r="AX531" s="31">
        <v>133.4</v>
      </c>
      <c r="AY531" s="31">
        <v>133</v>
      </c>
      <c r="AZ531" s="31">
        <v>133.1</v>
      </c>
      <c r="BA531" s="31">
        <v>133.6</v>
      </c>
      <c r="BB531" s="31">
        <v>133.6</v>
      </c>
      <c r="BC531" s="31">
        <v>134.80000000000001</v>
      </c>
      <c r="BD531" s="31">
        <v>135.9</v>
      </c>
      <c r="BE531" s="31">
        <v>136.1</v>
      </c>
      <c r="BF531" s="31">
        <v>136.19999999999999</v>
      </c>
      <c r="BG531" s="31">
        <v>136.19999999999999</v>
      </c>
      <c r="BH531" s="31">
        <v>137.19999999999999</v>
      </c>
      <c r="BI531" s="31">
        <v>138.80000000000001</v>
      </c>
      <c r="BJ531" s="31">
        <v>139.4</v>
      </c>
      <c r="BK531" s="31">
        <v>136.1</v>
      </c>
      <c r="BL531" s="31">
        <v>137</v>
      </c>
      <c r="BM531" s="31">
        <v>136.69999999999999</v>
      </c>
      <c r="BN531" s="31">
        <v>138.5</v>
      </c>
      <c r="BO531" s="31">
        <v>142.19999999999999</v>
      </c>
      <c r="BP531" s="31">
        <v>139.5</v>
      </c>
      <c r="BQ531" s="31">
        <v>137.6</v>
      </c>
      <c r="BR531" s="31">
        <v>140.80000000000001</v>
      </c>
      <c r="BS531" s="31">
        <v>141.9</v>
      </c>
      <c r="BT531" s="31">
        <v>142.5</v>
      </c>
      <c r="BU531" s="31">
        <v>143</v>
      </c>
      <c r="BV531" s="31">
        <v>142.69999999999999</v>
      </c>
      <c r="BW531" s="31">
        <v>142.9</v>
      </c>
      <c r="BX531" s="31">
        <v>142.9</v>
      </c>
      <c r="BY531" s="31">
        <v>143.9</v>
      </c>
      <c r="BZ531" s="31">
        <v>143.9</v>
      </c>
      <c r="CA531" s="31">
        <v>144.5</v>
      </c>
      <c r="CB531" s="31">
        <v>142.80000000000001</v>
      </c>
      <c r="CC531" s="31">
        <v>141.4</v>
      </c>
      <c r="CD531" s="31">
        <v>141.4</v>
      </c>
      <c r="CE531" s="31">
        <v>142</v>
      </c>
      <c r="CF531" s="31">
        <v>142.19999999999999</v>
      </c>
      <c r="CG531" s="31">
        <v>142.19999999999999</v>
      </c>
      <c r="CH531" s="31">
        <v>142.4</v>
      </c>
      <c r="CI531" s="31">
        <v>142.4</v>
      </c>
      <c r="CJ531" s="31">
        <v>143.6</v>
      </c>
      <c r="CK531" s="31">
        <v>143.5</v>
      </c>
      <c r="CL531" s="31">
        <v>143.4</v>
      </c>
      <c r="CM531" s="31">
        <v>143.9</v>
      </c>
      <c r="CN531" s="31">
        <v>143.5</v>
      </c>
      <c r="CO531" s="31">
        <v>143.5</v>
      </c>
      <c r="CP531" s="31">
        <v>143.9</v>
      </c>
      <c r="CQ531" s="31">
        <v>144.9</v>
      </c>
      <c r="CR531" s="31">
        <v>145.1</v>
      </c>
      <c r="CS531" s="31">
        <v>145.30000000000001</v>
      </c>
      <c r="CT531" s="31">
        <v>145.30000000000001</v>
      </c>
      <c r="CU531" s="31">
        <v>145.30000000000001</v>
      </c>
      <c r="CV531" s="31">
        <v>145.30000000000001</v>
      </c>
      <c r="CW531" s="31">
        <v>145.69999999999999</v>
      </c>
      <c r="CX531" s="31">
        <v>145.5</v>
      </c>
      <c r="CY531" s="31">
        <v>145.1</v>
      </c>
      <c r="CZ531" s="31">
        <v>145.30000000000001</v>
      </c>
      <c r="DA531" s="31">
        <v>146.6</v>
      </c>
      <c r="DB531" s="31">
        <v>147.80000000000001</v>
      </c>
      <c r="DC531" s="31">
        <v>148</v>
      </c>
      <c r="DD531" s="31">
        <v>148.80000000000001</v>
      </c>
      <c r="DE531" s="31">
        <v>150.6</v>
      </c>
      <c r="DF531" s="31">
        <v>150.9</v>
      </c>
      <c r="DG531" s="31">
        <v>150.5</v>
      </c>
      <c r="DH531" s="31">
        <v>150.4</v>
      </c>
      <c r="DI531" s="31">
        <v>152.5</v>
      </c>
      <c r="DJ531" s="31">
        <v>156.9</v>
      </c>
      <c r="DK531" s="31">
        <v>162.69999999999999</v>
      </c>
      <c r="DL531" s="31">
        <v>167.3</v>
      </c>
      <c r="DM531" s="31">
        <v>169.1</v>
      </c>
      <c r="DN531" s="31">
        <v>168.5</v>
      </c>
      <c r="DO531" s="31">
        <v>170.9</v>
      </c>
      <c r="DP531" s="31">
        <v>175.1</v>
      </c>
      <c r="DQ531" s="31">
        <v>177</v>
      </c>
      <c r="DR531" s="31">
        <v>177</v>
      </c>
      <c r="DS531" s="31">
        <v>177.1</v>
      </c>
      <c r="DT531" s="31">
        <v>177.9</v>
      </c>
      <c r="DU531" s="31">
        <v>178</v>
      </c>
      <c r="DV531" s="31">
        <v>178</v>
      </c>
      <c r="DW531" s="31">
        <v>181.8</v>
      </c>
      <c r="DX531" s="31">
        <v>189.7</v>
      </c>
      <c r="DY531" s="31">
        <v>189.7</v>
      </c>
      <c r="DZ531" s="31">
        <v>189.1</v>
      </c>
      <c r="EA531" s="31">
        <v>189.8</v>
      </c>
      <c r="EB531" s="31">
        <v>190.3</v>
      </c>
      <c r="EC531" s="31">
        <v>192.3</v>
      </c>
      <c r="ED531" s="31">
        <v>193.1</v>
      </c>
      <c r="EE531" s="31">
        <v>195</v>
      </c>
      <c r="EF531" s="31">
        <v>195.3</v>
      </c>
      <c r="EG531" s="31">
        <v>198.4</v>
      </c>
      <c r="EH531" s="31">
        <v>200.3</v>
      </c>
      <c r="EI531" s="31">
        <v>202.6</v>
      </c>
      <c r="EJ531" s="31">
        <v>206.7</v>
      </c>
      <c r="EK531" s="31">
        <v>209.4</v>
      </c>
      <c r="EL531" s="31">
        <v>210.8</v>
      </c>
      <c r="EM531" s="31">
        <v>213.1</v>
      </c>
      <c r="EN531" s="31">
        <v>215.2</v>
      </c>
      <c r="EO531" s="31">
        <v>219</v>
      </c>
      <c r="EP531" s="31">
        <v>223.1</v>
      </c>
      <c r="EQ531" s="31">
        <v>227.3</v>
      </c>
      <c r="ER531" s="31">
        <v>226.4</v>
      </c>
      <c r="ES531" s="31">
        <v>223.5</v>
      </c>
      <c r="ET531" s="31">
        <v>222.8</v>
      </c>
    </row>
    <row r="532" spans="1:150">
      <c r="A532" s="25" t="s">
        <v>2250</v>
      </c>
      <c r="B532" s="25" t="s">
        <v>2251</v>
      </c>
      <c r="C532" s="26">
        <v>0.20102</v>
      </c>
      <c r="D532" s="31">
        <v>104.5</v>
      </c>
      <c r="E532" s="31">
        <v>104.5</v>
      </c>
      <c r="F532" s="31">
        <v>104.5</v>
      </c>
      <c r="G532" s="31">
        <v>104.5</v>
      </c>
      <c r="H532" s="31">
        <v>101.2</v>
      </c>
      <c r="I532" s="31">
        <v>101.2</v>
      </c>
      <c r="J532" s="31">
        <v>101.2</v>
      </c>
      <c r="K532" s="31">
        <v>101.2</v>
      </c>
      <c r="L532" s="31">
        <v>103</v>
      </c>
      <c r="M532" s="31">
        <v>103</v>
      </c>
      <c r="N532" s="31">
        <v>103</v>
      </c>
      <c r="O532" s="31">
        <v>106.1</v>
      </c>
      <c r="P532" s="31">
        <v>105.2</v>
      </c>
      <c r="Q532" s="31">
        <v>102.2</v>
      </c>
      <c r="R532" s="31">
        <v>103.7</v>
      </c>
      <c r="S532" s="31">
        <v>103.7</v>
      </c>
      <c r="T532" s="31">
        <v>103.7</v>
      </c>
      <c r="U532" s="31">
        <v>103.7</v>
      </c>
      <c r="V532" s="31">
        <v>97</v>
      </c>
      <c r="W532" s="31">
        <v>97</v>
      </c>
      <c r="X532" s="31">
        <v>95.1</v>
      </c>
      <c r="Y532" s="31">
        <v>100.5</v>
      </c>
      <c r="Z532" s="31">
        <v>100.5</v>
      </c>
      <c r="AA532" s="31">
        <v>102.2</v>
      </c>
      <c r="AB532" s="31">
        <v>103.5</v>
      </c>
      <c r="AC532" s="31">
        <v>102</v>
      </c>
      <c r="AD532" s="31">
        <v>105</v>
      </c>
      <c r="AE532" s="31">
        <v>105</v>
      </c>
      <c r="AF532" s="31">
        <v>106.5</v>
      </c>
      <c r="AG532" s="31">
        <v>103.5</v>
      </c>
      <c r="AH532" s="31">
        <v>107.8</v>
      </c>
      <c r="AI532" s="31">
        <v>107.8</v>
      </c>
      <c r="AJ532" s="31">
        <v>107.8</v>
      </c>
      <c r="AK532" s="31">
        <v>107.8</v>
      </c>
      <c r="AL532" s="31">
        <v>107.8</v>
      </c>
      <c r="AM532" s="31">
        <v>110.4</v>
      </c>
      <c r="AN532" s="31">
        <v>102.6</v>
      </c>
      <c r="AO532" s="31">
        <v>109.1</v>
      </c>
      <c r="AP532" s="31">
        <v>109.1</v>
      </c>
      <c r="AQ532" s="31">
        <v>109.1</v>
      </c>
      <c r="AR532" s="31">
        <v>107.9</v>
      </c>
      <c r="AS532" s="31">
        <v>105.4</v>
      </c>
      <c r="AT532" s="31">
        <v>109.1</v>
      </c>
      <c r="AU532" s="31">
        <v>109.1</v>
      </c>
      <c r="AV532" s="31">
        <v>110.3</v>
      </c>
      <c r="AW532" s="31">
        <v>106.7</v>
      </c>
      <c r="AX532" s="31">
        <v>109.1</v>
      </c>
      <c r="AY532" s="31">
        <v>109.1</v>
      </c>
      <c r="AZ532" s="31">
        <v>109.1</v>
      </c>
      <c r="BA532" s="31">
        <v>109.1</v>
      </c>
      <c r="BB532" s="31">
        <v>109.1</v>
      </c>
      <c r="BC532" s="31">
        <v>109.1</v>
      </c>
      <c r="BD532" s="31">
        <v>109.1</v>
      </c>
      <c r="BE532" s="31">
        <v>109.1</v>
      </c>
      <c r="BF532" s="31">
        <v>109.1</v>
      </c>
      <c r="BG532" s="31">
        <v>109.1</v>
      </c>
      <c r="BH532" s="31">
        <v>109.1</v>
      </c>
      <c r="BI532" s="31">
        <v>109.1</v>
      </c>
      <c r="BJ532" s="31">
        <v>109.1</v>
      </c>
      <c r="BK532" s="31">
        <v>110.2</v>
      </c>
      <c r="BL532" s="31">
        <v>110.2</v>
      </c>
      <c r="BM532" s="31">
        <v>110.2</v>
      </c>
      <c r="BN532" s="31">
        <v>109.1</v>
      </c>
      <c r="BO532" s="31">
        <v>109.1</v>
      </c>
      <c r="BP532" s="31">
        <v>110.2</v>
      </c>
      <c r="BQ532" s="31">
        <v>110.2</v>
      </c>
      <c r="BR532" s="31">
        <v>110.2</v>
      </c>
      <c r="BS532" s="31">
        <v>109.1</v>
      </c>
      <c r="BT532" s="31">
        <v>109.1</v>
      </c>
      <c r="BU532" s="31">
        <v>109.1</v>
      </c>
      <c r="BV532" s="31">
        <v>109.1</v>
      </c>
      <c r="BW532" s="31">
        <v>109.1</v>
      </c>
      <c r="BX532" s="31">
        <v>109.1</v>
      </c>
      <c r="BY532" s="31">
        <v>109.1</v>
      </c>
      <c r="BZ532" s="31">
        <v>109.1</v>
      </c>
      <c r="CA532" s="31">
        <v>109.1</v>
      </c>
      <c r="CB532" s="31">
        <v>109.1</v>
      </c>
      <c r="CC532" s="31">
        <v>109.1</v>
      </c>
      <c r="CD532" s="31">
        <v>109.1</v>
      </c>
      <c r="CE532" s="31">
        <v>109.1</v>
      </c>
      <c r="CF532" s="31">
        <v>109.1</v>
      </c>
      <c r="CG532" s="31">
        <v>109.1</v>
      </c>
      <c r="CH532" s="31">
        <v>111.4</v>
      </c>
      <c r="CI532" s="31">
        <v>111.4</v>
      </c>
      <c r="CJ532" s="31">
        <v>111.4</v>
      </c>
      <c r="CK532" s="31">
        <v>111.4</v>
      </c>
      <c r="CL532" s="31">
        <v>111.4</v>
      </c>
      <c r="CM532" s="31">
        <v>111.4</v>
      </c>
      <c r="CN532" s="31">
        <v>111.4</v>
      </c>
      <c r="CO532" s="31">
        <v>111.4</v>
      </c>
      <c r="CP532" s="31">
        <v>109.3</v>
      </c>
      <c r="CQ532" s="31">
        <v>109.1</v>
      </c>
      <c r="CR532" s="31">
        <v>109.9</v>
      </c>
      <c r="CS532" s="31">
        <v>111.6</v>
      </c>
      <c r="CT532" s="31">
        <v>111.4</v>
      </c>
      <c r="CU532" s="31">
        <v>108.8</v>
      </c>
      <c r="CV532" s="31">
        <v>108.3</v>
      </c>
      <c r="CW532" s="31">
        <v>105.5</v>
      </c>
      <c r="CX532" s="31">
        <v>105.2</v>
      </c>
      <c r="CY532" s="31">
        <v>104.7</v>
      </c>
      <c r="CZ532" s="31">
        <v>102.8</v>
      </c>
      <c r="DA532" s="31">
        <v>103.7</v>
      </c>
      <c r="DB532" s="31">
        <v>103.7</v>
      </c>
      <c r="DC532" s="31">
        <v>103.7</v>
      </c>
      <c r="DD532" s="31">
        <v>105.5</v>
      </c>
      <c r="DE532" s="31">
        <v>106.9</v>
      </c>
      <c r="DF532" s="31">
        <v>107</v>
      </c>
      <c r="DG532" s="31">
        <v>107.9</v>
      </c>
      <c r="DH532" s="31">
        <v>110.6</v>
      </c>
      <c r="DI532" s="31">
        <v>102.9</v>
      </c>
      <c r="DJ532" s="31">
        <v>105.5</v>
      </c>
      <c r="DK532" s="31">
        <v>106.7</v>
      </c>
      <c r="DL532" s="31">
        <v>105.3</v>
      </c>
      <c r="DM532" s="31">
        <v>105.5</v>
      </c>
      <c r="DN532" s="31">
        <v>105.5</v>
      </c>
      <c r="DO532" s="31">
        <v>106</v>
      </c>
      <c r="DP532" s="31">
        <v>107.9</v>
      </c>
      <c r="DQ532" s="31">
        <v>109.8</v>
      </c>
      <c r="DR532" s="31">
        <v>109.6</v>
      </c>
      <c r="DS532" s="31">
        <v>110.1</v>
      </c>
      <c r="DT532" s="31">
        <v>109.6</v>
      </c>
      <c r="DU532" s="31">
        <v>110.9</v>
      </c>
      <c r="DV532" s="31">
        <v>110.7</v>
      </c>
      <c r="DW532" s="31">
        <v>111.1</v>
      </c>
      <c r="DX532" s="31">
        <v>111.2</v>
      </c>
      <c r="DY532" s="31">
        <v>109.2</v>
      </c>
      <c r="DZ532" s="31">
        <v>109.9</v>
      </c>
      <c r="EA532" s="31">
        <v>110.9</v>
      </c>
      <c r="EB532" s="31">
        <v>110.9</v>
      </c>
      <c r="EC532" s="31">
        <v>110.9</v>
      </c>
      <c r="ED532" s="31">
        <v>111.3</v>
      </c>
      <c r="EE532" s="31">
        <v>111.3</v>
      </c>
      <c r="EF532" s="31">
        <v>112.1</v>
      </c>
      <c r="EG532" s="31">
        <v>112.6</v>
      </c>
      <c r="EH532" s="31">
        <v>112.9</v>
      </c>
      <c r="EI532" s="31">
        <v>112.7</v>
      </c>
      <c r="EJ532" s="31">
        <v>112.7</v>
      </c>
      <c r="EK532" s="31">
        <v>112.7</v>
      </c>
      <c r="EL532" s="31">
        <v>112.9</v>
      </c>
      <c r="EM532" s="31">
        <v>112.9</v>
      </c>
      <c r="EN532" s="31">
        <v>112.9</v>
      </c>
      <c r="EO532" s="31">
        <v>113.1</v>
      </c>
      <c r="EP532" s="31">
        <v>113.5</v>
      </c>
      <c r="EQ532" s="31">
        <v>113.5</v>
      </c>
      <c r="ER532" s="31">
        <v>113.7</v>
      </c>
      <c r="ES532" s="31">
        <v>114.3</v>
      </c>
      <c r="ET532" s="31">
        <v>114</v>
      </c>
    </row>
    <row r="533" spans="1:150">
      <c r="A533" s="25" t="s">
        <v>2252</v>
      </c>
      <c r="B533" s="25" t="s">
        <v>2253</v>
      </c>
      <c r="C533" s="26">
        <v>1.6448</v>
      </c>
      <c r="D533" s="31">
        <v>109.8</v>
      </c>
      <c r="E533" s="31">
        <v>108.9</v>
      </c>
      <c r="F533" s="31">
        <v>110.2</v>
      </c>
      <c r="G533" s="31">
        <v>111.7</v>
      </c>
      <c r="H533" s="31">
        <v>110.4</v>
      </c>
      <c r="I533" s="31">
        <v>108.4</v>
      </c>
      <c r="J533" s="31">
        <v>107.6</v>
      </c>
      <c r="K533" s="31">
        <v>107</v>
      </c>
      <c r="L533" s="31">
        <v>103.6</v>
      </c>
      <c r="M533" s="31">
        <v>104.6</v>
      </c>
      <c r="N533" s="31">
        <v>106</v>
      </c>
      <c r="O533" s="31">
        <v>105.4</v>
      </c>
      <c r="P533" s="31">
        <v>104.6</v>
      </c>
      <c r="Q533" s="31">
        <v>105.5</v>
      </c>
      <c r="R533" s="31">
        <v>107.9</v>
      </c>
      <c r="S533" s="31">
        <v>107.5</v>
      </c>
      <c r="T533" s="31">
        <v>105.5</v>
      </c>
      <c r="U533" s="31">
        <v>106.2</v>
      </c>
      <c r="V533" s="31">
        <v>106.4</v>
      </c>
      <c r="W533" s="31">
        <v>105.8</v>
      </c>
      <c r="X533" s="31">
        <v>104.9</v>
      </c>
      <c r="Y533" s="31">
        <v>105.7</v>
      </c>
      <c r="Z533" s="31">
        <v>108.2</v>
      </c>
      <c r="AA533" s="31">
        <v>108.4</v>
      </c>
      <c r="AB533" s="31">
        <v>108.7</v>
      </c>
      <c r="AC533" s="31">
        <v>108.2</v>
      </c>
      <c r="AD533" s="31">
        <v>110.6</v>
      </c>
      <c r="AE533" s="31">
        <v>113.6</v>
      </c>
      <c r="AF533" s="31">
        <v>112.4</v>
      </c>
      <c r="AG533" s="31">
        <v>111.1</v>
      </c>
      <c r="AH533" s="31">
        <v>111.2</v>
      </c>
      <c r="AI533" s="31">
        <v>109</v>
      </c>
      <c r="AJ533" s="31">
        <v>110.1</v>
      </c>
      <c r="AK533" s="31">
        <v>112.4</v>
      </c>
      <c r="AL533" s="31">
        <v>111.4</v>
      </c>
      <c r="AM533" s="31">
        <v>111.9</v>
      </c>
      <c r="AN533" s="31">
        <v>110.3</v>
      </c>
      <c r="AO533" s="31">
        <v>108.4</v>
      </c>
      <c r="AP533" s="31">
        <v>108.3</v>
      </c>
      <c r="AQ533" s="31">
        <v>109.8</v>
      </c>
      <c r="AR533" s="31">
        <v>111</v>
      </c>
      <c r="AS533" s="31">
        <v>112</v>
      </c>
      <c r="AT533" s="31">
        <v>112</v>
      </c>
      <c r="AU533" s="31">
        <v>111.5</v>
      </c>
      <c r="AV533" s="31">
        <v>110.2</v>
      </c>
      <c r="AW533" s="31">
        <v>108.6</v>
      </c>
      <c r="AX533" s="31">
        <v>108.1</v>
      </c>
      <c r="AY533" s="31">
        <v>108.8</v>
      </c>
      <c r="AZ533" s="31">
        <v>108.9</v>
      </c>
      <c r="BA533" s="31">
        <v>110.1</v>
      </c>
      <c r="BB533" s="31">
        <v>111.5</v>
      </c>
      <c r="BC533" s="31">
        <v>111.8</v>
      </c>
      <c r="BD533" s="31">
        <v>111.4</v>
      </c>
      <c r="BE533" s="31">
        <v>112.6</v>
      </c>
      <c r="BF533" s="31">
        <v>112.6</v>
      </c>
      <c r="BG533" s="31">
        <v>110.7</v>
      </c>
      <c r="BH533" s="31">
        <v>109.5</v>
      </c>
      <c r="BI533" s="31">
        <v>109.3</v>
      </c>
      <c r="BJ533" s="31">
        <v>109.3</v>
      </c>
      <c r="BK533" s="31">
        <v>109.3</v>
      </c>
      <c r="BL533" s="31">
        <v>112.6</v>
      </c>
      <c r="BM533" s="31">
        <v>114.7</v>
      </c>
      <c r="BN533" s="31">
        <v>114.9</v>
      </c>
      <c r="BO533" s="31">
        <v>113.8</v>
      </c>
      <c r="BP533" s="31">
        <v>113</v>
      </c>
      <c r="BQ533" s="31">
        <v>113.8</v>
      </c>
      <c r="BR533" s="31">
        <v>113.3</v>
      </c>
      <c r="BS533" s="31">
        <v>113.2</v>
      </c>
      <c r="BT533" s="31">
        <v>113.6</v>
      </c>
      <c r="BU533" s="31">
        <v>114.1</v>
      </c>
      <c r="BV533" s="31">
        <v>115.3</v>
      </c>
      <c r="BW533" s="31">
        <v>113.6</v>
      </c>
      <c r="BX533" s="31">
        <v>114.6</v>
      </c>
      <c r="BY533" s="31">
        <v>114.4</v>
      </c>
      <c r="BZ533" s="31">
        <v>113.5</v>
      </c>
      <c r="CA533" s="31">
        <v>114.3</v>
      </c>
      <c r="CB533" s="31">
        <v>113.1</v>
      </c>
      <c r="CC533" s="31">
        <v>113.3</v>
      </c>
      <c r="CD533" s="31">
        <v>113</v>
      </c>
      <c r="CE533" s="31">
        <v>112.7</v>
      </c>
      <c r="CF533" s="31">
        <v>112.9</v>
      </c>
      <c r="CG533" s="31">
        <v>115.2</v>
      </c>
      <c r="CH533" s="31">
        <v>117.6</v>
      </c>
      <c r="CI533" s="31">
        <v>117.3</v>
      </c>
      <c r="CJ533" s="31">
        <v>119.9</v>
      </c>
      <c r="CK533" s="31">
        <v>122.6</v>
      </c>
      <c r="CL533" s="31">
        <v>121.8</v>
      </c>
      <c r="CM533" s="31">
        <v>120.2</v>
      </c>
      <c r="CN533" s="31">
        <v>118.5</v>
      </c>
      <c r="CO533" s="31">
        <v>119.9</v>
      </c>
      <c r="CP533" s="31">
        <v>118.2</v>
      </c>
      <c r="CQ533" s="31">
        <v>118.5</v>
      </c>
      <c r="CR533" s="31">
        <v>118</v>
      </c>
      <c r="CS533" s="31">
        <v>117.9</v>
      </c>
      <c r="CT533" s="31">
        <v>119.4</v>
      </c>
      <c r="CU533" s="31">
        <v>119</v>
      </c>
      <c r="CV533" s="31">
        <v>122.6</v>
      </c>
      <c r="CW533" s="31">
        <v>123.8</v>
      </c>
      <c r="CX533" s="31">
        <v>121.9</v>
      </c>
      <c r="CY533" s="31">
        <v>121.5</v>
      </c>
      <c r="CZ533" s="31">
        <v>120.3</v>
      </c>
      <c r="DA533" s="31">
        <v>119.6</v>
      </c>
      <c r="DB533" s="31">
        <v>119.4</v>
      </c>
      <c r="DC533" s="31">
        <v>119.1</v>
      </c>
      <c r="DD533" s="31">
        <v>119.7</v>
      </c>
      <c r="DE533" s="31">
        <v>119</v>
      </c>
      <c r="DF533" s="31">
        <v>119.8</v>
      </c>
      <c r="DG533" s="31">
        <v>123.6</v>
      </c>
      <c r="DH533" s="31">
        <v>124.7</v>
      </c>
      <c r="DI533" s="31">
        <v>124</v>
      </c>
      <c r="DJ533" s="31">
        <v>124.5</v>
      </c>
      <c r="DK533" s="31">
        <v>126.2</v>
      </c>
      <c r="DL533" s="31">
        <v>125.5</v>
      </c>
      <c r="DM533" s="31">
        <v>124.5</v>
      </c>
      <c r="DN533" s="31">
        <v>126.5</v>
      </c>
      <c r="DO533" s="31">
        <v>128.9</v>
      </c>
      <c r="DP533" s="31">
        <v>127.1</v>
      </c>
      <c r="DQ533" s="31">
        <v>127</v>
      </c>
      <c r="DR533" s="31">
        <v>128.4</v>
      </c>
      <c r="DS533" s="31">
        <v>129.80000000000001</v>
      </c>
      <c r="DT533" s="31">
        <v>133.4</v>
      </c>
      <c r="DU533" s="31">
        <v>136.1</v>
      </c>
      <c r="DV533" s="31">
        <v>139</v>
      </c>
      <c r="DW533" s="31">
        <v>137.4</v>
      </c>
      <c r="DX533" s="31">
        <v>137.1</v>
      </c>
      <c r="DY533" s="31">
        <v>136.6</v>
      </c>
      <c r="DZ533" s="31">
        <v>136.69999999999999</v>
      </c>
      <c r="EA533" s="31">
        <v>137.30000000000001</v>
      </c>
      <c r="EB533" s="31">
        <v>137.6</v>
      </c>
      <c r="EC533" s="31">
        <v>138.9</v>
      </c>
      <c r="ED533" s="31">
        <v>138.9</v>
      </c>
      <c r="EE533" s="31">
        <v>137.9</v>
      </c>
      <c r="EF533" s="31">
        <v>138.19999999999999</v>
      </c>
      <c r="EG533" s="31">
        <v>137.30000000000001</v>
      </c>
      <c r="EH533" s="31">
        <v>137.4</v>
      </c>
      <c r="EI533" s="31">
        <v>137.4</v>
      </c>
      <c r="EJ533" s="31">
        <v>137.5</v>
      </c>
      <c r="EK533" s="31">
        <v>137.4</v>
      </c>
      <c r="EL533" s="31">
        <v>138.80000000000001</v>
      </c>
      <c r="EM533" s="31">
        <v>137.5</v>
      </c>
      <c r="EN533" s="31">
        <v>138.1</v>
      </c>
      <c r="EO533" s="31">
        <v>137.1</v>
      </c>
      <c r="EP533" s="31">
        <v>136.19999999999999</v>
      </c>
      <c r="EQ533" s="31">
        <v>135.4</v>
      </c>
      <c r="ER533" s="31">
        <v>133.6</v>
      </c>
      <c r="ES533" s="31">
        <v>132.6</v>
      </c>
      <c r="ET533" s="31">
        <v>131.69999999999999</v>
      </c>
    </row>
    <row r="534" spans="1:150">
      <c r="A534" s="25" t="s">
        <v>2254</v>
      </c>
      <c r="B534" s="25" t="s">
        <v>2255</v>
      </c>
      <c r="C534" s="26">
        <v>2.7890000000000002E-2</v>
      </c>
      <c r="D534" s="31">
        <v>102</v>
      </c>
      <c r="E534" s="31">
        <v>102.1</v>
      </c>
      <c r="F534" s="31">
        <v>103.2</v>
      </c>
      <c r="G534" s="31">
        <v>103.6</v>
      </c>
      <c r="H534" s="31">
        <v>103.9</v>
      </c>
      <c r="I534" s="31">
        <v>102.6</v>
      </c>
      <c r="J534" s="31">
        <v>103.3</v>
      </c>
      <c r="K534" s="31">
        <v>102.8</v>
      </c>
      <c r="L534" s="31">
        <v>102.7</v>
      </c>
      <c r="M534" s="31">
        <v>102.5</v>
      </c>
      <c r="N534" s="31">
        <v>103.2</v>
      </c>
      <c r="O534" s="31">
        <v>104.2</v>
      </c>
      <c r="P534" s="31">
        <v>103.7</v>
      </c>
      <c r="Q534" s="31">
        <v>103.3</v>
      </c>
      <c r="R534" s="31">
        <v>103.2</v>
      </c>
      <c r="S534" s="31">
        <v>105.3</v>
      </c>
      <c r="T534" s="31">
        <v>103.2</v>
      </c>
      <c r="U534" s="31">
        <v>104.2</v>
      </c>
      <c r="V534" s="31">
        <v>104.4</v>
      </c>
      <c r="W534" s="31">
        <v>104.7</v>
      </c>
      <c r="X534" s="31">
        <v>105.3</v>
      </c>
      <c r="Y534" s="31">
        <v>103.7</v>
      </c>
      <c r="Z534" s="31">
        <v>105.5</v>
      </c>
      <c r="AA534" s="31">
        <v>105.1</v>
      </c>
      <c r="AB534" s="31">
        <v>106.5</v>
      </c>
      <c r="AC534" s="31">
        <v>105.5</v>
      </c>
      <c r="AD534" s="31">
        <v>105.9</v>
      </c>
      <c r="AE534" s="31">
        <v>106.5</v>
      </c>
      <c r="AF534" s="31">
        <v>107.7</v>
      </c>
      <c r="AG534" s="31">
        <v>107.8</v>
      </c>
      <c r="AH534" s="31">
        <v>108.2</v>
      </c>
      <c r="AI534" s="31">
        <v>106.2</v>
      </c>
      <c r="AJ534" s="31">
        <v>105.9</v>
      </c>
      <c r="AK534" s="31">
        <v>106.2</v>
      </c>
      <c r="AL534" s="31">
        <v>106.9</v>
      </c>
      <c r="AM534" s="31">
        <v>104.6</v>
      </c>
      <c r="AN534" s="31">
        <v>105.1</v>
      </c>
      <c r="AO534" s="31">
        <v>107.3</v>
      </c>
      <c r="AP534" s="31">
        <v>108.7</v>
      </c>
      <c r="AQ534" s="31">
        <v>108.5</v>
      </c>
      <c r="AR534" s="31">
        <v>109.2</v>
      </c>
      <c r="AS534" s="31">
        <v>105.8</v>
      </c>
      <c r="AT534" s="31">
        <v>106.5</v>
      </c>
      <c r="AU534" s="31">
        <v>106.7</v>
      </c>
      <c r="AV534" s="31">
        <v>107.7</v>
      </c>
      <c r="AW534" s="31">
        <v>107.2</v>
      </c>
      <c r="AX534" s="31">
        <v>106.2</v>
      </c>
      <c r="AY534" s="31">
        <v>105.9</v>
      </c>
      <c r="AZ534" s="31">
        <v>104.8</v>
      </c>
      <c r="BA534" s="31">
        <v>105.5</v>
      </c>
      <c r="BB534" s="31">
        <v>105.6</v>
      </c>
      <c r="BC534" s="31">
        <v>106</v>
      </c>
      <c r="BD534" s="31">
        <v>107.1</v>
      </c>
      <c r="BE534" s="31">
        <v>106.3</v>
      </c>
      <c r="BF534" s="31">
        <v>104.7</v>
      </c>
      <c r="BG534" s="31">
        <v>106.3</v>
      </c>
      <c r="BH534" s="31">
        <v>107.9</v>
      </c>
      <c r="BI534" s="31">
        <v>108</v>
      </c>
      <c r="BJ534" s="31">
        <v>108.4</v>
      </c>
      <c r="BK534" s="31">
        <v>107.3</v>
      </c>
      <c r="BL534" s="31">
        <v>108.4</v>
      </c>
      <c r="BM534" s="31">
        <v>108.8</v>
      </c>
      <c r="BN534" s="31">
        <v>109.9</v>
      </c>
      <c r="BO534" s="31">
        <v>110.4</v>
      </c>
      <c r="BP534" s="31">
        <v>109.8</v>
      </c>
      <c r="BQ534" s="31">
        <v>110.7</v>
      </c>
      <c r="BR534" s="31">
        <v>111.3</v>
      </c>
      <c r="BS534" s="31">
        <v>111.4</v>
      </c>
      <c r="BT534" s="31">
        <v>112.2</v>
      </c>
      <c r="BU534" s="31">
        <v>114.2</v>
      </c>
      <c r="BV534" s="31">
        <v>114.8</v>
      </c>
      <c r="BW534" s="31">
        <v>115</v>
      </c>
      <c r="BX534" s="31">
        <v>114</v>
      </c>
      <c r="BY534" s="31">
        <v>113.9</v>
      </c>
      <c r="BZ534" s="31">
        <v>114.3</v>
      </c>
      <c r="CA534" s="31">
        <v>114.3</v>
      </c>
      <c r="CB534" s="31">
        <v>114.3</v>
      </c>
      <c r="CC534" s="31">
        <v>115.9</v>
      </c>
      <c r="CD534" s="31">
        <v>116.5</v>
      </c>
      <c r="CE534" s="31">
        <v>117.7</v>
      </c>
      <c r="CF534" s="31">
        <v>116.2</v>
      </c>
      <c r="CG534" s="31">
        <v>116.6</v>
      </c>
      <c r="CH534" s="31">
        <v>117.3</v>
      </c>
      <c r="CI534" s="31">
        <v>116.4</v>
      </c>
      <c r="CJ534" s="31">
        <v>116.7</v>
      </c>
      <c r="CK534" s="31">
        <v>116.2</v>
      </c>
      <c r="CL534" s="31">
        <v>116.5</v>
      </c>
      <c r="CM534" s="31">
        <v>116.1</v>
      </c>
      <c r="CN534" s="31">
        <v>117</v>
      </c>
      <c r="CO534" s="31">
        <v>118.1</v>
      </c>
      <c r="CP534" s="31">
        <v>118.4</v>
      </c>
      <c r="CQ534" s="31">
        <v>116.8</v>
      </c>
      <c r="CR534" s="31">
        <v>116.7</v>
      </c>
      <c r="CS534" s="31">
        <v>117.4</v>
      </c>
      <c r="CT534" s="31">
        <v>115.8</v>
      </c>
      <c r="CU534" s="31">
        <v>115.4</v>
      </c>
      <c r="CV534" s="31">
        <v>117.9</v>
      </c>
      <c r="CW534" s="31">
        <v>116.6</v>
      </c>
      <c r="CX534" s="31">
        <v>116.5</v>
      </c>
      <c r="CY534" s="31">
        <v>115.8</v>
      </c>
      <c r="CZ534" s="31">
        <v>117.8</v>
      </c>
      <c r="DA534" s="31">
        <v>118.9</v>
      </c>
      <c r="DB534" s="31">
        <v>118.6</v>
      </c>
      <c r="DC534" s="31">
        <v>119.6</v>
      </c>
      <c r="DD534" s="31">
        <v>121.8</v>
      </c>
      <c r="DE534" s="31">
        <v>121.8</v>
      </c>
      <c r="DF534" s="31">
        <v>121.1</v>
      </c>
      <c r="DG534" s="31">
        <v>123.3</v>
      </c>
      <c r="DH534" s="31">
        <v>122.1</v>
      </c>
      <c r="DI534" s="31">
        <v>122.9</v>
      </c>
      <c r="DJ534" s="31">
        <v>122.8</v>
      </c>
      <c r="DK534" s="31">
        <v>123.9</v>
      </c>
      <c r="DL534" s="31">
        <v>125</v>
      </c>
      <c r="DM534" s="31">
        <v>128.1</v>
      </c>
      <c r="DN534" s="31">
        <v>130.5</v>
      </c>
      <c r="DO534" s="31">
        <v>133.69999999999999</v>
      </c>
      <c r="DP534" s="31">
        <v>131.19999999999999</v>
      </c>
      <c r="DQ534" s="31">
        <v>132</v>
      </c>
      <c r="DR534" s="31">
        <v>132.9</v>
      </c>
      <c r="DS534" s="31">
        <v>137.19999999999999</v>
      </c>
      <c r="DT534" s="31">
        <v>139</v>
      </c>
      <c r="DU534" s="31">
        <v>140</v>
      </c>
      <c r="DV534" s="31">
        <v>142.19999999999999</v>
      </c>
      <c r="DW534" s="31">
        <v>144.1</v>
      </c>
      <c r="DX534" s="31">
        <v>143.1</v>
      </c>
      <c r="DY534" s="31">
        <v>142.6</v>
      </c>
      <c r="DZ534" s="31">
        <v>143.4</v>
      </c>
      <c r="EA534" s="31">
        <v>143.5</v>
      </c>
      <c r="EB534" s="31">
        <v>142.19999999999999</v>
      </c>
      <c r="EC534" s="31">
        <v>140.9</v>
      </c>
      <c r="ED534" s="31">
        <v>141</v>
      </c>
      <c r="EE534" s="31">
        <v>141.80000000000001</v>
      </c>
      <c r="EF534" s="31">
        <v>142.6</v>
      </c>
      <c r="EG534" s="31">
        <v>141.69999999999999</v>
      </c>
      <c r="EH534" s="31">
        <v>142.69999999999999</v>
      </c>
      <c r="EI534" s="31">
        <v>142.30000000000001</v>
      </c>
      <c r="EJ534" s="31">
        <v>141.1</v>
      </c>
      <c r="EK534" s="31">
        <v>142.4</v>
      </c>
      <c r="EL534" s="31">
        <v>142</v>
      </c>
      <c r="EM534" s="31">
        <v>143.1</v>
      </c>
      <c r="EN534" s="31">
        <v>143</v>
      </c>
      <c r="EO534" s="31">
        <v>143.9</v>
      </c>
      <c r="EP534" s="31">
        <v>143.80000000000001</v>
      </c>
      <c r="EQ534" s="31">
        <v>144.30000000000001</v>
      </c>
      <c r="ER534" s="31">
        <v>146.5</v>
      </c>
      <c r="ES534" s="31">
        <v>146.5</v>
      </c>
      <c r="ET534" s="31">
        <v>143.69999999999999</v>
      </c>
    </row>
    <row r="535" spans="1:150">
      <c r="A535" s="25" t="s">
        <v>2256</v>
      </c>
      <c r="B535" s="25" t="s">
        <v>2257</v>
      </c>
      <c r="C535" s="26">
        <v>0.31581999999999999</v>
      </c>
      <c r="D535" s="31">
        <v>112</v>
      </c>
      <c r="E535" s="31">
        <v>110.3</v>
      </c>
      <c r="F535" s="31">
        <v>115.2</v>
      </c>
      <c r="G535" s="31">
        <v>116.8</v>
      </c>
      <c r="H535" s="31">
        <v>112.4</v>
      </c>
      <c r="I535" s="31">
        <v>116.8</v>
      </c>
      <c r="J535" s="31">
        <v>110.9</v>
      </c>
      <c r="K535" s="31">
        <v>107.2</v>
      </c>
      <c r="L535" s="31">
        <v>105.8</v>
      </c>
      <c r="M535" s="31">
        <v>109.1</v>
      </c>
      <c r="N535" s="31">
        <v>110.2</v>
      </c>
      <c r="O535" s="31">
        <v>108.2</v>
      </c>
      <c r="P535" s="31">
        <v>107.6</v>
      </c>
      <c r="Q535" s="31">
        <v>106.8</v>
      </c>
      <c r="R535" s="31">
        <v>109.9</v>
      </c>
      <c r="S535" s="31">
        <v>109.1</v>
      </c>
      <c r="T535" s="31">
        <v>108</v>
      </c>
      <c r="U535" s="31">
        <v>109.5</v>
      </c>
      <c r="V535" s="31">
        <v>106.1</v>
      </c>
      <c r="W535" s="31">
        <v>105.7</v>
      </c>
      <c r="X535" s="31">
        <v>104.4</v>
      </c>
      <c r="Y535" s="31">
        <v>108.2</v>
      </c>
      <c r="Z535" s="31">
        <v>108.6</v>
      </c>
      <c r="AA535" s="31">
        <v>108.2</v>
      </c>
      <c r="AB535" s="31">
        <v>102.9</v>
      </c>
      <c r="AC535" s="31">
        <v>104.8</v>
      </c>
      <c r="AD535" s="31">
        <v>107.4</v>
      </c>
      <c r="AE535" s="31">
        <v>111.7</v>
      </c>
      <c r="AF535" s="31">
        <v>111.5</v>
      </c>
      <c r="AG535" s="31">
        <v>111.4</v>
      </c>
      <c r="AH535" s="31">
        <v>112.7</v>
      </c>
      <c r="AI535" s="31">
        <v>110.7</v>
      </c>
      <c r="AJ535" s="31">
        <v>112.6</v>
      </c>
      <c r="AK535" s="31">
        <v>109.8</v>
      </c>
      <c r="AL535" s="31">
        <v>110.4</v>
      </c>
      <c r="AM535" s="31">
        <v>111.1</v>
      </c>
      <c r="AN535" s="31">
        <v>110.2</v>
      </c>
      <c r="AO535" s="31">
        <v>109.1</v>
      </c>
      <c r="AP535" s="31">
        <v>109.2</v>
      </c>
      <c r="AQ535" s="31">
        <v>112.1</v>
      </c>
      <c r="AR535" s="31">
        <v>114.5</v>
      </c>
      <c r="AS535" s="31">
        <v>113.2</v>
      </c>
      <c r="AT535" s="31">
        <v>115.4</v>
      </c>
      <c r="AU535" s="31">
        <v>114.7</v>
      </c>
      <c r="AV535" s="31">
        <v>114.8</v>
      </c>
      <c r="AW535" s="31">
        <v>113.2</v>
      </c>
      <c r="AX535" s="31">
        <v>113.7</v>
      </c>
      <c r="AY535" s="31">
        <v>113.3</v>
      </c>
      <c r="AZ535" s="31">
        <v>111.2</v>
      </c>
      <c r="BA535" s="31">
        <v>111.4</v>
      </c>
      <c r="BB535" s="31">
        <v>112.5</v>
      </c>
      <c r="BC535" s="31">
        <v>112.4</v>
      </c>
      <c r="BD535" s="31">
        <v>114.1</v>
      </c>
      <c r="BE535" s="31">
        <v>116.3</v>
      </c>
      <c r="BF535" s="31">
        <v>117.7</v>
      </c>
      <c r="BG535" s="31">
        <v>111.1</v>
      </c>
      <c r="BH535" s="31">
        <v>111</v>
      </c>
      <c r="BI535" s="31">
        <v>111.1</v>
      </c>
      <c r="BJ535" s="31">
        <v>111.8</v>
      </c>
      <c r="BK535" s="31">
        <v>109.4</v>
      </c>
      <c r="BL535" s="31">
        <v>111.4</v>
      </c>
      <c r="BM535" s="31">
        <v>115.6</v>
      </c>
      <c r="BN535" s="31">
        <v>118.3</v>
      </c>
      <c r="BO535" s="31">
        <v>116.3</v>
      </c>
      <c r="BP535" s="31">
        <v>112.9</v>
      </c>
      <c r="BQ535" s="31">
        <v>116.5</v>
      </c>
      <c r="BR535" s="31">
        <v>119.4</v>
      </c>
      <c r="BS535" s="31">
        <v>117.1</v>
      </c>
      <c r="BT535" s="31">
        <v>116.2</v>
      </c>
      <c r="BU535" s="31">
        <v>117.2</v>
      </c>
      <c r="BV535" s="31">
        <v>116.3</v>
      </c>
      <c r="BW535" s="31">
        <v>110.6</v>
      </c>
      <c r="BX535" s="31">
        <v>110.6</v>
      </c>
      <c r="BY535" s="31">
        <v>110</v>
      </c>
      <c r="BZ535" s="31">
        <v>108.2</v>
      </c>
      <c r="CA535" s="31">
        <v>108.7</v>
      </c>
      <c r="CB535" s="31">
        <v>110.5</v>
      </c>
      <c r="CC535" s="31">
        <v>110.4</v>
      </c>
      <c r="CD535" s="31">
        <v>111.2</v>
      </c>
      <c r="CE535" s="31">
        <v>109.8</v>
      </c>
      <c r="CF535" s="31">
        <v>108.7</v>
      </c>
      <c r="CG535" s="31">
        <v>114.6</v>
      </c>
      <c r="CH535" s="31">
        <v>116.4</v>
      </c>
      <c r="CI535" s="31">
        <v>112.4</v>
      </c>
      <c r="CJ535" s="31">
        <v>116.4</v>
      </c>
      <c r="CK535" s="31">
        <v>117.9</v>
      </c>
      <c r="CL535" s="31">
        <v>117</v>
      </c>
      <c r="CM535" s="31">
        <v>117.1</v>
      </c>
      <c r="CN535" s="31">
        <v>116.6</v>
      </c>
      <c r="CO535" s="31">
        <v>118.2</v>
      </c>
      <c r="CP535" s="31">
        <v>116.7</v>
      </c>
      <c r="CQ535" s="31">
        <v>115.4</v>
      </c>
      <c r="CR535" s="31">
        <v>116.3</v>
      </c>
      <c r="CS535" s="31">
        <v>118</v>
      </c>
      <c r="CT535" s="31">
        <v>117.5</v>
      </c>
      <c r="CU535" s="31">
        <v>115.9</v>
      </c>
      <c r="CV535" s="31">
        <v>118.9</v>
      </c>
      <c r="CW535" s="31">
        <v>120.7</v>
      </c>
      <c r="CX535" s="31">
        <v>116.6</v>
      </c>
      <c r="CY535" s="31">
        <v>119.6</v>
      </c>
      <c r="CZ535" s="31">
        <v>118.8</v>
      </c>
      <c r="DA535" s="31">
        <v>120.6</v>
      </c>
      <c r="DB535" s="31">
        <v>121.4</v>
      </c>
      <c r="DC535" s="31">
        <v>118.2</v>
      </c>
      <c r="DD535" s="31">
        <v>123.3</v>
      </c>
      <c r="DE535" s="31">
        <v>119.7</v>
      </c>
      <c r="DF535" s="31">
        <v>118.1</v>
      </c>
      <c r="DG535" s="31">
        <v>121.5</v>
      </c>
      <c r="DH535" s="31">
        <v>122.6</v>
      </c>
      <c r="DI535" s="31">
        <v>122.7</v>
      </c>
      <c r="DJ535" s="31">
        <v>124.9</v>
      </c>
      <c r="DK535" s="31">
        <v>128.19999999999999</v>
      </c>
      <c r="DL535" s="31">
        <v>129.4</v>
      </c>
      <c r="DM535" s="31">
        <v>129.1</v>
      </c>
      <c r="DN535" s="31">
        <v>131.6</v>
      </c>
      <c r="DO535" s="31">
        <v>133.69999999999999</v>
      </c>
      <c r="DP535" s="31">
        <v>135.1</v>
      </c>
      <c r="DQ535" s="31">
        <v>135.5</v>
      </c>
      <c r="DR535" s="31">
        <v>134.80000000000001</v>
      </c>
      <c r="DS535" s="31">
        <v>136</v>
      </c>
      <c r="DT535" s="31">
        <v>137.4</v>
      </c>
      <c r="DU535" s="31">
        <v>144.9</v>
      </c>
      <c r="DV535" s="31">
        <v>152.5</v>
      </c>
      <c r="DW535" s="31">
        <v>151.19999999999999</v>
      </c>
      <c r="DX535" s="31">
        <v>152.69999999999999</v>
      </c>
      <c r="DY535" s="31">
        <v>152.30000000000001</v>
      </c>
      <c r="DZ535" s="31">
        <v>152.69999999999999</v>
      </c>
      <c r="EA535" s="31">
        <v>152.80000000000001</v>
      </c>
      <c r="EB535" s="31">
        <v>152.6</v>
      </c>
      <c r="EC535" s="31">
        <v>151.4</v>
      </c>
      <c r="ED535" s="31">
        <v>151.6</v>
      </c>
      <c r="EE535" s="31">
        <v>149.4</v>
      </c>
      <c r="EF535" s="31">
        <v>147.9</v>
      </c>
      <c r="EG535" s="31">
        <v>148.1</v>
      </c>
      <c r="EH535" s="31">
        <v>147.4</v>
      </c>
      <c r="EI535" s="31">
        <v>146.30000000000001</v>
      </c>
      <c r="EJ535" s="31">
        <v>146</v>
      </c>
      <c r="EK535" s="31">
        <v>144.1</v>
      </c>
      <c r="EL535" s="31">
        <v>145.80000000000001</v>
      </c>
      <c r="EM535" s="31">
        <v>142.69999999999999</v>
      </c>
      <c r="EN535" s="31">
        <v>143.5</v>
      </c>
      <c r="EO535" s="31">
        <v>142.1</v>
      </c>
      <c r="EP535" s="31">
        <v>143.30000000000001</v>
      </c>
      <c r="EQ535" s="31">
        <v>142</v>
      </c>
      <c r="ER535" s="31">
        <v>137.9</v>
      </c>
      <c r="ES535" s="31">
        <v>137.4</v>
      </c>
      <c r="ET535" s="31">
        <v>138</v>
      </c>
    </row>
    <row r="536" spans="1:150">
      <c r="A536" s="25" t="s">
        <v>2258</v>
      </c>
      <c r="B536" s="25" t="s">
        <v>2259</v>
      </c>
      <c r="C536" s="26">
        <v>0.85277000000000003</v>
      </c>
      <c r="D536" s="31">
        <v>110.6</v>
      </c>
      <c r="E536" s="31">
        <v>109.1</v>
      </c>
      <c r="F536" s="31">
        <v>109.2</v>
      </c>
      <c r="G536" s="31">
        <v>111.3</v>
      </c>
      <c r="H536" s="31">
        <v>111.2</v>
      </c>
      <c r="I536" s="31">
        <v>106.8</v>
      </c>
      <c r="J536" s="31">
        <v>107</v>
      </c>
      <c r="K536" s="31">
        <v>107.4</v>
      </c>
      <c r="L536" s="31">
        <v>102.4</v>
      </c>
      <c r="M536" s="31">
        <v>103.3</v>
      </c>
      <c r="N536" s="31">
        <v>104.3</v>
      </c>
      <c r="O536" s="31">
        <v>103.8</v>
      </c>
      <c r="P536" s="31">
        <v>102.5</v>
      </c>
      <c r="Q536" s="31">
        <v>103.6</v>
      </c>
      <c r="R536" s="31">
        <v>106</v>
      </c>
      <c r="S536" s="31">
        <v>105.8</v>
      </c>
      <c r="T536" s="31">
        <v>103.4</v>
      </c>
      <c r="U536" s="31">
        <v>103.5</v>
      </c>
      <c r="V536" s="31">
        <v>104.8</v>
      </c>
      <c r="W536" s="31">
        <v>103.3</v>
      </c>
      <c r="X536" s="31">
        <v>102.4</v>
      </c>
      <c r="Y536" s="31">
        <v>102.6</v>
      </c>
      <c r="Z536" s="31">
        <v>106.4</v>
      </c>
      <c r="AA536" s="31">
        <v>107.4</v>
      </c>
      <c r="AB536" s="31">
        <v>109.8</v>
      </c>
      <c r="AC536" s="31">
        <v>107.9</v>
      </c>
      <c r="AD536" s="31">
        <v>110.4</v>
      </c>
      <c r="AE536" s="31">
        <v>114</v>
      </c>
      <c r="AF536" s="31">
        <v>112</v>
      </c>
      <c r="AG536" s="31">
        <v>109.5</v>
      </c>
      <c r="AH536" s="31">
        <v>109.5</v>
      </c>
      <c r="AI536" s="31">
        <v>106.7</v>
      </c>
      <c r="AJ536" s="31">
        <v>107.9</v>
      </c>
      <c r="AK536" s="31">
        <v>112</v>
      </c>
      <c r="AL536" s="31">
        <v>110.2</v>
      </c>
      <c r="AM536" s="31">
        <v>110.7</v>
      </c>
      <c r="AN536" s="31">
        <v>108.3</v>
      </c>
      <c r="AO536" s="31">
        <v>105.8</v>
      </c>
      <c r="AP536" s="31">
        <v>105.2</v>
      </c>
      <c r="AQ536" s="31">
        <v>106.6</v>
      </c>
      <c r="AR536" s="31">
        <v>107.4</v>
      </c>
      <c r="AS536" s="31">
        <v>110.3</v>
      </c>
      <c r="AT536" s="31">
        <v>110.1</v>
      </c>
      <c r="AU536" s="31">
        <v>109</v>
      </c>
      <c r="AV536" s="31">
        <v>107</v>
      </c>
      <c r="AW536" s="31">
        <v>104.5</v>
      </c>
      <c r="AX536" s="31">
        <v>103.6</v>
      </c>
      <c r="AY536" s="31">
        <v>106</v>
      </c>
      <c r="AZ536" s="31">
        <v>106.3</v>
      </c>
      <c r="BA536" s="31">
        <v>107.8</v>
      </c>
      <c r="BB536" s="31">
        <v>109</v>
      </c>
      <c r="BC536" s="31">
        <v>109.4</v>
      </c>
      <c r="BD536" s="31">
        <v>108.9</v>
      </c>
      <c r="BE536" s="31">
        <v>110</v>
      </c>
      <c r="BF536" s="31">
        <v>109.5</v>
      </c>
      <c r="BG536" s="31">
        <v>108.2</v>
      </c>
      <c r="BH536" s="31">
        <v>106.4</v>
      </c>
      <c r="BI536" s="31">
        <v>105.9</v>
      </c>
      <c r="BJ536" s="31">
        <v>105.7</v>
      </c>
      <c r="BK536" s="31">
        <v>106.7</v>
      </c>
      <c r="BL536" s="31">
        <v>110.5</v>
      </c>
      <c r="BM536" s="31">
        <v>113.7</v>
      </c>
      <c r="BN536" s="31">
        <v>112.9</v>
      </c>
      <c r="BO536" s="31">
        <v>111.3</v>
      </c>
      <c r="BP536" s="31">
        <v>111.1</v>
      </c>
      <c r="BQ536" s="31">
        <v>110.9</v>
      </c>
      <c r="BR536" s="31">
        <v>109.2</v>
      </c>
      <c r="BS536" s="31">
        <v>110.2</v>
      </c>
      <c r="BT536" s="31">
        <v>111</v>
      </c>
      <c r="BU536" s="31">
        <v>111.2</v>
      </c>
      <c r="BV536" s="31">
        <v>113.2</v>
      </c>
      <c r="BW536" s="31">
        <v>111.8</v>
      </c>
      <c r="BX536" s="31">
        <v>113.1</v>
      </c>
      <c r="BY536" s="31">
        <v>113</v>
      </c>
      <c r="BZ536" s="31">
        <v>111.6</v>
      </c>
      <c r="CA536" s="31">
        <v>113</v>
      </c>
      <c r="CB536" s="31">
        <v>111.1</v>
      </c>
      <c r="CC536" s="31">
        <v>111.4</v>
      </c>
      <c r="CD536" s="31">
        <v>110.7</v>
      </c>
      <c r="CE536" s="31">
        <v>110.3</v>
      </c>
      <c r="CF536" s="31">
        <v>111.5</v>
      </c>
      <c r="CG536" s="31">
        <v>112.7</v>
      </c>
      <c r="CH536" s="31">
        <v>116.1</v>
      </c>
      <c r="CI536" s="31">
        <v>116.4</v>
      </c>
      <c r="CJ536" s="31">
        <v>119.6</v>
      </c>
      <c r="CK536" s="31">
        <v>123.2</v>
      </c>
      <c r="CL536" s="31">
        <v>122.5</v>
      </c>
      <c r="CM536" s="31">
        <v>120.6</v>
      </c>
      <c r="CN536" s="31">
        <v>118.5</v>
      </c>
      <c r="CO536" s="31">
        <v>120.7</v>
      </c>
      <c r="CP536" s="31">
        <v>118.6</v>
      </c>
      <c r="CQ536" s="31">
        <v>119.6</v>
      </c>
      <c r="CR536" s="31">
        <v>118.5</v>
      </c>
      <c r="CS536" s="31">
        <v>118</v>
      </c>
      <c r="CT536" s="31">
        <v>119.8</v>
      </c>
      <c r="CU536" s="31">
        <v>119.7</v>
      </c>
      <c r="CV536" s="31">
        <v>123.3</v>
      </c>
      <c r="CW536" s="31">
        <v>124.6</v>
      </c>
      <c r="CX536" s="31">
        <v>123.2</v>
      </c>
      <c r="CY536" s="31">
        <v>121.5</v>
      </c>
      <c r="CZ536" s="31">
        <v>119.7</v>
      </c>
      <c r="DA536" s="31">
        <v>118.3</v>
      </c>
      <c r="DB536" s="31">
        <v>117.8</v>
      </c>
      <c r="DC536" s="31">
        <v>118.7</v>
      </c>
      <c r="DD536" s="31">
        <v>118.1</v>
      </c>
      <c r="DE536" s="31">
        <v>118.5</v>
      </c>
      <c r="DF536" s="31">
        <v>120.6</v>
      </c>
      <c r="DG536" s="31">
        <v>125</v>
      </c>
      <c r="DH536" s="31">
        <v>125.7</v>
      </c>
      <c r="DI536" s="31">
        <v>123.6</v>
      </c>
      <c r="DJ536" s="31">
        <v>123.6</v>
      </c>
      <c r="DK536" s="31">
        <v>124.7</v>
      </c>
      <c r="DL536" s="31">
        <v>123.3</v>
      </c>
      <c r="DM536" s="31">
        <v>122.6</v>
      </c>
      <c r="DN536" s="31">
        <v>125.3</v>
      </c>
      <c r="DO536" s="31">
        <v>127.7</v>
      </c>
      <c r="DP536" s="31">
        <v>125.5</v>
      </c>
      <c r="DQ536" s="31">
        <v>124.3</v>
      </c>
      <c r="DR536" s="31">
        <v>127.9</v>
      </c>
      <c r="DS536" s="31">
        <v>130.1</v>
      </c>
      <c r="DT536" s="31">
        <v>133.5</v>
      </c>
      <c r="DU536" s="31">
        <v>135.1</v>
      </c>
      <c r="DV536" s="31">
        <v>138</v>
      </c>
      <c r="DW536" s="31">
        <v>135</v>
      </c>
      <c r="DX536" s="31">
        <v>133.80000000000001</v>
      </c>
      <c r="DY536" s="31">
        <v>133.4</v>
      </c>
      <c r="DZ536" s="31">
        <v>133.5</v>
      </c>
      <c r="EA536" s="31">
        <v>134.4</v>
      </c>
      <c r="EB536" s="31">
        <v>135.19999999999999</v>
      </c>
      <c r="EC536" s="31">
        <v>136.6</v>
      </c>
      <c r="ED536" s="31">
        <v>136.5</v>
      </c>
      <c r="EE536" s="31">
        <v>136.80000000000001</v>
      </c>
      <c r="EF536" s="31">
        <v>136</v>
      </c>
      <c r="EG536" s="31">
        <v>134.69999999999999</v>
      </c>
      <c r="EH536" s="31">
        <v>135</v>
      </c>
      <c r="EI536" s="31">
        <v>135.6</v>
      </c>
      <c r="EJ536" s="31">
        <v>136.19999999999999</v>
      </c>
      <c r="EK536" s="31">
        <v>134.9</v>
      </c>
      <c r="EL536" s="31">
        <v>136.69999999999999</v>
      </c>
      <c r="EM536" s="31">
        <v>135.30000000000001</v>
      </c>
      <c r="EN536" s="31">
        <v>136.5</v>
      </c>
      <c r="EO536" s="31">
        <v>135.5</v>
      </c>
      <c r="EP536" s="31">
        <v>134</v>
      </c>
      <c r="EQ536" s="31">
        <v>133.1</v>
      </c>
      <c r="ER536" s="31">
        <v>131.1</v>
      </c>
      <c r="ES536" s="31">
        <v>129.1</v>
      </c>
      <c r="ET536" s="31">
        <v>127.3</v>
      </c>
    </row>
    <row r="537" spans="1:150">
      <c r="A537" s="25" t="s">
        <v>2260</v>
      </c>
      <c r="B537" s="25" t="s">
        <v>2261</v>
      </c>
      <c r="C537" s="26">
        <v>9.8299999999999998E-2</v>
      </c>
      <c r="D537" s="31">
        <v>109.9</v>
      </c>
      <c r="E537" s="31">
        <v>111</v>
      </c>
      <c r="F537" s="31">
        <v>111.3</v>
      </c>
      <c r="G537" s="31">
        <v>109</v>
      </c>
      <c r="H537" s="31">
        <v>108.4</v>
      </c>
      <c r="I537" s="31">
        <v>106.4</v>
      </c>
      <c r="J537" s="31">
        <v>108.7</v>
      </c>
      <c r="K537" s="31">
        <v>108.5</v>
      </c>
      <c r="L537" s="31">
        <v>106.1</v>
      </c>
      <c r="M537" s="31">
        <v>105.9</v>
      </c>
      <c r="N537" s="31">
        <v>109.6</v>
      </c>
      <c r="O537" s="31">
        <v>110.4</v>
      </c>
      <c r="P537" s="31">
        <v>111.2</v>
      </c>
      <c r="Q537" s="31">
        <v>111.8</v>
      </c>
      <c r="R537" s="31">
        <v>113.2</v>
      </c>
      <c r="S537" s="31">
        <v>111.2</v>
      </c>
      <c r="T537" s="31">
        <v>110.5</v>
      </c>
      <c r="U537" s="31">
        <v>110.3</v>
      </c>
      <c r="V537" s="31">
        <v>109.8</v>
      </c>
      <c r="W537" s="31">
        <v>110.7</v>
      </c>
      <c r="X537" s="31">
        <v>110.6</v>
      </c>
      <c r="Y537" s="31">
        <v>111</v>
      </c>
      <c r="Z537" s="31">
        <v>112.2</v>
      </c>
      <c r="AA537" s="31">
        <v>112.2</v>
      </c>
      <c r="AB537" s="31">
        <v>112</v>
      </c>
      <c r="AC537" s="31">
        <v>112.4</v>
      </c>
      <c r="AD537" s="31">
        <v>112.6</v>
      </c>
      <c r="AE537" s="31">
        <v>113.9</v>
      </c>
      <c r="AF537" s="31">
        <v>113.4</v>
      </c>
      <c r="AG537" s="31">
        <v>113.3</v>
      </c>
      <c r="AH537" s="31">
        <v>111.6</v>
      </c>
      <c r="AI537" s="31">
        <v>112</v>
      </c>
      <c r="AJ537" s="31">
        <v>110.5</v>
      </c>
      <c r="AK537" s="31">
        <v>113.4</v>
      </c>
      <c r="AL537" s="31">
        <v>112.2</v>
      </c>
      <c r="AM537" s="31">
        <v>113.9</v>
      </c>
      <c r="AN537" s="31">
        <v>112.9</v>
      </c>
      <c r="AO537" s="31">
        <v>112.8</v>
      </c>
      <c r="AP537" s="31">
        <v>112.5</v>
      </c>
      <c r="AQ537" s="31">
        <v>116.2</v>
      </c>
      <c r="AR537" s="31">
        <v>113.9</v>
      </c>
      <c r="AS537" s="31">
        <v>113.9</v>
      </c>
      <c r="AT537" s="31">
        <v>116.5</v>
      </c>
      <c r="AU537" s="31">
        <v>116.1</v>
      </c>
      <c r="AV537" s="31">
        <v>115.2</v>
      </c>
      <c r="AW537" s="31">
        <v>115.2</v>
      </c>
      <c r="AX537" s="31">
        <v>113.1</v>
      </c>
      <c r="AY537" s="31">
        <v>110.8</v>
      </c>
      <c r="AZ537" s="31">
        <v>115.1</v>
      </c>
      <c r="BA537" s="31">
        <v>115.6</v>
      </c>
      <c r="BB537" s="31">
        <v>117.4</v>
      </c>
      <c r="BC537" s="31">
        <v>116.9</v>
      </c>
      <c r="BD537" s="31">
        <v>115.2</v>
      </c>
      <c r="BE537" s="31">
        <v>112.4</v>
      </c>
      <c r="BF537" s="31">
        <v>112.7</v>
      </c>
      <c r="BG537" s="31">
        <v>112.4</v>
      </c>
      <c r="BH537" s="31">
        <v>111.8</v>
      </c>
      <c r="BI537" s="31">
        <v>109.8</v>
      </c>
      <c r="BJ537" s="31">
        <v>112.2</v>
      </c>
      <c r="BK537" s="31">
        <v>112.1</v>
      </c>
      <c r="BL537" s="31">
        <v>116.6</v>
      </c>
      <c r="BM537" s="31">
        <v>116.4</v>
      </c>
      <c r="BN537" s="31">
        <v>120.7</v>
      </c>
      <c r="BO537" s="31">
        <v>119.9</v>
      </c>
      <c r="BP537" s="31">
        <v>122.7</v>
      </c>
      <c r="BQ537" s="31">
        <v>124.1</v>
      </c>
      <c r="BR537" s="31">
        <v>123.4</v>
      </c>
      <c r="BS537" s="31">
        <v>121.6</v>
      </c>
      <c r="BT537" s="31">
        <v>123.2</v>
      </c>
      <c r="BU537" s="31">
        <v>122.4</v>
      </c>
      <c r="BV537" s="31">
        <v>123.3</v>
      </c>
      <c r="BW537" s="31">
        <v>124.8</v>
      </c>
      <c r="BX537" s="31">
        <v>126.2</v>
      </c>
      <c r="BY537" s="31">
        <v>126.8</v>
      </c>
      <c r="BZ537" s="31">
        <v>127.3</v>
      </c>
      <c r="CA537" s="31">
        <v>125.7</v>
      </c>
      <c r="CB537" s="31">
        <v>124.1</v>
      </c>
      <c r="CC537" s="31">
        <v>122.5</v>
      </c>
      <c r="CD537" s="31">
        <v>122.6</v>
      </c>
      <c r="CE537" s="31">
        <v>123.1</v>
      </c>
      <c r="CF537" s="31">
        <v>122.5</v>
      </c>
      <c r="CG537" s="31">
        <v>123.1</v>
      </c>
      <c r="CH537" s="31">
        <v>125.5</v>
      </c>
      <c r="CI537" s="31">
        <v>127.2</v>
      </c>
      <c r="CJ537" s="31">
        <v>129.30000000000001</v>
      </c>
      <c r="CK537" s="31">
        <v>133.69999999999999</v>
      </c>
      <c r="CL537" s="31">
        <v>132.30000000000001</v>
      </c>
      <c r="CM537" s="31">
        <v>128.80000000000001</v>
      </c>
      <c r="CN537" s="31">
        <v>125.8</v>
      </c>
      <c r="CO537" s="31">
        <v>124.4</v>
      </c>
      <c r="CP537" s="31">
        <v>122.6</v>
      </c>
      <c r="CQ537" s="31">
        <v>124</v>
      </c>
      <c r="CR537" s="31">
        <v>122.7</v>
      </c>
      <c r="CS537" s="31">
        <v>122.3</v>
      </c>
      <c r="CT537" s="31">
        <v>126.3</v>
      </c>
      <c r="CU537" s="31">
        <v>125.7</v>
      </c>
      <c r="CV537" s="31">
        <v>130.9</v>
      </c>
      <c r="CW537" s="31">
        <v>134.80000000000001</v>
      </c>
      <c r="CX537" s="31">
        <v>133.69999999999999</v>
      </c>
      <c r="CY537" s="31">
        <v>131.5</v>
      </c>
      <c r="CZ537" s="31">
        <v>130.69999999999999</v>
      </c>
      <c r="DA537" s="31">
        <v>129.6</v>
      </c>
      <c r="DB537" s="31">
        <v>129</v>
      </c>
      <c r="DC537" s="31">
        <v>127.2</v>
      </c>
      <c r="DD537" s="31">
        <v>125.5</v>
      </c>
      <c r="DE537" s="31">
        <v>124.1</v>
      </c>
      <c r="DF537" s="31">
        <v>125.3</v>
      </c>
      <c r="DG537" s="31">
        <v>130.1</v>
      </c>
      <c r="DH537" s="31">
        <v>137.4</v>
      </c>
      <c r="DI537" s="31">
        <v>139</v>
      </c>
      <c r="DJ537" s="31">
        <v>139.4</v>
      </c>
      <c r="DK537" s="31">
        <v>140.30000000000001</v>
      </c>
      <c r="DL537" s="31">
        <v>137.1</v>
      </c>
      <c r="DM537" s="31">
        <v>134.6</v>
      </c>
      <c r="DN537" s="31">
        <v>137.80000000000001</v>
      </c>
      <c r="DO537" s="31">
        <v>137.9</v>
      </c>
      <c r="DP537" s="31">
        <v>133</v>
      </c>
      <c r="DQ537" s="31">
        <v>135.80000000000001</v>
      </c>
      <c r="DR537" s="31">
        <v>139</v>
      </c>
      <c r="DS537" s="31">
        <v>139.80000000000001</v>
      </c>
      <c r="DT537" s="31">
        <v>142.5</v>
      </c>
      <c r="DU537" s="31">
        <v>145.80000000000001</v>
      </c>
      <c r="DV537" s="31">
        <v>145.4</v>
      </c>
      <c r="DW537" s="31">
        <v>144.1</v>
      </c>
      <c r="DX537" s="31">
        <v>141.6</v>
      </c>
      <c r="DY537" s="31">
        <v>141.9</v>
      </c>
      <c r="DZ537" s="31">
        <v>142.19999999999999</v>
      </c>
      <c r="EA537" s="31">
        <v>143.30000000000001</v>
      </c>
      <c r="EB537" s="31">
        <v>142.69999999999999</v>
      </c>
      <c r="EC537" s="31">
        <v>140.80000000000001</v>
      </c>
      <c r="ED537" s="31">
        <v>142</v>
      </c>
      <c r="EE537" s="31">
        <v>142</v>
      </c>
      <c r="EF537" s="31">
        <v>141.80000000000001</v>
      </c>
      <c r="EG537" s="31">
        <v>142.19999999999999</v>
      </c>
      <c r="EH537" s="31">
        <v>142.4</v>
      </c>
      <c r="EI537" s="31">
        <v>142.69999999999999</v>
      </c>
      <c r="EJ537" s="31">
        <v>141.4</v>
      </c>
      <c r="EK537" s="31">
        <v>151.6</v>
      </c>
      <c r="EL537" s="31">
        <v>151.1</v>
      </c>
      <c r="EM537" s="31">
        <v>149</v>
      </c>
      <c r="EN537" s="31">
        <v>147.1</v>
      </c>
      <c r="EO537" s="31">
        <v>146.6</v>
      </c>
      <c r="EP537" s="31">
        <v>143.80000000000001</v>
      </c>
      <c r="EQ537" s="31">
        <v>143.6</v>
      </c>
      <c r="ER537" s="31">
        <v>144</v>
      </c>
      <c r="ES537" s="31">
        <v>146.30000000000001</v>
      </c>
      <c r="ET537" s="31">
        <v>145.6</v>
      </c>
    </row>
    <row r="538" spans="1:150">
      <c r="A538" s="25" t="s">
        <v>2262</v>
      </c>
      <c r="B538" s="25" t="s">
        <v>2263</v>
      </c>
      <c r="C538" s="26">
        <v>9.1939999999999994E-2</v>
      </c>
      <c r="D538" s="31">
        <v>114.2</v>
      </c>
      <c r="E538" s="31">
        <v>110.3</v>
      </c>
      <c r="F538" s="31">
        <v>113.7</v>
      </c>
      <c r="G538" s="31">
        <v>115.7</v>
      </c>
      <c r="H538" s="31">
        <v>111.2</v>
      </c>
      <c r="I538" s="31">
        <v>108</v>
      </c>
      <c r="J538" s="31">
        <v>109.2</v>
      </c>
      <c r="K538" s="31">
        <v>106</v>
      </c>
      <c r="L538" s="31">
        <v>102.2</v>
      </c>
      <c r="M538" s="31">
        <v>104.3</v>
      </c>
      <c r="N538" s="31">
        <v>109.5</v>
      </c>
      <c r="O538" s="31">
        <v>108.1</v>
      </c>
      <c r="P538" s="31">
        <v>104.7</v>
      </c>
      <c r="Q538" s="31">
        <v>107.5</v>
      </c>
      <c r="R538" s="31">
        <v>109.3</v>
      </c>
      <c r="S538" s="31">
        <v>109.2</v>
      </c>
      <c r="T538" s="31">
        <v>103.2</v>
      </c>
      <c r="U538" s="31">
        <v>104</v>
      </c>
      <c r="V538" s="31">
        <v>104.9</v>
      </c>
      <c r="W538" s="31">
        <v>106.5</v>
      </c>
      <c r="X538" s="31">
        <v>104.7</v>
      </c>
      <c r="Y538" s="31">
        <v>105.5</v>
      </c>
      <c r="Z538" s="31">
        <v>110.3</v>
      </c>
      <c r="AA538" s="31">
        <v>110.2</v>
      </c>
      <c r="AB538" s="31">
        <v>109.7</v>
      </c>
      <c r="AC538" s="31">
        <v>108.1</v>
      </c>
      <c r="AD538" s="31">
        <v>111</v>
      </c>
      <c r="AE538" s="31">
        <v>111.6</v>
      </c>
      <c r="AF538" s="31">
        <v>109.7</v>
      </c>
      <c r="AG538" s="31">
        <v>111.3</v>
      </c>
      <c r="AH538" s="31">
        <v>110.5</v>
      </c>
      <c r="AI538" s="31">
        <v>106.8</v>
      </c>
      <c r="AJ538" s="31">
        <v>108</v>
      </c>
      <c r="AK538" s="31">
        <v>111.6</v>
      </c>
      <c r="AL538" s="31">
        <v>110.3</v>
      </c>
      <c r="AM538" s="31">
        <v>113.5</v>
      </c>
      <c r="AN538" s="31">
        <v>111.3</v>
      </c>
      <c r="AO538" s="31">
        <v>106.4</v>
      </c>
      <c r="AP538" s="31">
        <v>106.6</v>
      </c>
      <c r="AQ538" s="31">
        <v>104.9</v>
      </c>
      <c r="AR538" s="31">
        <v>110.4</v>
      </c>
      <c r="AS538" s="31">
        <v>113.7</v>
      </c>
      <c r="AT538" s="31">
        <v>110.6</v>
      </c>
      <c r="AU538" s="31">
        <v>109.2</v>
      </c>
      <c r="AV538" s="31">
        <v>105.5</v>
      </c>
      <c r="AW538" s="31">
        <v>105.2</v>
      </c>
      <c r="AX538" s="31">
        <v>107</v>
      </c>
      <c r="AY538" s="31">
        <v>108.1</v>
      </c>
      <c r="AZ538" s="31">
        <v>109.6</v>
      </c>
      <c r="BA538" s="31">
        <v>110.2</v>
      </c>
      <c r="BB538" s="31">
        <v>111.8</v>
      </c>
      <c r="BC538" s="31">
        <v>112.6</v>
      </c>
      <c r="BD538" s="31">
        <v>111.4</v>
      </c>
      <c r="BE538" s="31">
        <v>110.4</v>
      </c>
      <c r="BF538" s="31">
        <v>109.9</v>
      </c>
      <c r="BG538" s="31">
        <v>108.9</v>
      </c>
      <c r="BH538" s="31">
        <v>108.3</v>
      </c>
      <c r="BI538" s="31">
        <v>108.3</v>
      </c>
      <c r="BJ538" s="31">
        <v>108.6</v>
      </c>
      <c r="BK538" s="31">
        <v>108.8</v>
      </c>
      <c r="BL538" s="31">
        <v>111.7</v>
      </c>
      <c r="BM538" s="31">
        <v>113.3</v>
      </c>
      <c r="BN538" s="31">
        <v>113.1</v>
      </c>
      <c r="BO538" s="31">
        <v>111.8</v>
      </c>
      <c r="BP538" s="31">
        <v>112</v>
      </c>
      <c r="BQ538" s="31">
        <v>111.8</v>
      </c>
      <c r="BR538" s="31">
        <v>110.3</v>
      </c>
      <c r="BS538" s="31">
        <v>109.7</v>
      </c>
      <c r="BT538" s="31">
        <v>111</v>
      </c>
      <c r="BU538" s="31">
        <v>110.7</v>
      </c>
      <c r="BV538" s="31">
        <v>111.3</v>
      </c>
      <c r="BW538" s="31">
        <v>110.3</v>
      </c>
      <c r="BX538" s="31">
        <v>109.1</v>
      </c>
      <c r="BY538" s="31">
        <v>109.8</v>
      </c>
      <c r="BZ538" s="31">
        <v>109.4</v>
      </c>
      <c r="CA538" s="31">
        <v>110.9</v>
      </c>
      <c r="CB538" s="31">
        <v>110.5</v>
      </c>
      <c r="CC538" s="31">
        <v>110.4</v>
      </c>
      <c r="CD538" s="31">
        <v>109.8</v>
      </c>
      <c r="CE538" s="31">
        <v>109.6</v>
      </c>
      <c r="CF538" s="31">
        <v>109</v>
      </c>
      <c r="CG538" s="31">
        <v>109.5</v>
      </c>
      <c r="CH538" s="31">
        <v>111.6</v>
      </c>
      <c r="CI538" s="31">
        <v>111.1</v>
      </c>
      <c r="CJ538" s="31">
        <v>113.7</v>
      </c>
      <c r="CK538" s="31">
        <v>116.8</v>
      </c>
      <c r="CL538" s="31">
        <v>115.2</v>
      </c>
      <c r="CM538" s="31">
        <v>114.6</v>
      </c>
      <c r="CN538" s="31">
        <v>113.9</v>
      </c>
      <c r="CO538" s="31">
        <v>114.3</v>
      </c>
      <c r="CP538" s="31">
        <v>113</v>
      </c>
      <c r="CQ538" s="31">
        <v>113.3</v>
      </c>
      <c r="CR538" s="31">
        <v>112.4</v>
      </c>
      <c r="CS538" s="31">
        <v>112.4</v>
      </c>
      <c r="CT538" s="31">
        <v>114.1</v>
      </c>
      <c r="CU538" s="31">
        <v>114.4</v>
      </c>
      <c r="CV538" s="31">
        <v>116</v>
      </c>
      <c r="CW538" s="31">
        <v>117.5</v>
      </c>
      <c r="CX538" s="31">
        <v>116.8</v>
      </c>
      <c r="CY538" s="31">
        <v>114.8</v>
      </c>
      <c r="CZ538" s="31">
        <v>114.6</v>
      </c>
      <c r="DA538" s="31">
        <v>114</v>
      </c>
      <c r="DB538" s="31">
        <v>114.7</v>
      </c>
      <c r="DC538" s="31">
        <v>114.6</v>
      </c>
      <c r="DD538" s="31">
        <v>113.7</v>
      </c>
      <c r="DE538" s="31">
        <v>114.9</v>
      </c>
      <c r="DF538" s="31">
        <v>114.2</v>
      </c>
      <c r="DG538" s="31">
        <v>116.7</v>
      </c>
      <c r="DH538" s="31">
        <v>116.6</v>
      </c>
      <c r="DI538" s="31">
        <v>117.3</v>
      </c>
      <c r="DJ538" s="31">
        <v>118</v>
      </c>
      <c r="DK538" s="31">
        <v>118.8</v>
      </c>
      <c r="DL538" s="31">
        <v>117.9</v>
      </c>
      <c r="DM538" s="31">
        <v>117.9</v>
      </c>
      <c r="DN538" s="31">
        <v>119.8</v>
      </c>
      <c r="DO538" s="31">
        <v>120.7</v>
      </c>
      <c r="DP538" s="31">
        <v>118.1</v>
      </c>
      <c r="DQ538" s="31">
        <v>118.7</v>
      </c>
      <c r="DR538" s="31">
        <v>119.5</v>
      </c>
      <c r="DS538" s="31">
        <v>121.3</v>
      </c>
      <c r="DT538" s="31">
        <v>125.5</v>
      </c>
      <c r="DU538" s="31">
        <v>124.4</v>
      </c>
      <c r="DV538" s="31">
        <v>123.4</v>
      </c>
      <c r="DW538" s="31">
        <v>123</v>
      </c>
      <c r="DX538" s="31">
        <v>122.4</v>
      </c>
      <c r="DY538" s="31">
        <v>123</v>
      </c>
      <c r="DZ538" s="31">
        <v>123</v>
      </c>
      <c r="EA538" s="31">
        <v>123.9</v>
      </c>
      <c r="EB538" s="31">
        <v>124.3</v>
      </c>
      <c r="EC538" s="31">
        <v>123.6</v>
      </c>
      <c r="ED538" s="31">
        <v>122.2</v>
      </c>
      <c r="EE538" s="31">
        <v>121.5</v>
      </c>
      <c r="EF538" s="31">
        <v>123.5</v>
      </c>
      <c r="EG538" s="31">
        <v>122.4</v>
      </c>
      <c r="EH538" s="31">
        <v>123.5</v>
      </c>
      <c r="EI538" s="31">
        <v>122.7</v>
      </c>
      <c r="EJ538" s="31">
        <v>123</v>
      </c>
      <c r="EK538" s="31">
        <v>124.2</v>
      </c>
      <c r="EL538" s="31">
        <v>126.1</v>
      </c>
      <c r="EM538" s="31">
        <v>126</v>
      </c>
      <c r="EN538" s="31">
        <v>126.9</v>
      </c>
      <c r="EO538" s="31">
        <v>124.9</v>
      </c>
      <c r="EP538" s="31">
        <v>122.8</v>
      </c>
      <c r="EQ538" s="31">
        <v>122.2</v>
      </c>
      <c r="ER538" s="31">
        <v>121</v>
      </c>
      <c r="ES538" s="31">
        <v>120.6</v>
      </c>
      <c r="ET538" s="31">
        <v>119.5</v>
      </c>
    </row>
    <row r="539" spans="1:150">
      <c r="A539" s="25" t="s">
        <v>2264</v>
      </c>
      <c r="B539" s="25" t="s">
        <v>2265</v>
      </c>
      <c r="C539" s="26">
        <v>0.18046999999999999</v>
      </c>
      <c r="D539" s="31">
        <v>100.5</v>
      </c>
      <c r="E539" s="31">
        <v>104.6</v>
      </c>
      <c r="F539" s="31">
        <v>106.2</v>
      </c>
      <c r="G539" s="31">
        <v>105.7</v>
      </c>
      <c r="H539" s="31">
        <v>105.8</v>
      </c>
      <c r="I539" s="31">
        <v>105.5</v>
      </c>
      <c r="J539" s="31">
        <v>106.2</v>
      </c>
      <c r="K539" s="31">
        <v>106.3</v>
      </c>
      <c r="L539" s="31">
        <v>106.1</v>
      </c>
      <c r="M539" s="31">
        <v>106</v>
      </c>
      <c r="N539" s="31">
        <v>106.4</v>
      </c>
      <c r="O539" s="31">
        <v>106.3</v>
      </c>
      <c r="P539" s="31">
        <v>108.2</v>
      </c>
      <c r="Q539" s="31">
        <v>110</v>
      </c>
      <c r="R539" s="31">
        <v>110.2</v>
      </c>
      <c r="S539" s="31">
        <v>110.3</v>
      </c>
      <c r="T539" s="31">
        <v>110.1</v>
      </c>
      <c r="U539" s="31">
        <v>113.2</v>
      </c>
      <c r="V539" s="31">
        <v>113.4</v>
      </c>
      <c r="W539" s="31">
        <v>113.4</v>
      </c>
      <c r="X539" s="31">
        <v>113.6</v>
      </c>
      <c r="Y539" s="31">
        <v>113.7</v>
      </c>
      <c r="Z539" s="31">
        <v>113.9</v>
      </c>
      <c r="AA539" s="31">
        <v>113.4</v>
      </c>
      <c r="AB539" s="31">
        <v>114.2</v>
      </c>
      <c r="AC539" s="31">
        <v>116.2</v>
      </c>
      <c r="AD539" s="31">
        <v>116</v>
      </c>
      <c r="AE539" s="31">
        <v>116</v>
      </c>
      <c r="AF539" s="31">
        <v>115.9</v>
      </c>
      <c r="AG539" s="31">
        <v>115.9</v>
      </c>
      <c r="AH539" s="31">
        <v>116</v>
      </c>
      <c r="AI539" s="31">
        <v>115.8</v>
      </c>
      <c r="AJ539" s="31">
        <v>116.1</v>
      </c>
      <c r="AK539" s="31">
        <v>116</v>
      </c>
      <c r="AL539" s="31">
        <v>116</v>
      </c>
      <c r="AM539" s="31">
        <v>115.9</v>
      </c>
      <c r="AN539" s="31">
        <v>115.9</v>
      </c>
      <c r="AO539" s="31">
        <v>116.4</v>
      </c>
      <c r="AP539" s="31">
        <v>116.2</v>
      </c>
      <c r="AQ539" s="31">
        <v>117.9</v>
      </c>
      <c r="AR539" s="31">
        <v>118.2</v>
      </c>
      <c r="AS539" s="31">
        <v>118.4</v>
      </c>
      <c r="AT539" s="31">
        <v>118.2</v>
      </c>
      <c r="AU539" s="31">
        <v>117.8</v>
      </c>
      <c r="AV539" s="31">
        <v>118</v>
      </c>
      <c r="AW539" s="31">
        <v>118</v>
      </c>
      <c r="AX539" s="31">
        <v>117.9</v>
      </c>
      <c r="AY539" s="31">
        <v>117.6</v>
      </c>
      <c r="AZ539" s="31">
        <v>118.1</v>
      </c>
      <c r="BA539" s="31">
        <v>118.1</v>
      </c>
      <c r="BB539" s="31">
        <v>118.9</v>
      </c>
      <c r="BC539" s="31">
        <v>119.5</v>
      </c>
      <c r="BD539" s="31">
        <v>119.4</v>
      </c>
      <c r="BE539" s="31">
        <v>119.2</v>
      </c>
      <c r="BF539" s="31">
        <v>119</v>
      </c>
      <c r="BG539" s="31">
        <v>120.2</v>
      </c>
      <c r="BH539" s="31">
        <v>120</v>
      </c>
      <c r="BI539" s="31">
        <v>120.4</v>
      </c>
      <c r="BJ539" s="31">
        <v>120.2</v>
      </c>
      <c r="BK539" s="31">
        <v>120.5</v>
      </c>
      <c r="BL539" s="31">
        <v>120.8</v>
      </c>
      <c r="BM539" s="31">
        <v>116.7</v>
      </c>
      <c r="BN539" s="31">
        <v>117.4</v>
      </c>
      <c r="BO539" s="31">
        <v>118.2</v>
      </c>
      <c r="BP539" s="31">
        <v>118.2</v>
      </c>
      <c r="BQ539" s="31">
        <v>118.8</v>
      </c>
      <c r="BR539" s="31">
        <v>118.9</v>
      </c>
      <c r="BS539" s="31">
        <v>119.5</v>
      </c>
      <c r="BT539" s="31">
        <v>119.1</v>
      </c>
      <c r="BU539" s="31">
        <v>120.1</v>
      </c>
      <c r="BV539" s="31">
        <v>122.5</v>
      </c>
      <c r="BW539" s="31">
        <v>121.9</v>
      </c>
      <c r="BX539" s="31">
        <v>122.5</v>
      </c>
      <c r="BY539" s="31">
        <v>122.2</v>
      </c>
      <c r="BZ539" s="31">
        <v>124.2</v>
      </c>
      <c r="CA539" s="31">
        <v>125.1</v>
      </c>
      <c r="CB539" s="31">
        <v>122.9</v>
      </c>
      <c r="CC539" s="31">
        <v>125.2</v>
      </c>
      <c r="CD539" s="31">
        <v>125</v>
      </c>
      <c r="CE539" s="31">
        <v>126.2</v>
      </c>
      <c r="CF539" s="31">
        <v>125.9</v>
      </c>
      <c r="CG539" s="31">
        <v>128.5</v>
      </c>
      <c r="CH539" s="31">
        <v>128.19999999999999</v>
      </c>
      <c r="CI539" s="31">
        <v>128.30000000000001</v>
      </c>
      <c r="CJ539" s="31">
        <v>127.3</v>
      </c>
      <c r="CK539" s="31">
        <v>128</v>
      </c>
      <c r="CL539" s="31">
        <v>127.4</v>
      </c>
      <c r="CM539" s="31">
        <v>125</v>
      </c>
      <c r="CN539" s="31">
        <v>125.3</v>
      </c>
      <c r="CO539" s="31">
        <v>124.4</v>
      </c>
      <c r="CP539" s="31">
        <v>125.4</v>
      </c>
      <c r="CQ539" s="31">
        <v>123.9</v>
      </c>
      <c r="CR539" s="31">
        <v>125.3</v>
      </c>
      <c r="CS539" s="31">
        <v>123.3</v>
      </c>
      <c r="CT539" s="31">
        <v>123.6</v>
      </c>
      <c r="CU539" s="31">
        <v>122</v>
      </c>
      <c r="CV539" s="31">
        <v>125.7</v>
      </c>
      <c r="CW539" s="31">
        <v>123.1</v>
      </c>
      <c r="CX539" s="31">
        <v>120.8</v>
      </c>
      <c r="CY539" s="31">
        <v>121.8</v>
      </c>
      <c r="CZ539" s="31">
        <v>121.1</v>
      </c>
      <c r="DA539" s="31">
        <v>120.7</v>
      </c>
      <c r="DB539" s="31">
        <v>121.2</v>
      </c>
      <c r="DC539" s="31">
        <v>119.8</v>
      </c>
      <c r="DD539" s="31">
        <v>120.8</v>
      </c>
      <c r="DE539" s="31">
        <v>121.2</v>
      </c>
      <c r="DF539" s="31">
        <v>121</v>
      </c>
      <c r="DG539" s="31">
        <v>122.3</v>
      </c>
      <c r="DH539" s="31">
        <v>120.7</v>
      </c>
      <c r="DI539" s="31">
        <v>122.4</v>
      </c>
      <c r="DJ539" s="31">
        <v>122.9</v>
      </c>
      <c r="DK539" s="31">
        <v>126.6</v>
      </c>
      <c r="DL539" s="31">
        <v>127</v>
      </c>
      <c r="DM539" s="31">
        <v>123.8</v>
      </c>
      <c r="DN539" s="31">
        <v>121.1</v>
      </c>
      <c r="DO539" s="31">
        <v>126.3</v>
      </c>
      <c r="DP539" s="31">
        <v>124.1</v>
      </c>
      <c r="DQ539" s="31">
        <v>127.1</v>
      </c>
      <c r="DR539" s="31">
        <v>122</v>
      </c>
      <c r="DS539" s="31">
        <v>117.4</v>
      </c>
      <c r="DT539" s="31">
        <v>127.7</v>
      </c>
      <c r="DU539" s="31">
        <v>128</v>
      </c>
      <c r="DV539" s="31">
        <v>128.19999999999999</v>
      </c>
      <c r="DW539" s="31">
        <v>130.69999999999999</v>
      </c>
      <c r="DX539" s="31">
        <v>132.5</v>
      </c>
      <c r="DY539" s="31">
        <v>130.1</v>
      </c>
      <c r="DZ539" s="31">
        <v>129.80000000000001</v>
      </c>
      <c r="EA539" s="31">
        <v>129.80000000000001</v>
      </c>
      <c r="EB539" s="31">
        <v>128.6</v>
      </c>
      <c r="EC539" s="31">
        <v>137.4</v>
      </c>
      <c r="ED539" s="31">
        <v>139</v>
      </c>
      <c r="EE539" s="31">
        <v>133.30000000000001</v>
      </c>
      <c r="EF539" s="31">
        <v>140.4</v>
      </c>
      <c r="EG539" s="31">
        <v>139</v>
      </c>
      <c r="EH539" s="31">
        <v>138.9</v>
      </c>
      <c r="EI539" s="31">
        <v>138.6</v>
      </c>
      <c r="EJ539" s="31">
        <v>137.4</v>
      </c>
      <c r="EK539" s="31">
        <v>137.9</v>
      </c>
      <c r="EL539" s="31">
        <v>138.1</v>
      </c>
      <c r="EM539" s="31">
        <v>139.30000000000001</v>
      </c>
      <c r="EN539" s="31">
        <v>138.1</v>
      </c>
      <c r="EO539" s="31">
        <v>137.19999999999999</v>
      </c>
      <c r="EP539" s="31">
        <v>137.5</v>
      </c>
      <c r="EQ539" s="31">
        <v>137.19999999999999</v>
      </c>
      <c r="ER539" s="31">
        <v>136.9</v>
      </c>
      <c r="ES539" s="31">
        <v>137</v>
      </c>
      <c r="ET539" s="31">
        <v>137.6</v>
      </c>
    </row>
    <row r="540" spans="1:150">
      <c r="A540" s="25" t="s">
        <v>2266</v>
      </c>
      <c r="B540" s="25" t="s">
        <v>2267</v>
      </c>
      <c r="C540" s="26">
        <v>7.7609999999999998E-2</v>
      </c>
      <c r="D540" s="31">
        <v>112</v>
      </c>
      <c r="E540" s="31">
        <v>109.3</v>
      </c>
      <c r="F540" s="31">
        <v>108.6</v>
      </c>
      <c r="G540" s="31">
        <v>110.3</v>
      </c>
      <c r="H540" s="31">
        <v>108.1</v>
      </c>
      <c r="I540" s="31">
        <v>102.1</v>
      </c>
      <c r="J540" s="31">
        <v>102.9</v>
      </c>
      <c r="K540" s="31">
        <v>103.9</v>
      </c>
      <c r="L540" s="31">
        <v>100.6</v>
      </c>
      <c r="M540" s="31">
        <v>96.6</v>
      </c>
      <c r="N540" s="31">
        <v>100.5</v>
      </c>
      <c r="O540" s="31">
        <v>100.5</v>
      </c>
      <c r="P540" s="31">
        <v>99.4</v>
      </c>
      <c r="Q540" s="31">
        <v>101.4</v>
      </c>
      <c r="R540" s="31">
        <v>108.5</v>
      </c>
      <c r="S540" s="31">
        <v>108.5</v>
      </c>
      <c r="T540" s="31">
        <v>104.4</v>
      </c>
      <c r="U540" s="31">
        <v>105.4</v>
      </c>
      <c r="V540" s="31">
        <v>108</v>
      </c>
      <c r="W540" s="31">
        <v>109.5</v>
      </c>
      <c r="X540" s="31">
        <v>106.6</v>
      </c>
      <c r="Y540" s="31">
        <v>105.2</v>
      </c>
      <c r="Z540" s="31">
        <v>106.4</v>
      </c>
      <c r="AA540" s="31">
        <v>103.1</v>
      </c>
      <c r="AB540" s="31">
        <v>104</v>
      </c>
      <c r="AC540" s="31">
        <v>102.7</v>
      </c>
      <c r="AD540" s="31">
        <v>112.8</v>
      </c>
      <c r="AE540" s="31">
        <v>116.5</v>
      </c>
      <c r="AF540" s="31">
        <v>116.2</v>
      </c>
      <c r="AG540" s="31">
        <v>114.9</v>
      </c>
      <c r="AH540" s="31">
        <v>113.4</v>
      </c>
      <c r="AI540" s="31">
        <v>111</v>
      </c>
      <c r="AJ540" s="31">
        <v>114.9</v>
      </c>
      <c r="AK540" s="31">
        <v>121.7</v>
      </c>
      <c r="AL540" s="31">
        <v>119.9</v>
      </c>
      <c r="AM540" s="31">
        <v>116.2</v>
      </c>
      <c r="AN540" s="31">
        <v>116.3</v>
      </c>
      <c r="AO540" s="31">
        <v>113.5</v>
      </c>
      <c r="AP540" s="31">
        <v>116.2</v>
      </c>
      <c r="AQ540" s="31">
        <v>114.1</v>
      </c>
      <c r="AR540" s="31">
        <v>117.6</v>
      </c>
      <c r="AS540" s="31">
        <v>109.4</v>
      </c>
      <c r="AT540" s="31">
        <v>102.2</v>
      </c>
      <c r="AU540" s="31">
        <v>109.7</v>
      </c>
      <c r="AV540" s="31">
        <v>108.8</v>
      </c>
      <c r="AW540" s="31">
        <v>108.8</v>
      </c>
      <c r="AX540" s="31">
        <v>106.8</v>
      </c>
      <c r="AY540" s="31">
        <v>101.6</v>
      </c>
      <c r="AZ540" s="31">
        <v>99.3</v>
      </c>
      <c r="BA540" s="31">
        <v>107.3</v>
      </c>
      <c r="BB540" s="31">
        <v>111.7</v>
      </c>
      <c r="BC540" s="31">
        <v>111.4</v>
      </c>
      <c r="BD540" s="31">
        <v>105.7</v>
      </c>
      <c r="BE540" s="31">
        <v>115.4</v>
      </c>
      <c r="BF540" s="31">
        <v>115.8</v>
      </c>
      <c r="BG540" s="31">
        <v>116.5</v>
      </c>
      <c r="BH540" s="31">
        <v>113.5</v>
      </c>
      <c r="BI540" s="31">
        <v>114.4</v>
      </c>
      <c r="BJ540" s="31">
        <v>110.8</v>
      </c>
      <c r="BK540" s="31">
        <v>109.2</v>
      </c>
      <c r="BL540" s="31">
        <v>119.8</v>
      </c>
      <c r="BM540" s="31">
        <v>119.7</v>
      </c>
      <c r="BN540" s="31">
        <v>114.6</v>
      </c>
      <c r="BO540" s="31">
        <v>115</v>
      </c>
      <c r="BP540" s="31">
        <v>112.9</v>
      </c>
      <c r="BQ540" s="31">
        <v>113.4</v>
      </c>
      <c r="BR540" s="31">
        <v>110.7</v>
      </c>
      <c r="BS540" s="31">
        <v>109.8</v>
      </c>
      <c r="BT540" s="31">
        <v>110.5</v>
      </c>
      <c r="BU540" s="31">
        <v>113</v>
      </c>
      <c r="BV540" s="31">
        <v>112.4</v>
      </c>
      <c r="BW540" s="31">
        <v>116</v>
      </c>
      <c r="BX540" s="31">
        <v>121</v>
      </c>
      <c r="BY540" s="31">
        <v>120.5</v>
      </c>
      <c r="BZ540" s="31">
        <v>118.4</v>
      </c>
      <c r="CA540" s="31">
        <v>117.4</v>
      </c>
      <c r="CB540" s="31">
        <v>110.4</v>
      </c>
      <c r="CC540" s="31">
        <v>108.6</v>
      </c>
      <c r="CD540" s="31">
        <v>108.5</v>
      </c>
      <c r="CE540" s="31">
        <v>108.4</v>
      </c>
      <c r="CF540" s="31">
        <v>107.3</v>
      </c>
      <c r="CG540" s="31">
        <v>108.9</v>
      </c>
      <c r="CH540" s="31">
        <v>112.2</v>
      </c>
      <c r="CI540" s="31">
        <v>115.6</v>
      </c>
      <c r="CJ540" s="31">
        <v>117.4</v>
      </c>
      <c r="CK540" s="31">
        <v>116.6</v>
      </c>
      <c r="CL540" s="31">
        <v>117.2</v>
      </c>
      <c r="CM540" s="31">
        <v>113.6</v>
      </c>
      <c r="CN540" s="31">
        <v>106.8</v>
      </c>
      <c r="CO540" s="31">
        <v>109.6</v>
      </c>
      <c r="CP540" s="31">
        <v>104.2</v>
      </c>
      <c r="CQ540" s="31">
        <v>107.3</v>
      </c>
      <c r="CR540" s="31">
        <v>103.2</v>
      </c>
      <c r="CS540" s="31">
        <v>105.5</v>
      </c>
      <c r="CT540" s="31">
        <v>112.5</v>
      </c>
      <c r="CU540" s="31">
        <v>114.5</v>
      </c>
      <c r="CV540" s="31">
        <v>122.2</v>
      </c>
      <c r="CW540" s="31">
        <v>124.7</v>
      </c>
      <c r="CX540" s="31">
        <v>123.7</v>
      </c>
      <c r="CY540" s="31">
        <v>125.2</v>
      </c>
      <c r="CZ540" s="31">
        <v>125</v>
      </c>
      <c r="DA540" s="31">
        <v>120.9</v>
      </c>
      <c r="DB540" s="31">
        <v>119.3</v>
      </c>
      <c r="DC540" s="31">
        <v>121</v>
      </c>
      <c r="DD540" s="31">
        <v>118.2</v>
      </c>
      <c r="DE540" s="31">
        <v>115.3</v>
      </c>
      <c r="DF540" s="31">
        <v>114.4</v>
      </c>
      <c r="DG540" s="31">
        <v>120.2</v>
      </c>
      <c r="DH540" s="31">
        <v>125.1</v>
      </c>
      <c r="DI540" s="31">
        <v>126.4</v>
      </c>
      <c r="DJ540" s="31">
        <v>126</v>
      </c>
      <c r="DK540" s="31">
        <v>125</v>
      </c>
      <c r="DL540" s="31">
        <v>123.7</v>
      </c>
      <c r="DM540" s="31">
        <v>121</v>
      </c>
      <c r="DN540" s="31">
        <v>124.7</v>
      </c>
      <c r="DO540" s="31">
        <v>126</v>
      </c>
      <c r="DP540" s="31">
        <v>121</v>
      </c>
      <c r="DQ540" s="31">
        <v>117.5</v>
      </c>
      <c r="DR540" s="31">
        <v>119.4</v>
      </c>
      <c r="DS540" s="31">
        <v>124.1</v>
      </c>
      <c r="DT540" s="31">
        <v>126.5</v>
      </c>
      <c r="DU540" s="31">
        <v>130.6</v>
      </c>
      <c r="DV540" s="31">
        <v>129.6</v>
      </c>
      <c r="DW540" s="31">
        <v>128.80000000000001</v>
      </c>
      <c r="DX540" s="31">
        <v>129.19999999999999</v>
      </c>
      <c r="DY540" s="31">
        <v>129.4</v>
      </c>
      <c r="DZ540" s="31">
        <v>130.4</v>
      </c>
      <c r="EA540" s="31">
        <v>131.1</v>
      </c>
      <c r="EB540" s="31">
        <v>132.5</v>
      </c>
      <c r="EC540" s="31">
        <v>131.19999999999999</v>
      </c>
      <c r="ED540" s="31">
        <v>128.69999999999999</v>
      </c>
      <c r="EE540" s="31">
        <v>127.9</v>
      </c>
      <c r="EF540" s="31">
        <v>127.8</v>
      </c>
      <c r="EG540" s="31">
        <v>127.8</v>
      </c>
      <c r="EH540" s="31">
        <v>126.8</v>
      </c>
      <c r="EI540" s="31">
        <v>126.9</v>
      </c>
      <c r="EJ540" s="31">
        <v>129.30000000000001</v>
      </c>
      <c r="EK540" s="31">
        <v>132.19999999999999</v>
      </c>
      <c r="EL540" s="31">
        <v>133.69999999999999</v>
      </c>
      <c r="EM540" s="31">
        <v>134.1</v>
      </c>
      <c r="EN540" s="31">
        <v>133</v>
      </c>
      <c r="EO540" s="31">
        <v>133.19999999999999</v>
      </c>
      <c r="EP540" s="31">
        <v>132.4</v>
      </c>
      <c r="EQ540" s="31">
        <v>132.80000000000001</v>
      </c>
      <c r="ER540" s="31">
        <v>132.69999999999999</v>
      </c>
      <c r="ES540" s="31">
        <v>132.9</v>
      </c>
      <c r="ET540" s="31">
        <v>133</v>
      </c>
    </row>
    <row r="541" spans="1:150">
      <c r="A541" s="25" t="s">
        <v>2268</v>
      </c>
      <c r="B541" s="25" t="s">
        <v>2269</v>
      </c>
      <c r="C541" s="26">
        <v>0.29248000000000002</v>
      </c>
      <c r="D541" s="31">
        <v>106.6</v>
      </c>
      <c r="E541" s="31">
        <v>108.3</v>
      </c>
      <c r="F541" s="31">
        <v>108.4</v>
      </c>
      <c r="G541" s="31">
        <v>108.8</v>
      </c>
      <c r="H541" s="31">
        <v>107.9</v>
      </c>
      <c r="I541" s="31">
        <v>108.4</v>
      </c>
      <c r="J541" s="31">
        <v>108.5</v>
      </c>
      <c r="K541" s="31">
        <v>108.9</v>
      </c>
      <c r="L541" s="31">
        <v>108.6</v>
      </c>
      <c r="M541" s="31">
        <v>110.1</v>
      </c>
      <c r="N541" s="31">
        <v>110.8</v>
      </c>
      <c r="O541" s="31">
        <v>109.9</v>
      </c>
      <c r="P541" s="31">
        <v>111.7</v>
      </c>
      <c r="Q541" s="31">
        <v>110.4</v>
      </c>
      <c r="R541" s="31">
        <v>110.7</v>
      </c>
      <c r="S541" s="31">
        <v>111.2</v>
      </c>
      <c r="T541" s="31">
        <v>109.9</v>
      </c>
      <c r="U541" s="31">
        <v>110.7</v>
      </c>
      <c r="V541" s="31">
        <v>112.4</v>
      </c>
      <c r="W541" s="31">
        <v>114.2</v>
      </c>
      <c r="X541" s="31">
        <v>114.8</v>
      </c>
      <c r="Y541" s="31">
        <v>114.4</v>
      </c>
      <c r="Z541" s="31">
        <v>114.1</v>
      </c>
      <c r="AA541" s="31">
        <v>115.1</v>
      </c>
      <c r="AB541" s="31">
        <v>115.3</v>
      </c>
      <c r="AC541" s="31">
        <v>116</v>
      </c>
      <c r="AD541" s="31">
        <v>118.2</v>
      </c>
      <c r="AE541" s="31">
        <v>118</v>
      </c>
      <c r="AF541" s="31">
        <v>118</v>
      </c>
      <c r="AG541" s="31">
        <v>118.2</v>
      </c>
      <c r="AH541" s="31">
        <v>118</v>
      </c>
      <c r="AI541" s="31">
        <v>117.2</v>
      </c>
      <c r="AJ541" s="31">
        <v>115.2</v>
      </c>
      <c r="AK541" s="31">
        <v>115.7</v>
      </c>
      <c r="AL541" s="31">
        <v>114.7</v>
      </c>
      <c r="AM541" s="31">
        <v>113.5</v>
      </c>
      <c r="AN541" s="31">
        <v>116.1</v>
      </c>
      <c r="AO541" s="31">
        <v>115.6</v>
      </c>
      <c r="AP541" s="31">
        <v>116.4</v>
      </c>
      <c r="AQ541" s="31">
        <v>116.4</v>
      </c>
      <c r="AR541" s="31">
        <v>116.5</v>
      </c>
      <c r="AS541" s="31">
        <v>116</v>
      </c>
      <c r="AT541" s="31">
        <v>117</v>
      </c>
      <c r="AU541" s="31">
        <v>116.8</v>
      </c>
      <c r="AV541" s="31">
        <v>116.7</v>
      </c>
      <c r="AW541" s="31">
        <v>115.8</v>
      </c>
      <c r="AX541" s="31">
        <v>114.6</v>
      </c>
      <c r="AY541" s="31">
        <v>115.4</v>
      </c>
      <c r="AZ541" s="31">
        <v>115.5</v>
      </c>
      <c r="BA541" s="31">
        <v>114.8</v>
      </c>
      <c r="BB541" s="31">
        <v>115.6</v>
      </c>
      <c r="BC541" s="31">
        <v>114.3</v>
      </c>
      <c r="BD541" s="31">
        <v>113.7</v>
      </c>
      <c r="BE541" s="31">
        <v>114.1</v>
      </c>
      <c r="BF541" s="31">
        <v>115</v>
      </c>
      <c r="BG541" s="31">
        <v>116.8</v>
      </c>
      <c r="BH541" s="31">
        <v>115.9</v>
      </c>
      <c r="BI541" s="31">
        <v>115.2</v>
      </c>
      <c r="BJ541" s="31">
        <v>116.8</v>
      </c>
      <c r="BK541" s="31">
        <v>116</v>
      </c>
      <c r="BL541" s="31">
        <v>116.5</v>
      </c>
      <c r="BM541" s="31">
        <v>117.2</v>
      </c>
      <c r="BN541" s="31">
        <v>118.7</v>
      </c>
      <c r="BO541" s="31">
        <v>118.7</v>
      </c>
      <c r="BP541" s="31">
        <v>118.4</v>
      </c>
      <c r="BQ541" s="31">
        <v>119.4</v>
      </c>
      <c r="BR541" s="31">
        <v>120</v>
      </c>
      <c r="BS541" s="31">
        <v>118.6</v>
      </c>
      <c r="BT541" s="31">
        <v>119.1</v>
      </c>
      <c r="BU541" s="31">
        <v>120.3</v>
      </c>
      <c r="BV541" s="31">
        <v>119.2</v>
      </c>
      <c r="BW541" s="31">
        <v>120.1</v>
      </c>
      <c r="BX541" s="31">
        <v>118.4</v>
      </c>
      <c r="BY541" s="31">
        <v>121.8</v>
      </c>
      <c r="BZ541" s="31">
        <v>121.5</v>
      </c>
      <c r="CA541" s="31">
        <v>121.9</v>
      </c>
      <c r="CB541" s="31">
        <v>122.7</v>
      </c>
      <c r="CC541" s="31">
        <v>122.6</v>
      </c>
      <c r="CD541" s="31">
        <v>120.5</v>
      </c>
      <c r="CE541" s="31">
        <v>121.3</v>
      </c>
      <c r="CF541" s="31">
        <v>120.6</v>
      </c>
      <c r="CG541" s="31">
        <v>122.5</v>
      </c>
      <c r="CH541" s="31">
        <v>121.9</v>
      </c>
      <c r="CI541" s="31">
        <v>122</v>
      </c>
      <c r="CJ541" s="31">
        <v>121.8</v>
      </c>
      <c r="CK541" s="31">
        <v>120.8</v>
      </c>
      <c r="CL541" s="31">
        <v>121</v>
      </c>
      <c r="CM541" s="31">
        <v>120.7</v>
      </c>
      <c r="CN541" s="31">
        <v>120.9</v>
      </c>
      <c r="CO541" s="31">
        <v>121.2</v>
      </c>
      <c r="CP541" s="31">
        <v>121.3</v>
      </c>
      <c r="CQ541" s="31">
        <v>122.1</v>
      </c>
      <c r="CR541" s="31">
        <v>122.2</v>
      </c>
      <c r="CS541" s="31">
        <v>122.5</v>
      </c>
      <c r="CT541" s="31">
        <v>122.9</v>
      </c>
      <c r="CU541" s="31">
        <v>122.2</v>
      </c>
      <c r="CV541" s="31">
        <v>123</v>
      </c>
      <c r="CW541" s="31">
        <v>124.4</v>
      </c>
      <c r="CX541" s="31">
        <v>127.1</v>
      </c>
      <c r="CY541" s="31">
        <v>124.7</v>
      </c>
      <c r="CZ541" s="31">
        <v>124.1</v>
      </c>
      <c r="DA541" s="31">
        <v>123.9</v>
      </c>
      <c r="DB541" s="31">
        <v>124.7</v>
      </c>
      <c r="DC541" s="31">
        <v>126</v>
      </c>
      <c r="DD541" s="31">
        <v>127.1</v>
      </c>
      <c r="DE541" s="31">
        <v>126</v>
      </c>
      <c r="DF541" s="31">
        <v>126.7</v>
      </c>
      <c r="DG541" s="31">
        <v>126.4</v>
      </c>
      <c r="DH541" s="31">
        <v>128.19999999999999</v>
      </c>
      <c r="DI541" s="31">
        <v>128.9</v>
      </c>
      <c r="DJ541" s="31">
        <v>129</v>
      </c>
      <c r="DK541" s="31">
        <v>127.8</v>
      </c>
      <c r="DL541" s="31">
        <v>128.9</v>
      </c>
      <c r="DM541" s="31">
        <v>128.6</v>
      </c>
      <c r="DN541" s="31">
        <v>128.4</v>
      </c>
      <c r="DO541" s="31">
        <v>129.19999999999999</v>
      </c>
      <c r="DP541" s="31">
        <v>129.80000000000001</v>
      </c>
      <c r="DQ541" s="31">
        <v>129.80000000000001</v>
      </c>
      <c r="DR541" s="31">
        <v>130.6</v>
      </c>
      <c r="DS541" s="31">
        <v>131.69999999999999</v>
      </c>
      <c r="DT541" s="31">
        <v>132.69999999999999</v>
      </c>
      <c r="DU541" s="31">
        <v>134.1</v>
      </c>
      <c r="DV541" s="31">
        <v>133.80000000000001</v>
      </c>
      <c r="DW541" s="31">
        <v>134.30000000000001</v>
      </c>
      <c r="DX541" s="31">
        <v>134.9</v>
      </c>
      <c r="DY541" s="31">
        <v>133.69999999999999</v>
      </c>
      <c r="DZ541" s="31">
        <v>134.30000000000001</v>
      </c>
      <c r="EA541" s="31">
        <v>134.9</v>
      </c>
      <c r="EB541" s="31">
        <v>135.1</v>
      </c>
      <c r="EC541" s="31">
        <v>134.30000000000001</v>
      </c>
      <c r="ED541" s="31">
        <v>135.6</v>
      </c>
      <c r="EE541" s="31">
        <v>135.5</v>
      </c>
      <c r="EF541" s="31">
        <v>137.69999999999999</v>
      </c>
      <c r="EG541" s="31">
        <v>137.5</v>
      </c>
      <c r="EH541" s="31">
        <v>137.30000000000001</v>
      </c>
      <c r="EI541" s="31">
        <v>138.4</v>
      </c>
      <c r="EJ541" s="31">
        <v>138.4</v>
      </c>
      <c r="EK541" s="31">
        <v>138.19999999999999</v>
      </c>
      <c r="EL541" s="31">
        <v>137.6</v>
      </c>
      <c r="EM541" s="31">
        <v>137.9</v>
      </c>
      <c r="EN541" s="31">
        <v>138.5</v>
      </c>
      <c r="EO541" s="31">
        <v>138.9</v>
      </c>
      <c r="EP541" s="31">
        <v>137</v>
      </c>
      <c r="EQ541" s="31">
        <v>137.19999999999999</v>
      </c>
      <c r="ER541" s="31">
        <v>138.9</v>
      </c>
      <c r="ES541" s="31">
        <v>139.30000000000001</v>
      </c>
      <c r="ET541" s="31">
        <v>139.69999999999999</v>
      </c>
    </row>
    <row r="542" spans="1:150">
      <c r="A542" s="25" t="s">
        <v>2270</v>
      </c>
      <c r="B542" s="25" t="s">
        <v>2271</v>
      </c>
      <c r="C542" s="26">
        <v>0.12181</v>
      </c>
      <c r="D542" s="31">
        <v>110.4</v>
      </c>
      <c r="E542" s="31">
        <v>115.3</v>
      </c>
      <c r="F542" s="31">
        <v>116.2</v>
      </c>
      <c r="G542" s="31">
        <v>117.2</v>
      </c>
      <c r="H542" s="31">
        <v>115.6</v>
      </c>
      <c r="I542" s="31">
        <v>114.8</v>
      </c>
      <c r="J542" s="31">
        <v>115.3</v>
      </c>
      <c r="K542" s="31">
        <v>114.4</v>
      </c>
      <c r="L542" s="31">
        <v>114</v>
      </c>
      <c r="M542" s="31">
        <v>117.6</v>
      </c>
      <c r="N542" s="31">
        <v>116.6</v>
      </c>
      <c r="O542" s="31">
        <v>116.3</v>
      </c>
      <c r="P542" s="31">
        <v>117.2</v>
      </c>
      <c r="Q542" s="31">
        <v>116.8</v>
      </c>
      <c r="R542" s="31">
        <v>116.3</v>
      </c>
      <c r="S542" s="31">
        <v>116.1</v>
      </c>
      <c r="T542" s="31">
        <v>115</v>
      </c>
      <c r="U542" s="31">
        <v>115.3</v>
      </c>
      <c r="V542" s="31">
        <v>116.2</v>
      </c>
      <c r="W542" s="31">
        <v>116.5</v>
      </c>
      <c r="X542" s="31">
        <v>116.1</v>
      </c>
      <c r="Y542" s="31">
        <v>114.9</v>
      </c>
      <c r="Z542" s="31">
        <v>116</v>
      </c>
      <c r="AA542" s="31">
        <v>115</v>
      </c>
      <c r="AB542" s="31">
        <v>115.9</v>
      </c>
      <c r="AC542" s="31">
        <v>117.6</v>
      </c>
      <c r="AD542" s="31">
        <v>121.3</v>
      </c>
      <c r="AE542" s="31">
        <v>122.2</v>
      </c>
      <c r="AF542" s="31">
        <v>121.1</v>
      </c>
      <c r="AG542" s="31">
        <v>120.1</v>
      </c>
      <c r="AH542" s="31">
        <v>118.3</v>
      </c>
      <c r="AI542" s="31">
        <v>117.6</v>
      </c>
      <c r="AJ542" s="31">
        <v>115.9</v>
      </c>
      <c r="AK542" s="31">
        <v>115.1</v>
      </c>
      <c r="AL542" s="31">
        <v>115.2</v>
      </c>
      <c r="AM542" s="31">
        <v>114.1</v>
      </c>
      <c r="AN542" s="31">
        <v>115.8</v>
      </c>
      <c r="AO542" s="31">
        <v>117</v>
      </c>
      <c r="AP542" s="31">
        <v>116</v>
      </c>
      <c r="AQ542" s="31">
        <v>115.6</v>
      </c>
      <c r="AR542" s="31">
        <v>114.7</v>
      </c>
      <c r="AS542" s="31">
        <v>113.6</v>
      </c>
      <c r="AT542" s="31">
        <v>113.6</v>
      </c>
      <c r="AU542" s="31">
        <v>112.9</v>
      </c>
      <c r="AV542" s="31">
        <v>111.6</v>
      </c>
      <c r="AW542" s="31">
        <v>112.5</v>
      </c>
      <c r="AX542" s="31">
        <v>111.9</v>
      </c>
      <c r="AY542" s="31">
        <v>112.9</v>
      </c>
      <c r="AZ542" s="31">
        <v>112.7</v>
      </c>
      <c r="BA542" s="31">
        <v>112.9</v>
      </c>
      <c r="BB542" s="31">
        <v>112.3</v>
      </c>
      <c r="BC542" s="31">
        <v>111.4</v>
      </c>
      <c r="BD542" s="31">
        <v>109.7</v>
      </c>
      <c r="BE542" s="31">
        <v>109.1</v>
      </c>
      <c r="BF542" s="31">
        <v>110</v>
      </c>
      <c r="BG542" s="31">
        <v>110.6</v>
      </c>
      <c r="BH542" s="31">
        <v>109.7</v>
      </c>
      <c r="BI542" s="31">
        <v>109.7</v>
      </c>
      <c r="BJ542" s="31">
        <v>110.3</v>
      </c>
      <c r="BK542" s="31">
        <v>110.7</v>
      </c>
      <c r="BL542" s="31">
        <v>111.5</v>
      </c>
      <c r="BM542" s="31">
        <v>112.2</v>
      </c>
      <c r="BN542" s="31">
        <v>112.1</v>
      </c>
      <c r="BO542" s="31">
        <v>115</v>
      </c>
      <c r="BP542" s="31">
        <v>113.5</v>
      </c>
      <c r="BQ542" s="31">
        <v>114.3</v>
      </c>
      <c r="BR542" s="31">
        <v>115</v>
      </c>
      <c r="BS542" s="31">
        <v>112.6</v>
      </c>
      <c r="BT542" s="31">
        <v>113</v>
      </c>
      <c r="BU542" s="31">
        <v>113.7</v>
      </c>
      <c r="BV542" s="31">
        <v>113.4</v>
      </c>
      <c r="BW542" s="31">
        <v>113.1</v>
      </c>
      <c r="BX542" s="31">
        <v>113.4</v>
      </c>
      <c r="BY542" s="31">
        <v>116.5</v>
      </c>
      <c r="BZ542" s="31">
        <v>117.5</v>
      </c>
      <c r="CA542" s="31">
        <v>116</v>
      </c>
      <c r="CB542" s="31">
        <v>116.2</v>
      </c>
      <c r="CC542" s="31">
        <v>116</v>
      </c>
      <c r="CD542" s="31">
        <v>114.7</v>
      </c>
      <c r="CE542" s="31">
        <v>113.6</v>
      </c>
      <c r="CF542" s="31">
        <v>113.8</v>
      </c>
      <c r="CG542" s="31">
        <v>114.4</v>
      </c>
      <c r="CH542" s="31">
        <v>113.2</v>
      </c>
      <c r="CI542" s="31">
        <v>113.9</v>
      </c>
      <c r="CJ542" s="31">
        <v>115.6</v>
      </c>
      <c r="CK542" s="31">
        <v>115.7</v>
      </c>
      <c r="CL542" s="31">
        <v>116.5</v>
      </c>
      <c r="CM542" s="31">
        <v>115.5</v>
      </c>
      <c r="CN542" s="31">
        <v>113.8</v>
      </c>
      <c r="CO542" s="31">
        <v>113.4</v>
      </c>
      <c r="CP542" s="31">
        <v>113.1</v>
      </c>
      <c r="CQ542" s="31">
        <v>114.3</v>
      </c>
      <c r="CR542" s="31">
        <v>114.7</v>
      </c>
      <c r="CS542" s="31">
        <v>113.2</v>
      </c>
      <c r="CT542" s="31">
        <v>114.9</v>
      </c>
      <c r="CU542" s="31">
        <v>114</v>
      </c>
      <c r="CV542" s="31">
        <v>115.3</v>
      </c>
      <c r="CW542" s="31">
        <v>121.2</v>
      </c>
      <c r="CX542" s="31">
        <v>123.7</v>
      </c>
      <c r="CY542" s="31">
        <v>123.9</v>
      </c>
      <c r="CZ542" s="31">
        <v>123.1</v>
      </c>
      <c r="DA542" s="31">
        <v>122.4</v>
      </c>
      <c r="DB542" s="31">
        <v>123</v>
      </c>
      <c r="DC542" s="31">
        <v>122.7</v>
      </c>
      <c r="DD542" s="31">
        <v>121.8</v>
      </c>
      <c r="DE542" s="31">
        <v>122.2</v>
      </c>
      <c r="DF542" s="31">
        <v>123.1</v>
      </c>
      <c r="DG542" s="31">
        <v>122.2</v>
      </c>
      <c r="DH542" s="31">
        <v>126.8</v>
      </c>
      <c r="DI542" s="31">
        <v>127.3</v>
      </c>
      <c r="DJ542" s="31">
        <v>128.19999999999999</v>
      </c>
      <c r="DK542" s="31">
        <v>125.8</v>
      </c>
      <c r="DL542" s="31">
        <v>124.6</v>
      </c>
      <c r="DM542" s="31">
        <v>125.2</v>
      </c>
      <c r="DN542" s="31">
        <v>124.5</v>
      </c>
      <c r="DO542" s="31">
        <v>124.5</v>
      </c>
      <c r="DP542" s="31">
        <v>124.2</v>
      </c>
      <c r="DQ542" s="31">
        <v>124.5</v>
      </c>
      <c r="DR542" s="31">
        <v>124.3</v>
      </c>
      <c r="DS542" s="31">
        <v>127.6</v>
      </c>
      <c r="DT542" s="31">
        <v>129.30000000000001</v>
      </c>
      <c r="DU542" s="31">
        <v>129.6</v>
      </c>
      <c r="DV542" s="31">
        <v>129.69999999999999</v>
      </c>
      <c r="DW542" s="31">
        <v>129.30000000000001</v>
      </c>
      <c r="DX542" s="31">
        <v>128.19999999999999</v>
      </c>
      <c r="DY542" s="31">
        <v>127.3</v>
      </c>
      <c r="DZ542" s="31">
        <v>128.30000000000001</v>
      </c>
      <c r="EA542" s="31">
        <v>128.1</v>
      </c>
      <c r="EB542" s="31">
        <v>129.4</v>
      </c>
      <c r="EC542" s="31">
        <v>129.6</v>
      </c>
      <c r="ED542" s="31">
        <v>130.30000000000001</v>
      </c>
      <c r="EE542" s="31">
        <v>131</v>
      </c>
      <c r="EF542" s="31">
        <v>133.69999999999999</v>
      </c>
      <c r="EG542" s="31">
        <v>134.9</v>
      </c>
      <c r="EH542" s="31">
        <v>134.5</v>
      </c>
      <c r="EI542" s="31">
        <v>134.5</v>
      </c>
      <c r="EJ542" s="31">
        <v>134.9</v>
      </c>
      <c r="EK542" s="31">
        <v>133.6</v>
      </c>
      <c r="EL542" s="31">
        <v>134.19999999999999</v>
      </c>
      <c r="EM542" s="31">
        <v>134</v>
      </c>
      <c r="EN542" s="31">
        <v>134</v>
      </c>
      <c r="EO542" s="31">
        <v>133.80000000000001</v>
      </c>
      <c r="EP542" s="31">
        <v>133.5</v>
      </c>
      <c r="EQ542" s="31">
        <v>133.4</v>
      </c>
      <c r="ER542" s="31">
        <v>134.4</v>
      </c>
      <c r="ES542" s="31">
        <v>134.69999999999999</v>
      </c>
      <c r="ET542" s="31">
        <v>135</v>
      </c>
    </row>
    <row r="543" spans="1:150">
      <c r="A543" s="25" t="s">
        <v>2272</v>
      </c>
      <c r="B543" s="25" t="s">
        <v>2273</v>
      </c>
      <c r="C543" s="26">
        <v>9.6030000000000004E-2</v>
      </c>
      <c r="D543" s="31">
        <v>104.7</v>
      </c>
      <c r="E543" s="31">
        <v>103.3</v>
      </c>
      <c r="F543" s="31">
        <v>102.6</v>
      </c>
      <c r="G543" s="31">
        <v>102.1</v>
      </c>
      <c r="H543" s="31">
        <v>101.1</v>
      </c>
      <c r="I543" s="31">
        <v>104.1</v>
      </c>
      <c r="J543" s="31">
        <v>104.7</v>
      </c>
      <c r="K543" s="31">
        <v>106.5</v>
      </c>
      <c r="L543" s="31">
        <v>105.8</v>
      </c>
      <c r="M543" s="31">
        <v>105.9</v>
      </c>
      <c r="N543" s="31">
        <v>109.4</v>
      </c>
      <c r="O543" s="31">
        <v>106.4</v>
      </c>
      <c r="P543" s="31">
        <v>108.3</v>
      </c>
      <c r="Q543" s="31">
        <v>105.5</v>
      </c>
      <c r="R543" s="31">
        <v>106.8</v>
      </c>
      <c r="S543" s="31">
        <v>107.9</v>
      </c>
      <c r="T543" s="31">
        <v>105.7</v>
      </c>
      <c r="U543" s="31">
        <v>108.3</v>
      </c>
      <c r="V543" s="31">
        <v>111.6</v>
      </c>
      <c r="W543" s="31">
        <v>115.3</v>
      </c>
      <c r="X543" s="31">
        <v>116.2</v>
      </c>
      <c r="Y543" s="31">
        <v>115.7</v>
      </c>
      <c r="Z543" s="31">
        <v>114.6</v>
      </c>
      <c r="AA543" s="31">
        <v>117.6</v>
      </c>
      <c r="AB543" s="31">
        <v>115.2</v>
      </c>
      <c r="AC543" s="31">
        <v>115.4</v>
      </c>
      <c r="AD543" s="31">
        <v>117.3</v>
      </c>
      <c r="AE543" s="31">
        <v>115.7</v>
      </c>
      <c r="AF543" s="31">
        <v>117.8</v>
      </c>
      <c r="AG543" s="31">
        <v>121</v>
      </c>
      <c r="AH543" s="31">
        <v>121.2</v>
      </c>
      <c r="AI543" s="31">
        <v>120.5</v>
      </c>
      <c r="AJ543" s="31">
        <v>117.3</v>
      </c>
      <c r="AK543" s="31">
        <v>118.3</v>
      </c>
      <c r="AL543" s="31">
        <v>116.2</v>
      </c>
      <c r="AM543" s="31">
        <v>113.6</v>
      </c>
      <c r="AN543" s="31">
        <v>119.8</v>
      </c>
      <c r="AO543" s="31">
        <v>117</v>
      </c>
      <c r="AP543" s="31">
        <v>120.3</v>
      </c>
      <c r="AQ543" s="31">
        <v>120.5</v>
      </c>
      <c r="AR543" s="31">
        <v>122.7</v>
      </c>
      <c r="AS543" s="31">
        <v>122.4</v>
      </c>
      <c r="AT543" s="31">
        <v>124.9</v>
      </c>
      <c r="AU543" s="31">
        <v>125.6</v>
      </c>
      <c r="AV543" s="31">
        <v>128.69999999999999</v>
      </c>
      <c r="AW543" s="31">
        <v>125.4</v>
      </c>
      <c r="AX543" s="31">
        <v>122.8</v>
      </c>
      <c r="AY543" s="31">
        <v>123.5</v>
      </c>
      <c r="AZ543" s="31">
        <v>124.5</v>
      </c>
      <c r="BA543" s="31">
        <v>122.2</v>
      </c>
      <c r="BB543" s="31">
        <v>124.9</v>
      </c>
      <c r="BC543" s="31">
        <v>122.4</v>
      </c>
      <c r="BD543" s="31">
        <v>122.4</v>
      </c>
      <c r="BE543" s="31">
        <v>123.6</v>
      </c>
      <c r="BF543" s="31">
        <v>125.5</v>
      </c>
      <c r="BG543" s="31">
        <v>128.4</v>
      </c>
      <c r="BH543" s="31">
        <v>128</v>
      </c>
      <c r="BI543" s="31">
        <v>126</v>
      </c>
      <c r="BJ543" s="31">
        <v>128.80000000000001</v>
      </c>
      <c r="BK543" s="31">
        <v>126</v>
      </c>
      <c r="BL543" s="31">
        <v>125.9</v>
      </c>
      <c r="BM543" s="31">
        <v>126.5</v>
      </c>
      <c r="BN543" s="31">
        <v>131.19999999999999</v>
      </c>
      <c r="BO543" s="31">
        <v>126</v>
      </c>
      <c r="BP543" s="31">
        <v>126.5</v>
      </c>
      <c r="BQ543" s="31">
        <v>129</v>
      </c>
      <c r="BR543" s="31">
        <v>129.4</v>
      </c>
      <c r="BS543" s="31">
        <v>128.69999999999999</v>
      </c>
      <c r="BT543" s="31">
        <v>129.30000000000001</v>
      </c>
      <c r="BU543" s="31">
        <v>131.9</v>
      </c>
      <c r="BV543" s="31">
        <v>128.4</v>
      </c>
      <c r="BW543" s="31">
        <v>131</v>
      </c>
      <c r="BX543" s="31">
        <v>125</v>
      </c>
      <c r="BY543" s="31">
        <v>130.5</v>
      </c>
      <c r="BZ543" s="31">
        <v>128.30000000000001</v>
      </c>
      <c r="CA543" s="31">
        <v>130.4</v>
      </c>
      <c r="CB543" s="31">
        <v>131.80000000000001</v>
      </c>
      <c r="CC543" s="31">
        <v>130.4</v>
      </c>
      <c r="CD543" s="31">
        <v>126</v>
      </c>
      <c r="CE543" s="31">
        <v>128.1</v>
      </c>
      <c r="CF543" s="31">
        <v>126.3</v>
      </c>
      <c r="CG543" s="31">
        <v>130.69999999999999</v>
      </c>
      <c r="CH543" s="31">
        <v>130.1</v>
      </c>
      <c r="CI543" s="31">
        <v>129.69999999999999</v>
      </c>
      <c r="CJ543" s="31">
        <v>126.8</v>
      </c>
      <c r="CK543" s="31">
        <v>123.2</v>
      </c>
      <c r="CL543" s="31">
        <v>124.3</v>
      </c>
      <c r="CM543" s="31">
        <v>123.8</v>
      </c>
      <c r="CN543" s="31">
        <v>126</v>
      </c>
      <c r="CO543" s="31">
        <v>127.8</v>
      </c>
      <c r="CP543" s="31">
        <v>127.2</v>
      </c>
      <c r="CQ543" s="31">
        <v>127.5</v>
      </c>
      <c r="CR543" s="31">
        <v>126.2</v>
      </c>
      <c r="CS543" s="31">
        <v>129.30000000000001</v>
      </c>
      <c r="CT543" s="31">
        <v>128.30000000000001</v>
      </c>
      <c r="CU543" s="31">
        <v>127.5</v>
      </c>
      <c r="CV543" s="31">
        <v>127.5</v>
      </c>
      <c r="CW543" s="31">
        <v>124.5</v>
      </c>
      <c r="CX543" s="31">
        <v>129.6</v>
      </c>
      <c r="CY543" s="31">
        <v>122.1</v>
      </c>
      <c r="CZ543" s="31">
        <v>121.1</v>
      </c>
      <c r="DA543" s="31">
        <v>121.3</v>
      </c>
      <c r="DB543" s="31">
        <v>122.7</v>
      </c>
      <c r="DC543" s="31">
        <v>127</v>
      </c>
      <c r="DD543" s="31">
        <v>129.30000000000001</v>
      </c>
      <c r="DE543" s="31">
        <v>126.9</v>
      </c>
      <c r="DF543" s="31">
        <v>127.2</v>
      </c>
      <c r="DG543" s="31">
        <v>127.5</v>
      </c>
      <c r="DH543" s="31">
        <v>126.3</v>
      </c>
      <c r="DI543" s="31">
        <v>127</v>
      </c>
      <c r="DJ543" s="31">
        <v>126.4</v>
      </c>
      <c r="DK543" s="31">
        <v>124.5</v>
      </c>
      <c r="DL543" s="31">
        <v>129.9</v>
      </c>
      <c r="DM543" s="31">
        <v>129.9</v>
      </c>
      <c r="DN543" s="31">
        <v>130.1</v>
      </c>
      <c r="DO543" s="31">
        <v>132.19999999999999</v>
      </c>
      <c r="DP543" s="31">
        <v>131.69999999999999</v>
      </c>
      <c r="DQ543" s="31">
        <v>130.80000000000001</v>
      </c>
      <c r="DR543" s="31">
        <v>130.9</v>
      </c>
      <c r="DS543" s="31">
        <v>131.30000000000001</v>
      </c>
      <c r="DT543" s="31">
        <v>130.4</v>
      </c>
      <c r="DU543" s="31">
        <v>132.80000000000001</v>
      </c>
      <c r="DV543" s="31">
        <v>131.19999999999999</v>
      </c>
      <c r="DW543" s="31">
        <v>132.1</v>
      </c>
      <c r="DX543" s="31">
        <v>135</v>
      </c>
      <c r="DY543" s="31">
        <v>132.6</v>
      </c>
      <c r="DZ543" s="31">
        <v>130.80000000000001</v>
      </c>
      <c r="EA543" s="31">
        <v>132.1</v>
      </c>
      <c r="EB543" s="31">
        <v>131.6</v>
      </c>
      <c r="EC543" s="31">
        <v>130.69999999999999</v>
      </c>
      <c r="ED543" s="31">
        <v>132.9</v>
      </c>
      <c r="EE543" s="31">
        <v>132.1</v>
      </c>
      <c r="EF543" s="31">
        <v>134.19999999999999</v>
      </c>
      <c r="EG543" s="31">
        <v>132.4</v>
      </c>
      <c r="EH543" s="31">
        <v>132</v>
      </c>
      <c r="EI543" s="31">
        <v>135.4</v>
      </c>
      <c r="EJ543" s="31">
        <v>134.4</v>
      </c>
      <c r="EK543" s="31">
        <v>133.9</v>
      </c>
      <c r="EL543" s="31">
        <v>133</v>
      </c>
      <c r="EM543" s="31">
        <v>133.6</v>
      </c>
      <c r="EN543" s="31">
        <v>135.19999999999999</v>
      </c>
      <c r="EO543" s="31">
        <v>135.30000000000001</v>
      </c>
      <c r="EP543" s="31">
        <v>130.69999999999999</v>
      </c>
      <c r="EQ543" s="31">
        <v>131.30000000000001</v>
      </c>
      <c r="ER543" s="31">
        <v>130.9</v>
      </c>
      <c r="ES543" s="31">
        <v>131.80000000000001</v>
      </c>
      <c r="ET543" s="31">
        <v>133</v>
      </c>
    </row>
    <row r="544" spans="1:150">
      <c r="A544" s="25" t="s">
        <v>2274</v>
      </c>
      <c r="B544" s="25" t="s">
        <v>2275</v>
      </c>
      <c r="C544" s="26">
        <v>4.8999999999999998E-3</v>
      </c>
      <c r="D544" s="31">
        <v>103.3</v>
      </c>
      <c r="E544" s="31">
        <v>105.7</v>
      </c>
      <c r="F544" s="31">
        <v>106.9</v>
      </c>
      <c r="G544" s="31">
        <v>108</v>
      </c>
      <c r="H544" s="31">
        <v>108.9</v>
      </c>
      <c r="I544" s="31">
        <v>107.1</v>
      </c>
      <c r="J544" s="31">
        <v>107.4</v>
      </c>
      <c r="K544" s="31">
        <v>107.9</v>
      </c>
      <c r="L544" s="31">
        <v>106.8</v>
      </c>
      <c r="M544" s="31">
        <v>111</v>
      </c>
      <c r="N544" s="31">
        <v>110.9</v>
      </c>
      <c r="O544" s="31">
        <v>110.8</v>
      </c>
      <c r="P544" s="31">
        <v>112.4</v>
      </c>
      <c r="Q544" s="31">
        <v>112.5</v>
      </c>
      <c r="R544" s="31">
        <v>111.9</v>
      </c>
      <c r="S544" s="31">
        <v>111.9</v>
      </c>
      <c r="T544" s="31">
        <v>109.2</v>
      </c>
      <c r="U544" s="31">
        <v>108.6</v>
      </c>
      <c r="V544" s="31">
        <v>109.7</v>
      </c>
      <c r="W544" s="31">
        <v>109.7</v>
      </c>
      <c r="X544" s="31">
        <v>111.4</v>
      </c>
      <c r="Y544" s="31">
        <v>112.6</v>
      </c>
      <c r="Z544" s="31">
        <v>112.6</v>
      </c>
      <c r="AA544" s="31">
        <v>113</v>
      </c>
      <c r="AB544" s="31">
        <v>114.5</v>
      </c>
      <c r="AC544" s="31">
        <v>114.6</v>
      </c>
      <c r="AD544" s="31">
        <v>114.7</v>
      </c>
      <c r="AE544" s="31">
        <v>116.4</v>
      </c>
      <c r="AF544" s="31">
        <v>117.7</v>
      </c>
      <c r="AG544" s="31">
        <v>118</v>
      </c>
      <c r="AH544" s="31">
        <v>118.4</v>
      </c>
      <c r="AI544" s="31">
        <v>119</v>
      </c>
      <c r="AJ544" s="31">
        <v>118.8</v>
      </c>
      <c r="AK544" s="31">
        <v>118.4</v>
      </c>
      <c r="AL544" s="31">
        <v>117.4</v>
      </c>
      <c r="AM544" s="31">
        <v>117.1</v>
      </c>
      <c r="AN544" s="31">
        <v>115.6</v>
      </c>
      <c r="AO544" s="31">
        <v>117.2</v>
      </c>
      <c r="AP544" s="31">
        <v>118.5</v>
      </c>
      <c r="AQ544" s="31">
        <v>119.4</v>
      </c>
      <c r="AR544" s="31">
        <v>119.2</v>
      </c>
      <c r="AS544" s="31">
        <v>119.5</v>
      </c>
      <c r="AT544" s="31">
        <v>118.6</v>
      </c>
      <c r="AU544" s="31">
        <v>117.5</v>
      </c>
      <c r="AV544" s="31">
        <v>117.2</v>
      </c>
      <c r="AW544" s="31">
        <v>113.9</v>
      </c>
      <c r="AX544" s="31">
        <v>111.8</v>
      </c>
      <c r="AY544" s="31">
        <v>111.9</v>
      </c>
      <c r="AZ544" s="31">
        <v>112.7</v>
      </c>
      <c r="BA544" s="31">
        <v>112.8</v>
      </c>
      <c r="BB544" s="31">
        <v>113.5</v>
      </c>
      <c r="BC544" s="31">
        <v>114.1</v>
      </c>
      <c r="BD544" s="31">
        <v>114</v>
      </c>
      <c r="BE544" s="31">
        <v>114.8</v>
      </c>
      <c r="BF544" s="31">
        <v>114.3</v>
      </c>
      <c r="BG544" s="31">
        <v>114.7</v>
      </c>
      <c r="BH544" s="31">
        <v>116.3</v>
      </c>
      <c r="BI544" s="31">
        <v>121.8</v>
      </c>
      <c r="BJ544" s="31">
        <v>122.6</v>
      </c>
      <c r="BK544" s="31">
        <v>123.2</v>
      </c>
      <c r="BL544" s="31">
        <v>123.7</v>
      </c>
      <c r="BM544" s="31">
        <v>123.9</v>
      </c>
      <c r="BN544" s="31">
        <v>124</v>
      </c>
      <c r="BO544" s="31">
        <v>125.4</v>
      </c>
      <c r="BP544" s="31">
        <v>123.1</v>
      </c>
      <c r="BQ544" s="31">
        <v>124.4</v>
      </c>
      <c r="BR544" s="31">
        <v>124.4</v>
      </c>
      <c r="BS544" s="31">
        <v>124.4</v>
      </c>
      <c r="BT544" s="31">
        <v>127</v>
      </c>
      <c r="BU544" s="31">
        <v>128.19999999999999</v>
      </c>
      <c r="BV544" s="31">
        <v>127.8</v>
      </c>
      <c r="BW544" s="31">
        <v>128.9</v>
      </c>
      <c r="BX544" s="31">
        <v>129.19999999999999</v>
      </c>
      <c r="BY544" s="31">
        <v>130.30000000000001</v>
      </c>
      <c r="BZ544" s="31">
        <v>130.9</v>
      </c>
      <c r="CA544" s="31">
        <v>132.5</v>
      </c>
      <c r="CB544" s="31">
        <v>135.9</v>
      </c>
      <c r="CC544" s="31">
        <v>137.19999999999999</v>
      </c>
      <c r="CD544" s="31">
        <v>137.80000000000001</v>
      </c>
      <c r="CE544" s="31">
        <v>137.69999999999999</v>
      </c>
      <c r="CF544" s="31">
        <v>138.30000000000001</v>
      </c>
      <c r="CG544" s="31">
        <v>140.9</v>
      </c>
      <c r="CH544" s="31">
        <v>141.19999999999999</v>
      </c>
      <c r="CI544" s="31">
        <v>139.80000000000001</v>
      </c>
      <c r="CJ544" s="31">
        <v>141.4</v>
      </c>
      <c r="CK544" s="31">
        <v>141.69999999999999</v>
      </c>
      <c r="CL544" s="31">
        <v>141.69999999999999</v>
      </c>
      <c r="CM544" s="31">
        <v>141.30000000000001</v>
      </c>
      <c r="CN544" s="31">
        <v>141.30000000000001</v>
      </c>
      <c r="CO544" s="31">
        <v>141.30000000000001</v>
      </c>
      <c r="CP544" s="31">
        <v>142.69999999999999</v>
      </c>
      <c r="CQ544" s="31">
        <v>143.9</v>
      </c>
      <c r="CR544" s="31">
        <v>147.1</v>
      </c>
      <c r="CS544" s="31">
        <v>150.1</v>
      </c>
      <c r="CT544" s="31">
        <v>149.9</v>
      </c>
      <c r="CU544" s="31">
        <v>149.30000000000001</v>
      </c>
      <c r="CV544" s="31">
        <v>151</v>
      </c>
      <c r="CW544" s="31">
        <v>151</v>
      </c>
      <c r="CX544" s="31">
        <v>151.19999999999999</v>
      </c>
      <c r="CY544" s="31">
        <v>150.69999999999999</v>
      </c>
      <c r="CZ544" s="31">
        <v>150</v>
      </c>
      <c r="DA544" s="31">
        <v>149.5</v>
      </c>
      <c r="DB544" s="31">
        <v>149.69999999999999</v>
      </c>
      <c r="DC544" s="31">
        <v>149.80000000000001</v>
      </c>
      <c r="DD544" s="31">
        <v>149.69999999999999</v>
      </c>
      <c r="DE544" s="31">
        <v>149.69999999999999</v>
      </c>
      <c r="DF544" s="31">
        <v>150</v>
      </c>
      <c r="DG544" s="31">
        <v>150.69999999999999</v>
      </c>
      <c r="DH544" s="31">
        <v>152.19999999999999</v>
      </c>
      <c r="DI544" s="31">
        <v>155</v>
      </c>
      <c r="DJ544" s="31">
        <v>155.69999999999999</v>
      </c>
      <c r="DK544" s="31">
        <v>156.6</v>
      </c>
      <c r="DL544" s="31">
        <v>156.69999999999999</v>
      </c>
      <c r="DM544" s="31">
        <v>154.6</v>
      </c>
      <c r="DN544" s="31">
        <v>154.1</v>
      </c>
      <c r="DO544" s="31">
        <v>157.1</v>
      </c>
      <c r="DP544" s="31">
        <v>157.6</v>
      </c>
      <c r="DQ544" s="31">
        <v>157.5</v>
      </c>
      <c r="DR544" s="31">
        <v>164.4</v>
      </c>
      <c r="DS544" s="31">
        <v>166.4</v>
      </c>
      <c r="DT544" s="31">
        <v>170.1</v>
      </c>
      <c r="DU544" s="31">
        <v>170.1</v>
      </c>
      <c r="DV544" s="31">
        <v>170.1</v>
      </c>
      <c r="DW544" s="31">
        <v>170.6</v>
      </c>
      <c r="DX544" s="31">
        <v>170.6</v>
      </c>
      <c r="DY544" s="31">
        <v>170.6</v>
      </c>
      <c r="DZ544" s="31">
        <v>175</v>
      </c>
      <c r="EA544" s="31">
        <v>177.7</v>
      </c>
      <c r="EB544" s="31">
        <v>178.7</v>
      </c>
      <c r="EC544" s="31">
        <v>178.7</v>
      </c>
      <c r="ED544" s="31">
        <v>179.1</v>
      </c>
      <c r="EE544" s="31">
        <v>180.2</v>
      </c>
      <c r="EF544" s="31">
        <v>181.5</v>
      </c>
      <c r="EG544" s="31">
        <v>181.5</v>
      </c>
      <c r="EH544" s="31">
        <v>181.2</v>
      </c>
      <c r="EI544" s="31">
        <v>181.2</v>
      </c>
      <c r="EJ544" s="31">
        <v>181.2</v>
      </c>
      <c r="EK544" s="31">
        <v>183.4</v>
      </c>
      <c r="EL544" s="31">
        <v>183.4</v>
      </c>
      <c r="EM544" s="31">
        <v>183.4</v>
      </c>
      <c r="EN544" s="31">
        <v>183</v>
      </c>
      <c r="EO544" s="31">
        <v>183.3</v>
      </c>
      <c r="EP544" s="31">
        <v>183.3</v>
      </c>
      <c r="EQ544" s="31">
        <v>184.3</v>
      </c>
      <c r="ER544" s="31">
        <v>185.1</v>
      </c>
      <c r="ES544" s="31">
        <v>186.9</v>
      </c>
      <c r="ET544" s="31">
        <v>187.3</v>
      </c>
    </row>
    <row r="545" spans="1:150">
      <c r="A545" s="25" t="s">
        <v>2276</v>
      </c>
      <c r="B545" s="25" t="s">
        <v>2277</v>
      </c>
      <c r="C545" s="26">
        <v>4.3450000000000003E-2</v>
      </c>
      <c r="D545" s="31">
        <v>103.1</v>
      </c>
      <c r="E545" s="31">
        <v>102.1</v>
      </c>
      <c r="F545" s="31">
        <v>102.2</v>
      </c>
      <c r="G545" s="31">
        <v>102.8</v>
      </c>
      <c r="H545" s="31">
        <v>102.8</v>
      </c>
      <c r="I545" s="31">
        <v>101.1</v>
      </c>
      <c r="J545" s="31">
        <v>100</v>
      </c>
      <c r="K545" s="31">
        <v>100.5</v>
      </c>
      <c r="L545" s="31">
        <v>101.1</v>
      </c>
      <c r="M545" s="31">
        <v>100.6</v>
      </c>
      <c r="N545" s="31">
        <v>100.1</v>
      </c>
      <c r="O545" s="31">
        <v>101</v>
      </c>
      <c r="P545" s="31">
        <v>102.5</v>
      </c>
      <c r="Q545" s="31">
        <v>102.1</v>
      </c>
      <c r="R545" s="31">
        <v>102.4</v>
      </c>
      <c r="S545" s="31">
        <v>103.6</v>
      </c>
      <c r="T545" s="31">
        <v>103.2</v>
      </c>
      <c r="U545" s="31">
        <v>103.2</v>
      </c>
      <c r="V545" s="31">
        <v>104.4</v>
      </c>
      <c r="W545" s="31">
        <v>107.3</v>
      </c>
      <c r="X545" s="31">
        <v>108.4</v>
      </c>
      <c r="Y545" s="31">
        <v>108.2</v>
      </c>
      <c r="Z545" s="31">
        <v>107.5</v>
      </c>
      <c r="AA545" s="31">
        <v>108.6</v>
      </c>
      <c r="AB545" s="31">
        <v>112.9</v>
      </c>
      <c r="AC545" s="31">
        <v>111.4</v>
      </c>
      <c r="AD545" s="31">
        <v>111.2</v>
      </c>
      <c r="AE545" s="31">
        <v>111.2</v>
      </c>
      <c r="AF545" s="31">
        <v>110.5</v>
      </c>
      <c r="AG545" s="31">
        <v>107.9</v>
      </c>
      <c r="AH545" s="31">
        <v>109.7</v>
      </c>
      <c r="AI545" s="31">
        <v>108.5</v>
      </c>
      <c r="AJ545" s="31">
        <v>107</v>
      </c>
      <c r="AK545" s="31">
        <v>110.5</v>
      </c>
      <c r="AL545" s="31">
        <v>107.9</v>
      </c>
      <c r="AM545" s="31">
        <v>108.4</v>
      </c>
      <c r="AN545" s="31">
        <v>106.3</v>
      </c>
      <c r="AO545" s="31">
        <v>105.7</v>
      </c>
      <c r="AP545" s="31">
        <v>106.3</v>
      </c>
      <c r="AQ545" s="31">
        <v>106.5</v>
      </c>
      <c r="AR545" s="31">
        <v>106.3</v>
      </c>
      <c r="AS545" s="31">
        <v>106.1</v>
      </c>
      <c r="AT545" s="31">
        <v>107.3</v>
      </c>
      <c r="AU545" s="31">
        <v>107.6</v>
      </c>
      <c r="AV545" s="31">
        <v>105.4</v>
      </c>
      <c r="AW545" s="31">
        <v>105.3</v>
      </c>
      <c r="AX545" s="31">
        <v>105</v>
      </c>
      <c r="AY545" s="31">
        <v>105.4</v>
      </c>
      <c r="AZ545" s="31">
        <v>104</v>
      </c>
      <c r="BA545" s="31">
        <v>103.6</v>
      </c>
      <c r="BB545" s="31">
        <v>104.2</v>
      </c>
      <c r="BC545" s="31">
        <v>103.4</v>
      </c>
      <c r="BD545" s="31">
        <v>104.4</v>
      </c>
      <c r="BE545" s="31">
        <v>104.9</v>
      </c>
      <c r="BF545" s="31">
        <v>104</v>
      </c>
      <c r="BG545" s="31">
        <v>107.5</v>
      </c>
      <c r="BH545" s="31">
        <v>105</v>
      </c>
      <c r="BI545" s="31">
        <v>105.2</v>
      </c>
      <c r="BJ545" s="31">
        <v>107.2</v>
      </c>
      <c r="BK545" s="31">
        <v>107.2</v>
      </c>
      <c r="BL545" s="31">
        <v>108.3</v>
      </c>
      <c r="BM545" s="31">
        <v>109.2</v>
      </c>
      <c r="BN545" s="31">
        <v>108.7</v>
      </c>
      <c r="BO545" s="31">
        <v>109.7</v>
      </c>
      <c r="BP545" s="31">
        <v>110.3</v>
      </c>
      <c r="BQ545" s="31">
        <v>109.8</v>
      </c>
      <c r="BR545" s="31">
        <v>111.3</v>
      </c>
      <c r="BS545" s="31">
        <v>110.4</v>
      </c>
      <c r="BT545" s="31">
        <v>110.1</v>
      </c>
      <c r="BU545" s="31">
        <v>110.8</v>
      </c>
      <c r="BV545" s="31">
        <v>112.1</v>
      </c>
      <c r="BW545" s="31">
        <v>113</v>
      </c>
      <c r="BX545" s="31">
        <v>113.7</v>
      </c>
      <c r="BY545" s="31">
        <v>115.1</v>
      </c>
      <c r="BZ545" s="31">
        <v>116.4</v>
      </c>
      <c r="CA545" s="31">
        <v>116.4</v>
      </c>
      <c r="CB545" s="31">
        <v>119.6</v>
      </c>
      <c r="CC545" s="31">
        <v>117.7</v>
      </c>
      <c r="CD545" s="31">
        <v>119.2</v>
      </c>
      <c r="CE545" s="31">
        <v>123.6</v>
      </c>
      <c r="CF545" s="31">
        <v>121.5</v>
      </c>
      <c r="CG545" s="31">
        <v>121.7</v>
      </c>
      <c r="CH545" s="31">
        <v>121.7</v>
      </c>
      <c r="CI545" s="31">
        <v>122.5</v>
      </c>
      <c r="CJ545" s="31">
        <v>122.7</v>
      </c>
      <c r="CK545" s="31">
        <v>122.9</v>
      </c>
      <c r="CL545" s="31">
        <v>119</v>
      </c>
      <c r="CM545" s="31">
        <v>122</v>
      </c>
      <c r="CN545" s="31">
        <v>122.1</v>
      </c>
      <c r="CO545" s="31">
        <v>122.6</v>
      </c>
      <c r="CP545" s="31">
        <v>124.6</v>
      </c>
      <c r="CQ545" s="31">
        <v>126.3</v>
      </c>
      <c r="CR545" s="31">
        <v>127.8</v>
      </c>
      <c r="CS545" s="31">
        <v>127</v>
      </c>
      <c r="CT545" s="31">
        <v>126.9</v>
      </c>
      <c r="CU545" s="31">
        <v>127.1</v>
      </c>
      <c r="CV545" s="31">
        <v>127.1</v>
      </c>
      <c r="CW545" s="31">
        <v>127.2</v>
      </c>
      <c r="CX545" s="31">
        <v>127</v>
      </c>
      <c r="CY545" s="31">
        <v>126.7</v>
      </c>
      <c r="CZ545" s="31">
        <v>126.9</v>
      </c>
      <c r="DA545" s="31">
        <v>128.1</v>
      </c>
      <c r="DB545" s="31">
        <v>129.1</v>
      </c>
      <c r="DC545" s="31">
        <v>128.5</v>
      </c>
      <c r="DD545" s="31">
        <v>132.80000000000001</v>
      </c>
      <c r="DE545" s="31">
        <v>128.6</v>
      </c>
      <c r="DF545" s="31">
        <v>130.4</v>
      </c>
      <c r="DG545" s="31">
        <v>129.5</v>
      </c>
      <c r="DH545" s="31">
        <v>130.9</v>
      </c>
      <c r="DI545" s="31">
        <v>132.9</v>
      </c>
      <c r="DJ545" s="31">
        <v>131</v>
      </c>
      <c r="DK545" s="31">
        <v>132.6</v>
      </c>
      <c r="DL545" s="31">
        <v>131.5</v>
      </c>
      <c r="DM545" s="31">
        <v>126.9</v>
      </c>
      <c r="DN545" s="31">
        <v>128</v>
      </c>
      <c r="DO545" s="31">
        <v>128.80000000000001</v>
      </c>
      <c r="DP545" s="31">
        <v>133.69999999999999</v>
      </c>
      <c r="DQ545" s="31">
        <v>134.5</v>
      </c>
      <c r="DR545" s="31">
        <v>138.30000000000001</v>
      </c>
      <c r="DS545" s="31">
        <v>135.30000000000001</v>
      </c>
      <c r="DT545" s="31">
        <v>137.80000000000001</v>
      </c>
      <c r="DU545" s="31">
        <v>138.19999999999999</v>
      </c>
      <c r="DV545" s="31">
        <v>137.5</v>
      </c>
      <c r="DW545" s="31">
        <v>140.6</v>
      </c>
      <c r="DX545" s="31">
        <v>141.5</v>
      </c>
      <c r="DY545" s="31">
        <v>141</v>
      </c>
      <c r="DZ545" s="31">
        <v>145.69999999999999</v>
      </c>
      <c r="EA545" s="31">
        <v>146.4</v>
      </c>
      <c r="EB545" s="31">
        <v>144.6</v>
      </c>
      <c r="EC545" s="31">
        <v>140.80000000000001</v>
      </c>
      <c r="ED545" s="31">
        <v>142.19999999999999</v>
      </c>
      <c r="EE545" s="31">
        <v>141</v>
      </c>
      <c r="EF545" s="31">
        <v>143.80000000000001</v>
      </c>
      <c r="EG545" s="31">
        <v>141.4</v>
      </c>
      <c r="EH545" s="31">
        <v>142</v>
      </c>
      <c r="EI545" s="31">
        <v>142.30000000000001</v>
      </c>
      <c r="EJ545" s="31">
        <v>143.4</v>
      </c>
      <c r="EK545" s="31">
        <v>144.80000000000001</v>
      </c>
      <c r="EL545" s="31">
        <v>141.1</v>
      </c>
      <c r="EM545" s="31">
        <v>142.80000000000001</v>
      </c>
      <c r="EN545" s="31">
        <v>141.80000000000001</v>
      </c>
      <c r="EO545" s="31">
        <v>144.9</v>
      </c>
      <c r="EP545" s="31">
        <v>143.6</v>
      </c>
      <c r="EQ545" s="31">
        <v>143.9</v>
      </c>
      <c r="ER545" s="31">
        <v>153</v>
      </c>
      <c r="ES545" s="31">
        <v>152.19999999999999</v>
      </c>
      <c r="ET545" s="31">
        <v>151.5</v>
      </c>
    </row>
    <row r="546" spans="1:150">
      <c r="A546" s="25" t="s">
        <v>2278</v>
      </c>
      <c r="B546" s="25" t="s">
        <v>2279</v>
      </c>
      <c r="C546" s="26">
        <v>2.6290000000000001E-2</v>
      </c>
      <c r="D546" s="31">
        <v>101.9</v>
      </c>
      <c r="E546" s="31">
        <v>104.8</v>
      </c>
      <c r="F546" s="31">
        <v>104</v>
      </c>
      <c r="G546" s="31">
        <v>104.5</v>
      </c>
      <c r="H546" s="31">
        <v>105</v>
      </c>
      <c r="I546" s="31">
        <v>106.3</v>
      </c>
      <c r="J546" s="31">
        <v>105</v>
      </c>
      <c r="K546" s="31">
        <v>106.2</v>
      </c>
      <c r="L546" s="31">
        <v>106.1</v>
      </c>
      <c r="M546" s="31">
        <v>106.1</v>
      </c>
      <c r="N546" s="31">
        <v>106.9</v>
      </c>
      <c r="O546" s="31">
        <v>107.7</v>
      </c>
      <c r="P546" s="31">
        <v>113.4</v>
      </c>
      <c r="Q546" s="31">
        <v>111.7</v>
      </c>
      <c r="R546" s="31">
        <v>111.9</v>
      </c>
      <c r="S546" s="31">
        <v>113.3</v>
      </c>
      <c r="T546" s="31">
        <v>113</v>
      </c>
      <c r="U546" s="31">
        <v>111.2</v>
      </c>
      <c r="V546" s="31">
        <v>111.1</v>
      </c>
      <c r="W546" s="31">
        <v>112.5</v>
      </c>
      <c r="X546" s="31">
        <v>115</v>
      </c>
      <c r="Y546" s="31">
        <v>117.7</v>
      </c>
      <c r="Z546" s="31">
        <v>114.4</v>
      </c>
      <c r="AA546" s="31">
        <v>117.3</v>
      </c>
      <c r="AB546" s="31">
        <v>117.1</v>
      </c>
      <c r="AC546" s="31">
        <v>118.7</v>
      </c>
      <c r="AD546" s="31">
        <v>119.3</v>
      </c>
      <c r="AE546" s="31">
        <v>117.7</v>
      </c>
      <c r="AF546" s="31">
        <v>117</v>
      </c>
      <c r="AG546" s="31">
        <v>116.3</v>
      </c>
      <c r="AH546" s="31">
        <v>118.3</v>
      </c>
      <c r="AI546" s="31">
        <v>117.4</v>
      </c>
      <c r="AJ546" s="31">
        <v>117.1</v>
      </c>
      <c r="AK546" s="31">
        <v>116.5</v>
      </c>
      <c r="AL546" s="31">
        <v>117.3</v>
      </c>
      <c r="AM546" s="31">
        <v>117.5</v>
      </c>
      <c r="AN546" s="31">
        <v>120.3</v>
      </c>
      <c r="AO546" s="31">
        <v>120.2</v>
      </c>
      <c r="AP546" s="31">
        <v>120.4</v>
      </c>
      <c r="AQ546" s="31">
        <v>120.3</v>
      </c>
      <c r="AR546" s="31">
        <v>118.9</v>
      </c>
      <c r="AS546" s="31">
        <v>119.4</v>
      </c>
      <c r="AT546" s="31">
        <v>119.3</v>
      </c>
      <c r="AU546" s="31">
        <v>117.3</v>
      </c>
      <c r="AV546" s="31">
        <v>115.4</v>
      </c>
      <c r="AW546" s="31">
        <v>114.1</v>
      </c>
      <c r="AX546" s="31">
        <v>113.5</v>
      </c>
      <c r="AY546" s="31">
        <v>114.9</v>
      </c>
      <c r="AZ546" s="31">
        <v>115.5</v>
      </c>
      <c r="BA546" s="31">
        <v>116</v>
      </c>
      <c r="BB546" s="31">
        <v>116.5</v>
      </c>
      <c r="BC546" s="31">
        <v>116.5</v>
      </c>
      <c r="BD546" s="31">
        <v>116</v>
      </c>
      <c r="BE546" s="31">
        <v>117.9</v>
      </c>
      <c r="BF546" s="31">
        <v>118.4</v>
      </c>
      <c r="BG546" s="31">
        <v>118.2</v>
      </c>
      <c r="BH546" s="31">
        <v>118</v>
      </c>
      <c r="BI546" s="31">
        <v>117.1</v>
      </c>
      <c r="BJ546" s="31">
        <v>117.7</v>
      </c>
      <c r="BK546" s="31">
        <v>117.3</v>
      </c>
      <c r="BL546" s="31">
        <v>117.6</v>
      </c>
      <c r="BM546" s="31">
        <v>118.8</v>
      </c>
      <c r="BN546" s="31">
        <v>118.9</v>
      </c>
      <c r="BO546" s="31">
        <v>122.3</v>
      </c>
      <c r="BP546" s="31">
        <v>124.3</v>
      </c>
      <c r="BQ546" s="31">
        <v>123.3</v>
      </c>
      <c r="BR546" s="31">
        <v>122.6</v>
      </c>
      <c r="BS546" s="31">
        <v>122.1</v>
      </c>
      <c r="BT546" s="31">
        <v>123.4</v>
      </c>
      <c r="BU546" s="31">
        <v>122.3</v>
      </c>
      <c r="BV546" s="31">
        <v>123</v>
      </c>
      <c r="BW546" s="31">
        <v>122.3</v>
      </c>
      <c r="BX546" s="31">
        <v>122.7</v>
      </c>
      <c r="BY546" s="31">
        <v>123.7</v>
      </c>
      <c r="BZ546" s="31">
        <v>121.8</v>
      </c>
      <c r="CA546" s="31">
        <v>124.7</v>
      </c>
      <c r="CB546" s="31">
        <v>122.5</v>
      </c>
      <c r="CC546" s="31">
        <v>129.5</v>
      </c>
      <c r="CD546" s="31">
        <v>125.8</v>
      </c>
      <c r="CE546" s="31">
        <v>125.6</v>
      </c>
      <c r="CF546" s="31">
        <v>126.5</v>
      </c>
      <c r="CG546" s="31">
        <v>127.6</v>
      </c>
      <c r="CH546" s="31">
        <v>129.19999999999999</v>
      </c>
      <c r="CI546" s="31">
        <v>127.6</v>
      </c>
      <c r="CJ546" s="31">
        <v>127.1</v>
      </c>
      <c r="CK546" s="31">
        <v>127.8</v>
      </c>
      <c r="CL546" s="31">
        <v>128.6</v>
      </c>
      <c r="CM546" s="31">
        <v>127.2</v>
      </c>
      <c r="CN546" s="31">
        <v>129.4</v>
      </c>
      <c r="CO546" s="31">
        <v>127</v>
      </c>
      <c r="CP546" s="31">
        <v>128.1</v>
      </c>
      <c r="CQ546" s="31">
        <v>127.8</v>
      </c>
      <c r="CR546" s="31">
        <v>129.1</v>
      </c>
      <c r="CS546" s="31">
        <v>128</v>
      </c>
      <c r="CT546" s="31">
        <v>128.30000000000001</v>
      </c>
      <c r="CU546" s="31">
        <v>128</v>
      </c>
      <c r="CV546" s="31">
        <v>129.9</v>
      </c>
      <c r="CW546" s="31">
        <v>128.5</v>
      </c>
      <c r="CX546" s="31">
        <v>129.19999999999999</v>
      </c>
      <c r="CY546" s="31">
        <v>129.80000000000001</v>
      </c>
      <c r="CZ546" s="31">
        <v>129.9</v>
      </c>
      <c r="DA546" s="31">
        <v>128.4</v>
      </c>
      <c r="DB546" s="31">
        <v>128.1</v>
      </c>
      <c r="DC546" s="31">
        <v>129.9</v>
      </c>
      <c r="DD546" s="31">
        <v>130.1</v>
      </c>
      <c r="DE546" s="31">
        <v>131.5</v>
      </c>
      <c r="DF546" s="31">
        <v>130.69999999999999</v>
      </c>
      <c r="DG546" s="31">
        <v>131.69999999999999</v>
      </c>
      <c r="DH546" s="31">
        <v>132.19999999999999</v>
      </c>
      <c r="DI546" s="31">
        <v>131.69999999999999</v>
      </c>
      <c r="DJ546" s="31">
        <v>134.30000000000001</v>
      </c>
      <c r="DK546" s="31">
        <v>135.1</v>
      </c>
      <c r="DL546" s="31">
        <v>135.5</v>
      </c>
      <c r="DM546" s="31">
        <v>137.69999999999999</v>
      </c>
      <c r="DN546" s="31">
        <v>135.69999999999999</v>
      </c>
      <c r="DO546" s="31">
        <v>135.9</v>
      </c>
      <c r="DP546" s="31">
        <v>136.80000000000001</v>
      </c>
      <c r="DQ546" s="31">
        <v>137.19999999999999</v>
      </c>
      <c r="DR546" s="31">
        <v>139.30000000000001</v>
      </c>
      <c r="DS546" s="31">
        <v>140</v>
      </c>
      <c r="DT546" s="31">
        <v>140.9</v>
      </c>
      <c r="DU546" s="31">
        <v>145.69999999999999</v>
      </c>
      <c r="DV546" s="31">
        <v>149.6</v>
      </c>
      <c r="DW546" s="31">
        <v>148.5</v>
      </c>
      <c r="DX546" s="31">
        <v>148.1</v>
      </c>
      <c r="DY546" s="31">
        <v>148.5</v>
      </c>
      <c r="DZ546" s="31">
        <v>149</v>
      </c>
      <c r="EA546" s="31">
        <v>149.1</v>
      </c>
      <c r="EB546" s="31">
        <v>150.30000000000001</v>
      </c>
      <c r="EC546" s="31">
        <v>150.30000000000001</v>
      </c>
      <c r="ED546" s="31">
        <v>150.69999999999999</v>
      </c>
      <c r="EE546" s="31">
        <v>151.6</v>
      </c>
      <c r="EF546" s="31">
        <v>150.69999999999999</v>
      </c>
      <c r="EG546" s="31">
        <v>153.4</v>
      </c>
      <c r="EH546" s="31">
        <v>153.30000000000001</v>
      </c>
      <c r="EI546" s="31">
        <v>153</v>
      </c>
      <c r="EJ546" s="31">
        <v>152.80000000000001</v>
      </c>
      <c r="EK546" s="31">
        <v>155.4</v>
      </c>
      <c r="EL546" s="31">
        <v>156</v>
      </c>
      <c r="EM546" s="31">
        <v>154.80000000000001</v>
      </c>
      <c r="EN546" s="31">
        <v>157.80000000000001</v>
      </c>
      <c r="EO546" s="31">
        <v>158</v>
      </c>
      <c r="EP546" s="31">
        <v>156.80000000000001</v>
      </c>
      <c r="EQ546" s="31">
        <v>156.69999999999999</v>
      </c>
      <c r="ER546" s="31">
        <v>157.80000000000001</v>
      </c>
      <c r="ES546" s="31">
        <v>157.5</v>
      </c>
      <c r="ET546" s="31">
        <v>157.4</v>
      </c>
    </row>
    <row r="547" spans="1:150">
      <c r="A547" s="25" t="s">
        <v>2280</v>
      </c>
      <c r="B547" s="25" t="s">
        <v>2281</v>
      </c>
      <c r="C547" s="26">
        <v>0.23351</v>
      </c>
      <c r="D547" s="31">
        <v>103.1</v>
      </c>
      <c r="E547" s="31">
        <v>103.6</v>
      </c>
      <c r="F547" s="31">
        <v>103.8</v>
      </c>
      <c r="G547" s="31">
        <v>104.3</v>
      </c>
      <c r="H547" s="31">
        <v>104.3</v>
      </c>
      <c r="I547" s="31">
        <v>104.4</v>
      </c>
      <c r="J547" s="31">
        <v>105</v>
      </c>
      <c r="K547" s="31">
        <v>103.7</v>
      </c>
      <c r="L547" s="31">
        <v>104.2</v>
      </c>
      <c r="M547" s="31">
        <v>101.4</v>
      </c>
      <c r="N547" s="31">
        <v>104.2</v>
      </c>
      <c r="O547" s="31">
        <v>101.5</v>
      </c>
      <c r="P547" s="31">
        <v>104.9</v>
      </c>
      <c r="Q547" s="31">
        <v>105.4</v>
      </c>
      <c r="R547" s="31">
        <v>105.3</v>
      </c>
      <c r="S547" s="31">
        <v>106.1</v>
      </c>
      <c r="T547" s="31">
        <v>105.7</v>
      </c>
      <c r="U547" s="31">
        <v>106.2</v>
      </c>
      <c r="V547" s="31">
        <v>108</v>
      </c>
      <c r="W547" s="31">
        <v>108.1</v>
      </c>
      <c r="X547" s="31">
        <v>110.5</v>
      </c>
      <c r="Y547" s="31">
        <v>109.8</v>
      </c>
      <c r="Z547" s="31">
        <v>109.3</v>
      </c>
      <c r="AA547" s="31">
        <v>110.4</v>
      </c>
      <c r="AB547" s="31">
        <v>110</v>
      </c>
      <c r="AC547" s="31">
        <v>110.8</v>
      </c>
      <c r="AD547" s="31">
        <v>109.6</v>
      </c>
      <c r="AE547" s="31">
        <v>112.6</v>
      </c>
      <c r="AF547" s="31">
        <v>112.6</v>
      </c>
      <c r="AG547" s="31">
        <v>113.2</v>
      </c>
      <c r="AH547" s="31">
        <v>113.4</v>
      </c>
      <c r="AI547" s="31">
        <v>112.2</v>
      </c>
      <c r="AJ547" s="31">
        <v>114</v>
      </c>
      <c r="AK547" s="31">
        <v>112.3</v>
      </c>
      <c r="AL547" s="31">
        <v>111</v>
      </c>
      <c r="AM547" s="31">
        <v>114.3</v>
      </c>
      <c r="AN547" s="31">
        <v>110.7</v>
      </c>
      <c r="AO547" s="31">
        <v>112.3</v>
      </c>
      <c r="AP547" s="31">
        <v>112.3</v>
      </c>
      <c r="AQ547" s="31">
        <v>114.1</v>
      </c>
      <c r="AR547" s="31">
        <v>114.1</v>
      </c>
      <c r="AS547" s="31">
        <v>114.4</v>
      </c>
      <c r="AT547" s="31">
        <v>114.2</v>
      </c>
      <c r="AU547" s="31">
        <v>113</v>
      </c>
      <c r="AV547" s="31">
        <v>115.9</v>
      </c>
      <c r="AW547" s="31">
        <v>116.2</v>
      </c>
      <c r="AX547" s="31">
        <v>115.7</v>
      </c>
      <c r="AY547" s="31">
        <v>116.7</v>
      </c>
      <c r="AZ547" s="31">
        <v>115</v>
      </c>
      <c r="BA547" s="31">
        <v>117.3</v>
      </c>
      <c r="BB547" s="31">
        <v>117.2</v>
      </c>
      <c r="BC547" s="31">
        <v>116.9</v>
      </c>
      <c r="BD547" s="31">
        <v>116.3</v>
      </c>
      <c r="BE547" s="31">
        <v>119.7</v>
      </c>
      <c r="BF547" s="31">
        <v>116.5</v>
      </c>
      <c r="BG547" s="31">
        <v>118.2</v>
      </c>
      <c r="BH547" s="31">
        <v>119</v>
      </c>
      <c r="BI547" s="31">
        <v>117.2</v>
      </c>
      <c r="BJ547" s="31">
        <v>117.8</v>
      </c>
      <c r="BK547" s="31">
        <v>117.1</v>
      </c>
      <c r="BL547" s="31">
        <v>118.2</v>
      </c>
      <c r="BM547" s="31">
        <v>118.1</v>
      </c>
      <c r="BN547" s="31">
        <v>117.4</v>
      </c>
      <c r="BO547" s="31">
        <v>116.1</v>
      </c>
      <c r="BP547" s="31">
        <v>116.3</v>
      </c>
      <c r="BQ547" s="31">
        <v>116.8</v>
      </c>
      <c r="BR547" s="31">
        <v>116.7</v>
      </c>
      <c r="BS547" s="31">
        <v>116.4</v>
      </c>
      <c r="BT547" s="31">
        <v>117.9</v>
      </c>
      <c r="BU547" s="31">
        <v>118.2</v>
      </c>
      <c r="BV547" s="31">
        <v>117.7</v>
      </c>
      <c r="BW547" s="31">
        <v>117</v>
      </c>
      <c r="BX547" s="31">
        <v>117.3</v>
      </c>
      <c r="BY547" s="31">
        <v>117.9</v>
      </c>
      <c r="BZ547" s="31">
        <v>118</v>
      </c>
      <c r="CA547" s="31">
        <v>118.3</v>
      </c>
      <c r="CB547" s="31">
        <v>120</v>
      </c>
      <c r="CC547" s="31">
        <v>119.9</v>
      </c>
      <c r="CD547" s="31">
        <v>118.7</v>
      </c>
      <c r="CE547" s="31">
        <v>120</v>
      </c>
      <c r="CF547" s="31">
        <v>118.5</v>
      </c>
      <c r="CG547" s="31">
        <v>118.9</v>
      </c>
      <c r="CH547" s="31">
        <v>118.5</v>
      </c>
      <c r="CI547" s="31">
        <v>119.7</v>
      </c>
      <c r="CJ547" s="31">
        <v>120.5</v>
      </c>
      <c r="CK547" s="31">
        <v>119.6</v>
      </c>
      <c r="CL547" s="31">
        <v>119.7</v>
      </c>
      <c r="CM547" s="31">
        <v>121.2</v>
      </c>
      <c r="CN547" s="31">
        <v>122.7</v>
      </c>
      <c r="CO547" s="31">
        <v>119.1</v>
      </c>
      <c r="CP547" s="31">
        <v>119</v>
      </c>
      <c r="CQ547" s="31">
        <v>119.1</v>
      </c>
      <c r="CR547" s="31">
        <v>119.1</v>
      </c>
      <c r="CS547" s="31">
        <v>118.9</v>
      </c>
      <c r="CT547" s="31">
        <v>121.1</v>
      </c>
      <c r="CU547" s="31">
        <v>121.8</v>
      </c>
      <c r="CV547" s="31">
        <v>121.5</v>
      </c>
      <c r="CW547" s="31">
        <v>118.8</v>
      </c>
      <c r="CX547" s="31">
        <v>120.9</v>
      </c>
      <c r="CY547" s="31">
        <v>119.3</v>
      </c>
      <c r="CZ547" s="31">
        <v>119.7</v>
      </c>
      <c r="DA547" s="31">
        <v>120.8</v>
      </c>
      <c r="DB547" s="31">
        <v>120.1</v>
      </c>
      <c r="DC547" s="31">
        <v>120.9</v>
      </c>
      <c r="DD547" s="31">
        <v>121</v>
      </c>
      <c r="DE547" s="31">
        <v>123.2</v>
      </c>
      <c r="DF547" s="31">
        <v>123.2</v>
      </c>
      <c r="DG547" s="31">
        <v>123.5</v>
      </c>
      <c r="DH547" s="31">
        <v>122.9</v>
      </c>
      <c r="DI547" s="31">
        <v>122.5</v>
      </c>
      <c r="DJ547" s="31">
        <v>123.3</v>
      </c>
      <c r="DK547" s="31">
        <v>123.9</v>
      </c>
      <c r="DL547" s="31">
        <v>121.5</v>
      </c>
      <c r="DM547" s="31">
        <v>122.6</v>
      </c>
      <c r="DN547" s="31">
        <v>123.4</v>
      </c>
      <c r="DO547" s="31">
        <v>122.6</v>
      </c>
      <c r="DP547" s="31">
        <v>120.2</v>
      </c>
      <c r="DQ547" s="31">
        <v>121.5</v>
      </c>
      <c r="DR547" s="31">
        <v>120.5</v>
      </c>
      <c r="DS547" s="31">
        <v>121.6</v>
      </c>
      <c r="DT547" s="31">
        <v>122.6</v>
      </c>
      <c r="DU547" s="31">
        <v>123.4</v>
      </c>
      <c r="DV547" s="31">
        <v>123.8</v>
      </c>
      <c r="DW547" s="31">
        <v>125.8</v>
      </c>
      <c r="DX547" s="31">
        <v>125.8</v>
      </c>
      <c r="DY547" s="31">
        <v>126.8</v>
      </c>
      <c r="DZ547" s="31">
        <v>125.9</v>
      </c>
      <c r="EA547" s="31">
        <v>126.8</v>
      </c>
      <c r="EB547" s="31">
        <v>126.9</v>
      </c>
      <c r="EC547" s="31">
        <v>126.3</v>
      </c>
      <c r="ED547" s="31">
        <v>126</v>
      </c>
      <c r="EE547" s="31">
        <v>127</v>
      </c>
      <c r="EF547" s="31">
        <v>127.3</v>
      </c>
      <c r="EG547" s="31">
        <v>126.7</v>
      </c>
      <c r="EH547" s="31">
        <v>127.1</v>
      </c>
      <c r="EI547" s="31">
        <v>130</v>
      </c>
      <c r="EJ547" s="31">
        <v>130.69999999999999</v>
      </c>
      <c r="EK547" s="31">
        <v>131.30000000000001</v>
      </c>
      <c r="EL547" s="31">
        <v>130.80000000000001</v>
      </c>
      <c r="EM547" s="31">
        <v>132.19999999999999</v>
      </c>
      <c r="EN547" s="31">
        <v>132.5</v>
      </c>
      <c r="EO547" s="31">
        <v>131.69999999999999</v>
      </c>
      <c r="EP547" s="31">
        <v>131.19999999999999</v>
      </c>
      <c r="EQ547" s="31">
        <v>130.80000000000001</v>
      </c>
      <c r="ER547" s="31">
        <v>131.9</v>
      </c>
      <c r="ES547" s="31">
        <v>131.4</v>
      </c>
      <c r="ET547" s="31">
        <v>132.30000000000001</v>
      </c>
    </row>
    <row r="548" spans="1:150">
      <c r="A548" s="25" t="s">
        <v>2282</v>
      </c>
      <c r="B548" s="25" t="s">
        <v>2283</v>
      </c>
      <c r="C548" s="26">
        <v>0.15734999999999999</v>
      </c>
      <c r="D548" s="31">
        <v>103.9</v>
      </c>
      <c r="E548" s="31">
        <v>104</v>
      </c>
      <c r="F548" s="31">
        <v>104.5</v>
      </c>
      <c r="G548" s="31">
        <v>104</v>
      </c>
      <c r="H548" s="31">
        <v>104.7</v>
      </c>
      <c r="I548" s="31">
        <v>105.3</v>
      </c>
      <c r="J548" s="31">
        <v>105.3</v>
      </c>
      <c r="K548" s="31">
        <v>103.4</v>
      </c>
      <c r="L548" s="31">
        <v>103.9</v>
      </c>
      <c r="M548" s="31">
        <v>99.7</v>
      </c>
      <c r="N548" s="31">
        <v>102.6</v>
      </c>
      <c r="O548" s="31">
        <v>99.1</v>
      </c>
      <c r="P548" s="31">
        <v>103.5</v>
      </c>
      <c r="Q548" s="31">
        <v>104.6</v>
      </c>
      <c r="R548" s="31">
        <v>104.9</v>
      </c>
      <c r="S548" s="31">
        <v>105.3</v>
      </c>
      <c r="T548" s="31">
        <v>105</v>
      </c>
      <c r="U548" s="31">
        <v>105</v>
      </c>
      <c r="V548" s="31">
        <v>107.7</v>
      </c>
      <c r="W548" s="31">
        <v>107.8</v>
      </c>
      <c r="X548" s="31">
        <v>111.6</v>
      </c>
      <c r="Y548" s="31">
        <v>110.3</v>
      </c>
      <c r="Z548" s="31">
        <v>109.2</v>
      </c>
      <c r="AA548" s="31">
        <v>110.2</v>
      </c>
      <c r="AB548" s="31">
        <v>109.5</v>
      </c>
      <c r="AC548" s="31">
        <v>109.5</v>
      </c>
      <c r="AD548" s="31">
        <v>107.5</v>
      </c>
      <c r="AE548" s="31">
        <v>112.2</v>
      </c>
      <c r="AF548" s="31">
        <v>111.9</v>
      </c>
      <c r="AG548" s="31">
        <v>112.7</v>
      </c>
      <c r="AH548" s="31">
        <v>113</v>
      </c>
      <c r="AI548" s="31">
        <v>111.6</v>
      </c>
      <c r="AJ548" s="31">
        <v>112.6</v>
      </c>
      <c r="AK548" s="31">
        <v>111.9</v>
      </c>
      <c r="AL548" s="31">
        <v>109.6</v>
      </c>
      <c r="AM548" s="31">
        <v>114.4</v>
      </c>
      <c r="AN548" s="31">
        <v>108.7</v>
      </c>
      <c r="AO548" s="31">
        <v>110.7</v>
      </c>
      <c r="AP548" s="31">
        <v>110.1</v>
      </c>
      <c r="AQ548" s="31">
        <v>112.4</v>
      </c>
      <c r="AR548" s="31">
        <v>112.7</v>
      </c>
      <c r="AS548" s="31">
        <v>112.6</v>
      </c>
      <c r="AT548" s="31">
        <v>111.5</v>
      </c>
      <c r="AU548" s="31">
        <v>112.1</v>
      </c>
      <c r="AV548" s="31">
        <v>114.7</v>
      </c>
      <c r="AW548" s="31">
        <v>114.8</v>
      </c>
      <c r="AX548" s="31">
        <v>115.6</v>
      </c>
      <c r="AY548" s="31">
        <v>116.3</v>
      </c>
      <c r="AZ548" s="31">
        <v>114.5</v>
      </c>
      <c r="BA548" s="31">
        <v>117.4</v>
      </c>
      <c r="BB548" s="31">
        <v>117.2</v>
      </c>
      <c r="BC548" s="31">
        <v>116.5</v>
      </c>
      <c r="BD548" s="31">
        <v>116.4</v>
      </c>
      <c r="BE548" s="31">
        <v>120.3</v>
      </c>
      <c r="BF548" s="31">
        <v>117.2</v>
      </c>
      <c r="BG548" s="31">
        <v>120.3</v>
      </c>
      <c r="BH548" s="31">
        <v>120</v>
      </c>
      <c r="BI548" s="31">
        <v>118.2</v>
      </c>
      <c r="BJ548" s="31">
        <v>119.3</v>
      </c>
      <c r="BK548" s="31">
        <v>118.1</v>
      </c>
      <c r="BL548" s="31">
        <v>120</v>
      </c>
      <c r="BM548" s="31">
        <v>119.9</v>
      </c>
      <c r="BN548" s="31">
        <v>118.8</v>
      </c>
      <c r="BO548" s="31">
        <v>116.8</v>
      </c>
      <c r="BP548" s="31">
        <v>118</v>
      </c>
      <c r="BQ548" s="31">
        <v>118.6</v>
      </c>
      <c r="BR548" s="31">
        <v>119.2</v>
      </c>
      <c r="BS548" s="31">
        <v>118.6</v>
      </c>
      <c r="BT548" s="31">
        <v>120.8</v>
      </c>
      <c r="BU548" s="31">
        <v>121.3</v>
      </c>
      <c r="BV548" s="31">
        <v>120.7</v>
      </c>
      <c r="BW548" s="31">
        <v>119.4</v>
      </c>
      <c r="BX548" s="31">
        <v>119.7</v>
      </c>
      <c r="BY548" s="31">
        <v>121</v>
      </c>
      <c r="BZ548" s="31">
        <v>120.7</v>
      </c>
      <c r="CA548" s="31">
        <v>120.8</v>
      </c>
      <c r="CB548" s="31">
        <v>123.2</v>
      </c>
      <c r="CC548" s="31">
        <v>123.9</v>
      </c>
      <c r="CD548" s="31">
        <v>121.6</v>
      </c>
      <c r="CE548" s="31">
        <v>123.3</v>
      </c>
      <c r="CF548" s="31">
        <v>121.2</v>
      </c>
      <c r="CG548" s="31">
        <v>121.7</v>
      </c>
      <c r="CH548" s="31">
        <v>120.7</v>
      </c>
      <c r="CI548" s="31">
        <v>122.7</v>
      </c>
      <c r="CJ548" s="31">
        <v>123.7</v>
      </c>
      <c r="CK548" s="31">
        <v>122</v>
      </c>
      <c r="CL548" s="31">
        <v>122.6</v>
      </c>
      <c r="CM548" s="31">
        <v>125.2</v>
      </c>
      <c r="CN548" s="31">
        <v>126.3</v>
      </c>
      <c r="CO548" s="31">
        <v>121.2</v>
      </c>
      <c r="CP548" s="31">
        <v>121.6</v>
      </c>
      <c r="CQ548" s="31">
        <v>123.3</v>
      </c>
      <c r="CR548" s="31">
        <v>122.8</v>
      </c>
      <c r="CS548" s="31">
        <v>123.2</v>
      </c>
      <c r="CT548" s="31">
        <v>123.9</v>
      </c>
      <c r="CU548" s="31">
        <v>125.3</v>
      </c>
      <c r="CV548" s="31">
        <v>125.3</v>
      </c>
      <c r="CW548" s="31">
        <v>123.2</v>
      </c>
      <c r="CX548" s="31">
        <v>125.8</v>
      </c>
      <c r="CY548" s="31">
        <v>124</v>
      </c>
      <c r="CZ548" s="31">
        <v>125.1</v>
      </c>
      <c r="DA548" s="31">
        <v>126.5</v>
      </c>
      <c r="DB548" s="31">
        <v>125.4</v>
      </c>
      <c r="DC548" s="31">
        <v>125.6</v>
      </c>
      <c r="DD548" s="31">
        <v>125.6</v>
      </c>
      <c r="DE548" s="31">
        <v>128</v>
      </c>
      <c r="DF548" s="31">
        <v>128.1</v>
      </c>
      <c r="DG548" s="31">
        <v>128.1</v>
      </c>
      <c r="DH548" s="31">
        <v>127.5</v>
      </c>
      <c r="DI548" s="31">
        <v>127</v>
      </c>
      <c r="DJ548" s="31">
        <v>127.6</v>
      </c>
      <c r="DK548" s="31">
        <v>128.5</v>
      </c>
      <c r="DL548" s="31">
        <v>126</v>
      </c>
      <c r="DM548" s="31">
        <v>126.7</v>
      </c>
      <c r="DN548" s="31">
        <v>127.8</v>
      </c>
      <c r="DO548" s="31">
        <v>126.9</v>
      </c>
      <c r="DP548" s="31">
        <v>124.2</v>
      </c>
      <c r="DQ548" s="31">
        <v>125.9</v>
      </c>
      <c r="DR548" s="31">
        <v>124.6</v>
      </c>
      <c r="DS548" s="31">
        <v>126.7</v>
      </c>
      <c r="DT548" s="31">
        <v>127</v>
      </c>
      <c r="DU548" s="31">
        <v>127.8</v>
      </c>
      <c r="DV548" s="31">
        <v>127.9</v>
      </c>
      <c r="DW548" s="31">
        <v>129</v>
      </c>
      <c r="DX548" s="31">
        <v>129.5</v>
      </c>
      <c r="DY548" s="31">
        <v>130.4</v>
      </c>
      <c r="DZ548" s="31">
        <v>128.9</v>
      </c>
      <c r="EA548" s="31">
        <v>130.30000000000001</v>
      </c>
      <c r="EB548" s="31">
        <v>130.69999999999999</v>
      </c>
      <c r="EC548" s="31">
        <v>130.9</v>
      </c>
      <c r="ED548" s="31">
        <v>131.5</v>
      </c>
      <c r="EE548" s="31">
        <v>132.30000000000001</v>
      </c>
      <c r="EF548" s="31">
        <v>132.9</v>
      </c>
      <c r="EG548" s="31">
        <v>131.6</v>
      </c>
      <c r="EH548" s="31">
        <v>131.9</v>
      </c>
      <c r="EI548" s="31">
        <v>134.30000000000001</v>
      </c>
      <c r="EJ548" s="31">
        <v>136.4</v>
      </c>
      <c r="EK548" s="31">
        <v>136.69999999999999</v>
      </c>
      <c r="EL548" s="31">
        <v>136.6</v>
      </c>
      <c r="EM548" s="31">
        <v>137.30000000000001</v>
      </c>
      <c r="EN548" s="31">
        <v>137.6</v>
      </c>
      <c r="EO548" s="31">
        <v>136.6</v>
      </c>
      <c r="EP548" s="31">
        <v>136.19999999999999</v>
      </c>
      <c r="EQ548" s="31">
        <v>136.30000000000001</v>
      </c>
      <c r="ER548" s="31">
        <v>137.19999999999999</v>
      </c>
      <c r="ES548" s="31">
        <v>136.6</v>
      </c>
      <c r="ET548" s="31">
        <v>137.6</v>
      </c>
    </row>
    <row r="549" spans="1:150">
      <c r="A549" s="25" t="s">
        <v>2284</v>
      </c>
      <c r="B549" s="25" t="s">
        <v>2285</v>
      </c>
      <c r="C549" s="26">
        <v>7.6160000000000005E-2</v>
      </c>
      <c r="D549" s="31">
        <v>101.6</v>
      </c>
      <c r="E549" s="31">
        <v>102.9</v>
      </c>
      <c r="F549" s="31">
        <v>102.3</v>
      </c>
      <c r="G549" s="31">
        <v>104.9</v>
      </c>
      <c r="H549" s="31">
        <v>103.4</v>
      </c>
      <c r="I549" s="31">
        <v>102.6</v>
      </c>
      <c r="J549" s="31">
        <v>104.5</v>
      </c>
      <c r="K549" s="31">
        <v>104.2</v>
      </c>
      <c r="L549" s="31">
        <v>105</v>
      </c>
      <c r="M549" s="31">
        <v>104.9</v>
      </c>
      <c r="N549" s="31">
        <v>107.4</v>
      </c>
      <c r="O549" s="31">
        <v>106.5</v>
      </c>
      <c r="P549" s="31">
        <v>107.8</v>
      </c>
      <c r="Q549" s="31">
        <v>107</v>
      </c>
      <c r="R549" s="31">
        <v>106.2</v>
      </c>
      <c r="S549" s="31">
        <v>108</v>
      </c>
      <c r="T549" s="31">
        <v>107.2</v>
      </c>
      <c r="U549" s="31">
        <v>108.8</v>
      </c>
      <c r="V549" s="31">
        <v>108.6</v>
      </c>
      <c r="W549" s="31">
        <v>108.7</v>
      </c>
      <c r="X549" s="31">
        <v>108.2</v>
      </c>
      <c r="Y549" s="31">
        <v>108.7</v>
      </c>
      <c r="Z549" s="31">
        <v>109.6</v>
      </c>
      <c r="AA549" s="31">
        <v>110.9</v>
      </c>
      <c r="AB549" s="31">
        <v>111.1</v>
      </c>
      <c r="AC549" s="31">
        <v>113.5</v>
      </c>
      <c r="AD549" s="31">
        <v>113.9</v>
      </c>
      <c r="AE549" s="31">
        <v>113.5</v>
      </c>
      <c r="AF549" s="31">
        <v>113.8</v>
      </c>
      <c r="AG549" s="31">
        <v>114.2</v>
      </c>
      <c r="AH549" s="31">
        <v>114.1</v>
      </c>
      <c r="AI549" s="31">
        <v>113.5</v>
      </c>
      <c r="AJ549" s="31">
        <v>117.1</v>
      </c>
      <c r="AK549" s="31">
        <v>113.1</v>
      </c>
      <c r="AL549" s="31">
        <v>113.8</v>
      </c>
      <c r="AM549" s="31">
        <v>114.2</v>
      </c>
      <c r="AN549" s="31">
        <v>114.7</v>
      </c>
      <c r="AO549" s="31">
        <v>115.8</v>
      </c>
      <c r="AP549" s="31">
        <v>116.9</v>
      </c>
      <c r="AQ549" s="31">
        <v>117.8</v>
      </c>
      <c r="AR549" s="31">
        <v>117.1</v>
      </c>
      <c r="AS549" s="31">
        <v>118.1</v>
      </c>
      <c r="AT549" s="31">
        <v>119.9</v>
      </c>
      <c r="AU549" s="31">
        <v>114.8</v>
      </c>
      <c r="AV549" s="31">
        <v>118.4</v>
      </c>
      <c r="AW549" s="31">
        <v>119.1</v>
      </c>
      <c r="AX549" s="31">
        <v>115.7</v>
      </c>
      <c r="AY549" s="31">
        <v>117.5</v>
      </c>
      <c r="AZ549" s="31">
        <v>116.1</v>
      </c>
      <c r="BA549" s="31">
        <v>117.2</v>
      </c>
      <c r="BB549" s="31">
        <v>117.3</v>
      </c>
      <c r="BC549" s="31">
        <v>117.7</v>
      </c>
      <c r="BD549" s="31">
        <v>115.9</v>
      </c>
      <c r="BE549" s="31">
        <v>118.7</v>
      </c>
      <c r="BF549" s="31">
        <v>115</v>
      </c>
      <c r="BG549" s="31">
        <v>113.9</v>
      </c>
      <c r="BH549" s="31">
        <v>116.8</v>
      </c>
      <c r="BI549" s="31">
        <v>115.1</v>
      </c>
      <c r="BJ549" s="31">
        <v>114.6</v>
      </c>
      <c r="BK549" s="31">
        <v>114.8</v>
      </c>
      <c r="BL549" s="31">
        <v>114.7</v>
      </c>
      <c r="BM549" s="31">
        <v>114.4</v>
      </c>
      <c r="BN549" s="31">
        <v>114.5</v>
      </c>
      <c r="BO549" s="31">
        <v>114.7</v>
      </c>
      <c r="BP549" s="31">
        <v>112.9</v>
      </c>
      <c r="BQ549" s="31">
        <v>113.2</v>
      </c>
      <c r="BR549" s="31">
        <v>111.5</v>
      </c>
      <c r="BS549" s="31">
        <v>111.9</v>
      </c>
      <c r="BT549" s="31">
        <v>111.8</v>
      </c>
      <c r="BU549" s="31">
        <v>111.7</v>
      </c>
      <c r="BV549" s="31">
        <v>111.5</v>
      </c>
      <c r="BW549" s="31">
        <v>112.1</v>
      </c>
      <c r="BX549" s="31">
        <v>112.3</v>
      </c>
      <c r="BY549" s="31">
        <v>111.5</v>
      </c>
      <c r="BZ549" s="31">
        <v>112.5</v>
      </c>
      <c r="CA549" s="31">
        <v>113</v>
      </c>
      <c r="CB549" s="31">
        <v>113.3</v>
      </c>
      <c r="CC549" s="31">
        <v>111.6</v>
      </c>
      <c r="CD549" s="31">
        <v>112.6</v>
      </c>
      <c r="CE549" s="31">
        <v>113</v>
      </c>
      <c r="CF549" s="31">
        <v>113</v>
      </c>
      <c r="CG549" s="31">
        <v>112.9</v>
      </c>
      <c r="CH549" s="31">
        <v>114</v>
      </c>
      <c r="CI549" s="31">
        <v>113.5</v>
      </c>
      <c r="CJ549" s="31">
        <v>113.8</v>
      </c>
      <c r="CK549" s="31">
        <v>114.5</v>
      </c>
      <c r="CL549" s="31">
        <v>113.7</v>
      </c>
      <c r="CM549" s="31">
        <v>113</v>
      </c>
      <c r="CN549" s="31">
        <v>115.1</v>
      </c>
      <c r="CO549" s="31">
        <v>114.8</v>
      </c>
      <c r="CP549" s="31">
        <v>113.5</v>
      </c>
      <c r="CQ549" s="31">
        <v>110.5</v>
      </c>
      <c r="CR549" s="31">
        <v>111.4</v>
      </c>
      <c r="CS549" s="31">
        <v>109.9</v>
      </c>
      <c r="CT549" s="31">
        <v>115.1</v>
      </c>
      <c r="CU549" s="31">
        <v>114.6</v>
      </c>
      <c r="CV549" s="31">
        <v>113.8</v>
      </c>
      <c r="CW549" s="31">
        <v>109.7</v>
      </c>
      <c r="CX549" s="31">
        <v>110.7</v>
      </c>
      <c r="CY549" s="31">
        <v>109.7</v>
      </c>
      <c r="CZ549" s="31">
        <v>108.5</v>
      </c>
      <c r="DA549" s="31">
        <v>109</v>
      </c>
      <c r="DB549" s="31">
        <v>109.2</v>
      </c>
      <c r="DC549" s="31">
        <v>111.1</v>
      </c>
      <c r="DD549" s="31">
        <v>111.6</v>
      </c>
      <c r="DE549" s="31">
        <v>113.1</v>
      </c>
      <c r="DF549" s="31">
        <v>112.9</v>
      </c>
      <c r="DG549" s="31">
        <v>113.9</v>
      </c>
      <c r="DH549" s="31">
        <v>113.5</v>
      </c>
      <c r="DI549" s="31">
        <v>113.4</v>
      </c>
      <c r="DJ549" s="31">
        <v>114.3</v>
      </c>
      <c r="DK549" s="31">
        <v>114.6</v>
      </c>
      <c r="DL549" s="31">
        <v>112.1</v>
      </c>
      <c r="DM549" s="31">
        <v>114.2</v>
      </c>
      <c r="DN549" s="31">
        <v>114.2</v>
      </c>
      <c r="DO549" s="31">
        <v>113.7</v>
      </c>
      <c r="DP549" s="31">
        <v>111.9</v>
      </c>
      <c r="DQ549" s="31">
        <v>112.4</v>
      </c>
      <c r="DR549" s="31">
        <v>112.1</v>
      </c>
      <c r="DS549" s="31">
        <v>111.2</v>
      </c>
      <c r="DT549" s="31">
        <v>113.4</v>
      </c>
      <c r="DU549" s="31">
        <v>114.4</v>
      </c>
      <c r="DV549" s="31">
        <v>115.2</v>
      </c>
      <c r="DW549" s="31">
        <v>119.2</v>
      </c>
      <c r="DX549" s="31">
        <v>118.1</v>
      </c>
      <c r="DY549" s="31">
        <v>119.4</v>
      </c>
      <c r="DZ549" s="31">
        <v>119.6</v>
      </c>
      <c r="EA549" s="31">
        <v>119.6</v>
      </c>
      <c r="EB549" s="31">
        <v>119</v>
      </c>
      <c r="EC549" s="31">
        <v>116.8</v>
      </c>
      <c r="ED549" s="31">
        <v>114.6</v>
      </c>
      <c r="EE549" s="31">
        <v>116</v>
      </c>
      <c r="EF549" s="31">
        <v>115.8</v>
      </c>
      <c r="EG549" s="31">
        <v>116.7</v>
      </c>
      <c r="EH549" s="31">
        <v>117.2</v>
      </c>
      <c r="EI549" s="31">
        <v>121</v>
      </c>
      <c r="EJ549" s="31">
        <v>118.9</v>
      </c>
      <c r="EK549" s="31">
        <v>120.2</v>
      </c>
      <c r="EL549" s="31">
        <v>118.7</v>
      </c>
      <c r="EM549" s="31">
        <v>121.7</v>
      </c>
      <c r="EN549" s="31">
        <v>121.8</v>
      </c>
      <c r="EO549" s="31">
        <v>121.5</v>
      </c>
      <c r="EP549" s="31">
        <v>121</v>
      </c>
      <c r="EQ549" s="31">
        <v>119.2</v>
      </c>
      <c r="ER549" s="31">
        <v>121.1</v>
      </c>
      <c r="ES549" s="31">
        <v>120.6</v>
      </c>
      <c r="ET549" s="31">
        <v>121.3</v>
      </c>
    </row>
    <row r="550" spans="1:150">
      <c r="A550" s="25" t="s">
        <v>2286</v>
      </c>
      <c r="B550" s="25" t="s">
        <v>2287</v>
      </c>
      <c r="C550" s="26">
        <v>0.16911000000000001</v>
      </c>
      <c r="D550" s="31">
        <v>108.7</v>
      </c>
      <c r="E550" s="31">
        <v>110.1</v>
      </c>
      <c r="F550" s="31">
        <v>108.6</v>
      </c>
      <c r="G550" s="31">
        <v>106.7</v>
      </c>
      <c r="H550" s="31">
        <v>107.5</v>
      </c>
      <c r="I550" s="31">
        <v>108.1</v>
      </c>
      <c r="J550" s="31">
        <v>106.4</v>
      </c>
      <c r="K550" s="31">
        <v>108.7</v>
      </c>
      <c r="L550" s="31">
        <v>111.1</v>
      </c>
      <c r="M550" s="31">
        <v>107.9</v>
      </c>
      <c r="N550" s="31">
        <v>109.4</v>
      </c>
      <c r="O550" s="31">
        <v>110</v>
      </c>
      <c r="P550" s="31">
        <v>107.9</v>
      </c>
      <c r="Q550" s="31">
        <v>103.9</v>
      </c>
      <c r="R550" s="31">
        <v>105.7</v>
      </c>
      <c r="S550" s="31">
        <v>105.5</v>
      </c>
      <c r="T550" s="31">
        <v>110.7</v>
      </c>
      <c r="U550" s="31">
        <v>109.5</v>
      </c>
      <c r="V550" s="31">
        <v>108.3</v>
      </c>
      <c r="W550" s="31">
        <v>107.7</v>
      </c>
      <c r="X550" s="31">
        <v>107.1</v>
      </c>
      <c r="Y550" s="31">
        <v>106.2</v>
      </c>
      <c r="Z550" s="31">
        <v>105.4</v>
      </c>
      <c r="AA550" s="31">
        <v>104.7</v>
      </c>
      <c r="AB550" s="31">
        <v>102.6</v>
      </c>
      <c r="AC550" s="31">
        <v>99.8</v>
      </c>
      <c r="AD550" s="31">
        <v>100.1</v>
      </c>
      <c r="AE550" s="31">
        <v>97.7</v>
      </c>
      <c r="AF550" s="31">
        <v>99.4</v>
      </c>
      <c r="AG550" s="31">
        <v>94.5</v>
      </c>
      <c r="AH550" s="31">
        <v>88.7</v>
      </c>
      <c r="AI550" s="31">
        <v>91.1</v>
      </c>
      <c r="AJ550" s="31">
        <v>91.9</v>
      </c>
      <c r="AK550" s="31">
        <v>90.4</v>
      </c>
      <c r="AL550" s="31">
        <v>89.4</v>
      </c>
      <c r="AM550" s="31">
        <v>88.9</v>
      </c>
      <c r="AN550" s="31">
        <v>88.1</v>
      </c>
      <c r="AO550" s="31">
        <v>89.5</v>
      </c>
      <c r="AP550" s="31">
        <v>88.9</v>
      </c>
      <c r="AQ550" s="31">
        <v>87.9</v>
      </c>
      <c r="AR550" s="31">
        <v>91.4</v>
      </c>
      <c r="AS550" s="31">
        <v>89.1</v>
      </c>
      <c r="AT550" s="31">
        <v>89.9</v>
      </c>
      <c r="AU550" s="31">
        <v>87.2</v>
      </c>
      <c r="AV550" s="31">
        <v>85.7</v>
      </c>
      <c r="AW550" s="31">
        <v>85.7</v>
      </c>
      <c r="AX550" s="31">
        <v>85</v>
      </c>
      <c r="AY550" s="31">
        <v>84.6</v>
      </c>
      <c r="AZ550" s="31">
        <v>77.099999999999994</v>
      </c>
      <c r="BA550" s="31">
        <v>76.900000000000006</v>
      </c>
      <c r="BB550" s="31">
        <v>74</v>
      </c>
      <c r="BC550" s="31">
        <v>69</v>
      </c>
      <c r="BD550" s="31">
        <v>70.7</v>
      </c>
      <c r="BE550" s="31">
        <v>69.099999999999994</v>
      </c>
      <c r="BF550" s="31">
        <v>68.900000000000006</v>
      </c>
      <c r="BG550" s="31">
        <v>68.900000000000006</v>
      </c>
      <c r="BH550" s="31">
        <v>68.8</v>
      </c>
      <c r="BI550" s="31">
        <v>68.8</v>
      </c>
      <c r="BJ550" s="31">
        <v>68.8</v>
      </c>
      <c r="BK550" s="31">
        <v>69.5</v>
      </c>
      <c r="BL550" s="31">
        <v>69.099999999999994</v>
      </c>
      <c r="BM550" s="31">
        <v>70.900000000000006</v>
      </c>
      <c r="BN550" s="31">
        <v>73</v>
      </c>
      <c r="BO550" s="31">
        <v>76</v>
      </c>
      <c r="BP550" s="31">
        <v>78.400000000000006</v>
      </c>
      <c r="BQ550" s="31">
        <v>77.400000000000006</v>
      </c>
      <c r="BR550" s="31">
        <v>77.400000000000006</v>
      </c>
      <c r="BS550" s="31">
        <v>107.7</v>
      </c>
      <c r="BT550" s="31">
        <v>109.9</v>
      </c>
      <c r="BU550" s="31">
        <v>114</v>
      </c>
      <c r="BV550" s="31">
        <v>108.2</v>
      </c>
      <c r="BW550" s="31">
        <v>116.2</v>
      </c>
      <c r="BX550" s="31">
        <v>127.9</v>
      </c>
      <c r="BY550" s="31">
        <v>129</v>
      </c>
      <c r="BZ550" s="31">
        <v>131.19999999999999</v>
      </c>
      <c r="CA550" s="31">
        <v>136.80000000000001</v>
      </c>
      <c r="CB550" s="31">
        <v>138.80000000000001</v>
      </c>
      <c r="CC550" s="31">
        <v>139.4</v>
      </c>
      <c r="CD550" s="31">
        <v>139.5</v>
      </c>
      <c r="CE550" s="31">
        <v>139.5</v>
      </c>
      <c r="CF550" s="31">
        <v>135.9</v>
      </c>
      <c r="CG550" s="31">
        <v>122.2</v>
      </c>
      <c r="CH550" s="31">
        <v>119.3</v>
      </c>
      <c r="CI550" s="31">
        <v>105.2</v>
      </c>
      <c r="CJ550" s="31">
        <v>94.4</v>
      </c>
      <c r="CK550" s="31">
        <v>95.2</v>
      </c>
      <c r="CL550" s="31">
        <v>94.6</v>
      </c>
      <c r="CM550" s="31">
        <v>90</v>
      </c>
      <c r="CN550" s="31">
        <v>90.4</v>
      </c>
      <c r="CO550" s="31">
        <v>89.8</v>
      </c>
      <c r="CP550" s="31">
        <v>84.9</v>
      </c>
      <c r="CQ550" s="31">
        <v>84.9</v>
      </c>
      <c r="CR550" s="31">
        <v>80.599999999999994</v>
      </c>
      <c r="CS550" s="31">
        <v>78.099999999999994</v>
      </c>
      <c r="CT550" s="31">
        <v>78.099999999999994</v>
      </c>
      <c r="CU550" s="31">
        <v>78.099999999999994</v>
      </c>
      <c r="CV550" s="31">
        <v>77.599999999999994</v>
      </c>
      <c r="CW550" s="31">
        <v>77.599999999999994</v>
      </c>
      <c r="CX550" s="31">
        <v>77.599999999999994</v>
      </c>
      <c r="CY550" s="31">
        <v>77.599999999999994</v>
      </c>
      <c r="CZ550" s="31">
        <v>77.599999999999994</v>
      </c>
      <c r="DA550" s="31">
        <v>77.599999999999994</v>
      </c>
      <c r="DB550" s="31">
        <v>77.599999999999994</v>
      </c>
      <c r="DC550" s="31">
        <v>81.3</v>
      </c>
      <c r="DD550" s="31">
        <v>81.3</v>
      </c>
      <c r="DE550" s="31">
        <v>81.900000000000006</v>
      </c>
      <c r="DF550" s="31">
        <v>79.900000000000006</v>
      </c>
      <c r="DG550" s="31">
        <v>79.599999999999994</v>
      </c>
      <c r="DH550" s="31">
        <v>78.900000000000006</v>
      </c>
      <c r="DI550" s="31">
        <v>80.3</v>
      </c>
      <c r="DJ550" s="31">
        <v>81.5</v>
      </c>
      <c r="DK550" s="31">
        <v>85.5</v>
      </c>
      <c r="DL550" s="31">
        <v>87.7</v>
      </c>
      <c r="DM550" s="31">
        <v>88</v>
      </c>
      <c r="DN550" s="31">
        <v>92.4</v>
      </c>
      <c r="DO550" s="31">
        <v>97.2</v>
      </c>
      <c r="DP550" s="31">
        <v>96.6</v>
      </c>
      <c r="DQ550" s="31">
        <v>99</v>
      </c>
      <c r="DR550" s="31">
        <v>98.3</v>
      </c>
      <c r="DS550" s="31">
        <v>101.2</v>
      </c>
      <c r="DT550" s="31">
        <v>104.9</v>
      </c>
      <c r="DU550" s="31">
        <v>104.3</v>
      </c>
      <c r="DV550" s="31">
        <v>103.9</v>
      </c>
      <c r="DW550" s="31">
        <v>105.5</v>
      </c>
      <c r="DX550" s="31">
        <v>105.4</v>
      </c>
      <c r="DY550" s="31">
        <v>105.6</v>
      </c>
      <c r="DZ550" s="31">
        <v>105.4</v>
      </c>
      <c r="EA550" s="31">
        <v>106.6</v>
      </c>
      <c r="EB550" s="31">
        <v>106.6</v>
      </c>
      <c r="EC550" s="31">
        <v>107.4</v>
      </c>
      <c r="ED550" s="31">
        <v>108.4</v>
      </c>
      <c r="EE550" s="31">
        <v>106.3</v>
      </c>
      <c r="EF550" s="31">
        <v>105.3</v>
      </c>
      <c r="EG550" s="31">
        <v>105.3</v>
      </c>
      <c r="EH550" s="31">
        <v>105.2</v>
      </c>
      <c r="EI550" s="31">
        <v>101.3</v>
      </c>
      <c r="EJ550" s="31">
        <v>103</v>
      </c>
      <c r="EK550" s="31">
        <v>101.5</v>
      </c>
      <c r="EL550" s="31">
        <v>101.2</v>
      </c>
      <c r="EM550" s="31">
        <v>100.1</v>
      </c>
      <c r="EN550" s="31">
        <v>101.8</v>
      </c>
      <c r="EO550" s="31">
        <v>101.4</v>
      </c>
      <c r="EP550" s="31">
        <v>101.3</v>
      </c>
      <c r="EQ550" s="31">
        <v>100.9</v>
      </c>
      <c r="ER550" s="31">
        <v>96.5</v>
      </c>
      <c r="ES550" s="31">
        <v>97</v>
      </c>
      <c r="ET550" s="31">
        <v>97.4</v>
      </c>
    </row>
    <row r="551" spans="1:150">
      <c r="A551" s="25" t="s">
        <v>2288</v>
      </c>
      <c r="B551" s="25" t="s">
        <v>2289</v>
      </c>
      <c r="C551" s="26">
        <v>0.16911000000000001</v>
      </c>
      <c r="D551" s="31">
        <v>108.7</v>
      </c>
      <c r="E551" s="31">
        <v>110.1</v>
      </c>
      <c r="F551" s="31">
        <v>108.6</v>
      </c>
      <c r="G551" s="31">
        <v>106.7</v>
      </c>
      <c r="H551" s="31">
        <v>107.5</v>
      </c>
      <c r="I551" s="31">
        <v>108.1</v>
      </c>
      <c r="J551" s="31">
        <v>106.4</v>
      </c>
      <c r="K551" s="31">
        <v>108.7</v>
      </c>
      <c r="L551" s="31">
        <v>111.1</v>
      </c>
      <c r="M551" s="31">
        <v>107.9</v>
      </c>
      <c r="N551" s="31">
        <v>109.4</v>
      </c>
      <c r="O551" s="31">
        <v>110</v>
      </c>
      <c r="P551" s="31">
        <v>107.9</v>
      </c>
      <c r="Q551" s="31">
        <v>103.9</v>
      </c>
      <c r="R551" s="31">
        <v>105.7</v>
      </c>
      <c r="S551" s="31">
        <v>105.5</v>
      </c>
      <c r="T551" s="31">
        <v>110.7</v>
      </c>
      <c r="U551" s="31">
        <v>109.5</v>
      </c>
      <c r="V551" s="31">
        <v>108.3</v>
      </c>
      <c r="W551" s="31">
        <v>107.7</v>
      </c>
      <c r="X551" s="31">
        <v>107.1</v>
      </c>
      <c r="Y551" s="31">
        <v>106.2</v>
      </c>
      <c r="Z551" s="31">
        <v>105.4</v>
      </c>
      <c r="AA551" s="31">
        <v>104.7</v>
      </c>
      <c r="AB551" s="31">
        <v>102.6</v>
      </c>
      <c r="AC551" s="31">
        <v>99.8</v>
      </c>
      <c r="AD551" s="31">
        <v>100.1</v>
      </c>
      <c r="AE551" s="31">
        <v>97.7</v>
      </c>
      <c r="AF551" s="31">
        <v>99.4</v>
      </c>
      <c r="AG551" s="31">
        <v>94.5</v>
      </c>
      <c r="AH551" s="31">
        <v>88.7</v>
      </c>
      <c r="AI551" s="31">
        <v>91.1</v>
      </c>
      <c r="AJ551" s="31">
        <v>91.9</v>
      </c>
      <c r="AK551" s="31">
        <v>90.4</v>
      </c>
      <c r="AL551" s="31">
        <v>89.4</v>
      </c>
      <c r="AM551" s="31">
        <v>88.9</v>
      </c>
      <c r="AN551" s="31">
        <v>88.1</v>
      </c>
      <c r="AO551" s="31">
        <v>89.5</v>
      </c>
      <c r="AP551" s="31">
        <v>88.9</v>
      </c>
      <c r="AQ551" s="31">
        <v>87.9</v>
      </c>
      <c r="AR551" s="31">
        <v>91.4</v>
      </c>
      <c r="AS551" s="31">
        <v>89.1</v>
      </c>
      <c r="AT551" s="31">
        <v>89.9</v>
      </c>
      <c r="AU551" s="31">
        <v>87.2</v>
      </c>
      <c r="AV551" s="31">
        <v>85.7</v>
      </c>
      <c r="AW551" s="31">
        <v>85.7</v>
      </c>
      <c r="AX551" s="31">
        <v>85</v>
      </c>
      <c r="AY551" s="31">
        <v>84.6</v>
      </c>
      <c r="AZ551" s="31">
        <v>77.099999999999994</v>
      </c>
      <c r="BA551" s="31">
        <v>76.900000000000006</v>
      </c>
      <c r="BB551" s="31">
        <v>74</v>
      </c>
      <c r="BC551" s="31">
        <v>69</v>
      </c>
      <c r="BD551" s="31">
        <v>70.7</v>
      </c>
      <c r="BE551" s="31">
        <v>69.099999999999994</v>
      </c>
      <c r="BF551" s="31">
        <v>68.900000000000006</v>
      </c>
      <c r="BG551" s="31">
        <v>68.900000000000006</v>
      </c>
      <c r="BH551" s="31">
        <v>68.8</v>
      </c>
      <c r="BI551" s="31">
        <v>68.8</v>
      </c>
      <c r="BJ551" s="31">
        <v>68.8</v>
      </c>
      <c r="BK551" s="31">
        <v>69.5</v>
      </c>
      <c r="BL551" s="31">
        <v>69.099999999999994</v>
      </c>
      <c r="BM551" s="31">
        <v>70.900000000000006</v>
      </c>
      <c r="BN551" s="31">
        <v>73</v>
      </c>
      <c r="BO551" s="31">
        <v>76</v>
      </c>
      <c r="BP551" s="31">
        <v>78.400000000000006</v>
      </c>
      <c r="BQ551" s="31">
        <v>77.400000000000006</v>
      </c>
      <c r="BR551" s="31">
        <v>77.400000000000006</v>
      </c>
      <c r="BS551" s="31">
        <v>107.7</v>
      </c>
      <c r="BT551" s="31">
        <v>109.9</v>
      </c>
      <c r="BU551" s="31">
        <v>114</v>
      </c>
      <c r="BV551" s="31">
        <v>108.2</v>
      </c>
      <c r="BW551" s="31">
        <v>116.2</v>
      </c>
      <c r="BX551" s="31">
        <v>127.9</v>
      </c>
      <c r="BY551" s="31">
        <v>129</v>
      </c>
      <c r="BZ551" s="31">
        <v>131.19999999999999</v>
      </c>
      <c r="CA551" s="31">
        <v>136.80000000000001</v>
      </c>
      <c r="CB551" s="31">
        <v>138.80000000000001</v>
      </c>
      <c r="CC551" s="31">
        <v>139.4</v>
      </c>
      <c r="CD551" s="31">
        <v>139.5</v>
      </c>
      <c r="CE551" s="31">
        <v>139.5</v>
      </c>
      <c r="CF551" s="31">
        <v>135.9</v>
      </c>
      <c r="CG551" s="31">
        <v>122.2</v>
      </c>
      <c r="CH551" s="31">
        <v>119.3</v>
      </c>
      <c r="CI551" s="31">
        <v>105.2</v>
      </c>
      <c r="CJ551" s="31">
        <v>94.4</v>
      </c>
      <c r="CK551" s="31">
        <v>95.2</v>
      </c>
      <c r="CL551" s="31">
        <v>94.6</v>
      </c>
      <c r="CM551" s="31">
        <v>90</v>
      </c>
      <c r="CN551" s="31">
        <v>90.4</v>
      </c>
      <c r="CO551" s="31">
        <v>89.8</v>
      </c>
      <c r="CP551" s="31">
        <v>84.9</v>
      </c>
      <c r="CQ551" s="31">
        <v>84.9</v>
      </c>
      <c r="CR551" s="31">
        <v>80.599999999999994</v>
      </c>
      <c r="CS551" s="31">
        <v>78.099999999999994</v>
      </c>
      <c r="CT551" s="31">
        <v>78.099999999999994</v>
      </c>
      <c r="CU551" s="31">
        <v>78.099999999999994</v>
      </c>
      <c r="CV551" s="31">
        <v>77.599999999999994</v>
      </c>
      <c r="CW551" s="31">
        <v>77.599999999999994</v>
      </c>
      <c r="CX551" s="31">
        <v>77.599999999999994</v>
      </c>
      <c r="CY551" s="31">
        <v>77.599999999999994</v>
      </c>
      <c r="CZ551" s="31">
        <v>77.599999999999994</v>
      </c>
      <c r="DA551" s="31">
        <v>77.599999999999994</v>
      </c>
      <c r="DB551" s="31">
        <v>77.599999999999994</v>
      </c>
      <c r="DC551" s="31">
        <v>81.3</v>
      </c>
      <c r="DD551" s="31">
        <v>81.3</v>
      </c>
      <c r="DE551" s="31">
        <v>81.900000000000006</v>
      </c>
      <c r="DF551" s="31">
        <v>79.900000000000006</v>
      </c>
      <c r="DG551" s="31">
        <v>79.599999999999994</v>
      </c>
      <c r="DH551" s="31">
        <v>78.900000000000006</v>
      </c>
      <c r="DI551" s="31">
        <v>80.3</v>
      </c>
      <c r="DJ551" s="31">
        <v>81.5</v>
      </c>
      <c r="DK551" s="31">
        <v>85.5</v>
      </c>
      <c r="DL551" s="31">
        <v>87.7</v>
      </c>
      <c r="DM551" s="31">
        <v>88</v>
      </c>
      <c r="DN551" s="31">
        <v>92.4</v>
      </c>
      <c r="DO551" s="31">
        <v>97.2</v>
      </c>
      <c r="DP551" s="31">
        <v>96.6</v>
      </c>
      <c r="DQ551" s="31">
        <v>99</v>
      </c>
      <c r="DR551" s="31">
        <v>98.3</v>
      </c>
      <c r="DS551" s="31">
        <v>101.2</v>
      </c>
      <c r="DT551" s="31">
        <v>104.9</v>
      </c>
      <c r="DU551" s="31">
        <v>104.3</v>
      </c>
      <c r="DV551" s="31">
        <v>103.9</v>
      </c>
      <c r="DW551" s="31">
        <v>105.5</v>
      </c>
      <c r="DX551" s="31">
        <v>105.4</v>
      </c>
      <c r="DY551" s="31">
        <v>105.6</v>
      </c>
      <c r="DZ551" s="31">
        <v>105.4</v>
      </c>
      <c r="EA551" s="31">
        <v>106.6</v>
      </c>
      <c r="EB551" s="31">
        <v>106.6</v>
      </c>
      <c r="EC551" s="31">
        <v>107.4</v>
      </c>
      <c r="ED551" s="31">
        <v>108.4</v>
      </c>
      <c r="EE551" s="31">
        <v>106.3</v>
      </c>
      <c r="EF551" s="31">
        <v>105.3</v>
      </c>
      <c r="EG551" s="31">
        <v>105.3</v>
      </c>
      <c r="EH551" s="31">
        <v>105.2</v>
      </c>
      <c r="EI551" s="31">
        <v>101.3</v>
      </c>
      <c r="EJ551" s="31">
        <v>103</v>
      </c>
      <c r="EK551" s="31">
        <v>101.5</v>
      </c>
      <c r="EL551" s="31">
        <v>101.2</v>
      </c>
      <c r="EM551" s="31">
        <v>100.1</v>
      </c>
      <c r="EN551" s="31">
        <v>101.8</v>
      </c>
      <c r="EO551" s="31">
        <v>101.4</v>
      </c>
      <c r="EP551" s="31">
        <v>101.3</v>
      </c>
      <c r="EQ551" s="31">
        <v>100.9</v>
      </c>
      <c r="ER551" s="31">
        <v>96.5</v>
      </c>
      <c r="ES551" s="31">
        <v>97</v>
      </c>
      <c r="ET551" s="31">
        <v>97.4</v>
      </c>
    </row>
    <row r="552" spans="1:150">
      <c r="A552" s="25" t="s">
        <v>2290</v>
      </c>
      <c r="B552" s="25" t="s">
        <v>2291</v>
      </c>
      <c r="C552" s="26">
        <v>9.6463199999999993</v>
      </c>
      <c r="D552" s="31">
        <v>105.9</v>
      </c>
      <c r="E552" s="31">
        <v>106.5</v>
      </c>
      <c r="F552" s="31">
        <v>106.5</v>
      </c>
      <c r="G552" s="31">
        <v>105.9</v>
      </c>
      <c r="H552" s="31">
        <v>105.2</v>
      </c>
      <c r="I552" s="31">
        <v>105.4</v>
      </c>
      <c r="J552" s="31">
        <v>105</v>
      </c>
      <c r="K552" s="31">
        <v>104.2</v>
      </c>
      <c r="L552" s="31">
        <v>103.6</v>
      </c>
      <c r="M552" s="31">
        <v>103.6</v>
      </c>
      <c r="N552" s="31">
        <v>102.6</v>
      </c>
      <c r="O552" s="31">
        <v>103.2</v>
      </c>
      <c r="P552" s="31">
        <v>103.3</v>
      </c>
      <c r="Q552" s="31">
        <v>102.3</v>
      </c>
      <c r="R552" s="31">
        <v>101.6</v>
      </c>
      <c r="S552" s="31">
        <v>101.8</v>
      </c>
      <c r="T552" s="31">
        <v>101.4</v>
      </c>
      <c r="U552" s="31">
        <v>102.8</v>
      </c>
      <c r="V552" s="31">
        <v>102.5</v>
      </c>
      <c r="W552" s="31">
        <v>102.3</v>
      </c>
      <c r="X552" s="31">
        <v>102.9</v>
      </c>
      <c r="Y552" s="31">
        <v>103.9</v>
      </c>
      <c r="Z552" s="31">
        <v>104.4</v>
      </c>
      <c r="AA552" s="31">
        <v>105</v>
      </c>
      <c r="AB552" s="31">
        <v>103.5</v>
      </c>
      <c r="AC552" s="31">
        <v>104</v>
      </c>
      <c r="AD552" s="31">
        <v>106</v>
      </c>
      <c r="AE552" s="31">
        <v>106</v>
      </c>
      <c r="AF552" s="31">
        <v>105.7</v>
      </c>
      <c r="AG552" s="31">
        <v>104.6</v>
      </c>
      <c r="AH552" s="31">
        <v>104.5</v>
      </c>
      <c r="AI552" s="31">
        <v>103.3</v>
      </c>
      <c r="AJ552" s="31">
        <v>102.2</v>
      </c>
      <c r="AK552" s="31">
        <v>101.6</v>
      </c>
      <c r="AL552" s="31">
        <v>100.5</v>
      </c>
      <c r="AM552" s="31">
        <v>99.5</v>
      </c>
      <c r="AN552" s="31">
        <v>99.2</v>
      </c>
      <c r="AO552" s="31">
        <v>98.3</v>
      </c>
      <c r="AP552" s="31">
        <v>97.1</v>
      </c>
      <c r="AQ552" s="31">
        <v>94.9</v>
      </c>
      <c r="AR552" s="31">
        <v>91.6</v>
      </c>
      <c r="AS552" s="31">
        <v>92.2</v>
      </c>
      <c r="AT552" s="31">
        <v>91.6</v>
      </c>
      <c r="AU552" s="31">
        <v>89.2</v>
      </c>
      <c r="AV552" s="31">
        <v>87</v>
      </c>
      <c r="AW552" s="31">
        <v>86.7</v>
      </c>
      <c r="AX552" s="31">
        <v>87.4</v>
      </c>
      <c r="AY552" s="31">
        <v>89.2</v>
      </c>
      <c r="AZ552" s="31">
        <v>89.9</v>
      </c>
      <c r="BA552" s="31">
        <v>90.2</v>
      </c>
      <c r="BB552" s="31">
        <v>89.6</v>
      </c>
      <c r="BC552" s="31">
        <v>88.7</v>
      </c>
      <c r="BD552" s="31">
        <v>87.8</v>
      </c>
      <c r="BE552" s="31">
        <v>88.7</v>
      </c>
      <c r="BF552" s="31">
        <v>91</v>
      </c>
      <c r="BG552" s="31">
        <v>91.9</v>
      </c>
      <c r="BH552" s="31">
        <v>92.7</v>
      </c>
      <c r="BI552" s="31">
        <v>93.7</v>
      </c>
      <c r="BJ552" s="31">
        <v>93.7</v>
      </c>
      <c r="BK552" s="31">
        <v>95.6</v>
      </c>
      <c r="BL552" s="31">
        <v>97.4</v>
      </c>
      <c r="BM552" s="31">
        <v>96.9</v>
      </c>
      <c r="BN552" s="31">
        <v>96.3</v>
      </c>
      <c r="BO552" s="31">
        <v>97</v>
      </c>
      <c r="BP552" s="31">
        <v>98.5</v>
      </c>
      <c r="BQ552" s="31">
        <v>100.9</v>
      </c>
      <c r="BR552" s="31">
        <v>100.7</v>
      </c>
      <c r="BS552" s="31">
        <v>101.3</v>
      </c>
      <c r="BT552" s="31">
        <v>102.9</v>
      </c>
      <c r="BU552" s="31">
        <v>106.3</v>
      </c>
      <c r="BV552" s="31">
        <v>108.8</v>
      </c>
      <c r="BW552" s="31">
        <v>109.6</v>
      </c>
      <c r="BX552" s="31">
        <v>110.4</v>
      </c>
      <c r="BY552" s="31">
        <v>112.2</v>
      </c>
      <c r="BZ552" s="31">
        <v>112.9</v>
      </c>
      <c r="CA552" s="31">
        <v>112.1</v>
      </c>
      <c r="CB552" s="31">
        <v>111.6</v>
      </c>
      <c r="CC552" s="31">
        <v>114.2</v>
      </c>
      <c r="CD552" s="31">
        <v>114.8</v>
      </c>
      <c r="CE552" s="31">
        <v>114</v>
      </c>
      <c r="CF552" s="31">
        <v>112.3</v>
      </c>
      <c r="CG552" s="31">
        <v>110.1</v>
      </c>
      <c r="CH552" s="31">
        <v>111</v>
      </c>
      <c r="CI552" s="31">
        <v>111.1</v>
      </c>
      <c r="CJ552" s="31">
        <v>110.5</v>
      </c>
      <c r="CK552" s="31">
        <v>109.6</v>
      </c>
      <c r="CL552" s="31">
        <v>108.7</v>
      </c>
      <c r="CM552" s="31">
        <v>106.9</v>
      </c>
      <c r="CN552" s="31">
        <v>104.6</v>
      </c>
      <c r="CO552" s="31">
        <v>104.4</v>
      </c>
      <c r="CP552" s="31">
        <v>103.4</v>
      </c>
      <c r="CQ552" s="31">
        <v>103.4</v>
      </c>
      <c r="CR552" s="31">
        <v>103.6</v>
      </c>
      <c r="CS552" s="31">
        <v>106.5</v>
      </c>
      <c r="CT552" s="31">
        <v>107</v>
      </c>
      <c r="CU552" s="31">
        <v>106</v>
      </c>
      <c r="CV552" s="31">
        <v>107</v>
      </c>
      <c r="CW552" s="31">
        <v>103.3</v>
      </c>
      <c r="CX552" s="31">
        <v>103.8</v>
      </c>
      <c r="CY552" s="31">
        <v>103.8</v>
      </c>
      <c r="CZ552" s="31">
        <v>106.5</v>
      </c>
      <c r="DA552" s="31">
        <v>108.2</v>
      </c>
      <c r="DB552" s="31">
        <v>108.9</v>
      </c>
      <c r="DC552" s="31">
        <v>111.5</v>
      </c>
      <c r="DD552" s="31">
        <v>115.8</v>
      </c>
      <c r="DE552" s="31">
        <v>122.8</v>
      </c>
      <c r="DF552" s="31">
        <v>121.1</v>
      </c>
      <c r="DG552" s="31">
        <v>124</v>
      </c>
      <c r="DH552" s="31">
        <v>128.6</v>
      </c>
      <c r="DI552" s="31">
        <v>133.5</v>
      </c>
      <c r="DJ552" s="31">
        <v>134</v>
      </c>
      <c r="DK552" s="31">
        <v>134</v>
      </c>
      <c r="DL552" s="31">
        <v>135.9</v>
      </c>
      <c r="DM552" s="31">
        <v>137.80000000000001</v>
      </c>
      <c r="DN552" s="31">
        <v>143.9</v>
      </c>
      <c r="DO552" s="31">
        <v>143.6</v>
      </c>
      <c r="DP552" s="31">
        <v>141.9</v>
      </c>
      <c r="DQ552" s="31">
        <v>143.1</v>
      </c>
      <c r="DR552" s="31">
        <v>147.1</v>
      </c>
      <c r="DS552" s="31">
        <v>157.5</v>
      </c>
      <c r="DT552" s="31">
        <v>161.19999999999999</v>
      </c>
      <c r="DU552" s="31">
        <v>158.19999999999999</v>
      </c>
      <c r="DV552" s="31">
        <v>150</v>
      </c>
      <c r="DW552" s="31">
        <v>149.4</v>
      </c>
      <c r="DX552" s="31">
        <v>148.9</v>
      </c>
      <c r="DY552" s="31">
        <v>146.6</v>
      </c>
      <c r="DZ552" s="31">
        <v>145.6</v>
      </c>
      <c r="EA552" s="31">
        <v>143.19999999999999</v>
      </c>
      <c r="EB552" s="31">
        <v>143.19999999999999</v>
      </c>
      <c r="EC552" s="31">
        <v>145.5</v>
      </c>
      <c r="ED552" s="31">
        <v>146.9</v>
      </c>
      <c r="EE552" s="31">
        <v>146.19999999999999</v>
      </c>
      <c r="EF552" s="31">
        <v>145.30000000000001</v>
      </c>
      <c r="EG552" s="31">
        <v>143.6</v>
      </c>
      <c r="EH552" s="31">
        <v>141.6</v>
      </c>
      <c r="EI552" s="31">
        <v>139.9</v>
      </c>
      <c r="EJ552" s="31">
        <v>140.6</v>
      </c>
      <c r="EK552" s="31">
        <v>143</v>
      </c>
      <c r="EL552" s="31">
        <v>142.19999999999999</v>
      </c>
      <c r="EM552" s="31">
        <v>140.19999999999999</v>
      </c>
      <c r="EN552" s="31">
        <v>139.5</v>
      </c>
      <c r="EO552" s="31">
        <v>139</v>
      </c>
      <c r="EP552" s="31">
        <v>138.5</v>
      </c>
      <c r="EQ552" s="31">
        <v>138.4</v>
      </c>
      <c r="ER552" s="31">
        <v>141.4</v>
      </c>
      <c r="ES552" s="31">
        <v>144.1</v>
      </c>
      <c r="ET552" s="31">
        <v>143.1</v>
      </c>
    </row>
    <row r="553" spans="1:150">
      <c r="A553" s="25" t="s">
        <v>2292</v>
      </c>
      <c r="B553" s="25" t="s">
        <v>2293</v>
      </c>
      <c r="C553" s="26">
        <v>1.41103</v>
      </c>
      <c r="D553" s="31">
        <v>115.5</v>
      </c>
      <c r="E553" s="31">
        <v>114.9</v>
      </c>
      <c r="F553" s="31">
        <v>113.6</v>
      </c>
      <c r="G553" s="31">
        <v>109.2</v>
      </c>
      <c r="H553" s="31">
        <v>107.7</v>
      </c>
      <c r="I553" s="31">
        <v>107.4</v>
      </c>
      <c r="J553" s="31">
        <v>105.3</v>
      </c>
      <c r="K553" s="31">
        <v>104.4</v>
      </c>
      <c r="L553" s="31">
        <v>102.4</v>
      </c>
      <c r="M553" s="31">
        <v>104.4</v>
      </c>
      <c r="N553" s="31">
        <v>103.8</v>
      </c>
      <c r="O553" s="31">
        <v>104.8</v>
      </c>
      <c r="P553" s="31">
        <v>104.6</v>
      </c>
      <c r="Q553" s="31">
        <v>105</v>
      </c>
      <c r="R553" s="31">
        <v>103.1</v>
      </c>
      <c r="S553" s="31">
        <v>102.3</v>
      </c>
      <c r="T553" s="31">
        <v>99</v>
      </c>
      <c r="U553" s="31">
        <v>102.4</v>
      </c>
      <c r="V553" s="31">
        <v>102.2</v>
      </c>
      <c r="W553" s="31">
        <v>101.8</v>
      </c>
      <c r="X553" s="31">
        <v>102.9</v>
      </c>
      <c r="Y553" s="31">
        <v>104.3</v>
      </c>
      <c r="Z553" s="31">
        <v>107</v>
      </c>
      <c r="AA553" s="31">
        <v>107.1</v>
      </c>
      <c r="AB553" s="31">
        <v>106.7</v>
      </c>
      <c r="AC553" s="31">
        <v>108.1</v>
      </c>
      <c r="AD553" s="31">
        <v>109.1</v>
      </c>
      <c r="AE553" s="31">
        <v>108.9</v>
      </c>
      <c r="AF553" s="31">
        <v>107.5</v>
      </c>
      <c r="AG553" s="31">
        <v>105.3</v>
      </c>
      <c r="AH553" s="31">
        <v>105.4</v>
      </c>
      <c r="AI553" s="31">
        <v>103.4</v>
      </c>
      <c r="AJ553" s="31">
        <v>102.6</v>
      </c>
      <c r="AK553" s="31">
        <v>101.9</v>
      </c>
      <c r="AL553" s="31">
        <v>100.1</v>
      </c>
      <c r="AM553" s="31">
        <v>95.9</v>
      </c>
      <c r="AN553" s="31">
        <v>96.9</v>
      </c>
      <c r="AO553" s="31">
        <v>94.8</v>
      </c>
      <c r="AP553" s="31">
        <v>92.8</v>
      </c>
      <c r="AQ553" s="31">
        <v>89.7</v>
      </c>
      <c r="AR553" s="31">
        <v>84.1</v>
      </c>
      <c r="AS553" s="31">
        <v>85.7</v>
      </c>
      <c r="AT553" s="31">
        <v>83.7</v>
      </c>
      <c r="AU553" s="31">
        <v>80.599999999999994</v>
      </c>
      <c r="AV553" s="31">
        <v>77.400000000000006</v>
      </c>
      <c r="AW553" s="31">
        <v>79.3</v>
      </c>
      <c r="AX553" s="31">
        <v>78.900000000000006</v>
      </c>
      <c r="AY553" s="31">
        <v>81</v>
      </c>
      <c r="AZ553" s="31">
        <v>81.400000000000006</v>
      </c>
      <c r="BA553" s="31">
        <v>81.900000000000006</v>
      </c>
      <c r="BB553" s="31">
        <v>79</v>
      </c>
      <c r="BC553" s="31">
        <v>77.3</v>
      </c>
      <c r="BD553" s="31">
        <v>76.3</v>
      </c>
      <c r="BE553" s="31">
        <v>78.8</v>
      </c>
      <c r="BF553" s="31">
        <v>82.5</v>
      </c>
      <c r="BG553" s="31">
        <v>85.1</v>
      </c>
      <c r="BH553" s="31">
        <v>87.5</v>
      </c>
      <c r="BI553" s="31">
        <v>88.1</v>
      </c>
      <c r="BJ553" s="31">
        <v>88.1</v>
      </c>
      <c r="BK553" s="31">
        <v>89.1</v>
      </c>
      <c r="BL553" s="31">
        <v>92.8</v>
      </c>
      <c r="BM553" s="31">
        <v>92.7</v>
      </c>
      <c r="BN553" s="31">
        <v>92.6</v>
      </c>
      <c r="BO553" s="31">
        <v>93.6</v>
      </c>
      <c r="BP553" s="31">
        <v>93.7</v>
      </c>
      <c r="BQ553" s="31">
        <v>97.6</v>
      </c>
      <c r="BR553" s="31">
        <v>97</v>
      </c>
      <c r="BS553" s="31">
        <v>96.6</v>
      </c>
      <c r="BT553" s="31">
        <v>97.7</v>
      </c>
      <c r="BU553" s="31">
        <v>105.4</v>
      </c>
      <c r="BV553" s="31">
        <v>109</v>
      </c>
      <c r="BW553" s="31">
        <v>109.8</v>
      </c>
      <c r="BX553" s="31">
        <v>109.8</v>
      </c>
      <c r="BY553" s="31">
        <v>111.6</v>
      </c>
      <c r="BZ553" s="31">
        <v>112.9</v>
      </c>
      <c r="CA553" s="31">
        <v>113.4</v>
      </c>
      <c r="CB553" s="31">
        <v>112.6</v>
      </c>
      <c r="CC553" s="31">
        <v>120.6</v>
      </c>
      <c r="CD553" s="31">
        <v>119</v>
      </c>
      <c r="CE553" s="31">
        <v>117.3</v>
      </c>
      <c r="CF553" s="31">
        <v>113.3</v>
      </c>
      <c r="CG553" s="31">
        <v>108.8</v>
      </c>
      <c r="CH553" s="31">
        <v>108.9</v>
      </c>
      <c r="CI553" s="31">
        <v>108.3</v>
      </c>
      <c r="CJ553" s="31">
        <v>106.2</v>
      </c>
      <c r="CK553" s="31">
        <v>105.6</v>
      </c>
      <c r="CL553" s="31">
        <v>105</v>
      </c>
      <c r="CM553" s="31">
        <v>100.8</v>
      </c>
      <c r="CN553" s="31">
        <v>96.2</v>
      </c>
      <c r="CO553" s="31">
        <v>95.5</v>
      </c>
      <c r="CP553" s="31">
        <v>95.1</v>
      </c>
      <c r="CQ553" s="31">
        <v>96</v>
      </c>
      <c r="CR553" s="31">
        <v>96.6</v>
      </c>
      <c r="CS553" s="31">
        <v>102.3</v>
      </c>
      <c r="CT553" s="31">
        <v>104.3</v>
      </c>
      <c r="CU553" s="31">
        <v>103.5</v>
      </c>
      <c r="CV553" s="31">
        <v>113.1</v>
      </c>
      <c r="CW553" s="31">
        <v>97.9</v>
      </c>
      <c r="CX553" s="31">
        <v>97</v>
      </c>
      <c r="CY553" s="31">
        <v>96.4</v>
      </c>
      <c r="CZ553" s="31">
        <v>101.4</v>
      </c>
      <c r="DA553" s="31">
        <v>104.9</v>
      </c>
      <c r="DB553" s="31">
        <v>105.3</v>
      </c>
      <c r="DC553" s="31">
        <v>108.4</v>
      </c>
      <c r="DD553" s="31">
        <v>116.2</v>
      </c>
      <c r="DE553" s="31">
        <v>123.2</v>
      </c>
      <c r="DF553" s="31">
        <v>121.2</v>
      </c>
      <c r="DG553" s="31">
        <v>125.5</v>
      </c>
      <c r="DH553" s="31">
        <v>133.6</v>
      </c>
      <c r="DI553" s="31">
        <v>138.19999999999999</v>
      </c>
      <c r="DJ553" s="31">
        <v>138.19999999999999</v>
      </c>
      <c r="DK553" s="31">
        <v>137.80000000000001</v>
      </c>
      <c r="DL553" s="31">
        <v>142.19999999999999</v>
      </c>
      <c r="DM553" s="31">
        <v>147.19999999999999</v>
      </c>
      <c r="DN553" s="31">
        <v>161.6</v>
      </c>
      <c r="DO553" s="31">
        <v>163.6</v>
      </c>
      <c r="DP553" s="31">
        <v>153.6</v>
      </c>
      <c r="DQ553" s="31">
        <v>153.9</v>
      </c>
      <c r="DR553" s="31">
        <v>162.4</v>
      </c>
      <c r="DS553" s="31">
        <v>177.6</v>
      </c>
      <c r="DT553" s="31">
        <v>181.9</v>
      </c>
      <c r="DU553" s="31">
        <v>176.1</v>
      </c>
      <c r="DV553" s="31">
        <v>158.1</v>
      </c>
      <c r="DW553" s="31">
        <v>161.4</v>
      </c>
      <c r="DX553" s="31">
        <v>163</v>
      </c>
      <c r="DY553" s="31">
        <v>159.4</v>
      </c>
      <c r="DZ553" s="31">
        <v>155.80000000000001</v>
      </c>
      <c r="EA553" s="31">
        <v>151.9</v>
      </c>
      <c r="EB553" s="31">
        <v>150.4</v>
      </c>
      <c r="EC553" s="31">
        <v>150.9</v>
      </c>
      <c r="ED553" s="31">
        <v>154.6</v>
      </c>
      <c r="EE553" s="31">
        <v>152.4</v>
      </c>
      <c r="EF553" s="31">
        <v>151.9</v>
      </c>
      <c r="EG553" s="31">
        <v>147.69999999999999</v>
      </c>
      <c r="EH553" s="31">
        <v>142</v>
      </c>
      <c r="EI553" s="31">
        <v>135.6</v>
      </c>
      <c r="EJ553" s="31">
        <v>136.1</v>
      </c>
      <c r="EK553" s="31">
        <v>145.69999999999999</v>
      </c>
      <c r="EL553" s="31">
        <v>143.30000000000001</v>
      </c>
      <c r="EM553" s="31">
        <v>138.80000000000001</v>
      </c>
      <c r="EN553" s="31">
        <v>136.69999999999999</v>
      </c>
      <c r="EO553" s="31">
        <v>135.9</v>
      </c>
      <c r="EP553" s="31">
        <v>135.19999999999999</v>
      </c>
      <c r="EQ553" s="31">
        <v>134.1</v>
      </c>
      <c r="ER553" s="31">
        <v>136.69999999999999</v>
      </c>
      <c r="ES553" s="31">
        <v>142.4</v>
      </c>
      <c r="ET553" s="31">
        <v>139.6</v>
      </c>
    </row>
    <row r="554" spans="1:150">
      <c r="A554" s="25" t="s">
        <v>2294</v>
      </c>
      <c r="B554" s="25" t="s">
        <v>2295</v>
      </c>
      <c r="C554" s="26">
        <v>1.00352</v>
      </c>
      <c r="D554" s="31">
        <v>119.4</v>
      </c>
      <c r="E554" s="31">
        <v>116.9</v>
      </c>
      <c r="F554" s="31">
        <v>115</v>
      </c>
      <c r="G554" s="31">
        <v>109.3</v>
      </c>
      <c r="H554" s="31">
        <v>107</v>
      </c>
      <c r="I554" s="31">
        <v>107.9</v>
      </c>
      <c r="J554" s="31">
        <v>105.9</v>
      </c>
      <c r="K554" s="31">
        <v>104.6</v>
      </c>
      <c r="L554" s="31">
        <v>101.4</v>
      </c>
      <c r="M554" s="31">
        <v>104</v>
      </c>
      <c r="N554" s="31">
        <v>102.6</v>
      </c>
      <c r="O554" s="31">
        <v>103.3</v>
      </c>
      <c r="P554" s="31">
        <v>103</v>
      </c>
      <c r="Q554" s="31">
        <v>103.7</v>
      </c>
      <c r="R554" s="31">
        <v>101.3</v>
      </c>
      <c r="S554" s="31">
        <v>100.5</v>
      </c>
      <c r="T554" s="31">
        <v>96.3</v>
      </c>
      <c r="U554" s="31">
        <v>100.8</v>
      </c>
      <c r="V554" s="31">
        <v>99.4</v>
      </c>
      <c r="W554" s="31">
        <v>98.7</v>
      </c>
      <c r="X554" s="31">
        <v>100.9</v>
      </c>
      <c r="Y554" s="31">
        <v>102.5</v>
      </c>
      <c r="Z554" s="31">
        <v>106.2</v>
      </c>
      <c r="AA554" s="31">
        <v>106.1</v>
      </c>
      <c r="AB554" s="31">
        <v>105.4</v>
      </c>
      <c r="AC554" s="31">
        <v>107.4</v>
      </c>
      <c r="AD554" s="31">
        <v>108.2</v>
      </c>
      <c r="AE554" s="31">
        <v>106.2</v>
      </c>
      <c r="AF554" s="31">
        <v>104.2</v>
      </c>
      <c r="AG554" s="31">
        <v>104.5</v>
      </c>
      <c r="AH554" s="31">
        <v>105.4</v>
      </c>
      <c r="AI554" s="31">
        <v>101.6</v>
      </c>
      <c r="AJ554" s="31">
        <v>100.3</v>
      </c>
      <c r="AK554" s="31">
        <v>99.7</v>
      </c>
      <c r="AL554" s="31">
        <v>97.8</v>
      </c>
      <c r="AM554" s="31">
        <v>93.2</v>
      </c>
      <c r="AN554" s="31">
        <v>94.9</v>
      </c>
      <c r="AO554" s="31">
        <v>92.5</v>
      </c>
      <c r="AP554" s="31">
        <v>89.9</v>
      </c>
      <c r="AQ554" s="31">
        <v>86</v>
      </c>
      <c r="AR554" s="31">
        <v>78.5</v>
      </c>
      <c r="AS554" s="31">
        <v>81.099999999999994</v>
      </c>
      <c r="AT554" s="31">
        <v>78.900000000000006</v>
      </c>
      <c r="AU554" s="31">
        <v>75.099999999999994</v>
      </c>
      <c r="AV554" s="31">
        <v>71.400000000000006</v>
      </c>
      <c r="AW554" s="31">
        <v>74.400000000000006</v>
      </c>
      <c r="AX554" s="31">
        <v>74</v>
      </c>
      <c r="AY554" s="31">
        <v>76.3</v>
      </c>
      <c r="AZ554" s="31">
        <v>75.8</v>
      </c>
      <c r="BA554" s="31">
        <v>76.599999999999994</v>
      </c>
      <c r="BB554" s="31">
        <v>72.8</v>
      </c>
      <c r="BC554" s="31">
        <v>69.900000000000006</v>
      </c>
      <c r="BD554" s="31">
        <v>68.2</v>
      </c>
      <c r="BE554" s="31">
        <v>70.400000000000006</v>
      </c>
      <c r="BF554" s="31">
        <v>73.900000000000006</v>
      </c>
      <c r="BG554" s="31">
        <v>74.5</v>
      </c>
      <c r="BH554" s="31">
        <v>74.8</v>
      </c>
      <c r="BI554" s="31">
        <v>75.2</v>
      </c>
      <c r="BJ554" s="31">
        <v>75.7</v>
      </c>
      <c r="BK554" s="31">
        <v>77.099999999999994</v>
      </c>
      <c r="BL554" s="31">
        <v>82.9</v>
      </c>
      <c r="BM554" s="31">
        <v>82.1</v>
      </c>
      <c r="BN554" s="31">
        <v>82.9</v>
      </c>
      <c r="BO554" s="31">
        <v>84</v>
      </c>
      <c r="BP554" s="31">
        <v>83.8</v>
      </c>
      <c r="BQ554" s="31">
        <v>88.3</v>
      </c>
      <c r="BR554" s="31">
        <v>87.3</v>
      </c>
      <c r="BS554" s="31">
        <v>86.7</v>
      </c>
      <c r="BT554" s="31">
        <v>88.9</v>
      </c>
      <c r="BU554" s="31">
        <v>98.7</v>
      </c>
      <c r="BV554" s="31">
        <v>103.5</v>
      </c>
      <c r="BW554" s="31">
        <v>103.6</v>
      </c>
      <c r="BX554" s="31">
        <v>103.7</v>
      </c>
      <c r="BY554" s="31">
        <v>106.9</v>
      </c>
      <c r="BZ554" s="31">
        <v>109.3</v>
      </c>
      <c r="CA554" s="31">
        <v>109.8</v>
      </c>
      <c r="CB554" s="31">
        <v>109.2</v>
      </c>
      <c r="CC554" s="31">
        <v>119.9</v>
      </c>
      <c r="CD554" s="31">
        <v>116.8</v>
      </c>
      <c r="CE554" s="31">
        <v>113.7</v>
      </c>
      <c r="CF554" s="31">
        <v>108.8</v>
      </c>
      <c r="CG554" s="31">
        <v>103.3</v>
      </c>
      <c r="CH554" s="31">
        <v>103.6</v>
      </c>
      <c r="CI554" s="31">
        <v>103.4</v>
      </c>
      <c r="CJ554" s="31">
        <v>100.3</v>
      </c>
      <c r="CK554" s="31">
        <v>98.8</v>
      </c>
      <c r="CL554" s="31">
        <v>99</v>
      </c>
      <c r="CM554" s="31">
        <v>93.8</v>
      </c>
      <c r="CN554" s="31">
        <v>88.1</v>
      </c>
      <c r="CO554" s="31">
        <v>88.4</v>
      </c>
      <c r="CP554" s="31">
        <v>88.5</v>
      </c>
      <c r="CQ554" s="31">
        <v>89.8</v>
      </c>
      <c r="CR554" s="31">
        <v>90.9</v>
      </c>
      <c r="CS554" s="31">
        <v>98.2</v>
      </c>
      <c r="CT554" s="31">
        <v>101</v>
      </c>
      <c r="CU554" s="31">
        <v>99.8</v>
      </c>
      <c r="CV554" s="31">
        <v>113.6</v>
      </c>
      <c r="CW554" s="31">
        <v>90</v>
      </c>
      <c r="CX554" s="31">
        <v>89.7</v>
      </c>
      <c r="CY554" s="31">
        <v>88.9</v>
      </c>
      <c r="CZ554" s="31">
        <v>96.4</v>
      </c>
      <c r="DA554" s="31">
        <v>100.5</v>
      </c>
      <c r="DB554" s="31">
        <v>101.2</v>
      </c>
      <c r="DC554" s="31">
        <v>105.9</v>
      </c>
      <c r="DD554" s="31">
        <v>115.9</v>
      </c>
      <c r="DE554" s="31">
        <v>124.5</v>
      </c>
      <c r="DF554" s="31">
        <v>119.2</v>
      </c>
      <c r="DG554" s="31">
        <v>122.1</v>
      </c>
      <c r="DH554" s="31">
        <v>132.30000000000001</v>
      </c>
      <c r="DI554" s="31">
        <v>138</v>
      </c>
      <c r="DJ554" s="31">
        <v>136.30000000000001</v>
      </c>
      <c r="DK554" s="31">
        <v>133.19999999999999</v>
      </c>
      <c r="DL554" s="31">
        <v>137.6</v>
      </c>
      <c r="DM554" s="31">
        <v>144.4</v>
      </c>
      <c r="DN554" s="31">
        <v>157.5</v>
      </c>
      <c r="DO554" s="31">
        <v>160.4</v>
      </c>
      <c r="DP554" s="31">
        <v>147.30000000000001</v>
      </c>
      <c r="DQ554" s="31">
        <v>150.69999999999999</v>
      </c>
      <c r="DR554" s="31">
        <v>165</v>
      </c>
      <c r="DS554" s="31">
        <v>181.3</v>
      </c>
      <c r="DT554" s="31">
        <v>184.1</v>
      </c>
      <c r="DU554" s="31">
        <v>177.1</v>
      </c>
      <c r="DV554" s="31">
        <v>158.9</v>
      </c>
      <c r="DW554" s="31">
        <v>165.1</v>
      </c>
      <c r="DX554" s="31">
        <v>169.6</v>
      </c>
      <c r="DY554" s="31">
        <v>166.5</v>
      </c>
      <c r="DZ554" s="31">
        <v>162.1</v>
      </c>
      <c r="EA554" s="31">
        <v>157.4</v>
      </c>
      <c r="EB554" s="31">
        <v>155.69999999999999</v>
      </c>
      <c r="EC554" s="31">
        <v>155.1</v>
      </c>
      <c r="ED554" s="31">
        <v>159.4</v>
      </c>
      <c r="EE554" s="31">
        <v>156.1</v>
      </c>
      <c r="EF554" s="31">
        <v>156.1</v>
      </c>
      <c r="EG554" s="31">
        <v>150.5</v>
      </c>
      <c r="EH554" s="31">
        <v>143.19999999999999</v>
      </c>
      <c r="EI554" s="31">
        <v>136.19999999999999</v>
      </c>
      <c r="EJ554" s="31">
        <v>137.5</v>
      </c>
      <c r="EK554" s="31">
        <v>149.80000000000001</v>
      </c>
      <c r="EL554" s="31">
        <v>147.69999999999999</v>
      </c>
      <c r="EM554" s="31">
        <v>142.6</v>
      </c>
      <c r="EN554" s="31">
        <v>140.19999999999999</v>
      </c>
      <c r="EO554" s="31">
        <v>138.5</v>
      </c>
      <c r="EP554" s="31">
        <v>136.69999999999999</v>
      </c>
      <c r="EQ554" s="31">
        <v>135.30000000000001</v>
      </c>
      <c r="ER554" s="31">
        <v>138.30000000000001</v>
      </c>
      <c r="ES554" s="31">
        <v>143.80000000000001</v>
      </c>
      <c r="ET554" s="31">
        <v>139.69999999999999</v>
      </c>
    </row>
    <row r="555" spans="1:150">
      <c r="A555" s="25" t="s">
        <v>2296</v>
      </c>
      <c r="B555" s="25" t="s">
        <v>2297</v>
      </c>
      <c r="C555" s="26">
        <v>0.11194999999999999</v>
      </c>
      <c r="D555" s="31">
        <v>102.8</v>
      </c>
      <c r="E555" s="31">
        <v>103.6</v>
      </c>
      <c r="F555" s="31">
        <v>106.9</v>
      </c>
      <c r="G555" s="31">
        <v>106.2</v>
      </c>
      <c r="H555" s="31">
        <v>105.2</v>
      </c>
      <c r="I555" s="31">
        <v>104.9</v>
      </c>
      <c r="J555" s="31">
        <v>102.6</v>
      </c>
      <c r="K555" s="31">
        <v>103.4</v>
      </c>
      <c r="L555" s="31">
        <v>102.1</v>
      </c>
      <c r="M555" s="31">
        <v>103.3</v>
      </c>
      <c r="N555" s="31">
        <v>105.2</v>
      </c>
      <c r="O555" s="31">
        <v>107.5</v>
      </c>
      <c r="P555" s="31">
        <v>109.2</v>
      </c>
      <c r="Q555" s="31">
        <v>107.9</v>
      </c>
      <c r="R555" s="31">
        <v>105.4</v>
      </c>
      <c r="S555" s="31">
        <v>104.4</v>
      </c>
      <c r="T555" s="31">
        <v>103.2</v>
      </c>
      <c r="U555" s="31">
        <v>104.9</v>
      </c>
      <c r="V555" s="31">
        <v>106.4</v>
      </c>
      <c r="W555" s="31">
        <v>109.1</v>
      </c>
      <c r="X555" s="31">
        <v>109</v>
      </c>
      <c r="Y555" s="31">
        <v>105.2</v>
      </c>
      <c r="Z555" s="31">
        <v>109.6</v>
      </c>
      <c r="AA555" s="31">
        <v>108.8</v>
      </c>
      <c r="AB555" s="31">
        <v>110.1</v>
      </c>
      <c r="AC555" s="31">
        <v>110.2</v>
      </c>
      <c r="AD555" s="31">
        <v>109.8</v>
      </c>
      <c r="AE555" s="31">
        <v>110.5</v>
      </c>
      <c r="AF555" s="31">
        <v>111</v>
      </c>
      <c r="AG555" s="31">
        <v>112.6</v>
      </c>
      <c r="AH555" s="31">
        <v>111.1</v>
      </c>
      <c r="AI555" s="31">
        <v>109.4</v>
      </c>
      <c r="AJ555" s="31">
        <v>110</v>
      </c>
      <c r="AK555" s="31">
        <v>110.4</v>
      </c>
      <c r="AL555" s="31">
        <v>110.3</v>
      </c>
      <c r="AM555" s="31">
        <v>109</v>
      </c>
      <c r="AN555" s="31">
        <v>108.4</v>
      </c>
      <c r="AO555" s="31">
        <v>108.5</v>
      </c>
      <c r="AP555" s="31">
        <v>106.8</v>
      </c>
      <c r="AQ555" s="31">
        <v>107.3</v>
      </c>
      <c r="AR555" s="31">
        <v>106.1</v>
      </c>
      <c r="AS555" s="31">
        <v>104</v>
      </c>
      <c r="AT555" s="31">
        <v>100.6</v>
      </c>
      <c r="AU555" s="31">
        <v>99.7</v>
      </c>
      <c r="AV555" s="31">
        <v>99.4</v>
      </c>
      <c r="AW555" s="31">
        <v>97.4</v>
      </c>
      <c r="AX555" s="31">
        <v>96.6</v>
      </c>
      <c r="AY555" s="31">
        <v>95.4</v>
      </c>
      <c r="AZ555" s="31">
        <v>95</v>
      </c>
      <c r="BA555" s="31">
        <v>95.5</v>
      </c>
      <c r="BB555" s="31">
        <v>96.1</v>
      </c>
      <c r="BC555" s="31">
        <v>100.1</v>
      </c>
      <c r="BD555" s="31">
        <v>101.2</v>
      </c>
      <c r="BE555" s="31">
        <v>105.5</v>
      </c>
      <c r="BF555" s="31">
        <v>110.4</v>
      </c>
      <c r="BG555" s="31">
        <v>122.4</v>
      </c>
      <c r="BH555" s="31">
        <v>135.4</v>
      </c>
      <c r="BI555" s="31">
        <v>136.9</v>
      </c>
      <c r="BJ555" s="31">
        <v>137.1</v>
      </c>
      <c r="BK555" s="31">
        <v>136.9</v>
      </c>
      <c r="BL555" s="31">
        <v>133.5</v>
      </c>
      <c r="BM555" s="31">
        <v>134.69999999999999</v>
      </c>
      <c r="BN555" s="31">
        <v>121.2</v>
      </c>
      <c r="BO555" s="31">
        <v>114.6</v>
      </c>
      <c r="BP555" s="31">
        <v>114.7</v>
      </c>
      <c r="BQ555" s="31">
        <v>118.2</v>
      </c>
      <c r="BR555" s="31">
        <v>120.1</v>
      </c>
      <c r="BS555" s="31">
        <v>121</v>
      </c>
      <c r="BT555" s="31">
        <v>117.2</v>
      </c>
      <c r="BU555" s="31">
        <v>119.3</v>
      </c>
      <c r="BV555" s="31">
        <v>120.2</v>
      </c>
      <c r="BW555" s="31">
        <v>123.9</v>
      </c>
      <c r="BX555" s="31">
        <v>124.3</v>
      </c>
      <c r="BY555" s="31">
        <v>122.1</v>
      </c>
      <c r="BZ555" s="31">
        <v>122.5</v>
      </c>
      <c r="CA555" s="31">
        <v>124.7</v>
      </c>
      <c r="CB555" s="31">
        <v>119.4</v>
      </c>
      <c r="CC555" s="31">
        <v>120.7</v>
      </c>
      <c r="CD555" s="31">
        <v>122.7</v>
      </c>
      <c r="CE555" s="31">
        <v>123.8</v>
      </c>
      <c r="CF555" s="31">
        <v>120.7</v>
      </c>
      <c r="CG555" s="31">
        <v>117.1</v>
      </c>
      <c r="CH555" s="31">
        <v>117.7</v>
      </c>
      <c r="CI555" s="31">
        <v>117</v>
      </c>
      <c r="CJ555" s="31">
        <v>118</v>
      </c>
      <c r="CK555" s="31">
        <v>120.1</v>
      </c>
      <c r="CL555" s="31">
        <v>115.9</v>
      </c>
      <c r="CM555" s="31">
        <v>111.7</v>
      </c>
      <c r="CN555" s="31">
        <v>114.2</v>
      </c>
      <c r="CO555" s="31">
        <v>109.9</v>
      </c>
      <c r="CP555" s="31">
        <v>109.9</v>
      </c>
      <c r="CQ555" s="31">
        <v>112</v>
      </c>
      <c r="CR555" s="31">
        <v>109.1</v>
      </c>
      <c r="CS555" s="31">
        <v>108.9</v>
      </c>
      <c r="CT555" s="31">
        <v>108.4</v>
      </c>
      <c r="CU555" s="31">
        <v>110.8</v>
      </c>
      <c r="CV555" s="31">
        <v>107.5</v>
      </c>
      <c r="CW555" s="31">
        <v>114.4</v>
      </c>
      <c r="CX555" s="31">
        <v>117</v>
      </c>
      <c r="CY555" s="31">
        <v>116</v>
      </c>
      <c r="CZ555" s="31">
        <v>116.4</v>
      </c>
      <c r="DA555" s="31">
        <v>118</v>
      </c>
      <c r="DB555" s="31">
        <v>119.1</v>
      </c>
      <c r="DC555" s="31">
        <v>119.5</v>
      </c>
      <c r="DD555" s="31">
        <v>119.6</v>
      </c>
      <c r="DE555" s="31">
        <v>127.2</v>
      </c>
      <c r="DF555" s="31">
        <v>143.69999999999999</v>
      </c>
      <c r="DG555" s="31">
        <v>153.1</v>
      </c>
      <c r="DH555" s="31">
        <v>152.4</v>
      </c>
      <c r="DI555" s="31">
        <v>149.1</v>
      </c>
      <c r="DJ555" s="31">
        <v>149.80000000000001</v>
      </c>
      <c r="DK555" s="31">
        <v>160.6</v>
      </c>
      <c r="DL555" s="31">
        <v>176.3</v>
      </c>
      <c r="DM555" s="31">
        <v>179.7</v>
      </c>
      <c r="DN555" s="31">
        <v>186.1</v>
      </c>
      <c r="DO555" s="31">
        <v>187</v>
      </c>
      <c r="DP555" s="31">
        <v>179.5</v>
      </c>
      <c r="DQ555" s="31">
        <v>170</v>
      </c>
      <c r="DR555" s="31">
        <v>168</v>
      </c>
      <c r="DS555" s="31">
        <v>180.7</v>
      </c>
      <c r="DT555" s="31">
        <v>187.5</v>
      </c>
      <c r="DU555" s="31">
        <v>196.8</v>
      </c>
      <c r="DV555" s="31">
        <v>189.1</v>
      </c>
      <c r="DW555" s="31">
        <v>181.9</v>
      </c>
      <c r="DX555" s="31">
        <v>175.8</v>
      </c>
      <c r="DY555" s="31">
        <v>171.2</v>
      </c>
      <c r="DZ555" s="31">
        <v>171.2</v>
      </c>
      <c r="EA555" s="31">
        <v>175.5</v>
      </c>
      <c r="EB555" s="31">
        <v>173.6</v>
      </c>
      <c r="EC555" s="31">
        <v>179.1</v>
      </c>
      <c r="ED555" s="31">
        <v>186.4</v>
      </c>
      <c r="EE555" s="31">
        <v>187.3</v>
      </c>
      <c r="EF555" s="31">
        <v>181.9</v>
      </c>
      <c r="EG555" s="31">
        <v>180.5</v>
      </c>
      <c r="EH555" s="31">
        <v>181.2</v>
      </c>
      <c r="EI555" s="31">
        <v>175.1</v>
      </c>
      <c r="EJ555" s="31">
        <v>175.4</v>
      </c>
      <c r="EK555" s="31">
        <v>181.4</v>
      </c>
      <c r="EL555" s="31">
        <v>174.7</v>
      </c>
      <c r="EM555" s="31">
        <v>172.4</v>
      </c>
      <c r="EN555" s="31">
        <v>170.5</v>
      </c>
      <c r="EO555" s="31">
        <v>175.7</v>
      </c>
      <c r="EP555" s="31">
        <v>179.6</v>
      </c>
      <c r="EQ555" s="31">
        <v>179.2</v>
      </c>
      <c r="ER555" s="31">
        <v>175</v>
      </c>
      <c r="ES555" s="31">
        <v>174.4</v>
      </c>
      <c r="ET555" s="31">
        <v>174.6</v>
      </c>
    </row>
    <row r="556" spans="1:150">
      <c r="A556" s="25" t="s">
        <v>2298</v>
      </c>
      <c r="B556" s="25" t="s">
        <v>2299</v>
      </c>
      <c r="C556" s="26">
        <v>2.589E-2</v>
      </c>
      <c r="D556" s="31">
        <v>108.5</v>
      </c>
      <c r="E556" s="31">
        <v>108.5</v>
      </c>
      <c r="F556" s="31">
        <v>110</v>
      </c>
      <c r="G556" s="31">
        <v>111.3</v>
      </c>
      <c r="H556" s="31">
        <v>108.6</v>
      </c>
      <c r="I556" s="31">
        <v>108.2</v>
      </c>
      <c r="J556" s="31">
        <v>107</v>
      </c>
      <c r="K556" s="31">
        <v>105</v>
      </c>
      <c r="L556" s="31">
        <v>104.3</v>
      </c>
      <c r="M556" s="31">
        <v>103.5</v>
      </c>
      <c r="N556" s="31">
        <v>105.3</v>
      </c>
      <c r="O556" s="31">
        <v>107.6</v>
      </c>
      <c r="P556" s="31">
        <v>109.9</v>
      </c>
      <c r="Q556" s="31">
        <v>108.3</v>
      </c>
      <c r="R556" s="31">
        <v>107.4</v>
      </c>
      <c r="S556" s="31">
        <v>108.1</v>
      </c>
      <c r="T556" s="31">
        <v>107.5</v>
      </c>
      <c r="U556" s="31">
        <v>110.5</v>
      </c>
      <c r="V556" s="31">
        <v>111.3</v>
      </c>
      <c r="W556" s="31">
        <v>112.2</v>
      </c>
      <c r="X556" s="31">
        <v>112.4</v>
      </c>
      <c r="Y556" s="31">
        <v>114</v>
      </c>
      <c r="Z556" s="31">
        <v>112.7</v>
      </c>
      <c r="AA556" s="31">
        <v>113.5</v>
      </c>
      <c r="AB556" s="31">
        <v>113.8</v>
      </c>
      <c r="AC556" s="31">
        <v>111.4</v>
      </c>
      <c r="AD556" s="31">
        <v>117.3</v>
      </c>
      <c r="AE556" s="31">
        <v>117.5</v>
      </c>
      <c r="AF556" s="31">
        <v>117.9</v>
      </c>
      <c r="AG556" s="31">
        <v>114.1</v>
      </c>
      <c r="AH556" s="31">
        <v>117.4</v>
      </c>
      <c r="AI556" s="31">
        <v>117</v>
      </c>
      <c r="AJ556" s="31">
        <v>116.7</v>
      </c>
      <c r="AK556" s="31">
        <v>111.6</v>
      </c>
      <c r="AL556" s="31">
        <v>109.9</v>
      </c>
      <c r="AM556" s="31">
        <v>107</v>
      </c>
      <c r="AN556" s="31">
        <v>104</v>
      </c>
      <c r="AO556" s="31">
        <v>102.3</v>
      </c>
      <c r="AP556" s="31">
        <v>97.7</v>
      </c>
      <c r="AQ556" s="31">
        <v>95</v>
      </c>
      <c r="AR556" s="31">
        <v>95.1</v>
      </c>
      <c r="AS556" s="31">
        <v>95.9</v>
      </c>
      <c r="AT556" s="31">
        <v>95</v>
      </c>
      <c r="AU556" s="31">
        <v>93.6</v>
      </c>
      <c r="AV556" s="31">
        <v>91.6</v>
      </c>
      <c r="AW556" s="31">
        <v>89.9</v>
      </c>
      <c r="AX556" s="31">
        <v>89.4</v>
      </c>
      <c r="AY556" s="31">
        <v>93.1</v>
      </c>
      <c r="AZ556" s="31">
        <v>101.5</v>
      </c>
      <c r="BA556" s="31">
        <v>99</v>
      </c>
      <c r="BB556" s="31">
        <v>98.9</v>
      </c>
      <c r="BC556" s="31">
        <v>97.3</v>
      </c>
      <c r="BD556" s="31">
        <v>97.5</v>
      </c>
      <c r="BE556" s="31">
        <v>101.2</v>
      </c>
      <c r="BF556" s="31">
        <v>103.6</v>
      </c>
      <c r="BG556" s="31">
        <v>106.2</v>
      </c>
      <c r="BH556" s="31">
        <v>109.2</v>
      </c>
      <c r="BI556" s="31">
        <v>109.5</v>
      </c>
      <c r="BJ556" s="31">
        <v>114.2</v>
      </c>
      <c r="BK556" s="31">
        <v>115.1</v>
      </c>
      <c r="BL556" s="31">
        <v>118.1</v>
      </c>
      <c r="BM556" s="31">
        <v>120.8</v>
      </c>
      <c r="BN556" s="31">
        <v>121.6</v>
      </c>
      <c r="BO556" s="31">
        <v>122.1</v>
      </c>
      <c r="BP556" s="31">
        <v>121.6</v>
      </c>
      <c r="BQ556" s="31">
        <v>122.1</v>
      </c>
      <c r="BR556" s="31">
        <v>121.7</v>
      </c>
      <c r="BS556" s="31">
        <v>120.8</v>
      </c>
      <c r="BT556" s="31">
        <v>120.1</v>
      </c>
      <c r="BU556" s="31">
        <v>121.7</v>
      </c>
      <c r="BV556" s="31">
        <v>122.7</v>
      </c>
      <c r="BW556" s="31">
        <v>125</v>
      </c>
      <c r="BX556" s="31">
        <v>124.9</v>
      </c>
      <c r="BY556" s="31">
        <v>123.3</v>
      </c>
      <c r="BZ556" s="31">
        <v>122.5</v>
      </c>
      <c r="CA556" s="31">
        <v>121.7</v>
      </c>
      <c r="CB556" s="31">
        <v>123</v>
      </c>
      <c r="CC556" s="31">
        <v>123.8</v>
      </c>
      <c r="CD556" s="31">
        <v>125.4</v>
      </c>
      <c r="CE556" s="31">
        <v>126.4</v>
      </c>
      <c r="CF556" s="31">
        <v>124</v>
      </c>
      <c r="CG556" s="31">
        <v>124.2</v>
      </c>
      <c r="CH556" s="31">
        <v>124.9</v>
      </c>
      <c r="CI556" s="31">
        <v>124.8</v>
      </c>
      <c r="CJ556" s="31">
        <v>124.6</v>
      </c>
      <c r="CK556" s="31">
        <v>123.1</v>
      </c>
      <c r="CL556" s="31">
        <v>122.7</v>
      </c>
      <c r="CM556" s="31">
        <v>120</v>
      </c>
      <c r="CN556" s="31">
        <v>121</v>
      </c>
      <c r="CO556" s="31">
        <v>117.2</v>
      </c>
      <c r="CP556" s="31">
        <v>114.9</v>
      </c>
      <c r="CQ556" s="31">
        <v>111.5</v>
      </c>
      <c r="CR556" s="31">
        <v>112.2</v>
      </c>
      <c r="CS556" s="31">
        <v>114.7</v>
      </c>
      <c r="CT556" s="31">
        <v>115.6</v>
      </c>
      <c r="CU556" s="31">
        <v>114.8</v>
      </c>
      <c r="CV556" s="31">
        <v>117.7</v>
      </c>
      <c r="CW556" s="31">
        <v>116.7</v>
      </c>
      <c r="CX556" s="31">
        <v>114.9</v>
      </c>
      <c r="CY556" s="31">
        <v>111.6</v>
      </c>
      <c r="CZ556" s="31">
        <v>109.8</v>
      </c>
      <c r="DA556" s="31">
        <v>113.3</v>
      </c>
      <c r="DB556" s="31">
        <v>114.4</v>
      </c>
      <c r="DC556" s="31">
        <v>113.9</v>
      </c>
      <c r="DD556" s="31">
        <v>116.3</v>
      </c>
      <c r="DE556" s="31">
        <v>118.7</v>
      </c>
      <c r="DF556" s="31">
        <v>119.9</v>
      </c>
      <c r="DG556" s="31">
        <v>128.19999999999999</v>
      </c>
      <c r="DH556" s="31">
        <v>131.9</v>
      </c>
      <c r="DI556" s="31">
        <v>137.69999999999999</v>
      </c>
      <c r="DJ556" s="31">
        <v>142.80000000000001</v>
      </c>
      <c r="DK556" s="31">
        <v>152.4</v>
      </c>
      <c r="DL556" s="31">
        <v>153.6</v>
      </c>
      <c r="DM556" s="31">
        <v>155.19999999999999</v>
      </c>
      <c r="DN556" s="31">
        <v>164.5</v>
      </c>
      <c r="DO556" s="31">
        <v>167.6</v>
      </c>
      <c r="DP556" s="31">
        <v>160.6</v>
      </c>
      <c r="DQ556" s="31">
        <v>158</v>
      </c>
      <c r="DR556" s="31">
        <v>155.6</v>
      </c>
      <c r="DS556" s="31">
        <v>163.9</v>
      </c>
      <c r="DT556" s="31">
        <v>169.9</v>
      </c>
      <c r="DU556" s="31">
        <v>157.5</v>
      </c>
      <c r="DV556" s="31">
        <v>146.1</v>
      </c>
      <c r="DW556" s="31">
        <v>144.19999999999999</v>
      </c>
      <c r="DX556" s="31">
        <v>136.6</v>
      </c>
      <c r="DY556" s="31">
        <v>136.6</v>
      </c>
      <c r="DZ556" s="31">
        <v>131.80000000000001</v>
      </c>
      <c r="EA556" s="31">
        <v>132.80000000000001</v>
      </c>
      <c r="EB556" s="31">
        <v>132.1</v>
      </c>
      <c r="EC556" s="31">
        <v>134.19999999999999</v>
      </c>
      <c r="ED556" s="31">
        <v>136.4</v>
      </c>
      <c r="EE556" s="31">
        <v>137.5</v>
      </c>
      <c r="EF556" s="31">
        <v>135.69999999999999</v>
      </c>
      <c r="EG556" s="31">
        <v>134.4</v>
      </c>
      <c r="EH556" s="31">
        <v>133</v>
      </c>
      <c r="EI556" s="31">
        <v>130.6</v>
      </c>
      <c r="EJ556" s="31">
        <v>129.6</v>
      </c>
      <c r="EK556" s="31">
        <v>129.69999999999999</v>
      </c>
      <c r="EL556" s="31">
        <v>130.4</v>
      </c>
      <c r="EM556" s="31">
        <v>122.2</v>
      </c>
      <c r="EN556" s="31">
        <v>121.7</v>
      </c>
      <c r="EO556" s="31">
        <v>121.2</v>
      </c>
      <c r="EP556" s="31">
        <v>123</v>
      </c>
      <c r="EQ556" s="31">
        <v>123.9</v>
      </c>
      <c r="ER556" s="31">
        <v>126.5</v>
      </c>
      <c r="ES556" s="31">
        <v>127.6</v>
      </c>
      <c r="ET556" s="31">
        <v>135.19999999999999</v>
      </c>
    </row>
    <row r="557" spans="1:150">
      <c r="A557" s="25" t="s">
        <v>2300</v>
      </c>
      <c r="B557" s="25" t="s">
        <v>2301</v>
      </c>
      <c r="C557" s="26">
        <v>2.3140000000000001E-2</v>
      </c>
      <c r="D557" s="31">
        <v>104.7</v>
      </c>
      <c r="E557" s="31">
        <v>105.2</v>
      </c>
      <c r="F557" s="31">
        <v>105.7</v>
      </c>
      <c r="G557" s="31">
        <v>105.5</v>
      </c>
      <c r="H557" s="31">
        <v>104</v>
      </c>
      <c r="I557" s="31">
        <v>105.5</v>
      </c>
      <c r="J557" s="31">
        <v>105.1</v>
      </c>
      <c r="K557" s="31">
        <v>104.4</v>
      </c>
      <c r="L557" s="31">
        <v>105.9</v>
      </c>
      <c r="M557" s="31">
        <v>103.8</v>
      </c>
      <c r="N557" s="31">
        <v>104</v>
      </c>
      <c r="O557" s="31">
        <v>103.1</v>
      </c>
      <c r="P557" s="31">
        <v>107.5</v>
      </c>
      <c r="Q557" s="31">
        <v>107.4</v>
      </c>
      <c r="R557" s="31">
        <v>107.7</v>
      </c>
      <c r="S557" s="31">
        <v>109.6</v>
      </c>
      <c r="T557" s="31">
        <v>110.3</v>
      </c>
      <c r="U557" s="31">
        <v>112.6</v>
      </c>
      <c r="V557" s="31">
        <v>112</v>
      </c>
      <c r="W557" s="31">
        <v>113.4</v>
      </c>
      <c r="X557" s="31">
        <v>114.8</v>
      </c>
      <c r="Y557" s="31">
        <v>116.3</v>
      </c>
      <c r="Z557" s="31">
        <v>116.6</v>
      </c>
      <c r="AA557" s="31">
        <v>114.3</v>
      </c>
      <c r="AB557" s="31">
        <v>115.3</v>
      </c>
      <c r="AC557" s="31">
        <v>116.7</v>
      </c>
      <c r="AD557" s="31">
        <v>116.2</v>
      </c>
      <c r="AE557" s="31">
        <v>113.4</v>
      </c>
      <c r="AF557" s="31">
        <v>115</v>
      </c>
      <c r="AG557" s="31">
        <v>113.2</v>
      </c>
      <c r="AH557" s="31">
        <v>117.5</v>
      </c>
      <c r="AI557" s="31">
        <v>116.6</v>
      </c>
      <c r="AJ557" s="31">
        <v>116.2</v>
      </c>
      <c r="AK557" s="31">
        <v>115</v>
      </c>
      <c r="AL557" s="31">
        <v>114</v>
      </c>
      <c r="AM557" s="31">
        <v>113.7</v>
      </c>
      <c r="AN557" s="31">
        <v>112.7</v>
      </c>
      <c r="AO557" s="31">
        <v>112.8</v>
      </c>
      <c r="AP557" s="31">
        <v>113.5</v>
      </c>
      <c r="AQ557" s="31">
        <v>98.7</v>
      </c>
      <c r="AR557" s="31">
        <v>98.9</v>
      </c>
      <c r="AS557" s="31">
        <v>99.2</v>
      </c>
      <c r="AT557" s="31">
        <v>98.5</v>
      </c>
      <c r="AU557" s="31">
        <v>97.3</v>
      </c>
      <c r="AV557" s="31">
        <v>93.3</v>
      </c>
      <c r="AW557" s="31">
        <v>90.6</v>
      </c>
      <c r="AX557" s="31">
        <v>87.4</v>
      </c>
      <c r="AY557" s="31">
        <v>88.6</v>
      </c>
      <c r="AZ557" s="31">
        <v>89.4</v>
      </c>
      <c r="BA557" s="31">
        <v>89.9</v>
      </c>
      <c r="BB557" s="31">
        <v>90.6</v>
      </c>
      <c r="BC557" s="31">
        <v>89.3</v>
      </c>
      <c r="BD557" s="31">
        <v>88.9</v>
      </c>
      <c r="BE557" s="31">
        <v>88.1</v>
      </c>
      <c r="BF557" s="31">
        <v>88.2</v>
      </c>
      <c r="BG557" s="31">
        <v>88.8</v>
      </c>
      <c r="BH557" s="31">
        <v>87.2</v>
      </c>
      <c r="BI557" s="31">
        <v>86.6</v>
      </c>
      <c r="BJ557" s="31">
        <v>86.6</v>
      </c>
      <c r="BK557" s="31">
        <v>87.1</v>
      </c>
      <c r="BL557" s="31">
        <v>88.5</v>
      </c>
      <c r="BM557" s="31">
        <v>88.1</v>
      </c>
      <c r="BN557" s="31">
        <v>89</v>
      </c>
      <c r="BO557" s="31">
        <v>90.1</v>
      </c>
      <c r="BP557" s="31">
        <v>90.3</v>
      </c>
      <c r="BQ557" s="31">
        <v>91.6</v>
      </c>
      <c r="BR557" s="31">
        <v>94.5</v>
      </c>
      <c r="BS557" s="31">
        <v>95</v>
      </c>
      <c r="BT557" s="31">
        <v>98.6</v>
      </c>
      <c r="BU557" s="31">
        <v>100.4</v>
      </c>
      <c r="BV557" s="31">
        <v>103.5</v>
      </c>
      <c r="BW557" s="31">
        <v>105.2</v>
      </c>
      <c r="BX557" s="31">
        <v>102.5</v>
      </c>
      <c r="BY557" s="31">
        <v>101.2</v>
      </c>
      <c r="BZ557" s="31">
        <v>100.9</v>
      </c>
      <c r="CA557" s="31">
        <v>100.7</v>
      </c>
      <c r="CB557" s="31">
        <v>100.9</v>
      </c>
      <c r="CC557" s="31">
        <v>99.8</v>
      </c>
      <c r="CD557" s="31">
        <v>101.5</v>
      </c>
      <c r="CE557" s="31">
        <v>100.5</v>
      </c>
      <c r="CF557" s="31">
        <v>100.4</v>
      </c>
      <c r="CG557" s="31">
        <v>99.9</v>
      </c>
      <c r="CH557" s="31">
        <v>99.1</v>
      </c>
      <c r="CI557" s="31">
        <v>98.4</v>
      </c>
      <c r="CJ557" s="31">
        <v>97.2</v>
      </c>
      <c r="CK557" s="31">
        <v>95.9</v>
      </c>
      <c r="CL557" s="31">
        <v>95.2</v>
      </c>
      <c r="CM557" s="31">
        <v>94</v>
      </c>
      <c r="CN557" s="31">
        <v>94.2</v>
      </c>
      <c r="CO557" s="31">
        <v>93.5</v>
      </c>
      <c r="CP557" s="31">
        <v>93.2</v>
      </c>
      <c r="CQ557" s="31">
        <v>92.5</v>
      </c>
      <c r="CR557" s="31">
        <v>93.1</v>
      </c>
      <c r="CS557" s="31">
        <v>94.4</v>
      </c>
      <c r="CT557" s="31">
        <v>97.4</v>
      </c>
      <c r="CU557" s="31">
        <v>98</v>
      </c>
      <c r="CV557" s="31">
        <v>97.5</v>
      </c>
      <c r="CW557" s="31">
        <v>98.1</v>
      </c>
      <c r="CX557" s="31">
        <v>97.9</v>
      </c>
      <c r="CY557" s="31">
        <v>96.8</v>
      </c>
      <c r="CZ557" s="31">
        <v>97.5</v>
      </c>
      <c r="DA557" s="31">
        <v>98</v>
      </c>
      <c r="DB557" s="31">
        <v>97.7</v>
      </c>
      <c r="DC557" s="31">
        <v>97.9</v>
      </c>
      <c r="DD557" s="31">
        <v>98.9</v>
      </c>
      <c r="DE557" s="31">
        <v>102.4</v>
      </c>
      <c r="DF557" s="31">
        <v>101.4</v>
      </c>
      <c r="DG557" s="31">
        <v>101.4</v>
      </c>
      <c r="DH557" s="31">
        <v>103.4</v>
      </c>
      <c r="DI557" s="31">
        <v>106.2</v>
      </c>
      <c r="DJ557" s="31">
        <v>111</v>
      </c>
      <c r="DK557" s="31">
        <v>111.9</v>
      </c>
      <c r="DL557" s="31">
        <v>110</v>
      </c>
      <c r="DM557" s="31">
        <v>114.6</v>
      </c>
      <c r="DN557" s="31">
        <v>148.5</v>
      </c>
      <c r="DO557" s="31">
        <v>148.69999999999999</v>
      </c>
      <c r="DP557" s="31">
        <v>145.69999999999999</v>
      </c>
      <c r="DQ557" s="31">
        <v>146.5</v>
      </c>
      <c r="DR557" s="31">
        <v>144.1</v>
      </c>
      <c r="DS557" s="31">
        <v>144.5</v>
      </c>
      <c r="DT557" s="31">
        <v>155.30000000000001</v>
      </c>
      <c r="DU557" s="31">
        <v>159.19999999999999</v>
      </c>
      <c r="DV557" s="31">
        <v>145.19999999999999</v>
      </c>
      <c r="DW557" s="31">
        <v>145.30000000000001</v>
      </c>
      <c r="DX557" s="31">
        <v>148.9</v>
      </c>
      <c r="DY557" s="31">
        <v>149.69999999999999</v>
      </c>
      <c r="DZ557" s="31">
        <v>146.5</v>
      </c>
      <c r="EA557" s="31">
        <v>142.80000000000001</v>
      </c>
      <c r="EB557" s="31">
        <v>139.6</v>
      </c>
      <c r="EC557" s="31">
        <v>137.19999999999999</v>
      </c>
      <c r="ED557" s="31">
        <v>133.19999999999999</v>
      </c>
      <c r="EE557" s="31">
        <v>130.69999999999999</v>
      </c>
      <c r="EF557" s="31">
        <v>132</v>
      </c>
      <c r="EG557" s="31">
        <v>131.69999999999999</v>
      </c>
      <c r="EH557" s="31">
        <v>132.1</v>
      </c>
      <c r="EI557" s="31">
        <v>129</v>
      </c>
      <c r="EJ557" s="31">
        <v>129.80000000000001</v>
      </c>
      <c r="EK557" s="31">
        <v>126.6</v>
      </c>
      <c r="EL557" s="31">
        <v>125.2</v>
      </c>
      <c r="EM557" s="31">
        <v>122.8</v>
      </c>
      <c r="EN557" s="31">
        <v>123</v>
      </c>
      <c r="EO557" s="31">
        <v>122.9</v>
      </c>
      <c r="EP557" s="31">
        <v>122.4</v>
      </c>
      <c r="EQ557" s="31">
        <v>119.7</v>
      </c>
      <c r="ER557" s="31">
        <v>119.6</v>
      </c>
      <c r="ES557" s="31">
        <v>122.1</v>
      </c>
      <c r="ET557" s="31">
        <v>121.3</v>
      </c>
    </row>
    <row r="558" spans="1:150">
      <c r="A558" s="25" t="s">
        <v>2302</v>
      </c>
      <c r="B558" s="25" t="s">
        <v>2303</v>
      </c>
      <c r="C558" s="26">
        <v>0.21884999999999999</v>
      </c>
      <c r="D558" s="31">
        <v>107.1</v>
      </c>
      <c r="E558" s="31">
        <v>113.3</v>
      </c>
      <c r="F558" s="31">
        <v>112</v>
      </c>
      <c r="G558" s="31">
        <v>110.2</v>
      </c>
      <c r="H558" s="31">
        <v>111.8</v>
      </c>
      <c r="I558" s="31">
        <v>107.8</v>
      </c>
      <c r="J558" s="31">
        <v>103.6</v>
      </c>
      <c r="K558" s="31">
        <v>103.5</v>
      </c>
      <c r="L558" s="31">
        <v>106</v>
      </c>
      <c r="M558" s="31">
        <v>106.7</v>
      </c>
      <c r="N558" s="31">
        <v>108.1</v>
      </c>
      <c r="O558" s="31">
        <v>109.6</v>
      </c>
      <c r="P558" s="31">
        <v>108.5</v>
      </c>
      <c r="Q558" s="31">
        <v>108.5</v>
      </c>
      <c r="R558" s="31">
        <v>108.3</v>
      </c>
      <c r="S558" s="31">
        <v>107.9</v>
      </c>
      <c r="T558" s="31">
        <v>106.7</v>
      </c>
      <c r="U558" s="31">
        <v>105.6</v>
      </c>
      <c r="V558" s="31">
        <v>110.1</v>
      </c>
      <c r="W558" s="31">
        <v>109.2</v>
      </c>
      <c r="X558" s="31">
        <v>106.3</v>
      </c>
      <c r="Y558" s="31">
        <v>109.2</v>
      </c>
      <c r="Z558" s="31">
        <v>107.4</v>
      </c>
      <c r="AA558" s="31">
        <v>108.6</v>
      </c>
      <c r="AB558" s="31">
        <v>108.2</v>
      </c>
      <c r="AC558" s="31">
        <v>108.6</v>
      </c>
      <c r="AD558" s="31">
        <v>109.8</v>
      </c>
      <c r="AE558" s="31">
        <v>118.4</v>
      </c>
      <c r="AF558" s="31">
        <v>117.5</v>
      </c>
      <c r="AG558" s="31">
        <v>101.7</v>
      </c>
      <c r="AH558" s="31">
        <v>98.9</v>
      </c>
      <c r="AI558" s="31">
        <v>104.1</v>
      </c>
      <c r="AJ558" s="31">
        <v>105.4</v>
      </c>
      <c r="AK558" s="31">
        <v>104.8</v>
      </c>
      <c r="AL558" s="31">
        <v>101.8</v>
      </c>
      <c r="AM558" s="31">
        <v>97.8</v>
      </c>
      <c r="AN558" s="31">
        <v>96.7</v>
      </c>
      <c r="AO558" s="31">
        <v>94.6</v>
      </c>
      <c r="AP558" s="31">
        <v>94.9</v>
      </c>
      <c r="AQ558" s="31">
        <v>94.8</v>
      </c>
      <c r="AR558" s="31">
        <v>93.3</v>
      </c>
      <c r="AS558" s="31">
        <v>93.8</v>
      </c>
      <c r="AT558" s="31">
        <v>92.5</v>
      </c>
      <c r="AU558" s="31">
        <v>91.3</v>
      </c>
      <c r="AV558" s="31">
        <v>88.9</v>
      </c>
      <c r="AW558" s="31">
        <v>89.2</v>
      </c>
      <c r="AX558" s="31">
        <v>89.1</v>
      </c>
      <c r="AY558" s="31">
        <v>91.4</v>
      </c>
      <c r="AZ558" s="31">
        <v>95.3</v>
      </c>
      <c r="BA558" s="31">
        <v>94.5</v>
      </c>
      <c r="BB558" s="31">
        <v>93.6</v>
      </c>
      <c r="BC558" s="31">
        <v>93.8</v>
      </c>
      <c r="BD558" s="31">
        <v>94.9</v>
      </c>
      <c r="BE558" s="31">
        <v>97.1</v>
      </c>
      <c r="BF558" s="31">
        <v>102.3</v>
      </c>
      <c r="BG558" s="31">
        <v>109.1</v>
      </c>
      <c r="BH558" s="31">
        <v>116.1</v>
      </c>
      <c r="BI558" s="31">
        <v>117.4</v>
      </c>
      <c r="BJ558" s="31">
        <v>114.5</v>
      </c>
      <c r="BK558" s="31">
        <v>114.7</v>
      </c>
      <c r="BL558" s="31">
        <v>113.4</v>
      </c>
      <c r="BM558" s="31">
        <v>114.9</v>
      </c>
      <c r="BN558" s="31">
        <v>116.9</v>
      </c>
      <c r="BO558" s="31">
        <v>121</v>
      </c>
      <c r="BP558" s="31">
        <v>122</v>
      </c>
      <c r="BQ558" s="31">
        <v>124.2</v>
      </c>
      <c r="BR558" s="31">
        <v>123.4</v>
      </c>
      <c r="BS558" s="31">
        <v>123.6</v>
      </c>
      <c r="BT558" s="31">
        <v>122.4</v>
      </c>
      <c r="BU558" s="31">
        <v>125.8</v>
      </c>
      <c r="BV558" s="31">
        <v>125.9</v>
      </c>
      <c r="BW558" s="31">
        <v>128</v>
      </c>
      <c r="BX558" s="31">
        <v>127.6</v>
      </c>
      <c r="BY558" s="31">
        <v>126</v>
      </c>
      <c r="BZ558" s="31">
        <v>123.4</v>
      </c>
      <c r="CA558" s="31">
        <v>123.6</v>
      </c>
      <c r="CB558" s="31">
        <v>123.2</v>
      </c>
      <c r="CC558" s="31">
        <v>125.6</v>
      </c>
      <c r="CD558" s="31">
        <v>127.5</v>
      </c>
      <c r="CE558" s="31">
        <v>130.4</v>
      </c>
      <c r="CF558" s="31">
        <v>128.69999999999999</v>
      </c>
      <c r="CG558" s="31">
        <v>127.7</v>
      </c>
      <c r="CH558" s="31">
        <v>126.1</v>
      </c>
      <c r="CI558" s="31">
        <v>123.1</v>
      </c>
      <c r="CJ558" s="31">
        <v>124</v>
      </c>
      <c r="CK558" s="31">
        <v>126</v>
      </c>
      <c r="CL558" s="31">
        <v>123.8</v>
      </c>
      <c r="CM558" s="31">
        <v>123</v>
      </c>
      <c r="CN558" s="31">
        <v>118.5</v>
      </c>
      <c r="CO558" s="31">
        <v>115.6</v>
      </c>
      <c r="CP558" s="31">
        <v>113.5</v>
      </c>
      <c r="CQ558" s="31">
        <v>112.5</v>
      </c>
      <c r="CR558" s="31">
        <v>112.8</v>
      </c>
      <c r="CS558" s="31">
        <v>115.4</v>
      </c>
      <c r="CT558" s="31">
        <v>115.6</v>
      </c>
      <c r="CU558" s="31">
        <v>114.8</v>
      </c>
      <c r="CV558" s="31">
        <v>114.7</v>
      </c>
      <c r="CW558" s="31">
        <v>121.5</v>
      </c>
      <c r="CX558" s="31">
        <v>116.1</v>
      </c>
      <c r="CY558" s="31">
        <v>116.8</v>
      </c>
      <c r="CZ558" s="31">
        <v>114.4</v>
      </c>
      <c r="DA558" s="31">
        <v>116.5</v>
      </c>
      <c r="DB558" s="31">
        <v>115.7</v>
      </c>
      <c r="DC558" s="31">
        <v>113.8</v>
      </c>
      <c r="DD558" s="31">
        <v>117.6</v>
      </c>
      <c r="DE558" s="31">
        <v>118.3</v>
      </c>
      <c r="DF558" s="31">
        <v>121.1</v>
      </c>
      <c r="DG558" s="31">
        <v>128.5</v>
      </c>
      <c r="DH558" s="31">
        <v>133.80000000000001</v>
      </c>
      <c r="DI558" s="31">
        <v>138.1</v>
      </c>
      <c r="DJ558" s="31">
        <v>143</v>
      </c>
      <c r="DK558" s="31">
        <v>148.69999999999999</v>
      </c>
      <c r="DL558" s="31">
        <v>148.19999999999999</v>
      </c>
      <c r="DM558" s="31">
        <v>147.1</v>
      </c>
      <c r="DN558" s="31">
        <v>170.1</v>
      </c>
      <c r="DO558" s="31">
        <v>168.2</v>
      </c>
      <c r="DP558" s="31">
        <v>170.4</v>
      </c>
      <c r="DQ558" s="31">
        <v>161.69999999999999</v>
      </c>
      <c r="DR558" s="31">
        <v>153.1</v>
      </c>
      <c r="DS558" s="31">
        <v>168</v>
      </c>
      <c r="DT558" s="31">
        <v>177.3</v>
      </c>
      <c r="DU558" s="31">
        <v>169.5</v>
      </c>
      <c r="DV558" s="31">
        <v>143.4</v>
      </c>
      <c r="DW558" s="31">
        <v>141.19999999999999</v>
      </c>
      <c r="DX558" s="31">
        <v>134.5</v>
      </c>
      <c r="DY558" s="31">
        <v>128.4</v>
      </c>
      <c r="DZ558" s="31">
        <v>126.5</v>
      </c>
      <c r="EA558" s="31">
        <v>121.4</v>
      </c>
      <c r="EB558" s="31">
        <v>120.6</v>
      </c>
      <c r="EC558" s="31">
        <v>123.4</v>
      </c>
      <c r="ED558" s="31">
        <v>124.6</v>
      </c>
      <c r="EE558" s="31">
        <v>124.9</v>
      </c>
      <c r="EF558" s="31">
        <v>124.7</v>
      </c>
      <c r="EG558" s="31">
        <v>124.2</v>
      </c>
      <c r="EH558" s="31">
        <v>121.2</v>
      </c>
      <c r="EI558" s="31">
        <v>116</v>
      </c>
      <c r="EJ558" s="31">
        <v>113.5</v>
      </c>
      <c r="EK558" s="31">
        <v>116.3</v>
      </c>
      <c r="EL558" s="31">
        <v>113.9</v>
      </c>
      <c r="EM558" s="31">
        <v>111.1</v>
      </c>
      <c r="EN558" s="31">
        <v>110</v>
      </c>
      <c r="EO558" s="31">
        <v>109.6</v>
      </c>
      <c r="EP558" s="31">
        <v>111.3</v>
      </c>
      <c r="EQ558" s="31">
        <v>110.5</v>
      </c>
      <c r="ER558" s="31">
        <v>115</v>
      </c>
      <c r="ES558" s="31">
        <v>125.7</v>
      </c>
      <c r="ET558" s="31">
        <v>124.9</v>
      </c>
    </row>
    <row r="559" spans="1:150">
      <c r="A559" s="25" t="s">
        <v>2304</v>
      </c>
      <c r="B559" s="25" t="s">
        <v>2305</v>
      </c>
      <c r="C559" s="26">
        <v>2.768E-2</v>
      </c>
      <c r="D559" s="31">
        <v>105.9</v>
      </c>
      <c r="E559" s="31">
        <v>112.4</v>
      </c>
      <c r="F559" s="31">
        <v>111.8</v>
      </c>
      <c r="G559" s="31">
        <v>111.2</v>
      </c>
      <c r="H559" s="31">
        <v>109.7</v>
      </c>
      <c r="I559" s="31">
        <v>98.1</v>
      </c>
      <c r="J559" s="31">
        <v>105.9</v>
      </c>
      <c r="K559" s="31">
        <v>107.1</v>
      </c>
      <c r="L559" s="31">
        <v>105</v>
      </c>
      <c r="M559" s="31">
        <v>105.3</v>
      </c>
      <c r="N559" s="31">
        <v>105.9</v>
      </c>
      <c r="O559" s="31">
        <v>108.9</v>
      </c>
      <c r="P559" s="31">
        <v>108.5</v>
      </c>
      <c r="Q559" s="31">
        <v>107.3</v>
      </c>
      <c r="R559" s="31">
        <v>106.8</v>
      </c>
      <c r="S559" s="31">
        <v>104.6</v>
      </c>
      <c r="T559" s="31">
        <v>101.1</v>
      </c>
      <c r="U559" s="31">
        <v>105.7</v>
      </c>
      <c r="V559" s="31">
        <v>105.7</v>
      </c>
      <c r="W559" s="31">
        <v>107.9</v>
      </c>
      <c r="X559" s="31">
        <v>105.3</v>
      </c>
      <c r="Y559" s="31">
        <v>108.4</v>
      </c>
      <c r="Z559" s="31">
        <v>110.3</v>
      </c>
      <c r="AA559" s="31">
        <v>111.4</v>
      </c>
      <c r="AB559" s="31">
        <v>110.8</v>
      </c>
      <c r="AC559" s="31">
        <v>110.8</v>
      </c>
      <c r="AD559" s="31">
        <v>117</v>
      </c>
      <c r="AE559" s="31">
        <v>115.1</v>
      </c>
      <c r="AF559" s="31">
        <v>115.9</v>
      </c>
      <c r="AG559" s="31">
        <v>118.3</v>
      </c>
      <c r="AH559" s="31">
        <v>115.1</v>
      </c>
      <c r="AI559" s="31">
        <v>115.5</v>
      </c>
      <c r="AJ559" s="31">
        <v>109.5</v>
      </c>
      <c r="AK559" s="31">
        <v>106.3</v>
      </c>
      <c r="AL559" s="31">
        <v>106.6</v>
      </c>
      <c r="AM559" s="31">
        <v>101.2</v>
      </c>
      <c r="AN559" s="31">
        <v>102.2</v>
      </c>
      <c r="AO559" s="31">
        <v>102.1</v>
      </c>
      <c r="AP559" s="31">
        <v>100</v>
      </c>
      <c r="AQ559" s="31">
        <v>101.5</v>
      </c>
      <c r="AR559" s="31">
        <v>101</v>
      </c>
      <c r="AS559" s="31">
        <v>97.8</v>
      </c>
      <c r="AT559" s="31">
        <v>95.1</v>
      </c>
      <c r="AU559" s="31">
        <v>91</v>
      </c>
      <c r="AV559" s="31">
        <v>90.7</v>
      </c>
      <c r="AW559" s="31">
        <v>90</v>
      </c>
      <c r="AX559" s="31">
        <v>90.3</v>
      </c>
      <c r="AY559" s="31">
        <v>92.9</v>
      </c>
      <c r="AZ559" s="31">
        <v>96.9</v>
      </c>
      <c r="BA559" s="31">
        <v>94.2</v>
      </c>
      <c r="BB559" s="31">
        <v>93.2</v>
      </c>
      <c r="BC559" s="31">
        <v>91.9</v>
      </c>
      <c r="BD559" s="31">
        <v>92.3</v>
      </c>
      <c r="BE559" s="31">
        <v>99.3</v>
      </c>
      <c r="BF559" s="31">
        <v>100</v>
      </c>
      <c r="BG559" s="31">
        <v>102.7</v>
      </c>
      <c r="BH559" s="31">
        <v>108</v>
      </c>
      <c r="BI559" s="31">
        <v>108.7</v>
      </c>
      <c r="BJ559" s="31">
        <v>108.1</v>
      </c>
      <c r="BK559" s="31">
        <v>104.6</v>
      </c>
      <c r="BL559" s="31">
        <v>105.9</v>
      </c>
      <c r="BM559" s="31">
        <v>107.1</v>
      </c>
      <c r="BN559" s="31">
        <v>115.4</v>
      </c>
      <c r="BO559" s="31">
        <v>115.8</v>
      </c>
      <c r="BP559" s="31">
        <v>124</v>
      </c>
      <c r="BQ559" s="31">
        <v>123.2</v>
      </c>
      <c r="BR559" s="31">
        <v>122</v>
      </c>
      <c r="BS559" s="31">
        <v>121.6</v>
      </c>
      <c r="BT559" s="31">
        <v>118.3</v>
      </c>
      <c r="BU559" s="31">
        <v>118.2</v>
      </c>
      <c r="BV559" s="31">
        <v>121.4</v>
      </c>
      <c r="BW559" s="31">
        <v>125.4</v>
      </c>
      <c r="BX559" s="31">
        <v>122.7</v>
      </c>
      <c r="BY559" s="31">
        <v>122.6</v>
      </c>
      <c r="BZ559" s="31">
        <v>121.4</v>
      </c>
      <c r="CA559" s="31">
        <v>121</v>
      </c>
      <c r="CB559" s="31">
        <v>122</v>
      </c>
      <c r="CC559" s="31">
        <v>120.9</v>
      </c>
      <c r="CD559" s="31">
        <v>126.2</v>
      </c>
      <c r="CE559" s="31">
        <v>122.5</v>
      </c>
      <c r="CF559" s="31">
        <v>122.3</v>
      </c>
      <c r="CG559" s="31">
        <v>120.6</v>
      </c>
      <c r="CH559" s="31">
        <v>121.7</v>
      </c>
      <c r="CI559" s="31">
        <v>123.2</v>
      </c>
      <c r="CJ559" s="31">
        <v>121.8</v>
      </c>
      <c r="CK559" s="31">
        <v>121.7</v>
      </c>
      <c r="CL559" s="31">
        <v>121.9</v>
      </c>
      <c r="CM559" s="31">
        <v>122.3</v>
      </c>
      <c r="CN559" s="31">
        <v>120.5</v>
      </c>
      <c r="CO559" s="31">
        <v>117</v>
      </c>
      <c r="CP559" s="31">
        <v>114.5</v>
      </c>
      <c r="CQ559" s="31">
        <v>113.8</v>
      </c>
      <c r="CR559" s="31">
        <v>111.1</v>
      </c>
      <c r="CS559" s="31">
        <v>114.6</v>
      </c>
      <c r="CT559" s="31">
        <v>114.9</v>
      </c>
      <c r="CU559" s="31">
        <v>115.3</v>
      </c>
      <c r="CV559" s="31">
        <v>115.9</v>
      </c>
      <c r="CW559" s="31">
        <v>115.9</v>
      </c>
      <c r="CX559" s="31">
        <v>114.7</v>
      </c>
      <c r="CY559" s="31">
        <v>114.1</v>
      </c>
      <c r="CZ559" s="31">
        <v>111.9</v>
      </c>
      <c r="DA559" s="31">
        <v>116.8</v>
      </c>
      <c r="DB559" s="31">
        <v>116.1</v>
      </c>
      <c r="DC559" s="31">
        <v>115.7</v>
      </c>
      <c r="DD559" s="31">
        <v>117.6</v>
      </c>
      <c r="DE559" s="31">
        <v>121</v>
      </c>
      <c r="DF559" s="31">
        <v>121.6</v>
      </c>
      <c r="DG559" s="31">
        <v>130.6</v>
      </c>
      <c r="DH559" s="31">
        <v>128.1</v>
      </c>
      <c r="DI559" s="31">
        <v>133</v>
      </c>
      <c r="DJ559" s="31">
        <v>138.4</v>
      </c>
      <c r="DK559" s="31">
        <v>137.69999999999999</v>
      </c>
      <c r="DL559" s="31">
        <v>140.30000000000001</v>
      </c>
      <c r="DM559" s="31">
        <v>140.19999999999999</v>
      </c>
      <c r="DN559" s="31">
        <v>151.5</v>
      </c>
      <c r="DO559" s="31">
        <v>154.30000000000001</v>
      </c>
      <c r="DP559" s="31">
        <v>140.80000000000001</v>
      </c>
      <c r="DQ559" s="31">
        <v>143.80000000000001</v>
      </c>
      <c r="DR559" s="31">
        <v>141.80000000000001</v>
      </c>
      <c r="DS559" s="31">
        <v>150.4</v>
      </c>
      <c r="DT559" s="31">
        <v>150.1</v>
      </c>
      <c r="DU559" s="31">
        <v>142.6</v>
      </c>
      <c r="DV559" s="31">
        <v>141.6</v>
      </c>
      <c r="DW559" s="31">
        <v>134.19999999999999</v>
      </c>
      <c r="DX559" s="31">
        <v>132.30000000000001</v>
      </c>
      <c r="DY559" s="31">
        <v>125.7</v>
      </c>
      <c r="DZ559" s="31">
        <v>124.6</v>
      </c>
      <c r="EA559" s="31">
        <v>126.3</v>
      </c>
      <c r="EB559" s="31">
        <v>123.7</v>
      </c>
      <c r="EC559" s="31">
        <v>127.4</v>
      </c>
      <c r="ED559" s="31">
        <v>125.2</v>
      </c>
      <c r="EE559" s="31">
        <v>124.6</v>
      </c>
      <c r="EF559" s="31">
        <v>123.2</v>
      </c>
      <c r="EG559" s="31">
        <v>122.8</v>
      </c>
      <c r="EH559" s="31">
        <v>121.8</v>
      </c>
      <c r="EI559" s="31">
        <v>115.6</v>
      </c>
      <c r="EJ559" s="31">
        <v>115.6</v>
      </c>
      <c r="EK559" s="31">
        <v>117.6</v>
      </c>
      <c r="EL559" s="31">
        <v>115.7</v>
      </c>
      <c r="EM559" s="31">
        <v>112.3</v>
      </c>
      <c r="EN559" s="31">
        <v>113.5</v>
      </c>
      <c r="EO559" s="31">
        <v>112.2</v>
      </c>
      <c r="EP559" s="31">
        <v>113.5</v>
      </c>
      <c r="EQ559" s="31">
        <v>115</v>
      </c>
      <c r="ER559" s="31">
        <v>118.5</v>
      </c>
      <c r="ES559" s="31">
        <v>124.1</v>
      </c>
      <c r="ET559" s="31">
        <v>129.1</v>
      </c>
    </row>
    <row r="560" spans="1:150">
      <c r="A560" s="25" t="s">
        <v>2306</v>
      </c>
      <c r="B560" s="25" t="s">
        <v>2307</v>
      </c>
      <c r="C560" s="26">
        <v>0.65300999999999998</v>
      </c>
      <c r="D560" s="31">
        <v>107.7</v>
      </c>
      <c r="E560" s="31">
        <v>107</v>
      </c>
      <c r="F560" s="31">
        <v>106.7</v>
      </c>
      <c r="G560" s="31">
        <v>105.5</v>
      </c>
      <c r="H560" s="31">
        <v>104.5</v>
      </c>
      <c r="I560" s="31">
        <v>104</v>
      </c>
      <c r="J560" s="31">
        <v>104.3</v>
      </c>
      <c r="K560" s="31">
        <v>103</v>
      </c>
      <c r="L560" s="31">
        <v>101.1</v>
      </c>
      <c r="M560" s="31">
        <v>98.9</v>
      </c>
      <c r="N560" s="31">
        <v>97</v>
      </c>
      <c r="O560" s="31">
        <v>96.5</v>
      </c>
      <c r="P560" s="31">
        <v>95.8</v>
      </c>
      <c r="Q560" s="31">
        <v>96.8</v>
      </c>
      <c r="R560" s="31">
        <v>96.3</v>
      </c>
      <c r="S560" s="31">
        <v>95.2</v>
      </c>
      <c r="T560" s="31">
        <v>93.8</v>
      </c>
      <c r="U560" s="31">
        <v>96.7</v>
      </c>
      <c r="V560" s="31">
        <v>98.9</v>
      </c>
      <c r="W560" s="31">
        <v>97.6</v>
      </c>
      <c r="X560" s="31">
        <v>97.4</v>
      </c>
      <c r="Y560" s="31">
        <v>98.5</v>
      </c>
      <c r="Z560" s="31">
        <v>100</v>
      </c>
      <c r="AA560" s="31">
        <v>99.4</v>
      </c>
      <c r="AB560" s="31">
        <v>99.7</v>
      </c>
      <c r="AC560" s="31">
        <v>100.9</v>
      </c>
      <c r="AD560" s="31">
        <v>102.7</v>
      </c>
      <c r="AE560" s="31">
        <v>101.8</v>
      </c>
      <c r="AF560" s="31">
        <v>98.9</v>
      </c>
      <c r="AG560" s="31">
        <v>97.8</v>
      </c>
      <c r="AH560" s="31">
        <v>99</v>
      </c>
      <c r="AI560" s="31">
        <v>96.3</v>
      </c>
      <c r="AJ560" s="31">
        <v>92.9</v>
      </c>
      <c r="AK560" s="31">
        <v>91.7</v>
      </c>
      <c r="AL560" s="31">
        <v>90</v>
      </c>
      <c r="AM560" s="31">
        <v>86.4</v>
      </c>
      <c r="AN560" s="31">
        <v>85.8</v>
      </c>
      <c r="AO560" s="31">
        <v>84</v>
      </c>
      <c r="AP560" s="31">
        <v>81.5</v>
      </c>
      <c r="AQ560" s="31">
        <v>80.3</v>
      </c>
      <c r="AR560" s="31">
        <v>75.3</v>
      </c>
      <c r="AS560" s="31">
        <v>78.2</v>
      </c>
      <c r="AT560" s="31">
        <v>76.400000000000006</v>
      </c>
      <c r="AU560" s="31">
        <v>73</v>
      </c>
      <c r="AV560" s="31">
        <v>69.2</v>
      </c>
      <c r="AW560" s="31">
        <v>70.400000000000006</v>
      </c>
      <c r="AX560" s="31">
        <v>73.3</v>
      </c>
      <c r="AY560" s="31">
        <v>76.3</v>
      </c>
      <c r="AZ560" s="31">
        <v>78.099999999999994</v>
      </c>
      <c r="BA560" s="31">
        <v>79.5</v>
      </c>
      <c r="BB560" s="31">
        <v>77.599999999999994</v>
      </c>
      <c r="BC560" s="31">
        <v>72.599999999999994</v>
      </c>
      <c r="BD560" s="31">
        <v>70.900000000000006</v>
      </c>
      <c r="BE560" s="31">
        <v>74.900000000000006</v>
      </c>
      <c r="BF560" s="31">
        <v>84.1</v>
      </c>
      <c r="BG560" s="31">
        <v>81.900000000000006</v>
      </c>
      <c r="BH560" s="31">
        <v>81.599999999999994</v>
      </c>
      <c r="BI560" s="31">
        <v>83.6</v>
      </c>
      <c r="BJ560" s="31">
        <v>82.6</v>
      </c>
      <c r="BK560" s="31">
        <v>85.1</v>
      </c>
      <c r="BL560" s="31">
        <v>94.3</v>
      </c>
      <c r="BM560" s="31">
        <v>92.8</v>
      </c>
      <c r="BN560" s="31">
        <v>88.3</v>
      </c>
      <c r="BO560" s="31">
        <v>90.4</v>
      </c>
      <c r="BP560" s="31">
        <v>95.1</v>
      </c>
      <c r="BQ560" s="31">
        <v>100.2</v>
      </c>
      <c r="BR560" s="31">
        <v>98.6</v>
      </c>
      <c r="BS560" s="31">
        <v>98.7</v>
      </c>
      <c r="BT560" s="31">
        <v>100.8</v>
      </c>
      <c r="BU560" s="31">
        <v>104.4</v>
      </c>
      <c r="BV560" s="31">
        <v>112.6</v>
      </c>
      <c r="BW560" s="31">
        <v>116.1</v>
      </c>
      <c r="BX560" s="31">
        <v>117.4</v>
      </c>
      <c r="BY560" s="31">
        <v>119.6</v>
      </c>
      <c r="BZ560" s="31">
        <v>118.6</v>
      </c>
      <c r="CA560" s="31">
        <v>117.5</v>
      </c>
      <c r="CB560" s="31">
        <v>117.3</v>
      </c>
      <c r="CC560" s="31">
        <v>121.5</v>
      </c>
      <c r="CD560" s="31">
        <v>121.6</v>
      </c>
      <c r="CE560" s="31">
        <v>119.5</v>
      </c>
      <c r="CF560" s="31">
        <v>117.5</v>
      </c>
      <c r="CG560" s="31">
        <v>115.5</v>
      </c>
      <c r="CH560" s="31">
        <v>113.6</v>
      </c>
      <c r="CI560" s="31">
        <v>114.3</v>
      </c>
      <c r="CJ560" s="31">
        <v>115.5</v>
      </c>
      <c r="CK560" s="31">
        <v>114</v>
      </c>
      <c r="CL560" s="31">
        <v>113.5</v>
      </c>
      <c r="CM560" s="31">
        <v>109.8</v>
      </c>
      <c r="CN560" s="31">
        <v>104.1</v>
      </c>
      <c r="CO560" s="31">
        <v>103.9</v>
      </c>
      <c r="CP560" s="31">
        <v>102.1</v>
      </c>
      <c r="CQ560" s="31">
        <v>101.8</v>
      </c>
      <c r="CR560" s="31">
        <v>102.8</v>
      </c>
      <c r="CS560" s="31">
        <v>107.8</v>
      </c>
      <c r="CT560" s="31">
        <v>109.7</v>
      </c>
      <c r="CU560" s="31">
        <v>107.9</v>
      </c>
      <c r="CV560" s="31">
        <v>111.1</v>
      </c>
      <c r="CW560" s="31">
        <v>100.3</v>
      </c>
      <c r="CX560" s="31">
        <v>101.3</v>
      </c>
      <c r="CY560" s="31">
        <v>101</v>
      </c>
      <c r="CZ560" s="31">
        <v>108.3</v>
      </c>
      <c r="DA560" s="31">
        <v>110.8</v>
      </c>
      <c r="DB560" s="31">
        <v>111.2</v>
      </c>
      <c r="DC560" s="31">
        <v>113.6</v>
      </c>
      <c r="DD560" s="31">
        <v>120.8</v>
      </c>
      <c r="DE560" s="31">
        <v>128</v>
      </c>
      <c r="DF560" s="31">
        <v>124.6</v>
      </c>
      <c r="DG560" s="31">
        <v>129.1</v>
      </c>
      <c r="DH560" s="31">
        <v>135.5</v>
      </c>
      <c r="DI560" s="31">
        <v>141.80000000000001</v>
      </c>
      <c r="DJ560" s="31">
        <v>143.4</v>
      </c>
      <c r="DK560" s="31">
        <v>140.9</v>
      </c>
      <c r="DL560" s="31">
        <v>142.9</v>
      </c>
      <c r="DM560" s="31">
        <v>145.19999999999999</v>
      </c>
      <c r="DN560" s="31">
        <v>151.19999999999999</v>
      </c>
      <c r="DO560" s="31">
        <v>150.4</v>
      </c>
      <c r="DP560" s="31">
        <v>145.19999999999999</v>
      </c>
      <c r="DQ560" s="31">
        <v>149.19999999999999</v>
      </c>
      <c r="DR560" s="31">
        <v>154.9</v>
      </c>
      <c r="DS560" s="31">
        <v>172</v>
      </c>
      <c r="DT560" s="31">
        <v>178.4</v>
      </c>
      <c r="DU560" s="31">
        <v>174.8</v>
      </c>
      <c r="DV560" s="31">
        <v>172.2</v>
      </c>
      <c r="DW560" s="31">
        <v>169.1</v>
      </c>
      <c r="DX560" s="31">
        <v>170.7</v>
      </c>
      <c r="DY560" s="31">
        <v>168.7</v>
      </c>
      <c r="DZ560" s="31">
        <v>164.2</v>
      </c>
      <c r="EA560" s="31">
        <v>157.6</v>
      </c>
      <c r="EB560" s="31">
        <v>157.6</v>
      </c>
      <c r="EC560" s="31">
        <v>158.9</v>
      </c>
      <c r="ED560" s="31">
        <v>160.80000000000001</v>
      </c>
      <c r="EE560" s="31">
        <v>158</v>
      </c>
      <c r="EF560" s="31">
        <v>157.5</v>
      </c>
      <c r="EG560" s="31">
        <v>157.6</v>
      </c>
      <c r="EH560" s="31">
        <v>156.30000000000001</v>
      </c>
      <c r="EI560" s="31">
        <v>155.5</v>
      </c>
      <c r="EJ560" s="31">
        <v>154.9</v>
      </c>
      <c r="EK560" s="31">
        <v>156</v>
      </c>
      <c r="EL560" s="31">
        <v>153.6</v>
      </c>
      <c r="EM560" s="31">
        <v>151.80000000000001</v>
      </c>
      <c r="EN560" s="31">
        <v>151.1</v>
      </c>
      <c r="EO560" s="31">
        <v>150.80000000000001</v>
      </c>
      <c r="EP560" s="31">
        <v>150.4</v>
      </c>
      <c r="EQ560" s="31">
        <v>147.9</v>
      </c>
      <c r="ER560" s="31">
        <v>149.4</v>
      </c>
      <c r="ES560" s="31">
        <v>154.5</v>
      </c>
      <c r="ET560" s="31">
        <v>152.1</v>
      </c>
    </row>
    <row r="561" spans="1:150">
      <c r="A561" s="25" t="s">
        <v>1155</v>
      </c>
      <c r="B561" s="25" t="s">
        <v>2308</v>
      </c>
      <c r="C561" s="26">
        <v>0.65300999999999998</v>
      </c>
      <c r="D561" s="31">
        <v>107.7</v>
      </c>
      <c r="E561" s="31">
        <v>107</v>
      </c>
      <c r="F561" s="31">
        <v>106.7</v>
      </c>
      <c r="G561" s="31">
        <v>105.5</v>
      </c>
      <c r="H561" s="31">
        <v>104.5</v>
      </c>
      <c r="I561" s="31">
        <v>104</v>
      </c>
      <c r="J561" s="31">
        <v>104.3</v>
      </c>
      <c r="K561" s="31">
        <v>103</v>
      </c>
      <c r="L561" s="31">
        <v>101.1</v>
      </c>
      <c r="M561" s="31">
        <v>98.9</v>
      </c>
      <c r="N561" s="31">
        <v>97</v>
      </c>
      <c r="O561" s="31">
        <v>96.5</v>
      </c>
      <c r="P561" s="31">
        <v>95.8</v>
      </c>
      <c r="Q561" s="31">
        <v>96.8</v>
      </c>
      <c r="R561" s="31">
        <v>96.3</v>
      </c>
      <c r="S561" s="31">
        <v>95.2</v>
      </c>
      <c r="T561" s="31">
        <v>93.8</v>
      </c>
      <c r="U561" s="31">
        <v>96.7</v>
      </c>
      <c r="V561" s="31">
        <v>98.9</v>
      </c>
      <c r="W561" s="31">
        <v>97.6</v>
      </c>
      <c r="X561" s="31">
        <v>97.4</v>
      </c>
      <c r="Y561" s="31">
        <v>98.5</v>
      </c>
      <c r="Z561" s="31">
        <v>100</v>
      </c>
      <c r="AA561" s="31">
        <v>99.4</v>
      </c>
      <c r="AB561" s="31">
        <v>99.7</v>
      </c>
      <c r="AC561" s="31">
        <v>100.9</v>
      </c>
      <c r="AD561" s="31">
        <v>102.7</v>
      </c>
      <c r="AE561" s="31">
        <v>101.8</v>
      </c>
      <c r="AF561" s="31">
        <v>98.9</v>
      </c>
      <c r="AG561" s="31">
        <v>97.8</v>
      </c>
      <c r="AH561" s="31">
        <v>99</v>
      </c>
      <c r="AI561" s="31">
        <v>96.3</v>
      </c>
      <c r="AJ561" s="31">
        <v>92.9</v>
      </c>
      <c r="AK561" s="31">
        <v>91.7</v>
      </c>
      <c r="AL561" s="31">
        <v>90</v>
      </c>
      <c r="AM561" s="31">
        <v>86.4</v>
      </c>
      <c r="AN561" s="31">
        <v>85.8</v>
      </c>
      <c r="AO561" s="31">
        <v>84</v>
      </c>
      <c r="AP561" s="31">
        <v>81.5</v>
      </c>
      <c r="AQ561" s="31">
        <v>80.3</v>
      </c>
      <c r="AR561" s="31">
        <v>75.3</v>
      </c>
      <c r="AS561" s="31">
        <v>78.2</v>
      </c>
      <c r="AT561" s="31">
        <v>76.400000000000006</v>
      </c>
      <c r="AU561" s="31">
        <v>73</v>
      </c>
      <c r="AV561" s="31">
        <v>69.2</v>
      </c>
      <c r="AW561" s="31">
        <v>70.400000000000006</v>
      </c>
      <c r="AX561" s="31">
        <v>73.3</v>
      </c>
      <c r="AY561" s="31">
        <v>76.3</v>
      </c>
      <c r="AZ561" s="31">
        <v>78.099999999999994</v>
      </c>
      <c r="BA561" s="31">
        <v>79.5</v>
      </c>
      <c r="BB561" s="31">
        <v>77.599999999999994</v>
      </c>
      <c r="BC561" s="31">
        <v>72.599999999999994</v>
      </c>
      <c r="BD561" s="31">
        <v>70.900000000000006</v>
      </c>
      <c r="BE561" s="31">
        <v>74.900000000000006</v>
      </c>
      <c r="BF561" s="31">
        <v>84.1</v>
      </c>
      <c r="BG561" s="31">
        <v>81.900000000000006</v>
      </c>
      <c r="BH561" s="31">
        <v>81.599999999999994</v>
      </c>
      <c r="BI561" s="31">
        <v>83.6</v>
      </c>
      <c r="BJ561" s="31">
        <v>82.6</v>
      </c>
      <c r="BK561" s="31">
        <v>85.1</v>
      </c>
      <c r="BL561" s="31">
        <v>94.3</v>
      </c>
      <c r="BM561" s="31">
        <v>92.8</v>
      </c>
      <c r="BN561" s="31">
        <v>88.3</v>
      </c>
      <c r="BO561" s="31">
        <v>90.4</v>
      </c>
      <c r="BP561" s="31">
        <v>95.1</v>
      </c>
      <c r="BQ561" s="31">
        <v>100.2</v>
      </c>
      <c r="BR561" s="31">
        <v>98.6</v>
      </c>
      <c r="BS561" s="31">
        <v>98.7</v>
      </c>
      <c r="BT561" s="31">
        <v>100.8</v>
      </c>
      <c r="BU561" s="31">
        <v>104.4</v>
      </c>
      <c r="BV561" s="31">
        <v>112.6</v>
      </c>
      <c r="BW561" s="31">
        <v>116.1</v>
      </c>
      <c r="BX561" s="31">
        <v>117.4</v>
      </c>
      <c r="BY561" s="31">
        <v>119.6</v>
      </c>
      <c r="BZ561" s="31">
        <v>118.6</v>
      </c>
      <c r="CA561" s="31">
        <v>117.5</v>
      </c>
      <c r="CB561" s="31">
        <v>117.3</v>
      </c>
      <c r="CC561" s="31">
        <v>121.5</v>
      </c>
      <c r="CD561" s="31">
        <v>121.6</v>
      </c>
      <c r="CE561" s="31">
        <v>119.5</v>
      </c>
      <c r="CF561" s="31">
        <v>117.5</v>
      </c>
      <c r="CG561" s="31">
        <v>115.5</v>
      </c>
      <c r="CH561" s="31">
        <v>113.6</v>
      </c>
      <c r="CI561" s="31">
        <v>114.3</v>
      </c>
      <c r="CJ561" s="31">
        <v>115.5</v>
      </c>
      <c r="CK561" s="31">
        <v>114</v>
      </c>
      <c r="CL561" s="31">
        <v>113.5</v>
      </c>
      <c r="CM561" s="31">
        <v>109.8</v>
      </c>
      <c r="CN561" s="31">
        <v>104.1</v>
      </c>
      <c r="CO561" s="31">
        <v>103.9</v>
      </c>
      <c r="CP561" s="31">
        <v>102.1</v>
      </c>
      <c r="CQ561" s="31">
        <v>101.8</v>
      </c>
      <c r="CR561" s="31">
        <v>102.8</v>
      </c>
      <c r="CS561" s="31">
        <v>107.8</v>
      </c>
      <c r="CT561" s="31">
        <v>109.7</v>
      </c>
      <c r="CU561" s="31">
        <v>107.9</v>
      </c>
      <c r="CV561" s="31">
        <v>111.1</v>
      </c>
      <c r="CW561" s="31">
        <v>100.3</v>
      </c>
      <c r="CX561" s="31">
        <v>101.3</v>
      </c>
      <c r="CY561" s="31">
        <v>101</v>
      </c>
      <c r="CZ561" s="31">
        <v>108.3</v>
      </c>
      <c r="DA561" s="31">
        <v>110.8</v>
      </c>
      <c r="DB561" s="31">
        <v>111.2</v>
      </c>
      <c r="DC561" s="31">
        <v>113.6</v>
      </c>
      <c r="DD561" s="31">
        <v>120.8</v>
      </c>
      <c r="DE561" s="31">
        <v>128</v>
      </c>
      <c r="DF561" s="31">
        <v>124.6</v>
      </c>
      <c r="DG561" s="31">
        <v>129.1</v>
      </c>
      <c r="DH561" s="31">
        <v>135.5</v>
      </c>
      <c r="DI561" s="31">
        <v>141.80000000000001</v>
      </c>
      <c r="DJ561" s="31">
        <v>143.4</v>
      </c>
      <c r="DK561" s="31">
        <v>140.9</v>
      </c>
      <c r="DL561" s="31">
        <v>142.9</v>
      </c>
      <c r="DM561" s="31">
        <v>145.19999999999999</v>
      </c>
      <c r="DN561" s="31">
        <v>151.19999999999999</v>
      </c>
      <c r="DO561" s="31">
        <v>150.4</v>
      </c>
      <c r="DP561" s="31">
        <v>145.19999999999999</v>
      </c>
      <c r="DQ561" s="31">
        <v>149.19999999999999</v>
      </c>
      <c r="DR561" s="31">
        <v>154.9</v>
      </c>
      <c r="DS561" s="31">
        <v>172</v>
      </c>
      <c r="DT561" s="31">
        <v>178.4</v>
      </c>
      <c r="DU561" s="31">
        <v>174.8</v>
      </c>
      <c r="DV561" s="31">
        <v>172.2</v>
      </c>
      <c r="DW561" s="31">
        <v>169.1</v>
      </c>
      <c r="DX561" s="31">
        <v>170.7</v>
      </c>
      <c r="DY561" s="31">
        <v>168.7</v>
      </c>
      <c r="DZ561" s="31">
        <v>164.2</v>
      </c>
      <c r="EA561" s="31">
        <v>157.6</v>
      </c>
      <c r="EB561" s="31">
        <v>157.6</v>
      </c>
      <c r="EC561" s="31">
        <v>158.9</v>
      </c>
      <c r="ED561" s="31">
        <v>160.80000000000001</v>
      </c>
      <c r="EE561" s="31">
        <v>158</v>
      </c>
      <c r="EF561" s="31">
        <v>157.5</v>
      </c>
      <c r="EG561" s="31">
        <v>157.6</v>
      </c>
      <c r="EH561" s="31">
        <v>156.30000000000001</v>
      </c>
      <c r="EI561" s="31">
        <v>155.5</v>
      </c>
      <c r="EJ561" s="31">
        <v>154.9</v>
      </c>
      <c r="EK561" s="31">
        <v>156</v>
      </c>
      <c r="EL561" s="31">
        <v>153.6</v>
      </c>
      <c r="EM561" s="31">
        <v>151.80000000000001</v>
      </c>
      <c r="EN561" s="31">
        <v>151.1</v>
      </c>
      <c r="EO561" s="31">
        <v>150.80000000000001</v>
      </c>
      <c r="EP561" s="31">
        <v>150.4</v>
      </c>
      <c r="EQ561" s="31">
        <v>147.9</v>
      </c>
      <c r="ER561" s="31">
        <v>149.4</v>
      </c>
      <c r="ES561" s="31">
        <v>154.5</v>
      </c>
      <c r="ET561" s="31">
        <v>152.1</v>
      </c>
    </row>
    <row r="562" spans="1:150">
      <c r="A562" s="25" t="s">
        <v>2309</v>
      </c>
      <c r="B562" s="25" t="s">
        <v>2310</v>
      </c>
      <c r="C562" s="26">
        <v>1.27356</v>
      </c>
      <c r="D562" s="31">
        <v>106.9</v>
      </c>
      <c r="E562" s="31">
        <v>107.8</v>
      </c>
      <c r="F562" s="31">
        <v>107.9</v>
      </c>
      <c r="G562" s="31">
        <v>110.7</v>
      </c>
      <c r="H562" s="31">
        <v>107.9</v>
      </c>
      <c r="I562" s="31">
        <v>107.7</v>
      </c>
      <c r="J562" s="31">
        <v>107.6</v>
      </c>
      <c r="K562" s="31">
        <v>107.1</v>
      </c>
      <c r="L562" s="31">
        <v>106.5</v>
      </c>
      <c r="M562" s="31">
        <v>106.2</v>
      </c>
      <c r="N562" s="31">
        <v>105.4</v>
      </c>
      <c r="O562" s="31">
        <v>105.5</v>
      </c>
      <c r="P562" s="31">
        <v>105.1</v>
      </c>
      <c r="Q562" s="31">
        <v>104.5</v>
      </c>
      <c r="R562" s="31">
        <v>104.3</v>
      </c>
      <c r="S562" s="31">
        <v>102.9</v>
      </c>
      <c r="T562" s="31">
        <v>100.9</v>
      </c>
      <c r="U562" s="31">
        <v>102</v>
      </c>
      <c r="V562" s="31">
        <v>102.8</v>
      </c>
      <c r="W562" s="31">
        <v>102.7</v>
      </c>
      <c r="X562" s="31">
        <v>103.8</v>
      </c>
      <c r="Y562" s="31">
        <v>104.6</v>
      </c>
      <c r="Z562" s="31">
        <v>105.3</v>
      </c>
      <c r="AA562" s="31">
        <v>105.5</v>
      </c>
      <c r="AB562" s="31">
        <v>105</v>
      </c>
      <c r="AC562" s="31">
        <v>106.1</v>
      </c>
      <c r="AD562" s="31">
        <v>106.5</v>
      </c>
      <c r="AE562" s="31">
        <v>105.8</v>
      </c>
      <c r="AF562" s="31">
        <v>105.3</v>
      </c>
      <c r="AG562" s="31">
        <v>104.7</v>
      </c>
      <c r="AH562" s="31">
        <v>105.2</v>
      </c>
      <c r="AI562" s="31">
        <v>103.6</v>
      </c>
      <c r="AJ562" s="31">
        <v>98.2</v>
      </c>
      <c r="AK562" s="31">
        <v>101.5</v>
      </c>
      <c r="AL562" s="31">
        <v>100</v>
      </c>
      <c r="AM562" s="31">
        <v>99.9</v>
      </c>
      <c r="AN562" s="31">
        <v>99.6</v>
      </c>
      <c r="AO562" s="31">
        <v>98.1</v>
      </c>
      <c r="AP562" s="31">
        <v>97.2</v>
      </c>
      <c r="AQ562" s="31">
        <v>94.7</v>
      </c>
      <c r="AR562" s="31">
        <v>92.5</v>
      </c>
      <c r="AS562" s="31">
        <v>93.1</v>
      </c>
      <c r="AT562" s="31">
        <v>91.9</v>
      </c>
      <c r="AU562" s="31">
        <v>90.1</v>
      </c>
      <c r="AV562" s="31">
        <v>89.4</v>
      </c>
      <c r="AW562" s="31">
        <v>90.5</v>
      </c>
      <c r="AX562" s="31">
        <v>90.5</v>
      </c>
      <c r="AY562" s="31">
        <v>91.9</v>
      </c>
      <c r="AZ562" s="31">
        <v>91.2</v>
      </c>
      <c r="BA562" s="31">
        <v>90.9</v>
      </c>
      <c r="BB562" s="31">
        <v>89.6</v>
      </c>
      <c r="BC562" s="31">
        <v>88.9</v>
      </c>
      <c r="BD562" s="31">
        <v>88.9</v>
      </c>
      <c r="BE562" s="31">
        <v>89.4</v>
      </c>
      <c r="BF562" s="31">
        <v>90.6</v>
      </c>
      <c r="BG562" s="31">
        <v>90</v>
      </c>
      <c r="BH562" s="31">
        <v>88.8</v>
      </c>
      <c r="BI562" s="31">
        <v>89.7</v>
      </c>
      <c r="BJ562" s="31">
        <v>89.2</v>
      </c>
      <c r="BK562" s="31">
        <v>90.3</v>
      </c>
      <c r="BL562" s="31">
        <v>90.1</v>
      </c>
      <c r="BM562" s="31">
        <v>89.3</v>
      </c>
      <c r="BN562" s="31">
        <v>89.5</v>
      </c>
      <c r="BO562" s="31">
        <v>91.8</v>
      </c>
      <c r="BP562" s="31">
        <v>92.1</v>
      </c>
      <c r="BQ562" s="31">
        <v>93.1</v>
      </c>
      <c r="BR562" s="31">
        <v>92.4</v>
      </c>
      <c r="BS562" s="31">
        <v>92.8</v>
      </c>
      <c r="BT562" s="31">
        <v>94.5</v>
      </c>
      <c r="BU562" s="31">
        <v>96.8</v>
      </c>
      <c r="BV562" s="31">
        <v>97.8</v>
      </c>
      <c r="BW562" s="31">
        <v>98.1</v>
      </c>
      <c r="BX562" s="31">
        <v>98.8</v>
      </c>
      <c r="BY562" s="31">
        <v>99.8</v>
      </c>
      <c r="BZ562" s="31">
        <v>100.8</v>
      </c>
      <c r="CA562" s="31">
        <v>99.6</v>
      </c>
      <c r="CB562" s="31">
        <v>99.5</v>
      </c>
      <c r="CC562" s="31">
        <v>101.6</v>
      </c>
      <c r="CD562" s="31">
        <v>101.2</v>
      </c>
      <c r="CE562" s="31">
        <v>100.1</v>
      </c>
      <c r="CF562" s="31">
        <v>98.7</v>
      </c>
      <c r="CG562" s="31">
        <v>97.9</v>
      </c>
      <c r="CH562" s="31">
        <v>98.2</v>
      </c>
      <c r="CI562" s="31">
        <v>98.1</v>
      </c>
      <c r="CJ562" s="31">
        <v>98</v>
      </c>
      <c r="CK562" s="31">
        <v>96.7</v>
      </c>
      <c r="CL562" s="31">
        <v>96.2</v>
      </c>
      <c r="CM562" s="31">
        <v>94.9</v>
      </c>
      <c r="CN562" s="31">
        <v>93.6</v>
      </c>
      <c r="CO562" s="31">
        <v>93.5</v>
      </c>
      <c r="CP562" s="31">
        <v>92.8</v>
      </c>
      <c r="CQ562" s="31">
        <v>93.2</v>
      </c>
      <c r="CR562" s="31">
        <v>93.7</v>
      </c>
      <c r="CS562" s="31">
        <v>96.3</v>
      </c>
      <c r="CT562" s="31">
        <v>96</v>
      </c>
      <c r="CU562" s="31">
        <v>95.8</v>
      </c>
      <c r="CV562" s="31">
        <v>96.3</v>
      </c>
      <c r="CW562" s="31">
        <v>94.1</v>
      </c>
      <c r="CX562" s="31">
        <v>94.4</v>
      </c>
      <c r="CY562" s="31">
        <v>94.9</v>
      </c>
      <c r="CZ562" s="31">
        <v>97.7</v>
      </c>
      <c r="DA562" s="31">
        <v>97.3</v>
      </c>
      <c r="DB562" s="31">
        <v>96</v>
      </c>
      <c r="DC562" s="31">
        <v>100</v>
      </c>
      <c r="DD562" s="31">
        <v>103.2</v>
      </c>
      <c r="DE562" s="31">
        <v>107.2</v>
      </c>
      <c r="DF562" s="31">
        <v>105.6</v>
      </c>
      <c r="DG562" s="31">
        <v>110.3</v>
      </c>
      <c r="DH562" s="31">
        <v>113</v>
      </c>
      <c r="DI562" s="31">
        <v>117</v>
      </c>
      <c r="DJ562" s="31">
        <v>116.5</v>
      </c>
      <c r="DK562" s="31">
        <v>115.2</v>
      </c>
      <c r="DL562" s="31">
        <v>116.9</v>
      </c>
      <c r="DM562" s="31">
        <v>116.8</v>
      </c>
      <c r="DN562" s="31">
        <v>120.9</v>
      </c>
      <c r="DO562" s="31">
        <v>119.3</v>
      </c>
      <c r="DP562" s="31">
        <v>118.2</v>
      </c>
      <c r="DQ562" s="31">
        <v>120.6</v>
      </c>
      <c r="DR562" s="31">
        <v>122.9</v>
      </c>
      <c r="DS562" s="31">
        <v>132.30000000000001</v>
      </c>
      <c r="DT562" s="31">
        <v>134.5</v>
      </c>
      <c r="DU562" s="31">
        <v>133.30000000000001</v>
      </c>
      <c r="DV562" s="31">
        <v>127.4</v>
      </c>
      <c r="DW562" s="31">
        <v>128.30000000000001</v>
      </c>
      <c r="DX562" s="31">
        <v>127</v>
      </c>
      <c r="DY562" s="31">
        <v>126.3</v>
      </c>
      <c r="DZ562" s="31">
        <v>126.1</v>
      </c>
      <c r="EA562" s="31">
        <v>123.2</v>
      </c>
      <c r="EB562" s="31">
        <v>122</v>
      </c>
      <c r="EC562" s="31">
        <v>124.9</v>
      </c>
      <c r="ED562" s="31">
        <v>124.8</v>
      </c>
      <c r="EE562" s="31">
        <v>126</v>
      </c>
      <c r="EF562" s="31">
        <v>122.8</v>
      </c>
      <c r="EG562" s="31">
        <v>122.4</v>
      </c>
      <c r="EH562" s="31">
        <v>121.8</v>
      </c>
      <c r="EI562" s="31">
        <v>122.2</v>
      </c>
      <c r="EJ562" s="31">
        <v>120.7</v>
      </c>
      <c r="EK562" s="31">
        <v>121.7</v>
      </c>
      <c r="EL562" s="31">
        <v>120</v>
      </c>
      <c r="EM562" s="31">
        <v>118.3</v>
      </c>
      <c r="EN562" s="31">
        <v>117.9</v>
      </c>
      <c r="EO562" s="31">
        <v>117.3</v>
      </c>
      <c r="EP562" s="31">
        <v>116.7</v>
      </c>
      <c r="EQ562" s="31">
        <v>116.9</v>
      </c>
      <c r="ER562" s="31">
        <v>118.4</v>
      </c>
      <c r="ES562" s="31">
        <v>120.1</v>
      </c>
      <c r="ET562" s="31">
        <v>120.2</v>
      </c>
    </row>
    <row r="563" spans="1:150">
      <c r="A563" s="25" t="s">
        <v>2311</v>
      </c>
      <c r="B563" s="25" t="s">
        <v>2312</v>
      </c>
      <c r="C563" s="26">
        <v>0.64842</v>
      </c>
      <c r="D563" s="31">
        <v>108.8</v>
      </c>
      <c r="E563" s="31">
        <v>109.2</v>
      </c>
      <c r="F563" s="31">
        <v>109.3</v>
      </c>
      <c r="G563" s="31">
        <v>107.9</v>
      </c>
      <c r="H563" s="31">
        <v>105.1</v>
      </c>
      <c r="I563" s="31">
        <v>104.7</v>
      </c>
      <c r="J563" s="31">
        <v>104.3</v>
      </c>
      <c r="K563" s="31">
        <v>103.5</v>
      </c>
      <c r="L563" s="31">
        <v>102.7</v>
      </c>
      <c r="M563" s="31">
        <v>101.9</v>
      </c>
      <c r="N563" s="31">
        <v>100.9</v>
      </c>
      <c r="O563" s="31">
        <v>101</v>
      </c>
      <c r="P563" s="31">
        <v>100.2</v>
      </c>
      <c r="Q563" s="31">
        <v>98.9</v>
      </c>
      <c r="R563" s="31">
        <v>98.9</v>
      </c>
      <c r="S563" s="31">
        <v>97.1</v>
      </c>
      <c r="T563" s="31">
        <v>95.5</v>
      </c>
      <c r="U563" s="31">
        <v>98.4</v>
      </c>
      <c r="V563" s="31">
        <v>98.8</v>
      </c>
      <c r="W563" s="31">
        <v>98</v>
      </c>
      <c r="X563" s="31">
        <v>99.8</v>
      </c>
      <c r="Y563" s="31">
        <v>101.4</v>
      </c>
      <c r="Z563" s="31">
        <v>102.5</v>
      </c>
      <c r="AA563" s="31">
        <v>102.1</v>
      </c>
      <c r="AB563" s="31">
        <v>100.8</v>
      </c>
      <c r="AC563" s="31">
        <v>102.2</v>
      </c>
      <c r="AD563" s="31">
        <v>102.6</v>
      </c>
      <c r="AE563" s="31">
        <v>101.3</v>
      </c>
      <c r="AF563" s="31">
        <v>100.7</v>
      </c>
      <c r="AG563" s="31">
        <v>100.3</v>
      </c>
      <c r="AH563" s="31">
        <v>100.2</v>
      </c>
      <c r="AI563" s="31">
        <v>98.2</v>
      </c>
      <c r="AJ563" s="31">
        <v>96.8</v>
      </c>
      <c r="AK563" s="31">
        <v>95.7</v>
      </c>
      <c r="AL563" s="31">
        <v>93.1</v>
      </c>
      <c r="AM563" s="31">
        <v>92.7</v>
      </c>
      <c r="AN563" s="31">
        <v>92.2</v>
      </c>
      <c r="AO563" s="31">
        <v>90.3</v>
      </c>
      <c r="AP563" s="31">
        <v>88.5</v>
      </c>
      <c r="AQ563" s="31">
        <v>83.8</v>
      </c>
      <c r="AR563" s="31">
        <v>79.7</v>
      </c>
      <c r="AS563" s="31">
        <v>80.8</v>
      </c>
      <c r="AT563" s="31">
        <v>78.7</v>
      </c>
      <c r="AU563" s="31">
        <v>75.3</v>
      </c>
      <c r="AV563" s="31">
        <v>74.099999999999994</v>
      </c>
      <c r="AW563" s="31">
        <v>76.099999999999994</v>
      </c>
      <c r="AX563" s="31">
        <v>76</v>
      </c>
      <c r="AY563" s="31">
        <v>78.5</v>
      </c>
      <c r="AZ563" s="31">
        <v>77.3</v>
      </c>
      <c r="BA563" s="31">
        <v>76.8</v>
      </c>
      <c r="BB563" s="31">
        <v>74.099999999999994</v>
      </c>
      <c r="BC563" s="31">
        <v>72.900000000000006</v>
      </c>
      <c r="BD563" s="31">
        <v>73.099999999999994</v>
      </c>
      <c r="BE563" s="31">
        <v>74.099999999999994</v>
      </c>
      <c r="BF563" s="31">
        <v>76.099999999999994</v>
      </c>
      <c r="BG563" s="31">
        <v>75.099999999999994</v>
      </c>
      <c r="BH563" s="31">
        <v>77</v>
      </c>
      <c r="BI563" s="31">
        <v>78.7</v>
      </c>
      <c r="BJ563" s="31">
        <v>77.7</v>
      </c>
      <c r="BK563" s="31">
        <v>79.5</v>
      </c>
      <c r="BL563" s="31">
        <v>82.4</v>
      </c>
      <c r="BM563" s="31">
        <v>81.099999999999994</v>
      </c>
      <c r="BN563" s="31">
        <v>81.599999999999994</v>
      </c>
      <c r="BO563" s="31">
        <v>86</v>
      </c>
      <c r="BP563" s="31">
        <v>86.5</v>
      </c>
      <c r="BQ563" s="31">
        <v>88.2</v>
      </c>
      <c r="BR563" s="31">
        <v>87</v>
      </c>
      <c r="BS563" s="31">
        <v>87.6</v>
      </c>
      <c r="BT563" s="31">
        <v>90.8</v>
      </c>
      <c r="BU563" s="31">
        <v>95</v>
      </c>
      <c r="BV563" s="31">
        <v>96.7</v>
      </c>
      <c r="BW563" s="31">
        <v>97.2</v>
      </c>
      <c r="BX563" s="31">
        <v>98.4</v>
      </c>
      <c r="BY563" s="31">
        <v>100.2</v>
      </c>
      <c r="BZ563" s="31">
        <v>102</v>
      </c>
      <c r="CA563" s="31">
        <v>100</v>
      </c>
      <c r="CB563" s="31">
        <v>99.8</v>
      </c>
      <c r="CC563" s="31">
        <v>103.7</v>
      </c>
      <c r="CD563" s="31">
        <v>103</v>
      </c>
      <c r="CE563" s="31">
        <v>100.9</v>
      </c>
      <c r="CF563" s="31">
        <v>98.2</v>
      </c>
      <c r="CG563" s="31">
        <v>96.9</v>
      </c>
      <c r="CH563" s="31">
        <v>97.4</v>
      </c>
      <c r="CI563" s="31">
        <v>97.2</v>
      </c>
      <c r="CJ563" s="31">
        <v>97</v>
      </c>
      <c r="CK563" s="31">
        <v>94.7</v>
      </c>
      <c r="CL563" s="31">
        <v>93.7</v>
      </c>
      <c r="CM563" s="31">
        <v>91.4</v>
      </c>
      <c r="CN563" s="31">
        <v>89</v>
      </c>
      <c r="CO563" s="31">
        <v>89</v>
      </c>
      <c r="CP563" s="31">
        <v>87.6</v>
      </c>
      <c r="CQ563" s="31">
        <v>88.4</v>
      </c>
      <c r="CR563" s="31">
        <v>89.4</v>
      </c>
      <c r="CS563" s="31">
        <v>94</v>
      </c>
      <c r="CT563" s="31">
        <v>93.6</v>
      </c>
      <c r="CU563" s="31">
        <v>93.3</v>
      </c>
      <c r="CV563" s="31">
        <v>94.1</v>
      </c>
      <c r="CW563" s="31">
        <v>92.1</v>
      </c>
      <c r="CX563" s="31">
        <v>91.7</v>
      </c>
      <c r="CY563" s="31">
        <v>91.7</v>
      </c>
      <c r="CZ563" s="31">
        <v>94.4</v>
      </c>
      <c r="DA563" s="31">
        <v>95.6</v>
      </c>
      <c r="DB563" s="31">
        <v>93.1</v>
      </c>
      <c r="DC563" s="31">
        <v>100</v>
      </c>
      <c r="DD563" s="31">
        <v>105.1</v>
      </c>
      <c r="DE563" s="31">
        <v>114</v>
      </c>
      <c r="DF563" s="31">
        <v>108.2</v>
      </c>
      <c r="DG563" s="31">
        <v>112.9</v>
      </c>
      <c r="DH563" s="31">
        <v>118.6</v>
      </c>
      <c r="DI563" s="31">
        <v>123.2</v>
      </c>
      <c r="DJ563" s="31">
        <v>121.6</v>
      </c>
      <c r="DK563" s="31">
        <v>119.1</v>
      </c>
      <c r="DL563" s="31">
        <v>122.9</v>
      </c>
      <c r="DM563" s="31">
        <v>123.6</v>
      </c>
      <c r="DN563" s="31">
        <v>130.1</v>
      </c>
      <c r="DO563" s="31">
        <v>126.4</v>
      </c>
      <c r="DP563" s="31">
        <v>124.1</v>
      </c>
      <c r="DQ563" s="31">
        <v>128.4</v>
      </c>
      <c r="DR563" s="31">
        <v>132.69999999999999</v>
      </c>
      <c r="DS563" s="31">
        <v>143.30000000000001</v>
      </c>
      <c r="DT563" s="31">
        <v>146.1</v>
      </c>
      <c r="DU563" s="31">
        <v>143.30000000000001</v>
      </c>
      <c r="DV563" s="31">
        <v>135.6</v>
      </c>
      <c r="DW563" s="31">
        <v>137.9</v>
      </c>
      <c r="DX563" s="31">
        <v>135.4</v>
      </c>
      <c r="DY563" s="31">
        <v>133.9</v>
      </c>
      <c r="DZ563" s="31">
        <v>133.80000000000001</v>
      </c>
      <c r="EA563" s="31">
        <v>128.30000000000001</v>
      </c>
      <c r="EB563" s="31">
        <v>127.5</v>
      </c>
      <c r="EC563" s="31">
        <v>132.80000000000001</v>
      </c>
      <c r="ED563" s="31">
        <v>132.1</v>
      </c>
      <c r="EE563" s="31">
        <v>132.69999999999999</v>
      </c>
      <c r="EF563" s="31">
        <v>130.30000000000001</v>
      </c>
      <c r="EG563" s="31">
        <v>127.4</v>
      </c>
      <c r="EH563" s="31">
        <v>126.3</v>
      </c>
      <c r="EI563" s="31">
        <v>123.3</v>
      </c>
      <c r="EJ563" s="31">
        <v>123.8</v>
      </c>
      <c r="EK563" s="31">
        <v>127.3</v>
      </c>
      <c r="EL563" s="31">
        <v>124.5</v>
      </c>
      <c r="EM563" s="31">
        <v>121.9</v>
      </c>
      <c r="EN563" s="31">
        <v>120.6</v>
      </c>
      <c r="EO563" s="31">
        <v>119.8</v>
      </c>
      <c r="EP563" s="31">
        <v>119</v>
      </c>
      <c r="EQ563" s="31">
        <v>118.8</v>
      </c>
      <c r="ER563" s="31">
        <v>121.8</v>
      </c>
      <c r="ES563" s="31">
        <v>125</v>
      </c>
      <c r="ET563" s="31">
        <v>125.2</v>
      </c>
    </row>
    <row r="564" spans="1:150">
      <c r="A564" s="25" t="s">
        <v>2313</v>
      </c>
      <c r="B564" s="25" t="s">
        <v>2314</v>
      </c>
      <c r="C564" s="26">
        <v>0.58340999999999998</v>
      </c>
      <c r="D564" s="31">
        <v>104.5</v>
      </c>
      <c r="E564" s="31">
        <v>106.2</v>
      </c>
      <c r="F564" s="31">
        <v>106.2</v>
      </c>
      <c r="G564" s="31">
        <v>114.1</v>
      </c>
      <c r="H564" s="31">
        <v>111</v>
      </c>
      <c r="I564" s="31">
        <v>111.2</v>
      </c>
      <c r="J564" s="31">
        <v>111.2</v>
      </c>
      <c r="K564" s="31">
        <v>111.2</v>
      </c>
      <c r="L564" s="31">
        <v>111.2</v>
      </c>
      <c r="M564" s="31">
        <v>111.2</v>
      </c>
      <c r="N564" s="31">
        <v>110.8</v>
      </c>
      <c r="O564" s="31">
        <v>110.8</v>
      </c>
      <c r="P564" s="31">
        <v>110.8</v>
      </c>
      <c r="Q564" s="31">
        <v>110.8</v>
      </c>
      <c r="R564" s="31">
        <v>110.8</v>
      </c>
      <c r="S564" s="31">
        <v>109.7</v>
      </c>
      <c r="T564" s="31">
        <v>107.2</v>
      </c>
      <c r="U564" s="31">
        <v>106.1</v>
      </c>
      <c r="V564" s="31">
        <v>107.4</v>
      </c>
      <c r="W564" s="31">
        <v>108.3</v>
      </c>
      <c r="X564" s="31">
        <v>108.6</v>
      </c>
      <c r="Y564" s="31">
        <v>108.3</v>
      </c>
      <c r="Z564" s="31">
        <v>108.5</v>
      </c>
      <c r="AA564" s="31">
        <v>109.3</v>
      </c>
      <c r="AB564" s="31">
        <v>109.5</v>
      </c>
      <c r="AC564" s="31">
        <v>110.4</v>
      </c>
      <c r="AD564" s="31">
        <v>110.8</v>
      </c>
      <c r="AE564" s="31">
        <v>110.8</v>
      </c>
      <c r="AF564" s="31">
        <v>110.4</v>
      </c>
      <c r="AG564" s="31">
        <v>109.6</v>
      </c>
      <c r="AH564" s="31">
        <v>110.7</v>
      </c>
      <c r="AI564" s="31">
        <v>109.6</v>
      </c>
      <c r="AJ564" s="31">
        <v>99.5</v>
      </c>
      <c r="AK564" s="31">
        <v>108.2</v>
      </c>
      <c r="AL564" s="31">
        <v>107.9</v>
      </c>
      <c r="AM564" s="31">
        <v>108.3</v>
      </c>
      <c r="AN564" s="31">
        <v>108</v>
      </c>
      <c r="AO564" s="31">
        <v>106.9</v>
      </c>
      <c r="AP564" s="31">
        <v>107.1</v>
      </c>
      <c r="AQ564" s="31">
        <v>107.1</v>
      </c>
      <c r="AR564" s="31">
        <v>107.1</v>
      </c>
      <c r="AS564" s="31">
        <v>107.1</v>
      </c>
      <c r="AT564" s="31">
        <v>107.1</v>
      </c>
      <c r="AU564" s="31">
        <v>107.1</v>
      </c>
      <c r="AV564" s="31">
        <v>107.1</v>
      </c>
      <c r="AW564" s="31">
        <v>107.1</v>
      </c>
      <c r="AX564" s="31">
        <v>107.1</v>
      </c>
      <c r="AY564" s="31">
        <v>107.1</v>
      </c>
      <c r="AZ564" s="31">
        <v>107.1</v>
      </c>
      <c r="BA564" s="31">
        <v>107.1</v>
      </c>
      <c r="BB564" s="31">
        <v>107.1</v>
      </c>
      <c r="BC564" s="31">
        <v>107.1</v>
      </c>
      <c r="BD564" s="31">
        <v>107.1</v>
      </c>
      <c r="BE564" s="31">
        <v>107.1</v>
      </c>
      <c r="BF564" s="31">
        <v>107.1</v>
      </c>
      <c r="BG564" s="31">
        <v>107.1</v>
      </c>
      <c r="BH564" s="31">
        <v>102.2</v>
      </c>
      <c r="BI564" s="31">
        <v>102.2</v>
      </c>
      <c r="BJ564" s="31">
        <v>102.2</v>
      </c>
      <c r="BK564" s="31">
        <v>102.2</v>
      </c>
      <c r="BL564" s="31">
        <v>98.3</v>
      </c>
      <c r="BM564" s="31">
        <v>98.3</v>
      </c>
      <c r="BN564" s="31">
        <v>98.3</v>
      </c>
      <c r="BO564" s="31">
        <v>98.3</v>
      </c>
      <c r="BP564" s="31">
        <v>98.3</v>
      </c>
      <c r="BQ564" s="31">
        <v>98.3</v>
      </c>
      <c r="BR564" s="31">
        <v>98.3</v>
      </c>
      <c r="BS564" s="31">
        <v>98.3</v>
      </c>
      <c r="BT564" s="31">
        <v>98.3</v>
      </c>
      <c r="BU564" s="31">
        <v>98.3</v>
      </c>
      <c r="BV564" s="31">
        <v>98.3</v>
      </c>
      <c r="BW564" s="31">
        <v>98.3</v>
      </c>
      <c r="BX564" s="31">
        <v>98.3</v>
      </c>
      <c r="BY564" s="31">
        <v>98.3</v>
      </c>
      <c r="BZ564" s="31">
        <v>98.3</v>
      </c>
      <c r="CA564" s="31">
        <v>98.3</v>
      </c>
      <c r="CB564" s="31">
        <v>98.3</v>
      </c>
      <c r="CC564" s="31">
        <v>98.3</v>
      </c>
      <c r="CD564" s="31">
        <v>98.3</v>
      </c>
      <c r="CE564" s="31">
        <v>98.3</v>
      </c>
      <c r="CF564" s="31">
        <v>98.3</v>
      </c>
      <c r="CG564" s="31">
        <v>98.3</v>
      </c>
      <c r="CH564" s="31">
        <v>98.3</v>
      </c>
      <c r="CI564" s="31">
        <v>98.3</v>
      </c>
      <c r="CJ564" s="31">
        <v>98.3</v>
      </c>
      <c r="CK564" s="31">
        <v>98.3</v>
      </c>
      <c r="CL564" s="31">
        <v>98.3</v>
      </c>
      <c r="CM564" s="31">
        <v>98.3</v>
      </c>
      <c r="CN564" s="31">
        <v>98.3</v>
      </c>
      <c r="CO564" s="31">
        <v>98.3</v>
      </c>
      <c r="CP564" s="31">
        <v>98.3</v>
      </c>
      <c r="CQ564" s="31">
        <v>98.3</v>
      </c>
      <c r="CR564" s="31">
        <v>98.3</v>
      </c>
      <c r="CS564" s="31">
        <v>98.3</v>
      </c>
      <c r="CT564" s="31">
        <v>98.3</v>
      </c>
      <c r="CU564" s="31">
        <v>98.3</v>
      </c>
      <c r="CV564" s="31">
        <v>98.3</v>
      </c>
      <c r="CW564" s="31">
        <v>96.1</v>
      </c>
      <c r="CX564" s="31">
        <v>97.1</v>
      </c>
      <c r="CY564" s="31">
        <v>98.1</v>
      </c>
      <c r="CZ564" s="31">
        <v>101</v>
      </c>
      <c r="DA564" s="31">
        <v>98.7</v>
      </c>
      <c r="DB564" s="31">
        <v>98.3</v>
      </c>
      <c r="DC564" s="31">
        <v>99.1</v>
      </c>
      <c r="DD564" s="31">
        <v>99.8</v>
      </c>
      <c r="DE564" s="31">
        <v>98.2</v>
      </c>
      <c r="DF564" s="31">
        <v>101.3</v>
      </c>
      <c r="DG564" s="31">
        <v>105.9</v>
      </c>
      <c r="DH564" s="31">
        <v>105.2</v>
      </c>
      <c r="DI564" s="31">
        <v>108.4</v>
      </c>
      <c r="DJ564" s="31">
        <v>109.1</v>
      </c>
      <c r="DK564" s="31">
        <v>109.1</v>
      </c>
      <c r="DL564" s="31">
        <v>108.4</v>
      </c>
      <c r="DM564" s="31">
        <v>107.4</v>
      </c>
      <c r="DN564" s="31">
        <v>108.3</v>
      </c>
      <c r="DO564" s="31">
        <v>109.1</v>
      </c>
      <c r="DP564" s="31">
        <v>109.7</v>
      </c>
      <c r="DQ564" s="31">
        <v>110</v>
      </c>
      <c r="DR564" s="31">
        <v>109.4</v>
      </c>
      <c r="DS564" s="31">
        <v>117.1</v>
      </c>
      <c r="DT564" s="31">
        <v>118.3</v>
      </c>
      <c r="DU564" s="31">
        <v>119.1</v>
      </c>
      <c r="DV564" s="31">
        <v>116.1</v>
      </c>
      <c r="DW564" s="31">
        <v>115.1</v>
      </c>
      <c r="DX564" s="31">
        <v>115.1</v>
      </c>
      <c r="DY564" s="31">
        <v>115.5</v>
      </c>
      <c r="DZ564" s="31">
        <v>115.1</v>
      </c>
      <c r="EA564" s="31">
        <v>115.1</v>
      </c>
      <c r="EB564" s="31">
        <v>113.7</v>
      </c>
      <c r="EC564" s="31">
        <v>114.2</v>
      </c>
      <c r="ED564" s="31">
        <v>114.3</v>
      </c>
      <c r="EE564" s="31">
        <v>116.4</v>
      </c>
      <c r="EF564" s="31">
        <v>112.4</v>
      </c>
      <c r="EG564" s="31">
        <v>114.8</v>
      </c>
      <c r="EH564" s="31">
        <v>114.8</v>
      </c>
      <c r="EI564" s="31">
        <v>119.4</v>
      </c>
      <c r="EJ564" s="31">
        <v>115.6</v>
      </c>
      <c r="EK564" s="31">
        <v>113.5</v>
      </c>
      <c r="EL564" s="31">
        <v>113.1</v>
      </c>
      <c r="EM564" s="31">
        <v>112.5</v>
      </c>
      <c r="EN564" s="31">
        <v>113.1</v>
      </c>
      <c r="EO564" s="31">
        <v>112.7</v>
      </c>
      <c r="EP564" s="31">
        <v>112.4</v>
      </c>
      <c r="EQ564" s="31">
        <v>113.1</v>
      </c>
      <c r="ER564" s="31">
        <v>112.7</v>
      </c>
      <c r="ES564" s="31">
        <v>112.7</v>
      </c>
      <c r="ET564" s="31">
        <v>112.7</v>
      </c>
    </row>
    <row r="565" spans="1:150">
      <c r="A565" s="25" t="s">
        <v>2315</v>
      </c>
      <c r="B565" s="25" t="s">
        <v>2316</v>
      </c>
      <c r="C565" s="26">
        <v>4.1730000000000003E-2</v>
      </c>
      <c r="D565" s="31">
        <v>110.2</v>
      </c>
      <c r="E565" s="31">
        <v>108</v>
      </c>
      <c r="F565" s="31">
        <v>108.7</v>
      </c>
      <c r="G565" s="31">
        <v>108</v>
      </c>
      <c r="H565" s="31">
        <v>106.4</v>
      </c>
      <c r="I565" s="31">
        <v>106.4</v>
      </c>
      <c r="J565" s="31">
        <v>106.6</v>
      </c>
      <c r="K565" s="31">
        <v>106.5</v>
      </c>
      <c r="L565" s="31">
        <v>101.3</v>
      </c>
      <c r="M565" s="31">
        <v>101</v>
      </c>
      <c r="N565" s="31">
        <v>100.4</v>
      </c>
      <c r="O565" s="31">
        <v>100.6</v>
      </c>
      <c r="P565" s="31">
        <v>101.3</v>
      </c>
      <c r="Q565" s="31">
        <v>102.3</v>
      </c>
      <c r="R565" s="31">
        <v>98.7</v>
      </c>
      <c r="S565" s="31">
        <v>97.7</v>
      </c>
      <c r="T565" s="31">
        <v>97</v>
      </c>
      <c r="U565" s="31">
        <v>98.8</v>
      </c>
      <c r="V565" s="31">
        <v>98.8</v>
      </c>
      <c r="W565" s="31">
        <v>98.5</v>
      </c>
      <c r="X565" s="31">
        <v>99.3</v>
      </c>
      <c r="Y565" s="31">
        <v>103.1</v>
      </c>
      <c r="Z565" s="31">
        <v>104.9</v>
      </c>
      <c r="AA565" s="31">
        <v>104.8</v>
      </c>
      <c r="AB565" s="31">
        <v>106.7</v>
      </c>
      <c r="AC565" s="31">
        <v>107.7</v>
      </c>
      <c r="AD565" s="31">
        <v>106.1</v>
      </c>
      <c r="AE565" s="31">
        <v>105.9</v>
      </c>
      <c r="AF565" s="31">
        <v>105</v>
      </c>
      <c r="AG565" s="31">
        <v>104.4</v>
      </c>
      <c r="AH565" s="31">
        <v>106.2</v>
      </c>
      <c r="AI565" s="31">
        <v>104.6</v>
      </c>
      <c r="AJ565" s="31">
        <v>101.8</v>
      </c>
      <c r="AK565" s="31">
        <v>99.4</v>
      </c>
      <c r="AL565" s="31">
        <v>96</v>
      </c>
      <c r="AM565" s="31">
        <v>95.2</v>
      </c>
      <c r="AN565" s="31">
        <v>97.6</v>
      </c>
      <c r="AO565" s="31">
        <v>96.2</v>
      </c>
      <c r="AP565" s="31">
        <v>93.2</v>
      </c>
      <c r="AQ565" s="31">
        <v>90.8</v>
      </c>
      <c r="AR565" s="31">
        <v>88.5</v>
      </c>
      <c r="AS565" s="31">
        <v>88.9</v>
      </c>
      <c r="AT565" s="31">
        <v>85</v>
      </c>
      <c r="AU565" s="31">
        <v>82.5</v>
      </c>
      <c r="AV565" s="31">
        <v>79.5</v>
      </c>
      <c r="AW565" s="31">
        <v>81.7</v>
      </c>
      <c r="AX565" s="31">
        <v>83.3</v>
      </c>
      <c r="AY565" s="31">
        <v>86.2</v>
      </c>
      <c r="AZ565" s="31">
        <v>85.7</v>
      </c>
      <c r="BA565" s="31">
        <v>85.1</v>
      </c>
      <c r="BB565" s="31">
        <v>83.9</v>
      </c>
      <c r="BC565" s="31">
        <v>80.900000000000006</v>
      </c>
      <c r="BD565" s="31">
        <v>78.900000000000006</v>
      </c>
      <c r="BE565" s="31">
        <v>80.900000000000006</v>
      </c>
      <c r="BF565" s="31">
        <v>84</v>
      </c>
      <c r="BG565" s="31">
        <v>83.4</v>
      </c>
      <c r="BH565" s="31">
        <v>84.3</v>
      </c>
      <c r="BI565" s="31">
        <v>85.3</v>
      </c>
      <c r="BJ565" s="31">
        <v>86.3</v>
      </c>
      <c r="BK565" s="31">
        <v>93.7</v>
      </c>
      <c r="BL565" s="31">
        <v>96.5</v>
      </c>
      <c r="BM565" s="31">
        <v>91.7</v>
      </c>
      <c r="BN565" s="31">
        <v>89.9</v>
      </c>
      <c r="BO565" s="31">
        <v>91.7</v>
      </c>
      <c r="BP565" s="31">
        <v>93.9</v>
      </c>
      <c r="BQ565" s="31">
        <v>97.1</v>
      </c>
      <c r="BR565" s="31">
        <v>95.2</v>
      </c>
      <c r="BS565" s="31">
        <v>96.4</v>
      </c>
      <c r="BT565" s="31">
        <v>99.3</v>
      </c>
      <c r="BU565" s="31">
        <v>105.2</v>
      </c>
      <c r="BV565" s="31">
        <v>108.6</v>
      </c>
      <c r="BW565" s="31">
        <v>109.4</v>
      </c>
      <c r="BX565" s="31">
        <v>112.8</v>
      </c>
      <c r="BY565" s="31">
        <v>113.3</v>
      </c>
      <c r="BZ565" s="31">
        <v>116.6</v>
      </c>
      <c r="CA565" s="31">
        <v>112</v>
      </c>
      <c r="CB565" s="31">
        <v>111.9</v>
      </c>
      <c r="CC565" s="31">
        <v>116.7</v>
      </c>
      <c r="CD565" s="31">
        <v>115</v>
      </c>
      <c r="CE565" s="31">
        <v>112.6</v>
      </c>
      <c r="CF565" s="31">
        <v>111.2</v>
      </c>
      <c r="CG565" s="31">
        <v>108.6</v>
      </c>
      <c r="CH565" s="31">
        <v>110.5</v>
      </c>
      <c r="CI565" s="31">
        <v>110.5</v>
      </c>
      <c r="CJ565" s="31">
        <v>108.7</v>
      </c>
      <c r="CK565" s="31">
        <v>107</v>
      </c>
      <c r="CL565" s="31">
        <v>105.4</v>
      </c>
      <c r="CM565" s="31">
        <v>102</v>
      </c>
      <c r="CN565" s="31">
        <v>98.1</v>
      </c>
      <c r="CO565" s="31">
        <v>96.6</v>
      </c>
      <c r="CP565" s="31">
        <v>97.1</v>
      </c>
      <c r="CQ565" s="31">
        <v>96.2</v>
      </c>
      <c r="CR565" s="31">
        <v>96.8</v>
      </c>
      <c r="CS565" s="31">
        <v>103.1</v>
      </c>
      <c r="CT565" s="31">
        <v>103.8</v>
      </c>
      <c r="CU565" s="31">
        <v>100.3</v>
      </c>
      <c r="CV565" s="31">
        <v>104.2</v>
      </c>
      <c r="CW565" s="31">
        <v>97.7</v>
      </c>
      <c r="CX565" s="31">
        <v>98.8</v>
      </c>
      <c r="CY565" s="31">
        <v>99.3</v>
      </c>
      <c r="CZ565" s="31">
        <v>104.1</v>
      </c>
      <c r="DA565" s="31">
        <v>105.7</v>
      </c>
      <c r="DB565" s="31">
        <v>108.4</v>
      </c>
      <c r="DC565" s="31">
        <v>111.6</v>
      </c>
      <c r="DD565" s="31">
        <v>122</v>
      </c>
      <c r="DE565" s="31">
        <v>128.69999999999999</v>
      </c>
      <c r="DF565" s="31">
        <v>124.4</v>
      </c>
      <c r="DG565" s="31">
        <v>129.6</v>
      </c>
      <c r="DH565" s="31">
        <v>134.80000000000001</v>
      </c>
      <c r="DI565" s="31">
        <v>140.6</v>
      </c>
      <c r="DJ565" s="31">
        <v>140.5</v>
      </c>
      <c r="DK565" s="31">
        <v>139.80000000000001</v>
      </c>
      <c r="DL565" s="31">
        <v>143.19999999999999</v>
      </c>
      <c r="DM565" s="31">
        <v>142.4</v>
      </c>
      <c r="DN565" s="31">
        <v>153.1</v>
      </c>
      <c r="DO565" s="31">
        <v>151.6</v>
      </c>
      <c r="DP565" s="31">
        <v>145</v>
      </c>
      <c r="DQ565" s="31">
        <v>148.4</v>
      </c>
      <c r="DR565" s="31">
        <v>159.19999999999999</v>
      </c>
      <c r="DS565" s="31">
        <v>173.9</v>
      </c>
      <c r="DT565" s="31">
        <v>182.2</v>
      </c>
      <c r="DU565" s="31">
        <v>175.9</v>
      </c>
      <c r="DV565" s="31">
        <v>159.9</v>
      </c>
      <c r="DW565" s="31">
        <v>162.80000000000001</v>
      </c>
      <c r="DX565" s="31">
        <v>161.9</v>
      </c>
      <c r="DY565" s="31">
        <v>158.6</v>
      </c>
      <c r="DZ565" s="31">
        <v>158.69999999999999</v>
      </c>
      <c r="EA565" s="31">
        <v>156.19999999999999</v>
      </c>
      <c r="EB565" s="31">
        <v>151.5</v>
      </c>
      <c r="EC565" s="31">
        <v>152.69999999999999</v>
      </c>
      <c r="ED565" s="31">
        <v>155.80000000000001</v>
      </c>
      <c r="EE565" s="31">
        <v>155.19999999999999</v>
      </c>
      <c r="EF565" s="31">
        <v>153.1</v>
      </c>
      <c r="EG565" s="31">
        <v>150.30000000000001</v>
      </c>
      <c r="EH565" s="31">
        <v>148.30000000000001</v>
      </c>
      <c r="EI565" s="31">
        <v>145.69999999999999</v>
      </c>
      <c r="EJ565" s="31">
        <v>145.5</v>
      </c>
      <c r="EK565" s="31">
        <v>149.30000000000001</v>
      </c>
      <c r="EL565" s="31">
        <v>146.69999999999999</v>
      </c>
      <c r="EM565" s="31">
        <v>144.5</v>
      </c>
      <c r="EN565" s="31">
        <v>142.6</v>
      </c>
      <c r="EO565" s="31">
        <v>142.4</v>
      </c>
      <c r="EP565" s="31">
        <v>141.69999999999999</v>
      </c>
      <c r="EQ565" s="31">
        <v>141.5</v>
      </c>
      <c r="ER565" s="31">
        <v>143.6</v>
      </c>
      <c r="ES565" s="31">
        <v>147.6</v>
      </c>
      <c r="ET565" s="31">
        <v>147.1</v>
      </c>
    </row>
    <row r="566" spans="1:150">
      <c r="A566" s="25" t="s">
        <v>2317</v>
      </c>
      <c r="B566" s="25" t="s">
        <v>2318</v>
      </c>
      <c r="C566" s="26">
        <v>1.08063</v>
      </c>
      <c r="D566" s="31">
        <v>104.7</v>
      </c>
      <c r="E566" s="31">
        <v>104.7</v>
      </c>
      <c r="F566" s="31">
        <v>104.2</v>
      </c>
      <c r="G566" s="31">
        <v>102.1</v>
      </c>
      <c r="H566" s="31">
        <v>101.8</v>
      </c>
      <c r="I566" s="31">
        <v>101.4</v>
      </c>
      <c r="J566" s="31">
        <v>101.6</v>
      </c>
      <c r="K566" s="31">
        <v>101.3</v>
      </c>
      <c r="L566" s="31">
        <v>99.9</v>
      </c>
      <c r="M566" s="31">
        <v>100.1</v>
      </c>
      <c r="N566" s="31">
        <v>101.2</v>
      </c>
      <c r="O566" s="31">
        <v>99.9</v>
      </c>
      <c r="P566" s="31">
        <v>100</v>
      </c>
      <c r="Q566" s="31">
        <v>98.9</v>
      </c>
      <c r="R566" s="31">
        <v>98.5</v>
      </c>
      <c r="S566" s="31">
        <v>97.4</v>
      </c>
      <c r="T566" s="31">
        <v>96.9</v>
      </c>
      <c r="U566" s="31">
        <v>97.7</v>
      </c>
      <c r="V566" s="31">
        <v>98.3</v>
      </c>
      <c r="W566" s="31">
        <v>98.1</v>
      </c>
      <c r="X566" s="31">
        <v>98.5</v>
      </c>
      <c r="Y566" s="31">
        <v>99.5</v>
      </c>
      <c r="Z566" s="31">
        <v>100.5</v>
      </c>
      <c r="AA566" s="31">
        <v>101.3</v>
      </c>
      <c r="AB566" s="31">
        <v>101.8</v>
      </c>
      <c r="AC566" s="31">
        <v>102.9</v>
      </c>
      <c r="AD566" s="31">
        <v>104.3</v>
      </c>
      <c r="AE566" s="31">
        <v>104.1</v>
      </c>
      <c r="AF566" s="31">
        <v>102.2</v>
      </c>
      <c r="AG566" s="31">
        <v>101.9</v>
      </c>
      <c r="AH566" s="31">
        <v>102.2</v>
      </c>
      <c r="AI566" s="31">
        <v>100.6</v>
      </c>
      <c r="AJ566" s="31">
        <v>99</v>
      </c>
      <c r="AK566" s="31">
        <v>98.5</v>
      </c>
      <c r="AL566" s="31">
        <v>96.8</v>
      </c>
      <c r="AM566" s="31">
        <v>95</v>
      </c>
      <c r="AN566" s="31">
        <v>94.7</v>
      </c>
      <c r="AO566" s="31">
        <v>92.7</v>
      </c>
      <c r="AP566" s="31">
        <v>91.1</v>
      </c>
      <c r="AQ566" s="31">
        <v>89</v>
      </c>
      <c r="AR566" s="31">
        <v>86.5</v>
      </c>
      <c r="AS566" s="31">
        <v>86.7</v>
      </c>
      <c r="AT566" s="31">
        <v>85.3</v>
      </c>
      <c r="AU566" s="31">
        <v>83.5</v>
      </c>
      <c r="AV566" s="31">
        <v>83.1</v>
      </c>
      <c r="AW566" s="31">
        <v>83.2</v>
      </c>
      <c r="AX566" s="31">
        <v>83</v>
      </c>
      <c r="AY566" s="31">
        <v>84.9</v>
      </c>
      <c r="AZ566" s="31">
        <v>86</v>
      </c>
      <c r="BA566" s="31">
        <v>86.1</v>
      </c>
      <c r="BB566" s="31">
        <v>84.4</v>
      </c>
      <c r="BC566" s="31">
        <v>83.1</v>
      </c>
      <c r="BD566" s="31">
        <v>81.5</v>
      </c>
      <c r="BE566" s="31">
        <v>82.9</v>
      </c>
      <c r="BF566" s="31">
        <v>83.8</v>
      </c>
      <c r="BG566" s="31">
        <v>86</v>
      </c>
      <c r="BH566" s="31">
        <v>86</v>
      </c>
      <c r="BI566" s="31">
        <v>86.8</v>
      </c>
      <c r="BJ566" s="31">
        <v>87.1</v>
      </c>
      <c r="BK566" s="31">
        <v>89.4</v>
      </c>
      <c r="BL566" s="31">
        <v>90.8</v>
      </c>
      <c r="BM566" s="31">
        <v>90.3</v>
      </c>
      <c r="BN566" s="31">
        <v>89.8</v>
      </c>
      <c r="BO566" s="31">
        <v>91.6</v>
      </c>
      <c r="BP566" s="31">
        <v>92</v>
      </c>
      <c r="BQ566" s="31">
        <v>92.5</v>
      </c>
      <c r="BR566" s="31">
        <v>91.7</v>
      </c>
      <c r="BS566" s="31">
        <v>95.4</v>
      </c>
      <c r="BT566" s="31">
        <v>98.5</v>
      </c>
      <c r="BU566" s="31">
        <v>102.9</v>
      </c>
      <c r="BV566" s="31">
        <v>105.9</v>
      </c>
      <c r="BW566" s="31">
        <v>105.9</v>
      </c>
      <c r="BX566" s="31">
        <v>108</v>
      </c>
      <c r="BY566" s="31">
        <v>109.8</v>
      </c>
      <c r="BZ566" s="31">
        <v>110.8</v>
      </c>
      <c r="CA566" s="31">
        <v>110</v>
      </c>
      <c r="CB566" s="31">
        <v>108.2</v>
      </c>
      <c r="CC566" s="31">
        <v>112.3</v>
      </c>
      <c r="CD566" s="31">
        <v>111.5</v>
      </c>
      <c r="CE566" s="31">
        <v>112.3</v>
      </c>
      <c r="CF566" s="31">
        <v>110.3</v>
      </c>
      <c r="CG566" s="31">
        <v>109.5</v>
      </c>
      <c r="CH566" s="31">
        <v>109.9</v>
      </c>
      <c r="CI566" s="31">
        <v>110.1</v>
      </c>
      <c r="CJ566" s="31">
        <v>110.1</v>
      </c>
      <c r="CK566" s="31">
        <v>109.4</v>
      </c>
      <c r="CL566" s="31">
        <v>108.4</v>
      </c>
      <c r="CM566" s="31">
        <v>106.1</v>
      </c>
      <c r="CN566" s="31">
        <v>104.2</v>
      </c>
      <c r="CO566" s="31">
        <v>103.4</v>
      </c>
      <c r="CP566" s="31">
        <v>102.6</v>
      </c>
      <c r="CQ566" s="31">
        <v>101.9</v>
      </c>
      <c r="CR566" s="31">
        <v>102.4</v>
      </c>
      <c r="CS566" s="31">
        <v>104.9</v>
      </c>
      <c r="CT566" s="31">
        <v>105.6</v>
      </c>
      <c r="CU566" s="31">
        <v>106.6</v>
      </c>
      <c r="CV566" s="31">
        <v>106.2</v>
      </c>
      <c r="CW566" s="31">
        <v>105.6</v>
      </c>
      <c r="CX566" s="31">
        <v>104.8</v>
      </c>
      <c r="CY566" s="31">
        <v>102.8</v>
      </c>
      <c r="CZ566" s="31">
        <v>104.5</v>
      </c>
      <c r="DA566" s="31">
        <v>106.3</v>
      </c>
      <c r="DB566" s="31">
        <v>108</v>
      </c>
      <c r="DC566" s="31">
        <v>112.8</v>
      </c>
      <c r="DD566" s="31">
        <v>118.2</v>
      </c>
      <c r="DE566" s="31">
        <v>125.6</v>
      </c>
      <c r="DF566" s="31">
        <v>124.7</v>
      </c>
      <c r="DG566" s="31">
        <v>124.6</v>
      </c>
      <c r="DH566" s="31">
        <v>127.6</v>
      </c>
      <c r="DI566" s="31">
        <v>130.9</v>
      </c>
      <c r="DJ566" s="31">
        <v>131.69999999999999</v>
      </c>
      <c r="DK566" s="31">
        <v>131.4</v>
      </c>
      <c r="DL566" s="31">
        <v>132.9</v>
      </c>
      <c r="DM566" s="31">
        <v>133.5</v>
      </c>
      <c r="DN566" s="31">
        <v>140.80000000000001</v>
      </c>
      <c r="DO566" s="31">
        <v>140.4</v>
      </c>
      <c r="DP566" s="31">
        <v>139</v>
      </c>
      <c r="DQ566" s="31">
        <v>139.9</v>
      </c>
      <c r="DR566" s="31">
        <v>144.80000000000001</v>
      </c>
      <c r="DS566" s="31">
        <v>155.9</v>
      </c>
      <c r="DT566" s="31">
        <v>159.1</v>
      </c>
      <c r="DU566" s="31">
        <v>156.69999999999999</v>
      </c>
      <c r="DV566" s="31">
        <v>151.6</v>
      </c>
      <c r="DW566" s="31">
        <v>149.9</v>
      </c>
      <c r="DX566" s="31">
        <v>149.4</v>
      </c>
      <c r="DY566" s="31">
        <v>146.80000000000001</v>
      </c>
      <c r="DZ566" s="31">
        <v>147.9</v>
      </c>
      <c r="EA566" s="31">
        <v>144.9</v>
      </c>
      <c r="EB566" s="31">
        <v>145.5</v>
      </c>
      <c r="EC566" s="31">
        <v>148.30000000000001</v>
      </c>
      <c r="ED566" s="31">
        <v>148.4</v>
      </c>
      <c r="EE566" s="31">
        <v>147.6</v>
      </c>
      <c r="EF566" s="31">
        <v>145.69999999999999</v>
      </c>
      <c r="EG566" s="31">
        <v>144.4</v>
      </c>
      <c r="EH566" s="31">
        <v>141.69999999999999</v>
      </c>
      <c r="EI566" s="31">
        <v>139.5</v>
      </c>
      <c r="EJ566" s="31">
        <v>140.80000000000001</v>
      </c>
      <c r="EK566" s="31">
        <v>143.80000000000001</v>
      </c>
      <c r="EL566" s="31">
        <v>143.5</v>
      </c>
      <c r="EM566" s="31">
        <v>141.19999999999999</v>
      </c>
      <c r="EN566" s="31">
        <v>139.69999999999999</v>
      </c>
      <c r="EO566" s="31">
        <v>138.5</v>
      </c>
      <c r="EP566" s="31">
        <v>138.4</v>
      </c>
      <c r="EQ566" s="31">
        <v>138.80000000000001</v>
      </c>
      <c r="ER566" s="31">
        <v>142.30000000000001</v>
      </c>
      <c r="ES566" s="31">
        <v>144.5</v>
      </c>
      <c r="ET566" s="31">
        <v>143.9</v>
      </c>
    </row>
    <row r="567" spans="1:150">
      <c r="A567" s="25" t="s">
        <v>2319</v>
      </c>
      <c r="B567" s="25" t="s">
        <v>2320</v>
      </c>
      <c r="C567" s="26">
        <v>0.37841999999999998</v>
      </c>
      <c r="D567" s="31">
        <v>106.8</v>
      </c>
      <c r="E567" s="31">
        <v>107.2</v>
      </c>
      <c r="F567" s="31">
        <v>107.3</v>
      </c>
      <c r="G567" s="31">
        <v>106.6</v>
      </c>
      <c r="H567" s="31">
        <v>105.4</v>
      </c>
      <c r="I567" s="31">
        <v>104.7</v>
      </c>
      <c r="J567" s="31">
        <v>104.8</v>
      </c>
      <c r="K567" s="31">
        <v>103.8</v>
      </c>
      <c r="L567" s="31">
        <v>103.5</v>
      </c>
      <c r="M567" s="31">
        <v>103.7</v>
      </c>
      <c r="N567" s="31">
        <v>104.6</v>
      </c>
      <c r="O567" s="31">
        <v>104.1</v>
      </c>
      <c r="P567" s="31">
        <v>103</v>
      </c>
      <c r="Q567" s="31">
        <v>101.5</v>
      </c>
      <c r="R567" s="31">
        <v>101.5</v>
      </c>
      <c r="S567" s="31">
        <v>101.7</v>
      </c>
      <c r="T567" s="31">
        <v>101.3</v>
      </c>
      <c r="U567" s="31">
        <v>102</v>
      </c>
      <c r="V567" s="31">
        <v>102.3</v>
      </c>
      <c r="W567" s="31">
        <v>102.6</v>
      </c>
      <c r="X567" s="31">
        <v>102.2</v>
      </c>
      <c r="Y567" s="31">
        <v>103.5</v>
      </c>
      <c r="Z567" s="31">
        <v>103.8</v>
      </c>
      <c r="AA567" s="31">
        <v>104.7</v>
      </c>
      <c r="AB567" s="31">
        <v>104.5</v>
      </c>
      <c r="AC567" s="31">
        <v>105.1</v>
      </c>
      <c r="AD567" s="31">
        <v>106.3</v>
      </c>
      <c r="AE567" s="31">
        <v>107.5</v>
      </c>
      <c r="AF567" s="31">
        <v>105.8</v>
      </c>
      <c r="AG567" s="31">
        <v>105.3</v>
      </c>
      <c r="AH567" s="31">
        <v>106</v>
      </c>
      <c r="AI567" s="31">
        <v>104.1</v>
      </c>
      <c r="AJ567" s="31">
        <v>102</v>
      </c>
      <c r="AK567" s="31">
        <v>101</v>
      </c>
      <c r="AL567" s="31">
        <v>99.5</v>
      </c>
      <c r="AM567" s="31">
        <v>97.2</v>
      </c>
      <c r="AN567" s="31">
        <v>97.7</v>
      </c>
      <c r="AO567" s="31">
        <v>96</v>
      </c>
      <c r="AP567" s="31">
        <v>93.7</v>
      </c>
      <c r="AQ567" s="31">
        <v>91.3</v>
      </c>
      <c r="AR567" s="31">
        <v>89.5</v>
      </c>
      <c r="AS567" s="31">
        <v>89.9</v>
      </c>
      <c r="AT567" s="31">
        <v>89.4</v>
      </c>
      <c r="AU567" s="31">
        <v>87.9</v>
      </c>
      <c r="AV567" s="31">
        <v>86.7</v>
      </c>
      <c r="AW567" s="31">
        <v>86</v>
      </c>
      <c r="AX567" s="31">
        <v>86.4</v>
      </c>
      <c r="AY567" s="31">
        <v>89.2</v>
      </c>
      <c r="AZ567" s="31">
        <v>89.5</v>
      </c>
      <c r="BA567" s="31">
        <v>92.2</v>
      </c>
      <c r="BB567" s="31">
        <v>90.1</v>
      </c>
      <c r="BC567" s="31">
        <v>88.7</v>
      </c>
      <c r="BD567" s="31">
        <v>86.5</v>
      </c>
      <c r="BE567" s="31">
        <v>87.3</v>
      </c>
      <c r="BF567" s="31">
        <v>88.1</v>
      </c>
      <c r="BG567" s="31">
        <v>90.1</v>
      </c>
      <c r="BH567" s="31">
        <v>89.5</v>
      </c>
      <c r="BI567" s="31">
        <v>90.5</v>
      </c>
      <c r="BJ567" s="31">
        <v>91.6</v>
      </c>
      <c r="BK567" s="31">
        <v>94.2</v>
      </c>
      <c r="BL567" s="31">
        <v>96.2</v>
      </c>
      <c r="BM567" s="31">
        <v>95</v>
      </c>
      <c r="BN567" s="31">
        <v>95.4</v>
      </c>
      <c r="BO567" s="31">
        <v>97.8</v>
      </c>
      <c r="BP567" s="31">
        <v>98.6</v>
      </c>
      <c r="BQ567" s="31">
        <v>99.9</v>
      </c>
      <c r="BR567" s="31">
        <v>99</v>
      </c>
      <c r="BS567" s="31">
        <v>98.9</v>
      </c>
      <c r="BT567" s="31">
        <v>100.4</v>
      </c>
      <c r="BU567" s="31">
        <v>105</v>
      </c>
      <c r="BV567" s="31">
        <v>108.6</v>
      </c>
      <c r="BW567" s="31">
        <v>110.7</v>
      </c>
      <c r="BX567" s="31">
        <v>111.3</v>
      </c>
      <c r="BY567" s="31">
        <v>111.4</v>
      </c>
      <c r="BZ567" s="31">
        <v>113.4</v>
      </c>
      <c r="CA567" s="31">
        <v>113.4</v>
      </c>
      <c r="CB567" s="31">
        <v>110.9</v>
      </c>
      <c r="CC567" s="31">
        <v>115.2</v>
      </c>
      <c r="CD567" s="31">
        <v>113.6</v>
      </c>
      <c r="CE567" s="31">
        <v>115</v>
      </c>
      <c r="CF567" s="31">
        <v>112.9</v>
      </c>
      <c r="CG567" s="31">
        <v>111.4</v>
      </c>
      <c r="CH567" s="31">
        <v>112.1</v>
      </c>
      <c r="CI567" s="31">
        <v>111.9</v>
      </c>
      <c r="CJ567" s="31">
        <v>112.9</v>
      </c>
      <c r="CK567" s="31">
        <v>112.5</v>
      </c>
      <c r="CL567" s="31">
        <v>110.5</v>
      </c>
      <c r="CM567" s="31">
        <v>108.2</v>
      </c>
      <c r="CN567" s="31">
        <v>106.2</v>
      </c>
      <c r="CO567" s="31">
        <v>103.2</v>
      </c>
      <c r="CP567" s="31">
        <v>103.1</v>
      </c>
      <c r="CQ567" s="31">
        <v>99.7</v>
      </c>
      <c r="CR567" s="31">
        <v>101.9</v>
      </c>
      <c r="CS567" s="31">
        <v>105.6</v>
      </c>
      <c r="CT567" s="31">
        <v>104.8</v>
      </c>
      <c r="CU567" s="31">
        <v>105.3</v>
      </c>
      <c r="CV567" s="31">
        <v>104.5</v>
      </c>
      <c r="CW567" s="31">
        <v>103.9</v>
      </c>
      <c r="CX567" s="31">
        <v>102.9</v>
      </c>
      <c r="CY567" s="31">
        <v>101.6</v>
      </c>
      <c r="CZ567" s="31">
        <v>102.6</v>
      </c>
      <c r="DA567" s="31">
        <v>104.9</v>
      </c>
      <c r="DB567" s="31">
        <v>107.4</v>
      </c>
      <c r="DC567" s="31">
        <v>111.7</v>
      </c>
      <c r="DD567" s="31">
        <v>116.8</v>
      </c>
      <c r="DE567" s="31">
        <v>126.7</v>
      </c>
      <c r="DF567" s="31">
        <v>126.8</v>
      </c>
      <c r="DG567" s="31">
        <v>126.1</v>
      </c>
      <c r="DH567" s="31">
        <v>130.9</v>
      </c>
      <c r="DI567" s="31">
        <v>135.30000000000001</v>
      </c>
      <c r="DJ567" s="31">
        <v>134.6</v>
      </c>
      <c r="DK567" s="31">
        <v>132.9</v>
      </c>
      <c r="DL567" s="31">
        <v>134.9</v>
      </c>
      <c r="DM567" s="31">
        <v>137</v>
      </c>
      <c r="DN567" s="31">
        <v>144.69999999999999</v>
      </c>
      <c r="DO567" s="31">
        <v>146.80000000000001</v>
      </c>
      <c r="DP567" s="31">
        <v>145.1</v>
      </c>
      <c r="DQ567" s="31">
        <v>143.6</v>
      </c>
      <c r="DR567" s="31">
        <v>148.19999999999999</v>
      </c>
      <c r="DS567" s="31">
        <v>159.5</v>
      </c>
      <c r="DT567" s="31">
        <v>165.5</v>
      </c>
      <c r="DU567" s="31">
        <v>164.8</v>
      </c>
      <c r="DV567" s="31">
        <v>155.9</v>
      </c>
      <c r="DW567" s="31">
        <v>151.6</v>
      </c>
      <c r="DX567" s="31">
        <v>151.30000000000001</v>
      </c>
      <c r="DY567" s="31">
        <v>148</v>
      </c>
      <c r="DZ567" s="31">
        <v>148.5</v>
      </c>
      <c r="EA567" s="31">
        <v>145.30000000000001</v>
      </c>
      <c r="EB567" s="31">
        <v>146.6</v>
      </c>
      <c r="EC567" s="31">
        <v>148.30000000000001</v>
      </c>
      <c r="ED567" s="31">
        <v>150.30000000000001</v>
      </c>
      <c r="EE567" s="31">
        <v>149.6</v>
      </c>
      <c r="EF567" s="31">
        <v>147.4</v>
      </c>
      <c r="EG567" s="31">
        <v>146.1</v>
      </c>
      <c r="EH567" s="31">
        <v>143.6</v>
      </c>
      <c r="EI567" s="31">
        <v>142.6</v>
      </c>
      <c r="EJ567" s="31">
        <v>142</v>
      </c>
      <c r="EK567" s="31">
        <v>144.9</v>
      </c>
      <c r="EL567" s="31">
        <v>144.6</v>
      </c>
      <c r="EM567" s="31">
        <v>143</v>
      </c>
      <c r="EN567" s="31">
        <v>141.19999999999999</v>
      </c>
      <c r="EO567" s="31">
        <v>138.9</v>
      </c>
      <c r="EP567" s="31">
        <v>138.9</v>
      </c>
      <c r="EQ567" s="31">
        <v>137.5</v>
      </c>
      <c r="ER567" s="31">
        <v>141.69999999999999</v>
      </c>
      <c r="ES567" s="31">
        <v>145.30000000000001</v>
      </c>
      <c r="ET567" s="31">
        <v>146.19999999999999</v>
      </c>
    </row>
    <row r="568" spans="1:150">
      <c r="A568" s="25" t="s">
        <v>2321</v>
      </c>
      <c r="B568" s="25" t="s">
        <v>2322</v>
      </c>
      <c r="C568" s="26">
        <v>0.55727000000000004</v>
      </c>
      <c r="D568" s="31">
        <v>106.4</v>
      </c>
      <c r="E568" s="31">
        <v>106.3</v>
      </c>
      <c r="F568" s="31">
        <v>105.2</v>
      </c>
      <c r="G568" s="31">
        <v>101.6</v>
      </c>
      <c r="H568" s="31">
        <v>101.9</v>
      </c>
      <c r="I568" s="31">
        <v>101.6</v>
      </c>
      <c r="J568" s="31">
        <v>101.8</v>
      </c>
      <c r="K568" s="31">
        <v>102.1</v>
      </c>
      <c r="L568" s="31">
        <v>99.4</v>
      </c>
      <c r="M568" s="31">
        <v>99.8</v>
      </c>
      <c r="N568" s="31">
        <v>101.3</v>
      </c>
      <c r="O568" s="31">
        <v>99</v>
      </c>
      <c r="P568" s="31">
        <v>100.1</v>
      </c>
      <c r="Q568" s="31">
        <v>99</v>
      </c>
      <c r="R568" s="31">
        <v>98.2</v>
      </c>
      <c r="S568" s="31">
        <v>95.9</v>
      </c>
      <c r="T568" s="31">
        <v>95.2</v>
      </c>
      <c r="U568" s="31">
        <v>96.2</v>
      </c>
      <c r="V568" s="31">
        <v>97.2</v>
      </c>
      <c r="W568" s="31">
        <v>96.7</v>
      </c>
      <c r="X568" s="31">
        <v>97.6</v>
      </c>
      <c r="Y568" s="31">
        <v>98.7</v>
      </c>
      <c r="Z568" s="31">
        <v>99.7</v>
      </c>
      <c r="AA568" s="31">
        <v>100.5</v>
      </c>
      <c r="AB568" s="31">
        <v>101.8</v>
      </c>
      <c r="AC568" s="31">
        <v>103.5</v>
      </c>
      <c r="AD568" s="31">
        <v>105.1</v>
      </c>
      <c r="AE568" s="31">
        <v>103.8</v>
      </c>
      <c r="AF568" s="31">
        <v>101.3</v>
      </c>
      <c r="AG568" s="31">
        <v>101.1</v>
      </c>
      <c r="AH568" s="31">
        <v>101.2</v>
      </c>
      <c r="AI568" s="31">
        <v>99.4</v>
      </c>
      <c r="AJ568" s="31">
        <v>97.8</v>
      </c>
      <c r="AK568" s="31">
        <v>97.5</v>
      </c>
      <c r="AL568" s="31">
        <v>95.2</v>
      </c>
      <c r="AM568" s="31">
        <v>93.3</v>
      </c>
      <c r="AN568" s="31">
        <v>92.5</v>
      </c>
      <c r="AO568" s="31">
        <v>89.9</v>
      </c>
      <c r="AP568" s="31">
        <v>88.5</v>
      </c>
      <c r="AQ568" s="31">
        <v>85.9</v>
      </c>
      <c r="AR568" s="31">
        <v>82.5</v>
      </c>
      <c r="AS568" s="31">
        <v>82.5</v>
      </c>
      <c r="AT568" s="31">
        <v>80.099999999999994</v>
      </c>
      <c r="AU568" s="31">
        <v>77.7</v>
      </c>
      <c r="AV568" s="31">
        <v>77.900000000000006</v>
      </c>
      <c r="AW568" s="31">
        <v>78.5</v>
      </c>
      <c r="AX568" s="31">
        <v>77.900000000000006</v>
      </c>
      <c r="AY568" s="31">
        <v>79.400000000000006</v>
      </c>
      <c r="AZ568" s="31">
        <v>81.400000000000006</v>
      </c>
      <c r="BA568" s="31">
        <v>79.7</v>
      </c>
      <c r="BB568" s="31">
        <v>78.099999999999994</v>
      </c>
      <c r="BC568" s="31">
        <v>76.5</v>
      </c>
      <c r="BD568" s="31">
        <v>75</v>
      </c>
      <c r="BE568" s="31">
        <v>77.099999999999994</v>
      </c>
      <c r="BF568" s="31">
        <v>78.3</v>
      </c>
      <c r="BG568" s="31">
        <v>81.099999999999994</v>
      </c>
      <c r="BH568" s="31">
        <v>81.5</v>
      </c>
      <c r="BI568" s="31">
        <v>82.4</v>
      </c>
      <c r="BJ568" s="31">
        <v>82.3</v>
      </c>
      <c r="BK568" s="31">
        <v>84.8</v>
      </c>
      <c r="BL568" s="31">
        <v>86.1</v>
      </c>
      <c r="BM568" s="31">
        <v>86</v>
      </c>
      <c r="BN568" s="31">
        <v>84.6</v>
      </c>
      <c r="BO568" s="31">
        <v>86.3</v>
      </c>
      <c r="BP568" s="31">
        <v>86.4</v>
      </c>
      <c r="BQ568" s="31">
        <v>86.5</v>
      </c>
      <c r="BR568" s="31">
        <v>85.5</v>
      </c>
      <c r="BS568" s="31">
        <v>92.4</v>
      </c>
      <c r="BT568" s="31">
        <v>97.3</v>
      </c>
      <c r="BU568" s="31">
        <v>102.6</v>
      </c>
      <c r="BV568" s="31">
        <v>104.3</v>
      </c>
      <c r="BW568" s="31">
        <v>102.8</v>
      </c>
      <c r="BX568" s="31">
        <v>106.4</v>
      </c>
      <c r="BY568" s="31">
        <v>109.3</v>
      </c>
      <c r="BZ568" s="31">
        <v>110.4</v>
      </c>
      <c r="CA568" s="31">
        <v>108.2</v>
      </c>
      <c r="CB568" s="31">
        <v>106.7</v>
      </c>
      <c r="CC568" s="31">
        <v>111.3</v>
      </c>
      <c r="CD568" s="31">
        <v>110.4</v>
      </c>
      <c r="CE568" s="31">
        <v>110.7</v>
      </c>
      <c r="CF568" s="31">
        <v>108.3</v>
      </c>
      <c r="CG568" s="31">
        <v>107.9</v>
      </c>
      <c r="CH568" s="31">
        <v>108.6</v>
      </c>
      <c r="CI568" s="31">
        <v>108.7</v>
      </c>
      <c r="CJ568" s="31">
        <v>107.9</v>
      </c>
      <c r="CK568" s="31">
        <v>107</v>
      </c>
      <c r="CL568" s="31">
        <v>105.8</v>
      </c>
      <c r="CM568" s="31">
        <v>103.3</v>
      </c>
      <c r="CN568" s="31">
        <v>100.8</v>
      </c>
      <c r="CO568" s="31">
        <v>101.5</v>
      </c>
      <c r="CP568" s="31">
        <v>100.3</v>
      </c>
      <c r="CQ568" s="31">
        <v>99.7</v>
      </c>
      <c r="CR568" s="31">
        <v>99.2</v>
      </c>
      <c r="CS568" s="31">
        <v>101.2</v>
      </c>
      <c r="CT568" s="31">
        <v>103</v>
      </c>
      <c r="CU568" s="31">
        <v>102.8</v>
      </c>
      <c r="CV568" s="31">
        <v>102.8</v>
      </c>
      <c r="CW568" s="31">
        <v>102.2</v>
      </c>
      <c r="CX568" s="31">
        <v>101.8</v>
      </c>
      <c r="CY568" s="31">
        <v>98.5</v>
      </c>
      <c r="CZ568" s="31">
        <v>102.1</v>
      </c>
      <c r="DA568" s="31">
        <v>103.9</v>
      </c>
      <c r="DB568" s="31">
        <v>105.1</v>
      </c>
      <c r="DC568" s="31">
        <v>111.9</v>
      </c>
      <c r="DD568" s="31">
        <v>119.4</v>
      </c>
      <c r="DE568" s="31">
        <v>125.8</v>
      </c>
      <c r="DF568" s="31">
        <v>124.1</v>
      </c>
      <c r="DG568" s="31">
        <v>124.3</v>
      </c>
      <c r="DH568" s="31">
        <v>127.5</v>
      </c>
      <c r="DI568" s="31">
        <v>130.80000000000001</v>
      </c>
      <c r="DJ568" s="31">
        <v>132.80000000000001</v>
      </c>
      <c r="DK568" s="31">
        <v>132.69999999999999</v>
      </c>
      <c r="DL568" s="31">
        <v>134.4</v>
      </c>
      <c r="DM568" s="31">
        <v>134.6</v>
      </c>
      <c r="DN568" s="31">
        <v>142.19999999999999</v>
      </c>
      <c r="DO568" s="31">
        <v>140.19999999999999</v>
      </c>
      <c r="DP568" s="31">
        <v>139.6</v>
      </c>
      <c r="DQ568" s="31">
        <v>141.5</v>
      </c>
      <c r="DR568" s="31">
        <v>147.5</v>
      </c>
      <c r="DS568" s="31">
        <v>161.30000000000001</v>
      </c>
      <c r="DT568" s="31">
        <v>163.6</v>
      </c>
      <c r="DU568" s="31">
        <v>159.4</v>
      </c>
      <c r="DV568" s="31">
        <v>154</v>
      </c>
      <c r="DW568" s="31">
        <v>153.69999999999999</v>
      </c>
      <c r="DX568" s="31">
        <v>153.80000000000001</v>
      </c>
      <c r="DY568" s="31">
        <v>150.19999999999999</v>
      </c>
      <c r="DZ568" s="31">
        <v>151.19999999999999</v>
      </c>
      <c r="EA568" s="31">
        <v>147.6</v>
      </c>
      <c r="EB568" s="31">
        <v>147.9</v>
      </c>
      <c r="EC568" s="31">
        <v>152.19999999999999</v>
      </c>
      <c r="ED568" s="31">
        <v>150.9</v>
      </c>
      <c r="EE568" s="31">
        <v>149.80000000000001</v>
      </c>
      <c r="EF568" s="31">
        <v>147.69999999999999</v>
      </c>
      <c r="EG568" s="31">
        <v>146.19999999999999</v>
      </c>
      <c r="EH568" s="31">
        <v>142.69999999999999</v>
      </c>
      <c r="EI568" s="31">
        <v>138.6</v>
      </c>
      <c r="EJ568" s="31">
        <v>139.69999999999999</v>
      </c>
      <c r="EK568" s="31">
        <v>143.9</v>
      </c>
      <c r="EL568" s="31">
        <v>143.5</v>
      </c>
      <c r="EM568" s="31">
        <v>140.1</v>
      </c>
      <c r="EN568" s="31">
        <v>138.19999999999999</v>
      </c>
      <c r="EO568" s="31">
        <v>137.5</v>
      </c>
      <c r="EP568" s="31">
        <v>137.30000000000001</v>
      </c>
      <c r="EQ568" s="31">
        <v>136.69999999999999</v>
      </c>
      <c r="ER568" s="31">
        <v>140.4</v>
      </c>
      <c r="ES568" s="31">
        <v>142.1</v>
      </c>
      <c r="ET568" s="31">
        <v>140.30000000000001</v>
      </c>
    </row>
    <row r="569" spans="1:150">
      <c r="A569" s="25" t="s">
        <v>1177</v>
      </c>
      <c r="B569" s="25" t="s">
        <v>2323</v>
      </c>
      <c r="C569" s="26">
        <v>0.13227</v>
      </c>
      <c r="D569" s="31">
        <v>90.6</v>
      </c>
      <c r="E569" s="31">
        <v>90.6</v>
      </c>
      <c r="F569" s="31">
        <v>90.6</v>
      </c>
      <c r="G569" s="31">
        <v>90.6</v>
      </c>
      <c r="H569" s="31">
        <v>90.6</v>
      </c>
      <c r="I569" s="31">
        <v>90.6</v>
      </c>
      <c r="J569" s="31">
        <v>90.6</v>
      </c>
      <c r="K569" s="31">
        <v>90.6</v>
      </c>
      <c r="L569" s="31">
        <v>90.6</v>
      </c>
      <c r="M569" s="31">
        <v>90.6</v>
      </c>
      <c r="N569" s="31">
        <v>90.6</v>
      </c>
      <c r="O569" s="31">
        <v>90.6</v>
      </c>
      <c r="P569" s="31">
        <v>90.6</v>
      </c>
      <c r="Q569" s="31">
        <v>90.6</v>
      </c>
      <c r="R569" s="31">
        <v>90.6</v>
      </c>
      <c r="S569" s="31">
        <v>90.6</v>
      </c>
      <c r="T569" s="31">
        <v>90.6</v>
      </c>
      <c r="U569" s="31">
        <v>90.6</v>
      </c>
      <c r="V569" s="31">
        <v>90.6</v>
      </c>
      <c r="W569" s="31">
        <v>90.6</v>
      </c>
      <c r="X569" s="31">
        <v>90.6</v>
      </c>
      <c r="Y569" s="31">
        <v>90.6</v>
      </c>
      <c r="Z569" s="31">
        <v>94.1</v>
      </c>
      <c r="AA569" s="31">
        <v>94.1</v>
      </c>
      <c r="AB569" s="31">
        <v>94.1</v>
      </c>
      <c r="AC569" s="31">
        <v>94.1</v>
      </c>
      <c r="AD569" s="31">
        <v>95.3</v>
      </c>
      <c r="AE569" s="31">
        <v>95.3</v>
      </c>
      <c r="AF569" s="31">
        <v>95.3</v>
      </c>
      <c r="AG569" s="31">
        <v>95.3</v>
      </c>
      <c r="AH569" s="31">
        <v>95.3</v>
      </c>
      <c r="AI569" s="31">
        <v>95.3</v>
      </c>
      <c r="AJ569" s="31">
        <v>95.3</v>
      </c>
      <c r="AK569" s="31">
        <v>95.3</v>
      </c>
      <c r="AL569" s="31">
        <v>95.3</v>
      </c>
      <c r="AM569" s="31">
        <v>95.3</v>
      </c>
      <c r="AN569" s="31">
        <v>95.1</v>
      </c>
      <c r="AO569" s="31">
        <v>95.1</v>
      </c>
      <c r="AP569" s="31">
        <v>95.1</v>
      </c>
      <c r="AQ569" s="31">
        <v>95.1</v>
      </c>
      <c r="AR569" s="31">
        <v>95.1</v>
      </c>
      <c r="AS569" s="31">
        <v>95.1</v>
      </c>
      <c r="AT569" s="31">
        <v>95.1</v>
      </c>
      <c r="AU569" s="31">
        <v>95.3</v>
      </c>
      <c r="AV569" s="31">
        <v>95.3</v>
      </c>
      <c r="AW569" s="31">
        <v>95.3</v>
      </c>
      <c r="AX569" s="31">
        <v>95.3</v>
      </c>
      <c r="AY569" s="31">
        <v>95.3</v>
      </c>
      <c r="AZ569" s="31">
        <v>95.3</v>
      </c>
      <c r="BA569" s="31">
        <v>95.3</v>
      </c>
      <c r="BB569" s="31">
        <v>95.3</v>
      </c>
      <c r="BC569" s="31">
        <v>95.3</v>
      </c>
      <c r="BD569" s="31">
        <v>95.3</v>
      </c>
      <c r="BE569" s="31">
        <v>95.3</v>
      </c>
      <c r="BF569" s="31">
        <v>95.3</v>
      </c>
      <c r="BG569" s="31">
        <v>95.3</v>
      </c>
      <c r="BH569" s="31">
        <v>95.3</v>
      </c>
      <c r="BI569" s="31">
        <v>95.3</v>
      </c>
      <c r="BJ569" s="31">
        <v>95.3</v>
      </c>
      <c r="BK569" s="31">
        <v>95.3</v>
      </c>
      <c r="BL569" s="31">
        <v>95.3</v>
      </c>
      <c r="BM569" s="31">
        <v>95.3</v>
      </c>
      <c r="BN569" s="31">
        <v>95.7</v>
      </c>
      <c r="BO569" s="31">
        <v>95.7</v>
      </c>
      <c r="BP569" s="31">
        <v>96.4</v>
      </c>
      <c r="BQ569" s="31">
        <v>96.4</v>
      </c>
      <c r="BR569" s="31">
        <v>96.4</v>
      </c>
      <c r="BS569" s="31">
        <v>98.3</v>
      </c>
      <c r="BT569" s="31">
        <v>98.3</v>
      </c>
      <c r="BU569" s="31">
        <v>98.3</v>
      </c>
      <c r="BV569" s="31">
        <v>104.6</v>
      </c>
      <c r="BW569" s="31">
        <v>104.6</v>
      </c>
      <c r="BX569" s="31">
        <v>104.6</v>
      </c>
      <c r="BY569" s="31">
        <v>106.1</v>
      </c>
      <c r="BZ569" s="31">
        <v>104.6</v>
      </c>
      <c r="CA569" s="31">
        <v>107</v>
      </c>
      <c r="CB569" s="31">
        <v>106.1</v>
      </c>
      <c r="CC569" s="31">
        <v>107.6</v>
      </c>
      <c r="CD569" s="31">
        <v>109</v>
      </c>
      <c r="CE569" s="31">
        <v>110.4</v>
      </c>
      <c r="CF569" s="31">
        <v>110.4</v>
      </c>
      <c r="CG569" s="31">
        <v>110.4</v>
      </c>
      <c r="CH569" s="31">
        <v>109</v>
      </c>
      <c r="CI569" s="31">
        <v>110.4</v>
      </c>
      <c r="CJ569" s="31">
        <v>110.4</v>
      </c>
      <c r="CK569" s="31">
        <v>110.4</v>
      </c>
      <c r="CL569" s="31">
        <v>113</v>
      </c>
      <c r="CM569" s="31">
        <v>111.7</v>
      </c>
      <c r="CN569" s="31">
        <v>112.4</v>
      </c>
      <c r="CO569" s="31">
        <v>112.4</v>
      </c>
      <c r="CP569" s="31">
        <v>111.1</v>
      </c>
      <c r="CQ569" s="31">
        <v>117.6</v>
      </c>
      <c r="CR569" s="31">
        <v>117.6</v>
      </c>
      <c r="CS569" s="31">
        <v>118.9</v>
      </c>
      <c r="CT569" s="31">
        <v>118.9</v>
      </c>
      <c r="CU569" s="31">
        <v>126.2</v>
      </c>
      <c r="CV569" s="31">
        <v>126.2</v>
      </c>
      <c r="CW569" s="31">
        <v>124.8</v>
      </c>
      <c r="CX569" s="31">
        <v>123.3</v>
      </c>
      <c r="CY569" s="31">
        <v>124.8</v>
      </c>
      <c r="CZ569" s="31">
        <v>120.1</v>
      </c>
      <c r="DA569" s="31">
        <v>120.1</v>
      </c>
      <c r="DB569" s="31">
        <v>121.7</v>
      </c>
      <c r="DC569" s="31">
        <v>120.1</v>
      </c>
      <c r="DD569" s="31">
        <v>116.8</v>
      </c>
      <c r="DE569" s="31">
        <v>121.7</v>
      </c>
      <c r="DF569" s="31">
        <v>121.7</v>
      </c>
      <c r="DG569" s="31">
        <v>121.7</v>
      </c>
      <c r="DH569" s="31">
        <v>118.5</v>
      </c>
      <c r="DI569" s="31">
        <v>118.5</v>
      </c>
      <c r="DJ569" s="31">
        <v>118.5</v>
      </c>
      <c r="DK569" s="31">
        <v>121.7</v>
      </c>
      <c r="DL569" s="31">
        <v>120.1</v>
      </c>
      <c r="DM569" s="31">
        <v>118.5</v>
      </c>
      <c r="DN569" s="31">
        <v>123.3</v>
      </c>
      <c r="DO569" s="31">
        <v>121.7</v>
      </c>
      <c r="DP569" s="31">
        <v>118.5</v>
      </c>
      <c r="DQ569" s="31">
        <v>121.7</v>
      </c>
      <c r="DR569" s="31">
        <v>123.3</v>
      </c>
      <c r="DS569" s="31">
        <v>121.7</v>
      </c>
      <c r="DT569" s="31">
        <v>120.1</v>
      </c>
      <c r="DU569" s="31">
        <v>120.1</v>
      </c>
      <c r="DV569" s="31">
        <v>128.1</v>
      </c>
      <c r="DW569" s="31">
        <v>128.1</v>
      </c>
      <c r="DX569" s="31">
        <v>124.8</v>
      </c>
      <c r="DY569" s="31">
        <v>128.1</v>
      </c>
      <c r="DZ569" s="31">
        <v>131.30000000000001</v>
      </c>
      <c r="EA569" s="31">
        <v>131.30000000000001</v>
      </c>
      <c r="EB569" s="31">
        <v>131.30000000000001</v>
      </c>
      <c r="EC569" s="31">
        <v>131.30000000000001</v>
      </c>
      <c r="ED569" s="31">
        <v>131.30000000000001</v>
      </c>
      <c r="EE569" s="31">
        <v>131.30000000000001</v>
      </c>
      <c r="EF569" s="31">
        <v>131.30000000000001</v>
      </c>
      <c r="EG569" s="31">
        <v>131.30000000000001</v>
      </c>
      <c r="EH569" s="31">
        <v>131.30000000000001</v>
      </c>
      <c r="EI569" s="31">
        <v>134.4</v>
      </c>
      <c r="EJ569" s="31">
        <v>141.5</v>
      </c>
      <c r="EK569" s="31">
        <v>140.1</v>
      </c>
      <c r="EL569" s="31">
        <v>140.1</v>
      </c>
      <c r="EM569" s="31">
        <v>140.1</v>
      </c>
      <c r="EN569" s="31">
        <v>141.5</v>
      </c>
      <c r="EO569" s="31">
        <v>141.5</v>
      </c>
      <c r="EP569" s="31">
        <v>141.5</v>
      </c>
      <c r="EQ569" s="31">
        <v>151.80000000000001</v>
      </c>
      <c r="ER569" s="31">
        <v>151.80000000000001</v>
      </c>
      <c r="ES569" s="31">
        <v>151.80000000000001</v>
      </c>
      <c r="ET569" s="31">
        <v>151.80000000000001</v>
      </c>
    </row>
    <row r="570" spans="1:150">
      <c r="A570" s="25" t="s">
        <v>2324</v>
      </c>
      <c r="B570" s="25" t="s">
        <v>2325</v>
      </c>
      <c r="C570" s="26">
        <v>1.2670000000000001E-2</v>
      </c>
      <c r="D570" s="31">
        <v>112.7</v>
      </c>
      <c r="E570" s="31">
        <v>112.5</v>
      </c>
      <c r="F570" s="31">
        <v>111.7</v>
      </c>
      <c r="G570" s="31">
        <v>111.3</v>
      </c>
      <c r="H570" s="31">
        <v>110.3</v>
      </c>
      <c r="I570" s="31">
        <v>109.8</v>
      </c>
      <c r="J570" s="31">
        <v>109</v>
      </c>
      <c r="K570" s="31">
        <v>108.2</v>
      </c>
      <c r="L570" s="31">
        <v>107.5</v>
      </c>
      <c r="M570" s="31">
        <v>107.3</v>
      </c>
      <c r="N570" s="31">
        <v>107.5</v>
      </c>
      <c r="O570" s="31">
        <v>107.9</v>
      </c>
      <c r="P570" s="31">
        <v>106.6</v>
      </c>
      <c r="Q570" s="31">
        <v>105.7</v>
      </c>
      <c r="R570" s="31">
        <v>105</v>
      </c>
      <c r="S570" s="31">
        <v>104.8</v>
      </c>
      <c r="T570" s="31">
        <v>104.2</v>
      </c>
      <c r="U570" s="31">
        <v>105.3</v>
      </c>
      <c r="V570" s="31">
        <v>105.5</v>
      </c>
      <c r="W570" s="31">
        <v>105.5</v>
      </c>
      <c r="X570" s="31">
        <v>105.8</v>
      </c>
      <c r="Y570" s="31">
        <v>106.6</v>
      </c>
      <c r="Z570" s="31">
        <v>107.7</v>
      </c>
      <c r="AA570" s="31">
        <v>108.9</v>
      </c>
      <c r="AB570" s="31">
        <v>103.7</v>
      </c>
      <c r="AC570" s="31">
        <v>104.6</v>
      </c>
      <c r="AD570" s="31">
        <v>105.1</v>
      </c>
      <c r="AE570" s="31">
        <v>105.1</v>
      </c>
      <c r="AF570" s="31">
        <v>103.6</v>
      </c>
      <c r="AG570" s="31">
        <v>102.9</v>
      </c>
      <c r="AH570" s="31">
        <v>105.2</v>
      </c>
      <c r="AI570" s="31">
        <v>102</v>
      </c>
      <c r="AJ570" s="31">
        <v>101</v>
      </c>
      <c r="AK570" s="31">
        <v>99.9</v>
      </c>
      <c r="AL570" s="31">
        <v>97.4</v>
      </c>
      <c r="AM570" s="31">
        <v>97.3</v>
      </c>
      <c r="AN570" s="31">
        <v>95.8</v>
      </c>
      <c r="AO570" s="31">
        <v>94</v>
      </c>
      <c r="AP570" s="31">
        <v>91.7</v>
      </c>
      <c r="AQ570" s="31">
        <v>89.3</v>
      </c>
      <c r="AR570" s="31">
        <v>85.9</v>
      </c>
      <c r="AS570" s="31">
        <v>87.4</v>
      </c>
      <c r="AT570" s="31">
        <v>84.7</v>
      </c>
      <c r="AU570" s="31">
        <v>81.400000000000006</v>
      </c>
      <c r="AV570" s="31">
        <v>77.099999999999994</v>
      </c>
      <c r="AW570" s="31">
        <v>79.400000000000006</v>
      </c>
      <c r="AX570" s="31">
        <v>79.8</v>
      </c>
      <c r="AY570" s="31">
        <v>83.6</v>
      </c>
      <c r="AZ570" s="31">
        <v>83.1</v>
      </c>
      <c r="BA570" s="31">
        <v>83</v>
      </c>
      <c r="BB570" s="31">
        <v>80</v>
      </c>
      <c r="BC570" s="31">
        <v>77.3</v>
      </c>
      <c r="BD570" s="31">
        <v>72.7</v>
      </c>
      <c r="BE570" s="31">
        <v>75</v>
      </c>
      <c r="BF570" s="31">
        <v>78</v>
      </c>
      <c r="BG570" s="31">
        <v>78.2</v>
      </c>
      <c r="BH570" s="31">
        <v>78.900000000000006</v>
      </c>
      <c r="BI570" s="31">
        <v>79.900000000000006</v>
      </c>
      <c r="BJ570" s="31">
        <v>79.8</v>
      </c>
      <c r="BK570" s="31">
        <v>84.7</v>
      </c>
      <c r="BL570" s="31">
        <v>89.7</v>
      </c>
      <c r="BM570" s="31">
        <v>88</v>
      </c>
      <c r="BN570" s="31">
        <v>87.8</v>
      </c>
      <c r="BO570" s="31">
        <v>91.4</v>
      </c>
      <c r="BP570" s="31">
        <v>91.6</v>
      </c>
      <c r="BQ570" s="31">
        <v>93.1</v>
      </c>
      <c r="BR570" s="31">
        <v>93.9</v>
      </c>
      <c r="BS570" s="31">
        <v>94.5</v>
      </c>
      <c r="BT570" s="31">
        <v>96.9</v>
      </c>
      <c r="BU570" s="31">
        <v>106.1</v>
      </c>
      <c r="BV570" s="31">
        <v>110.8</v>
      </c>
      <c r="BW570" s="31">
        <v>113.3</v>
      </c>
      <c r="BX570" s="31">
        <v>115.7</v>
      </c>
      <c r="BY570" s="31">
        <v>118.6</v>
      </c>
      <c r="BZ570" s="31">
        <v>119.7</v>
      </c>
      <c r="CA570" s="31">
        <v>118.1</v>
      </c>
      <c r="CB570" s="31">
        <v>115.7</v>
      </c>
      <c r="CC570" s="31">
        <v>121.7</v>
      </c>
      <c r="CD570" s="31">
        <v>121.3</v>
      </c>
      <c r="CE570" s="31">
        <v>120</v>
      </c>
      <c r="CF570" s="31">
        <v>117.4</v>
      </c>
      <c r="CG570" s="31">
        <v>115.4</v>
      </c>
      <c r="CH570" s="31">
        <v>115.6</v>
      </c>
      <c r="CI570" s="31">
        <v>115.4</v>
      </c>
      <c r="CJ570" s="31">
        <v>116.9</v>
      </c>
      <c r="CK570" s="31">
        <v>116.3</v>
      </c>
      <c r="CL570" s="31">
        <v>113.7</v>
      </c>
      <c r="CM570" s="31">
        <v>109.8</v>
      </c>
      <c r="CN570" s="31">
        <v>103.6</v>
      </c>
      <c r="CO570" s="31">
        <v>102.2</v>
      </c>
      <c r="CP570" s="31">
        <v>100.5</v>
      </c>
      <c r="CQ570" s="31">
        <v>98.8</v>
      </c>
      <c r="CR570" s="31">
        <v>99.1</v>
      </c>
      <c r="CS570" s="31">
        <v>103.6</v>
      </c>
      <c r="CT570" s="31">
        <v>104</v>
      </c>
      <c r="CU570" s="31">
        <v>104.7</v>
      </c>
      <c r="CV570" s="31">
        <v>97.9</v>
      </c>
      <c r="CW570" s="31">
        <v>101.6</v>
      </c>
      <c r="CX570" s="31">
        <v>102.5</v>
      </c>
      <c r="CY570" s="31">
        <v>101.3</v>
      </c>
      <c r="CZ570" s="31">
        <v>104</v>
      </c>
      <c r="DA570" s="31">
        <v>107.7</v>
      </c>
      <c r="DB570" s="31">
        <v>108.4</v>
      </c>
      <c r="DC570" s="31">
        <v>110.5</v>
      </c>
      <c r="DD570" s="31">
        <v>119.1</v>
      </c>
      <c r="DE570" s="31">
        <v>128.9</v>
      </c>
      <c r="DF570" s="31">
        <v>124.5</v>
      </c>
      <c r="DG570" s="31">
        <v>124.6</v>
      </c>
      <c r="DH570" s="31">
        <v>130.1</v>
      </c>
      <c r="DI570" s="31">
        <v>136.30000000000001</v>
      </c>
      <c r="DJ570" s="31">
        <v>137.19999999999999</v>
      </c>
      <c r="DK570" s="31">
        <v>134.4</v>
      </c>
      <c r="DL570" s="31">
        <v>136.6</v>
      </c>
      <c r="DM570" s="31">
        <v>136.80000000000001</v>
      </c>
      <c r="DN570" s="31">
        <v>146.4</v>
      </c>
      <c r="DO570" s="31">
        <v>150.80000000000001</v>
      </c>
      <c r="DP570" s="31">
        <v>144</v>
      </c>
      <c r="DQ570" s="31">
        <v>143.5</v>
      </c>
      <c r="DR570" s="31">
        <v>153.1</v>
      </c>
      <c r="DS570" s="31">
        <v>171.6</v>
      </c>
      <c r="DT570" s="31">
        <v>179.2</v>
      </c>
      <c r="DU570" s="31">
        <v>174</v>
      </c>
      <c r="DV570" s="31">
        <v>159</v>
      </c>
      <c r="DW570" s="31">
        <v>158.6</v>
      </c>
      <c r="DX570" s="31">
        <v>159.69999999999999</v>
      </c>
      <c r="DY570" s="31">
        <v>157.69999999999999</v>
      </c>
      <c r="DZ570" s="31">
        <v>157.4</v>
      </c>
      <c r="EA570" s="31">
        <v>154.69999999999999</v>
      </c>
      <c r="EB570" s="31">
        <v>152</v>
      </c>
      <c r="EC570" s="31">
        <v>153.5</v>
      </c>
      <c r="ED570" s="31">
        <v>159.1</v>
      </c>
      <c r="EE570" s="31">
        <v>159</v>
      </c>
      <c r="EF570" s="31">
        <v>158</v>
      </c>
      <c r="EG570" s="31">
        <v>154.5</v>
      </c>
      <c r="EH570" s="31">
        <v>149.9</v>
      </c>
      <c r="EI570" s="31">
        <v>146.4</v>
      </c>
      <c r="EJ570" s="31">
        <v>143.6</v>
      </c>
      <c r="EK570" s="31">
        <v>148.19999999999999</v>
      </c>
      <c r="EL570" s="31">
        <v>148.6</v>
      </c>
      <c r="EM570" s="31">
        <v>145.9</v>
      </c>
      <c r="EN570" s="31">
        <v>143.69999999999999</v>
      </c>
      <c r="EO570" s="31">
        <v>141.9</v>
      </c>
      <c r="EP570" s="31">
        <v>139.69999999999999</v>
      </c>
      <c r="EQ570" s="31">
        <v>139.5</v>
      </c>
      <c r="ER570" s="31">
        <v>142.4</v>
      </c>
      <c r="ES570" s="31">
        <v>148.5</v>
      </c>
      <c r="ET570" s="31">
        <v>149.5</v>
      </c>
    </row>
    <row r="571" spans="1:150">
      <c r="A571" s="25" t="s">
        <v>2326</v>
      </c>
      <c r="B571" s="25" t="s">
        <v>2327</v>
      </c>
      <c r="C571" s="26">
        <v>1.14442</v>
      </c>
      <c r="D571" s="31">
        <v>107.2</v>
      </c>
      <c r="E571" s="31">
        <v>105.6</v>
      </c>
      <c r="F571" s="31">
        <v>105.8</v>
      </c>
      <c r="G571" s="31">
        <v>105.4</v>
      </c>
      <c r="H571" s="31">
        <v>105.4</v>
      </c>
      <c r="I571" s="31">
        <v>105.2</v>
      </c>
      <c r="J571" s="31">
        <v>105.2</v>
      </c>
      <c r="K571" s="31">
        <v>104.6</v>
      </c>
      <c r="L571" s="31">
        <v>105.6</v>
      </c>
      <c r="M571" s="31">
        <v>105.4</v>
      </c>
      <c r="N571" s="31">
        <v>104.4</v>
      </c>
      <c r="O571" s="31">
        <v>104.9</v>
      </c>
      <c r="P571" s="31">
        <v>103.9</v>
      </c>
      <c r="Q571" s="31">
        <v>103.5</v>
      </c>
      <c r="R571" s="31">
        <v>103</v>
      </c>
      <c r="S571" s="31">
        <v>103.3</v>
      </c>
      <c r="T571" s="31">
        <v>103.5</v>
      </c>
      <c r="U571" s="31">
        <v>104</v>
      </c>
      <c r="V571" s="31">
        <v>105.1</v>
      </c>
      <c r="W571" s="31">
        <v>105.6</v>
      </c>
      <c r="X571" s="31">
        <v>105.8</v>
      </c>
      <c r="Y571" s="31">
        <v>106.5</v>
      </c>
      <c r="Z571" s="31">
        <v>107.3</v>
      </c>
      <c r="AA571" s="31">
        <v>108.4</v>
      </c>
      <c r="AB571" s="31">
        <v>105.4</v>
      </c>
      <c r="AC571" s="31">
        <v>105.7</v>
      </c>
      <c r="AD571" s="31">
        <v>104.1</v>
      </c>
      <c r="AE571" s="31">
        <v>103.7</v>
      </c>
      <c r="AF571" s="31">
        <v>103.4</v>
      </c>
      <c r="AG571" s="31">
        <v>102.4</v>
      </c>
      <c r="AH571" s="31">
        <v>102.3</v>
      </c>
      <c r="AI571" s="31">
        <v>102.5</v>
      </c>
      <c r="AJ571" s="31">
        <v>101.6</v>
      </c>
      <c r="AK571" s="31">
        <v>101.4</v>
      </c>
      <c r="AL571" s="31">
        <v>99.5</v>
      </c>
      <c r="AM571" s="31">
        <v>97.9</v>
      </c>
      <c r="AN571" s="31">
        <v>96.8</v>
      </c>
      <c r="AO571" s="31">
        <v>95.4</v>
      </c>
      <c r="AP571" s="31">
        <v>93.2</v>
      </c>
      <c r="AQ571" s="31">
        <v>90.4</v>
      </c>
      <c r="AR571" s="31">
        <v>88.4</v>
      </c>
      <c r="AS571" s="31">
        <v>89.6</v>
      </c>
      <c r="AT571" s="31">
        <v>88.3</v>
      </c>
      <c r="AU571" s="31">
        <v>86.3</v>
      </c>
      <c r="AV571" s="31">
        <v>82.8</v>
      </c>
      <c r="AW571" s="31">
        <v>81.900000000000006</v>
      </c>
      <c r="AX571" s="31">
        <v>82.2</v>
      </c>
      <c r="AY571" s="31">
        <v>86.9</v>
      </c>
      <c r="AZ571" s="31">
        <v>87.6</v>
      </c>
      <c r="BA571" s="31">
        <v>89.3</v>
      </c>
      <c r="BB571" s="31">
        <v>87.4</v>
      </c>
      <c r="BC571" s="31">
        <v>85.2</v>
      </c>
      <c r="BD571" s="31">
        <v>83.5</v>
      </c>
      <c r="BE571" s="31">
        <v>85.8</v>
      </c>
      <c r="BF571" s="31">
        <v>89.8</v>
      </c>
      <c r="BG571" s="31">
        <v>90.8</v>
      </c>
      <c r="BH571" s="31">
        <v>91.6</v>
      </c>
      <c r="BI571" s="31">
        <v>92.7</v>
      </c>
      <c r="BJ571" s="31">
        <v>91.4</v>
      </c>
      <c r="BK571" s="31">
        <v>97.7</v>
      </c>
      <c r="BL571" s="31">
        <v>99.8</v>
      </c>
      <c r="BM571" s="31">
        <v>97.8</v>
      </c>
      <c r="BN571" s="31">
        <v>97.4</v>
      </c>
      <c r="BO571" s="31">
        <v>98.3</v>
      </c>
      <c r="BP571" s="31">
        <v>99.9</v>
      </c>
      <c r="BQ571" s="31">
        <v>104.7</v>
      </c>
      <c r="BR571" s="31">
        <v>104.8</v>
      </c>
      <c r="BS571" s="31">
        <v>105</v>
      </c>
      <c r="BT571" s="31">
        <v>106.2</v>
      </c>
      <c r="BU571" s="31">
        <v>111.8</v>
      </c>
      <c r="BV571" s="31">
        <v>115.2</v>
      </c>
      <c r="BW571" s="31">
        <v>117.8</v>
      </c>
      <c r="BX571" s="31">
        <v>119.2</v>
      </c>
      <c r="BY571" s="31">
        <v>120.5</v>
      </c>
      <c r="BZ571" s="31">
        <v>120.6</v>
      </c>
      <c r="CA571" s="31">
        <v>120.7</v>
      </c>
      <c r="CB571" s="31">
        <v>119.8</v>
      </c>
      <c r="CC571" s="31">
        <v>122</v>
      </c>
      <c r="CD571" s="31">
        <v>123</v>
      </c>
      <c r="CE571" s="31">
        <v>122.2</v>
      </c>
      <c r="CF571" s="31">
        <v>119.7</v>
      </c>
      <c r="CG571" s="31">
        <v>115.6</v>
      </c>
      <c r="CH571" s="31">
        <v>115</v>
      </c>
      <c r="CI571" s="31">
        <v>117.3</v>
      </c>
      <c r="CJ571" s="31">
        <v>116</v>
      </c>
      <c r="CK571" s="31">
        <v>115.4</v>
      </c>
      <c r="CL571" s="31">
        <v>113.7</v>
      </c>
      <c r="CM571" s="31">
        <v>111.4</v>
      </c>
      <c r="CN571" s="31">
        <v>107.9</v>
      </c>
      <c r="CO571" s="31">
        <v>106.4</v>
      </c>
      <c r="CP571" s="31">
        <v>103.3</v>
      </c>
      <c r="CQ571" s="31">
        <v>102.2</v>
      </c>
      <c r="CR571" s="31">
        <v>103.4</v>
      </c>
      <c r="CS571" s="31">
        <v>106.9</v>
      </c>
      <c r="CT571" s="31">
        <v>109.5</v>
      </c>
      <c r="CU571" s="31">
        <v>108.5</v>
      </c>
      <c r="CV571" s="31">
        <v>105.1</v>
      </c>
      <c r="CW571" s="31">
        <v>107</v>
      </c>
      <c r="CX571" s="31">
        <v>106.5</v>
      </c>
      <c r="CY571" s="31">
        <v>105.4</v>
      </c>
      <c r="CZ571" s="31">
        <v>108.8</v>
      </c>
      <c r="DA571" s="31">
        <v>111.6</v>
      </c>
      <c r="DB571" s="31">
        <v>115.6</v>
      </c>
      <c r="DC571" s="31">
        <v>118.2</v>
      </c>
      <c r="DD571" s="31">
        <v>123.5</v>
      </c>
      <c r="DE571" s="31">
        <v>136.80000000000001</v>
      </c>
      <c r="DF571" s="31">
        <v>134.4</v>
      </c>
      <c r="DG571" s="31">
        <v>133.5</v>
      </c>
      <c r="DH571" s="31">
        <v>142.80000000000001</v>
      </c>
      <c r="DI571" s="31">
        <v>152.4</v>
      </c>
      <c r="DJ571" s="31">
        <v>154.9</v>
      </c>
      <c r="DK571" s="31">
        <v>156.30000000000001</v>
      </c>
      <c r="DL571" s="31">
        <v>156.4</v>
      </c>
      <c r="DM571" s="31">
        <v>156.30000000000001</v>
      </c>
      <c r="DN571" s="31">
        <v>159.69999999999999</v>
      </c>
      <c r="DO571" s="31">
        <v>163.5</v>
      </c>
      <c r="DP571" s="31">
        <v>160.6</v>
      </c>
      <c r="DQ571" s="31">
        <v>157.1</v>
      </c>
      <c r="DR571" s="31">
        <v>160.30000000000001</v>
      </c>
      <c r="DS571" s="31">
        <v>170.2</v>
      </c>
      <c r="DT571" s="31">
        <v>179.1</v>
      </c>
      <c r="DU571" s="31">
        <v>174.1</v>
      </c>
      <c r="DV571" s="31">
        <v>162.30000000000001</v>
      </c>
      <c r="DW571" s="31">
        <v>156.6</v>
      </c>
      <c r="DX571" s="31">
        <v>153.4</v>
      </c>
      <c r="DY571" s="31">
        <v>149.6</v>
      </c>
      <c r="DZ571" s="31">
        <v>148.69999999999999</v>
      </c>
      <c r="EA571" s="31">
        <v>146.4</v>
      </c>
      <c r="EB571" s="31">
        <v>143.80000000000001</v>
      </c>
      <c r="EC571" s="31">
        <v>144.1</v>
      </c>
      <c r="ED571" s="31">
        <v>150.5</v>
      </c>
      <c r="EE571" s="31">
        <v>151</v>
      </c>
      <c r="EF571" s="31">
        <v>150.4</v>
      </c>
      <c r="EG571" s="31">
        <v>147.69999999999999</v>
      </c>
      <c r="EH571" s="31">
        <v>144.5</v>
      </c>
      <c r="EI571" s="31">
        <v>142.80000000000001</v>
      </c>
      <c r="EJ571" s="31">
        <v>141.80000000000001</v>
      </c>
      <c r="EK571" s="31">
        <v>144.69999999999999</v>
      </c>
      <c r="EL571" s="31">
        <v>145.1</v>
      </c>
      <c r="EM571" s="31">
        <v>142.69999999999999</v>
      </c>
      <c r="EN571" s="31">
        <v>141.4</v>
      </c>
      <c r="EO571" s="31">
        <v>140.4</v>
      </c>
      <c r="EP571" s="31">
        <v>140.19999999999999</v>
      </c>
      <c r="EQ571" s="31">
        <v>138.80000000000001</v>
      </c>
      <c r="ER571" s="31">
        <v>138.5</v>
      </c>
      <c r="ES571" s="31">
        <v>140.6</v>
      </c>
      <c r="ET571" s="31">
        <v>140.5</v>
      </c>
    </row>
    <row r="572" spans="1:150">
      <c r="A572" s="25" t="s">
        <v>2328</v>
      </c>
      <c r="B572" s="25" t="s">
        <v>2329</v>
      </c>
      <c r="C572" s="26">
        <v>0.88361000000000001</v>
      </c>
      <c r="D572" s="31">
        <v>107.3</v>
      </c>
      <c r="E572" s="31">
        <v>106.3</v>
      </c>
      <c r="F572" s="31">
        <v>106.4</v>
      </c>
      <c r="G572" s="31">
        <v>106.6</v>
      </c>
      <c r="H572" s="31">
        <v>106.7</v>
      </c>
      <c r="I572" s="31">
        <v>105.9</v>
      </c>
      <c r="J572" s="31">
        <v>106.2</v>
      </c>
      <c r="K572" s="31">
        <v>105.2</v>
      </c>
      <c r="L572" s="31">
        <v>106.3</v>
      </c>
      <c r="M572" s="31">
        <v>106.7</v>
      </c>
      <c r="N572" s="31">
        <v>105.6</v>
      </c>
      <c r="O572" s="31">
        <v>106.3</v>
      </c>
      <c r="P572" s="31">
        <v>105</v>
      </c>
      <c r="Q572" s="31">
        <v>104.7</v>
      </c>
      <c r="R572" s="31">
        <v>103.7</v>
      </c>
      <c r="S572" s="31">
        <v>103.6</v>
      </c>
      <c r="T572" s="31">
        <v>104.2</v>
      </c>
      <c r="U572" s="31">
        <v>105.6</v>
      </c>
      <c r="V572" s="31">
        <v>106.2</v>
      </c>
      <c r="W572" s="31">
        <v>106.3</v>
      </c>
      <c r="X572" s="31">
        <v>106.6</v>
      </c>
      <c r="Y572" s="31">
        <v>106.8</v>
      </c>
      <c r="Z572" s="31">
        <v>107.4</v>
      </c>
      <c r="AA572" s="31">
        <v>108.2</v>
      </c>
      <c r="AB572" s="31">
        <v>105.1</v>
      </c>
      <c r="AC572" s="31">
        <v>104.8</v>
      </c>
      <c r="AD572" s="31">
        <v>104.1</v>
      </c>
      <c r="AE572" s="31">
        <v>104.1</v>
      </c>
      <c r="AF572" s="31">
        <v>103.7</v>
      </c>
      <c r="AG572" s="31">
        <v>102.8</v>
      </c>
      <c r="AH572" s="31">
        <v>102.3</v>
      </c>
      <c r="AI572" s="31">
        <v>101.5</v>
      </c>
      <c r="AJ572" s="31">
        <v>101.1</v>
      </c>
      <c r="AK572" s="31">
        <v>100.2</v>
      </c>
      <c r="AL572" s="31">
        <v>98.7</v>
      </c>
      <c r="AM572" s="31">
        <v>97</v>
      </c>
      <c r="AN572" s="31">
        <v>95.6</v>
      </c>
      <c r="AO572" s="31">
        <v>93.8</v>
      </c>
      <c r="AP572" s="31">
        <v>91.3</v>
      </c>
      <c r="AQ572" s="31">
        <v>88.4</v>
      </c>
      <c r="AR572" s="31">
        <v>86.4</v>
      </c>
      <c r="AS572" s="31">
        <v>88.1</v>
      </c>
      <c r="AT572" s="31">
        <v>86.3</v>
      </c>
      <c r="AU572" s="31">
        <v>84</v>
      </c>
      <c r="AV572" s="31">
        <v>80.099999999999994</v>
      </c>
      <c r="AW572" s="31">
        <v>79.7</v>
      </c>
      <c r="AX572" s="31">
        <v>81.2</v>
      </c>
      <c r="AY572" s="31">
        <v>85.7</v>
      </c>
      <c r="AZ572" s="31">
        <v>86.2</v>
      </c>
      <c r="BA572" s="31">
        <v>88.3</v>
      </c>
      <c r="BB572" s="31">
        <v>86.2</v>
      </c>
      <c r="BC572" s="31">
        <v>83.7</v>
      </c>
      <c r="BD572" s="31">
        <v>82.6</v>
      </c>
      <c r="BE572" s="31">
        <v>84.6</v>
      </c>
      <c r="BF572" s="31">
        <v>88.3</v>
      </c>
      <c r="BG572" s="31">
        <v>88.9</v>
      </c>
      <c r="BH572" s="31">
        <v>89.7</v>
      </c>
      <c r="BI572" s="31">
        <v>90.8</v>
      </c>
      <c r="BJ572" s="31">
        <v>89</v>
      </c>
      <c r="BK572" s="31">
        <v>96</v>
      </c>
      <c r="BL572" s="31">
        <v>98.3</v>
      </c>
      <c r="BM572" s="31">
        <v>96.1</v>
      </c>
      <c r="BN572" s="31">
        <v>95.6</v>
      </c>
      <c r="BO572" s="31">
        <v>96.5</v>
      </c>
      <c r="BP572" s="31">
        <v>98.2</v>
      </c>
      <c r="BQ572" s="31">
        <v>102.9</v>
      </c>
      <c r="BR572" s="31">
        <v>103</v>
      </c>
      <c r="BS572" s="31">
        <v>103.4</v>
      </c>
      <c r="BT572" s="31">
        <v>105</v>
      </c>
      <c r="BU572" s="31">
        <v>111.1</v>
      </c>
      <c r="BV572" s="31">
        <v>114.7</v>
      </c>
      <c r="BW572" s="31">
        <v>117.3</v>
      </c>
      <c r="BX572" s="31">
        <v>118.7</v>
      </c>
      <c r="BY572" s="31">
        <v>119.7</v>
      </c>
      <c r="BZ572" s="31">
        <v>119.6</v>
      </c>
      <c r="CA572" s="31">
        <v>120</v>
      </c>
      <c r="CB572" s="31">
        <v>118.6</v>
      </c>
      <c r="CC572" s="31">
        <v>121.2</v>
      </c>
      <c r="CD572" s="31">
        <v>122.1</v>
      </c>
      <c r="CE572" s="31">
        <v>121.3</v>
      </c>
      <c r="CF572" s="31">
        <v>118.5</v>
      </c>
      <c r="CG572" s="31">
        <v>114.2</v>
      </c>
      <c r="CH572" s="31">
        <v>113.7</v>
      </c>
      <c r="CI572" s="31">
        <v>116.3</v>
      </c>
      <c r="CJ572" s="31">
        <v>114.6</v>
      </c>
      <c r="CK572" s="31">
        <v>113.9</v>
      </c>
      <c r="CL572" s="31">
        <v>112.2</v>
      </c>
      <c r="CM572" s="31">
        <v>109.6</v>
      </c>
      <c r="CN572" s="31">
        <v>106</v>
      </c>
      <c r="CO572" s="31">
        <v>104.3</v>
      </c>
      <c r="CP572" s="31">
        <v>101.2</v>
      </c>
      <c r="CQ572" s="31">
        <v>100</v>
      </c>
      <c r="CR572" s="31">
        <v>101.3</v>
      </c>
      <c r="CS572" s="31">
        <v>105.2</v>
      </c>
      <c r="CT572" s="31">
        <v>107.8</v>
      </c>
      <c r="CU572" s="31">
        <v>106.6</v>
      </c>
      <c r="CV572" s="31">
        <v>106.1</v>
      </c>
      <c r="CW572" s="31">
        <v>105.3</v>
      </c>
      <c r="CX572" s="31">
        <v>104.9</v>
      </c>
      <c r="CY572" s="31">
        <v>103.5</v>
      </c>
      <c r="CZ572" s="31">
        <v>107.2</v>
      </c>
      <c r="DA572" s="31">
        <v>109.7</v>
      </c>
      <c r="DB572" s="31">
        <v>114.1</v>
      </c>
      <c r="DC572" s="31">
        <v>117</v>
      </c>
      <c r="DD572" s="31">
        <v>122.5</v>
      </c>
      <c r="DE572" s="31">
        <v>136.4</v>
      </c>
      <c r="DF572" s="31">
        <v>133.80000000000001</v>
      </c>
      <c r="DG572" s="31">
        <v>132.69999999999999</v>
      </c>
      <c r="DH572" s="31">
        <v>142.4</v>
      </c>
      <c r="DI572" s="31">
        <v>151.6</v>
      </c>
      <c r="DJ572" s="31">
        <v>153.69999999999999</v>
      </c>
      <c r="DK572" s="31">
        <v>155.4</v>
      </c>
      <c r="DL572" s="31">
        <v>155.5</v>
      </c>
      <c r="DM572" s="31">
        <v>155.19999999999999</v>
      </c>
      <c r="DN572" s="31">
        <v>159.4</v>
      </c>
      <c r="DO572" s="31">
        <v>163.69999999999999</v>
      </c>
      <c r="DP572" s="31">
        <v>160.1</v>
      </c>
      <c r="DQ572" s="31">
        <v>157.1</v>
      </c>
      <c r="DR572" s="31">
        <v>160.80000000000001</v>
      </c>
      <c r="DS572" s="31">
        <v>171.3</v>
      </c>
      <c r="DT572" s="31">
        <v>180.6</v>
      </c>
      <c r="DU572" s="31">
        <v>174.8</v>
      </c>
      <c r="DV572" s="31">
        <v>162.80000000000001</v>
      </c>
      <c r="DW572" s="31">
        <v>157.30000000000001</v>
      </c>
      <c r="DX572" s="31">
        <v>153.5</v>
      </c>
      <c r="DY572" s="31">
        <v>149.5</v>
      </c>
      <c r="DZ572" s="31">
        <v>148.1</v>
      </c>
      <c r="EA572" s="31">
        <v>145.6</v>
      </c>
      <c r="EB572" s="31">
        <v>143.6</v>
      </c>
      <c r="EC572" s="31">
        <v>144</v>
      </c>
      <c r="ED572" s="31">
        <v>150.30000000000001</v>
      </c>
      <c r="EE572" s="31">
        <v>150.9</v>
      </c>
      <c r="EF572" s="31">
        <v>150.5</v>
      </c>
      <c r="EG572" s="31">
        <v>147.30000000000001</v>
      </c>
      <c r="EH572" s="31">
        <v>144.19999999999999</v>
      </c>
      <c r="EI572" s="31">
        <v>142.6</v>
      </c>
      <c r="EJ572" s="31">
        <v>141.4</v>
      </c>
      <c r="EK572" s="31">
        <v>144.4</v>
      </c>
      <c r="EL572" s="31">
        <v>144.69999999999999</v>
      </c>
      <c r="EM572" s="31">
        <v>142.19999999999999</v>
      </c>
      <c r="EN572" s="31">
        <v>140.4</v>
      </c>
      <c r="EO572" s="31">
        <v>139.1</v>
      </c>
      <c r="EP572" s="31">
        <v>138.9</v>
      </c>
      <c r="EQ572" s="31">
        <v>137.4</v>
      </c>
      <c r="ER572" s="31">
        <v>137.5</v>
      </c>
      <c r="ES572" s="31">
        <v>139.1</v>
      </c>
      <c r="ET572" s="31">
        <v>139.30000000000001</v>
      </c>
    </row>
    <row r="573" spans="1:150">
      <c r="A573" s="25" t="s">
        <v>2330</v>
      </c>
      <c r="B573" s="25" t="s">
        <v>2331</v>
      </c>
      <c r="C573" s="26">
        <v>9.307E-2</v>
      </c>
      <c r="D573" s="31">
        <v>103.4</v>
      </c>
      <c r="E573" s="31">
        <v>104.8</v>
      </c>
      <c r="F573" s="31">
        <v>103.9</v>
      </c>
      <c r="G573" s="31">
        <v>102.5</v>
      </c>
      <c r="H573" s="31">
        <v>102.6</v>
      </c>
      <c r="I573" s="31">
        <v>103.3</v>
      </c>
      <c r="J573" s="31">
        <v>101.6</v>
      </c>
      <c r="K573" s="31">
        <v>101.2</v>
      </c>
      <c r="L573" s="31">
        <v>100.9</v>
      </c>
      <c r="M573" s="31">
        <v>101.1</v>
      </c>
      <c r="N573" s="31">
        <v>100.5</v>
      </c>
      <c r="O573" s="31">
        <v>101</v>
      </c>
      <c r="P573" s="31">
        <v>100.8</v>
      </c>
      <c r="Q573" s="31">
        <v>101</v>
      </c>
      <c r="R573" s="31">
        <v>100.6</v>
      </c>
      <c r="S573" s="31">
        <v>100.3</v>
      </c>
      <c r="T573" s="31">
        <v>100.1</v>
      </c>
      <c r="U573" s="31">
        <v>100.5</v>
      </c>
      <c r="V573" s="31">
        <v>101.9</v>
      </c>
      <c r="W573" s="31">
        <v>101.8</v>
      </c>
      <c r="X573" s="31">
        <v>102.3</v>
      </c>
      <c r="Y573" s="31">
        <v>102.8</v>
      </c>
      <c r="Z573" s="31">
        <v>103.4</v>
      </c>
      <c r="AA573" s="31">
        <v>105.6</v>
      </c>
      <c r="AB573" s="31">
        <v>103.5</v>
      </c>
      <c r="AC573" s="31">
        <v>103.7</v>
      </c>
      <c r="AD573" s="31">
        <v>103.1</v>
      </c>
      <c r="AE573" s="31">
        <v>102.4</v>
      </c>
      <c r="AF573" s="31">
        <v>102.8</v>
      </c>
      <c r="AG573" s="31">
        <v>101.2</v>
      </c>
      <c r="AH573" s="31">
        <v>101.6</v>
      </c>
      <c r="AI573" s="31">
        <v>101.8</v>
      </c>
      <c r="AJ573" s="31">
        <v>100.9</v>
      </c>
      <c r="AK573" s="31">
        <v>98.5</v>
      </c>
      <c r="AL573" s="31">
        <v>98.2</v>
      </c>
      <c r="AM573" s="31">
        <v>97</v>
      </c>
      <c r="AN573" s="31">
        <v>95.6</v>
      </c>
      <c r="AO573" s="31">
        <v>93.7</v>
      </c>
      <c r="AP573" s="31">
        <v>92.2</v>
      </c>
      <c r="AQ573" s="31">
        <v>89.5</v>
      </c>
      <c r="AR573" s="31">
        <v>87</v>
      </c>
      <c r="AS573" s="31">
        <v>86.9</v>
      </c>
      <c r="AT573" s="31">
        <v>85.2</v>
      </c>
      <c r="AU573" s="31">
        <v>83.9</v>
      </c>
      <c r="AV573" s="31">
        <v>80.599999999999994</v>
      </c>
      <c r="AW573" s="31">
        <v>80.8</v>
      </c>
      <c r="AX573" s="31">
        <v>80.599999999999994</v>
      </c>
      <c r="AY573" s="31">
        <v>84.4</v>
      </c>
      <c r="AZ573" s="31">
        <v>84.8</v>
      </c>
      <c r="BA573" s="31">
        <v>87.4</v>
      </c>
      <c r="BB573" s="31">
        <v>86.5</v>
      </c>
      <c r="BC573" s="31">
        <v>84</v>
      </c>
      <c r="BD573" s="31">
        <v>83.4</v>
      </c>
      <c r="BE573" s="31">
        <v>85</v>
      </c>
      <c r="BF573" s="31">
        <v>88.5</v>
      </c>
      <c r="BG573" s="31">
        <v>89.3</v>
      </c>
      <c r="BH573" s="31">
        <v>90.8</v>
      </c>
      <c r="BI573" s="31">
        <v>91.6</v>
      </c>
      <c r="BJ573" s="31">
        <v>92.2</v>
      </c>
      <c r="BK573" s="31">
        <v>95.5</v>
      </c>
      <c r="BL573" s="31">
        <v>96.2</v>
      </c>
      <c r="BM573" s="31">
        <v>94.7</v>
      </c>
      <c r="BN573" s="31">
        <v>94.8</v>
      </c>
      <c r="BO573" s="31">
        <v>96</v>
      </c>
      <c r="BP573" s="31">
        <v>96.5</v>
      </c>
      <c r="BQ573" s="31">
        <v>101</v>
      </c>
      <c r="BR573" s="31">
        <v>102.1</v>
      </c>
      <c r="BS573" s="31">
        <v>103.2</v>
      </c>
      <c r="BT573" s="31">
        <v>101.4</v>
      </c>
      <c r="BU573" s="31">
        <v>106.2</v>
      </c>
      <c r="BV573" s="31">
        <v>109.4</v>
      </c>
      <c r="BW573" s="31">
        <v>112.3</v>
      </c>
      <c r="BX573" s="31">
        <v>112.1</v>
      </c>
      <c r="BY573" s="31">
        <v>114.7</v>
      </c>
      <c r="BZ573" s="31">
        <v>115.9</v>
      </c>
      <c r="CA573" s="31">
        <v>115.4</v>
      </c>
      <c r="CB573" s="31">
        <v>116.9</v>
      </c>
      <c r="CC573" s="31">
        <v>118.5</v>
      </c>
      <c r="CD573" s="31">
        <v>119.7</v>
      </c>
      <c r="CE573" s="31">
        <v>118.9</v>
      </c>
      <c r="CF573" s="31">
        <v>118.4</v>
      </c>
      <c r="CG573" s="31">
        <v>114.9</v>
      </c>
      <c r="CH573" s="31">
        <v>113.6</v>
      </c>
      <c r="CI573" s="31">
        <v>114.3</v>
      </c>
      <c r="CJ573" s="31">
        <v>113.6</v>
      </c>
      <c r="CK573" s="31">
        <v>113.7</v>
      </c>
      <c r="CL573" s="31">
        <v>111.8</v>
      </c>
      <c r="CM573" s="31">
        <v>109</v>
      </c>
      <c r="CN573" s="31">
        <v>106.6</v>
      </c>
      <c r="CO573" s="31">
        <v>104.9</v>
      </c>
      <c r="CP573" s="31">
        <v>103</v>
      </c>
      <c r="CQ573" s="31">
        <v>101.5</v>
      </c>
      <c r="CR573" s="31">
        <v>102</v>
      </c>
      <c r="CS573" s="31">
        <v>104.5</v>
      </c>
      <c r="CT573" s="31">
        <v>106.2</v>
      </c>
      <c r="CU573" s="31">
        <v>106.7</v>
      </c>
      <c r="CV573" s="31">
        <v>97.9</v>
      </c>
      <c r="CW573" s="31">
        <v>104.4</v>
      </c>
      <c r="CX573" s="31">
        <v>104.7</v>
      </c>
      <c r="CY573" s="31">
        <v>103.9</v>
      </c>
      <c r="CZ573" s="31">
        <v>106.6</v>
      </c>
      <c r="DA573" s="31">
        <v>110.1</v>
      </c>
      <c r="DB573" s="31">
        <v>114.4</v>
      </c>
      <c r="DC573" s="31">
        <v>115.6</v>
      </c>
      <c r="DD573" s="31">
        <v>119.3</v>
      </c>
      <c r="DE573" s="31">
        <v>133.80000000000001</v>
      </c>
      <c r="DF573" s="31">
        <v>133.4</v>
      </c>
      <c r="DG573" s="31">
        <v>132.9</v>
      </c>
      <c r="DH573" s="31">
        <v>139.80000000000001</v>
      </c>
      <c r="DI573" s="31">
        <v>149.9</v>
      </c>
      <c r="DJ573" s="31">
        <v>153.30000000000001</v>
      </c>
      <c r="DK573" s="31">
        <v>155.80000000000001</v>
      </c>
      <c r="DL573" s="31">
        <v>155.1</v>
      </c>
      <c r="DM573" s="31">
        <v>156.30000000000001</v>
      </c>
      <c r="DN573" s="31">
        <v>156.5</v>
      </c>
      <c r="DO573" s="31">
        <v>158.9</v>
      </c>
      <c r="DP573" s="31">
        <v>158.6</v>
      </c>
      <c r="DQ573" s="31">
        <v>153.30000000000001</v>
      </c>
      <c r="DR573" s="31">
        <v>154.1</v>
      </c>
      <c r="DS573" s="31">
        <v>162.1</v>
      </c>
      <c r="DT573" s="31">
        <v>171.1</v>
      </c>
      <c r="DU573" s="31">
        <v>167.6</v>
      </c>
      <c r="DV573" s="31">
        <v>158.69999999999999</v>
      </c>
      <c r="DW573" s="31">
        <v>149.30000000000001</v>
      </c>
      <c r="DX573" s="31">
        <v>148</v>
      </c>
      <c r="DY573" s="31">
        <v>145.69999999999999</v>
      </c>
      <c r="DZ573" s="31">
        <v>146</v>
      </c>
      <c r="EA573" s="31">
        <v>144.30000000000001</v>
      </c>
      <c r="EB573" s="31">
        <v>141.30000000000001</v>
      </c>
      <c r="EC573" s="31">
        <v>140.30000000000001</v>
      </c>
      <c r="ED573" s="31">
        <v>144</v>
      </c>
      <c r="EE573" s="31">
        <v>146</v>
      </c>
      <c r="EF573" s="31">
        <v>143.69999999999999</v>
      </c>
      <c r="EG573" s="31">
        <v>142</v>
      </c>
      <c r="EH573" s="31">
        <v>138.80000000000001</v>
      </c>
      <c r="EI573" s="31">
        <v>137.9</v>
      </c>
      <c r="EJ573" s="31">
        <v>136.69999999999999</v>
      </c>
      <c r="EK573" s="31">
        <v>138.69999999999999</v>
      </c>
      <c r="EL573" s="31">
        <v>141</v>
      </c>
      <c r="EM573" s="31">
        <v>139.1</v>
      </c>
      <c r="EN573" s="31">
        <v>138.4</v>
      </c>
      <c r="EO573" s="31">
        <v>137.80000000000001</v>
      </c>
      <c r="EP573" s="31">
        <v>137</v>
      </c>
      <c r="EQ573" s="31">
        <v>135.6</v>
      </c>
      <c r="ER573" s="31">
        <v>133.9</v>
      </c>
      <c r="ES573" s="31">
        <v>135.5</v>
      </c>
      <c r="ET573" s="31">
        <v>136.30000000000001</v>
      </c>
    </row>
    <row r="574" spans="1:150">
      <c r="A574" s="25" t="s">
        <v>2332</v>
      </c>
      <c r="B574" s="25" t="s">
        <v>2333</v>
      </c>
      <c r="C574" s="26">
        <v>0.11260000000000001</v>
      </c>
      <c r="D574" s="31">
        <v>104</v>
      </c>
      <c r="E574" s="31">
        <v>103.7</v>
      </c>
      <c r="F574" s="31">
        <v>102.8</v>
      </c>
      <c r="G574" s="31">
        <v>102.9</v>
      </c>
      <c r="H574" s="31">
        <v>102.1</v>
      </c>
      <c r="I574" s="31">
        <v>102.3</v>
      </c>
      <c r="J574" s="31">
        <v>102.3</v>
      </c>
      <c r="K574" s="31">
        <v>101.2</v>
      </c>
      <c r="L574" s="31">
        <v>100.7</v>
      </c>
      <c r="M574" s="31">
        <v>101</v>
      </c>
      <c r="N574" s="31">
        <v>100.9</v>
      </c>
      <c r="O574" s="31">
        <v>100.9</v>
      </c>
      <c r="P574" s="31">
        <v>101.1</v>
      </c>
      <c r="Q574" s="31">
        <v>102</v>
      </c>
      <c r="R574" s="31">
        <v>101.7</v>
      </c>
      <c r="S574" s="31">
        <v>101.2</v>
      </c>
      <c r="T574" s="31">
        <v>100</v>
      </c>
      <c r="U574" s="31">
        <v>100.2</v>
      </c>
      <c r="V574" s="31">
        <v>100.5</v>
      </c>
      <c r="W574" s="31">
        <v>101.1</v>
      </c>
      <c r="X574" s="31">
        <v>100.8</v>
      </c>
      <c r="Y574" s="31">
        <v>101.6</v>
      </c>
      <c r="Z574" s="31">
        <v>103.4</v>
      </c>
      <c r="AA574" s="31">
        <v>103.7</v>
      </c>
      <c r="AB574" s="31">
        <v>103.1</v>
      </c>
      <c r="AC574" s="31">
        <v>103.8</v>
      </c>
      <c r="AD574" s="31">
        <v>103.2</v>
      </c>
      <c r="AE574" s="31">
        <v>103</v>
      </c>
      <c r="AF574" s="31">
        <v>103.2</v>
      </c>
      <c r="AG574" s="31">
        <v>102.7</v>
      </c>
      <c r="AH574" s="31">
        <v>104.3</v>
      </c>
      <c r="AI574" s="31">
        <v>103.6</v>
      </c>
      <c r="AJ574" s="31">
        <v>101.8</v>
      </c>
      <c r="AK574" s="31">
        <v>100.7</v>
      </c>
      <c r="AL574" s="31">
        <v>100.2</v>
      </c>
      <c r="AM574" s="31">
        <v>97.3</v>
      </c>
      <c r="AN574" s="31">
        <v>97.8</v>
      </c>
      <c r="AO574" s="31">
        <v>95.7</v>
      </c>
      <c r="AP574" s="31">
        <v>95.3</v>
      </c>
      <c r="AQ574" s="31">
        <v>92</v>
      </c>
      <c r="AR574" s="31">
        <v>90.2</v>
      </c>
      <c r="AS574" s="31">
        <v>90.1</v>
      </c>
      <c r="AT574" s="31">
        <v>88.8</v>
      </c>
      <c r="AU574" s="31">
        <v>87.6</v>
      </c>
      <c r="AV574" s="31">
        <v>85.5</v>
      </c>
      <c r="AW574" s="31">
        <v>83.2</v>
      </c>
      <c r="AX574" s="31">
        <v>82.4</v>
      </c>
      <c r="AY574" s="31">
        <v>88.5</v>
      </c>
      <c r="AZ574" s="31">
        <v>89.5</v>
      </c>
      <c r="BA574" s="31">
        <v>90.3</v>
      </c>
      <c r="BB574" s="31">
        <v>87.3</v>
      </c>
      <c r="BC574" s="31">
        <v>86.8</v>
      </c>
      <c r="BD574" s="31">
        <v>83.2</v>
      </c>
      <c r="BE574" s="31">
        <v>87.1</v>
      </c>
      <c r="BF574" s="31">
        <v>91.7</v>
      </c>
      <c r="BG574" s="31">
        <v>93.3</v>
      </c>
      <c r="BH574" s="31">
        <v>93.8</v>
      </c>
      <c r="BI574" s="31">
        <v>95.4</v>
      </c>
      <c r="BJ574" s="31">
        <v>94.8</v>
      </c>
      <c r="BK574" s="31">
        <v>100.5</v>
      </c>
      <c r="BL574" s="31">
        <v>103.8</v>
      </c>
      <c r="BM574" s="31">
        <v>102</v>
      </c>
      <c r="BN574" s="31">
        <v>101.3</v>
      </c>
      <c r="BO574" s="31">
        <v>101.8</v>
      </c>
      <c r="BP574" s="31">
        <v>103.1</v>
      </c>
      <c r="BQ574" s="31">
        <v>110.8</v>
      </c>
      <c r="BR574" s="31">
        <v>109.5</v>
      </c>
      <c r="BS574" s="31">
        <v>108.2</v>
      </c>
      <c r="BT574" s="31">
        <v>108.1</v>
      </c>
      <c r="BU574" s="31">
        <v>112.7</v>
      </c>
      <c r="BV574" s="31">
        <v>117.6</v>
      </c>
      <c r="BW574" s="31">
        <v>122.9</v>
      </c>
      <c r="BX574" s="31">
        <v>124.6</v>
      </c>
      <c r="BY574" s="31">
        <v>126.9</v>
      </c>
      <c r="BZ574" s="31">
        <v>126.3</v>
      </c>
      <c r="CA574" s="31">
        <v>124.7</v>
      </c>
      <c r="CB574" s="31">
        <v>124.8</v>
      </c>
      <c r="CC574" s="31">
        <v>125.8</v>
      </c>
      <c r="CD574" s="31">
        <v>127.5</v>
      </c>
      <c r="CE574" s="31">
        <v>126.2</v>
      </c>
      <c r="CF574" s="31">
        <v>123.6</v>
      </c>
      <c r="CG574" s="31">
        <v>118.7</v>
      </c>
      <c r="CH574" s="31">
        <v>118.9</v>
      </c>
      <c r="CI574" s="31">
        <v>121.7</v>
      </c>
      <c r="CJ574" s="31">
        <v>121.1</v>
      </c>
      <c r="CK574" s="31">
        <v>120.3</v>
      </c>
      <c r="CL574" s="31">
        <v>119.3</v>
      </c>
      <c r="CM574" s="31">
        <v>117.7</v>
      </c>
      <c r="CN574" s="31">
        <v>113.5</v>
      </c>
      <c r="CO574" s="31">
        <v>111.7</v>
      </c>
      <c r="CP574" s="31">
        <v>108.8</v>
      </c>
      <c r="CQ574" s="31">
        <v>106.8</v>
      </c>
      <c r="CR574" s="31">
        <v>107.2</v>
      </c>
      <c r="CS574" s="31">
        <v>110.3</v>
      </c>
      <c r="CT574" s="31">
        <v>113.1</v>
      </c>
      <c r="CU574" s="31">
        <v>112.8</v>
      </c>
      <c r="CV574" s="31">
        <v>88.8</v>
      </c>
      <c r="CW574" s="31">
        <v>109.7</v>
      </c>
      <c r="CX574" s="31">
        <v>108.8</v>
      </c>
      <c r="CY574" s="31">
        <v>108.6</v>
      </c>
      <c r="CZ574" s="31">
        <v>111.9</v>
      </c>
      <c r="DA574" s="31">
        <v>117.2</v>
      </c>
      <c r="DB574" s="31">
        <v>120</v>
      </c>
      <c r="DC574" s="31">
        <v>121.6</v>
      </c>
      <c r="DD574" s="31">
        <v>129.6</v>
      </c>
      <c r="DE574" s="31">
        <v>144.5</v>
      </c>
      <c r="DF574" s="31">
        <v>140.80000000000001</v>
      </c>
      <c r="DG574" s="31">
        <v>140.69999999999999</v>
      </c>
      <c r="DH574" s="31">
        <v>153.80000000000001</v>
      </c>
      <c r="DI574" s="31">
        <v>171.1</v>
      </c>
      <c r="DJ574" s="31">
        <v>176.6</v>
      </c>
      <c r="DK574" s="31">
        <v>175.6</v>
      </c>
      <c r="DL574" s="31">
        <v>174.4</v>
      </c>
      <c r="DM574" s="31">
        <v>172.7</v>
      </c>
      <c r="DN574" s="31">
        <v>174.5</v>
      </c>
      <c r="DO574" s="31">
        <v>178.7</v>
      </c>
      <c r="DP574" s="31">
        <v>173.5</v>
      </c>
      <c r="DQ574" s="31">
        <v>165.7</v>
      </c>
      <c r="DR574" s="31">
        <v>168.9</v>
      </c>
      <c r="DS574" s="31">
        <v>180.2</v>
      </c>
      <c r="DT574" s="31">
        <v>190.7</v>
      </c>
      <c r="DU574" s="31">
        <v>184.9</v>
      </c>
      <c r="DV574" s="31">
        <v>170.2</v>
      </c>
      <c r="DW574" s="31">
        <v>163.30000000000001</v>
      </c>
      <c r="DX574" s="31">
        <v>158.1</v>
      </c>
      <c r="DY574" s="31">
        <v>152</v>
      </c>
      <c r="DZ574" s="31">
        <v>153.5</v>
      </c>
      <c r="EA574" s="31">
        <v>151.30000000000001</v>
      </c>
      <c r="EB574" s="31">
        <v>145.6</v>
      </c>
      <c r="EC574" s="31">
        <v>146</v>
      </c>
      <c r="ED574" s="31">
        <v>155.5</v>
      </c>
      <c r="EE574" s="31">
        <v>157.5</v>
      </c>
      <c r="EF574" s="31">
        <v>157.69999999999999</v>
      </c>
      <c r="EG574" s="31">
        <v>156.69999999999999</v>
      </c>
      <c r="EH574" s="31">
        <v>150.30000000000001</v>
      </c>
      <c r="EI574" s="31">
        <v>146.80000000000001</v>
      </c>
      <c r="EJ574" s="31">
        <v>145.4</v>
      </c>
      <c r="EK574" s="31">
        <v>147.30000000000001</v>
      </c>
      <c r="EL574" s="31">
        <v>149.4</v>
      </c>
      <c r="EM574" s="31">
        <v>149</v>
      </c>
      <c r="EN574" s="31">
        <v>147.6</v>
      </c>
      <c r="EO574" s="31">
        <v>147</v>
      </c>
      <c r="EP574" s="31">
        <v>145.9</v>
      </c>
      <c r="EQ574" s="31">
        <v>144.69999999999999</v>
      </c>
      <c r="ER574" s="31">
        <v>141.4</v>
      </c>
      <c r="ES574" s="31">
        <v>145.5</v>
      </c>
      <c r="ET574" s="31">
        <v>145.1</v>
      </c>
    </row>
    <row r="575" spans="1:150">
      <c r="A575" s="25" t="s">
        <v>2334</v>
      </c>
      <c r="B575" s="25" t="s">
        <v>2335</v>
      </c>
      <c r="C575" s="26">
        <v>5.5140000000000002E-2</v>
      </c>
      <c r="D575" s="31">
        <v>118.3</v>
      </c>
      <c r="E575" s="31">
        <v>99.9</v>
      </c>
      <c r="F575" s="31">
        <v>104.9</v>
      </c>
      <c r="G575" s="31">
        <v>97.5</v>
      </c>
      <c r="H575" s="31">
        <v>95.9</v>
      </c>
      <c r="I575" s="31">
        <v>102.2</v>
      </c>
      <c r="J575" s="31">
        <v>102.4</v>
      </c>
      <c r="K575" s="31">
        <v>107</v>
      </c>
      <c r="L575" s="31">
        <v>112.7</v>
      </c>
      <c r="M575" s="31">
        <v>99.2</v>
      </c>
      <c r="N575" s="31">
        <v>99.2</v>
      </c>
      <c r="O575" s="31">
        <v>97.2</v>
      </c>
      <c r="P575" s="31">
        <v>98.3</v>
      </c>
      <c r="Q575" s="31">
        <v>92.5</v>
      </c>
      <c r="R575" s="31">
        <v>98.5</v>
      </c>
      <c r="S575" s="31">
        <v>107.3</v>
      </c>
      <c r="T575" s="31">
        <v>106.4</v>
      </c>
      <c r="U575" s="31">
        <v>92.4</v>
      </c>
      <c r="V575" s="31">
        <v>102.5</v>
      </c>
      <c r="W575" s="31">
        <v>110.1</v>
      </c>
      <c r="X575" s="31">
        <v>108.9</v>
      </c>
      <c r="Y575" s="31">
        <v>119.5</v>
      </c>
      <c r="Z575" s="31">
        <v>119.5</v>
      </c>
      <c r="AA575" s="31">
        <v>126.4</v>
      </c>
      <c r="AB575" s="31">
        <v>117</v>
      </c>
      <c r="AC575" s="31">
        <v>128</v>
      </c>
      <c r="AD575" s="31">
        <v>107.5</v>
      </c>
      <c r="AE575" s="31">
        <v>100.8</v>
      </c>
      <c r="AF575" s="31">
        <v>99.7</v>
      </c>
      <c r="AG575" s="31">
        <v>97.5</v>
      </c>
      <c r="AH575" s="31">
        <v>98.5</v>
      </c>
      <c r="AI575" s="31">
        <v>117.1</v>
      </c>
      <c r="AJ575" s="31">
        <v>110.4</v>
      </c>
      <c r="AK575" s="31">
        <v>126.7</v>
      </c>
      <c r="AL575" s="31">
        <v>113.4</v>
      </c>
      <c r="AM575" s="31">
        <v>115.4</v>
      </c>
      <c r="AN575" s="31">
        <v>114.8</v>
      </c>
      <c r="AO575" s="31">
        <v>123.6</v>
      </c>
      <c r="AP575" s="31">
        <v>121.5</v>
      </c>
      <c r="AQ575" s="31">
        <v>121.5</v>
      </c>
      <c r="AR575" s="31">
        <v>118.8</v>
      </c>
      <c r="AS575" s="31">
        <v>118</v>
      </c>
      <c r="AT575" s="31">
        <v>125.5</v>
      </c>
      <c r="AU575" s="31">
        <v>125.4</v>
      </c>
      <c r="AV575" s="31">
        <v>125.5</v>
      </c>
      <c r="AW575" s="31">
        <v>117</v>
      </c>
      <c r="AX575" s="31">
        <v>101.3</v>
      </c>
      <c r="AY575" s="31">
        <v>108.1</v>
      </c>
      <c r="AZ575" s="31">
        <v>111.1</v>
      </c>
      <c r="BA575" s="31">
        <v>107</v>
      </c>
      <c r="BB575" s="31">
        <v>107.8</v>
      </c>
      <c r="BC575" s="31">
        <v>108.1</v>
      </c>
      <c r="BD575" s="31">
        <v>98.3</v>
      </c>
      <c r="BE575" s="31">
        <v>103.8</v>
      </c>
      <c r="BF575" s="31">
        <v>111.8</v>
      </c>
      <c r="BG575" s="31">
        <v>119.3</v>
      </c>
      <c r="BH575" s="31">
        <v>119.3</v>
      </c>
      <c r="BI575" s="31">
        <v>120.3</v>
      </c>
      <c r="BJ575" s="31">
        <v>122.4</v>
      </c>
      <c r="BK575" s="31">
        <v>122.4</v>
      </c>
      <c r="BL575" s="31">
        <v>122.4</v>
      </c>
      <c r="BM575" s="31">
        <v>122.5</v>
      </c>
      <c r="BN575" s="31">
        <v>122.4</v>
      </c>
      <c r="BO575" s="31">
        <v>122.4</v>
      </c>
      <c r="BP575" s="31">
        <v>125.7</v>
      </c>
      <c r="BQ575" s="31">
        <v>127.4</v>
      </c>
      <c r="BR575" s="31">
        <v>127.5</v>
      </c>
      <c r="BS575" s="31">
        <v>127.2</v>
      </c>
      <c r="BT575" s="31">
        <v>128.6</v>
      </c>
      <c r="BU575" s="31">
        <v>129.69999999999999</v>
      </c>
      <c r="BV575" s="31">
        <v>129.69999999999999</v>
      </c>
      <c r="BW575" s="31">
        <v>124.7</v>
      </c>
      <c r="BX575" s="31">
        <v>128.9</v>
      </c>
      <c r="BY575" s="31">
        <v>130.1</v>
      </c>
      <c r="BZ575" s="31">
        <v>132.80000000000001</v>
      </c>
      <c r="CA575" s="31">
        <v>132.69999999999999</v>
      </c>
      <c r="CB575" s="31">
        <v>132.6</v>
      </c>
      <c r="CC575" s="31">
        <v>133.30000000000001</v>
      </c>
      <c r="CD575" s="31">
        <v>134.30000000000001</v>
      </c>
      <c r="CE575" s="31">
        <v>134.1</v>
      </c>
      <c r="CF575" s="31">
        <v>132.69999999999999</v>
      </c>
      <c r="CG575" s="31">
        <v>133.80000000000001</v>
      </c>
      <c r="CH575" s="31">
        <v>131.4</v>
      </c>
      <c r="CI575" s="31">
        <v>129.69999999999999</v>
      </c>
      <c r="CJ575" s="31">
        <v>131.9</v>
      </c>
      <c r="CK575" s="31">
        <v>132</v>
      </c>
      <c r="CL575" s="31">
        <v>129.4</v>
      </c>
      <c r="CM575" s="31">
        <v>130.69999999999999</v>
      </c>
      <c r="CN575" s="31">
        <v>129.9</v>
      </c>
      <c r="CO575" s="31">
        <v>130.80000000000001</v>
      </c>
      <c r="CP575" s="31">
        <v>126.7</v>
      </c>
      <c r="CQ575" s="31">
        <v>130.4</v>
      </c>
      <c r="CR575" s="31">
        <v>131.30000000000001</v>
      </c>
      <c r="CS575" s="31">
        <v>132.1</v>
      </c>
      <c r="CT575" s="31">
        <v>133.80000000000001</v>
      </c>
      <c r="CU575" s="31">
        <v>133.69999999999999</v>
      </c>
      <c r="CV575" s="31">
        <v>133.69999999999999</v>
      </c>
      <c r="CW575" s="31">
        <v>133.1</v>
      </c>
      <c r="CX575" s="31">
        <v>130.80000000000001</v>
      </c>
      <c r="CY575" s="31">
        <v>130.80000000000001</v>
      </c>
      <c r="CZ575" s="31">
        <v>132.69999999999999</v>
      </c>
      <c r="DA575" s="31">
        <v>132.19999999999999</v>
      </c>
      <c r="DB575" s="31">
        <v>133.6</v>
      </c>
      <c r="DC575" s="31">
        <v>134.80000000000001</v>
      </c>
      <c r="DD575" s="31">
        <v>133.30000000000001</v>
      </c>
      <c r="DE575" s="31">
        <v>131.9</v>
      </c>
      <c r="DF575" s="31">
        <v>133.30000000000001</v>
      </c>
      <c r="DG575" s="31">
        <v>132</v>
      </c>
      <c r="DH575" s="31">
        <v>131.9</v>
      </c>
      <c r="DI575" s="31">
        <v>131.80000000000001</v>
      </c>
      <c r="DJ575" s="31">
        <v>131.80000000000001</v>
      </c>
      <c r="DK575" s="31">
        <v>131.80000000000001</v>
      </c>
      <c r="DL575" s="31">
        <v>137.6</v>
      </c>
      <c r="DM575" s="31">
        <v>139.1</v>
      </c>
      <c r="DN575" s="31">
        <v>139.1</v>
      </c>
      <c r="DO575" s="31">
        <v>137.9</v>
      </c>
      <c r="DP575" s="31">
        <v>145.4</v>
      </c>
      <c r="DQ575" s="31">
        <v>145.6</v>
      </c>
      <c r="DR575" s="31">
        <v>145.80000000000001</v>
      </c>
      <c r="DS575" s="31">
        <v>144.4</v>
      </c>
      <c r="DT575" s="31">
        <v>146</v>
      </c>
      <c r="DU575" s="31">
        <v>150.19999999999999</v>
      </c>
      <c r="DV575" s="31">
        <v>144.4</v>
      </c>
      <c r="DW575" s="31">
        <v>144.5</v>
      </c>
      <c r="DX575" s="31">
        <v>151.80000000000001</v>
      </c>
      <c r="DY575" s="31">
        <v>151.9</v>
      </c>
      <c r="DZ575" s="31">
        <v>152.30000000000001</v>
      </c>
      <c r="EA575" s="31">
        <v>152.80000000000001</v>
      </c>
      <c r="EB575" s="31">
        <v>147.69999999999999</v>
      </c>
      <c r="EC575" s="31">
        <v>147.4</v>
      </c>
      <c r="ED575" s="31">
        <v>154.5</v>
      </c>
      <c r="EE575" s="31">
        <v>147.5</v>
      </c>
      <c r="EF575" s="31">
        <v>144.9</v>
      </c>
      <c r="EG575" s="31">
        <v>146.5</v>
      </c>
      <c r="EH575" s="31">
        <v>146.69999999999999</v>
      </c>
      <c r="EI575" s="31">
        <v>146.80000000000001</v>
      </c>
      <c r="EJ575" s="31">
        <v>150.5</v>
      </c>
      <c r="EK575" s="31">
        <v>153.80000000000001</v>
      </c>
      <c r="EL575" s="31">
        <v>150.5</v>
      </c>
      <c r="EM575" s="31">
        <v>143.9</v>
      </c>
      <c r="EN575" s="31">
        <v>150.6</v>
      </c>
      <c r="EO575" s="31">
        <v>152.1</v>
      </c>
      <c r="EP575" s="31">
        <v>155</v>
      </c>
      <c r="EQ575" s="31">
        <v>154.80000000000001</v>
      </c>
      <c r="ER575" s="31">
        <v>155.4</v>
      </c>
      <c r="ES575" s="31">
        <v>162.69999999999999</v>
      </c>
      <c r="ET575" s="31">
        <v>157.6</v>
      </c>
    </row>
    <row r="576" spans="1:150">
      <c r="A576" s="25" t="s">
        <v>2336</v>
      </c>
      <c r="B576" s="25" t="s">
        <v>2337</v>
      </c>
      <c r="C576" s="26">
        <v>6.6710000000000005E-2</v>
      </c>
      <c r="D576" s="31">
        <v>115.9</v>
      </c>
      <c r="E576" s="31">
        <v>110.2</v>
      </c>
      <c r="F576" s="31">
        <v>109.7</v>
      </c>
      <c r="G576" s="31">
        <v>108.2</v>
      </c>
      <c r="H576" s="31">
        <v>105.5</v>
      </c>
      <c r="I576" s="31">
        <v>105.6</v>
      </c>
      <c r="J576" s="31">
        <v>106.1</v>
      </c>
      <c r="K576" s="31">
        <v>104.1</v>
      </c>
      <c r="L576" s="31">
        <v>102.5</v>
      </c>
      <c r="M576" s="31">
        <v>103.3</v>
      </c>
      <c r="N576" s="31">
        <v>102.4</v>
      </c>
      <c r="O576" s="31">
        <v>102.4</v>
      </c>
      <c r="P576" s="31">
        <v>102.8</v>
      </c>
      <c r="Q576" s="31">
        <v>101.2</v>
      </c>
      <c r="R576" s="31">
        <v>100.4</v>
      </c>
      <c r="S576" s="31">
        <v>98.9</v>
      </c>
      <c r="T576" s="31">
        <v>94.9</v>
      </c>
      <c r="U576" s="31">
        <v>96.8</v>
      </c>
      <c r="V576" s="31">
        <v>96.8</v>
      </c>
      <c r="W576" s="31">
        <v>97.4</v>
      </c>
      <c r="X576" s="31">
        <v>98.7</v>
      </c>
      <c r="Y576" s="31">
        <v>102.4</v>
      </c>
      <c r="Z576" s="31">
        <v>103.6</v>
      </c>
      <c r="AA576" s="31">
        <v>103.6</v>
      </c>
      <c r="AB576" s="31">
        <v>106.3</v>
      </c>
      <c r="AC576" s="31">
        <v>107.7</v>
      </c>
      <c r="AD576" s="31">
        <v>107</v>
      </c>
      <c r="AE576" s="31">
        <v>105.4</v>
      </c>
      <c r="AF576" s="31">
        <v>102.8</v>
      </c>
      <c r="AG576" s="31">
        <v>102.3</v>
      </c>
      <c r="AH576" s="31">
        <v>102</v>
      </c>
      <c r="AI576" s="31">
        <v>99.1</v>
      </c>
      <c r="AJ576" s="31">
        <v>98.4</v>
      </c>
      <c r="AK576" s="31">
        <v>98.3</v>
      </c>
      <c r="AL576" s="31">
        <v>97.8</v>
      </c>
      <c r="AM576" s="31">
        <v>97.6</v>
      </c>
      <c r="AN576" s="31">
        <v>95.6</v>
      </c>
      <c r="AO576" s="31">
        <v>93.2</v>
      </c>
      <c r="AP576" s="31">
        <v>92.2</v>
      </c>
      <c r="AQ576" s="31">
        <v>89.7</v>
      </c>
      <c r="AR576" s="31">
        <v>87.7</v>
      </c>
      <c r="AS576" s="31">
        <v>87.6</v>
      </c>
      <c r="AT576" s="31">
        <v>86.1</v>
      </c>
      <c r="AU576" s="31">
        <v>85.5</v>
      </c>
      <c r="AV576" s="31">
        <v>85.7</v>
      </c>
      <c r="AW576" s="31">
        <v>86.8</v>
      </c>
      <c r="AX576" s="31">
        <v>86.9</v>
      </c>
      <c r="AY576" s="31">
        <v>87.5</v>
      </c>
      <c r="AZ576" s="31">
        <v>88.5</v>
      </c>
      <c r="BA576" s="31">
        <v>85.1</v>
      </c>
      <c r="BB576" s="31">
        <v>83.3</v>
      </c>
      <c r="BC576" s="31">
        <v>81.3</v>
      </c>
      <c r="BD576" s="31">
        <v>79.599999999999994</v>
      </c>
      <c r="BE576" s="31">
        <v>81.8</v>
      </c>
      <c r="BF576" s="31">
        <v>84.2</v>
      </c>
      <c r="BG576" s="31">
        <v>84.4</v>
      </c>
      <c r="BH576" s="31">
        <v>86.3</v>
      </c>
      <c r="BI576" s="31">
        <v>89.2</v>
      </c>
      <c r="BJ576" s="31">
        <v>90.8</v>
      </c>
      <c r="BK576" s="31">
        <v>93.2</v>
      </c>
      <c r="BL576" s="31">
        <v>96.3</v>
      </c>
      <c r="BM576" s="31">
        <v>95.2</v>
      </c>
      <c r="BN576" s="31">
        <v>92</v>
      </c>
      <c r="BO576" s="31">
        <v>92.4</v>
      </c>
      <c r="BP576" s="31">
        <v>92.3</v>
      </c>
      <c r="BQ576" s="31">
        <v>93.5</v>
      </c>
      <c r="BR576" s="31">
        <v>93.8</v>
      </c>
      <c r="BS576" s="31">
        <v>95.4</v>
      </c>
      <c r="BT576" s="31">
        <v>97.9</v>
      </c>
      <c r="BU576" s="31">
        <v>104</v>
      </c>
      <c r="BV576" s="31">
        <v>105.9</v>
      </c>
      <c r="BW576" s="31">
        <v>108.9</v>
      </c>
      <c r="BX576" s="31">
        <v>110.5</v>
      </c>
      <c r="BY576" s="31">
        <v>111.7</v>
      </c>
      <c r="BZ576" s="31">
        <v>111.3</v>
      </c>
      <c r="CA576" s="31">
        <v>110.5</v>
      </c>
      <c r="CB576" s="31">
        <v>112.8</v>
      </c>
      <c r="CC576" s="31">
        <v>114.6</v>
      </c>
      <c r="CD576" s="31">
        <v>114.3</v>
      </c>
      <c r="CE576" s="31">
        <v>112.4</v>
      </c>
      <c r="CF576" s="31">
        <v>110.3</v>
      </c>
      <c r="CG576" s="31">
        <v>109.3</v>
      </c>
      <c r="CH576" s="31">
        <v>111.6</v>
      </c>
      <c r="CI576" s="31">
        <v>111.6</v>
      </c>
      <c r="CJ576" s="31">
        <v>110.6</v>
      </c>
      <c r="CK576" s="31">
        <v>109.6</v>
      </c>
      <c r="CL576" s="31">
        <v>107.4</v>
      </c>
      <c r="CM576" s="31">
        <v>104.4</v>
      </c>
      <c r="CN576" s="31">
        <v>99.9</v>
      </c>
      <c r="CO576" s="31">
        <v>99.6</v>
      </c>
      <c r="CP576" s="31">
        <v>98.9</v>
      </c>
      <c r="CQ576" s="31">
        <v>99.5</v>
      </c>
      <c r="CR576" s="31">
        <v>99.5</v>
      </c>
      <c r="CS576" s="31">
        <v>101.6</v>
      </c>
      <c r="CT576" s="31">
        <v>101.5</v>
      </c>
      <c r="CU576" s="31">
        <v>100.9</v>
      </c>
      <c r="CV576" s="31">
        <v>101.6</v>
      </c>
      <c r="CW576" s="31">
        <v>101.8</v>
      </c>
      <c r="CX576" s="31">
        <v>102.3</v>
      </c>
      <c r="CY576" s="31">
        <v>101.2</v>
      </c>
      <c r="CZ576" s="31">
        <v>103.2</v>
      </c>
      <c r="DA576" s="31">
        <v>102.7</v>
      </c>
      <c r="DB576" s="31">
        <v>102.7</v>
      </c>
      <c r="DC576" s="31">
        <v>107.7</v>
      </c>
      <c r="DD576" s="31">
        <v>113.5</v>
      </c>
      <c r="DE576" s="31">
        <v>120.6</v>
      </c>
      <c r="DF576" s="31">
        <v>119.1</v>
      </c>
      <c r="DG576" s="31">
        <v>123.5</v>
      </c>
      <c r="DH576" s="31">
        <v>127.7</v>
      </c>
      <c r="DI576" s="31">
        <v>129.19999999999999</v>
      </c>
      <c r="DJ576" s="31">
        <v>129.4</v>
      </c>
      <c r="DK576" s="31">
        <v>127</v>
      </c>
      <c r="DL576" s="31">
        <v>128.69999999999999</v>
      </c>
      <c r="DM576" s="31">
        <v>129.80000000000001</v>
      </c>
      <c r="DN576" s="31">
        <v>136.1</v>
      </c>
      <c r="DO576" s="31">
        <v>133.6</v>
      </c>
      <c r="DP576" s="31">
        <v>130.69999999999999</v>
      </c>
      <c r="DQ576" s="31">
        <v>136.6</v>
      </c>
      <c r="DR576" s="31">
        <v>143.6</v>
      </c>
      <c r="DS576" s="31">
        <v>152.5</v>
      </c>
      <c r="DT576" s="31">
        <v>156.80000000000001</v>
      </c>
      <c r="DU576" s="31">
        <v>149.19999999999999</v>
      </c>
      <c r="DV576" s="31">
        <v>145.5</v>
      </c>
      <c r="DW576" s="31">
        <v>147.4</v>
      </c>
      <c r="DX576" s="31">
        <v>147</v>
      </c>
      <c r="DY576" s="31">
        <v>147.4</v>
      </c>
      <c r="DZ576" s="31">
        <v>149</v>
      </c>
      <c r="EA576" s="31">
        <v>143.5</v>
      </c>
      <c r="EB576" s="31">
        <v>141.30000000000001</v>
      </c>
      <c r="EC576" s="31">
        <v>145.80000000000001</v>
      </c>
      <c r="ED576" s="31">
        <v>144.80000000000001</v>
      </c>
      <c r="EE576" s="31">
        <v>144.9</v>
      </c>
      <c r="EF576" s="31">
        <v>144.4</v>
      </c>
      <c r="EG576" s="31">
        <v>142.5</v>
      </c>
      <c r="EH576" s="31">
        <v>139.69999999999999</v>
      </c>
      <c r="EI576" s="31">
        <v>136.1</v>
      </c>
      <c r="EJ576" s="31">
        <v>136.6</v>
      </c>
      <c r="EK576" s="31">
        <v>140.1</v>
      </c>
      <c r="EL576" s="31">
        <v>139.1</v>
      </c>
      <c r="EM576" s="31">
        <v>137</v>
      </c>
      <c r="EN576" s="31">
        <v>136.4</v>
      </c>
      <c r="EO576" s="31">
        <v>133.80000000000001</v>
      </c>
      <c r="EP576" s="31">
        <v>133.30000000000001</v>
      </c>
      <c r="EQ576" s="31">
        <v>133.4</v>
      </c>
      <c r="ER576" s="31">
        <v>137.9</v>
      </c>
      <c r="ES576" s="31">
        <v>142.19999999999999</v>
      </c>
      <c r="ET576" s="31">
        <v>141.69999999999999</v>
      </c>
    </row>
    <row r="577" spans="1:150">
      <c r="A577" s="25" t="s">
        <v>2338</v>
      </c>
      <c r="B577" s="25" t="s">
        <v>2339</v>
      </c>
      <c r="C577" s="26">
        <v>6.6710000000000005E-2</v>
      </c>
      <c r="D577" s="31">
        <v>115.9</v>
      </c>
      <c r="E577" s="31">
        <v>110.2</v>
      </c>
      <c r="F577" s="31">
        <v>109.7</v>
      </c>
      <c r="G577" s="31">
        <v>108.2</v>
      </c>
      <c r="H577" s="31">
        <v>105.5</v>
      </c>
      <c r="I577" s="31">
        <v>105.6</v>
      </c>
      <c r="J577" s="31">
        <v>106.1</v>
      </c>
      <c r="K577" s="31">
        <v>104.1</v>
      </c>
      <c r="L577" s="31">
        <v>102.5</v>
      </c>
      <c r="M577" s="31">
        <v>103.3</v>
      </c>
      <c r="N577" s="31">
        <v>102.4</v>
      </c>
      <c r="O577" s="31">
        <v>102.4</v>
      </c>
      <c r="P577" s="31">
        <v>102.8</v>
      </c>
      <c r="Q577" s="31">
        <v>101.2</v>
      </c>
      <c r="R577" s="31">
        <v>100.4</v>
      </c>
      <c r="S577" s="31">
        <v>98.9</v>
      </c>
      <c r="T577" s="31">
        <v>94.9</v>
      </c>
      <c r="U577" s="31">
        <v>96.8</v>
      </c>
      <c r="V577" s="31">
        <v>96.8</v>
      </c>
      <c r="W577" s="31">
        <v>97.4</v>
      </c>
      <c r="X577" s="31">
        <v>98.7</v>
      </c>
      <c r="Y577" s="31">
        <v>102.4</v>
      </c>
      <c r="Z577" s="31">
        <v>103.6</v>
      </c>
      <c r="AA577" s="31">
        <v>103.6</v>
      </c>
      <c r="AB577" s="31">
        <v>106.3</v>
      </c>
      <c r="AC577" s="31">
        <v>107.7</v>
      </c>
      <c r="AD577" s="31">
        <v>107</v>
      </c>
      <c r="AE577" s="31">
        <v>105.4</v>
      </c>
      <c r="AF577" s="31">
        <v>102.8</v>
      </c>
      <c r="AG577" s="31">
        <v>102.3</v>
      </c>
      <c r="AH577" s="31">
        <v>102</v>
      </c>
      <c r="AI577" s="31">
        <v>99.1</v>
      </c>
      <c r="AJ577" s="31">
        <v>98.4</v>
      </c>
      <c r="AK577" s="31">
        <v>98.3</v>
      </c>
      <c r="AL577" s="31">
        <v>97.8</v>
      </c>
      <c r="AM577" s="31">
        <v>97.6</v>
      </c>
      <c r="AN577" s="31">
        <v>95.6</v>
      </c>
      <c r="AO577" s="31">
        <v>93.2</v>
      </c>
      <c r="AP577" s="31">
        <v>92.2</v>
      </c>
      <c r="AQ577" s="31">
        <v>89.7</v>
      </c>
      <c r="AR577" s="31">
        <v>87.7</v>
      </c>
      <c r="AS577" s="31">
        <v>87.6</v>
      </c>
      <c r="AT577" s="31">
        <v>86.1</v>
      </c>
      <c r="AU577" s="31">
        <v>85.5</v>
      </c>
      <c r="AV577" s="31">
        <v>85.7</v>
      </c>
      <c r="AW577" s="31">
        <v>86.8</v>
      </c>
      <c r="AX577" s="31">
        <v>86.9</v>
      </c>
      <c r="AY577" s="31">
        <v>87.5</v>
      </c>
      <c r="AZ577" s="31">
        <v>88.5</v>
      </c>
      <c r="BA577" s="31">
        <v>85.1</v>
      </c>
      <c r="BB577" s="31">
        <v>83.3</v>
      </c>
      <c r="BC577" s="31">
        <v>81.3</v>
      </c>
      <c r="BD577" s="31">
        <v>79.599999999999994</v>
      </c>
      <c r="BE577" s="31">
        <v>81.8</v>
      </c>
      <c r="BF577" s="31">
        <v>84.2</v>
      </c>
      <c r="BG577" s="31">
        <v>84.4</v>
      </c>
      <c r="BH577" s="31">
        <v>86.3</v>
      </c>
      <c r="BI577" s="31">
        <v>89.2</v>
      </c>
      <c r="BJ577" s="31">
        <v>90.8</v>
      </c>
      <c r="BK577" s="31">
        <v>93.2</v>
      </c>
      <c r="BL577" s="31">
        <v>96.3</v>
      </c>
      <c r="BM577" s="31">
        <v>95.2</v>
      </c>
      <c r="BN577" s="31">
        <v>92</v>
      </c>
      <c r="BO577" s="31">
        <v>92.4</v>
      </c>
      <c r="BP577" s="31">
        <v>92.3</v>
      </c>
      <c r="BQ577" s="31">
        <v>93.5</v>
      </c>
      <c r="BR577" s="31">
        <v>93.8</v>
      </c>
      <c r="BS577" s="31">
        <v>95.4</v>
      </c>
      <c r="BT577" s="31">
        <v>97.9</v>
      </c>
      <c r="BU577" s="31">
        <v>104</v>
      </c>
      <c r="BV577" s="31">
        <v>105.9</v>
      </c>
      <c r="BW577" s="31">
        <v>108.9</v>
      </c>
      <c r="BX577" s="31">
        <v>110.5</v>
      </c>
      <c r="BY577" s="31">
        <v>111.7</v>
      </c>
      <c r="BZ577" s="31">
        <v>111.3</v>
      </c>
      <c r="CA577" s="31">
        <v>110.5</v>
      </c>
      <c r="CB577" s="31">
        <v>112.8</v>
      </c>
      <c r="CC577" s="31">
        <v>114.6</v>
      </c>
      <c r="CD577" s="31">
        <v>114.3</v>
      </c>
      <c r="CE577" s="31">
        <v>112.4</v>
      </c>
      <c r="CF577" s="31">
        <v>110.3</v>
      </c>
      <c r="CG577" s="31">
        <v>109.3</v>
      </c>
      <c r="CH577" s="31">
        <v>111.6</v>
      </c>
      <c r="CI577" s="31">
        <v>111.6</v>
      </c>
      <c r="CJ577" s="31">
        <v>110.6</v>
      </c>
      <c r="CK577" s="31">
        <v>109.6</v>
      </c>
      <c r="CL577" s="31">
        <v>107.4</v>
      </c>
      <c r="CM577" s="31">
        <v>104.4</v>
      </c>
      <c r="CN577" s="31">
        <v>99.9</v>
      </c>
      <c r="CO577" s="31">
        <v>99.6</v>
      </c>
      <c r="CP577" s="31">
        <v>98.9</v>
      </c>
      <c r="CQ577" s="31">
        <v>99.5</v>
      </c>
      <c r="CR577" s="31">
        <v>99.5</v>
      </c>
      <c r="CS577" s="31">
        <v>101.6</v>
      </c>
      <c r="CT577" s="31">
        <v>101.5</v>
      </c>
      <c r="CU577" s="31">
        <v>100.9</v>
      </c>
      <c r="CV577" s="31">
        <v>101.6</v>
      </c>
      <c r="CW577" s="31">
        <v>101.8</v>
      </c>
      <c r="CX577" s="31">
        <v>102.3</v>
      </c>
      <c r="CY577" s="31">
        <v>101.2</v>
      </c>
      <c r="CZ577" s="31">
        <v>103.2</v>
      </c>
      <c r="DA577" s="31">
        <v>102.7</v>
      </c>
      <c r="DB577" s="31">
        <v>102.7</v>
      </c>
      <c r="DC577" s="31">
        <v>107.7</v>
      </c>
      <c r="DD577" s="31">
        <v>113.5</v>
      </c>
      <c r="DE577" s="31">
        <v>120.6</v>
      </c>
      <c r="DF577" s="31">
        <v>119.1</v>
      </c>
      <c r="DG577" s="31">
        <v>123.5</v>
      </c>
      <c r="DH577" s="31">
        <v>127.7</v>
      </c>
      <c r="DI577" s="31">
        <v>129.19999999999999</v>
      </c>
      <c r="DJ577" s="31">
        <v>129.4</v>
      </c>
      <c r="DK577" s="31">
        <v>127</v>
      </c>
      <c r="DL577" s="31">
        <v>128.69999999999999</v>
      </c>
      <c r="DM577" s="31">
        <v>129.80000000000001</v>
      </c>
      <c r="DN577" s="31">
        <v>136.1</v>
      </c>
      <c r="DO577" s="31">
        <v>133.6</v>
      </c>
      <c r="DP577" s="31">
        <v>130.69999999999999</v>
      </c>
      <c r="DQ577" s="31">
        <v>136.6</v>
      </c>
      <c r="DR577" s="31">
        <v>143.6</v>
      </c>
      <c r="DS577" s="31">
        <v>152.5</v>
      </c>
      <c r="DT577" s="31">
        <v>156.80000000000001</v>
      </c>
      <c r="DU577" s="31">
        <v>149.19999999999999</v>
      </c>
      <c r="DV577" s="31">
        <v>145.5</v>
      </c>
      <c r="DW577" s="31">
        <v>147.4</v>
      </c>
      <c r="DX577" s="31">
        <v>147</v>
      </c>
      <c r="DY577" s="31">
        <v>147.4</v>
      </c>
      <c r="DZ577" s="31">
        <v>149</v>
      </c>
      <c r="EA577" s="31">
        <v>143.5</v>
      </c>
      <c r="EB577" s="31">
        <v>141.30000000000001</v>
      </c>
      <c r="EC577" s="31">
        <v>145.80000000000001</v>
      </c>
      <c r="ED577" s="31">
        <v>144.80000000000001</v>
      </c>
      <c r="EE577" s="31">
        <v>144.9</v>
      </c>
      <c r="EF577" s="31">
        <v>144.4</v>
      </c>
      <c r="EG577" s="31">
        <v>142.5</v>
      </c>
      <c r="EH577" s="31">
        <v>139.69999999999999</v>
      </c>
      <c r="EI577" s="31">
        <v>136.1</v>
      </c>
      <c r="EJ577" s="31">
        <v>136.6</v>
      </c>
      <c r="EK577" s="31">
        <v>140.1</v>
      </c>
      <c r="EL577" s="31">
        <v>139.1</v>
      </c>
      <c r="EM577" s="31">
        <v>137</v>
      </c>
      <c r="EN577" s="31">
        <v>136.4</v>
      </c>
      <c r="EO577" s="31">
        <v>133.80000000000001</v>
      </c>
      <c r="EP577" s="31">
        <v>133.30000000000001</v>
      </c>
      <c r="EQ577" s="31">
        <v>133.4</v>
      </c>
      <c r="ER577" s="31">
        <v>137.9</v>
      </c>
      <c r="ES577" s="31">
        <v>142.19999999999999</v>
      </c>
      <c r="ET577" s="31">
        <v>141.69999999999999</v>
      </c>
    </row>
    <row r="578" spans="1:150">
      <c r="A578" s="25" t="s">
        <v>2340</v>
      </c>
      <c r="B578" s="25" t="s">
        <v>2341</v>
      </c>
      <c r="C578" s="26">
        <v>0.92396</v>
      </c>
      <c r="D578" s="31">
        <v>103.9</v>
      </c>
      <c r="E578" s="31">
        <v>103.1</v>
      </c>
      <c r="F578" s="31">
        <v>102.9</v>
      </c>
      <c r="G578" s="31">
        <v>103.4</v>
      </c>
      <c r="H578" s="31">
        <v>103.3</v>
      </c>
      <c r="I578" s="31">
        <v>102.4</v>
      </c>
      <c r="J578" s="31">
        <v>102.4</v>
      </c>
      <c r="K578" s="31">
        <v>101.1</v>
      </c>
      <c r="L578" s="31">
        <v>101.6</v>
      </c>
      <c r="M578" s="31">
        <v>101.3</v>
      </c>
      <c r="N578" s="31">
        <v>98.3</v>
      </c>
      <c r="O578" s="31">
        <v>99.1</v>
      </c>
      <c r="P578" s="31">
        <v>99.8</v>
      </c>
      <c r="Q578" s="31">
        <v>99.7</v>
      </c>
      <c r="R578" s="31">
        <v>95.4</v>
      </c>
      <c r="S578" s="31">
        <v>95.3</v>
      </c>
      <c r="T578" s="31">
        <v>96</v>
      </c>
      <c r="U578" s="31">
        <v>97.1</v>
      </c>
      <c r="V578" s="31">
        <v>97.6</v>
      </c>
      <c r="W578" s="31">
        <v>96.5</v>
      </c>
      <c r="X578" s="31">
        <v>98.1</v>
      </c>
      <c r="Y578" s="31">
        <v>100.8</v>
      </c>
      <c r="Z578" s="31">
        <v>100.6</v>
      </c>
      <c r="AA578" s="31">
        <v>101.1</v>
      </c>
      <c r="AB578" s="31">
        <v>103.2</v>
      </c>
      <c r="AC578" s="31">
        <v>104.1</v>
      </c>
      <c r="AD578" s="31">
        <v>104.3</v>
      </c>
      <c r="AE578" s="31">
        <v>104.7</v>
      </c>
      <c r="AF578" s="31">
        <v>103.3</v>
      </c>
      <c r="AG578" s="31">
        <v>103.7</v>
      </c>
      <c r="AH578" s="31">
        <v>103.5</v>
      </c>
      <c r="AI578" s="31">
        <v>103</v>
      </c>
      <c r="AJ578" s="31">
        <v>103.4</v>
      </c>
      <c r="AK578" s="31">
        <v>101</v>
      </c>
      <c r="AL578" s="31">
        <v>102.9</v>
      </c>
      <c r="AM578" s="31">
        <v>103</v>
      </c>
      <c r="AN578" s="31">
        <v>101.8</v>
      </c>
      <c r="AO578" s="31">
        <v>101.7</v>
      </c>
      <c r="AP578" s="31">
        <v>100.5</v>
      </c>
      <c r="AQ578" s="31">
        <v>100.2</v>
      </c>
      <c r="AR578" s="31">
        <v>88.4</v>
      </c>
      <c r="AS578" s="31">
        <v>89.1</v>
      </c>
      <c r="AT578" s="31">
        <v>88</v>
      </c>
      <c r="AU578" s="31">
        <v>84.4</v>
      </c>
      <c r="AV578" s="31">
        <v>81</v>
      </c>
      <c r="AW578" s="31">
        <v>76.8</v>
      </c>
      <c r="AX578" s="31">
        <v>77.3</v>
      </c>
      <c r="AY578" s="31">
        <v>78.7</v>
      </c>
      <c r="AZ578" s="31">
        <v>79.400000000000006</v>
      </c>
      <c r="BA578" s="31">
        <v>81.599999999999994</v>
      </c>
      <c r="BB578" s="31">
        <v>81.2</v>
      </c>
      <c r="BC578" s="31">
        <v>81.2</v>
      </c>
      <c r="BD578" s="31">
        <v>82</v>
      </c>
      <c r="BE578" s="31">
        <v>81.900000000000006</v>
      </c>
      <c r="BF578" s="31">
        <v>85.3</v>
      </c>
      <c r="BG578" s="31">
        <v>85.6</v>
      </c>
      <c r="BH578" s="31">
        <v>86.1</v>
      </c>
      <c r="BI578" s="31">
        <v>86.8</v>
      </c>
      <c r="BJ578" s="31">
        <v>86.9</v>
      </c>
      <c r="BK578" s="31">
        <v>91</v>
      </c>
      <c r="BL578" s="31">
        <v>92.9</v>
      </c>
      <c r="BM578" s="31">
        <v>94.3</v>
      </c>
      <c r="BN578" s="31">
        <v>94</v>
      </c>
      <c r="BO578" s="31">
        <v>93.5</v>
      </c>
      <c r="BP578" s="31">
        <v>95.4</v>
      </c>
      <c r="BQ578" s="31">
        <v>96.7</v>
      </c>
      <c r="BR578" s="31">
        <v>95.5</v>
      </c>
      <c r="BS578" s="31">
        <v>96.1</v>
      </c>
      <c r="BT578" s="31">
        <v>100.8</v>
      </c>
      <c r="BU578" s="31">
        <v>102</v>
      </c>
      <c r="BV578" s="31">
        <v>107.4</v>
      </c>
      <c r="BW578" s="31">
        <v>109.8</v>
      </c>
      <c r="BX578" s="31">
        <v>110.1</v>
      </c>
      <c r="BY578" s="31">
        <v>116.4</v>
      </c>
      <c r="BZ578" s="31">
        <v>116.9</v>
      </c>
      <c r="CA578" s="31">
        <v>113.6</v>
      </c>
      <c r="CB578" s="31">
        <v>113.2</v>
      </c>
      <c r="CC578" s="31">
        <v>111.9</v>
      </c>
      <c r="CD578" s="31">
        <v>114.1</v>
      </c>
      <c r="CE578" s="31">
        <v>113.6</v>
      </c>
      <c r="CF578" s="31">
        <v>112.8</v>
      </c>
      <c r="CG578" s="31">
        <v>107.4</v>
      </c>
      <c r="CH578" s="31">
        <v>112.4</v>
      </c>
      <c r="CI578" s="31">
        <v>109.7</v>
      </c>
      <c r="CJ578" s="31">
        <v>109.9</v>
      </c>
      <c r="CK578" s="31">
        <v>109.5</v>
      </c>
      <c r="CL578" s="31">
        <v>106.3</v>
      </c>
      <c r="CM578" s="31">
        <v>101.2</v>
      </c>
      <c r="CN578" s="31">
        <v>98.3</v>
      </c>
      <c r="CO578" s="31">
        <v>101</v>
      </c>
      <c r="CP578" s="31">
        <v>98.8</v>
      </c>
      <c r="CQ578" s="31">
        <v>99.4</v>
      </c>
      <c r="CR578" s="31">
        <v>98.5</v>
      </c>
      <c r="CS578" s="31">
        <v>105.3</v>
      </c>
      <c r="CT578" s="31">
        <v>104.1</v>
      </c>
      <c r="CU578" s="31">
        <v>102</v>
      </c>
      <c r="CV578" s="31">
        <v>102</v>
      </c>
      <c r="CW578" s="31">
        <v>98.8</v>
      </c>
      <c r="CX578" s="31">
        <v>101.3</v>
      </c>
      <c r="CY578" s="31">
        <v>103.3</v>
      </c>
      <c r="CZ578" s="31">
        <v>102.7</v>
      </c>
      <c r="DA578" s="31">
        <v>105.9</v>
      </c>
      <c r="DB578" s="31">
        <v>106.1</v>
      </c>
      <c r="DC578" s="31">
        <v>106.3</v>
      </c>
      <c r="DD578" s="31">
        <v>107.7</v>
      </c>
      <c r="DE578" s="31">
        <v>126.1</v>
      </c>
      <c r="DF578" s="31">
        <v>118</v>
      </c>
      <c r="DG578" s="31">
        <v>125.7</v>
      </c>
      <c r="DH578" s="31">
        <v>131</v>
      </c>
      <c r="DI578" s="31">
        <v>135.1</v>
      </c>
      <c r="DJ578" s="31">
        <v>133.30000000000001</v>
      </c>
      <c r="DK578" s="31">
        <v>134.1</v>
      </c>
      <c r="DL578" s="31">
        <v>135.9</v>
      </c>
      <c r="DM578" s="31">
        <v>138.69999999999999</v>
      </c>
      <c r="DN578" s="31">
        <v>147.19999999999999</v>
      </c>
      <c r="DO578" s="31">
        <v>139.5</v>
      </c>
      <c r="DP578" s="31">
        <v>142.80000000000001</v>
      </c>
      <c r="DQ578" s="31">
        <v>145.5</v>
      </c>
      <c r="DR578" s="31">
        <v>147.69999999999999</v>
      </c>
      <c r="DS578" s="31">
        <v>169.9</v>
      </c>
      <c r="DT578" s="31">
        <v>173.1</v>
      </c>
      <c r="DU578" s="31">
        <v>167.4</v>
      </c>
      <c r="DV578" s="31">
        <v>147.80000000000001</v>
      </c>
      <c r="DW578" s="31">
        <v>156.9</v>
      </c>
      <c r="DX578" s="31">
        <v>154.6</v>
      </c>
      <c r="DY578" s="31">
        <v>150.9</v>
      </c>
      <c r="DZ578" s="31">
        <v>146.1</v>
      </c>
      <c r="EA578" s="31">
        <v>142.69999999999999</v>
      </c>
      <c r="EB578" s="31">
        <v>142.5</v>
      </c>
      <c r="EC578" s="31">
        <v>148.6</v>
      </c>
      <c r="ED578" s="31">
        <v>146.80000000000001</v>
      </c>
      <c r="EE578" s="31">
        <v>145.30000000000001</v>
      </c>
      <c r="EF578" s="31">
        <v>146</v>
      </c>
      <c r="EG578" s="31">
        <v>141.80000000000001</v>
      </c>
      <c r="EH578" s="31">
        <v>141.5</v>
      </c>
      <c r="EI578" s="31">
        <v>136</v>
      </c>
      <c r="EJ578" s="31">
        <v>139.69999999999999</v>
      </c>
      <c r="EK578" s="31">
        <v>137.1</v>
      </c>
      <c r="EL578" s="31">
        <v>136.80000000000001</v>
      </c>
      <c r="EM578" s="31">
        <v>133.80000000000001</v>
      </c>
      <c r="EN578" s="31">
        <v>132.30000000000001</v>
      </c>
      <c r="EO578" s="31">
        <v>132.1</v>
      </c>
      <c r="EP578" s="31">
        <v>130.1</v>
      </c>
      <c r="EQ578" s="31">
        <v>130.9</v>
      </c>
      <c r="ER578" s="31">
        <v>139.6</v>
      </c>
      <c r="ES578" s="31">
        <v>140.6</v>
      </c>
      <c r="ET578" s="31">
        <v>133.1</v>
      </c>
    </row>
    <row r="579" spans="1:150">
      <c r="A579" s="25" t="s">
        <v>2342</v>
      </c>
      <c r="B579" s="25" t="s">
        <v>2343</v>
      </c>
      <c r="C579" s="26">
        <v>0.48307</v>
      </c>
      <c r="D579" s="31">
        <v>91.3</v>
      </c>
      <c r="E579" s="31">
        <v>90.2</v>
      </c>
      <c r="F579" s="31">
        <v>91.5</v>
      </c>
      <c r="G579" s="31">
        <v>90.6</v>
      </c>
      <c r="H579" s="31">
        <v>90.3</v>
      </c>
      <c r="I579" s="31">
        <v>88.5</v>
      </c>
      <c r="J579" s="31">
        <v>88.4</v>
      </c>
      <c r="K579" s="31">
        <v>86.1</v>
      </c>
      <c r="L579" s="31">
        <v>86.9</v>
      </c>
      <c r="M579" s="31">
        <v>86.4</v>
      </c>
      <c r="N579" s="31">
        <v>84</v>
      </c>
      <c r="O579" s="31">
        <v>85.3</v>
      </c>
      <c r="P579" s="31">
        <v>86.4</v>
      </c>
      <c r="Q579" s="31">
        <v>86.6</v>
      </c>
      <c r="R579" s="31">
        <v>85</v>
      </c>
      <c r="S579" s="31">
        <v>84.9</v>
      </c>
      <c r="T579" s="31">
        <v>86.3</v>
      </c>
      <c r="U579" s="31">
        <v>88.4</v>
      </c>
      <c r="V579" s="31">
        <v>89.2</v>
      </c>
      <c r="W579" s="31">
        <v>87.2</v>
      </c>
      <c r="X579" s="31">
        <v>90.1</v>
      </c>
      <c r="Y579" s="31">
        <v>91.6</v>
      </c>
      <c r="Z579" s="31">
        <v>91.2</v>
      </c>
      <c r="AA579" s="31">
        <v>92.1</v>
      </c>
      <c r="AB579" s="31">
        <v>92.7</v>
      </c>
      <c r="AC579" s="31">
        <v>94.3</v>
      </c>
      <c r="AD579" s="31">
        <v>94.8</v>
      </c>
      <c r="AE579" s="31">
        <v>95.6</v>
      </c>
      <c r="AF579" s="31">
        <v>93.1</v>
      </c>
      <c r="AG579" s="31">
        <v>93.9</v>
      </c>
      <c r="AH579" s="31">
        <v>93.6</v>
      </c>
      <c r="AI579" s="31">
        <v>92.5</v>
      </c>
      <c r="AJ579" s="31">
        <v>93.4</v>
      </c>
      <c r="AK579" s="31">
        <v>93.4</v>
      </c>
      <c r="AL579" s="31">
        <v>92.1</v>
      </c>
      <c r="AM579" s="31">
        <v>92.4</v>
      </c>
      <c r="AN579" s="31">
        <v>90.5</v>
      </c>
      <c r="AO579" s="31">
        <v>90.2</v>
      </c>
      <c r="AP579" s="31">
        <v>88.1</v>
      </c>
      <c r="AQ579" s="31">
        <v>87.8</v>
      </c>
      <c r="AR579" s="31">
        <v>85.4</v>
      </c>
      <c r="AS579" s="31">
        <v>86.7</v>
      </c>
      <c r="AT579" s="31">
        <v>84.3</v>
      </c>
      <c r="AU579" s="31">
        <v>81.5</v>
      </c>
      <c r="AV579" s="31">
        <v>78.8</v>
      </c>
      <c r="AW579" s="31">
        <v>77.7</v>
      </c>
      <c r="AX579" s="31">
        <v>78.7</v>
      </c>
      <c r="AY579" s="31">
        <v>78.400000000000006</v>
      </c>
      <c r="AZ579" s="31">
        <v>79.7</v>
      </c>
      <c r="BA579" s="31">
        <v>79.5</v>
      </c>
      <c r="BB579" s="31">
        <v>78.7</v>
      </c>
      <c r="BC579" s="31">
        <v>78.8</v>
      </c>
      <c r="BD579" s="31">
        <v>80.400000000000006</v>
      </c>
      <c r="BE579" s="31">
        <v>80.2</v>
      </c>
      <c r="BF579" s="31">
        <v>82.9</v>
      </c>
      <c r="BG579" s="31">
        <v>83.2</v>
      </c>
      <c r="BH579" s="31">
        <v>83.6</v>
      </c>
      <c r="BI579" s="31">
        <v>85.1</v>
      </c>
      <c r="BJ579" s="31">
        <v>85.2</v>
      </c>
      <c r="BK579" s="31">
        <v>86.2</v>
      </c>
      <c r="BL579" s="31">
        <v>89.8</v>
      </c>
      <c r="BM579" s="31">
        <v>88.9</v>
      </c>
      <c r="BN579" s="31">
        <v>88.4</v>
      </c>
      <c r="BO579" s="31">
        <v>87</v>
      </c>
      <c r="BP579" s="31">
        <v>87.4</v>
      </c>
      <c r="BQ579" s="31">
        <v>87</v>
      </c>
      <c r="BR579" s="31">
        <v>86.1</v>
      </c>
      <c r="BS579" s="31">
        <v>87.2</v>
      </c>
      <c r="BT579" s="31">
        <v>88.9</v>
      </c>
      <c r="BU579" s="31">
        <v>91</v>
      </c>
      <c r="BV579" s="31">
        <v>92</v>
      </c>
      <c r="BW579" s="31">
        <v>92.9</v>
      </c>
      <c r="BX579" s="31">
        <v>93.6</v>
      </c>
      <c r="BY579" s="31">
        <v>94.3</v>
      </c>
      <c r="BZ579" s="31">
        <v>95.1</v>
      </c>
      <c r="CA579" s="31">
        <v>95.6</v>
      </c>
      <c r="CB579" s="31">
        <v>95.8</v>
      </c>
      <c r="CC579" s="31">
        <v>95.7</v>
      </c>
      <c r="CD579" s="31">
        <v>96.5</v>
      </c>
      <c r="CE579" s="31">
        <v>97</v>
      </c>
      <c r="CF579" s="31">
        <v>96.3</v>
      </c>
      <c r="CG579" s="31">
        <v>95.8</v>
      </c>
      <c r="CH579" s="31">
        <v>96</v>
      </c>
      <c r="CI579" s="31">
        <v>95.5</v>
      </c>
      <c r="CJ579" s="31">
        <v>96.1</v>
      </c>
      <c r="CK579" s="31">
        <v>95.7</v>
      </c>
      <c r="CL579" s="31">
        <v>94.7</v>
      </c>
      <c r="CM579" s="31">
        <v>94.1</v>
      </c>
      <c r="CN579" s="31">
        <v>92.7</v>
      </c>
      <c r="CO579" s="31">
        <v>93</v>
      </c>
      <c r="CP579" s="31">
        <v>93.1</v>
      </c>
      <c r="CQ579" s="31">
        <v>92.5</v>
      </c>
      <c r="CR579" s="31">
        <v>91.2</v>
      </c>
      <c r="CS579" s="31">
        <v>91.3</v>
      </c>
      <c r="CT579" s="31">
        <v>91.7</v>
      </c>
      <c r="CU579" s="31">
        <v>92.5</v>
      </c>
      <c r="CV579" s="31">
        <v>92.5</v>
      </c>
      <c r="CW579" s="31">
        <v>90.8</v>
      </c>
      <c r="CX579" s="31">
        <v>91.7</v>
      </c>
      <c r="CY579" s="31">
        <v>92.4</v>
      </c>
      <c r="CZ579" s="31">
        <v>92.3</v>
      </c>
      <c r="DA579" s="31">
        <v>93.2</v>
      </c>
      <c r="DB579" s="31">
        <v>93.4</v>
      </c>
      <c r="DC579" s="31">
        <v>93.7</v>
      </c>
      <c r="DD579" s="31">
        <v>96.1</v>
      </c>
      <c r="DE579" s="31">
        <v>97.9</v>
      </c>
      <c r="DF579" s="31">
        <v>101.3</v>
      </c>
      <c r="DG579" s="31">
        <v>103.5</v>
      </c>
      <c r="DH579" s="31">
        <v>102.8</v>
      </c>
      <c r="DI579" s="31">
        <v>105.5</v>
      </c>
      <c r="DJ579" s="31">
        <v>106.4</v>
      </c>
      <c r="DK579" s="31">
        <v>106.7</v>
      </c>
      <c r="DL579" s="31">
        <v>109.2</v>
      </c>
      <c r="DM579" s="31">
        <v>111.8</v>
      </c>
      <c r="DN579" s="31">
        <v>115.2</v>
      </c>
      <c r="DO579" s="31">
        <v>116.3</v>
      </c>
      <c r="DP579" s="31">
        <v>117.3</v>
      </c>
      <c r="DQ579" s="31">
        <v>118.1</v>
      </c>
      <c r="DR579" s="31">
        <v>118.5</v>
      </c>
      <c r="DS579" s="31">
        <v>123.3</v>
      </c>
      <c r="DT579" s="31">
        <v>127.8</v>
      </c>
      <c r="DU579" s="31">
        <v>125.1</v>
      </c>
      <c r="DV579" s="31">
        <v>121.5</v>
      </c>
      <c r="DW579" s="31">
        <v>120</v>
      </c>
      <c r="DX579" s="31">
        <v>118.9</v>
      </c>
      <c r="DY579" s="31">
        <v>117.9</v>
      </c>
      <c r="DZ579" s="31">
        <v>116.1</v>
      </c>
      <c r="EA579" s="31">
        <v>115.5</v>
      </c>
      <c r="EB579" s="31">
        <v>114</v>
      </c>
      <c r="EC579" s="31">
        <v>116.2</v>
      </c>
      <c r="ED579" s="31">
        <v>115</v>
      </c>
      <c r="EE579" s="31">
        <v>115.1</v>
      </c>
      <c r="EF579" s="31">
        <v>114</v>
      </c>
      <c r="EG579" s="31">
        <v>115.2</v>
      </c>
      <c r="EH579" s="31">
        <v>113</v>
      </c>
      <c r="EI579" s="31">
        <v>112.6</v>
      </c>
      <c r="EJ579" s="31">
        <v>112.4</v>
      </c>
      <c r="EK579" s="31">
        <v>112.8</v>
      </c>
      <c r="EL579" s="31">
        <v>114</v>
      </c>
      <c r="EM579" s="31">
        <v>113.3</v>
      </c>
      <c r="EN579" s="31">
        <v>110.2</v>
      </c>
      <c r="EO579" s="31">
        <v>110.1</v>
      </c>
      <c r="EP579" s="31">
        <v>109.5</v>
      </c>
      <c r="EQ579" s="31">
        <v>107.8</v>
      </c>
      <c r="ER579" s="31">
        <v>108.8</v>
      </c>
      <c r="ES579" s="31">
        <v>110.1</v>
      </c>
      <c r="ET579" s="31">
        <v>110.2</v>
      </c>
    </row>
    <row r="580" spans="1:150">
      <c r="A580" s="25" t="s">
        <v>2344</v>
      </c>
      <c r="B580" s="25" t="s">
        <v>2345</v>
      </c>
      <c r="C580" s="26">
        <v>0.41164000000000001</v>
      </c>
      <c r="D580" s="31">
        <v>118.4</v>
      </c>
      <c r="E580" s="31">
        <v>118.4</v>
      </c>
      <c r="F580" s="31">
        <v>116.4</v>
      </c>
      <c r="G580" s="31">
        <v>118.4</v>
      </c>
      <c r="H580" s="31">
        <v>118.4</v>
      </c>
      <c r="I580" s="31">
        <v>118.4</v>
      </c>
      <c r="J580" s="31">
        <v>118.4</v>
      </c>
      <c r="K580" s="31">
        <v>118.4</v>
      </c>
      <c r="L580" s="31">
        <v>118.4</v>
      </c>
      <c r="M580" s="31">
        <v>118.4</v>
      </c>
      <c r="N580" s="31">
        <v>114.5</v>
      </c>
      <c r="O580" s="31">
        <v>114.5</v>
      </c>
      <c r="P580" s="31">
        <v>114.5</v>
      </c>
      <c r="Q580" s="31">
        <v>114.5</v>
      </c>
      <c r="R580" s="31">
        <v>106.6</v>
      </c>
      <c r="S580" s="31">
        <v>106.6</v>
      </c>
      <c r="T580" s="31">
        <v>106.6</v>
      </c>
      <c r="U580" s="31">
        <v>106.6</v>
      </c>
      <c r="V580" s="31">
        <v>106.6</v>
      </c>
      <c r="W580" s="31">
        <v>106.6</v>
      </c>
      <c r="X580" s="31">
        <v>106.6</v>
      </c>
      <c r="Y580" s="31">
        <v>110.5</v>
      </c>
      <c r="Z580" s="31">
        <v>110.5</v>
      </c>
      <c r="AA580" s="31">
        <v>110.5</v>
      </c>
      <c r="AB580" s="31">
        <v>114.5</v>
      </c>
      <c r="AC580" s="31">
        <v>114.5</v>
      </c>
      <c r="AD580" s="31">
        <v>114.5</v>
      </c>
      <c r="AE580" s="31">
        <v>114.5</v>
      </c>
      <c r="AF580" s="31">
        <v>114.5</v>
      </c>
      <c r="AG580" s="31">
        <v>114.5</v>
      </c>
      <c r="AH580" s="31">
        <v>114.5</v>
      </c>
      <c r="AI580" s="31">
        <v>114.5</v>
      </c>
      <c r="AJ580" s="31">
        <v>114.5</v>
      </c>
      <c r="AK580" s="31">
        <v>108.5</v>
      </c>
      <c r="AL580" s="31">
        <v>114.5</v>
      </c>
      <c r="AM580" s="31">
        <v>114.5</v>
      </c>
      <c r="AN580" s="31">
        <v>114.5</v>
      </c>
      <c r="AO580" s="31">
        <v>114.5</v>
      </c>
      <c r="AP580" s="31">
        <v>114.5</v>
      </c>
      <c r="AQ580" s="31">
        <v>114.5</v>
      </c>
      <c r="AR580" s="31">
        <v>90.8</v>
      </c>
      <c r="AS580" s="31">
        <v>90.8</v>
      </c>
      <c r="AT580" s="31">
        <v>90.8</v>
      </c>
      <c r="AU580" s="31">
        <v>86</v>
      </c>
      <c r="AV580" s="31">
        <v>82.1</v>
      </c>
      <c r="AW580" s="31">
        <v>74.2</v>
      </c>
      <c r="AX580" s="31">
        <v>74.2</v>
      </c>
      <c r="AY580" s="31">
        <v>77.7</v>
      </c>
      <c r="AZ580" s="31">
        <v>77.7</v>
      </c>
      <c r="BA580" s="31">
        <v>82.9</v>
      </c>
      <c r="BB580" s="31">
        <v>82.9</v>
      </c>
      <c r="BC580" s="31">
        <v>82.9</v>
      </c>
      <c r="BD580" s="31">
        <v>82.9</v>
      </c>
      <c r="BE580" s="31">
        <v>82.9</v>
      </c>
      <c r="BF580" s="31">
        <v>86.8</v>
      </c>
      <c r="BG580" s="31">
        <v>86.8</v>
      </c>
      <c r="BH580" s="31">
        <v>86.8</v>
      </c>
      <c r="BI580" s="31">
        <v>86.8</v>
      </c>
      <c r="BJ580" s="31">
        <v>86.8</v>
      </c>
      <c r="BK580" s="31">
        <v>94.7</v>
      </c>
      <c r="BL580" s="31">
        <v>94.7</v>
      </c>
      <c r="BM580" s="31">
        <v>98.7</v>
      </c>
      <c r="BN580" s="31">
        <v>98.7</v>
      </c>
      <c r="BO580" s="31">
        <v>99.8</v>
      </c>
      <c r="BP580" s="31">
        <v>103.8</v>
      </c>
      <c r="BQ580" s="31">
        <v>107</v>
      </c>
      <c r="BR580" s="31">
        <v>105</v>
      </c>
      <c r="BS580" s="31">
        <v>105</v>
      </c>
      <c r="BT580" s="31">
        <v>113.7</v>
      </c>
      <c r="BU580" s="31">
        <v>113.9</v>
      </c>
      <c r="BV580" s="31">
        <v>124.7</v>
      </c>
      <c r="BW580" s="31">
        <v>129.1</v>
      </c>
      <c r="BX580" s="31">
        <v>129.1</v>
      </c>
      <c r="BY580" s="31">
        <v>142.1</v>
      </c>
      <c r="BZ580" s="31">
        <v>142.1</v>
      </c>
      <c r="CA580" s="31">
        <v>134.19999999999999</v>
      </c>
      <c r="CB580" s="31">
        <v>133</v>
      </c>
      <c r="CC580" s="31">
        <v>130.19999999999999</v>
      </c>
      <c r="CD580" s="31">
        <v>134.19999999999999</v>
      </c>
      <c r="CE580" s="31">
        <v>132.6</v>
      </c>
      <c r="CF580" s="31">
        <v>131.4</v>
      </c>
      <c r="CG580" s="31">
        <v>120</v>
      </c>
      <c r="CH580" s="31">
        <v>131</v>
      </c>
      <c r="CI580" s="31">
        <v>125.5</v>
      </c>
      <c r="CJ580" s="31">
        <v>125.5</v>
      </c>
      <c r="CK580" s="31">
        <v>125.1</v>
      </c>
      <c r="CL580" s="31">
        <v>119.2</v>
      </c>
      <c r="CM580" s="31">
        <v>108.5</v>
      </c>
      <c r="CN580" s="31">
        <v>103.8</v>
      </c>
      <c r="CO580" s="31">
        <v>109.3</v>
      </c>
      <c r="CP580" s="31">
        <v>104.2</v>
      </c>
      <c r="CQ580" s="31">
        <v>106.6</v>
      </c>
      <c r="CR580" s="31">
        <v>106.2</v>
      </c>
      <c r="CS580" s="31">
        <v>121.2</v>
      </c>
      <c r="CT580" s="31">
        <v>118.4</v>
      </c>
      <c r="CU580" s="31">
        <v>112.5</v>
      </c>
      <c r="CV580" s="31">
        <v>112.5</v>
      </c>
      <c r="CW580" s="31">
        <v>107.3</v>
      </c>
      <c r="CX580" s="31">
        <v>111.7</v>
      </c>
      <c r="CY580" s="31">
        <v>115.2</v>
      </c>
      <c r="CZ580" s="31">
        <v>114.1</v>
      </c>
      <c r="DA580" s="31">
        <v>120.4</v>
      </c>
      <c r="DB580" s="31">
        <v>120.4</v>
      </c>
      <c r="DC580" s="31">
        <v>120.4</v>
      </c>
      <c r="DD580" s="31">
        <v>120.4</v>
      </c>
      <c r="DE580" s="31">
        <v>159</v>
      </c>
      <c r="DF580" s="31">
        <v>136.9</v>
      </c>
      <c r="DG580" s="31">
        <v>151.19999999999999</v>
      </c>
      <c r="DH580" s="31">
        <v>163.80000000000001</v>
      </c>
      <c r="DI580" s="31">
        <v>169.7</v>
      </c>
      <c r="DJ580" s="31">
        <v>164.6</v>
      </c>
      <c r="DK580" s="31">
        <v>165.8</v>
      </c>
      <c r="DL580" s="31">
        <v>166.2</v>
      </c>
      <c r="DM580" s="31">
        <v>168.9</v>
      </c>
      <c r="DN580" s="31">
        <v>183.5</v>
      </c>
      <c r="DO580" s="31">
        <v>164.6</v>
      </c>
      <c r="DP580" s="31">
        <v>170.9</v>
      </c>
      <c r="DQ580" s="31">
        <v>176.8</v>
      </c>
      <c r="DR580" s="31">
        <v>180.8</v>
      </c>
      <c r="DS580" s="31">
        <v>225</v>
      </c>
      <c r="DT580" s="31">
        <v>226.5</v>
      </c>
      <c r="DU580" s="31">
        <v>217.1</v>
      </c>
      <c r="DV580" s="31">
        <v>177.6</v>
      </c>
      <c r="DW580" s="31">
        <v>200.5</v>
      </c>
      <c r="DX580" s="31">
        <v>196.5</v>
      </c>
      <c r="DY580" s="31">
        <v>189.4</v>
      </c>
      <c r="DZ580" s="31">
        <v>180.8</v>
      </c>
      <c r="EA580" s="31">
        <v>173.6</v>
      </c>
      <c r="EB580" s="31">
        <v>174.8</v>
      </c>
      <c r="EC580" s="31">
        <v>186.3</v>
      </c>
      <c r="ED580" s="31">
        <v>183.5</v>
      </c>
      <c r="EE580" s="31">
        <v>180.4</v>
      </c>
      <c r="EF580" s="31">
        <v>183.1</v>
      </c>
      <c r="EG580" s="31">
        <v>172.5</v>
      </c>
      <c r="EH580" s="31">
        <v>174.4</v>
      </c>
      <c r="EI580" s="31">
        <v>163</v>
      </c>
      <c r="EJ580" s="31">
        <v>171.7</v>
      </c>
      <c r="EK580" s="31">
        <v>165</v>
      </c>
      <c r="EL580" s="31">
        <v>163</v>
      </c>
      <c r="EM580" s="31">
        <v>157.1</v>
      </c>
      <c r="EN580" s="31">
        <v>157.1</v>
      </c>
      <c r="EO580" s="31">
        <v>157.1</v>
      </c>
      <c r="EP580" s="31">
        <v>153.1</v>
      </c>
      <c r="EQ580" s="31">
        <v>157.1</v>
      </c>
      <c r="ER580" s="31">
        <v>174.8</v>
      </c>
      <c r="ES580" s="31">
        <v>175.6</v>
      </c>
      <c r="ET580" s="31">
        <v>158.69999999999999</v>
      </c>
    </row>
    <row r="581" spans="1:150">
      <c r="A581" s="25" t="s">
        <v>2346</v>
      </c>
      <c r="B581" s="25" t="s">
        <v>2347</v>
      </c>
      <c r="C581" s="26">
        <v>2.9250000000000002E-2</v>
      </c>
      <c r="D581" s="31">
        <v>107.5</v>
      </c>
      <c r="E581" s="31">
        <v>102.5</v>
      </c>
      <c r="F581" s="31">
        <v>102.2</v>
      </c>
      <c r="G581" s="31">
        <v>105.8</v>
      </c>
      <c r="H581" s="31">
        <v>105.4</v>
      </c>
      <c r="I581" s="31">
        <v>105.9</v>
      </c>
      <c r="J581" s="31">
        <v>108.6</v>
      </c>
      <c r="K581" s="31">
        <v>105.8</v>
      </c>
      <c r="L581" s="31">
        <v>106.9</v>
      </c>
      <c r="M581" s="31">
        <v>107.4</v>
      </c>
      <c r="N581" s="31">
        <v>106.6</v>
      </c>
      <c r="O581" s="31">
        <v>111.2</v>
      </c>
      <c r="P581" s="31">
        <v>114</v>
      </c>
      <c r="Q581" s="31">
        <v>107.1</v>
      </c>
      <c r="R581" s="31">
        <v>110.9</v>
      </c>
      <c r="S581" s="31">
        <v>109.3</v>
      </c>
      <c r="T581" s="31">
        <v>106.9</v>
      </c>
      <c r="U581" s="31">
        <v>109</v>
      </c>
      <c r="V581" s="31">
        <v>109.9</v>
      </c>
      <c r="W581" s="31">
        <v>110.1</v>
      </c>
      <c r="X581" s="31">
        <v>110.5</v>
      </c>
      <c r="Y581" s="31">
        <v>114.8</v>
      </c>
      <c r="Z581" s="31">
        <v>114.9</v>
      </c>
      <c r="AA581" s="31">
        <v>117.8</v>
      </c>
      <c r="AB581" s="31">
        <v>117</v>
      </c>
      <c r="AC581" s="31">
        <v>120.4</v>
      </c>
      <c r="AD581" s="31">
        <v>118.3</v>
      </c>
      <c r="AE581" s="31">
        <v>117.9</v>
      </c>
      <c r="AF581" s="31">
        <v>115.9</v>
      </c>
      <c r="AG581" s="31">
        <v>115.6</v>
      </c>
      <c r="AH581" s="31">
        <v>112.5</v>
      </c>
      <c r="AI581" s="31">
        <v>115.1</v>
      </c>
      <c r="AJ581" s="31">
        <v>112.9</v>
      </c>
      <c r="AK581" s="31">
        <v>122.5</v>
      </c>
      <c r="AL581" s="31">
        <v>119.4</v>
      </c>
      <c r="AM581" s="31">
        <v>117.1</v>
      </c>
      <c r="AN581" s="31">
        <v>110</v>
      </c>
      <c r="AO581" s="31">
        <v>110.8</v>
      </c>
      <c r="AP581" s="31">
        <v>109.7</v>
      </c>
      <c r="AQ581" s="31">
        <v>104.2</v>
      </c>
      <c r="AR581" s="31">
        <v>104.9</v>
      </c>
      <c r="AS581" s="31">
        <v>106</v>
      </c>
      <c r="AT581" s="31">
        <v>108.7</v>
      </c>
      <c r="AU581" s="31">
        <v>107.3</v>
      </c>
      <c r="AV581" s="31">
        <v>103</v>
      </c>
      <c r="AW581" s="31">
        <v>97.2</v>
      </c>
      <c r="AX581" s="31">
        <v>96.2</v>
      </c>
      <c r="AY581" s="31">
        <v>96.7</v>
      </c>
      <c r="AZ581" s="31">
        <v>97.6</v>
      </c>
      <c r="BA581" s="31">
        <v>97.2</v>
      </c>
      <c r="BB581" s="31">
        <v>100</v>
      </c>
      <c r="BC581" s="31">
        <v>96.9</v>
      </c>
      <c r="BD581" s="31">
        <v>97.5</v>
      </c>
      <c r="BE581" s="31">
        <v>97.4</v>
      </c>
      <c r="BF581" s="31">
        <v>101.4</v>
      </c>
      <c r="BG581" s="31">
        <v>107.6</v>
      </c>
      <c r="BH581" s="31">
        <v>117</v>
      </c>
      <c r="BI581" s="31">
        <v>116.1</v>
      </c>
      <c r="BJ581" s="31">
        <v>115.9</v>
      </c>
      <c r="BK581" s="31">
        <v>117.3</v>
      </c>
      <c r="BL581" s="31">
        <v>117.4</v>
      </c>
      <c r="BM581" s="31">
        <v>120.8</v>
      </c>
      <c r="BN581" s="31">
        <v>120.8</v>
      </c>
      <c r="BO581" s="31">
        <v>110.3</v>
      </c>
      <c r="BP581" s="31">
        <v>108.6</v>
      </c>
      <c r="BQ581" s="31">
        <v>112.1</v>
      </c>
      <c r="BR581" s="31">
        <v>117</v>
      </c>
      <c r="BS581" s="31">
        <v>117.8</v>
      </c>
      <c r="BT581" s="31">
        <v>118.1</v>
      </c>
      <c r="BU581" s="31">
        <v>117</v>
      </c>
      <c r="BV581" s="31">
        <v>117.8</v>
      </c>
      <c r="BW581" s="31">
        <v>119.5</v>
      </c>
      <c r="BX581" s="31">
        <v>117.4</v>
      </c>
      <c r="BY581" s="31">
        <v>119.9</v>
      </c>
      <c r="BZ581" s="31">
        <v>122</v>
      </c>
      <c r="CA581" s="31">
        <v>119</v>
      </c>
      <c r="CB581" s="31">
        <v>120.3</v>
      </c>
      <c r="CC581" s="31">
        <v>120.1</v>
      </c>
      <c r="CD581" s="31">
        <v>122</v>
      </c>
      <c r="CE581" s="31">
        <v>122.5</v>
      </c>
      <c r="CF581" s="31">
        <v>124</v>
      </c>
      <c r="CG581" s="31">
        <v>120.6</v>
      </c>
      <c r="CH581" s="31">
        <v>120.6</v>
      </c>
      <c r="CI581" s="31">
        <v>121.5</v>
      </c>
      <c r="CJ581" s="31">
        <v>120.2</v>
      </c>
      <c r="CK581" s="31">
        <v>118.4</v>
      </c>
      <c r="CL581" s="31">
        <v>117.1</v>
      </c>
      <c r="CM581" s="31">
        <v>116.5</v>
      </c>
      <c r="CN581" s="31">
        <v>113.4</v>
      </c>
      <c r="CO581" s="31">
        <v>115.5</v>
      </c>
      <c r="CP581" s="31">
        <v>116.7</v>
      </c>
      <c r="CQ581" s="31">
        <v>113.9</v>
      </c>
      <c r="CR581" s="31">
        <v>110.6</v>
      </c>
      <c r="CS581" s="31">
        <v>112</v>
      </c>
      <c r="CT581" s="31">
        <v>108.8</v>
      </c>
      <c r="CU581" s="31">
        <v>110.5</v>
      </c>
      <c r="CV581" s="31">
        <v>110.7</v>
      </c>
      <c r="CW581" s="31">
        <v>110.7</v>
      </c>
      <c r="CX581" s="31">
        <v>113.7</v>
      </c>
      <c r="CY581" s="31">
        <v>114.5</v>
      </c>
      <c r="CZ581" s="31">
        <v>113.1</v>
      </c>
      <c r="DA581" s="31">
        <v>113.6</v>
      </c>
      <c r="DB581" s="31">
        <v>113.8</v>
      </c>
      <c r="DC581" s="31">
        <v>117.5</v>
      </c>
      <c r="DD581" s="31">
        <v>120.7</v>
      </c>
      <c r="DE581" s="31">
        <v>127.4</v>
      </c>
      <c r="DF581" s="31">
        <v>127.6</v>
      </c>
      <c r="DG581" s="31">
        <v>133.6</v>
      </c>
      <c r="DH581" s="31">
        <v>133.80000000000001</v>
      </c>
      <c r="DI581" s="31">
        <v>135.9</v>
      </c>
      <c r="DJ581" s="31">
        <v>137.5</v>
      </c>
      <c r="DK581" s="31">
        <v>141.69999999999999</v>
      </c>
      <c r="DL581" s="31">
        <v>150.9</v>
      </c>
      <c r="DM581" s="31">
        <v>158.4</v>
      </c>
      <c r="DN581" s="31">
        <v>164.9</v>
      </c>
      <c r="DO581" s="31">
        <v>169.1</v>
      </c>
      <c r="DP581" s="31">
        <v>169.3</v>
      </c>
      <c r="DQ581" s="31">
        <v>158</v>
      </c>
      <c r="DR581" s="31">
        <v>164.3</v>
      </c>
      <c r="DS581" s="31">
        <v>166.2</v>
      </c>
      <c r="DT581" s="31">
        <v>169</v>
      </c>
      <c r="DU581" s="31">
        <v>167.5</v>
      </c>
      <c r="DV581" s="31">
        <v>163.19999999999999</v>
      </c>
      <c r="DW581" s="31">
        <v>154.4</v>
      </c>
      <c r="DX581" s="31">
        <v>155.4</v>
      </c>
      <c r="DY581" s="31">
        <v>153.69999999999999</v>
      </c>
      <c r="DZ581" s="31">
        <v>153.69999999999999</v>
      </c>
      <c r="EA581" s="31">
        <v>157.6</v>
      </c>
      <c r="EB581" s="31">
        <v>158.9</v>
      </c>
      <c r="EC581" s="31">
        <v>154.6</v>
      </c>
      <c r="ED581" s="31">
        <v>154.9</v>
      </c>
      <c r="EE581" s="31">
        <v>152.4</v>
      </c>
      <c r="EF581" s="31">
        <v>151.69999999999999</v>
      </c>
      <c r="EG581" s="31">
        <v>148.30000000000001</v>
      </c>
      <c r="EH581" s="31">
        <v>148.6</v>
      </c>
      <c r="EI581" s="31">
        <v>142.80000000000001</v>
      </c>
      <c r="EJ581" s="31">
        <v>141.5</v>
      </c>
      <c r="EK581" s="31">
        <v>147.1</v>
      </c>
      <c r="EL581" s="31">
        <v>144.30000000000001</v>
      </c>
      <c r="EM581" s="31">
        <v>144.6</v>
      </c>
      <c r="EN581" s="31">
        <v>147.5</v>
      </c>
      <c r="EO581" s="31">
        <v>144.5</v>
      </c>
      <c r="EP581" s="31">
        <v>145.30000000000001</v>
      </c>
      <c r="EQ581" s="31">
        <v>143.69999999999999</v>
      </c>
      <c r="ER581" s="31">
        <v>151.9</v>
      </c>
      <c r="ES581" s="31">
        <v>149.5</v>
      </c>
      <c r="ET581" s="31">
        <v>151</v>
      </c>
    </row>
    <row r="582" spans="1:150">
      <c r="A582" s="25" t="s">
        <v>2348</v>
      </c>
      <c r="B582" s="25" t="s">
        <v>2349</v>
      </c>
      <c r="C582" s="26">
        <v>0.20533999999999999</v>
      </c>
      <c r="D582" s="31">
        <v>102.6</v>
      </c>
      <c r="E582" s="31">
        <v>105.2</v>
      </c>
      <c r="F582" s="31">
        <v>102.1</v>
      </c>
      <c r="G582" s="31">
        <v>103.8</v>
      </c>
      <c r="H582" s="31">
        <v>103.6</v>
      </c>
      <c r="I582" s="31">
        <v>103.2</v>
      </c>
      <c r="J582" s="31">
        <v>102.4</v>
      </c>
      <c r="K582" s="31">
        <v>101.4</v>
      </c>
      <c r="L582" s="31">
        <v>100.9</v>
      </c>
      <c r="M582" s="31">
        <v>103.8</v>
      </c>
      <c r="N582" s="31">
        <v>102.5</v>
      </c>
      <c r="O582" s="31">
        <v>103.4</v>
      </c>
      <c r="P582" s="31">
        <v>105.6</v>
      </c>
      <c r="Q582" s="31">
        <v>103.7</v>
      </c>
      <c r="R582" s="31">
        <v>104.8</v>
      </c>
      <c r="S582" s="31">
        <v>106.4</v>
      </c>
      <c r="T582" s="31">
        <v>104</v>
      </c>
      <c r="U582" s="31">
        <v>103.5</v>
      </c>
      <c r="V582" s="31">
        <v>103.3</v>
      </c>
      <c r="W582" s="31">
        <v>103.9</v>
      </c>
      <c r="X582" s="31">
        <v>104.7</v>
      </c>
      <c r="Y582" s="31">
        <v>105.8</v>
      </c>
      <c r="Z582" s="31">
        <v>103.1</v>
      </c>
      <c r="AA582" s="31">
        <v>105.3</v>
      </c>
      <c r="AB582" s="31">
        <v>105.9</v>
      </c>
      <c r="AC582" s="31">
        <v>104.4</v>
      </c>
      <c r="AD582" s="31">
        <v>107.4</v>
      </c>
      <c r="AE582" s="31">
        <v>109.1</v>
      </c>
      <c r="AF582" s="31">
        <v>113.4</v>
      </c>
      <c r="AG582" s="31">
        <v>111.1</v>
      </c>
      <c r="AH582" s="31">
        <v>112.6</v>
      </c>
      <c r="AI582" s="31">
        <v>110.4</v>
      </c>
      <c r="AJ582" s="31">
        <v>110.1</v>
      </c>
      <c r="AK582" s="31">
        <v>107.1</v>
      </c>
      <c r="AL582" s="31">
        <v>107</v>
      </c>
      <c r="AM582" s="31">
        <v>107.2</v>
      </c>
      <c r="AN582" s="31">
        <v>105.5</v>
      </c>
      <c r="AO582" s="31">
        <v>107.5</v>
      </c>
      <c r="AP582" s="31">
        <v>105.4</v>
      </c>
      <c r="AQ582" s="31">
        <v>107.6</v>
      </c>
      <c r="AR582" s="31">
        <v>104.3</v>
      </c>
      <c r="AS582" s="31">
        <v>104.9</v>
      </c>
      <c r="AT582" s="31">
        <v>103.1</v>
      </c>
      <c r="AU582" s="31">
        <v>104.2</v>
      </c>
      <c r="AV582" s="31">
        <v>101.5</v>
      </c>
      <c r="AW582" s="31">
        <v>102.7</v>
      </c>
      <c r="AX582" s="31">
        <v>104.2</v>
      </c>
      <c r="AY582" s="31">
        <v>104.4</v>
      </c>
      <c r="AZ582" s="31">
        <v>104.4</v>
      </c>
      <c r="BA582" s="31">
        <v>106.8</v>
      </c>
      <c r="BB582" s="31">
        <v>107.7</v>
      </c>
      <c r="BC582" s="31">
        <v>106.4</v>
      </c>
      <c r="BD582" s="31">
        <v>105.2</v>
      </c>
      <c r="BE582" s="31">
        <v>104.9</v>
      </c>
      <c r="BF582" s="31">
        <v>106.8</v>
      </c>
      <c r="BG582" s="31">
        <v>107</v>
      </c>
      <c r="BH582" s="31">
        <v>111.2</v>
      </c>
      <c r="BI582" s="31">
        <v>112.3</v>
      </c>
      <c r="BJ582" s="31">
        <v>112</v>
      </c>
      <c r="BK582" s="31">
        <v>108.8</v>
      </c>
      <c r="BL582" s="31">
        <v>109.8</v>
      </c>
      <c r="BM582" s="31">
        <v>110.6</v>
      </c>
      <c r="BN582" s="31">
        <v>110.3</v>
      </c>
      <c r="BO582" s="31">
        <v>110.4</v>
      </c>
      <c r="BP582" s="31">
        <v>112.6</v>
      </c>
      <c r="BQ582" s="31">
        <v>116.6</v>
      </c>
      <c r="BR582" s="31">
        <v>116.4</v>
      </c>
      <c r="BS582" s="31">
        <v>116.8</v>
      </c>
      <c r="BT582" s="31">
        <v>118.8</v>
      </c>
      <c r="BU582" s="31">
        <v>122.6</v>
      </c>
      <c r="BV582" s="31">
        <v>123.5</v>
      </c>
      <c r="BW582" s="31">
        <v>124.8</v>
      </c>
      <c r="BX582" s="31">
        <v>124.5</v>
      </c>
      <c r="BY582" s="31">
        <v>123.4</v>
      </c>
      <c r="BZ582" s="31">
        <v>126.5</v>
      </c>
      <c r="CA582" s="31">
        <v>124.8</v>
      </c>
      <c r="CB582" s="31">
        <v>125.8</v>
      </c>
      <c r="CC582" s="31">
        <v>127.4</v>
      </c>
      <c r="CD582" s="31">
        <v>127.6</v>
      </c>
      <c r="CE582" s="31">
        <v>127</v>
      </c>
      <c r="CF582" s="31">
        <v>127.3</v>
      </c>
      <c r="CG582" s="31">
        <v>127.8</v>
      </c>
      <c r="CH582" s="31">
        <v>128.6</v>
      </c>
      <c r="CI582" s="31">
        <v>128.1</v>
      </c>
      <c r="CJ582" s="31">
        <v>127.1</v>
      </c>
      <c r="CK582" s="31">
        <v>126.4</v>
      </c>
      <c r="CL582" s="31">
        <v>129.69999999999999</v>
      </c>
      <c r="CM582" s="31">
        <v>127</v>
      </c>
      <c r="CN582" s="31">
        <v>124.5</v>
      </c>
      <c r="CO582" s="31">
        <v>124.8</v>
      </c>
      <c r="CP582" s="31">
        <v>125.1</v>
      </c>
      <c r="CQ582" s="31">
        <v>123.7</v>
      </c>
      <c r="CR582" s="31">
        <v>126.5</v>
      </c>
      <c r="CS582" s="31">
        <v>126.9</v>
      </c>
      <c r="CT582" s="31">
        <v>127.4</v>
      </c>
      <c r="CU582" s="31">
        <v>125</v>
      </c>
      <c r="CV582" s="31">
        <v>125.3</v>
      </c>
      <c r="CW582" s="31">
        <v>123.3</v>
      </c>
      <c r="CX582" s="31">
        <v>120.9</v>
      </c>
      <c r="CY582" s="31">
        <v>123.3</v>
      </c>
      <c r="CZ582" s="31">
        <v>125.3</v>
      </c>
      <c r="DA582" s="31">
        <v>123.2</v>
      </c>
      <c r="DB582" s="31">
        <v>123.4</v>
      </c>
      <c r="DC582" s="31">
        <v>126.7</v>
      </c>
      <c r="DD582" s="31">
        <v>129.80000000000001</v>
      </c>
      <c r="DE582" s="31">
        <v>134.69999999999999</v>
      </c>
      <c r="DF582" s="31">
        <v>137.5</v>
      </c>
      <c r="DG582" s="31">
        <v>141.4</v>
      </c>
      <c r="DH582" s="31">
        <v>140.4</v>
      </c>
      <c r="DI582" s="31">
        <v>146.4</v>
      </c>
      <c r="DJ582" s="31">
        <v>145.4</v>
      </c>
      <c r="DK582" s="31">
        <v>148.5</v>
      </c>
      <c r="DL582" s="31">
        <v>151.6</v>
      </c>
      <c r="DM582" s="31">
        <v>154.30000000000001</v>
      </c>
      <c r="DN582" s="31">
        <v>159.9</v>
      </c>
      <c r="DO582" s="31">
        <v>160.1</v>
      </c>
      <c r="DP582" s="31">
        <v>161.80000000000001</v>
      </c>
      <c r="DQ582" s="31">
        <v>163.80000000000001</v>
      </c>
      <c r="DR582" s="31">
        <v>167.1</v>
      </c>
      <c r="DS582" s="31">
        <v>171.9</v>
      </c>
      <c r="DT582" s="31">
        <v>183.1</v>
      </c>
      <c r="DU582" s="31">
        <v>177</v>
      </c>
      <c r="DV582" s="31">
        <v>174.3</v>
      </c>
      <c r="DW582" s="31">
        <v>174</v>
      </c>
      <c r="DX582" s="31">
        <v>174.6</v>
      </c>
      <c r="DY582" s="31">
        <v>176.6</v>
      </c>
      <c r="DZ582" s="31">
        <v>175.6</v>
      </c>
      <c r="EA582" s="31">
        <v>173.6</v>
      </c>
      <c r="EB582" s="31">
        <v>171.9</v>
      </c>
      <c r="EC582" s="31">
        <v>175.3</v>
      </c>
      <c r="ED582" s="31">
        <v>175.2</v>
      </c>
      <c r="EE582" s="31">
        <v>173.8</v>
      </c>
      <c r="EF582" s="31">
        <v>172.4</v>
      </c>
      <c r="EG582" s="31">
        <v>170.3</v>
      </c>
      <c r="EH582" s="31">
        <v>169.7</v>
      </c>
      <c r="EI582" s="31">
        <v>169</v>
      </c>
      <c r="EJ582" s="31">
        <v>167.8</v>
      </c>
      <c r="EK582" s="31">
        <v>169.5</v>
      </c>
      <c r="EL582" s="31">
        <v>170.8</v>
      </c>
      <c r="EM582" s="31">
        <v>170.2</v>
      </c>
      <c r="EN582" s="31">
        <v>171</v>
      </c>
      <c r="EO582" s="31">
        <v>168.4</v>
      </c>
      <c r="EP582" s="31">
        <v>170.7</v>
      </c>
      <c r="EQ582" s="31">
        <v>168.9</v>
      </c>
      <c r="ER582" s="31">
        <v>168</v>
      </c>
      <c r="ES582" s="31">
        <v>166.6</v>
      </c>
      <c r="ET582" s="31">
        <v>166.7</v>
      </c>
    </row>
    <row r="583" spans="1:150">
      <c r="A583" s="25" t="s">
        <v>2350</v>
      </c>
      <c r="B583" s="25" t="s">
        <v>2351</v>
      </c>
      <c r="C583" s="26">
        <v>7.5000000000000002E-4</v>
      </c>
      <c r="D583" s="31">
        <v>101.3</v>
      </c>
      <c r="E583" s="31">
        <v>106.8</v>
      </c>
      <c r="F583" s="31">
        <v>105</v>
      </c>
      <c r="G583" s="31">
        <v>107.4</v>
      </c>
      <c r="H583" s="31">
        <v>103.5</v>
      </c>
      <c r="I583" s="31">
        <v>105.9</v>
      </c>
      <c r="J583" s="31">
        <v>101.6</v>
      </c>
      <c r="K583" s="31">
        <v>102.8</v>
      </c>
      <c r="L583" s="31">
        <v>103.2</v>
      </c>
      <c r="M583" s="31">
        <v>103.6</v>
      </c>
      <c r="N583" s="31">
        <v>103.5</v>
      </c>
      <c r="O583" s="31">
        <v>102.9</v>
      </c>
      <c r="P583" s="31">
        <v>102.8</v>
      </c>
      <c r="Q583" s="31">
        <v>103.2</v>
      </c>
      <c r="R583" s="31">
        <v>102</v>
      </c>
      <c r="S583" s="31">
        <v>103.8</v>
      </c>
      <c r="T583" s="31">
        <v>103.7</v>
      </c>
      <c r="U583" s="31">
        <v>103.7</v>
      </c>
      <c r="V583" s="31">
        <v>105.6</v>
      </c>
      <c r="W583" s="31">
        <v>107.9</v>
      </c>
      <c r="X583" s="31">
        <v>108.7</v>
      </c>
      <c r="Y583" s="31">
        <v>107</v>
      </c>
      <c r="Z583" s="31">
        <v>108.8</v>
      </c>
      <c r="AA583" s="31">
        <v>109.7</v>
      </c>
      <c r="AB583" s="31">
        <v>110.2</v>
      </c>
      <c r="AC583" s="31">
        <v>108.4</v>
      </c>
      <c r="AD583" s="31">
        <v>109.8</v>
      </c>
      <c r="AE583" s="31">
        <v>109</v>
      </c>
      <c r="AF583" s="31">
        <v>110.6</v>
      </c>
      <c r="AG583" s="31">
        <v>111.8</v>
      </c>
      <c r="AH583" s="31">
        <v>110.3</v>
      </c>
      <c r="AI583" s="31">
        <v>111.8</v>
      </c>
      <c r="AJ583" s="31">
        <v>112.7</v>
      </c>
      <c r="AK583" s="31">
        <v>110.1</v>
      </c>
      <c r="AL583" s="31">
        <v>110.4</v>
      </c>
      <c r="AM583" s="31">
        <v>111.6</v>
      </c>
      <c r="AN583" s="31">
        <v>108.5</v>
      </c>
      <c r="AO583" s="31">
        <v>110.9</v>
      </c>
      <c r="AP583" s="31">
        <v>109.2</v>
      </c>
      <c r="AQ583" s="31">
        <v>107</v>
      </c>
      <c r="AR583" s="31">
        <v>106.4</v>
      </c>
      <c r="AS583" s="31">
        <v>106.1</v>
      </c>
      <c r="AT583" s="31">
        <v>104.9</v>
      </c>
      <c r="AU583" s="31">
        <v>104.3</v>
      </c>
      <c r="AV583" s="31">
        <v>102.6</v>
      </c>
      <c r="AW583" s="31">
        <v>97.8</v>
      </c>
      <c r="AX583" s="31">
        <v>97.7</v>
      </c>
      <c r="AY583" s="31">
        <v>98.2</v>
      </c>
      <c r="AZ583" s="31">
        <v>101.4</v>
      </c>
      <c r="BA583" s="31">
        <v>101.2</v>
      </c>
      <c r="BB583" s="31">
        <v>101.8</v>
      </c>
      <c r="BC583" s="31">
        <v>100.4</v>
      </c>
      <c r="BD583" s="31">
        <v>100.2</v>
      </c>
      <c r="BE583" s="31">
        <v>102.9</v>
      </c>
      <c r="BF583" s="31">
        <v>103</v>
      </c>
      <c r="BG583" s="31">
        <v>101.4</v>
      </c>
      <c r="BH583" s="31">
        <v>100.5</v>
      </c>
      <c r="BI583" s="31">
        <v>102.9</v>
      </c>
      <c r="BJ583" s="31">
        <v>102.2</v>
      </c>
      <c r="BK583" s="31">
        <v>104.5</v>
      </c>
      <c r="BL583" s="31">
        <v>105.2</v>
      </c>
      <c r="BM583" s="31">
        <v>105.5</v>
      </c>
      <c r="BN583" s="31">
        <v>105.2</v>
      </c>
      <c r="BO583" s="31">
        <v>106</v>
      </c>
      <c r="BP583" s="31">
        <v>105.9</v>
      </c>
      <c r="BQ583" s="31">
        <v>106.8</v>
      </c>
      <c r="BR583" s="31">
        <v>106.8</v>
      </c>
      <c r="BS583" s="31">
        <v>106.5</v>
      </c>
      <c r="BT583" s="31">
        <v>106.4</v>
      </c>
      <c r="BU583" s="31">
        <v>107.3</v>
      </c>
      <c r="BV583" s="31">
        <v>108.2</v>
      </c>
      <c r="BW583" s="31">
        <v>109.4</v>
      </c>
      <c r="BX583" s="31">
        <v>109.5</v>
      </c>
      <c r="BY583" s="31">
        <v>113.5</v>
      </c>
      <c r="BZ583" s="31">
        <v>113.9</v>
      </c>
      <c r="CA583" s="31">
        <v>113.7</v>
      </c>
      <c r="CB583" s="31">
        <v>113.5</v>
      </c>
      <c r="CC583" s="31">
        <v>112.9</v>
      </c>
      <c r="CD583" s="31">
        <v>114</v>
      </c>
      <c r="CE583" s="31">
        <v>112.8</v>
      </c>
      <c r="CF583" s="31">
        <v>114.5</v>
      </c>
      <c r="CG583" s="31">
        <v>114.8</v>
      </c>
      <c r="CH583" s="31">
        <v>113.1</v>
      </c>
      <c r="CI583" s="31">
        <v>114.1</v>
      </c>
      <c r="CJ583" s="31">
        <v>114.3</v>
      </c>
      <c r="CK583" s="31">
        <v>114.3</v>
      </c>
      <c r="CL583" s="31">
        <v>113.7</v>
      </c>
      <c r="CM583" s="31">
        <v>113.6</v>
      </c>
      <c r="CN583" s="31">
        <v>112</v>
      </c>
      <c r="CO583" s="31">
        <v>111.6</v>
      </c>
      <c r="CP583" s="31">
        <v>111</v>
      </c>
      <c r="CQ583" s="31">
        <v>110.4</v>
      </c>
      <c r="CR583" s="31">
        <v>109.5</v>
      </c>
      <c r="CS583" s="31">
        <v>110.1</v>
      </c>
      <c r="CT583" s="31">
        <v>110</v>
      </c>
      <c r="CU583" s="31">
        <v>110.1</v>
      </c>
      <c r="CV583" s="31">
        <v>108.7</v>
      </c>
      <c r="CW583" s="31">
        <v>110.5</v>
      </c>
      <c r="CX583" s="31">
        <v>110.4</v>
      </c>
      <c r="CY583" s="31">
        <v>109.4</v>
      </c>
      <c r="CZ583" s="31">
        <v>110.5</v>
      </c>
      <c r="DA583" s="31">
        <v>110.6</v>
      </c>
      <c r="DB583" s="31">
        <v>111.7</v>
      </c>
      <c r="DC583" s="31">
        <v>112.1</v>
      </c>
      <c r="DD583" s="31">
        <v>113.5</v>
      </c>
      <c r="DE583" s="31">
        <v>119.2</v>
      </c>
      <c r="DF583" s="31">
        <v>116.4</v>
      </c>
      <c r="DG583" s="31">
        <v>119</v>
      </c>
      <c r="DH583" s="31">
        <v>123.8</v>
      </c>
      <c r="DI583" s="31">
        <v>136</v>
      </c>
      <c r="DJ583" s="31">
        <v>137.69999999999999</v>
      </c>
      <c r="DK583" s="31">
        <v>134.69999999999999</v>
      </c>
      <c r="DL583" s="31">
        <v>133.19999999999999</v>
      </c>
      <c r="DM583" s="31">
        <v>134</v>
      </c>
      <c r="DN583" s="31">
        <v>137</v>
      </c>
      <c r="DO583" s="31">
        <v>140.30000000000001</v>
      </c>
      <c r="DP583" s="31">
        <v>138.69999999999999</v>
      </c>
      <c r="DQ583" s="31">
        <v>137.4</v>
      </c>
      <c r="DR583" s="31">
        <v>137.4</v>
      </c>
      <c r="DS583" s="31">
        <v>136.69999999999999</v>
      </c>
      <c r="DT583" s="31">
        <v>140.5</v>
      </c>
      <c r="DU583" s="31">
        <v>143</v>
      </c>
      <c r="DV583" s="31">
        <v>143.69999999999999</v>
      </c>
      <c r="DW583" s="31">
        <v>138.19999999999999</v>
      </c>
      <c r="DX583" s="31">
        <v>137.4</v>
      </c>
      <c r="DY583" s="31">
        <v>131.80000000000001</v>
      </c>
      <c r="DZ583" s="31">
        <v>130.4</v>
      </c>
      <c r="EA583" s="31">
        <v>130.1</v>
      </c>
      <c r="EB583" s="31">
        <v>129.6</v>
      </c>
      <c r="EC583" s="31">
        <v>129.19999999999999</v>
      </c>
      <c r="ED583" s="31">
        <v>130.9</v>
      </c>
      <c r="EE583" s="31">
        <v>133.80000000000001</v>
      </c>
      <c r="EF583" s="31">
        <v>133.80000000000001</v>
      </c>
      <c r="EG583" s="31">
        <v>132.69999999999999</v>
      </c>
      <c r="EH583" s="31">
        <v>129.9</v>
      </c>
      <c r="EI583" s="31">
        <v>127.6</v>
      </c>
      <c r="EJ583" s="31">
        <v>127.4</v>
      </c>
      <c r="EK583" s="31">
        <v>128.19999999999999</v>
      </c>
      <c r="EL583" s="31">
        <v>128.1</v>
      </c>
      <c r="EM583" s="31">
        <v>128.80000000000001</v>
      </c>
      <c r="EN583" s="31">
        <v>129</v>
      </c>
      <c r="EO583" s="31">
        <v>126.5</v>
      </c>
      <c r="EP583" s="31">
        <v>126</v>
      </c>
      <c r="EQ583" s="31">
        <v>123.6</v>
      </c>
      <c r="ER583" s="31">
        <v>123.5</v>
      </c>
      <c r="ES583" s="31">
        <v>123.2</v>
      </c>
      <c r="ET583" s="31">
        <v>123.5</v>
      </c>
    </row>
    <row r="584" spans="1:150">
      <c r="A584" s="25" t="s">
        <v>2352</v>
      </c>
      <c r="B584" s="25" t="s">
        <v>2353</v>
      </c>
      <c r="C584" s="26">
        <v>0.20458999999999999</v>
      </c>
      <c r="D584" s="31">
        <v>102.6</v>
      </c>
      <c r="E584" s="31">
        <v>105.2</v>
      </c>
      <c r="F584" s="31">
        <v>102.1</v>
      </c>
      <c r="G584" s="31">
        <v>103.8</v>
      </c>
      <c r="H584" s="31">
        <v>103.6</v>
      </c>
      <c r="I584" s="31">
        <v>103.2</v>
      </c>
      <c r="J584" s="31">
        <v>102.4</v>
      </c>
      <c r="K584" s="31">
        <v>101.4</v>
      </c>
      <c r="L584" s="31">
        <v>100.9</v>
      </c>
      <c r="M584" s="31">
        <v>103.8</v>
      </c>
      <c r="N584" s="31">
        <v>102.5</v>
      </c>
      <c r="O584" s="31">
        <v>103.4</v>
      </c>
      <c r="P584" s="31">
        <v>105.6</v>
      </c>
      <c r="Q584" s="31">
        <v>103.7</v>
      </c>
      <c r="R584" s="31">
        <v>104.8</v>
      </c>
      <c r="S584" s="31">
        <v>106.4</v>
      </c>
      <c r="T584" s="31">
        <v>104</v>
      </c>
      <c r="U584" s="31">
        <v>103.5</v>
      </c>
      <c r="V584" s="31">
        <v>103.3</v>
      </c>
      <c r="W584" s="31">
        <v>103.9</v>
      </c>
      <c r="X584" s="31">
        <v>104.7</v>
      </c>
      <c r="Y584" s="31">
        <v>105.8</v>
      </c>
      <c r="Z584" s="31">
        <v>103</v>
      </c>
      <c r="AA584" s="31">
        <v>105.3</v>
      </c>
      <c r="AB584" s="31">
        <v>105.9</v>
      </c>
      <c r="AC584" s="31">
        <v>104.4</v>
      </c>
      <c r="AD584" s="31">
        <v>107.4</v>
      </c>
      <c r="AE584" s="31">
        <v>109.1</v>
      </c>
      <c r="AF584" s="31">
        <v>113.5</v>
      </c>
      <c r="AG584" s="31">
        <v>111.1</v>
      </c>
      <c r="AH584" s="31">
        <v>112.6</v>
      </c>
      <c r="AI584" s="31">
        <v>110.4</v>
      </c>
      <c r="AJ584" s="31">
        <v>110.1</v>
      </c>
      <c r="AK584" s="31">
        <v>107.1</v>
      </c>
      <c r="AL584" s="31">
        <v>107</v>
      </c>
      <c r="AM584" s="31">
        <v>107.1</v>
      </c>
      <c r="AN584" s="31">
        <v>105.5</v>
      </c>
      <c r="AO584" s="31">
        <v>107.5</v>
      </c>
      <c r="AP584" s="31">
        <v>105.4</v>
      </c>
      <c r="AQ584" s="31">
        <v>107.6</v>
      </c>
      <c r="AR584" s="31">
        <v>104.3</v>
      </c>
      <c r="AS584" s="31">
        <v>104.9</v>
      </c>
      <c r="AT584" s="31">
        <v>103.1</v>
      </c>
      <c r="AU584" s="31">
        <v>104.2</v>
      </c>
      <c r="AV584" s="31">
        <v>101.5</v>
      </c>
      <c r="AW584" s="31">
        <v>102.7</v>
      </c>
      <c r="AX584" s="31">
        <v>104.3</v>
      </c>
      <c r="AY584" s="31">
        <v>104.5</v>
      </c>
      <c r="AZ584" s="31">
        <v>104.5</v>
      </c>
      <c r="BA584" s="31">
        <v>106.8</v>
      </c>
      <c r="BB584" s="31">
        <v>107.8</v>
      </c>
      <c r="BC584" s="31">
        <v>106.4</v>
      </c>
      <c r="BD584" s="31">
        <v>105.2</v>
      </c>
      <c r="BE584" s="31">
        <v>104.9</v>
      </c>
      <c r="BF584" s="31">
        <v>106.8</v>
      </c>
      <c r="BG584" s="31">
        <v>107</v>
      </c>
      <c r="BH584" s="31">
        <v>111.2</v>
      </c>
      <c r="BI584" s="31">
        <v>112.3</v>
      </c>
      <c r="BJ584" s="31">
        <v>112.1</v>
      </c>
      <c r="BK584" s="31">
        <v>108.8</v>
      </c>
      <c r="BL584" s="31">
        <v>109.8</v>
      </c>
      <c r="BM584" s="31">
        <v>110.6</v>
      </c>
      <c r="BN584" s="31">
        <v>110.3</v>
      </c>
      <c r="BO584" s="31">
        <v>110.4</v>
      </c>
      <c r="BP584" s="31">
        <v>112.6</v>
      </c>
      <c r="BQ584" s="31">
        <v>116.6</v>
      </c>
      <c r="BR584" s="31">
        <v>116.4</v>
      </c>
      <c r="BS584" s="31">
        <v>116.8</v>
      </c>
      <c r="BT584" s="31">
        <v>118.8</v>
      </c>
      <c r="BU584" s="31">
        <v>122.6</v>
      </c>
      <c r="BV584" s="31">
        <v>123.5</v>
      </c>
      <c r="BW584" s="31">
        <v>124.9</v>
      </c>
      <c r="BX584" s="31">
        <v>124.5</v>
      </c>
      <c r="BY584" s="31">
        <v>123.4</v>
      </c>
      <c r="BZ584" s="31">
        <v>126.5</v>
      </c>
      <c r="CA584" s="31">
        <v>124.9</v>
      </c>
      <c r="CB584" s="31">
        <v>125.9</v>
      </c>
      <c r="CC584" s="31">
        <v>127.5</v>
      </c>
      <c r="CD584" s="31">
        <v>127.7</v>
      </c>
      <c r="CE584" s="31">
        <v>127</v>
      </c>
      <c r="CF584" s="31">
        <v>127.4</v>
      </c>
      <c r="CG584" s="31">
        <v>127.9</v>
      </c>
      <c r="CH584" s="31">
        <v>128.6</v>
      </c>
      <c r="CI584" s="31">
        <v>128.19999999999999</v>
      </c>
      <c r="CJ584" s="31">
        <v>127.2</v>
      </c>
      <c r="CK584" s="31">
        <v>126.5</v>
      </c>
      <c r="CL584" s="31">
        <v>129.69999999999999</v>
      </c>
      <c r="CM584" s="31">
        <v>127</v>
      </c>
      <c r="CN584" s="31">
        <v>124.5</v>
      </c>
      <c r="CO584" s="31">
        <v>124.8</v>
      </c>
      <c r="CP584" s="31">
        <v>125.2</v>
      </c>
      <c r="CQ584" s="31">
        <v>123.8</v>
      </c>
      <c r="CR584" s="31">
        <v>126.5</v>
      </c>
      <c r="CS584" s="31">
        <v>126.9</v>
      </c>
      <c r="CT584" s="31">
        <v>127.5</v>
      </c>
      <c r="CU584" s="31">
        <v>125.1</v>
      </c>
      <c r="CV584" s="31">
        <v>125.4</v>
      </c>
      <c r="CW584" s="31">
        <v>123.3</v>
      </c>
      <c r="CX584" s="31">
        <v>120.9</v>
      </c>
      <c r="CY584" s="31">
        <v>123.3</v>
      </c>
      <c r="CZ584" s="31">
        <v>125.4</v>
      </c>
      <c r="DA584" s="31">
        <v>123.2</v>
      </c>
      <c r="DB584" s="31">
        <v>123.4</v>
      </c>
      <c r="DC584" s="31">
        <v>126.8</v>
      </c>
      <c r="DD584" s="31">
        <v>129.9</v>
      </c>
      <c r="DE584" s="31">
        <v>134.80000000000001</v>
      </c>
      <c r="DF584" s="31">
        <v>137.6</v>
      </c>
      <c r="DG584" s="31">
        <v>141.5</v>
      </c>
      <c r="DH584" s="31">
        <v>140.5</v>
      </c>
      <c r="DI584" s="31">
        <v>146.4</v>
      </c>
      <c r="DJ584" s="31">
        <v>145.4</v>
      </c>
      <c r="DK584" s="31">
        <v>148.5</v>
      </c>
      <c r="DL584" s="31">
        <v>151.6</v>
      </c>
      <c r="DM584" s="31">
        <v>154.30000000000001</v>
      </c>
      <c r="DN584" s="31">
        <v>160</v>
      </c>
      <c r="DO584" s="31">
        <v>160.19999999999999</v>
      </c>
      <c r="DP584" s="31">
        <v>161.80000000000001</v>
      </c>
      <c r="DQ584" s="31">
        <v>163.9</v>
      </c>
      <c r="DR584" s="31">
        <v>167.2</v>
      </c>
      <c r="DS584" s="31">
        <v>172</v>
      </c>
      <c r="DT584" s="31">
        <v>183.3</v>
      </c>
      <c r="DU584" s="31">
        <v>177.1</v>
      </c>
      <c r="DV584" s="31">
        <v>174.4</v>
      </c>
      <c r="DW584" s="31">
        <v>174.1</v>
      </c>
      <c r="DX584" s="31">
        <v>174.8</v>
      </c>
      <c r="DY584" s="31">
        <v>176.8</v>
      </c>
      <c r="DZ584" s="31">
        <v>175.7</v>
      </c>
      <c r="EA584" s="31">
        <v>173.7</v>
      </c>
      <c r="EB584" s="31">
        <v>172</v>
      </c>
      <c r="EC584" s="31">
        <v>175.5</v>
      </c>
      <c r="ED584" s="31">
        <v>175.4</v>
      </c>
      <c r="EE584" s="31">
        <v>173.9</v>
      </c>
      <c r="EF584" s="31">
        <v>172.5</v>
      </c>
      <c r="EG584" s="31">
        <v>170.4</v>
      </c>
      <c r="EH584" s="31">
        <v>169.8</v>
      </c>
      <c r="EI584" s="31">
        <v>169.1</v>
      </c>
      <c r="EJ584" s="31">
        <v>167.9</v>
      </c>
      <c r="EK584" s="31">
        <v>169.7</v>
      </c>
      <c r="EL584" s="31">
        <v>170.9</v>
      </c>
      <c r="EM584" s="31">
        <v>170.4</v>
      </c>
      <c r="EN584" s="31">
        <v>171.1</v>
      </c>
      <c r="EO584" s="31">
        <v>168.5</v>
      </c>
      <c r="EP584" s="31">
        <v>170.9</v>
      </c>
      <c r="EQ584" s="31">
        <v>169.1</v>
      </c>
      <c r="ER584" s="31">
        <v>168.2</v>
      </c>
      <c r="ES584" s="31">
        <v>166.7</v>
      </c>
      <c r="ET584" s="31">
        <v>166.9</v>
      </c>
    </row>
    <row r="585" spans="1:150">
      <c r="A585" s="25" t="s">
        <v>2354</v>
      </c>
      <c r="B585" s="25" t="s">
        <v>2355</v>
      </c>
      <c r="C585" s="26">
        <v>1.6926399999999999</v>
      </c>
      <c r="D585" s="31">
        <v>101.7</v>
      </c>
      <c r="E585" s="31">
        <v>102.2</v>
      </c>
      <c r="F585" s="31">
        <v>103.9</v>
      </c>
      <c r="G585" s="31">
        <v>103.6</v>
      </c>
      <c r="H585" s="31">
        <v>104.6</v>
      </c>
      <c r="I585" s="31">
        <v>105.9</v>
      </c>
      <c r="J585" s="31">
        <v>104.6</v>
      </c>
      <c r="K585" s="31">
        <v>104</v>
      </c>
      <c r="L585" s="31">
        <v>105.1</v>
      </c>
      <c r="M585" s="31">
        <v>105.3</v>
      </c>
      <c r="N585" s="31">
        <v>104.8</v>
      </c>
      <c r="O585" s="31">
        <v>104.3</v>
      </c>
      <c r="P585" s="31">
        <v>104</v>
      </c>
      <c r="Q585" s="31">
        <v>102.3</v>
      </c>
      <c r="R585" s="31">
        <v>101.9</v>
      </c>
      <c r="S585" s="31">
        <v>103.2</v>
      </c>
      <c r="T585" s="31">
        <v>106.9</v>
      </c>
      <c r="U585" s="31">
        <v>109.6</v>
      </c>
      <c r="V585" s="31">
        <v>108.3</v>
      </c>
      <c r="W585" s="31">
        <v>108.3</v>
      </c>
      <c r="X585" s="31">
        <v>106.9</v>
      </c>
      <c r="Y585" s="31">
        <v>108.4</v>
      </c>
      <c r="Z585" s="31">
        <v>109.1</v>
      </c>
      <c r="AA585" s="31">
        <v>109</v>
      </c>
      <c r="AB585" s="31">
        <v>106.4</v>
      </c>
      <c r="AC585" s="31">
        <v>106.5</v>
      </c>
      <c r="AD585" s="31">
        <v>107.7</v>
      </c>
      <c r="AE585" s="31">
        <v>110.2</v>
      </c>
      <c r="AF585" s="31">
        <v>111.4</v>
      </c>
      <c r="AG585" s="31">
        <v>111.6</v>
      </c>
      <c r="AH585" s="31">
        <v>110.8</v>
      </c>
      <c r="AI585" s="31">
        <v>111.7</v>
      </c>
      <c r="AJ585" s="31">
        <v>110.7</v>
      </c>
      <c r="AK585" s="31">
        <v>107.3</v>
      </c>
      <c r="AL585" s="31">
        <v>105.6</v>
      </c>
      <c r="AM585" s="31">
        <v>104.8</v>
      </c>
      <c r="AN585" s="31">
        <v>105.8</v>
      </c>
      <c r="AO585" s="31">
        <v>107.1</v>
      </c>
      <c r="AP585" s="31">
        <v>106.2</v>
      </c>
      <c r="AQ585" s="31">
        <v>102.7</v>
      </c>
      <c r="AR585" s="31">
        <v>100.7</v>
      </c>
      <c r="AS585" s="31">
        <v>100.9</v>
      </c>
      <c r="AT585" s="31">
        <v>100.4</v>
      </c>
      <c r="AU585" s="31">
        <v>99.1</v>
      </c>
      <c r="AV585" s="31">
        <v>96.4</v>
      </c>
      <c r="AW585" s="31">
        <v>96.1</v>
      </c>
      <c r="AX585" s="31">
        <v>96.8</v>
      </c>
      <c r="AY585" s="31">
        <v>98.4</v>
      </c>
      <c r="AZ585" s="31">
        <v>97.9</v>
      </c>
      <c r="BA585" s="31">
        <v>98.1</v>
      </c>
      <c r="BB585" s="31">
        <v>97.7</v>
      </c>
      <c r="BC585" s="31">
        <v>98.4</v>
      </c>
      <c r="BD585" s="31">
        <v>98</v>
      </c>
      <c r="BE585" s="31">
        <v>97.4</v>
      </c>
      <c r="BF585" s="31">
        <v>98.2</v>
      </c>
      <c r="BG585" s="31">
        <v>99.7</v>
      </c>
      <c r="BH585" s="31">
        <v>102.3</v>
      </c>
      <c r="BI585" s="31">
        <v>103.3</v>
      </c>
      <c r="BJ585" s="31">
        <v>104.8</v>
      </c>
      <c r="BK585" s="31">
        <v>105.1</v>
      </c>
      <c r="BL585" s="31">
        <v>105</v>
      </c>
      <c r="BM585" s="31">
        <v>104.4</v>
      </c>
      <c r="BN585" s="31">
        <v>103.7</v>
      </c>
      <c r="BO585" s="31">
        <v>104</v>
      </c>
      <c r="BP585" s="31">
        <v>105.9</v>
      </c>
      <c r="BQ585" s="31">
        <v>108.1</v>
      </c>
      <c r="BR585" s="31">
        <v>109.9</v>
      </c>
      <c r="BS585" s="31">
        <v>110.1</v>
      </c>
      <c r="BT585" s="31">
        <v>109.3</v>
      </c>
      <c r="BU585" s="31">
        <v>111.5</v>
      </c>
      <c r="BV585" s="31">
        <v>111.6</v>
      </c>
      <c r="BW585" s="31">
        <v>110.8</v>
      </c>
      <c r="BX585" s="31">
        <v>111.4</v>
      </c>
      <c r="BY585" s="31">
        <v>114.1</v>
      </c>
      <c r="BZ585" s="31">
        <v>114.7</v>
      </c>
      <c r="CA585" s="31">
        <v>113.8</v>
      </c>
      <c r="CB585" s="31">
        <v>112.1</v>
      </c>
      <c r="CC585" s="31">
        <v>112.3</v>
      </c>
      <c r="CD585" s="31">
        <v>112.9</v>
      </c>
      <c r="CE585" s="31">
        <v>112.8</v>
      </c>
      <c r="CF585" s="31">
        <v>111.3</v>
      </c>
      <c r="CG585" s="31">
        <v>109.6</v>
      </c>
      <c r="CH585" s="31">
        <v>110.2</v>
      </c>
      <c r="CI585" s="31">
        <v>110.6</v>
      </c>
      <c r="CJ585" s="31">
        <v>110.1</v>
      </c>
      <c r="CK585" s="31">
        <v>109.1</v>
      </c>
      <c r="CL585" s="31">
        <v>106.9</v>
      </c>
      <c r="CM585" s="31">
        <v>107.1</v>
      </c>
      <c r="CN585" s="31">
        <v>106.9</v>
      </c>
      <c r="CO585" s="31">
        <v>106.9</v>
      </c>
      <c r="CP585" s="31">
        <v>106.4</v>
      </c>
      <c r="CQ585" s="31">
        <v>106.7</v>
      </c>
      <c r="CR585" s="31">
        <v>105.8</v>
      </c>
      <c r="CS585" s="31">
        <v>106.9</v>
      </c>
      <c r="CT585" s="31">
        <v>105.7</v>
      </c>
      <c r="CU585" s="31">
        <v>105.6</v>
      </c>
      <c r="CV585" s="31">
        <v>104.9</v>
      </c>
      <c r="CW585" s="31">
        <v>103.7</v>
      </c>
      <c r="CX585" s="31">
        <v>105.1</v>
      </c>
      <c r="CY585" s="31">
        <v>107.2</v>
      </c>
      <c r="CZ585" s="31">
        <v>109.4</v>
      </c>
      <c r="DA585" s="31">
        <v>110.9</v>
      </c>
      <c r="DB585" s="31">
        <v>111.5</v>
      </c>
      <c r="DC585" s="31">
        <v>113.5</v>
      </c>
      <c r="DD585" s="31">
        <v>117.7</v>
      </c>
      <c r="DE585" s="31">
        <v>119.2</v>
      </c>
      <c r="DF585" s="31">
        <v>120.8</v>
      </c>
      <c r="DG585" s="31">
        <v>123.8</v>
      </c>
      <c r="DH585" s="31">
        <v>125.9</v>
      </c>
      <c r="DI585" s="31">
        <v>132</v>
      </c>
      <c r="DJ585" s="31">
        <v>132.5</v>
      </c>
      <c r="DK585" s="31">
        <v>133.4</v>
      </c>
      <c r="DL585" s="31">
        <v>134.6</v>
      </c>
      <c r="DM585" s="31">
        <v>138.1</v>
      </c>
      <c r="DN585" s="31">
        <v>142.9</v>
      </c>
      <c r="DO585" s="31">
        <v>143.1</v>
      </c>
      <c r="DP585" s="31">
        <v>143.80000000000001</v>
      </c>
      <c r="DQ585" s="31">
        <v>145.6</v>
      </c>
      <c r="DR585" s="31">
        <v>149.4</v>
      </c>
      <c r="DS585" s="31">
        <v>155.4</v>
      </c>
      <c r="DT585" s="31">
        <v>156.19999999999999</v>
      </c>
      <c r="DU585" s="31">
        <v>153.30000000000001</v>
      </c>
      <c r="DV585" s="31">
        <v>149.80000000000001</v>
      </c>
      <c r="DW585" s="31">
        <v>144.30000000000001</v>
      </c>
      <c r="DX585" s="31">
        <v>141.80000000000001</v>
      </c>
      <c r="DY585" s="31">
        <v>139.19999999999999</v>
      </c>
      <c r="DZ585" s="31">
        <v>141.1</v>
      </c>
      <c r="EA585" s="31">
        <v>140.6</v>
      </c>
      <c r="EB585" s="31">
        <v>143.19999999999999</v>
      </c>
      <c r="EC585" s="31">
        <v>146.6</v>
      </c>
      <c r="ED585" s="31">
        <v>147.69999999999999</v>
      </c>
      <c r="EE585" s="31">
        <v>147</v>
      </c>
      <c r="EF585" s="31">
        <v>146.80000000000001</v>
      </c>
      <c r="EG585" s="31">
        <v>146</v>
      </c>
      <c r="EH585" s="31">
        <v>144.19999999999999</v>
      </c>
      <c r="EI585" s="31">
        <v>143.69999999999999</v>
      </c>
      <c r="EJ585" s="31">
        <v>143.69999999999999</v>
      </c>
      <c r="EK585" s="31">
        <v>144.5</v>
      </c>
      <c r="EL585" s="31">
        <v>143.9</v>
      </c>
      <c r="EM585" s="31">
        <v>143.6</v>
      </c>
      <c r="EN585" s="31">
        <v>144</v>
      </c>
      <c r="EO585" s="31">
        <v>144.4</v>
      </c>
      <c r="EP585" s="31">
        <v>145.1</v>
      </c>
      <c r="EQ585" s="31">
        <v>146.1</v>
      </c>
      <c r="ER585" s="31">
        <v>152.4</v>
      </c>
      <c r="ES585" s="31">
        <v>156.5</v>
      </c>
      <c r="ET585" s="31">
        <v>157.5</v>
      </c>
    </row>
    <row r="586" spans="1:150">
      <c r="A586" s="25" t="s">
        <v>2356</v>
      </c>
      <c r="B586" s="25" t="s">
        <v>2357</v>
      </c>
      <c r="C586" s="26">
        <v>0.11676</v>
      </c>
      <c r="D586" s="31">
        <v>97.7</v>
      </c>
      <c r="E586" s="31">
        <v>98.8</v>
      </c>
      <c r="F586" s="31">
        <v>99.5</v>
      </c>
      <c r="G586" s="31">
        <v>94.5</v>
      </c>
      <c r="H586" s="31">
        <v>95.5</v>
      </c>
      <c r="I586" s="31">
        <v>96.5</v>
      </c>
      <c r="J586" s="31">
        <v>99.4</v>
      </c>
      <c r="K586" s="31">
        <v>99.8</v>
      </c>
      <c r="L586" s="31">
        <v>101.9</v>
      </c>
      <c r="M586" s="31">
        <v>102.1</v>
      </c>
      <c r="N586" s="31">
        <v>101.9</v>
      </c>
      <c r="O586" s="31">
        <v>98.5</v>
      </c>
      <c r="P586" s="31">
        <v>95.3</v>
      </c>
      <c r="Q586" s="31">
        <v>94.3</v>
      </c>
      <c r="R586" s="31">
        <v>94.8</v>
      </c>
      <c r="S586" s="31">
        <v>96.6</v>
      </c>
      <c r="T586" s="31">
        <v>99.9</v>
      </c>
      <c r="U586" s="31">
        <v>99</v>
      </c>
      <c r="V586" s="31">
        <v>99.7</v>
      </c>
      <c r="W586" s="31">
        <v>97.4</v>
      </c>
      <c r="X586" s="31">
        <v>98.8</v>
      </c>
      <c r="Y586" s="31">
        <v>101.4</v>
      </c>
      <c r="Z586" s="31">
        <v>104.8</v>
      </c>
      <c r="AA586" s="31">
        <v>105.8</v>
      </c>
      <c r="AB586" s="31">
        <v>99.9</v>
      </c>
      <c r="AC586" s="31">
        <v>97.4</v>
      </c>
      <c r="AD586" s="31">
        <v>101.8</v>
      </c>
      <c r="AE586" s="31">
        <v>107.6</v>
      </c>
      <c r="AF586" s="31">
        <v>104.7</v>
      </c>
      <c r="AG586" s="31">
        <v>107.7</v>
      </c>
      <c r="AH586" s="31">
        <v>104.3</v>
      </c>
      <c r="AI586" s="31">
        <v>97.8</v>
      </c>
      <c r="AJ586" s="31">
        <v>102.3</v>
      </c>
      <c r="AK586" s="31">
        <v>102.8</v>
      </c>
      <c r="AL586" s="31">
        <v>96.5</v>
      </c>
      <c r="AM586" s="31">
        <v>98.1</v>
      </c>
      <c r="AN586" s="31">
        <v>98.6</v>
      </c>
      <c r="AO586" s="31">
        <v>98.1</v>
      </c>
      <c r="AP586" s="31">
        <v>100</v>
      </c>
      <c r="AQ586" s="31">
        <v>96.2</v>
      </c>
      <c r="AR586" s="31">
        <v>92.1</v>
      </c>
      <c r="AS586" s="31">
        <v>92.5</v>
      </c>
      <c r="AT586" s="31">
        <v>92.2</v>
      </c>
      <c r="AU586" s="31">
        <v>90.9</v>
      </c>
      <c r="AV586" s="31">
        <v>88.4</v>
      </c>
      <c r="AW586" s="31">
        <v>88.8</v>
      </c>
      <c r="AX586" s="31">
        <v>88.7</v>
      </c>
      <c r="AY586" s="31">
        <v>89.9</v>
      </c>
      <c r="AZ586" s="31">
        <v>88.9</v>
      </c>
      <c r="BA586" s="31">
        <v>85.9</v>
      </c>
      <c r="BB586" s="31">
        <v>85.6</v>
      </c>
      <c r="BC586" s="31">
        <v>84.1</v>
      </c>
      <c r="BD586" s="31">
        <v>84.2</v>
      </c>
      <c r="BE586" s="31">
        <v>83.3</v>
      </c>
      <c r="BF586" s="31">
        <v>84.5</v>
      </c>
      <c r="BG586" s="31">
        <v>87.4</v>
      </c>
      <c r="BH586" s="31">
        <v>91.9</v>
      </c>
      <c r="BI586" s="31">
        <v>94.6</v>
      </c>
      <c r="BJ586" s="31">
        <v>94.1</v>
      </c>
      <c r="BK586" s="31">
        <v>95</v>
      </c>
      <c r="BL586" s="31">
        <v>95.8</v>
      </c>
      <c r="BM586" s="31">
        <v>94.3</v>
      </c>
      <c r="BN586" s="31">
        <v>93.8</v>
      </c>
      <c r="BO586" s="31">
        <v>95</v>
      </c>
      <c r="BP586" s="31">
        <v>98.4</v>
      </c>
      <c r="BQ586" s="31">
        <v>99.2</v>
      </c>
      <c r="BR586" s="31">
        <v>100.1</v>
      </c>
      <c r="BS586" s="31">
        <v>101.9</v>
      </c>
      <c r="BT586" s="31">
        <v>102.3</v>
      </c>
      <c r="BU586" s="31">
        <v>103.3</v>
      </c>
      <c r="BV586" s="31">
        <v>104.6</v>
      </c>
      <c r="BW586" s="31">
        <v>104.3</v>
      </c>
      <c r="BX586" s="31">
        <v>104.6</v>
      </c>
      <c r="BY586" s="31">
        <v>106.1</v>
      </c>
      <c r="BZ586" s="31">
        <v>107.9</v>
      </c>
      <c r="CA586" s="31">
        <v>107.5</v>
      </c>
      <c r="CB586" s="31">
        <v>104.6</v>
      </c>
      <c r="CC586" s="31">
        <v>104.5</v>
      </c>
      <c r="CD586" s="31">
        <v>107.9</v>
      </c>
      <c r="CE586" s="31">
        <v>107.3</v>
      </c>
      <c r="CF586" s="31">
        <v>105.7</v>
      </c>
      <c r="CG586" s="31">
        <v>104.6</v>
      </c>
      <c r="CH586" s="31">
        <v>105.7</v>
      </c>
      <c r="CI586" s="31">
        <v>106.7</v>
      </c>
      <c r="CJ586" s="31">
        <v>106.3</v>
      </c>
      <c r="CK586" s="31">
        <v>105.2</v>
      </c>
      <c r="CL586" s="31">
        <v>103.5</v>
      </c>
      <c r="CM586" s="31">
        <v>101.2</v>
      </c>
      <c r="CN586" s="31">
        <v>100.8</v>
      </c>
      <c r="CO586" s="31">
        <v>101.3</v>
      </c>
      <c r="CP586" s="31">
        <v>100.3</v>
      </c>
      <c r="CQ586" s="31">
        <v>101.3</v>
      </c>
      <c r="CR586" s="31">
        <v>101.1</v>
      </c>
      <c r="CS586" s="31">
        <v>103.3</v>
      </c>
      <c r="CT586" s="31">
        <v>101.9</v>
      </c>
      <c r="CU586" s="31">
        <v>101.4</v>
      </c>
      <c r="CV586" s="31">
        <v>99.5</v>
      </c>
      <c r="CW586" s="31">
        <v>100.9</v>
      </c>
      <c r="CX586" s="31">
        <v>101.5</v>
      </c>
      <c r="CY586" s="31">
        <v>106.1</v>
      </c>
      <c r="CZ586" s="31">
        <v>109</v>
      </c>
      <c r="DA586" s="31">
        <v>110.2</v>
      </c>
      <c r="DB586" s="31">
        <v>110.8</v>
      </c>
      <c r="DC586" s="31">
        <v>112.2</v>
      </c>
      <c r="DD586" s="31">
        <v>117.3</v>
      </c>
      <c r="DE586" s="31">
        <v>114.2</v>
      </c>
      <c r="DF586" s="31">
        <v>120.3</v>
      </c>
      <c r="DG586" s="31">
        <v>123.8</v>
      </c>
      <c r="DH586" s="31">
        <v>125.1</v>
      </c>
      <c r="DI586" s="31">
        <v>128.6</v>
      </c>
      <c r="DJ586" s="31">
        <v>128.1</v>
      </c>
      <c r="DK586" s="31">
        <v>129.1</v>
      </c>
      <c r="DL586" s="31">
        <v>129.5</v>
      </c>
      <c r="DM586" s="31">
        <v>129.9</v>
      </c>
      <c r="DN586" s="31">
        <v>131.6</v>
      </c>
      <c r="DO586" s="31">
        <v>131.5</v>
      </c>
      <c r="DP586" s="31">
        <v>133.1</v>
      </c>
      <c r="DQ586" s="31">
        <v>132.6</v>
      </c>
      <c r="DR586" s="31">
        <v>133.69999999999999</v>
      </c>
      <c r="DS586" s="31">
        <v>136.5</v>
      </c>
      <c r="DT586" s="31">
        <v>137.30000000000001</v>
      </c>
      <c r="DU586" s="31">
        <v>135.19999999999999</v>
      </c>
      <c r="DV586" s="31">
        <v>133.9</v>
      </c>
      <c r="DW586" s="31">
        <v>125.2</v>
      </c>
      <c r="DX586" s="31">
        <v>124.8</v>
      </c>
      <c r="DY586" s="31">
        <v>126</v>
      </c>
      <c r="DZ586" s="31">
        <v>124.5</v>
      </c>
      <c r="EA586" s="31">
        <v>125.4</v>
      </c>
      <c r="EB586" s="31">
        <v>128.30000000000001</v>
      </c>
      <c r="EC586" s="31">
        <v>130.4</v>
      </c>
      <c r="ED586" s="31">
        <v>135.19999999999999</v>
      </c>
      <c r="EE586" s="31">
        <v>135.69999999999999</v>
      </c>
      <c r="EF586" s="31">
        <v>134.9</v>
      </c>
      <c r="EG586" s="31">
        <v>133.1</v>
      </c>
      <c r="EH586" s="31">
        <v>131.6</v>
      </c>
      <c r="EI586" s="31">
        <v>131.69999999999999</v>
      </c>
      <c r="EJ586" s="31">
        <v>131.69999999999999</v>
      </c>
      <c r="EK586" s="31">
        <v>131.1</v>
      </c>
      <c r="EL586" s="31">
        <v>130.19999999999999</v>
      </c>
      <c r="EM586" s="31">
        <v>130</v>
      </c>
      <c r="EN586" s="31">
        <v>131</v>
      </c>
      <c r="EO586" s="31">
        <v>132.80000000000001</v>
      </c>
      <c r="EP586" s="31">
        <v>131.9</v>
      </c>
      <c r="EQ586" s="31">
        <v>132.6</v>
      </c>
      <c r="ER586" s="31">
        <v>137</v>
      </c>
      <c r="ES586" s="31">
        <v>142.1</v>
      </c>
      <c r="ET586" s="31">
        <v>144.30000000000001</v>
      </c>
    </row>
    <row r="587" spans="1:150">
      <c r="A587" s="25" t="s">
        <v>2358</v>
      </c>
      <c r="B587" s="25" t="s">
        <v>2359</v>
      </c>
      <c r="C587" s="26">
        <v>2.265E-2</v>
      </c>
      <c r="D587" s="31">
        <v>101.5</v>
      </c>
      <c r="E587" s="31">
        <v>102.2</v>
      </c>
      <c r="F587" s="31">
        <v>102.2</v>
      </c>
      <c r="G587" s="31">
        <v>103.1</v>
      </c>
      <c r="H587" s="31">
        <v>103.9</v>
      </c>
      <c r="I587" s="31">
        <v>105.2</v>
      </c>
      <c r="J587" s="31">
        <v>106.5</v>
      </c>
      <c r="K587" s="31">
        <v>105.8</v>
      </c>
      <c r="L587" s="31">
        <v>106.3</v>
      </c>
      <c r="M587" s="31">
        <v>109.3</v>
      </c>
      <c r="N587" s="31">
        <v>109.1</v>
      </c>
      <c r="O587" s="31">
        <v>108</v>
      </c>
      <c r="P587" s="31">
        <v>108.1</v>
      </c>
      <c r="Q587" s="31">
        <v>107</v>
      </c>
      <c r="R587" s="31">
        <v>108.4</v>
      </c>
      <c r="S587" s="31">
        <v>110.7</v>
      </c>
      <c r="T587" s="31">
        <v>111.9</v>
      </c>
      <c r="U587" s="31">
        <v>113.9</v>
      </c>
      <c r="V587" s="31">
        <v>113.5</v>
      </c>
      <c r="W587" s="31">
        <v>113.9</v>
      </c>
      <c r="X587" s="31">
        <v>114.1</v>
      </c>
      <c r="Y587" s="31">
        <v>116</v>
      </c>
      <c r="Z587" s="31">
        <v>116</v>
      </c>
      <c r="AA587" s="31">
        <v>116.4</v>
      </c>
      <c r="AB587" s="31">
        <v>116.4</v>
      </c>
      <c r="AC587" s="31">
        <v>116.8</v>
      </c>
      <c r="AD587" s="31">
        <v>118.7</v>
      </c>
      <c r="AE587" s="31">
        <v>120.3</v>
      </c>
      <c r="AF587" s="31">
        <v>121.8</v>
      </c>
      <c r="AG587" s="31">
        <v>122.1</v>
      </c>
      <c r="AH587" s="31">
        <v>121.5</v>
      </c>
      <c r="AI587" s="31">
        <v>121.7</v>
      </c>
      <c r="AJ587" s="31">
        <v>120.6</v>
      </c>
      <c r="AK587" s="31">
        <v>119.9</v>
      </c>
      <c r="AL587" s="31">
        <v>118.2</v>
      </c>
      <c r="AM587" s="31">
        <v>117.9</v>
      </c>
      <c r="AN587" s="31">
        <v>117.9</v>
      </c>
      <c r="AO587" s="31">
        <v>117.5</v>
      </c>
      <c r="AP587" s="31">
        <v>114.5</v>
      </c>
      <c r="AQ587" s="31">
        <v>115.2</v>
      </c>
      <c r="AR587" s="31">
        <v>115</v>
      </c>
      <c r="AS587" s="31">
        <v>112.7</v>
      </c>
      <c r="AT587" s="31">
        <v>111.7</v>
      </c>
      <c r="AU587" s="31">
        <v>111.9</v>
      </c>
      <c r="AV587" s="31">
        <v>111</v>
      </c>
      <c r="AW587" s="31">
        <v>110.6</v>
      </c>
      <c r="AX587" s="31">
        <v>110.2</v>
      </c>
      <c r="AY587" s="31">
        <v>111.4</v>
      </c>
      <c r="AZ587" s="31">
        <v>111</v>
      </c>
      <c r="BA587" s="31">
        <v>113.8</v>
      </c>
      <c r="BB587" s="31">
        <v>115.1</v>
      </c>
      <c r="BC587" s="31">
        <v>116.2</v>
      </c>
      <c r="BD587" s="31">
        <v>113.8</v>
      </c>
      <c r="BE587" s="31">
        <v>115.7</v>
      </c>
      <c r="BF587" s="31">
        <v>117.3</v>
      </c>
      <c r="BG587" s="31">
        <v>122.3</v>
      </c>
      <c r="BH587" s="31">
        <v>123.8</v>
      </c>
      <c r="BI587" s="31">
        <v>126.1</v>
      </c>
      <c r="BJ587" s="31">
        <v>127.4</v>
      </c>
      <c r="BK587" s="31">
        <v>126.8</v>
      </c>
      <c r="BL587" s="31">
        <v>125.8</v>
      </c>
      <c r="BM587" s="31">
        <v>129.9</v>
      </c>
      <c r="BN587" s="31">
        <v>129.9</v>
      </c>
      <c r="BO587" s="31">
        <v>130.69999999999999</v>
      </c>
      <c r="BP587" s="31">
        <v>131.69999999999999</v>
      </c>
      <c r="BQ587" s="31">
        <v>133.4</v>
      </c>
      <c r="BR587" s="31">
        <v>135.6</v>
      </c>
      <c r="BS587" s="31">
        <v>139.5</v>
      </c>
      <c r="BT587" s="31">
        <v>139.6</v>
      </c>
      <c r="BU587" s="31">
        <v>140.19999999999999</v>
      </c>
      <c r="BV587" s="31">
        <v>140.30000000000001</v>
      </c>
      <c r="BW587" s="31">
        <v>141.19999999999999</v>
      </c>
      <c r="BX587" s="31">
        <v>140.1</v>
      </c>
      <c r="BY587" s="31">
        <v>142.4</v>
      </c>
      <c r="BZ587" s="31">
        <v>141.9</v>
      </c>
      <c r="CA587" s="31">
        <v>142.1</v>
      </c>
      <c r="CB587" s="31">
        <v>139.80000000000001</v>
      </c>
      <c r="CC587" s="31">
        <v>140.6</v>
      </c>
      <c r="CD587" s="31">
        <v>140.80000000000001</v>
      </c>
      <c r="CE587" s="31">
        <v>139.1</v>
      </c>
      <c r="CF587" s="31">
        <v>139.19999999999999</v>
      </c>
      <c r="CG587" s="31">
        <v>140</v>
      </c>
      <c r="CH587" s="31">
        <v>139.4</v>
      </c>
      <c r="CI587" s="31">
        <v>140.1</v>
      </c>
      <c r="CJ587" s="31">
        <v>140.4</v>
      </c>
      <c r="CK587" s="31">
        <v>140.80000000000001</v>
      </c>
      <c r="CL587" s="31">
        <v>137.9</v>
      </c>
      <c r="CM587" s="31">
        <v>136</v>
      </c>
      <c r="CN587" s="31">
        <v>135.80000000000001</v>
      </c>
      <c r="CO587" s="31">
        <v>135.4</v>
      </c>
      <c r="CP587" s="31">
        <v>136</v>
      </c>
      <c r="CQ587" s="31">
        <v>134.4</v>
      </c>
      <c r="CR587" s="31">
        <v>133.9</v>
      </c>
      <c r="CS587" s="31">
        <v>134</v>
      </c>
      <c r="CT587" s="31">
        <v>133.5</v>
      </c>
      <c r="CU587" s="31">
        <v>133.69999999999999</v>
      </c>
      <c r="CV587" s="31">
        <v>133.69999999999999</v>
      </c>
      <c r="CW587" s="31">
        <v>132.30000000000001</v>
      </c>
      <c r="CX587" s="31">
        <v>131.19999999999999</v>
      </c>
      <c r="CY587" s="31">
        <v>130.69999999999999</v>
      </c>
      <c r="CZ587" s="31">
        <v>133.5</v>
      </c>
      <c r="DA587" s="31">
        <v>132.69999999999999</v>
      </c>
      <c r="DB587" s="31">
        <v>135.30000000000001</v>
      </c>
      <c r="DC587" s="31">
        <v>135.9</v>
      </c>
      <c r="DD587" s="31">
        <v>141.1</v>
      </c>
      <c r="DE587" s="31">
        <v>142.5</v>
      </c>
      <c r="DF587" s="31">
        <v>143.5</v>
      </c>
      <c r="DG587" s="31">
        <v>145</v>
      </c>
      <c r="DH587" s="31">
        <v>144</v>
      </c>
      <c r="DI587" s="31">
        <v>146.1</v>
      </c>
      <c r="DJ587" s="31">
        <v>144.80000000000001</v>
      </c>
      <c r="DK587" s="31">
        <v>144.5</v>
      </c>
      <c r="DL587" s="31">
        <v>149.9</v>
      </c>
      <c r="DM587" s="31">
        <v>151.5</v>
      </c>
      <c r="DN587" s="31">
        <v>149.9</v>
      </c>
      <c r="DO587" s="31">
        <v>154.6</v>
      </c>
      <c r="DP587" s="31">
        <v>155.1</v>
      </c>
      <c r="DQ587" s="31">
        <v>158.69999999999999</v>
      </c>
      <c r="DR587" s="31">
        <v>160.19999999999999</v>
      </c>
      <c r="DS587" s="31">
        <v>165.5</v>
      </c>
      <c r="DT587" s="31">
        <v>168.3</v>
      </c>
      <c r="DU587" s="31">
        <v>166.6</v>
      </c>
      <c r="DV587" s="31">
        <v>166.7</v>
      </c>
      <c r="DW587" s="31">
        <v>160</v>
      </c>
      <c r="DX587" s="31">
        <v>164</v>
      </c>
      <c r="DY587" s="31">
        <v>158.6</v>
      </c>
      <c r="DZ587" s="31">
        <v>154.9</v>
      </c>
      <c r="EA587" s="31">
        <v>154.9</v>
      </c>
      <c r="EB587" s="31">
        <v>157.30000000000001</v>
      </c>
      <c r="EC587" s="31">
        <v>158.80000000000001</v>
      </c>
      <c r="ED587" s="31">
        <v>158.69999999999999</v>
      </c>
      <c r="EE587" s="31">
        <v>156.9</v>
      </c>
      <c r="EF587" s="31">
        <v>152.69999999999999</v>
      </c>
      <c r="EG587" s="31">
        <v>150.80000000000001</v>
      </c>
      <c r="EH587" s="31">
        <v>147</v>
      </c>
      <c r="EI587" s="31">
        <v>147.6</v>
      </c>
      <c r="EJ587" s="31">
        <v>147.69999999999999</v>
      </c>
      <c r="EK587" s="31">
        <v>144.80000000000001</v>
      </c>
      <c r="EL587" s="31">
        <v>146.1</v>
      </c>
      <c r="EM587" s="31">
        <v>143.19999999999999</v>
      </c>
      <c r="EN587" s="31">
        <v>146.80000000000001</v>
      </c>
      <c r="EO587" s="31">
        <v>145.9</v>
      </c>
      <c r="EP587" s="31">
        <v>145.80000000000001</v>
      </c>
      <c r="EQ587" s="31">
        <v>143</v>
      </c>
      <c r="ER587" s="31">
        <v>145.6</v>
      </c>
      <c r="ES587" s="31">
        <v>150.6</v>
      </c>
      <c r="ET587" s="31">
        <v>151.1</v>
      </c>
    </row>
    <row r="588" spans="1:150">
      <c r="A588" s="25" t="s">
        <v>2360</v>
      </c>
      <c r="B588" s="25" t="s">
        <v>2361</v>
      </c>
      <c r="C588" s="26">
        <v>1.8799999999999999E-3</v>
      </c>
      <c r="D588" s="31">
        <v>102.7</v>
      </c>
      <c r="E588" s="31">
        <v>104.6</v>
      </c>
      <c r="F588" s="31">
        <v>105.9</v>
      </c>
      <c r="G588" s="31">
        <v>105.3</v>
      </c>
      <c r="H588" s="31">
        <v>105.4</v>
      </c>
      <c r="I588" s="31">
        <v>109.2</v>
      </c>
      <c r="J588" s="31">
        <v>107.9</v>
      </c>
      <c r="K588" s="31">
        <v>108</v>
      </c>
      <c r="L588" s="31">
        <v>108.6</v>
      </c>
      <c r="M588" s="31">
        <v>109.2</v>
      </c>
      <c r="N588" s="31">
        <v>106.7</v>
      </c>
      <c r="O588" s="31">
        <v>105.9</v>
      </c>
      <c r="P588" s="31">
        <v>105.2</v>
      </c>
      <c r="Q588" s="31">
        <v>104.7</v>
      </c>
      <c r="R588" s="31">
        <v>105.1</v>
      </c>
      <c r="S588" s="31">
        <v>106.5</v>
      </c>
      <c r="T588" s="31">
        <v>109.2</v>
      </c>
      <c r="U588" s="31">
        <v>110.8</v>
      </c>
      <c r="V588" s="31">
        <v>109.8</v>
      </c>
      <c r="W588" s="31">
        <v>109.4</v>
      </c>
      <c r="X588" s="31">
        <v>109</v>
      </c>
      <c r="Y588" s="31">
        <v>109.2</v>
      </c>
      <c r="Z588" s="31">
        <v>108.1</v>
      </c>
      <c r="AA588" s="31">
        <v>110.6</v>
      </c>
      <c r="AB588" s="31">
        <v>113.7</v>
      </c>
      <c r="AC588" s="31">
        <v>110.5</v>
      </c>
      <c r="AD588" s="31">
        <v>114.9</v>
      </c>
      <c r="AE588" s="31">
        <v>115.9</v>
      </c>
      <c r="AF588" s="31">
        <v>118</v>
      </c>
      <c r="AG588" s="31">
        <v>120.8</v>
      </c>
      <c r="AH588" s="31">
        <v>119.4</v>
      </c>
      <c r="AI588" s="31">
        <v>122.5</v>
      </c>
      <c r="AJ588" s="31">
        <v>122.4</v>
      </c>
      <c r="AK588" s="31">
        <v>118.4</v>
      </c>
      <c r="AL588" s="31">
        <v>118.6</v>
      </c>
      <c r="AM588" s="31">
        <v>116.7</v>
      </c>
      <c r="AN588" s="31">
        <v>116.5</v>
      </c>
      <c r="AO588" s="31">
        <v>115.6</v>
      </c>
      <c r="AP588" s="31">
        <v>113.8</v>
      </c>
      <c r="AQ588" s="31">
        <v>111.5</v>
      </c>
      <c r="AR588" s="31">
        <v>110.7</v>
      </c>
      <c r="AS588" s="31">
        <v>110.1</v>
      </c>
      <c r="AT588" s="31">
        <v>109.5</v>
      </c>
      <c r="AU588" s="31">
        <v>104.3</v>
      </c>
      <c r="AV588" s="31">
        <v>104.6</v>
      </c>
      <c r="AW588" s="31">
        <v>104.3</v>
      </c>
      <c r="AX588" s="31">
        <v>105.4</v>
      </c>
      <c r="AY588" s="31">
        <v>105.8</v>
      </c>
      <c r="AZ588" s="31">
        <v>105.1</v>
      </c>
      <c r="BA588" s="31">
        <v>104.3</v>
      </c>
      <c r="BB588" s="31">
        <v>105.1</v>
      </c>
      <c r="BC588" s="31">
        <v>107.6</v>
      </c>
      <c r="BD588" s="31">
        <v>105.3</v>
      </c>
      <c r="BE588" s="31">
        <v>104.4</v>
      </c>
      <c r="BF588" s="31">
        <v>107.5</v>
      </c>
      <c r="BG588" s="31">
        <v>106.5</v>
      </c>
      <c r="BH588" s="31">
        <v>106.3</v>
      </c>
      <c r="BI588" s="31">
        <v>107.6</v>
      </c>
      <c r="BJ588" s="31">
        <v>106.8</v>
      </c>
      <c r="BK588" s="31">
        <v>109.1</v>
      </c>
      <c r="BL588" s="31">
        <v>109.3</v>
      </c>
      <c r="BM588" s="31">
        <v>109.9</v>
      </c>
      <c r="BN588" s="31">
        <v>110</v>
      </c>
      <c r="BO588" s="31">
        <v>108.7</v>
      </c>
      <c r="BP588" s="31">
        <v>109.7</v>
      </c>
      <c r="BQ588" s="31">
        <v>110.5</v>
      </c>
      <c r="BR588" s="31">
        <v>111.9</v>
      </c>
      <c r="BS588" s="31">
        <v>111.2</v>
      </c>
      <c r="BT588" s="31">
        <v>111.6</v>
      </c>
      <c r="BU588" s="31">
        <v>111.4</v>
      </c>
      <c r="BV588" s="31">
        <v>111.7</v>
      </c>
      <c r="BW588" s="31">
        <v>112</v>
      </c>
      <c r="BX588" s="31">
        <v>112.9</v>
      </c>
      <c r="BY588" s="31">
        <v>113.9</v>
      </c>
      <c r="BZ588" s="31">
        <v>113.5</v>
      </c>
      <c r="CA588" s="31">
        <v>111.3</v>
      </c>
      <c r="CB588" s="31">
        <v>110.7</v>
      </c>
      <c r="CC588" s="31">
        <v>111.2</v>
      </c>
      <c r="CD588" s="31">
        <v>111.6</v>
      </c>
      <c r="CE588" s="31">
        <v>110.5</v>
      </c>
      <c r="CF588" s="31">
        <v>109.9</v>
      </c>
      <c r="CG588" s="31">
        <v>108.8</v>
      </c>
      <c r="CH588" s="31">
        <v>108.9</v>
      </c>
      <c r="CI588" s="31">
        <v>108.2</v>
      </c>
      <c r="CJ588" s="31">
        <v>108</v>
      </c>
      <c r="CK588" s="31">
        <v>107.8</v>
      </c>
      <c r="CL588" s="31">
        <v>107.4</v>
      </c>
      <c r="CM588" s="31">
        <v>106.8</v>
      </c>
      <c r="CN588" s="31">
        <v>106.9</v>
      </c>
      <c r="CO588" s="31">
        <v>107.1</v>
      </c>
      <c r="CP588" s="31">
        <v>106.8</v>
      </c>
      <c r="CQ588" s="31">
        <v>107.2</v>
      </c>
      <c r="CR588" s="31">
        <v>108.4</v>
      </c>
      <c r="CS588" s="31">
        <v>108</v>
      </c>
      <c r="CT588" s="31">
        <v>108.5</v>
      </c>
      <c r="CU588" s="31">
        <v>108.1</v>
      </c>
      <c r="CV588" s="31">
        <v>107.8</v>
      </c>
      <c r="CW588" s="31">
        <v>107.5</v>
      </c>
      <c r="CX588" s="31">
        <v>108.8</v>
      </c>
      <c r="CY588" s="31">
        <v>109.2</v>
      </c>
      <c r="CZ588" s="31">
        <v>108.2</v>
      </c>
      <c r="DA588" s="31">
        <v>107.8</v>
      </c>
      <c r="DB588" s="31">
        <v>110.1</v>
      </c>
      <c r="DC588" s="31">
        <v>114</v>
      </c>
      <c r="DD588" s="31">
        <v>112.8</v>
      </c>
      <c r="DE588" s="31">
        <v>113.3</v>
      </c>
      <c r="DF588" s="31">
        <v>114.5</v>
      </c>
      <c r="DG588" s="31">
        <v>115.9</v>
      </c>
      <c r="DH588" s="31">
        <v>119.1</v>
      </c>
      <c r="DI588" s="31">
        <v>120.2</v>
      </c>
      <c r="DJ588" s="31">
        <v>122.8</v>
      </c>
      <c r="DK588" s="31">
        <v>124.1</v>
      </c>
      <c r="DL588" s="31">
        <v>126.2</v>
      </c>
      <c r="DM588" s="31">
        <v>130.30000000000001</v>
      </c>
      <c r="DN588" s="31">
        <v>136</v>
      </c>
      <c r="DO588" s="31">
        <v>140.69999999999999</v>
      </c>
      <c r="DP588" s="31">
        <v>139.5</v>
      </c>
      <c r="DQ588" s="31">
        <v>141.69999999999999</v>
      </c>
      <c r="DR588" s="31">
        <v>150.6</v>
      </c>
      <c r="DS588" s="31">
        <v>158.69999999999999</v>
      </c>
      <c r="DT588" s="31">
        <v>159.6</v>
      </c>
      <c r="DU588" s="31">
        <v>152.1</v>
      </c>
      <c r="DV588" s="31">
        <v>144.69999999999999</v>
      </c>
      <c r="DW588" s="31">
        <v>138.6</v>
      </c>
      <c r="DX588" s="31">
        <v>139.69999999999999</v>
      </c>
      <c r="DY588" s="31">
        <v>136</v>
      </c>
      <c r="DZ588" s="31">
        <v>137</v>
      </c>
      <c r="EA588" s="31">
        <v>138.6</v>
      </c>
      <c r="EB588" s="31">
        <v>139.9</v>
      </c>
      <c r="EC588" s="31">
        <v>142.69999999999999</v>
      </c>
      <c r="ED588" s="31">
        <v>140.80000000000001</v>
      </c>
      <c r="EE588" s="31">
        <v>139.80000000000001</v>
      </c>
      <c r="EF588" s="31">
        <v>138.1</v>
      </c>
      <c r="EG588" s="31">
        <v>138</v>
      </c>
      <c r="EH588" s="31">
        <v>136.19999999999999</v>
      </c>
      <c r="EI588" s="31">
        <v>135.69999999999999</v>
      </c>
      <c r="EJ588" s="31">
        <v>134.80000000000001</v>
      </c>
      <c r="EK588" s="31">
        <v>136.30000000000001</v>
      </c>
      <c r="EL588" s="31">
        <v>137.19999999999999</v>
      </c>
      <c r="EM588" s="31">
        <v>136.1</v>
      </c>
      <c r="EN588" s="31">
        <v>134.80000000000001</v>
      </c>
      <c r="EO588" s="31">
        <v>137.19999999999999</v>
      </c>
      <c r="EP588" s="31">
        <v>133.30000000000001</v>
      </c>
      <c r="EQ588" s="31">
        <v>135.69999999999999</v>
      </c>
      <c r="ER588" s="31">
        <v>145.1</v>
      </c>
      <c r="ES588" s="31">
        <v>148.30000000000001</v>
      </c>
      <c r="ET588" s="31">
        <v>148.5</v>
      </c>
    </row>
    <row r="589" spans="1:150">
      <c r="A589" s="25" t="s">
        <v>2362</v>
      </c>
      <c r="B589" s="25" t="s">
        <v>2363</v>
      </c>
      <c r="C589" s="26">
        <v>9.1480000000000006E-2</v>
      </c>
      <c r="D589" s="31">
        <v>102.4</v>
      </c>
      <c r="E589" s="31">
        <v>102.8</v>
      </c>
      <c r="F589" s="31">
        <v>102.4</v>
      </c>
      <c r="G589" s="31">
        <v>102.6</v>
      </c>
      <c r="H589" s="31">
        <v>103</v>
      </c>
      <c r="I589" s="31">
        <v>103.4</v>
      </c>
      <c r="J589" s="31">
        <v>103.1</v>
      </c>
      <c r="K589" s="31">
        <v>102.5</v>
      </c>
      <c r="L589" s="31">
        <v>102.9</v>
      </c>
      <c r="M589" s="31">
        <v>103</v>
      </c>
      <c r="N589" s="31">
        <v>103.2</v>
      </c>
      <c r="O589" s="31">
        <v>103</v>
      </c>
      <c r="P589" s="31">
        <v>106</v>
      </c>
      <c r="Q589" s="31">
        <v>106.2</v>
      </c>
      <c r="R589" s="31">
        <v>106.3</v>
      </c>
      <c r="S589" s="31">
        <v>105.6</v>
      </c>
      <c r="T589" s="31">
        <v>108.3</v>
      </c>
      <c r="U589" s="31">
        <v>108.4</v>
      </c>
      <c r="V589" s="31">
        <v>108.7</v>
      </c>
      <c r="W589" s="31">
        <v>108.1</v>
      </c>
      <c r="X589" s="31">
        <v>108</v>
      </c>
      <c r="Y589" s="31">
        <v>108.3</v>
      </c>
      <c r="Z589" s="31">
        <v>108.2</v>
      </c>
      <c r="AA589" s="31">
        <v>108.4</v>
      </c>
      <c r="AB589" s="31">
        <v>110.1</v>
      </c>
      <c r="AC589" s="31">
        <v>110.4</v>
      </c>
      <c r="AD589" s="31">
        <v>110.7</v>
      </c>
      <c r="AE589" s="31">
        <v>114.3</v>
      </c>
      <c r="AF589" s="31">
        <v>116.8</v>
      </c>
      <c r="AG589" s="31">
        <v>116.9</v>
      </c>
      <c r="AH589" s="31">
        <v>116.1</v>
      </c>
      <c r="AI589" s="31">
        <v>117.5</v>
      </c>
      <c r="AJ589" s="31">
        <v>118.2</v>
      </c>
      <c r="AK589" s="31">
        <v>115.4</v>
      </c>
      <c r="AL589" s="31">
        <v>114.8</v>
      </c>
      <c r="AM589" s="31">
        <v>114.6</v>
      </c>
      <c r="AN589" s="31">
        <v>115.7</v>
      </c>
      <c r="AO589" s="31">
        <v>113.8</v>
      </c>
      <c r="AP589" s="31">
        <v>109.5</v>
      </c>
      <c r="AQ589" s="31">
        <v>109</v>
      </c>
      <c r="AR589" s="31">
        <v>107.2</v>
      </c>
      <c r="AS589" s="31">
        <v>106.7</v>
      </c>
      <c r="AT589" s="31">
        <v>106.2</v>
      </c>
      <c r="AU589" s="31">
        <v>103.4</v>
      </c>
      <c r="AV589" s="31">
        <v>101.8</v>
      </c>
      <c r="AW589" s="31">
        <v>101.4</v>
      </c>
      <c r="AX589" s="31">
        <v>102.7</v>
      </c>
      <c r="AY589" s="31">
        <v>102.9</v>
      </c>
      <c r="AZ589" s="31">
        <v>103.1</v>
      </c>
      <c r="BA589" s="31">
        <v>105.7</v>
      </c>
      <c r="BB589" s="31">
        <v>105.1</v>
      </c>
      <c r="BC589" s="31">
        <v>106.7</v>
      </c>
      <c r="BD589" s="31">
        <v>106.6</v>
      </c>
      <c r="BE589" s="31">
        <v>106.3</v>
      </c>
      <c r="BF589" s="31">
        <v>107.3</v>
      </c>
      <c r="BG589" s="31">
        <v>107.8</v>
      </c>
      <c r="BH589" s="31">
        <v>108.2</v>
      </c>
      <c r="BI589" s="31">
        <v>108.8</v>
      </c>
      <c r="BJ589" s="31">
        <v>111.8</v>
      </c>
      <c r="BK589" s="31">
        <v>109.6</v>
      </c>
      <c r="BL589" s="31">
        <v>111.7</v>
      </c>
      <c r="BM589" s="31">
        <v>112.7</v>
      </c>
      <c r="BN589" s="31">
        <v>112.6</v>
      </c>
      <c r="BO589" s="31">
        <v>112.7</v>
      </c>
      <c r="BP589" s="31">
        <v>114.6</v>
      </c>
      <c r="BQ589" s="31">
        <v>115.6</v>
      </c>
      <c r="BR589" s="31">
        <v>117.8</v>
      </c>
      <c r="BS589" s="31">
        <v>118.8</v>
      </c>
      <c r="BT589" s="31">
        <v>118.2</v>
      </c>
      <c r="BU589" s="31">
        <v>117.9</v>
      </c>
      <c r="BV589" s="31">
        <v>117.9</v>
      </c>
      <c r="BW589" s="31">
        <v>117.8</v>
      </c>
      <c r="BX589" s="31">
        <v>118.9</v>
      </c>
      <c r="BY589" s="31">
        <v>124.7</v>
      </c>
      <c r="BZ589" s="31">
        <v>124.6</v>
      </c>
      <c r="CA589" s="31">
        <v>123.1</v>
      </c>
      <c r="CB589" s="31">
        <v>120.4</v>
      </c>
      <c r="CC589" s="31">
        <v>121.3</v>
      </c>
      <c r="CD589" s="31">
        <v>124.3</v>
      </c>
      <c r="CE589" s="31">
        <v>126.7</v>
      </c>
      <c r="CF589" s="31">
        <v>124.8</v>
      </c>
      <c r="CG589" s="31">
        <v>121.7</v>
      </c>
      <c r="CH589" s="31">
        <v>122.8</v>
      </c>
      <c r="CI589" s="31">
        <v>122</v>
      </c>
      <c r="CJ589" s="31">
        <v>121.1</v>
      </c>
      <c r="CK589" s="31">
        <v>120</v>
      </c>
      <c r="CL589" s="31">
        <v>119.5</v>
      </c>
      <c r="CM589" s="31">
        <v>119.6</v>
      </c>
      <c r="CN589" s="31">
        <v>119.2</v>
      </c>
      <c r="CO589" s="31">
        <v>118.8</v>
      </c>
      <c r="CP589" s="31">
        <v>119</v>
      </c>
      <c r="CQ589" s="31">
        <v>116.7</v>
      </c>
      <c r="CR589" s="31">
        <v>117.6</v>
      </c>
      <c r="CS589" s="31">
        <v>117.4</v>
      </c>
      <c r="CT589" s="31">
        <v>117.7</v>
      </c>
      <c r="CU589" s="31">
        <v>117.2</v>
      </c>
      <c r="CV589" s="31">
        <v>116.7</v>
      </c>
      <c r="CW589" s="31">
        <v>116.4</v>
      </c>
      <c r="CX589" s="31">
        <v>116.9</v>
      </c>
      <c r="CY589" s="31">
        <v>116.8</v>
      </c>
      <c r="CZ589" s="31">
        <v>116.9</v>
      </c>
      <c r="DA589" s="31">
        <v>118.4</v>
      </c>
      <c r="DB589" s="31">
        <v>118.7</v>
      </c>
      <c r="DC589" s="31">
        <v>120.1</v>
      </c>
      <c r="DD589" s="31">
        <v>125</v>
      </c>
      <c r="DE589" s="31">
        <v>126.5</v>
      </c>
      <c r="DF589" s="31">
        <v>126.7</v>
      </c>
      <c r="DG589" s="31">
        <v>128.19999999999999</v>
      </c>
      <c r="DH589" s="31">
        <v>136</v>
      </c>
      <c r="DI589" s="31">
        <v>146.6</v>
      </c>
      <c r="DJ589" s="31">
        <v>148.69999999999999</v>
      </c>
      <c r="DK589" s="31">
        <v>148.5</v>
      </c>
      <c r="DL589" s="31">
        <v>150.69999999999999</v>
      </c>
      <c r="DM589" s="31">
        <v>156.69999999999999</v>
      </c>
      <c r="DN589" s="31">
        <v>163.30000000000001</v>
      </c>
      <c r="DO589" s="31">
        <v>168.6</v>
      </c>
      <c r="DP589" s="31">
        <v>173</v>
      </c>
      <c r="DQ589" s="31">
        <v>175.5</v>
      </c>
      <c r="DR589" s="31">
        <v>181.6</v>
      </c>
      <c r="DS589" s="31">
        <v>192.7</v>
      </c>
      <c r="DT589" s="31">
        <v>192.7</v>
      </c>
      <c r="DU589" s="31">
        <v>186.2</v>
      </c>
      <c r="DV589" s="31">
        <v>179.8</v>
      </c>
      <c r="DW589" s="31">
        <v>173.5</v>
      </c>
      <c r="DX589" s="31">
        <v>165.6</v>
      </c>
      <c r="DY589" s="31">
        <v>162.30000000000001</v>
      </c>
      <c r="DZ589" s="31">
        <v>165.2</v>
      </c>
      <c r="EA589" s="31">
        <v>165.5</v>
      </c>
      <c r="EB589" s="31">
        <v>167.4</v>
      </c>
      <c r="EC589" s="31">
        <v>170.7</v>
      </c>
      <c r="ED589" s="31">
        <v>171</v>
      </c>
      <c r="EE589" s="31">
        <v>168.9</v>
      </c>
      <c r="EF589" s="31">
        <v>170.6</v>
      </c>
      <c r="EG589" s="31">
        <v>166.8</v>
      </c>
      <c r="EH589" s="31">
        <v>165.1</v>
      </c>
      <c r="EI589" s="31">
        <v>163.5</v>
      </c>
      <c r="EJ589" s="31">
        <v>163.30000000000001</v>
      </c>
      <c r="EK589" s="31">
        <v>162.69999999999999</v>
      </c>
      <c r="EL589" s="31">
        <v>163.69999999999999</v>
      </c>
      <c r="EM589" s="31">
        <v>165.3</v>
      </c>
      <c r="EN589" s="31">
        <v>164.8</v>
      </c>
      <c r="EO589" s="31">
        <v>164.4</v>
      </c>
      <c r="EP589" s="31">
        <v>164.6</v>
      </c>
      <c r="EQ589" s="31">
        <v>162.69999999999999</v>
      </c>
      <c r="ER589" s="31">
        <v>175.7</v>
      </c>
      <c r="ES589" s="31">
        <v>181.9</v>
      </c>
      <c r="ET589" s="31">
        <v>183.4</v>
      </c>
    </row>
    <row r="590" spans="1:150">
      <c r="A590" s="25" t="s">
        <v>2364</v>
      </c>
      <c r="B590" s="25" t="s">
        <v>2365</v>
      </c>
      <c r="C590" s="26">
        <v>1.9060000000000001E-2</v>
      </c>
      <c r="D590" s="31">
        <v>102</v>
      </c>
      <c r="E590" s="31">
        <v>98.8</v>
      </c>
      <c r="F590" s="31">
        <v>101.7</v>
      </c>
      <c r="G590" s="31">
        <v>101.9</v>
      </c>
      <c r="H590" s="31">
        <v>102.2</v>
      </c>
      <c r="I590" s="31">
        <v>102.7</v>
      </c>
      <c r="J590" s="31">
        <v>104.3</v>
      </c>
      <c r="K590" s="31">
        <v>103.9</v>
      </c>
      <c r="L590" s="31">
        <v>105.6</v>
      </c>
      <c r="M590" s="31">
        <v>107.4</v>
      </c>
      <c r="N590" s="31">
        <v>108.5</v>
      </c>
      <c r="O590" s="31">
        <v>108.3</v>
      </c>
      <c r="P590" s="31">
        <v>109.7</v>
      </c>
      <c r="Q590" s="31">
        <v>110.1</v>
      </c>
      <c r="R590" s="31">
        <v>108.4</v>
      </c>
      <c r="S590" s="31">
        <v>110.4</v>
      </c>
      <c r="T590" s="31">
        <v>110</v>
      </c>
      <c r="U590" s="31">
        <v>112</v>
      </c>
      <c r="V590" s="31">
        <v>110.1</v>
      </c>
      <c r="W590" s="31">
        <v>109.3</v>
      </c>
      <c r="X590" s="31">
        <v>111.8</v>
      </c>
      <c r="Y590" s="31">
        <v>112.3</v>
      </c>
      <c r="Z590" s="31">
        <v>112.5</v>
      </c>
      <c r="AA590" s="31">
        <v>113.5</v>
      </c>
      <c r="AB590" s="31">
        <v>113.6</v>
      </c>
      <c r="AC590" s="31">
        <v>113.2</v>
      </c>
      <c r="AD590" s="31">
        <v>112.4</v>
      </c>
      <c r="AE590" s="31">
        <v>111.9</v>
      </c>
      <c r="AF590" s="31">
        <v>112.1</v>
      </c>
      <c r="AG590" s="31">
        <v>114</v>
      </c>
      <c r="AH590" s="31">
        <v>111.6</v>
      </c>
      <c r="AI590" s="31">
        <v>97.6</v>
      </c>
      <c r="AJ590" s="31">
        <v>96.5</v>
      </c>
      <c r="AK590" s="31">
        <v>96.5</v>
      </c>
      <c r="AL590" s="31">
        <v>96.2</v>
      </c>
      <c r="AM590" s="31">
        <v>96</v>
      </c>
      <c r="AN590" s="31">
        <v>95.4</v>
      </c>
      <c r="AO590" s="31">
        <v>96.4</v>
      </c>
      <c r="AP590" s="31">
        <v>97.1</v>
      </c>
      <c r="AQ590" s="31">
        <v>95.7</v>
      </c>
      <c r="AR590" s="31">
        <v>94.6</v>
      </c>
      <c r="AS590" s="31">
        <v>96</v>
      </c>
      <c r="AT590" s="31">
        <v>94.2</v>
      </c>
      <c r="AU590" s="31">
        <v>93.6</v>
      </c>
      <c r="AV590" s="31">
        <v>93.6</v>
      </c>
      <c r="AW590" s="31">
        <v>93.8</v>
      </c>
      <c r="AX590" s="31">
        <v>94.2</v>
      </c>
      <c r="AY590" s="31">
        <v>94.3</v>
      </c>
      <c r="AZ590" s="31">
        <v>94.7</v>
      </c>
      <c r="BA590" s="31">
        <v>94.6</v>
      </c>
      <c r="BB590" s="31">
        <v>94.1</v>
      </c>
      <c r="BC590" s="31">
        <v>94.3</v>
      </c>
      <c r="BD590" s="31">
        <v>96.1</v>
      </c>
      <c r="BE590" s="31">
        <v>96.2</v>
      </c>
      <c r="BF590" s="31">
        <v>96.6</v>
      </c>
      <c r="BG590" s="31">
        <v>99</v>
      </c>
      <c r="BH590" s="31">
        <v>104.7</v>
      </c>
      <c r="BI590" s="31">
        <v>102.2</v>
      </c>
      <c r="BJ590" s="31">
        <v>104.3</v>
      </c>
      <c r="BK590" s="31">
        <v>105.5</v>
      </c>
      <c r="BL590" s="31">
        <v>107.6</v>
      </c>
      <c r="BM590" s="31">
        <v>108</v>
      </c>
      <c r="BN590" s="31">
        <v>108.3</v>
      </c>
      <c r="BO590" s="31">
        <v>110.8</v>
      </c>
      <c r="BP590" s="31">
        <v>111.1</v>
      </c>
      <c r="BQ590" s="31">
        <v>111.7</v>
      </c>
      <c r="BR590" s="31">
        <v>112.9</v>
      </c>
      <c r="BS590" s="31">
        <v>113.6</v>
      </c>
      <c r="BT590" s="31">
        <v>113.6</v>
      </c>
      <c r="BU590" s="31">
        <v>115.7</v>
      </c>
      <c r="BV590" s="31">
        <v>116.6</v>
      </c>
      <c r="BW590" s="31">
        <v>117</v>
      </c>
      <c r="BX590" s="31">
        <v>116.7</v>
      </c>
      <c r="BY590" s="31">
        <v>116.8</v>
      </c>
      <c r="BZ590" s="31">
        <v>117.2</v>
      </c>
      <c r="CA590" s="31">
        <v>117.8</v>
      </c>
      <c r="CB590" s="31">
        <v>117.3</v>
      </c>
      <c r="CC590" s="31">
        <v>116.9</v>
      </c>
      <c r="CD590" s="31">
        <v>117.7</v>
      </c>
      <c r="CE590" s="31">
        <v>115.9</v>
      </c>
      <c r="CF590" s="31">
        <v>115.3</v>
      </c>
      <c r="CG590" s="31">
        <v>115.4</v>
      </c>
      <c r="CH590" s="31">
        <v>115.6</v>
      </c>
      <c r="CI590" s="31">
        <v>115.6</v>
      </c>
      <c r="CJ590" s="31">
        <v>115.9</v>
      </c>
      <c r="CK590" s="31">
        <v>115.6</v>
      </c>
      <c r="CL590" s="31">
        <v>112.8</v>
      </c>
      <c r="CM590" s="31">
        <v>112.3</v>
      </c>
      <c r="CN590" s="31">
        <v>112.9</v>
      </c>
      <c r="CO590" s="31">
        <v>113.4</v>
      </c>
      <c r="CP590" s="31">
        <v>114</v>
      </c>
      <c r="CQ590" s="31">
        <v>114.2</v>
      </c>
      <c r="CR590" s="31">
        <v>113.6</v>
      </c>
      <c r="CS590" s="31">
        <v>112.5</v>
      </c>
      <c r="CT590" s="31">
        <v>112.7</v>
      </c>
      <c r="CU590" s="31">
        <v>112.1</v>
      </c>
      <c r="CV590" s="31">
        <v>111.4</v>
      </c>
      <c r="CW590" s="31">
        <v>111.1</v>
      </c>
      <c r="CX590" s="31">
        <v>110.9</v>
      </c>
      <c r="CY590" s="31">
        <v>110.8</v>
      </c>
      <c r="CZ590" s="31">
        <v>112</v>
      </c>
      <c r="DA590" s="31">
        <v>113.5</v>
      </c>
      <c r="DB590" s="31">
        <v>113.1</v>
      </c>
      <c r="DC590" s="31">
        <v>113.8</v>
      </c>
      <c r="DD590" s="31">
        <v>116.8</v>
      </c>
      <c r="DE590" s="31">
        <v>119.6</v>
      </c>
      <c r="DF590" s="31">
        <v>120.1</v>
      </c>
      <c r="DG590" s="31">
        <v>122.1</v>
      </c>
      <c r="DH590" s="31">
        <v>122.9</v>
      </c>
      <c r="DI590" s="31">
        <v>125.5</v>
      </c>
      <c r="DJ590" s="31">
        <v>125.7</v>
      </c>
      <c r="DK590" s="31">
        <v>131.19999999999999</v>
      </c>
      <c r="DL590" s="31">
        <v>134.4</v>
      </c>
      <c r="DM590" s="31">
        <v>137.1</v>
      </c>
      <c r="DN590" s="31">
        <v>137.5</v>
      </c>
      <c r="DO590" s="31">
        <v>137.69999999999999</v>
      </c>
      <c r="DP590" s="31">
        <v>136.5</v>
      </c>
      <c r="DQ590" s="31">
        <v>144.1</v>
      </c>
      <c r="DR590" s="31">
        <v>143.9</v>
      </c>
      <c r="DS590" s="31">
        <v>147</v>
      </c>
      <c r="DT590" s="31">
        <v>142.9</v>
      </c>
      <c r="DU590" s="31">
        <v>143.19999999999999</v>
      </c>
      <c r="DV590" s="31">
        <v>142.19999999999999</v>
      </c>
      <c r="DW590" s="31">
        <v>138.6</v>
      </c>
      <c r="DX590" s="31">
        <v>137.9</v>
      </c>
      <c r="DY590" s="31">
        <v>138.30000000000001</v>
      </c>
      <c r="DZ590" s="31">
        <v>136.4</v>
      </c>
      <c r="EA590" s="31">
        <v>136.9</v>
      </c>
      <c r="EB590" s="31">
        <v>139</v>
      </c>
      <c r="EC590" s="31">
        <v>141.9</v>
      </c>
      <c r="ED590" s="31">
        <v>141.30000000000001</v>
      </c>
      <c r="EE590" s="31">
        <v>140.5</v>
      </c>
      <c r="EF590" s="31">
        <v>141</v>
      </c>
      <c r="EG590" s="31">
        <v>140.5</v>
      </c>
      <c r="EH590" s="31">
        <v>139.5</v>
      </c>
      <c r="EI590" s="31">
        <v>140.9</v>
      </c>
      <c r="EJ590" s="31">
        <v>139.4</v>
      </c>
      <c r="EK590" s="31">
        <v>143.4</v>
      </c>
      <c r="EL590" s="31">
        <v>141.9</v>
      </c>
      <c r="EM590" s="31">
        <v>140.9</v>
      </c>
      <c r="EN590" s="31">
        <v>140.5</v>
      </c>
      <c r="EO590" s="31">
        <v>138.6</v>
      </c>
      <c r="EP590" s="31">
        <v>140.19999999999999</v>
      </c>
      <c r="EQ590" s="31">
        <v>140</v>
      </c>
      <c r="ER590" s="31">
        <v>135.6</v>
      </c>
      <c r="ES590" s="31">
        <v>137.4</v>
      </c>
      <c r="ET590" s="31">
        <v>138.4</v>
      </c>
    </row>
    <row r="591" spans="1:150">
      <c r="A591" s="25" t="s">
        <v>2366</v>
      </c>
      <c r="B591" s="25" t="s">
        <v>2367</v>
      </c>
      <c r="C591" s="26">
        <v>0.62858000000000003</v>
      </c>
      <c r="D591" s="31">
        <v>102.7</v>
      </c>
      <c r="E591" s="31">
        <v>101.8</v>
      </c>
      <c r="F591" s="31">
        <v>104.8</v>
      </c>
      <c r="G591" s="31">
        <v>104.5</v>
      </c>
      <c r="H591" s="31">
        <v>106.8</v>
      </c>
      <c r="I591" s="31">
        <v>109</v>
      </c>
      <c r="J591" s="31">
        <v>105.5</v>
      </c>
      <c r="K591" s="31">
        <v>104.9</v>
      </c>
      <c r="L591" s="31">
        <v>104.9</v>
      </c>
      <c r="M591" s="31">
        <v>105.6</v>
      </c>
      <c r="N591" s="31">
        <v>105.3</v>
      </c>
      <c r="O591" s="31">
        <v>105.6</v>
      </c>
      <c r="P591" s="31">
        <v>105.7</v>
      </c>
      <c r="Q591" s="31">
        <v>101.8</v>
      </c>
      <c r="R591" s="31">
        <v>98.5</v>
      </c>
      <c r="S591" s="31">
        <v>99.8</v>
      </c>
      <c r="T591" s="31">
        <v>106.6</v>
      </c>
      <c r="U591" s="31">
        <v>112</v>
      </c>
      <c r="V591" s="31">
        <v>109.4</v>
      </c>
      <c r="W591" s="31">
        <v>108.6</v>
      </c>
      <c r="X591" s="31">
        <v>106.8</v>
      </c>
      <c r="Y591" s="31">
        <v>109.9</v>
      </c>
      <c r="Z591" s="31">
        <v>110.5</v>
      </c>
      <c r="AA591" s="31">
        <v>108.7</v>
      </c>
      <c r="AB591" s="31">
        <v>102.4</v>
      </c>
      <c r="AC591" s="31">
        <v>103.3</v>
      </c>
      <c r="AD591" s="31">
        <v>103.8</v>
      </c>
      <c r="AE591" s="31">
        <v>106</v>
      </c>
      <c r="AF591" s="31">
        <v>107.4</v>
      </c>
      <c r="AG591" s="31">
        <v>106.8</v>
      </c>
      <c r="AH591" s="31">
        <v>106.2</v>
      </c>
      <c r="AI591" s="31">
        <v>107</v>
      </c>
      <c r="AJ591" s="31">
        <v>104.9</v>
      </c>
      <c r="AK591" s="31">
        <v>98.5</v>
      </c>
      <c r="AL591" s="31">
        <v>96.1</v>
      </c>
      <c r="AM591" s="31">
        <v>95</v>
      </c>
      <c r="AN591" s="31">
        <v>98.2</v>
      </c>
      <c r="AO591" s="31">
        <v>101.9</v>
      </c>
      <c r="AP591" s="31">
        <v>102.1</v>
      </c>
      <c r="AQ591" s="31">
        <v>94.4</v>
      </c>
      <c r="AR591" s="31">
        <v>91.5</v>
      </c>
      <c r="AS591" s="31">
        <v>91.5</v>
      </c>
      <c r="AT591" s="31">
        <v>91.4</v>
      </c>
      <c r="AU591" s="31">
        <v>91</v>
      </c>
      <c r="AV591" s="31">
        <v>85.8</v>
      </c>
      <c r="AW591" s="31">
        <v>84.9</v>
      </c>
      <c r="AX591" s="31">
        <v>85.2</v>
      </c>
      <c r="AY591" s="31">
        <v>88.1</v>
      </c>
      <c r="AZ591" s="31">
        <v>86.8</v>
      </c>
      <c r="BA591" s="31">
        <v>86.4</v>
      </c>
      <c r="BB591" s="31">
        <v>85.9</v>
      </c>
      <c r="BC591" s="31">
        <v>86.9</v>
      </c>
      <c r="BD591" s="31">
        <v>86.9</v>
      </c>
      <c r="BE591" s="31">
        <v>86</v>
      </c>
      <c r="BF591" s="31">
        <v>86.8</v>
      </c>
      <c r="BG591" s="31">
        <v>88.2</v>
      </c>
      <c r="BH591" s="31">
        <v>93.6</v>
      </c>
      <c r="BI591" s="31">
        <v>95</v>
      </c>
      <c r="BJ591" s="31">
        <v>96.9</v>
      </c>
      <c r="BK591" s="31">
        <v>96.8</v>
      </c>
      <c r="BL591" s="31">
        <v>95.3</v>
      </c>
      <c r="BM591" s="31">
        <v>93.8</v>
      </c>
      <c r="BN591" s="31">
        <v>93.3</v>
      </c>
      <c r="BO591" s="31">
        <v>95.2</v>
      </c>
      <c r="BP591" s="31">
        <v>97.7</v>
      </c>
      <c r="BQ591" s="31">
        <v>100.5</v>
      </c>
      <c r="BR591" s="31">
        <v>102</v>
      </c>
      <c r="BS591" s="31">
        <v>102.3</v>
      </c>
      <c r="BT591" s="31">
        <v>101.3</v>
      </c>
      <c r="BU591" s="31">
        <v>102.6</v>
      </c>
      <c r="BV591" s="31">
        <v>103.9</v>
      </c>
      <c r="BW591" s="31">
        <v>102.6</v>
      </c>
      <c r="BX591" s="31">
        <v>102.3</v>
      </c>
      <c r="BY591" s="31">
        <v>104.2</v>
      </c>
      <c r="BZ591" s="31">
        <v>104.8</v>
      </c>
      <c r="CA591" s="31">
        <v>104.7</v>
      </c>
      <c r="CB591" s="31">
        <v>102.1</v>
      </c>
      <c r="CC591" s="31">
        <v>99.8</v>
      </c>
      <c r="CD591" s="31">
        <v>100.9</v>
      </c>
      <c r="CE591" s="31">
        <v>103.5</v>
      </c>
      <c r="CF591" s="31">
        <v>101.8</v>
      </c>
      <c r="CG591" s="31">
        <v>100.4</v>
      </c>
      <c r="CH591" s="31">
        <v>101.5</v>
      </c>
      <c r="CI591" s="31">
        <v>102.8</v>
      </c>
      <c r="CJ591" s="31">
        <v>103.1</v>
      </c>
      <c r="CK591" s="31">
        <v>102.1</v>
      </c>
      <c r="CL591" s="31">
        <v>97.8</v>
      </c>
      <c r="CM591" s="31">
        <v>99.3</v>
      </c>
      <c r="CN591" s="31">
        <v>100.2</v>
      </c>
      <c r="CO591" s="31">
        <v>100.5</v>
      </c>
      <c r="CP591" s="31">
        <v>100.3</v>
      </c>
      <c r="CQ591" s="31">
        <v>101.5</v>
      </c>
      <c r="CR591" s="31">
        <v>100.3</v>
      </c>
      <c r="CS591" s="31">
        <v>101.6</v>
      </c>
      <c r="CT591" s="31">
        <v>100</v>
      </c>
      <c r="CU591" s="31">
        <v>100.6</v>
      </c>
      <c r="CV591" s="31">
        <v>100.8</v>
      </c>
      <c r="CW591" s="31">
        <v>98.5</v>
      </c>
      <c r="CX591" s="31">
        <v>100.6</v>
      </c>
      <c r="CY591" s="31">
        <v>103.9</v>
      </c>
      <c r="CZ591" s="31">
        <v>106.9</v>
      </c>
      <c r="DA591" s="31">
        <v>108.6</v>
      </c>
      <c r="DB591" s="31">
        <v>108.7</v>
      </c>
      <c r="DC591" s="31">
        <v>108.9</v>
      </c>
      <c r="DD591" s="31">
        <v>114.4</v>
      </c>
      <c r="DE591" s="31">
        <v>116.7</v>
      </c>
      <c r="DF591" s="31">
        <v>118.4</v>
      </c>
      <c r="DG591" s="31">
        <v>121.7</v>
      </c>
      <c r="DH591" s="31">
        <v>122.5</v>
      </c>
      <c r="DI591" s="31">
        <v>126.6</v>
      </c>
      <c r="DJ591" s="31">
        <v>126.8</v>
      </c>
      <c r="DK591" s="31">
        <v>125.7</v>
      </c>
      <c r="DL591" s="31">
        <v>124.6</v>
      </c>
      <c r="DM591" s="31">
        <v>124.8</v>
      </c>
      <c r="DN591" s="31">
        <v>128.5</v>
      </c>
      <c r="DO591" s="31">
        <v>130</v>
      </c>
      <c r="DP591" s="31">
        <v>130.1</v>
      </c>
      <c r="DQ591" s="31">
        <v>129.5</v>
      </c>
      <c r="DR591" s="31">
        <v>132.69999999999999</v>
      </c>
      <c r="DS591" s="31">
        <v>136</v>
      </c>
      <c r="DT591" s="31">
        <v>138</v>
      </c>
      <c r="DU591" s="31">
        <v>136.1</v>
      </c>
      <c r="DV591" s="31">
        <v>136</v>
      </c>
      <c r="DW591" s="31">
        <v>128.80000000000001</v>
      </c>
      <c r="DX591" s="31">
        <v>123.8</v>
      </c>
      <c r="DY591" s="31">
        <v>122.2</v>
      </c>
      <c r="DZ591" s="31">
        <v>125.1</v>
      </c>
      <c r="EA591" s="31">
        <v>124.1</v>
      </c>
      <c r="EB591" s="31">
        <v>129</v>
      </c>
      <c r="EC591" s="31">
        <v>134.1</v>
      </c>
      <c r="ED591" s="31">
        <v>136.69999999999999</v>
      </c>
      <c r="EE591" s="31">
        <v>137.19999999999999</v>
      </c>
      <c r="EF591" s="31">
        <v>136.30000000000001</v>
      </c>
      <c r="EG591" s="31">
        <v>135.19999999999999</v>
      </c>
      <c r="EH591" s="31">
        <v>132.80000000000001</v>
      </c>
      <c r="EI591" s="31">
        <v>133.5</v>
      </c>
      <c r="EJ591" s="31">
        <v>134.69999999999999</v>
      </c>
      <c r="EK591" s="31">
        <v>134.69999999999999</v>
      </c>
      <c r="EL591" s="31">
        <v>133</v>
      </c>
      <c r="EM591" s="31">
        <v>133</v>
      </c>
      <c r="EN591" s="31">
        <v>134.5</v>
      </c>
      <c r="EO591" s="31">
        <v>135.4</v>
      </c>
      <c r="EP591" s="31">
        <v>135.69999999999999</v>
      </c>
      <c r="EQ591" s="31">
        <v>136.69999999999999</v>
      </c>
      <c r="ER591" s="31">
        <v>140.9</v>
      </c>
      <c r="ES591" s="31">
        <v>144.80000000000001</v>
      </c>
      <c r="ET591" s="31">
        <v>147.30000000000001</v>
      </c>
    </row>
    <row r="592" spans="1:150">
      <c r="A592" s="25" t="s">
        <v>2368</v>
      </c>
      <c r="B592" s="25" t="s">
        <v>2369</v>
      </c>
      <c r="C592" s="26">
        <v>6.7960000000000007E-2</v>
      </c>
      <c r="D592" s="31">
        <v>101.1</v>
      </c>
      <c r="E592" s="31">
        <v>102.3</v>
      </c>
      <c r="F592" s="31">
        <v>103.3</v>
      </c>
      <c r="G592" s="31">
        <v>102.3</v>
      </c>
      <c r="H592" s="31">
        <v>102.4</v>
      </c>
      <c r="I592" s="31">
        <v>103.2</v>
      </c>
      <c r="J592" s="31">
        <v>104.5</v>
      </c>
      <c r="K592" s="31">
        <v>104.6</v>
      </c>
      <c r="L592" s="31">
        <v>103.6</v>
      </c>
      <c r="M592" s="31">
        <v>104.9</v>
      </c>
      <c r="N592" s="31">
        <v>103.8</v>
      </c>
      <c r="O592" s="31">
        <v>103.4</v>
      </c>
      <c r="P592" s="31">
        <v>107</v>
      </c>
      <c r="Q592" s="31">
        <v>105.2</v>
      </c>
      <c r="R592" s="31">
        <v>106.4</v>
      </c>
      <c r="S592" s="31">
        <v>109.2</v>
      </c>
      <c r="T592" s="31">
        <v>107</v>
      </c>
      <c r="U592" s="31">
        <v>105.8</v>
      </c>
      <c r="V592" s="31">
        <v>106.9</v>
      </c>
      <c r="W592" s="31">
        <v>108.2</v>
      </c>
      <c r="X592" s="31">
        <v>108.1</v>
      </c>
      <c r="Y592" s="31">
        <v>110</v>
      </c>
      <c r="Z592" s="31">
        <v>110.5</v>
      </c>
      <c r="AA592" s="31">
        <v>110</v>
      </c>
      <c r="AB592" s="31">
        <v>114.4</v>
      </c>
      <c r="AC592" s="31">
        <v>112.4</v>
      </c>
      <c r="AD592" s="31">
        <v>113.3</v>
      </c>
      <c r="AE592" s="31">
        <v>112.6</v>
      </c>
      <c r="AF592" s="31">
        <v>115.1</v>
      </c>
      <c r="AG592" s="31">
        <v>115.4</v>
      </c>
      <c r="AH592" s="31">
        <v>117.1</v>
      </c>
      <c r="AI592" s="31">
        <v>116</v>
      </c>
      <c r="AJ592" s="31">
        <v>119.3</v>
      </c>
      <c r="AK592" s="31">
        <v>116.9</v>
      </c>
      <c r="AL592" s="31">
        <v>117.3</v>
      </c>
      <c r="AM592" s="31">
        <v>116</v>
      </c>
      <c r="AN592" s="31">
        <v>115.6</v>
      </c>
      <c r="AO592" s="31">
        <v>116.2</v>
      </c>
      <c r="AP592" s="31">
        <v>115</v>
      </c>
      <c r="AQ592" s="31">
        <v>112.7</v>
      </c>
      <c r="AR592" s="31">
        <v>109.3</v>
      </c>
      <c r="AS592" s="31">
        <v>109.2</v>
      </c>
      <c r="AT592" s="31">
        <v>108</v>
      </c>
      <c r="AU592" s="31">
        <v>106.8</v>
      </c>
      <c r="AV592" s="31">
        <v>105.4</v>
      </c>
      <c r="AW592" s="31">
        <v>105.2</v>
      </c>
      <c r="AX592" s="31">
        <v>105.8</v>
      </c>
      <c r="AY592" s="31">
        <v>107.5</v>
      </c>
      <c r="AZ592" s="31">
        <v>107.6</v>
      </c>
      <c r="BA592" s="31">
        <v>107.9</v>
      </c>
      <c r="BB592" s="31">
        <v>108</v>
      </c>
      <c r="BC592" s="31">
        <v>111.8</v>
      </c>
      <c r="BD592" s="31">
        <v>110.8</v>
      </c>
      <c r="BE592" s="31">
        <v>113.4</v>
      </c>
      <c r="BF592" s="31">
        <v>111.6</v>
      </c>
      <c r="BG592" s="31">
        <v>113.4</v>
      </c>
      <c r="BH592" s="31">
        <v>112</v>
      </c>
      <c r="BI592" s="31">
        <v>113.8</v>
      </c>
      <c r="BJ592" s="31">
        <v>114.9</v>
      </c>
      <c r="BK592" s="31">
        <v>114.5</v>
      </c>
      <c r="BL592" s="31">
        <v>114.8</v>
      </c>
      <c r="BM592" s="31">
        <v>114.1</v>
      </c>
      <c r="BN592" s="31">
        <v>114.5</v>
      </c>
      <c r="BO592" s="31">
        <v>106.2</v>
      </c>
      <c r="BP592" s="31">
        <v>107.4</v>
      </c>
      <c r="BQ592" s="31">
        <v>108.5</v>
      </c>
      <c r="BR592" s="31">
        <v>109.7</v>
      </c>
      <c r="BS592" s="31">
        <v>112.9</v>
      </c>
      <c r="BT592" s="31">
        <v>111.9</v>
      </c>
      <c r="BU592" s="31">
        <v>114.4</v>
      </c>
      <c r="BV592" s="31">
        <v>114.7</v>
      </c>
      <c r="BW592" s="31">
        <v>115</v>
      </c>
      <c r="BX592" s="31">
        <v>114.8</v>
      </c>
      <c r="BY592" s="31">
        <v>117.3</v>
      </c>
      <c r="BZ592" s="31">
        <v>117.4</v>
      </c>
      <c r="CA592" s="31">
        <v>116.2</v>
      </c>
      <c r="CB592" s="31">
        <v>115.9</v>
      </c>
      <c r="CC592" s="31">
        <v>117</v>
      </c>
      <c r="CD592" s="31">
        <v>117.6</v>
      </c>
      <c r="CE592" s="31">
        <v>116.2</v>
      </c>
      <c r="CF592" s="31">
        <v>114.4</v>
      </c>
      <c r="CG592" s="31">
        <v>113.1</v>
      </c>
      <c r="CH592" s="31">
        <v>114</v>
      </c>
      <c r="CI592" s="31">
        <v>113.5</v>
      </c>
      <c r="CJ592" s="31">
        <v>112.5</v>
      </c>
      <c r="CK592" s="31">
        <v>112.1</v>
      </c>
      <c r="CL592" s="31">
        <v>111.3</v>
      </c>
      <c r="CM592" s="31">
        <v>110.3</v>
      </c>
      <c r="CN592" s="31">
        <v>107.1</v>
      </c>
      <c r="CO592" s="31">
        <v>107.9</v>
      </c>
      <c r="CP592" s="31">
        <v>108.8</v>
      </c>
      <c r="CQ592" s="31">
        <v>106.9</v>
      </c>
      <c r="CR592" s="31">
        <v>104.4</v>
      </c>
      <c r="CS592" s="31">
        <v>105.6</v>
      </c>
      <c r="CT592" s="31">
        <v>105</v>
      </c>
      <c r="CU592" s="31">
        <v>104.3</v>
      </c>
      <c r="CV592" s="31">
        <v>105</v>
      </c>
      <c r="CW592" s="31">
        <v>101.9</v>
      </c>
      <c r="CX592" s="31">
        <v>105.2</v>
      </c>
      <c r="CY592" s="31">
        <v>108.1</v>
      </c>
      <c r="CZ592" s="31">
        <v>106</v>
      </c>
      <c r="DA592" s="31">
        <v>109.4</v>
      </c>
      <c r="DB592" s="31">
        <v>110</v>
      </c>
      <c r="DC592" s="31">
        <v>113.4</v>
      </c>
      <c r="DD592" s="31">
        <v>115</v>
      </c>
      <c r="DE592" s="31">
        <v>115.5</v>
      </c>
      <c r="DF592" s="31">
        <v>116.9</v>
      </c>
      <c r="DG592" s="31">
        <v>118.8</v>
      </c>
      <c r="DH592" s="31">
        <v>119.3</v>
      </c>
      <c r="DI592" s="31">
        <v>121.5</v>
      </c>
      <c r="DJ592" s="31">
        <v>127</v>
      </c>
      <c r="DK592" s="31">
        <v>129.19999999999999</v>
      </c>
      <c r="DL592" s="31">
        <v>128.30000000000001</v>
      </c>
      <c r="DM592" s="31">
        <v>134</v>
      </c>
      <c r="DN592" s="31">
        <v>141</v>
      </c>
      <c r="DO592" s="31">
        <v>145.19999999999999</v>
      </c>
      <c r="DP592" s="31">
        <v>146.69999999999999</v>
      </c>
      <c r="DQ592" s="31">
        <v>154.4</v>
      </c>
      <c r="DR592" s="31">
        <v>154.1</v>
      </c>
      <c r="DS592" s="31">
        <v>164.1</v>
      </c>
      <c r="DT592" s="31">
        <v>168.1</v>
      </c>
      <c r="DU592" s="31">
        <v>166.1</v>
      </c>
      <c r="DV592" s="31">
        <v>165.7</v>
      </c>
      <c r="DW592" s="31">
        <v>165.6</v>
      </c>
      <c r="DX592" s="31">
        <v>161.6</v>
      </c>
      <c r="DY592" s="31">
        <v>160.4</v>
      </c>
      <c r="DZ592" s="31">
        <v>162</v>
      </c>
      <c r="EA592" s="31">
        <v>161</v>
      </c>
      <c r="EB592" s="31">
        <v>160.80000000000001</v>
      </c>
      <c r="EC592" s="31">
        <v>167.1</v>
      </c>
      <c r="ED592" s="31">
        <v>163.5</v>
      </c>
      <c r="EE592" s="31">
        <v>164.6</v>
      </c>
      <c r="EF592" s="31">
        <v>163.19999999999999</v>
      </c>
      <c r="EG592" s="31">
        <v>163.4</v>
      </c>
      <c r="EH592" s="31">
        <v>160.80000000000001</v>
      </c>
      <c r="EI592" s="31">
        <v>158.30000000000001</v>
      </c>
      <c r="EJ592" s="31">
        <v>156.69999999999999</v>
      </c>
      <c r="EK592" s="31">
        <v>158.4</v>
      </c>
      <c r="EL592" s="31">
        <v>159.5</v>
      </c>
      <c r="EM592" s="31">
        <v>156.80000000000001</v>
      </c>
      <c r="EN592" s="31">
        <v>157.1</v>
      </c>
      <c r="EO592" s="31">
        <v>156.9</v>
      </c>
      <c r="EP592" s="31">
        <v>154.80000000000001</v>
      </c>
      <c r="EQ592" s="31">
        <v>159.80000000000001</v>
      </c>
      <c r="ER592" s="31">
        <v>161.1</v>
      </c>
      <c r="ES592" s="31">
        <v>162.5</v>
      </c>
      <c r="ET592" s="31">
        <v>166.1</v>
      </c>
    </row>
    <row r="593" spans="1:150">
      <c r="A593" s="25" t="s">
        <v>2370</v>
      </c>
      <c r="B593" s="25" t="s">
        <v>2371</v>
      </c>
      <c r="C593" s="26">
        <v>3.952E-2</v>
      </c>
      <c r="D593" s="31">
        <v>91.9</v>
      </c>
      <c r="E593" s="31">
        <v>97.8</v>
      </c>
      <c r="F593" s="31">
        <v>100.9</v>
      </c>
      <c r="G593" s="31">
        <v>108.4</v>
      </c>
      <c r="H593" s="31">
        <v>97.9</v>
      </c>
      <c r="I593" s="31">
        <v>96.3</v>
      </c>
      <c r="J593" s="31">
        <v>96</v>
      </c>
      <c r="K593" s="31">
        <v>95.4</v>
      </c>
      <c r="L593" s="31">
        <v>98.5</v>
      </c>
      <c r="M593" s="31">
        <v>92.8</v>
      </c>
      <c r="N593" s="31">
        <v>97</v>
      </c>
      <c r="O593" s="31">
        <v>94.5</v>
      </c>
      <c r="P593" s="31">
        <v>95.5</v>
      </c>
      <c r="Q593" s="31">
        <v>94.1</v>
      </c>
      <c r="R593" s="31">
        <v>95.7</v>
      </c>
      <c r="S593" s="31">
        <v>95.7</v>
      </c>
      <c r="T593" s="31">
        <v>97.1</v>
      </c>
      <c r="U593" s="31">
        <v>99.8</v>
      </c>
      <c r="V593" s="31">
        <v>90.1</v>
      </c>
      <c r="W593" s="31">
        <v>87.5</v>
      </c>
      <c r="X593" s="31">
        <v>87.7</v>
      </c>
      <c r="Y593" s="31">
        <v>96.1</v>
      </c>
      <c r="Z593" s="31">
        <v>99.4</v>
      </c>
      <c r="AA593" s="31">
        <v>107.7</v>
      </c>
      <c r="AB593" s="31">
        <v>102.8</v>
      </c>
      <c r="AC593" s="31">
        <v>100.1</v>
      </c>
      <c r="AD593" s="31">
        <v>99.1</v>
      </c>
      <c r="AE593" s="31">
        <v>98.6</v>
      </c>
      <c r="AF593" s="31">
        <v>101.8</v>
      </c>
      <c r="AG593" s="31">
        <v>104.1</v>
      </c>
      <c r="AH593" s="31">
        <v>109.4</v>
      </c>
      <c r="AI593" s="31">
        <v>110.1</v>
      </c>
      <c r="AJ593" s="31">
        <v>110.6</v>
      </c>
      <c r="AK593" s="31">
        <v>104.5</v>
      </c>
      <c r="AL593" s="31">
        <v>102.3</v>
      </c>
      <c r="AM593" s="31">
        <v>103.4</v>
      </c>
      <c r="AN593" s="31">
        <v>103.1</v>
      </c>
      <c r="AO593" s="31">
        <v>104</v>
      </c>
      <c r="AP593" s="31">
        <v>105.3</v>
      </c>
      <c r="AQ593" s="31">
        <v>100.7</v>
      </c>
      <c r="AR593" s="31">
        <v>108.8</v>
      </c>
      <c r="AS593" s="31">
        <v>109.4</v>
      </c>
      <c r="AT593" s="31">
        <v>107.6</v>
      </c>
      <c r="AU593" s="31">
        <v>99.2</v>
      </c>
      <c r="AV593" s="31">
        <v>97.6</v>
      </c>
      <c r="AW593" s="31">
        <v>103.7</v>
      </c>
      <c r="AX593" s="31">
        <v>101.8</v>
      </c>
      <c r="AY593" s="31">
        <v>97.4</v>
      </c>
      <c r="AZ593" s="31">
        <v>99.2</v>
      </c>
      <c r="BA593" s="31">
        <v>103</v>
      </c>
      <c r="BB593" s="31">
        <v>102.5</v>
      </c>
      <c r="BC593" s="31">
        <v>103.8</v>
      </c>
      <c r="BD593" s="31">
        <v>100</v>
      </c>
      <c r="BE593" s="31">
        <v>100.7</v>
      </c>
      <c r="BF593" s="31">
        <v>98.8</v>
      </c>
      <c r="BG593" s="31">
        <v>101</v>
      </c>
      <c r="BH593" s="31">
        <v>101.2</v>
      </c>
      <c r="BI593" s="31">
        <v>101.7</v>
      </c>
      <c r="BJ593" s="31">
        <v>103.1</v>
      </c>
      <c r="BK593" s="31">
        <v>103.9</v>
      </c>
      <c r="BL593" s="31">
        <v>103.4</v>
      </c>
      <c r="BM593" s="31">
        <v>101.8</v>
      </c>
      <c r="BN593" s="31">
        <v>103.6</v>
      </c>
      <c r="BO593" s="31">
        <v>100.6</v>
      </c>
      <c r="BP593" s="31">
        <v>105.4</v>
      </c>
      <c r="BQ593" s="31">
        <v>107.4</v>
      </c>
      <c r="BR593" s="31">
        <v>108.8</v>
      </c>
      <c r="BS593" s="31">
        <v>107.7</v>
      </c>
      <c r="BT593" s="31">
        <v>102.8</v>
      </c>
      <c r="BU593" s="31">
        <v>108.7</v>
      </c>
      <c r="BV593" s="31">
        <v>106.1</v>
      </c>
      <c r="BW593" s="31">
        <v>110.1</v>
      </c>
      <c r="BX593" s="31">
        <v>114.9</v>
      </c>
      <c r="BY593" s="31">
        <v>109.5</v>
      </c>
      <c r="BZ593" s="31">
        <v>111</v>
      </c>
      <c r="CA593" s="31">
        <v>110.3</v>
      </c>
      <c r="CB593" s="31">
        <v>106.9</v>
      </c>
      <c r="CC593" s="31">
        <v>108.9</v>
      </c>
      <c r="CD593" s="31">
        <v>106.7</v>
      </c>
      <c r="CE593" s="31">
        <v>105.8</v>
      </c>
      <c r="CF593" s="31">
        <v>104.6</v>
      </c>
      <c r="CG593" s="31">
        <v>104.1</v>
      </c>
      <c r="CH593" s="31">
        <v>111.2</v>
      </c>
      <c r="CI593" s="31">
        <v>108.7</v>
      </c>
      <c r="CJ593" s="31">
        <v>106.4</v>
      </c>
      <c r="CK593" s="31">
        <v>107.1</v>
      </c>
      <c r="CL593" s="31">
        <v>102.5</v>
      </c>
      <c r="CM593" s="31">
        <v>101.9</v>
      </c>
      <c r="CN593" s="31">
        <v>101.7</v>
      </c>
      <c r="CO593" s="31">
        <v>101.7</v>
      </c>
      <c r="CP593" s="31">
        <v>100.9</v>
      </c>
      <c r="CQ593" s="31">
        <v>99</v>
      </c>
      <c r="CR593" s="31">
        <v>97.8</v>
      </c>
      <c r="CS593" s="31">
        <v>104.3</v>
      </c>
      <c r="CT593" s="31">
        <v>99.8</v>
      </c>
      <c r="CU593" s="31">
        <v>97.9</v>
      </c>
      <c r="CV593" s="31">
        <v>97.9</v>
      </c>
      <c r="CW593" s="31">
        <v>98.3</v>
      </c>
      <c r="CX593" s="31">
        <v>102.9</v>
      </c>
      <c r="CY593" s="31">
        <v>103.1</v>
      </c>
      <c r="CZ593" s="31">
        <v>102.7</v>
      </c>
      <c r="DA593" s="31">
        <v>102.7</v>
      </c>
      <c r="DB593" s="31">
        <v>108.3</v>
      </c>
      <c r="DC593" s="31">
        <v>107.3</v>
      </c>
      <c r="DD593" s="31">
        <v>108.3</v>
      </c>
      <c r="DE593" s="31">
        <v>110.4</v>
      </c>
      <c r="DF593" s="31">
        <v>112.3</v>
      </c>
      <c r="DG593" s="31">
        <v>111</v>
      </c>
      <c r="DH593" s="31">
        <v>109.9</v>
      </c>
      <c r="DI593" s="31">
        <v>121.6</v>
      </c>
      <c r="DJ593" s="31">
        <v>116.3</v>
      </c>
      <c r="DK593" s="31">
        <v>120.4</v>
      </c>
      <c r="DL593" s="31">
        <v>119.5</v>
      </c>
      <c r="DM593" s="31">
        <v>125.4</v>
      </c>
      <c r="DN593" s="31">
        <v>130.69999999999999</v>
      </c>
      <c r="DO593" s="31">
        <v>125.2</v>
      </c>
      <c r="DP593" s="31">
        <v>130.69999999999999</v>
      </c>
      <c r="DQ593" s="31">
        <v>132.30000000000001</v>
      </c>
      <c r="DR593" s="31">
        <v>134.4</v>
      </c>
      <c r="DS593" s="31">
        <v>133.5</v>
      </c>
      <c r="DT593" s="31">
        <v>133.5</v>
      </c>
      <c r="DU593" s="31">
        <v>133.69999999999999</v>
      </c>
      <c r="DV593" s="31">
        <v>131.30000000000001</v>
      </c>
      <c r="DW593" s="31">
        <v>129</v>
      </c>
      <c r="DX593" s="31">
        <v>128.9</v>
      </c>
      <c r="DY593" s="31">
        <v>125.3</v>
      </c>
      <c r="DZ593" s="31">
        <v>125.8</v>
      </c>
      <c r="EA593" s="31">
        <v>127.9</v>
      </c>
      <c r="EB593" s="31">
        <v>126.7</v>
      </c>
      <c r="EC593" s="31">
        <v>129.69999999999999</v>
      </c>
      <c r="ED593" s="31">
        <v>130.5</v>
      </c>
      <c r="EE593" s="31">
        <v>130.30000000000001</v>
      </c>
      <c r="EF593" s="31">
        <v>130.69999999999999</v>
      </c>
      <c r="EG593" s="31">
        <v>130.1</v>
      </c>
      <c r="EH593" s="31">
        <v>128.19999999999999</v>
      </c>
      <c r="EI593" s="31">
        <v>127.9</v>
      </c>
      <c r="EJ593" s="31">
        <v>127.7</v>
      </c>
      <c r="EK593" s="31">
        <v>127.7</v>
      </c>
      <c r="EL593" s="31">
        <v>128.19999999999999</v>
      </c>
      <c r="EM593" s="31">
        <v>127.4</v>
      </c>
      <c r="EN593" s="31">
        <v>127.8</v>
      </c>
      <c r="EO593" s="31">
        <v>128.69999999999999</v>
      </c>
      <c r="EP593" s="31">
        <v>128.69999999999999</v>
      </c>
      <c r="EQ593" s="31">
        <v>130.80000000000001</v>
      </c>
      <c r="ER593" s="31">
        <v>133.6</v>
      </c>
      <c r="ES593" s="31">
        <v>134.6</v>
      </c>
      <c r="ET593" s="31">
        <v>134.4</v>
      </c>
    </row>
    <row r="594" spans="1:150">
      <c r="A594" s="25" t="s">
        <v>2372</v>
      </c>
      <c r="B594" s="25" t="s">
        <v>2373</v>
      </c>
      <c r="C594" s="26">
        <v>7.8630000000000005E-2</v>
      </c>
      <c r="D594" s="31">
        <v>102.1</v>
      </c>
      <c r="E594" s="31">
        <v>100.9</v>
      </c>
      <c r="F594" s="31">
        <v>102.3</v>
      </c>
      <c r="G594" s="31">
        <v>102.2</v>
      </c>
      <c r="H594" s="31">
        <v>102.3</v>
      </c>
      <c r="I594" s="31">
        <v>102.3</v>
      </c>
      <c r="J594" s="31">
        <v>102.4</v>
      </c>
      <c r="K594" s="31">
        <v>101</v>
      </c>
      <c r="L594" s="31">
        <v>103.8</v>
      </c>
      <c r="M594" s="31">
        <v>104.6</v>
      </c>
      <c r="N594" s="31">
        <v>103.1</v>
      </c>
      <c r="O594" s="31">
        <v>102</v>
      </c>
      <c r="P594" s="31">
        <v>103.5</v>
      </c>
      <c r="Q594" s="31">
        <v>101.6</v>
      </c>
      <c r="R594" s="31">
        <v>102.4</v>
      </c>
      <c r="S594" s="31">
        <v>103.3</v>
      </c>
      <c r="T594" s="31">
        <v>102.6</v>
      </c>
      <c r="U594" s="31">
        <v>103.6</v>
      </c>
      <c r="V594" s="31">
        <v>105.5</v>
      </c>
      <c r="W594" s="31">
        <v>108.3</v>
      </c>
      <c r="X594" s="31">
        <v>106.6</v>
      </c>
      <c r="Y594" s="31">
        <v>107.3</v>
      </c>
      <c r="Z594" s="31">
        <v>106.4</v>
      </c>
      <c r="AA594" s="31">
        <v>105.6</v>
      </c>
      <c r="AB594" s="31">
        <v>109.3</v>
      </c>
      <c r="AC594" s="31">
        <v>109.8</v>
      </c>
      <c r="AD594" s="31">
        <v>106.4</v>
      </c>
      <c r="AE594" s="31">
        <v>111.7</v>
      </c>
      <c r="AF594" s="31">
        <v>111.8</v>
      </c>
      <c r="AG594" s="31">
        <v>111.4</v>
      </c>
      <c r="AH594" s="31">
        <v>113.3</v>
      </c>
      <c r="AI594" s="31">
        <v>118</v>
      </c>
      <c r="AJ594" s="31">
        <v>111</v>
      </c>
      <c r="AK594" s="31">
        <v>117.4</v>
      </c>
      <c r="AL594" s="31">
        <v>116.7</v>
      </c>
      <c r="AM594" s="31">
        <v>113.8</v>
      </c>
      <c r="AN594" s="31">
        <v>114.9</v>
      </c>
      <c r="AO594" s="31">
        <v>113.1</v>
      </c>
      <c r="AP594" s="31">
        <v>114.2</v>
      </c>
      <c r="AQ594" s="31">
        <v>114.7</v>
      </c>
      <c r="AR594" s="31">
        <v>109.6</v>
      </c>
      <c r="AS594" s="31">
        <v>113.4</v>
      </c>
      <c r="AT594" s="31">
        <v>114.3</v>
      </c>
      <c r="AU594" s="31">
        <v>112.4</v>
      </c>
      <c r="AV594" s="31">
        <v>111.3</v>
      </c>
      <c r="AW594" s="31">
        <v>107.6</v>
      </c>
      <c r="AX594" s="31">
        <v>111</v>
      </c>
      <c r="AY594" s="31">
        <v>112.6</v>
      </c>
      <c r="AZ594" s="31">
        <v>112.8</v>
      </c>
      <c r="BA594" s="31">
        <v>112.9</v>
      </c>
      <c r="BB594" s="31">
        <v>112.9</v>
      </c>
      <c r="BC594" s="31">
        <v>112.5</v>
      </c>
      <c r="BD594" s="31">
        <v>112.9</v>
      </c>
      <c r="BE594" s="31">
        <v>112.4</v>
      </c>
      <c r="BF594" s="31">
        <v>111.8</v>
      </c>
      <c r="BG594" s="31">
        <v>112.3</v>
      </c>
      <c r="BH594" s="31">
        <v>112.1</v>
      </c>
      <c r="BI594" s="31">
        <v>112.2</v>
      </c>
      <c r="BJ594" s="31">
        <v>112.5</v>
      </c>
      <c r="BK594" s="31">
        <v>112.9</v>
      </c>
      <c r="BL594" s="31">
        <v>113.6</v>
      </c>
      <c r="BM594" s="31">
        <v>113.4</v>
      </c>
      <c r="BN594" s="31">
        <v>113.5</v>
      </c>
      <c r="BO594" s="31">
        <v>114</v>
      </c>
      <c r="BP594" s="31">
        <v>112.9</v>
      </c>
      <c r="BQ594" s="31">
        <v>113.2</v>
      </c>
      <c r="BR594" s="31">
        <v>113.4</v>
      </c>
      <c r="BS594" s="31">
        <v>115.2</v>
      </c>
      <c r="BT594" s="31">
        <v>115.4</v>
      </c>
      <c r="BU594" s="31">
        <v>115.1</v>
      </c>
      <c r="BV594" s="31">
        <v>115.7</v>
      </c>
      <c r="BW594" s="31">
        <v>116.6</v>
      </c>
      <c r="BX594" s="31">
        <v>115.9</v>
      </c>
      <c r="BY594" s="31">
        <v>117.9</v>
      </c>
      <c r="BZ594" s="31">
        <v>117.1</v>
      </c>
      <c r="CA594" s="31">
        <v>118.6</v>
      </c>
      <c r="CB594" s="31">
        <v>117</v>
      </c>
      <c r="CC594" s="31">
        <v>118.3</v>
      </c>
      <c r="CD594" s="31">
        <v>117.5</v>
      </c>
      <c r="CE594" s="31">
        <v>118.3</v>
      </c>
      <c r="CF594" s="31">
        <v>117.5</v>
      </c>
      <c r="CG594" s="31">
        <v>116.5</v>
      </c>
      <c r="CH594" s="31">
        <v>116.2</v>
      </c>
      <c r="CI594" s="31">
        <v>116.3</v>
      </c>
      <c r="CJ594" s="31">
        <v>116.4</v>
      </c>
      <c r="CK594" s="31">
        <v>114.6</v>
      </c>
      <c r="CL594" s="31">
        <v>115.1</v>
      </c>
      <c r="CM594" s="31">
        <v>114.7</v>
      </c>
      <c r="CN594" s="31">
        <v>114.1</v>
      </c>
      <c r="CO594" s="31">
        <v>114.8</v>
      </c>
      <c r="CP594" s="31">
        <v>114</v>
      </c>
      <c r="CQ594" s="31">
        <v>113.6</v>
      </c>
      <c r="CR594" s="31">
        <v>112.1</v>
      </c>
      <c r="CS594" s="31">
        <v>112</v>
      </c>
      <c r="CT594" s="31">
        <v>112</v>
      </c>
      <c r="CU594" s="31">
        <v>112.2</v>
      </c>
      <c r="CV594" s="31">
        <v>113.2</v>
      </c>
      <c r="CW594" s="31">
        <v>113.1</v>
      </c>
      <c r="CX594" s="31">
        <v>112.8</v>
      </c>
      <c r="CY594" s="31">
        <v>113.5</v>
      </c>
      <c r="CZ594" s="31">
        <v>114.7</v>
      </c>
      <c r="DA594" s="31">
        <v>113.9</v>
      </c>
      <c r="DB594" s="31">
        <v>115</v>
      </c>
      <c r="DC594" s="31">
        <v>115.4</v>
      </c>
      <c r="DD594" s="31">
        <v>118.7</v>
      </c>
      <c r="DE594" s="31">
        <v>119.9</v>
      </c>
      <c r="DF594" s="31">
        <v>118.8</v>
      </c>
      <c r="DG594" s="31">
        <v>121.8</v>
      </c>
      <c r="DH594" s="31">
        <v>125.3</v>
      </c>
      <c r="DI594" s="31">
        <v>133</v>
      </c>
      <c r="DJ594" s="31">
        <v>135.80000000000001</v>
      </c>
      <c r="DK594" s="31">
        <v>140.80000000000001</v>
      </c>
      <c r="DL594" s="31">
        <v>141.5</v>
      </c>
      <c r="DM594" s="31">
        <v>143</v>
      </c>
      <c r="DN594" s="31">
        <v>146.30000000000001</v>
      </c>
      <c r="DO594" s="31">
        <v>149.19999999999999</v>
      </c>
      <c r="DP594" s="31">
        <v>149.9</v>
      </c>
      <c r="DQ594" s="31">
        <v>148.4</v>
      </c>
      <c r="DR594" s="31">
        <v>152.9</v>
      </c>
      <c r="DS594" s="31">
        <v>155.9</v>
      </c>
      <c r="DT594" s="31">
        <v>157.80000000000001</v>
      </c>
      <c r="DU594" s="31">
        <v>163.5</v>
      </c>
      <c r="DV594" s="31">
        <v>159.9</v>
      </c>
      <c r="DW594" s="31">
        <v>158.5</v>
      </c>
      <c r="DX594" s="31">
        <v>157</v>
      </c>
      <c r="DY594" s="31">
        <v>153.4</v>
      </c>
      <c r="DZ594" s="31">
        <v>153.5</v>
      </c>
      <c r="EA594" s="31">
        <v>153.1</v>
      </c>
      <c r="EB594" s="31">
        <v>153.9</v>
      </c>
      <c r="EC594" s="31">
        <v>152.1</v>
      </c>
      <c r="ED594" s="31">
        <v>151</v>
      </c>
      <c r="EE594" s="31">
        <v>150.19999999999999</v>
      </c>
      <c r="EF594" s="31">
        <v>149.80000000000001</v>
      </c>
      <c r="EG594" s="31">
        <v>148.9</v>
      </c>
      <c r="EH594" s="31">
        <v>148.80000000000001</v>
      </c>
      <c r="EI594" s="31">
        <v>145.6</v>
      </c>
      <c r="EJ594" s="31">
        <v>143.69999999999999</v>
      </c>
      <c r="EK594" s="31">
        <v>142.69999999999999</v>
      </c>
      <c r="EL594" s="31">
        <v>142.9</v>
      </c>
      <c r="EM594" s="31">
        <v>143.4</v>
      </c>
      <c r="EN594" s="31">
        <v>143.5</v>
      </c>
      <c r="EO594" s="31">
        <v>144.4</v>
      </c>
      <c r="EP594" s="31">
        <v>143.30000000000001</v>
      </c>
      <c r="EQ594" s="31">
        <v>142.69999999999999</v>
      </c>
      <c r="ER594" s="31">
        <v>143.5</v>
      </c>
      <c r="ES594" s="31">
        <v>148.19999999999999</v>
      </c>
      <c r="ET594" s="31">
        <v>148.1</v>
      </c>
    </row>
    <row r="595" spans="1:150">
      <c r="A595" s="25" t="s">
        <v>2374</v>
      </c>
      <c r="B595" s="25" t="s">
        <v>2375</v>
      </c>
      <c r="C595" s="26">
        <v>0.21326000000000001</v>
      </c>
      <c r="D595" s="31">
        <v>102</v>
      </c>
      <c r="E595" s="31">
        <v>104.5</v>
      </c>
      <c r="F595" s="31">
        <v>104.5</v>
      </c>
      <c r="G595" s="31">
        <v>105.3</v>
      </c>
      <c r="H595" s="31">
        <v>106.2</v>
      </c>
      <c r="I595" s="31">
        <v>105.9</v>
      </c>
      <c r="J595" s="31">
        <v>106.3</v>
      </c>
      <c r="K595" s="31">
        <v>105.2</v>
      </c>
      <c r="L595" s="31">
        <v>108.1</v>
      </c>
      <c r="M595" s="31">
        <v>107.6</v>
      </c>
      <c r="N595" s="31">
        <v>106.1</v>
      </c>
      <c r="O595" s="31">
        <v>106.2</v>
      </c>
      <c r="P595" s="31">
        <v>103.5</v>
      </c>
      <c r="Q595" s="31">
        <v>103.4</v>
      </c>
      <c r="R595" s="31">
        <v>104.7</v>
      </c>
      <c r="S595" s="31">
        <v>106.5</v>
      </c>
      <c r="T595" s="31">
        <v>107.8</v>
      </c>
      <c r="U595" s="31">
        <v>109.8</v>
      </c>
      <c r="V595" s="31">
        <v>108.2</v>
      </c>
      <c r="W595" s="31">
        <v>108.1</v>
      </c>
      <c r="X595" s="31">
        <v>108</v>
      </c>
      <c r="Y595" s="31">
        <v>107.3</v>
      </c>
      <c r="Z595" s="31">
        <v>108.1</v>
      </c>
      <c r="AA595" s="31">
        <v>109.3</v>
      </c>
      <c r="AB595" s="31">
        <v>108</v>
      </c>
      <c r="AC595" s="31">
        <v>108.9</v>
      </c>
      <c r="AD595" s="31">
        <v>110.7</v>
      </c>
      <c r="AE595" s="31">
        <v>113.5</v>
      </c>
      <c r="AF595" s="31">
        <v>115.8</v>
      </c>
      <c r="AG595" s="31">
        <v>117</v>
      </c>
      <c r="AH595" s="31">
        <v>114.6</v>
      </c>
      <c r="AI595" s="31">
        <v>118.3</v>
      </c>
      <c r="AJ595" s="31">
        <v>117.6</v>
      </c>
      <c r="AK595" s="31">
        <v>114.6</v>
      </c>
      <c r="AL595" s="31">
        <v>114.3</v>
      </c>
      <c r="AM595" s="31">
        <v>114.6</v>
      </c>
      <c r="AN595" s="31">
        <v>110.1</v>
      </c>
      <c r="AO595" s="31">
        <v>112.3</v>
      </c>
      <c r="AP595" s="31">
        <v>110.6</v>
      </c>
      <c r="AQ595" s="31">
        <v>110.6</v>
      </c>
      <c r="AR595" s="31">
        <v>110.7</v>
      </c>
      <c r="AS595" s="31">
        <v>111</v>
      </c>
      <c r="AT595" s="31">
        <v>109.4</v>
      </c>
      <c r="AU595" s="31">
        <v>107.7</v>
      </c>
      <c r="AV595" s="31">
        <v>106.7</v>
      </c>
      <c r="AW595" s="31">
        <v>106</v>
      </c>
      <c r="AX595" s="31">
        <v>105.9</v>
      </c>
      <c r="AY595" s="31">
        <v>106.9</v>
      </c>
      <c r="AZ595" s="31">
        <v>107.2</v>
      </c>
      <c r="BA595" s="31">
        <v>108.2</v>
      </c>
      <c r="BB595" s="31">
        <v>107.7</v>
      </c>
      <c r="BC595" s="31">
        <v>108.2</v>
      </c>
      <c r="BD595" s="31">
        <v>107.9</v>
      </c>
      <c r="BE595" s="31">
        <v>107.2</v>
      </c>
      <c r="BF595" s="31">
        <v>106.7</v>
      </c>
      <c r="BG595" s="31">
        <v>108.1</v>
      </c>
      <c r="BH595" s="31">
        <v>108.3</v>
      </c>
      <c r="BI595" s="31">
        <v>108.9</v>
      </c>
      <c r="BJ595" s="31">
        <v>110.7</v>
      </c>
      <c r="BK595" s="31">
        <v>111.5</v>
      </c>
      <c r="BL595" s="31">
        <v>110.8</v>
      </c>
      <c r="BM595" s="31">
        <v>111.1</v>
      </c>
      <c r="BN595" s="31">
        <v>110.8</v>
      </c>
      <c r="BO595" s="31">
        <v>109.1</v>
      </c>
      <c r="BP595" s="31">
        <v>110.7</v>
      </c>
      <c r="BQ595" s="31">
        <v>113.8</v>
      </c>
      <c r="BR595" s="31">
        <v>115.6</v>
      </c>
      <c r="BS595" s="31">
        <v>116.1</v>
      </c>
      <c r="BT595" s="31">
        <v>115.8</v>
      </c>
      <c r="BU595" s="31">
        <v>117.9</v>
      </c>
      <c r="BV595" s="31">
        <v>117.3</v>
      </c>
      <c r="BW595" s="31">
        <v>116.5</v>
      </c>
      <c r="BX595" s="31">
        <v>118.8</v>
      </c>
      <c r="BY595" s="31">
        <v>123.1</v>
      </c>
      <c r="BZ595" s="31">
        <v>123.1</v>
      </c>
      <c r="CA595" s="31">
        <v>121.5</v>
      </c>
      <c r="CB595" s="31">
        <v>120.6</v>
      </c>
      <c r="CC595" s="31">
        <v>122.3</v>
      </c>
      <c r="CD595" s="31">
        <v>121.2</v>
      </c>
      <c r="CE595" s="31">
        <v>118.6</v>
      </c>
      <c r="CF595" s="31">
        <v>117.3</v>
      </c>
      <c r="CG595" s="31">
        <v>115.7</v>
      </c>
      <c r="CH595" s="31">
        <v>116.3</v>
      </c>
      <c r="CI595" s="31">
        <v>116.5</v>
      </c>
      <c r="CJ595" s="31">
        <v>115.8</v>
      </c>
      <c r="CK595" s="31">
        <v>114.9</v>
      </c>
      <c r="CL595" s="31">
        <v>114.1</v>
      </c>
      <c r="CM595" s="31">
        <v>114.5</v>
      </c>
      <c r="CN595" s="31">
        <v>113.2</v>
      </c>
      <c r="CO595" s="31">
        <v>112.5</v>
      </c>
      <c r="CP595" s="31">
        <v>111.6</v>
      </c>
      <c r="CQ595" s="31">
        <v>112.5</v>
      </c>
      <c r="CR595" s="31">
        <v>111.3</v>
      </c>
      <c r="CS595" s="31">
        <v>112.2</v>
      </c>
      <c r="CT595" s="31">
        <v>110.4</v>
      </c>
      <c r="CU595" s="31">
        <v>110</v>
      </c>
      <c r="CV595" s="31">
        <v>108.5</v>
      </c>
      <c r="CW595" s="31">
        <v>108.2</v>
      </c>
      <c r="CX595" s="31">
        <v>108.6</v>
      </c>
      <c r="CY595" s="31">
        <v>109.1</v>
      </c>
      <c r="CZ595" s="31">
        <v>111.2</v>
      </c>
      <c r="DA595" s="31">
        <v>111.5</v>
      </c>
      <c r="DB595" s="31">
        <v>112.8</v>
      </c>
      <c r="DC595" s="31">
        <v>115.4</v>
      </c>
      <c r="DD595" s="31">
        <v>118.5</v>
      </c>
      <c r="DE595" s="31">
        <v>119.2</v>
      </c>
      <c r="DF595" s="31">
        <v>120.5</v>
      </c>
      <c r="DG595" s="31">
        <v>123.6</v>
      </c>
      <c r="DH595" s="31">
        <v>127</v>
      </c>
      <c r="DI595" s="31">
        <v>132.69999999999999</v>
      </c>
      <c r="DJ595" s="31">
        <v>133</v>
      </c>
      <c r="DK595" s="31">
        <v>136.19999999999999</v>
      </c>
      <c r="DL595" s="31">
        <v>139.1</v>
      </c>
      <c r="DM595" s="31">
        <v>146.1</v>
      </c>
      <c r="DN595" s="31">
        <v>153.4</v>
      </c>
      <c r="DO595" s="31">
        <v>149.6</v>
      </c>
      <c r="DP595" s="31">
        <v>150.4</v>
      </c>
      <c r="DQ595" s="31">
        <v>153</v>
      </c>
      <c r="DR595" s="31">
        <v>159.6</v>
      </c>
      <c r="DS595" s="31">
        <v>164.4</v>
      </c>
      <c r="DT595" s="31">
        <v>165.4</v>
      </c>
      <c r="DU595" s="31">
        <v>163.4</v>
      </c>
      <c r="DV595" s="31">
        <v>158.1</v>
      </c>
      <c r="DW595" s="31">
        <v>154.80000000000001</v>
      </c>
      <c r="DX595" s="31">
        <v>154.30000000000001</v>
      </c>
      <c r="DY595" s="31">
        <v>151.30000000000001</v>
      </c>
      <c r="DZ595" s="31">
        <v>150.69999999999999</v>
      </c>
      <c r="EA595" s="31">
        <v>150.80000000000001</v>
      </c>
      <c r="EB595" s="31">
        <v>151.4</v>
      </c>
      <c r="EC595" s="31">
        <v>153.19999999999999</v>
      </c>
      <c r="ED595" s="31">
        <v>154.30000000000001</v>
      </c>
      <c r="EE595" s="31">
        <v>150.4</v>
      </c>
      <c r="EF595" s="31">
        <v>151.4</v>
      </c>
      <c r="EG595" s="31">
        <v>150.5</v>
      </c>
      <c r="EH595" s="31">
        <v>150.1</v>
      </c>
      <c r="EI595" s="31">
        <v>149.19999999999999</v>
      </c>
      <c r="EJ595" s="31">
        <v>147.69999999999999</v>
      </c>
      <c r="EK595" s="31">
        <v>149.1</v>
      </c>
      <c r="EL595" s="31">
        <v>150.1</v>
      </c>
      <c r="EM595" s="31">
        <v>149</v>
      </c>
      <c r="EN595" s="31">
        <v>148.4</v>
      </c>
      <c r="EO595" s="31">
        <v>148.69999999999999</v>
      </c>
      <c r="EP595" s="31">
        <v>150.1</v>
      </c>
      <c r="EQ595" s="31">
        <v>150.69999999999999</v>
      </c>
      <c r="ER595" s="31">
        <v>159.4</v>
      </c>
      <c r="ES595" s="31">
        <v>162.6</v>
      </c>
      <c r="ET595" s="31">
        <v>162.1</v>
      </c>
    </row>
    <row r="596" spans="1:150">
      <c r="A596" s="25" t="s">
        <v>2376</v>
      </c>
      <c r="B596" s="25" t="s">
        <v>2377</v>
      </c>
      <c r="C596" s="26">
        <v>1.026E-2</v>
      </c>
      <c r="D596" s="31">
        <v>101.1</v>
      </c>
      <c r="E596" s="31">
        <v>102.5</v>
      </c>
      <c r="F596" s="31">
        <v>101.4</v>
      </c>
      <c r="G596" s="31">
        <v>103.3</v>
      </c>
      <c r="H596" s="31">
        <v>99.4</v>
      </c>
      <c r="I596" s="31">
        <v>101.7</v>
      </c>
      <c r="J596" s="31">
        <v>103.6</v>
      </c>
      <c r="K596" s="31">
        <v>103.2</v>
      </c>
      <c r="L596" s="31">
        <v>104.4</v>
      </c>
      <c r="M596" s="31">
        <v>104.9</v>
      </c>
      <c r="N596" s="31">
        <v>102.3</v>
      </c>
      <c r="O596" s="31">
        <v>102.1</v>
      </c>
      <c r="P596" s="31">
        <v>101.1</v>
      </c>
      <c r="Q596" s="31">
        <v>103.6</v>
      </c>
      <c r="R596" s="31">
        <v>103.6</v>
      </c>
      <c r="S596" s="31">
        <v>106.9</v>
      </c>
      <c r="T596" s="31">
        <v>104.6</v>
      </c>
      <c r="U596" s="31">
        <v>104.4</v>
      </c>
      <c r="V596" s="31">
        <v>104.2</v>
      </c>
      <c r="W596" s="31">
        <v>104.2</v>
      </c>
      <c r="X596" s="31">
        <v>108</v>
      </c>
      <c r="Y596" s="31">
        <v>107.3</v>
      </c>
      <c r="Z596" s="31">
        <v>109.6</v>
      </c>
      <c r="AA596" s="31">
        <v>109.4</v>
      </c>
      <c r="AB596" s="31">
        <v>109.3</v>
      </c>
      <c r="AC596" s="31">
        <v>108.3</v>
      </c>
      <c r="AD596" s="31">
        <v>110.6</v>
      </c>
      <c r="AE596" s="31">
        <v>109.1</v>
      </c>
      <c r="AF596" s="31">
        <v>111.7</v>
      </c>
      <c r="AG596" s="31">
        <v>110.5</v>
      </c>
      <c r="AH596" s="31">
        <v>110.1</v>
      </c>
      <c r="AI596" s="31">
        <v>107.7</v>
      </c>
      <c r="AJ596" s="31">
        <v>109.7</v>
      </c>
      <c r="AK596" s="31">
        <v>107.9</v>
      </c>
      <c r="AL596" s="31">
        <v>104.7</v>
      </c>
      <c r="AM596" s="31">
        <v>105.1</v>
      </c>
      <c r="AN596" s="31">
        <v>107.8</v>
      </c>
      <c r="AO596" s="31">
        <v>110.5</v>
      </c>
      <c r="AP596" s="31">
        <v>109.6</v>
      </c>
      <c r="AQ596" s="31">
        <v>106.1</v>
      </c>
      <c r="AR596" s="31">
        <v>105.7</v>
      </c>
      <c r="AS596" s="31">
        <v>103.7</v>
      </c>
      <c r="AT596" s="31">
        <v>104.7</v>
      </c>
      <c r="AU596" s="31">
        <v>103.1</v>
      </c>
      <c r="AV596" s="31">
        <v>99.3</v>
      </c>
      <c r="AW596" s="31">
        <v>98.2</v>
      </c>
      <c r="AX596" s="31">
        <v>99.7</v>
      </c>
      <c r="AY596" s="31">
        <v>100.3</v>
      </c>
      <c r="AZ596" s="31">
        <v>97.3</v>
      </c>
      <c r="BA596" s="31">
        <v>97.6</v>
      </c>
      <c r="BB596" s="31">
        <v>99.4</v>
      </c>
      <c r="BC596" s="31">
        <v>99.1</v>
      </c>
      <c r="BD596" s="31">
        <v>98.7</v>
      </c>
      <c r="BE596" s="31">
        <v>97.2</v>
      </c>
      <c r="BF596" s="31">
        <v>96.2</v>
      </c>
      <c r="BG596" s="31">
        <v>97</v>
      </c>
      <c r="BH596" s="31">
        <v>103</v>
      </c>
      <c r="BI596" s="31">
        <v>106.6</v>
      </c>
      <c r="BJ596" s="31">
        <v>107.8</v>
      </c>
      <c r="BK596" s="31">
        <v>108.3</v>
      </c>
      <c r="BL596" s="31">
        <v>107.8</v>
      </c>
      <c r="BM596" s="31">
        <v>107</v>
      </c>
      <c r="BN596" s="31">
        <v>104.6</v>
      </c>
      <c r="BO596" s="31">
        <v>108</v>
      </c>
      <c r="BP596" s="31">
        <v>109.3</v>
      </c>
      <c r="BQ596" s="31">
        <v>111.7</v>
      </c>
      <c r="BR596" s="31">
        <v>112.4</v>
      </c>
      <c r="BS596" s="31">
        <v>113.4</v>
      </c>
      <c r="BT596" s="31">
        <v>113.3</v>
      </c>
      <c r="BU596" s="31">
        <v>115.2</v>
      </c>
      <c r="BV596" s="31">
        <v>116.9</v>
      </c>
      <c r="BW596" s="31">
        <v>116.8</v>
      </c>
      <c r="BX596" s="31">
        <v>115.9</v>
      </c>
      <c r="BY596" s="31">
        <v>118.2</v>
      </c>
      <c r="BZ596" s="31">
        <v>120.1</v>
      </c>
      <c r="CA596" s="31">
        <v>117.8</v>
      </c>
      <c r="CB596" s="31">
        <v>114.5</v>
      </c>
      <c r="CC596" s="31">
        <v>115.8</v>
      </c>
      <c r="CD596" s="31">
        <v>118.6</v>
      </c>
      <c r="CE596" s="31">
        <v>118.5</v>
      </c>
      <c r="CF596" s="31">
        <v>116.6</v>
      </c>
      <c r="CG596" s="31">
        <v>115</v>
      </c>
      <c r="CH596" s="31">
        <v>115.5</v>
      </c>
      <c r="CI596" s="31">
        <v>116.1</v>
      </c>
      <c r="CJ596" s="31">
        <v>116.8</v>
      </c>
      <c r="CK596" s="31">
        <v>116.8</v>
      </c>
      <c r="CL596" s="31">
        <v>115</v>
      </c>
      <c r="CM596" s="31">
        <v>113.3</v>
      </c>
      <c r="CN596" s="31">
        <v>110.6</v>
      </c>
      <c r="CO596" s="31">
        <v>110</v>
      </c>
      <c r="CP596" s="31">
        <v>108.7</v>
      </c>
      <c r="CQ596" s="31">
        <v>104.9</v>
      </c>
      <c r="CR596" s="31">
        <v>105.9</v>
      </c>
      <c r="CS596" s="31">
        <v>107.6</v>
      </c>
      <c r="CT596" s="31">
        <v>106</v>
      </c>
      <c r="CU596" s="31">
        <v>106.3</v>
      </c>
      <c r="CV596" s="31">
        <v>104</v>
      </c>
      <c r="CW596" s="31">
        <v>110.6</v>
      </c>
      <c r="CX596" s="31">
        <v>111.9</v>
      </c>
      <c r="CY596" s="31">
        <v>114.1</v>
      </c>
      <c r="CZ596" s="31">
        <v>118.1</v>
      </c>
      <c r="DA596" s="31">
        <v>121.5</v>
      </c>
      <c r="DB596" s="31">
        <v>122.3</v>
      </c>
      <c r="DC596" s="31">
        <v>123.1</v>
      </c>
      <c r="DD596" s="31">
        <v>126.9</v>
      </c>
      <c r="DE596" s="31">
        <v>130.69999999999999</v>
      </c>
      <c r="DF596" s="31">
        <v>134.19999999999999</v>
      </c>
      <c r="DG596" s="31">
        <v>142.80000000000001</v>
      </c>
      <c r="DH596" s="31">
        <v>146.19999999999999</v>
      </c>
      <c r="DI596" s="31">
        <v>150</v>
      </c>
      <c r="DJ596" s="31">
        <v>152.4</v>
      </c>
      <c r="DK596" s="31">
        <v>154.19999999999999</v>
      </c>
      <c r="DL596" s="31">
        <v>156</v>
      </c>
      <c r="DM596" s="31">
        <v>155.9</v>
      </c>
      <c r="DN596" s="31">
        <v>157.69999999999999</v>
      </c>
      <c r="DO596" s="31">
        <v>161.9</v>
      </c>
      <c r="DP596" s="31">
        <v>160.4</v>
      </c>
      <c r="DQ596" s="31">
        <v>160.80000000000001</v>
      </c>
      <c r="DR596" s="31">
        <v>162.69999999999999</v>
      </c>
      <c r="DS596" s="31">
        <v>167.2</v>
      </c>
      <c r="DT596" s="31">
        <v>171.3</v>
      </c>
      <c r="DU596" s="31">
        <v>168.1</v>
      </c>
      <c r="DV596" s="31">
        <v>165.9</v>
      </c>
      <c r="DW596" s="31">
        <v>161.19999999999999</v>
      </c>
      <c r="DX596" s="31">
        <v>155.5</v>
      </c>
      <c r="DY596" s="31">
        <v>156</v>
      </c>
      <c r="DZ596" s="31">
        <v>153.30000000000001</v>
      </c>
      <c r="EA596" s="31">
        <v>153.80000000000001</v>
      </c>
      <c r="EB596" s="31">
        <v>155.80000000000001</v>
      </c>
      <c r="EC596" s="31">
        <v>157.80000000000001</v>
      </c>
      <c r="ED596" s="31">
        <v>160.19999999999999</v>
      </c>
      <c r="EE596" s="31">
        <v>161.19999999999999</v>
      </c>
      <c r="EF596" s="31">
        <v>166.4</v>
      </c>
      <c r="EG596" s="31">
        <v>165</v>
      </c>
      <c r="EH596" s="31">
        <v>161.4</v>
      </c>
      <c r="EI596" s="31">
        <v>158.69999999999999</v>
      </c>
      <c r="EJ596" s="31">
        <v>161.19999999999999</v>
      </c>
      <c r="EK596" s="31">
        <v>165.1</v>
      </c>
      <c r="EL596" s="31">
        <v>161</v>
      </c>
      <c r="EM596" s="31">
        <v>159.6</v>
      </c>
      <c r="EN596" s="31">
        <v>161.19999999999999</v>
      </c>
      <c r="EO596" s="31">
        <v>163.9</v>
      </c>
      <c r="EP596" s="31">
        <v>163.1</v>
      </c>
      <c r="EQ596" s="31">
        <v>164.3</v>
      </c>
      <c r="ER596" s="31">
        <v>167.1</v>
      </c>
      <c r="ES596" s="31">
        <v>174.2</v>
      </c>
      <c r="ET596" s="31">
        <v>177.2</v>
      </c>
    </row>
    <row r="597" spans="1:150">
      <c r="A597" s="25" t="s">
        <v>2378</v>
      </c>
      <c r="B597" s="25" t="s">
        <v>2379</v>
      </c>
      <c r="C597" s="26">
        <v>0.40260000000000001</v>
      </c>
      <c r="D597" s="31">
        <v>102</v>
      </c>
      <c r="E597" s="31">
        <v>103.5</v>
      </c>
      <c r="F597" s="31">
        <v>105</v>
      </c>
      <c r="G597" s="31">
        <v>104.5</v>
      </c>
      <c r="H597" s="31">
        <v>105.2</v>
      </c>
      <c r="I597" s="31">
        <v>106.8</v>
      </c>
      <c r="J597" s="31">
        <v>105.2</v>
      </c>
      <c r="K597" s="31">
        <v>104.9</v>
      </c>
      <c r="L597" s="31">
        <v>106.5</v>
      </c>
      <c r="M597" s="31">
        <v>106.2</v>
      </c>
      <c r="N597" s="31">
        <v>105.5</v>
      </c>
      <c r="O597" s="31">
        <v>104.6</v>
      </c>
      <c r="P597" s="31">
        <v>103.7</v>
      </c>
      <c r="Q597" s="31">
        <v>103.7</v>
      </c>
      <c r="R597" s="31">
        <v>105.7</v>
      </c>
      <c r="S597" s="31">
        <v>107.1</v>
      </c>
      <c r="T597" s="31">
        <v>110.1</v>
      </c>
      <c r="U597" s="31">
        <v>111.6</v>
      </c>
      <c r="V597" s="31">
        <v>111.4</v>
      </c>
      <c r="W597" s="31">
        <v>112.9</v>
      </c>
      <c r="X597" s="31">
        <v>109.5</v>
      </c>
      <c r="Y597" s="31">
        <v>109.4</v>
      </c>
      <c r="Z597" s="31">
        <v>109.6</v>
      </c>
      <c r="AA597" s="31">
        <v>110.4</v>
      </c>
      <c r="AB597" s="31">
        <v>110.3</v>
      </c>
      <c r="AC597" s="31">
        <v>110.2</v>
      </c>
      <c r="AD597" s="31">
        <v>112.4</v>
      </c>
      <c r="AE597" s="31">
        <v>114.7</v>
      </c>
      <c r="AF597" s="31">
        <v>115.7</v>
      </c>
      <c r="AG597" s="31">
        <v>115.5</v>
      </c>
      <c r="AH597" s="31">
        <v>114.5</v>
      </c>
      <c r="AI597" s="31">
        <v>116.5</v>
      </c>
      <c r="AJ597" s="31">
        <v>115.4</v>
      </c>
      <c r="AK597" s="31">
        <v>113.2</v>
      </c>
      <c r="AL597" s="31">
        <v>112.4</v>
      </c>
      <c r="AM597" s="31">
        <v>110.8</v>
      </c>
      <c r="AN597" s="31">
        <v>112</v>
      </c>
      <c r="AO597" s="31">
        <v>110.8</v>
      </c>
      <c r="AP597" s="31">
        <v>108.1</v>
      </c>
      <c r="AQ597" s="31">
        <v>107.7</v>
      </c>
      <c r="AR597" s="31">
        <v>106.2</v>
      </c>
      <c r="AS597" s="31">
        <v>106.2</v>
      </c>
      <c r="AT597" s="31">
        <v>105.7</v>
      </c>
      <c r="AU597" s="31">
        <v>104.2</v>
      </c>
      <c r="AV597" s="31">
        <v>103.3</v>
      </c>
      <c r="AW597" s="31">
        <v>104.1</v>
      </c>
      <c r="AX597" s="31">
        <v>105.6</v>
      </c>
      <c r="AY597" s="31">
        <v>106.7</v>
      </c>
      <c r="AZ597" s="31">
        <v>106.6</v>
      </c>
      <c r="BA597" s="31">
        <v>107</v>
      </c>
      <c r="BB597" s="31">
        <v>106.6</v>
      </c>
      <c r="BC597" s="31">
        <v>107.1</v>
      </c>
      <c r="BD597" s="31">
        <v>106.2</v>
      </c>
      <c r="BE597" s="31">
        <v>105.2</v>
      </c>
      <c r="BF597" s="31">
        <v>107.7</v>
      </c>
      <c r="BG597" s="31">
        <v>108.8</v>
      </c>
      <c r="BH597" s="31">
        <v>109.3</v>
      </c>
      <c r="BI597" s="31">
        <v>109.7</v>
      </c>
      <c r="BJ597" s="31">
        <v>111.1</v>
      </c>
      <c r="BK597" s="31">
        <v>112.4</v>
      </c>
      <c r="BL597" s="31">
        <v>113.7</v>
      </c>
      <c r="BM597" s="31">
        <v>113.7</v>
      </c>
      <c r="BN597" s="31">
        <v>111.8</v>
      </c>
      <c r="BO597" s="31">
        <v>111.7</v>
      </c>
      <c r="BP597" s="31">
        <v>113</v>
      </c>
      <c r="BQ597" s="31">
        <v>115.1</v>
      </c>
      <c r="BR597" s="31">
        <v>118.3</v>
      </c>
      <c r="BS597" s="31">
        <v>116.6</v>
      </c>
      <c r="BT597" s="31">
        <v>115.3</v>
      </c>
      <c r="BU597" s="31">
        <v>120.3</v>
      </c>
      <c r="BV597" s="31">
        <v>118.3</v>
      </c>
      <c r="BW597" s="31">
        <v>117.2</v>
      </c>
      <c r="BX597" s="31">
        <v>118.1</v>
      </c>
      <c r="BY597" s="31">
        <v>122.1</v>
      </c>
      <c r="BZ597" s="31">
        <v>123.1</v>
      </c>
      <c r="CA597" s="31">
        <v>121</v>
      </c>
      <c r="CB597" s="31">
        <v>120.4</v>
      </c>
      <c r="CC597" s="31">
        <v>123</v>
      </c>
      <c r="CD597" s="31">
        <v>123.1</v>
      </c>
      <c r="CE597" s="31">
        <v>120</v>
      </c>
      <c r="CF597" s="31">
        <v>118.4</v>
      </c>
      <c r="CG597" s="31">
        <v>115.7</v>
      </c>
      <c r="CH597" s="31">
        <v>115</v>
      </c>
      <c r="CI597" s="31">
        <v>114.7</v>
      </c>
      <c r="CJ597" s="31">
        <v>113.2</v>
      </c>
      <c r="CK597" s="31">
        <v>111.8</v>
      </c>
      <c r="CL597" s="31">
        <v>111.5</v>
      </c>
      <c r="CM597" s="31">
        <v>110.8</v>
      </c>
      <c r="CN597" s="31">
        <v>110</v>
      </c>
      <c r="CO597" s="31">
        <v>109.5</v>
      </c>
      <c r="CP597" s="31">
        <v>108.7</v>
      </c>
      <c r="CQ597" s="31">
        <v>108.8</v>
      </c>
      <c r="CR597" s="31">
        <v>107.9</v>
      </c>
      <c r="CS597" s="31">
        <v>108.7</v>
      </c>
      <c r="CT597" s="31">
        <v>108</v>
      </c>
      <c r="CU597" s="31">
        <v>107.6</v>
      </c>
      <c r="CV597" s="31">
        <v>105.4</v>
      </c>
      <c r="CW597" s="31">
        <v>104.4</v>
      </c>
      <c r="CX597" s="31">
        <v>105.6</v>
      </c>
      <c r="CY597" s="31">
        <v>106.6</v>
      </c>
      <c r="CZ597" s="31">
        <v>109</v>
      </c>
      <c r="DA597" s="31">
        <v>111.6</v>
      </c>
      <c r="DB597" s="31">
        <v>112</v>
      </c>
      <c r="DC597" s="31">
        <v>117.3</v>
      </c>
      <c r="DD597" s="31">
        <v>120.4</v>
      </c>
      <c r="DE597" s="31">
        <v>122.6</v>
      </c>
      <c r="DF597" s="31">
        <v>123.6</v>
      </c>
      <c r="DG597" s="31">
        <v>127</v>
      </c>
      <c r="DH597" s="31">
        <v>129.9</v>
      </c>
      <c r="DI597" s="31">
        <v>139.5</v>
      </c>
      <c r="DJ597" s="31">
        <v>139.9</v>
      </c>
      <c r="DK597" s="31">
        <v>141.30000000000001</v>
      </c>
      <c r="DL597" s="31">
        <v>145.4</v>
      </c>
      <c r="DM597" s="31">
        <v>152.4</v>
      </c>
      <c r="DN597" s="31">
        <v>158.69999999999999</v>
      </c>
      <c r="DO597" s="31">
        <v>156.80000000000001</v>
      </c>
      <c r="DP597" s="31">
        <v>157.1</v>
      </c>
      <c r="DQ597" s="31">
        <v>162.30000000000001</v>
      </c>
      <c r="DR597" s="31">
        <v>166.8</v>
      </c>
      <c r="DS597" s="31">
        <v>177.8</v>
      </c>
      <c r="DT597" s="31">
        <v>176.5</v>
      </c>
      <c r="DU597" s="31">
        <v>169.6</v>
      </c>
      <c r="DV597" s="31">
        <v>160.69999999999999</v>
      </c>
      <c r="DW597" s="31">
        <v>155.80000000000001</v>
      </c>
      <c r="DX597" s="31">
        <v>156.30000000000001</v>
      </c>
      <c r="DY597" s="31">
        <v>151.4</v>
      </c>
      <c r="DZ597" s="31">
        <v>155.1</v>
      </c>
      <c r="EA597" s="31">
        <v>154.19999999999999</v>
      </c>
      <c r="EB597" s="31">
        <v>155.5</v>
      </c>
      <c r="EC597" s="31">
        <v>158.19999999999999</v>
      </c>
      <c r="ED597" s="31">
        <v>157.4</v>
      </c>
      <c r="EE597" s="31">
        <v>156.1</v>
      </c>
      <c r="EF597" s="31">
        <v>156.69999999999999</v>
      </c>
      <c r="EG597" s="31">
        <v>157</v>
      </c>
      <c r="EH597" s="31">
        <v>155.4</v>
      </c>
      <c r="EI597" s="31">
        <v>154.1</v>
      </c>
      <c r="EJ597" s="31">
        <v>153.80000000000001</v>
      </c>
      <c r="EK597" s="31">
        <v>156.30000000000001</v>
      </c>
      <c r="EL597" s="31">
        <v>155.6</v>
      </c>
      <c r="EM597" s="31">
        <v>155.30000000000001</v>
      </c>
      <c r="EN597" s="31">
        <v>154.6</v>
      </c>
      <c r="EO597" s="31">
        <v>154.1</v>
      </c>
      <c r="EP597" s="31">
        <v>156.80000000000001</v>
      </c>
      <c r="EQ597" s="31">
        <v>158.30000000000001</v>
      </c>
      <c r="ER597" s="31">
        <v>168.7</v>
      </c>
      <c r="ES597" s="31">
        <v>173.4</v>
      </c>
      <c r="ET597" s="31">
        <v>172.3</v>
      </c>
    </row>
    <row r="598" spans="1:150">
      <c r="A598" s="25" t="s">
        <v>2380</v>
      </c>
      <c r="B598" s="25" t="s">
        <v>2381</v>
      </c>
      <c r="C598" s="26">
        <v>0.92451000000000005</v>
      </c>
      <c r="D598" s="31">
        <v>100.1</v>
      </c>
      <c r="E598" s="31">
        <v>105.7</v>
      </c>
      <c r="F598" s="31">
        <v>104.3</v>
      </c>
      <c r="G598" s="31">
        <v>106.9</v>
      </c>
      <c r="H598" s="31">
        <v>105.3</v>
      </c>
      <c r="I598" s="31">
        <v>109.3</v>
      </c>
      <c r="J598" s="31">
        <v>108.9</v>
      </c>
      <c r="K598" s="31">
        <v>107.8</v>
      </c>
      <c r="L598" s="31">
        <v>106.9</v>
      </c>
      <c r="M598" s="31">
        <v>104</v>
      </c>
      <c r="N598" s="31">
        <v>102.7</v>
      </c>
      <c r="O598" s="31">
        <v>107.5</v>
      </c>
      <c r="P598" s="31">
        <v>109.5</v>
      </c>
      <c r="Q598" s="31">
        <v>103</v>
      </c>
      <c r="R598" s="31">
        <v>106.5</v>
      </c>
      <c r="S598" s="31">
        <v>106.1</v>
      </c>
      <c r="T598" s="31">
        <v>109.1</v>
      </c>
      <c r="U598" s="31">
        <v>106.6</v>
      </c>
      <c r="V598" s="31">
        <v>103.2</v>
      </c>
      <c r="W598" s="31">
        <v>104.1</v>
      </c>
      <c r="X598" s="31">
        <v>106.4</v>
      </c>
      <c r="Y598" s="31">
        <v>102.5</v>
      </c>
      <c r="Z598" s="31">
        <v>98.5</v>
      </c>
      <c r="AA598" s="31">
        <v>98.8</v>
      </c>
      <c r="AB598" s="31">
        <v>94.6</v>
      </c>
      <c r="AC598" s="31">
        <v>92.5</v>
      </c>
      <c r="AD598" s="31">
        <v>98.6</v>
      </c>
      <c r="AE598" s="31">
        <v>99.2</v>
      </c>
      <c r="AF598" s="31">
        <v>101</v>
      </c>
      <c r="AG598" s="31">
        <v>98.4</v>
      </c>
      <c r="AH598" s="31">
        <v>95.4</v>
      </c>
      <c r="AI598" s="31">
        <v>96.6</v>
      </c>
      <c r="AJ598" s="31">
        <v>97.8</v>
      </c>
      <c r="AK598" s="31">
        <v>99</v>
      </c>
      <c r="AL598" s="31">
        <v>99.6</v>
      </c>
      <c r="AM598" s="31">
        <v>104</v>
      </c>
      <c r="AN598" s="31">
        <v>100</v>
      </c>
      <c r="AO598" s="31">
        <v>98</v>
      </c>
      <c r="AP598" s="31">
        <v>100.3</v>
      </c>
      <c r="AQ598" s="31">
        <v>99.9</v>
      </c>
      <c r="AR598" s="31">
        <v>101.4</v>
      </c>
      <c r="AS598" s="31">
        <v>100.4</v>
      </c>
      <c r="AT598" s="31">
        <v>99.5</v>
      </c>
      <c r="AU598" s="31">
        <v>97.1</v>
      </c>
      <c r="AV598" s="31">
        <v>97.6</v>
      </c>
      <c r="AW598" s="31">
        <v>95.1</v>
      </c>
      <c r="AX598" s="31">
        <v>97.7</v>
      </c>
      <c r="AY598" s="31">
        <v>97.1</v>
      </c>
      <c r="AZ598" s="31">
        <v>101.5</v>
      </c>
      <c r="BA598" s="31">
        <v>98.8</v>
      </c>
      <c r="BB598" s="31">
        <v>104.9</v>
      </c>
      <c r="BC598" s="31">
        <v>104.5</v>
      </c>
      <c r="BD598" s="31">
        <v>103.6</v>
      </c>
      <c r="BE598" s="31">
        <v>102.1</v>
      </c>
      <c r="BF598" s="31">
        <v>100.1</v>
      </c>
      <c r="BG598" s="31">
        <v>102.4</v>
      </c>
      <c r="BH598" s="31">
        <v>101.2</v>
      </c>
      <c r="BI598" s="31">
        <v>102.4</v>
      </c>
      <c r="BJ598" s="31">
        <v>102</v>
      </c>
      <c r="BK598" s="31">
        <v>103</v>
      </c>
      <c r="BL598" s="31">
        <v>102.8</v>
      </c>
      <c r="BM598" s="31">
        <v>103.5</v>
      </c>
      <c r="BN598" s="31">
        <v>103.1</v>
      </c>
      <c r="BO598" s="31">
        <v>101.2</v>
      </c>
      <c r="BP598" s="31">
        <v>104.2</v>
      </c>
      <c r="BQ598" s="31">
        <v>105.9</v>
      </c>
      <c r="BR598" s="31">
        <v>104.5</v>
      </c>
      <c r="BS598" s="31">
        <v>105</v>
      </c>
      <c r="BT598" s="31">
        <v>106.8</v>
      </c>
      <c r="BU598" s="31">
        <v>106.8</v>
      </c>
      <c r="BV598" s="31">
        <v>106.7</v>
      </c>
      <c r="BW598" s="31">
        <v>107</v>
      </c>
      <c r="BX598" s="31">
        <v>107.2</v>
      </c>
      <c r="BY598" s="31">
        <v>106.1</v>
      </c>
      <c r="BZ598" s="31">
        <v>107.6</v>
      </c>
      <c r="CA598" s="31">
        <v>108.3</v>
      </c>
      <c r="CB598" s="31">
        <v>109.5</v>
      </c>
      <c r="CC598" s="31">
        <v>111.1</v>
      </c>
      <c r="CD598" s="31">
        <v>110.7</v>
      </c>
      <c r="CE598" s="31">
        <v>109.3</v>
      </c>
      <c r="CF598" s="31">
        <v>109.8</v>
      </c>
      <c r="CG598" s="31">
        <v>110.3</v>
      </c>
      <c r="CH598" s="31">
        <v>113.3</v>
      </c>
      <c r="CI598" s="31">
        <v>114.9</v>
      </c>
      <c r="CJ598" s="31">
        <v>113.1</v>
      </c>
      <c r="CK598" s="31">
        <v>110.9</v>
      </c>
      <c r="CL598" s="31">
        <v>113.5</v>
      </c>
      <c r="CM598" s="31">
        <v>115.3</v>
      </c>
      <c r="CN598" s="31">
        <v>115.1</v>
      </c>
      <c r="CO598" s="31">
        <v>114.2</v>
      </c>
      <c r="CP598" s="31">
        <v>113.5</v>
      </c>
      <c r="CQ598" s="31">
        <v>112.6</v>
      </c>
      <c r="CR598" s="31">
        <v>113.4</v>
      </c>
      <c r="CS598" s="31">
        <v>111.7</v>
      </c>
      <c r="CT598" s="31">
        <v>112.4</v>
      </c>
      <c r="CU598" s="31">
        <v>107.9</v>
      </c>
      <c r="CV598" s="31">
        <v>106.9</v>
      </c>
      <c r="CW598" s="31">
        <v>106.4</v>
      </c>
      <c r="CX598" s="31">
        <v>107.6</v>
      </c>
      <c r="CY598" s="31">
        <v>106.5</v>
      </c>
      <c r="CZ598" s="31">
        <v>107.9</v>
      </c>
      <c r="DA598" s="31">
        <v>108.6</v>
      </c>
      <c r="DB598" s="31">
        <v>108.9</v>
      </c>
      <c r="DC598" s="31">
        <v>109.5</v>
      </c>
      <c r="DD598" s="31">
        <v>109.2</v>
      </c>
      <c r="DE598" s="31">
        <v>112.8</v>
      </c>
      <c r="DF598" s="31">
        <v>111.8</v>
      </c>
      <c r="DG598" s="31">
        <v>112.8</v>
      </c>
      <c r="DH598" s="31">
        <v>113.3</v>
      </c>
      <c r="DI598" s="31">
        <v>115.7</v>
      </c>
      <c r="DJ598" s="31">
        <v>116.5</v>
      </c>
      <c r="DK598" s="31">
        <v>117.1</v>
      </c>
      <c r="DL598" s="31">
        <v>118.8</v>
      </c>
      <c r="DM598" s="31">
        <v>119.2</v>
      </c>
      <c r="DN598" s="31">
        <v>119</v>
      </c>
      <c r="DO598" s="31">
        <v>118.7</v>
      </c>
      <c r="DP598" s="31">
        <v>120.7</v>
      </c>
      <c r="DQ598" s="31">
        <v>121.6</v>
      </c>
      <c r="DR598" s="31">
        <v>122.7</v>
      </c>
      <c r="DS598" s="31">
        <v>123.4</v>
      </c>
      <c r="DT598" s="31">
        <v>125.7</v>
      </c>
      <c r="DU598" s="31">
        <v>128.30000000000001</v>
      </c>
      <c r="DV598" s="31">
        <v>128.19999999999999</v>
      </c>
      <c r="DW598" s="31">
        <v>127.5</v>
      </c>
      <c r="DX598" s="31">
        <v>130.69999999999999</v>
      </c>
      <c r="DY598" s="31">
        <v>131.1</v>
      </c>
      <c r="DZ598" s="31">
        <v>130.6</v>
      </c>
      <c r="EA598" s="31">
        <v>131.19999999999999</v>
      </c>
      <c r="EB598" s="31">
        <v>133.30000000000001</v>
      </c>
      <c r="EC598" s="31">
        <v>134.69999999999999</v>
      </c>
      <c r="ED598" s="31">
        <v>133.80000000000001</v>
      </c>
      <c r="EE598" s="31">
        <v>133.1</v>
      </c>
      <c r="EF598" s="31">
        <v>133.69999999999999</v>
      </c>
      <c r="EG598" s="31">
        <v>133.6</v>
      </c>
      <c r="EH598" s="31">
        <v>134</v>
      </c>
      <c r="EI598" s="31">
        <v>137.19999999999999</v>
      </c>
      <c r="EJ598" s="31">
        <v>143</v>
      </c>
      <c r="EK598" s="31">
        <v>144.4</v>
      </c>
      <c r="EL598" s="31">
        <v>145</v>
      </c>
      <c r="EM598" s="31">
        <v>143.30000000000001</v>
      </c>
      <c r="EN598" s="31">
        <v>144.5</v>
      </c>
      <c r="EO598" s="31">
        <v>144.80000000000001</v>
      </c>
      <c r="EP598" s="31">
        <v>142.80000000000001</v>
      </c>
      <c r="EQ598" s="31">
        <v>144.19999999999999</v>
      </c>
      <c r="ER598" s="31">
        <v>145</v>
      </c>
      <c r="ES598" s="31">
        <v>143.9</v>
      </c>
      <c r="ET598" s="31">
        <v>145</v>
      </c>
    </row>
    <row r="599" spans="1:150">
      <c r="A599" s="25" t="s">
        <v>2382</v>
      </c>
      <c r="B599" s="25" t="s">
        <v>2383</v>
      </c>
      <c r="C599" s="26">
        <v>5.5500000000000001E-2</v>
      </c>
      <c r="D599" s="31">
        <v>104.7</v>
      </c>
      <c r="E599" s="31">
        <v>103</v>
      </c>
      <c r="F599" s="31">
        <v>104.9</v>
      </c>
      <c r="G599" s="31">
        <v>105.9</v>
      </c>
      <c r="H599" s="31">
        <v>104.7</v>
      </c>
      <c r="I599" s="31">
        <v>105.9</v>
      </c>
      <c r="J599" s="31">
        <v>105.3</v>
      </c>
      <c r="K599" s="31">
        <v>105.7</v>
      </c>
      <c r="L599" s="31">
        <v>108</v>
      </c>
      <c r="M599" s="31">
        <v>106</v>
      </c>
      <c r="N599" s="31">
        <v>105.9</v>
      </c>
      <c r="O599" s="31">
        <v>104.2</v>
      </c>
      <c r="P599" s="31">
        <v>107.5</v>
      </c>
      <c r="Q599" s="31">
        <v>106.7</v>
      </c>
      <c r="R599" s="31">
        <v>108</v>
      </c>
      <c r="S599" s="31">
        <v>106.5</v>
      </c>
      <c r="T599" s="31">
        <v>108.1</v>
      </c>
      <c r="U599" s="31">
        <v>109.1</v>
      </c>
      <c r="V599" s="31">
        <v>110.1</v>
      </c>
      <c r="W599" s="31">
        <v>112.1</v>
      </c>
      <c r="X599" s="31">
        <v>113.3</v>
      </c>
      <c r="Y599" s="31">
        <v>109.2</v>
      </c>
      <c r="Z599" s="31">
        <v>108.5</v>
      </c>
      <c r="AA599" s="31">
        <v>111.9</v>
      </c>
      <c r="AB599" s="31">
        <v>112</v>
      </c>
      <c r="AC599" s="31">
        <v>107.3</v>
      </c>
      <c r="AD599" s="31">
        <v>108.8</v>
      </c>
      <c r="AE599" s="31">
        <v>109.5</v>
      </c>
      <c r="AF599" s="31">
        <v>111.3</v>
      </c>
      <c r="AG599" s="31">
        <v>110.1</v>
      </c>
      <c r="AH599" s="31">
        <v>110.2</v>
      </c>
      <c r="AI599" s="31">
        <v>109.7</v>
      </c>
      <c r="AJ599" s="31">
        <v>109</v>
      </c>
      <c r="AK599" s="31">
        <v>108.1</v>
      </c>
      <c r="AL599" s="31">
        <v>106.4</v>
      </c>
      <c r="AM599" s="31">
        <v>107.9</v>
      </c>
      <c r="AN599" s="31">
        <v>108.2</v>
      </c>
      <c r="AO599" s="31">
        <v>106.3</v>
      </c>
      <c r="AP599" s="31">
        <v>108.2</v>
      </c>
      <c r="AQ599" s="31">
        <v>106</v>
      </c>
      <c r="AR599" s="31">
        <v>110</v>
      </c>
      <c r="AS599" s="31">
        <v>111</v>
      </c>
      <c r="AT599" s="31">
        <v>108.8</v>
      </c>
      <c r="AU599" s="31">
        <v>109.4</v>
      </c>
      <c r="AV599" s="31">
        <v>107.8</v>
      </c>
      <c r="AW599" s="31">
        <v>107.1</v>
      </c>
      <c r="AX599" s="31">
        <v>107.2</v>
      </c>
      <c r="AY599" s="31">
        <v>107.7</v>
      </c>
      <c r="AZ599" s="31">
        <v>105.6</v>
      </c>
      <c r="BA599" s="31">
        <v>106.6</v>
      </c>
      <c r="BB599" s="31">
        <v>105.7</v>
      </c>
      <c r="BC599" s="31">
        <v>105.2</v>
      </c>
      <c r="BD599" s="31">
        <v>104.3</v>
      </c>
      <c r="BE599" s="31">
        <v>104.8</v>
      </c>
      <c r="BF599" s="31">
        <v>104.4</v>
      </c>
      <c r="BG599" s="31">
        <v>103.8</v>
      </c>
      <c r="BH599" s="31">
        <v>105.2</v>
      </c>
      <c r="BI599" s="31">
        <v>105.2</v>
      </c>
      <c r="BJ599" s="31">
        <v>105.8</v>
      </c>
      <c r="BK599" s="31">
        <v>107.3</v>
      </c>
      <c r="BL599" s="31">
        <v>106.4</v>
      </c>
      <c r="BM599" s="31">
        <v>107</v>
      </c>
      <c r="BN599" s="31">
        <v>108.4</v>
      </c>
      <c r="BO599" s="31">
        <v>107.2</v>
      </c>
      <c r="BP599" s="31">
        <v>105.6</v>
      </c>
      <c r="BQ599" s="31">
        <v>106.8</v>
      </c>
      <c r="BR599" s="31">
        <v>107</v>
      </c>
      <c r="BS599" s="31">
        <v>106</v>
      </c>
      <c r="BT599" s="31">
        <v>106.4</v>
      </c>
      <c r="BU599" s="31">
        <v>106.9</v>
      </c>
      <c r="BV599" s="31">
        <v>108.8</v>
      </c>
      <c r="BW599" s="31">
        <v>110</v>
      </c>
      <c r="BX599" s="31">
        <v>109.6</v>
      </c>
      <c r="BY599" s="31">
        <v>110.3</v>
      </c>
      <c r="BZ599" s="31">
        <v>110.6</v>
      </c>
      <c r="CA599" s="31">
        <v>110.6</v>
      </c>
      <c r="CB599" s="31">
        <v>111.3</v>
      </c>
      <c r="CC599" s="31">
        <v>111.3</v>
      </c>
      <c r="CD599" s="31">
        <v>113.5</v>
      </c>
      <c r="CE599" s="31">
        <v>114.2</v>
      </c>
      <c r="CF599" s="31">
        <v>113.4</v>
      </c>
      <c r="CG599" s="31">
        <v>114.2</v>
      </c>
      <c r="CH599" s="31">
        <v>113.6</v>
      </c>
      <c r="CI599" s="31">
        <v>114.7</v>
      </c>
      <c r="CJ599" s="31">
        <v>114.8</v>
      </c>
      <c r="CK599" s="31">
        <v>115</v>
      </c>
      <c r="CL599" s="31">
        <v>115.3</v>
      </c>
      <c r="CM599" s="31">
        <v>114.6</v>
      </c>
      <c r="CN599" s="31">
        <v>113.9</v>
      </c>
      <c r="CO599" s="31">
        <v>114.8</v>
      </c>
      <c r="CP599" s="31">
        <v>112.7</v>
      </c>
      <c r="CQ599" s="31">
        <v>111.2</v>
      </c>
      <c r="CR599" s="31">
        <v>111.6</v>
      </c>
      <c r="CS599" s="31">
        <v>112</v>
      </c>
      <c r="CT599" s="31">
        <v>112</v>
      </c>
      <c r="CU599" s="31">
        <v>113.7</v>
      </c>
      <c r="CV599" s="31">
        <v>113.3</v>
      </c>
      <c r="CW599" s="31">
        <v>111.9</v>
      </c>
      <c r="CX599" s="31">
        <v>113.3</v>
      </c>
      <c r="CY599" s="31">
        <v>112.8</v>
      </c>
      <c r="CZ599" s="31">
        <v>114</v>
      </c>
      <c r="DA599" s="31">
        <v>114.5</v>
      </c>
      <c r="DB599" s="31">
        <v>114</v>
      </c>
      <c r="DC599" s="31">
        <v>114.5</v>
      </c>
      <c r="DD599" s="31">
        <v>116.3</v>
      </c>
      <c r="DE599" s="31">
        <v>115.3</v>
      </c>
      <c r="DF599" s="31">
        <v>116.4</v>
      </c>
      <c r="DG599" s="31">
        <v>116</v>
      </c>
      <c r="DH599" s="31">
        <v>116.4</v>
      </c>
      <c r="DI599" s="31">
        <v>118</v>
      </c>
      <c r="DJ599" s="31">
        <v>120.3</v>
      </c>
      <c r="DK599" s="31">
        <v>121.4</v>
      </c>
      <c r="DL599" s="31">
        <v>122</v>
      </c>
      <c r="DM599" s="31">
        <v>124.2</v>
      </c>
      <c r="DN599" s="31">
        <v>125.4</v>
      </c>
      <c r="DO599" s="31">
        <v>125.8</v>
      </c>
      <c r="DP599" s="31">
        <v>126.6</v>
      </c>
      <c r="DQ599" s="31">
        <v>128.6</v>
      </c>
      <c r="DR599" s="31">
        <v>130.4</v>
      </c>
      <c r="DS599" s="31">
        <v>132.19999999999999</v>
      </c>
      <c r="DT599" s="31">
        <v>132.19999999999999</v>
      </c>
      <c r="DU599" s="31">
        <v>133.19999999999999</v>
      </c>
      <c r="DV599" s="31">
        <v>136.5</v>
      </c>
      <c r="DW599" s="31">
        <v>136.1</v>
      </c>
      <c r="DX599" s="31">
        <v>136.80000000000001</v>
      </c>
      <c r="DY599" s="31">
        <v>137.5</v>
      </c>
      <c r="DZ599" s="31">
        <v>138.6</v>
      </c>
      <c r="EA599" s="31">
        <v>138.9</v>
      </c>
      <c r="EB599" s="31">
        <v>138.69999999999999</v>
      </c>
      <c r="EC599" s="31">
        <v>138.19999999999999</v>
      </c>
      <c r="ED599" s="31">
        <v>139.30000000000001</v>
      </c>
      <c r="EE599" s="31">
        <v>139.5</v>
      </c>
      <c r="EF599" s="31">
        <v>138.19999999999999</v>
      </c>
      <c r="EG599" s="31">
        <v>139.5</v>
      </c>
      <c r="EH599" s="31">
        <v>139.19999999999999</v>
      </c>
      <c r="EI599" s="31">
        <v>139.80000000000001</v>
      </c>
      <c r="EJ599" s="31">
        <v>139.80000000000001</v>
      </c>
      <c r="EK599" s="31">
        <v>140.30000000000001</v>
      </c>
      <c r="EL599" s="31">
        <v>139.80000000000001</v>
      </c>
      <c r="EM599" s="31">
        <v>139.4</v>
      </c>
      <c r="EN599" s="31">
        <v>139.19999999999999</v>
      </c>
      <c r="EO599" s="31">
        <v>139.19999999999999</v>
      </c>
      <c r="EP599" s="31">
        <v>139.4</v>
      </c>
      <c r="EQ599" s="31">
        <v>138</v>
      </c>
      <c r="ER599" s="31">
        <v>138.9</v>
      </c>
      <c r="ES599" s="31">
        <v>137.4</v>
      </c>
      <c r="ET599" s="31">
        <v>138.9</v>
      </c>
    </row>
    <row r="600" spans="1:150">
      <c r="A600" s="25" t="s">
        <v>2384</v>
      </c>
      <c r="B600" s="25" t="s">
        <v>2385</v>
      </c>
      <c r="C600" s="26">
        <v>0.78654999999999997</v>
      </c>
      <c r="D600" s="31">
        <v>99.4</v>
      </c>
      <c r="E600" s="31">
        <v>106.3</v>
      </c>
      <c r="F600" s="31">
        <v>104.4</v>
      </c>
      <c r="G600" s="31">
        <v>107.2</v>
      </c>
      <c r="H600" s="31">
        <v>105.2</v>
      </c>
      <c r="I600" s="31">
        <v>109.8</v>
      </c>
      <c r="J600" s="31">
        <v>109.3</v>
      </c>
      <c r="K600" s="31">
        <v>108</v>
      </c>
      <c r="L600" s="31">
        <v>107</v>
      </c>
      <c r="M600" s="31">
        <v>103.7</v>
      </c>
      <c r="N600" s="31">
        <v>101.9</v>
      </c>
      <c r="O600" s="31">
        <v>107.9</v>
      </c>
      <c r="P600" s="31">
        <v>110.2</v>
      </c>
      <c r="Q600" s="31">
        <v>102.7</v>
      </c>
      <c r="R600" s="31">
        <v>106.5</v>
      </c>
      <c r="S600" s="31">
        <v>106.1</v>
      </c>
      <c r="T600" s="31">
        <v>109.3</v>
      </c>
      <c r="U600" s="31">
        <v>106.4</v>
      </c>
      <c r="V600" s="31">
        <v>102.3</v>
      </c>
      <c r="W600" s="31">
        <v>103.2</v>
      </c>
      <c r="X600" s="31">
        <v>105.6</v>
      </c>
      <c r="Y600" s="31">
        <v>101.2</v>
      </c>
      <c r="Z600" s="31">
        <v>96.4</v>
      </c>
      <c r="AA600" s="31">
        <v>96.5</v>
      </c>
      <c r="AB600" s="31">
        <v>91.2</v>
      </c>
      <c r="AC600" s="31">
        <v>89</v>
      </c>
      <c r="AD600" s="31">
        <v>96.3</v>
      </c>
      <c r="AE600" s="31">
        <v>97</v>
      </c>
      <c r="AF600" s="31">
        <v>98.9</v>
      </c>
      <c r="AG600" s="31">
        <v>95.6</v>
      </c>
      <c r="AH600" s="31">
        <v>92.2</v>
      </c>
      <c r="AI600" s="31">
        <v>93.7</v>
      </c>
      <c r="AJ600" s="31">
        <v>95</v>
      </c>
      <c r="AK600" s="31">
        <v>96.2</v>
      </c>
      <c r="AL600" s="31">
        <v>97.1</v>
      </c>
      <c r="AM600" s="31">
        <v>102.3</v>
      </c>
      <c r="AN600" s="31">
        <v>97.8</v>
      </c>
      <c r="AO600" s="31">
        <v>95.5</v>
      </c>
      <c r="AP600" s="31">
        <v>98.1</v>
      </c>
      <c r="AQ600" s="31">
        <v>97.9</v>
      </c>
      <c r="AR600" s="31">
        <v>99.3</v>
      </c>
      <c r="AS600" s="31">
        <v>98.3</v>
      </c>
      <c r="AT600" s="31">
        <v>97.5</v>
      </c>
      <c r="AU600" s="31">
        <v>94.9</v>
      </c>
      <c r="AV600" s="31">
        <v>95.5</v>
      </c>
      <c r="AW600" s="31">
        <v>92.8</v>
      </c>
      <c r="AX600" s="31">
        <v>95.9</v>
      </c>
      <c r="AY600" s="31">
        <v>95</v>
      </c>
      <c r="AZ600" s="31">
        <v>100.8</v>
      </c>
      <c r="BA600" s="31">
        <v>97.3</v>
      </c>
      <c r="BB600" s="31">
        <v>104.3</v>
      </c>
      <c r="BC600" s="31">
        <v>104</v>
      </c>
      <c r="BD600" s="31">
        <v>103.1</v>
      </c>
      <c r="BE600" s="31">
        <v>101.4</v>
      </c>
      <c r="BF600" s="31">
        <v>99.1</v>
      </c>
      <c r="BG600" s="31">
        <v>101.7</v>
      </c>
      <c r="BH600" s="31">
        <v>100.1</v>
      </c>
      <c r="BI600" s="31">
        <v>101.5</v>
      </c>
      <c r="BJ600" s="31">
        <v>101</v>
      </c>
      <c r="BK600" s="31">
        <v>102.2</v>
      </c>
      <c r="BL600" s="31">
        <v>101.8</v>
      </c>
      <c r="BM600" s="31">
        <v>102.6</v>
      </c>
      <c r="BN600" s="31">
        <v>101.9</v>
      </c>
      <c r="BO600" s="31">
        <v>99.7</v>
      </c>
      <c r="BP600" s="31">
        <v>103.4</v>
      </c>
      <c r="BQ600" s="31">
        <v>105.2</v>
      </c>
      <c r="BR600" s="31">
        <v>103.5</v>
      </c>
      <c r="BS600" s="31">
        <v>104.1</v>
      </c>
      <c r="BT600" s="31">
        <v>106.2</v>
      </c>
      <c r="BU600" s="31">
        <v>106.2</v>
      </c>
      <c r="BV600" s="31">
        <v>106</v>
      </c>
      <c r="BW600" s="31">
        <v>106.3</v>
      </c>
      <c r="BX600" s="31">
        <v>106.4</v>
      </c>
      <c r="BY600" s="31">
        <v>105.1</v>
      </c>
      <c r="BZ600" s="31">
        <v>106.8</v>
      </c>
      <c r="CA600" s="31">
        <v>107.6</v>
      </c>
      <c r="CB600" s="31">
        <v>108.8</v>
      </c>
      <c r="CC600" s="31">
        <v>110.6</v>
      </c>
      <c r="CD600" s="31">
        <v>110</v>
      </c>
      <c r="CE600" s="31">
        <v>108.1</v>
      </c>
      <c r="CF600" s="31">
        <v>108.9</v>
      </c>
      <c r="CG600" s="31">
        <v>109.5</v>
      </c>
      <c r="CH600" s="31">
        <v>113.1</v>
      </c>
      <c r="CI600" s="31">
        <v>114.9</v>
      </c>
      <c r="CJ600" s="31">
        <v>112.7</v>
      </c>
      <c r="CK600" s="31">
        <v>110.3</v>
      </c>
      <c r="CL600" s="31">
        <v>113.4</v>
      </c>
      <c r="CM600" s="31">
        <v>115.7</v>
      </c>
      <c r="CN600" s="31">
        <v>115.4</v>
      </c>
      <c r="CO600" s="31">
        <v>114.3</v>
      </c>
      <c r="CP600" s="31">
        <v>113.6</v>
      </c>
      <c r="CQ600" s="31">
        <v>112.8</v>
      </c>
      <c r="CR600" s="31">
        <v>113.7</v>
      </c>
      <c r="CS600" s="31">
        <v>111.4</v>
      </c>
      <c r="CT600" s="31">
        <v>112.4</v>
      </c>
      <c r="CU600" s="31">
        <v>106.9</v>
      </c>
      <c r="CV600" s="31">
        <v>105.8</v>
      </c>
      <c r="CW600" s="31">
        <v>105.2</v>
      </c>
      <c r="CX600" s="31">
        <v>106.6</v>
      </c>
      <c r="CY600" s="31">
        <v>105.4</v>
      </c>
      <c r="CZ600" s="31">
        <v>107.1</v>
      </c>
      <c r="DA600" s="31">
        <v>107.6</v>
      </c>
      <c r="DB600" s="31">
        <v>108</v>
      </c>
      <c r="DC600" s="31">
        <v>108.5</v>
      </c>
      <c r="DD600" s="31">
        <v>108.2</v>
      </c>
      <c r="DE600" s="31">
        <v>112.3</v>
      </c>
      <c r="DF600" s="31">
        <v>111</v>
      </c>
      <c r="DG600" s="31">
        <v>112.3</v>
      </c>
      <c r="DH600" s="31">
        <v>112.8</v>
      </c>
      <c r="DI600" s="31">
        <v>115.4</v>
      </c>
      <c r="DJ600" s="31">
        <v>116</v>
      </c>
      <c r="DK600" s="31">
        <v>116.4</v>
      </c>
      <c r="DL600" s="31">
        <v>117.3</v>
      </c>
      <c r="DM600" s="31">
        <v>117.2</v>
      </c>
      <c r="DN600" s="31">
        <v>117.1</v>
      </c>
      <c r="DO600" s="31">
        <v>116.6</v>
      </c>
      <c r="DP600" s="31">
        <v>118.5</v>
      </c>
      <c r="DQ600" s="31">
        <v>118.8</v>
      </c>
      <c r="DR600" s="31">
        <v>120.2</v>
      </c>
      <c r="DS600" s="31">
        <v>120.9</v>
      </c>
      <c r="DT600" s="31">
        <v>123.2</v>
      </c>
      <c r="DU600" s="31">
        <v>126.2</v>
      </c>
      <c r="DV600" s="31">
        <v>126.1</v>
      </c>
      <c r="DW600" s="31">
        <v>125.2</v>
      </c>
      <c r="DX600" s="31">
        <v>129.1</v>
      </c>
      <c r="DY600" s="31">
        <v>129.6</v>
      </c>
      <c r="DZ600" s="31">
        <v>128.9</v>
      </c>
      <c r="EA600" s="31">
        <v>129.6</v>
      </c>
      <c r="EB600" s="31">
        <v>132.30000000000001</v>
      </c>
      <c r="EC600" s="31">
        <v>133.69999999999999</v>
      </c>
      <c r="ED600" s="31">
        <v>132.30000000000001</v>
      </c>
      <c r="EE600" s="31">
        <v>131.69999999999999</v>
      </c>
      <c r="EF600" s="31">
        <v>132.5</v>
      </c>
      <c r="EG600" s="31">
        <v>132.19999999999999</v>
      </c>
      <c r="EH600" s="31">
        <v>132.80000000000001</v>
      </c>
      <c r="EI600" s="31">
        <v>136.6</v>
      </c>
      <c r="EJ600" s="31">
        <v>143.5</v>
      </c>
      <c r="EK600" s="31">
        <v>145.1</v>
      </c>
      <c r="EL600" s="31">
        <v>146.30000000000001</v>
      </c>
      <c r="EM600" s="31">
        <v>144.4</v>
      </c>
      <c r="EN600" s="31">
        <v>145.69999999999999</v>
      </c>
      <c r="EO600" s="31">
        <v>146.19999999999999</v>
      </c>
      <c r="EP600" s="31">
        <v>143.80000000000001</v>
      </c>
      <c r="EQ600" s="31">
        <v>145.6</v>
      </c>
      <c r="ER600" s="31">
        <v>146.4</v>
      </c>
      <c r="ES600" s="31">
        <v>145.19999999999999</v>
      </c>
      <c r="ET600" s="31">
        <v>146.1</v>
      </c>
    </row>
    <row r="601" spans="1:150">
      <c r="A601" s="25" t="s">
        <v>2386</v>
      </c>
      <c r="B601" s="25" t="s">
        <v>2387</v>
      </c>
      <c r="C601" s="26">
        <v>2.077E-2</v>
      </c>
      <c r="D601" s="31">
        <v>105.5</v>
      </c>
      <c r="E601" s="31">
        <v>102.6</v>
      </c>
      <c r="F601" s="31">
        <v>106.4</v>
      </c>
      <c r="G601" s="31">
        <v>107.9</v>
      </c>
      <c r="H601" s="31">
        <v>109.6</v>
      </c>
      <c r="I601" s="31">
        <v>110.1</v>
      </c>
      <c r="J601" s="31">
        <v>111.6</v>
      </c>
      <c r="K601" s="31">
        <v>109.7</v>
      </c>
      <c r="L601" s="31">
        <v>95.7</v>
      </c>
      <c r="M601" s="31">
        <v>103.3</v>
      </c>
      <c r="N601" s="31">
        <v>108.7</v>
      </c>
      <c r="O601" s="31">
        <v>103.9</v>
      </c>
      <c r="P601" s="31">
        <v>100.4</v>
      </c>
      <c r="Q601" s="31">
        <v>96.5</v>
      </c>
      <c r="R601" s="31">
        <v>103.7</v>
      </c>
      <c r="S601" s="31">
        <v>102.7</v>
      </c>
      <c r="T601" s="31">
        <v>106.4</v>
      </c>
      <c r="U601" s="31">
        <v>106.8</v>
      </c>
      <c r="V601" s="31">
        <v>106.4</v>
      </c>
      <c r="W601" s="31">
        <v>104.2</v>
      </c>
      <c r="X601" s="31">
        <v>105</v>
      </c>
      <c r="Y601" s="31">
        <v>105.5</v>
      </c>
      <c r="Z601" s="31">
        <v>111.6</v>
      </c>
      <c r="AA601" s="31">
        <v>113.2</v>
      </c>
      <c r="AB601" s="31">
        <v>120.5</v>
      </c>
      <c r="AC601" s="31">
        <v>122.2</v>
      </c>
      <c r="AD601" s="31">
        <v>119</v>
      </c>
      <c r="AE601" s="31">
        <v>117.6</v>
      </c>
      <c r="AF601" s="31">
        <v>109.3</v>
      </c>
      <c r="AG601" s="31">
        <v>121.1</v>
      </c>
      <c r="AH601" s="31">
        <v>115.3</v>
      </c>
      <c r="AI601" s="31">
        <v>113.1</v>
      </c>
      <c r="AJ601" s="31">
        <v>117.2</v>
      </c>
      <c r="AK601" s="31">
        <v>121.3</v>
      </c>
      <c r="AL601" s="31">
        <v>113.3</v>
      </c>
      <c r="AM601" s="31">
        <v>106.6</v>
      </c>
      <c r="AN601" s="31">
        <v>105.9</v>
      </c>
      <c r="AO601" s="31">
        <v>108.4</v>
      </c>
      <c r="AP601" s="31">
        <v>111.3</v>
      </c>
      <c r="AQ601" s="31">
        <v>113.5</v>
      </c>
      <c r="AR601" s="31">
        <v>113.5</v>
      </c>
      <c r="AS601" s="31">
        <v>114.5</v>
      </c>
      <c r="AT601" s="31">
        <v>115.1</v>
      </c>
      <c r="AU601" s="31">
        <v>113.2</v>
      </c>
      <c r="AV601" s="31">
        <v>115.4</v>
      </c>
      <c r="AW601" s="31">
        <v>111.2</v>
      </c>
      <c r="AX601" s="31">
        <v>111.2</v>
      </c>
      <c r="AY601" s="31">
        <v>114.5</v>
      </c>
      <c r="AZ601" s="31">
        <v>109.2</v>
      </c>
      <c r="BA601" s="31">
        <v>115</v>
      </c>
      <c r="BB601" s="31">
        <v>116.1</v>
      </c>
      <c r="BC601" s="31">
        <v>111.8</v>
      </c>
      <c r="BD601" s="31">
        <v>114.5</v>
      </c>
      <c r="BE601" s="31">
        <v>110</v>
      </c>
      <c r="BF601" s="31">
        <v>110.7</v>
      </c>
      <c r="BG601" s="31">
        <v>114.4</v>
      </c>
      <c r="BH601" s="31">
        <v>115.5</v>
      </c>
      <c r="BI601" s="31">
        <v>115.9</v>
      </c>
      <c r="BJ601" s="31">
        <v>118.9</v>
      </c>
      <c r="BK601" s="31">
        <v>116</v>
      </c>
      <c r="BL601" s="31">
        <v>114.8</v>
      </c>
      <c r="BM601" s="31">
        <v>112.9</v>
      </c>
      <c r="BN601" s="31">
        <v>115.4</v>
      </c>
      <c r="BO601" s="31">
        <v>116.7</v>
      </c>
      <c r="BP601" s="31">
        <v>115.1</v>
      </c>
      <c r="BQ601" s="31">
        <v>118.2</v>
      </c>
      <c r="BR601" s="31">
        <v>121.7</v>
      </c>
      <c r="BS601" s="31">
        <v>121.9</v>
      </c>
      <c r="BT601" s="31">
        <v>121.9</v>
      </c>
      <c r="BU601" s="31">
        <v>120.8</v>
      </c>
      <c r="BV601" s="31">
        <v>121.3</v>
      </c>
      <c r="BW601" s="31">
        <v>117.4</v>
      </c>
      <c r="BX601" s="31">
        <v>118.3</v>
      </c>
      <c r="BY601" s="31">
        <v>121.6</v>
      </c>
      <c r="BZ601" s="31">
        <v>121.4</v>
      </c>
      <c r="CA601" s="31">
        <v>121.3</v>
      </c>
      <c r="CB601" s="31">
        <v>122.8</v>
      </c>
      <c r="CC601" s="31">
        <v>123.7</v>
      </c>
      <c r="CD601" s="31">
        <v>124.2</v>
      </c>
      <c r="CE601" s="31">
        <v>127.4</v>
      </c>
      <c r="CF601" s="31">
        <v>126.3</v>
      </c>
      <c r="CG601" s="31">
        <v>130.1</v>
      </c>
      <c r="CH601" s="31">
        <v>128.4</v>
      </c>
      <c r="CI601" s="31">
        <v>128.5</v>
      </c>
      <c r="CJ601" s="31">
        <v>127.9</v>
      </c>
      <c r="CK601" s="31">
        <v>125.2</v>
      </c>
      <c r="CL601" s="31">
        <v>126.1</v>
      </c>
      <c r="CM601" s="31">
        <v>124.8</v>
      </c>
      <c r="CN601" s="31">
        <v>125.6</v>
      </c>
      <c r="CO601" s="31">
        <v>128.1</v>
      </c>
      <c r="CP601" s="31">
        <v>131.69999999999999</v>
      </c>
      <c r="CQ601" s="31">
        <v>127</v>
      </c>
      <c r="CR601" s="31">
        <v>129.1</v>
      </c>
      <c r="CS601" s="31">
        <v>131.9</v>
      </c>
      <c r="CT601" s="31">
        <v>130.69999999999999</v>
      </c>
      <c r="CU601" s="31">
        <v>135.6</v>
      </c>
      <c r="CV601" s="31">
        <v>127.7</v>
      </c>
      <c r="CW601" s="31">
        <v>132.1</v>
      </c>
      <c r="CX601" s="31">
        <v>132.80000000000001</v>
      </c>
      <c r="CY601" s="31">
        <v>128.9</v>
      </c>
      <c r="CZ601" s="31">
        <v>122.5</v>
      </c>
      <c r="DA601" s="31">
        <v>123.3</v>
      </c>
      <c r="DB601" s="31">
        <v>121.6</v>
      </c>
      <c r="DC601" s="31">
        <v>126</v>
      </c>
      <c r="DD601" s="31">
        <v>130.1</v>
      </c>
      <c r="DE601" s="31">
        <v>125.7</v>
      </c>
      <c r="DF601" s="31">
        <v>129.6</v>
      </c>
      <c r="DG601" s="31">
        <v>130.4</v>
      </c>
      <c r="DH601" s="31">
        <v>133.5</v>
      </c>
      <c r="DI601" s="31">
        <v>126.4</v>
      </c>
      <c r="DJ601" s="31">
        <v>133.4</v>
      </c>
      <c r="DK601" s="31">
        <v>138.19999999999999</v>
      </c>
      <c r="DL601" s="31">
        <v>138.9</v>
      </c>
      <c r="DM601" s="31">
        <v>136.6</v>
      </c>
      <c r="DN601" s="31">
        <v>135.69999999999999</v>
      </c>
      <c r="DO601" s="31">
        <v>142.19999999999999</v>
      </c>
      <c r="DP601" s="31">
        <v>146.30000000000001</v>
      </c>
      <c r="DQ601" s="31">
        <v>154.5</v>
      </c>
      <c r="DR601" s="31">
        <v>146.5</v>
      </c>
      <c r="DS601" s="31">
        <v>149.9</v>
      </c>
      <c r="DT601" s="31">
        <v>154.1</v>
      </c>
      <c r="DU601" s="31">
        <v>154.6</v>
      </c>
      <c r="DV601" s="31">
        <v>156.69999999999999</v>
      </c>
      <c r="DW601" s="31">
        <v>156.1</v>
      </c>
      <c r="DX601" s="31">
        <v>153</v>
      </c>
      <c r="DY601" s="31">
        <v>160.5</v>
      </c>
      <c r="DZ601" s="31">
        <v>156.69999999999999</v>
      </c>
      <c r="EA601" s="31">
        <v>160.5</v>
      </c>
      <c r="EB601" s="31">
        <v>156.19999999999999</v>
      </c>
      <c r="EC601" s="31">
        <v>160.80000000000001</v>
      </c>
      <c r="ED601" s="31">
        <v>159.5</v>
      </c>
      <c r="EE601" s="31">
        <v>158.9</v>
      </c>
      <c r="EF601" s="31">
        <v>158.69999999999999</v>
      </c>
      <c r="EG601" s="31">
        <v>160.6</v>
      </c>
      <c r="EH601" s="31">
        <v>160.1</v>
      </c>
      <c r="EI601" s="31">
        <v>157.30000000000001</v>
      </c>
      <c r="EJ601" s="31">
        <v>158.30000000000001</v>
      </c>
      <c r="EK601" s="31">
        <v>158.80000000000001</v>
      </c>
      <c r="EL601" s="31">
        <v>155.9</v>
      </c>
      <c r="EM601" s="31">
        <v>155.5</v>
      </c>
      <c r="EN601" s="31">
        <v>156</v>
      </c>
      <c r="EO601" s="31">
        <v>156.6</v>
      </c>
      <c r="EP601" s="31">
        <v>148.19999999999999</v>
      </c>
      <c r="EQ601" s="31">
        <v>147.80000000000001</v>
      </c>
      <c r="ER601" s="31">
        <v>148.80000000000001</v>
      </c>
      <c r="ES601" s="31">
        <v>148.19999999999999</v>
      </c>
      <c r="ET601" s="31">
        <v>147.6</v>
      </c>
    </row>
    <row r="602" spans="1:150">
      <c r="A602" s="25" t="s">
        <v>2388</v>
      </c>
      <c r="B602" s="25" t="s">
        <v>2389</v>
      </c>
      <c r="C602" s="26">
        <v>6.1690000000000002E-2</v>
      </c>
      <c r="D602" s="31">
        <v>102.6</v>
      </c>
      <c r="E602" s="31">
        <v>102</v>
      </c>
      <c r="F602" s="31">
        <v>102.1</v>
      </c>
      <c r="G602" s="31">
        <v>103.7</v>
      </c>
      <c r="H602" s="31">
        <v>104.9</v>
      </c>
      <c r="I602" s="31">
        <v>106.4</v>
      </c>
      <c r="J602" s="31">
        <v>107.5</v>
      </c>
      <c r="K602" s="31">
        <v>107.5</v>
      </c>
      <c r="L602" s="31">
        <v>107.6</v>
      </c>
      <c r="M602" s="31">
        <v>107.1</v>
      </c>
      <c r="N602" s="31">
        <v>107.1</v>
      </c>
      <c r="O602" s="31">
        <v>106.7</v>
      </c>
      <c r="P602" s="31">
        <v>106.3</v>
      </c>
      <c r="Q602" s="31">
        <v>106.1</v>
      </c>
      <c r="R602" s="31">
        <v>106.1</v>
      </c>
      <c r="S602" s="31">
        <v>106.4</v>
      </c>
      <c r="T602" s="31">
        <v>107.4</v>
      </c>
      <c r="U602" s="31">
        <v>106.5</v>
      </c>
      <c r="V602" s="31">
        <v>106.5</v>
      </c>
      <c r="W602" s="31">
        <v>108.6</v>
      </c>
      <c r="X602" s="31">
        <v>110.5</v>
      </c>
      <c r="Y602" s="31">
        <v>111.3</v>
      </c>
      <c r="Z602" s="31">
        <v>111.3</v>
      </c>
      <c r="AA602" s="31">
        <v>112.7</v>
      </c>
      <c r="AB602" s="31">
        <v>113.4</v>
      </c>
      <c r="AC602" s="31">
        <v>112.8</v>
      </c>
      <c r="AD602" s="31">
        <v>112.8</v>
      </c>
      <c r="AE602" s="31">
        <v>112.8</v>
      </c>
      <c r="AF602" s="31">
        <v>115.3</v>
      </c>
      <c r="AG602" s="31">
        <v>115.4</v>
      </c>
      <c r="AH602" s="31">
        <v>116.1</v>
      </c>
      <c r="AI602" s="31">
        <v>116.1</v>
      </c>
      <c r="AJ602" s="31">
        <v>116.5</v>
      </c>
      <c r="AK602" s="31">
        <v>119.9</v>
      </c>
      <c r="AL602" s="31">
        <v>120.1</v>
      </c>
      <c r="AM602" s="31">
        <v>120.1</v>
      </c>
      <c r="AN602" s="31">
        <v>119</v>
      </c>
      <c r="AO602" s="31">
        <v>118.9</v>
      </c>
      <c r="AP602" s="31">
        <v>117.8</v>
      </c>
      <c r="AQ602" s="31">
        <v>115.6</v>
      </c>
      <c r="AR602" s="31">
        <v>115.5</v>
      </c>
      <c r="AS602" s="31">
        <v>113.3</v>
      </c>
      <c r="AT602" s="31">
        <v>111</v>
      </c>
      <c r="AU602" s="31">
        <v>109.7</v>
      </c>
      <c r="AV602" s="31">
        <v>109</v>
      </c>
      <c r="AW602" s="31">
        <v>108.8</v>
      </c>
      <c r="AX602" s="31">
        <v>106.9</v>
      </c>
      <c r="AY602" s="31">
        <v>108.1</v>
      </c>
      <c r="AZ602" s="31">
        <v>104</v>
      </c>
      <c r="BA602" s="31">
        <v>105.2</v>
      </c>
      <c r="BB602" s="31">
        <v>107</v>
      </c>
      <c r="BC602" s="31">
        <v>106.8</v>
      </c>
      <c r="BD602" s="31">
        <v>105.5</v>
      </c>
      <c r="BE602" s="31">
        <v>105.2</v>
      </c>
      <c r="BF602" s="31">
        <v>105.8</v>
      </c>
      <c r="BG602" s="31">
        <v>105.9</v>
      </c>
      <c r="BH602" s="31">
        <v>106.1</v>
      </c>
      <c r="BI602" s="31">
        <v>106.4</v>
      </c>
      <c r="BJ602" s="31">
        <v>106.5</v>
      </c>
      <c r="BK602" s="31">
        <v>104.3</v>
      </c>
      <c r="BL602" s="31">
        <v>108</v>
      </c>
      <c r="BM602" s="31">
        <v>108</v>
      </c>
      <c r="BN602" s="31">
        <v>109.1</v>
      </c>
      <c r="BO602" s="31">
        <v>109.2</v>
      </c>
      <c r="BP602" s="31">
        <v>109.3</v>
      </c>
      <c r="BQ602" s="31">
        <v>109.3</v>
      </c>
      <c r="BR602" s="31">
        <v>109.3</v>
      </c>
      <c r="BS602" s="31">
        <v>109.3</v>
      </c>
      <c r="BT602" s="31">
        <v>109.3</v>
      </c>
      <c r="BU602" s="31">
        <v>109.3</v>
      </c>
      <c r="BV602" s="31">
        <v>109.3</v>
      </c>
      <c r="BW602" s="31">
        <v>109.3</v>
      </c>
      <c r="BX602" s="31">
        <v>111</v>
      </c>
      <c r="BY602" s="31">
        <v>110.2</v>
      </c>
      <c r="BZ602" s="31">
        <v>111</v>
      </c>
      <c r="CA602" s="31">
        <v>110.5</v>
      </c>
      <c r="CB602" s="31">
        <v>111.9</v>
      </c>
      <c r="CC602" s="31">
        <v>113.4</v>
      </c>
      <c r="CD602" s="31">
        <v>113.2</v>
      </c>
      <c r="CE602" s="31">
        <v>113.4</v>
      </c>
      <c r="CF602" s="31">
        <v>112.8</v>
      </c>
      <c r="CG602" s="31">
        <v>111</v>
      </c>
      <c r="CH602" s="31">
        <v>111</v>
      </c>
      <c r="CI602" s="31">
        <v>111</v>
      </c>
      <c r="CJ602" s="31">
        <v>111.4</v>
      </c>
      <c r="CK602" s="31">
        <v>110.5</v>
      </c>
      <c r="CL602" s="31">
        <v>109</v>
      </c>
      <c r="CM602" s="31">
        <v>108.7</v>
      </c>
      <c r="CN602" s="31">
        <v>108.3</v>
      </c>
      <c r="CO602" s="31">
        <v>107.7</v>
      </c>
      <c r="CP602" s="31">
        <v>107.3</v>
      </c>
      <c r="CQ602" s="31">
        <v>105.9</v>
      </c>
      <c r="CR602" s="31">
        <v>105.9</v>
      </c>
      <c r="CS602" s="31">
        <v>107.6</v>
      </c>
      <c r="CT602" s="31">
        <v>107.3</v>
      </c>
      <c r="CU602" s="31">
        <v>107.4</v>
      </c>
      <c r="CV602" s="31">
        <v>107.4</v>
      </c>
      <c r="CW602" s="31">
        <v>107.4</v>
      </c>
      <c r="CX602" s="31">
        <v>106.1</v>
      </c>
      <c r="CY602" s="31">
        <v>106.5</v>
      </c>
      <c r="CZ602" s="31">
        <v>107.8</v>
      </c>
      <c r="DA602" s="31">
        <v>110.8</v>
      </c>
      <c r="DB602" s="31">
        <v>110.9</v>
      </c>
      <c r="DC602" s="31">
        <v>112</v>
      </c>
      <c r="DD602" s="31">
        <v>109.1</v>
      </c>
      <c r="DE602" s="31">
        <v>112.2</v>
      </c>
      <c r="DF602" s="31">
        <v>112.6</v>
      </c>
      <c r="DG602" s="31">
        <v>109.3</v>
      </c>
      <c r="DH602" s="31">
        <v>109.8</v>
      </c>
      <c r="DI602" s="31">
        <v>114.1</v>
      </c>
      <c r="DJ602" s="31">
        <v>114</v>
      </c>
      <c r="DK602" s="31">
        <v>114.5</v>
      </c>
      <c r="DL602" s="31">
        <v>128.9</v>
      </c>
      <c r="DM602" s="31">
        <v>134</v>
      </c>
      <c r="DN602" s="31">
        <v>133.19999999999999</v>
      </c>
      <c r="DO602" s="31">
        <v>132</v>
      </c>
      <c r="DP602" s="31">
        <v>134.80000000000001</v>
      </c>
      <c r="DQ602" s="31">
        <v>140.4</v>
      </c>
      <c r="DR602" s="31">
        <v>140.30000000000001</v>
      </c>
      <c r="DS602" s="31">
        <v>139</v>
      </c>
      <c r="DT602" s="31">
        <v>142.9</v>
      </c>
      <c r="DU602" s="31">
        <v>142</v>
      </c>
      <c r="DV602" s="31">
        <v>138</v>
      </c>
      <c r="DW602" s="31">
        <v>138.5</v>
      </c>
      <c r="DX602" s="31">
        <v>138.5</v>
      </c>
      <c r="DY602" s="31">
        <v>135.1</v>
      </c>
      <c r="DZ602" s="31">
        <v>135.1</v>
      </c>
      <c r="EA602" s="31">
        <v>134</v>
      </c>
      <c r="EB602" s="31">
        <v>134</v>
      </c>
      <c r="EC602" s="31">
        <v>136.19999999999999</v>
      </c>
      <c r="ED602" s="31">
        <v>139.4</v>
      </c>
      <c r="EE602" s="31">
        <v>136.1</v>
      </c>
      <c r="EF602" s="31">
        <v>137</v>
      </c>
      <c r="EG602" s="31">
        <v>137</v>
      </c>
      <c r="EH602" s="31">
        <v>135.9</v>
      </c>
      <c r="EI602" s="31">
        <v>135.19999999999999</v>
      </c>
      <c r="EJ602" s="31">
        <v>134.9</v>
      </c>
      <c r="EK602" s="31">
        <v>134.6</v>
      </c>
      <c r="EL602" s="31">
        <v>129</v>
      </c>
      <c r="EM602" s="31">
        <v>129</v>
      </c>
      <c r="EN602" s="31">
        <v>129.6</v>
      </c>
      <c r="EO602" s="31">
        <v>128</v>
      </c>
      <c r="EP602" s="31">
        <v>130.80000000000001</v>
      </c>
      <c r="EQ602" s="31">
        <v>130.69999999999999</v>
      </c>
      <c r="ER602" s="31">
        <v>131.80000000000001</v>
      </c>
      <c r="ES602" s="31">
        <v>132.19999999999999</v>
      </c>
      <c r="ET602" s="31">
        <v>135.6</v>
      </c>
    </row>
    <row r="603" spans="1:150">
      <c r="A603" s="25" t="s">
        <v>2390</v>
      </c>
      <c r="B603" s="25" t="s">
        <v>2391</v>
      </c>
      <c r="C603" s="26">
        <v>0.27050999999999997</v>
      </c>
      <c r="D603" s="31">
        <v>99.6</v>
      </c>
      <c r="E603" s="31">
        <v>106.1</v>
      </c>
      <c r="F603" s="31">
        <v>113.5</v>
      </c>
      <c r="G603" s="31">
        <v>104.9</v>
      </c>
      <c r="H603" s="31">
        <v>105.4</v>
      </c>
      <c r="I603" s="31">
        <v>98.4</v>
      </c>
      <c r="J603" s="31">
        <v>106.6</v>
      </c>
      <c r="K603" s="31">
        <v>103.7</v>
      </c>
      <c r="L603" s="31">
        <v>96.1</v>
      </c>
      <c r="M603" s="31">
        <v>100.5</v>
      </c>
      <c r="N603" s="31">
        <v>94.1</v>
      </c>
      <c r="O603" s="31">
        <v>99.3</v>
      </c>
      <c r="P603" s="31">
        <v>100.8</v>
      </c>
      <c r="Q603" s="31">
        <v>103.8</v>
      </c>
      <c r="R603" s="31">
        <v>101.6</v>
      </c>
      <c r="S603" s="31">
        <v>116.5</v>
      </c>
      <c r="T603" s="31">
        <v>99.8</v>
      </c>
      <c r="U603" s="31">
        <v>105.5</v>
      </c>
      <c r="V603" s="31">
        <v>97.6</v>
      </c>
      <c r="W603" s="31">
        <v>93.8</v>
      </c>
      <c r="X603" s="31">
        <v>98</v>
      </c>
      <c r="Y603" s="31">
        <v>103.1</v>
      </c>
      <c r="Z603" s="31">
        <v>104.5</v>
      </c>
      <c r="AA603" s="31">
        <v>114.2</v>
      </c>
      <c r="AB603" s="31">
        <v>99.2</v>
      </c>
      <c r="AC603" s="31">
        <v>100.2</v>
      </c>
      <c r="AD603" s="31">
        <v>129.69999999999999</v>
      </c>
      <c r="AE603" s="31">
        <v>118</v>
      </c>
      <c r="AF603" s="31">
        <v>123.4</v>
      </c>
      <c r="AG603" s="31">
        <v>111.3</v>
      </c>
      <c r="AH603" s="31">
        <v>116.4</v>
      </c>
      <c r="AI603" s="31">
        <v>99.9</v>
      </c>
      <c r="AJ603" s="31">
        <v>109.8</v>
      </c>
      <c r="AK603" s="31">
        <v>107.2</v>
      </c>
      <c r="AL603" s="31">
        <v>106.8</v>
      </c>
      <c r="AM603" s="31">
        <v>105.1</v>
      </c>
      <c r="AN603" s="31">
        <v>111.6</v>
      </c>
      <c r="AO603" s="31">
        <v>116.6</v>
      </c>
      <c r="AP603" s="31">
        <v>112.4</v>
      </c>
      <c r="AQ603" s="31">
        <v>109</v>
      </c>
      <c r="AR603" s="31">
        <v>110.6</v>
      </c>
      <c r="AS603" s="31">
        <v>106.7</v>
      </c>
      <c r="AT603" s="31">
        <v>130</v>
      </c>
      <c r="AU603" s="31">
        <v>119.7</v>
      </c>
      <c r="AV603" s="31">
        <v>115.5</v>
      </c>
      <c r="AW603" s="31">
        <v>115.1</v>
      </c>
      <c r="AX603" s="31">
        <v>117.5</v>
      </c>
      <c r="AY603" s="31">
        <v>119.5</v>
      </c>
      <c r="AZ603" s="31">
        <v>118</v>
      </c>
      <c r="BA603" s="31">
        <v>116.7</v>
      </c>
      <c r="BB603" s="31">
        <v>116.9</v>
      </c>
      <c r="BC603" s="31">
        <v>122.9</v>
      </c>
      <c r="BD603" s="31">
        <v>117.7</v>
      </c>
      <c r="BE603" s="31">
        <v>118.1</v>
      </c>
      <c r="BF603" s="31">
        <v>120.3</v>
      </c>
      <c r="BG603" s="31">
        <v>117.1</v>
      </c>
      <c r="BH603" s="31">
        <v>117.5</v>
      </c>
      <c r="BI603" s="31">
        <v>117.5</v>
      </c>
      <c r="BJ603" s="31">
        <v>117.5</v>
      </c>
      <c r="BK603" s="31">
        <v>118</v>
      </c>
      <c r="BL603" s="31">
        <v>118</v>
      </c>
      <c r="BM603" s="31">
        <v>118</v>
      </c>
      <c r="BN603" s="31">
        <v>117.5</v>
      </c>
      <c r="BO603" s="31">
        <v>118.1</v>
      </c>
      <c r="BP603" s="31">
        <v>117.5</v>
      </c>
      <c r="BQ603" s="31">
        <v>117.7</v>
      </c>
      <c r="BR603" s="31">
        <v>120.3</v>
      </c>
      <c r="BS603" s="31">
        <v>118.8</v>
      </c>
      <c r="BT603" s="31">
        <v>119.6</v>
      </c>
      <c r="BU603" s="31">
        <v>119.2</v>
      </c>
      <c r="BV603" s="31">
        <v>119.4</v>
      </c>
      <c r="BW603" s="31">
        <v>116.8</v>
      </c>
      <c r="BX603" s="31">
        <v>117.2</v>
      </c>
      <c r="BY603" s="31">
        <v>118.5</v>
      </c>
      <c r="BZ603" s="31">
        <v>115.3</v>
      </c>
      <c r="CA603" s="31">
        <v>112.5</v>
      </c>
      <c r="CB603" s="31">
        <v>115.1</v>
      </c>
      <c r="CC603" s="31">
        <v>116.1</v>
      </c>
      <c r="CD603" s="31">
        <v>136.69999999999999</v>
      </c>
      <c r="CE603" s="31">
        <v>136.1</v>
      </c>
      <c r="CF603" s="31">
        <v>136.80000000000001</v>
      </c>
      <c r="CG603" s="31">
        <v>137.5</v>
      </c>
      <c r="CH603" s="31">
        <v>141</v>
      </c>
      <c r="CI603" s="31">
        <v>138.30000000000001</v>
      </c>
      <c r="CJ603" s="31">
        <v>140.5</v>
      </c>
      <c r="CK603" s="31">
        <v>143.5</v>
      </c>
      <c r="CL603" s="31">
        <v>143.5</v>
      </c>
      <c r="CM603" s="31">
        <v>147.5</v>
      </c>
      <c r="CN603" s="31">
        <v>145.1</v>
      </c>
      <c r="CO603" s="31">
        <v>149.19999999999999</v>
      </c>
      <c r="CP603" s="31">
        <v>148.5</v>
      </c>
      <c r="CQ603" s="31">
        <v>151.4</v>
      </c>
      <c r="CR603" s="31">
        <v>149.69999999999999</v>
      </c>
      <c r="CS603" s="31">
        <v>147.1</v>
      </c>
      <c r="CT603" s="31">
        <v>146.6</v>
      </c>
      <c r="CU603" s="31">
        <v>145.19999999999999</v>
      </c>
      <c r="CV603" s="31">
        <v>145.19999999999999</v>
      </c>
      <c r="CW603" s="31">
        <v>145.9</v>
      </c>
      <c r="CX603" s="31">
        <v>147.5</v>
      </c>
      <c r="CY603" s="31">
        <v>146.1</v>
      </c>
      <c r="CZ603" s="31">
        <v>143.80000000000001</v>
      </c>
      <c r="DA603" s="31">
        <v>143</v>
      </c>
      <c r="DB603" s="31">
        <v>143.4</v>
      </c>
      <c r="DC603" s="31">
        <v>145.4</v>
      </c>
      <c r="DD603" s="31">
        <v>146.5</v>
      </c>
      <c r="DE603" s="31">
        <v>147.6</v>
      </c>
      <c r="DF603" s="31">
        <v>146.1</v>
      </c>
      <c r="DG603" s="31">
        <v>148.30000000000001</v>
      </c>
      <c r="DH603" s="31">
        <v>155.30000000000001</v>
      </c>
      <c r="DI603" s="31">
        <v>154</v>
      </c>
      <c r="DJ603" s="31">
        <v>155.6</v>
      </c>
      <c r="DK603" s="31">
        <v>154.69999999999999</v>
      </c>
      <c r="DL603" s="31">
        <v>155.80000000000001</v>
      </c>
      <c r="DM603" s="31">
        <v>157.80000000000001</v>
      </c>
      <c r="DN603" s="31">
        <v>157.6</v>
      </c>
      <c r="DO603" s="31">
        <v>160.19999999999999</v>
      </c>
      <c r="DP603" s="31">
        <v>160.6</v>
      </c>
      <c r="DQ603" s="31">
        <v>165.1</v>
      </c>
      <c r="DR603" s="31">
        <v>165.8</v>
      </c>
      <c r="DS603" s="31">
        <v>165</v>
      </c>
      <c r="DT603" s="31">
        <v>166.9</v>
      </c>
      <c r="DU603" s="31">
        <v>172.1</v>
      </c>
      <c r="DV603" s="31">
        <v>169.9</v>
      </c>
      <c r="DW603" s="31">
        <v>168.5</v>
      </c>
      <c r="DX603" s="31">
        <v>172.9</v>
      </c>
      <c r="DY603" s="31">
        <v>171.4</v>
      </c>
      <c r="DZ603" s="31">
        <v>173.4</v>
      </c>
      <c r="EA603" s="31">
        <v>172.6</v>
      </c>
      <c r="EB603" s="31">
        <v>175.7</v>
      </c>
      <c r="EC603" s="31">
        <v>173.8</v>
      </c>
      <c r="ED603" s="31">
        <v>175.7</v>
      </c>
      <c r="EE603" s="31">
        <v>175.5</v>
      </c>
      <c r="EF603" s="31">
        <v>172.9</v>
      </c>
      <c r="EG603" s="31">
        <v>173.5</v>
      </c>
      <c r="EH603" s="31">
        <v>172.2</v>
      </c>
      <c r="EI603" s="31">
        <v>173</v>
      </c>
      <c r="EJ603" s="31">
        <v>174.5</v>
      </c>
      <c r="EK603" s="31">
        <v>174</v>
      </c>
      <c r="EL603" s="31">
        <v>173.8</v>
      </c>
      <c r="EM603" s="31">
        <v>175.1</v>
      </c>
      <c r="EN603" s="31">
        <v>174.1</v>
      </c>
      <c r="EO603" s="31">
        <v>174.6</v>
      </c>
      <c r="EP603" s="31">
        <v>172.1</v>
      </c>
      <c r="EQ603" s="31">
        <v>172.1</v>
      </c>
      <c r="ER603" s="31">
        <v>171.2</v>
      </c>
      <c r="ES603" s="31">
        <v>173.1</v>
      </c>
      <c r="ET603" s="31">
        <v>174.4</v>
      </c>
    </row>
    <row r="604" spans="1:150">
      <c r="A604" s="25" t="s">
        <v>2392</v>
      </c>
      <c r="B604" s="25" t="s">
        <v>2393</v>
      </c>
      <c r="C604" s="26">
        <v>0.27050999999999997</v>
      </c>
      <c r="D604" s="31">
        <v>99.6</v>
      </c>
      <c r="E604" s="31">
        <v>106.1</v>
      </c>
      <c r="F604" s="31">
        <v>113.5</v>
      </c>
      <c r="G604" s="31">
        <v>104.9</v>
      </c>
      <c r="H604" s="31">
        <v>105.4</v>
      </c>
      <c r="I604" s="31">
        <v>98.4</v>
      </c>
      <c r="J604" s="31">
        <v>106.6</v>
      </c>
      <c r="K604" s="31">
        <v>103.7</v>
      </c>
      <c r="L604" s="31">
        <v>96.1</v>
      </c>
      <c r="M604" s="31">
        <v>100.5</v>
      </c>
      <c r="N604" s="31">
        <v>94.1</v>
      </c>
      <c r="O604" s="31">
        <v>99.3</v>
      </c>
      <c r="P604" s="31">
        <v>100.8</v>
      </c>
      <c r="Q604" s="31">
        <v>103.8</v>
      </c>
      <c r="R604" s="31">
        <v>101.6</v>
      </c>
      <c r="S604" s="31">
        <v>116.5</v>
      </c>
      <c r="T604" s="31">
        <v>99.8</v>
      </c>
      <c r="U604" s="31">
        <v>105.5</v>
      </c>
      <c r="V604" s="31">
        <v>97.6</v>
      </c>
      <c r="W604" s="31">
        <v>93.8</v>
      </c>
      <c r="X604" s="31">
        <v>98</v>
      </c>
      <c r="Y604" s="31">
        <v>103.1</v>
      </c>
      <c r="Z604" s="31">
        <v>104.5</v>
      </c>
      <c r="AA604" s="31">
        <v>114.2</v>
      </c>
      <c r="AB604" s="31">
        <v>99.2</v>
      </c>
      <c r="AC604" s="31">
        <v>100.2</v>
      </c>
      <c r="AD604" s="31">
        <v>129.69999999999999</v>
      </c>
      <c r="AE604" s="31">
        <v>118</v>
      </c>
      <c r="AF604" s="31">
        <v>123.4</v>
      </c>
      <c r="AG604" s="31">
        <v>111.3</v>
      </c>
      <c r="AH604" s="31">
        <v>116.4</v>
      </c>
      <c r="AI604" s="31">
        <v>99.9</v>
      </c>
      <c r="AJ604" s="31">
        <v>109.8</v>
      </c>
      <c r="AK604" s="31">
        <v>107.2</v>
      </c>
      <c r="AL604" s="31">
        <v>106.8</v>
      </c>
      <c r="AM604" s="31">
        <v>105.1</v>
      </c>
      <c r="AN604" s="31">
        <v>111.6</v>
      </c>
      <c r="AO604" s="31">
        <v>116.6</v>
      </c>
      <c r="AP604" s="31">
        <v>112.4</v>
      </c>
      <c r="AQ604" s="31">
        <v>109</v>
      </c>
      <c r="AR604" s="31">
        <v>110.6</v>
      </c>
      <c r="AS604" s="31">
        <v>106.7</v>
      </c>
      <c r="AT604" s="31">
        <v>130</v>
      </c>
      <c r="AU604" s="31">
        <v>119.7</v>
      </c>
      <c r="AV604" s="31">
        <v>115.5</v>
      </c>
      <c r="AW604" s="31">
        <v>115.1</v>
      </c>
      <c r="AX604" s="31">
        <v>117.5</v>
      </c>
      <c r="AY604" s="31">
        <v>119.5</v>
      </c>
      <c r="AZ604" s="31">
        <v>118</v>
      </c>
      <c r="BA604" s="31">
        <v>116.7</v>
      </c>
      <c r="BB604" s="31">
        <v>116.9</v>
      </c>
      <c r="BC604" s="31">
        <v>122.9</v>
      </c>
      <c r="BD604" s="31">
        <v>117.7</v>
      </c>
      <c r="BE604" s="31">
        <v>118.1</v>
      </c>
      <c r="BF604" s="31">
        <v>120.3</v>
      </c>
      <c r="BG604" s="31">
        <v>117.1</v>
      </c>
      <c r="BH604" s="31">
        <v>117.5</v>
      </c>
      <c r="BI604" s="31">
        <v>117.5</v>
      </c>
      <c r="BJ604" s="31">
        <v>117.5</v>
      </c>
      <c r="BK604" s="31">
        <v>118</v>
      </c>
      <c r="BL604" s="31">
        <v>118</v>
      </c>
      <c r="BM604" s="31">
        <v>118</v>
      </c>
      <c r="BN604" s="31">
        <v>117.5</v>
      </c>
      <c r="BO604" s="31">
        <v>118.1</v>
      </c>
      <c r="BP604" s="31">
        <v>117.5</v>
      </c>
      <c r="BQ604" s="31">
        <v>117.7</v>
      </c>
      <c r="BR604" s="31">
        <v>120.3</v>
      </c>
      <c r="BS604" s="31">
        <v>118.8</v>
      </c>
      <c r="BT604" s="31">
        <v>119.6</v>
      </c>
      <c r="BU604" s="31">
        <v>119.2</v>
      </c>
      <c r="BV604" s="31">
        <v>119.4</v>
      </c>
      <c r="BW604" s="31">
        <v>116.8</v>
      </c>
      <c r="BX604" s="31">
        <v>117.2</v>
      </c>
      <c r="BY604" s="31">
        <v>118.5</v>
      </c>
      <c r="BZ604" s="31">
        <v>115.3</v>
      </c>
      <c r="CA604" s="31">
        <v>112.5</v>
      </c>
      <c r="CB604" s="31">
        <v>115.1</v>
      </c>
      <c r="CC604" s="31">
        <v>116.1</v>
      </c>
      <c r="CD604" s="31">
        <v>136.69999999999999</v>
      </c>
      <c r="CE604" s="31">
        <v>136.1</v>
      </c>
      <c r="CF604" s="31">
        <v>136.80000000000001</v>
      </c>
      <c r="CG604" s="31">
        <v>137.5</v>
      </c>
      <c r="CH604" s="31">
        <v>141</v>
      </c>
      <c r="CI604" s="31">
        <v>138.30000000000001</v>
      </c>
      <c r="CJ604" s="31">
        <v>140.5</v>
      </c>
      <c r="CK604" s="31">
        <v>143.5</v>
      </c>
      <c r="CL604" s="31">
        <v>143.5</v>
      </c>
      <c r="CM604" s="31">
        <v>147.5</v>
      </c>
      <c r="CN604" s="31">
        <v>145.1</v>
      </c>
      <c r="CO604" s="31">
        <v>149.19999999999999</v>
      </c>
      <c r="CP604" s="31">
        <v>148.5</v>
      </c>
      <c r="CQ604" s="31">
        <v>151.4</v>
      </c>
      <c r="CR604" s="31">
        <v>149.69999999999999</v>
      </c>
      <c r="CS604" s="31">
        <v>147.1</v>
      </c>
      <c r="CT604" s="31">
        <v>146.6</v>
      </c>
      <c r="CU604" s="31">
        <v>145.19999999999999</v>
      </c>
      <c r="CV604" s="31">
        <v>145.19999999999999</v>
      </c>
      <c r="CW604" s="31">
        <v>145.9</v>
      </c>
      <c r="CX604" s="31">
        <v>147.5</v>
      </c>
      <c r="CY604" s="31">
        <v>146.1</v>
      </c>
      <c r="CZ604" s="31">
        <v>143.80000000000001</v>
      </c>
      <c r="DA604" s="31">
        <v>143</v>
      </c>
      <c r="DB604" s="31">
        <v>143.4</v>
      </c>
      <c r="DC604" s="31">
        <v>145.4</v>
      </c>
      <c r="DD604" s="31">
        <v>146.5</v>
      </c>
      <c r="DE604" s="31">
        <v>147.6</v>
      </c>
      <c r="DF604" s="31">
        <v>146.1</v>
      </c>
      <c r="DG604" s="31">
        <v>148.30000000000001</v>
      </c>
      <c r="DH604" s="31">
        <v>155.30000000000001</v>
      </c>
      <c r="DI604" s="31">
        <v>154</v>
      </c>
      <c r="DJ604" s="31">
        <v>155.6</v>
      </c>
      <c r="DK604" s="31">
        <v>154.69999999999999</v>
      </c>
      <c r="DL604" s="31">
        <v>155.80000000000001</v>
      </c>
      <c r="DM604" s="31">
        <v>157.80000000000001</v>
      </c>
      <c r="DN604" s="31">
        <v>157.6</v>
      </c>
      <c r="DO604" s="31">
        <v>160.19999999999999</v>
      </c>
      <c r="DP604" s="31">
        <v>160.6</v>
      </c>
      <c r="DQ604" s="31">
        <v>165.1</v>
      </c>
      <c r="DR604" s="31">
        <v>165.8</v>
      </c>
      <c r="DS604" s="31">
        <v>165</v>
      </c>
      <c r="DT604" s="31">
        <v>166.9</v>
      </c>
      <c r="DU604" s="31">
        <v>172.1</v>
      </c>
      <c r="DV604" s="31">
        <v>169.9</v>
      </c>
      <c r="DW604" s="31">
        <v>168.5</v>
      </c>
      <c r="DX604" s="31">
        <v>172.9</v>
      </c>
      <c r="DY604" s="31">
        <v>171.4</v>
      </c>
      <c r="DZ604" s="31">
        <v>173.4</v>
      </c>
      <c r="EA604" s="31">
        <v>172.6</v>
      </c>
      <c r="EB604" s="31">
        <v>175.7</v>
      </c>
      <c r="EC604" s="31">
        <v>173.8</v>
      </c>
      <c r="ED604" s="31">
        <v>175.7</v>
      </c>
      <c r="EE604" s="31">
        <v>175.5</v>
      </c>
      <c r="EF604" s="31">
        <v>172.9</v>
      </c>
      <c r="EG604" s="31">
        <v>173.5</v>
      </c>
      <c r="EH604" s="31">
        <v>172.2</v>
      </c>
      <c r="EI604" s="31">
        <v>173</v>
      </c>
      <c r="EJ604" s="31">
        <v>174.5</v>
      </c>
      <c r="EK604" s="31">
        <v>174</v>
      </c>
      <c r="EL604" s="31">
        <v>173.8</v>
      </c>
      <c r="EM604" s="31">
        <v>175.1</v>
      </c>
      <c r="EN604" s="31">
        <v>174.1</v>
      </c>
      <c r="EO604" s="31">
        <v>174.6</v>
      </c>
      <c r="EP604" s="31">
        <v>172.1</v>
      </c>
      <c r="EQ604" s="31">
        <v>172.1</v>
      </c>
      <c r="ER604" s="31">
        <v>171.2</v>
      </c>
      <c r="ES604" s="31">
        <v>173.1</v>
      </c>
      <c r="ET604" s="31">
        <v>174.4</v>
      </c>
    </row>
    <row r="605" spans="1:150">
      <c r="A605" s="25" t="s">
        <v>2394</v>
      </c>
      <c r="B605" s="25" t="s">
        <v>2395</v>
      </c>
      <c r="C605" s="26">
        <v>3.1549800000000001</v>
      </c>
      <c r="D605" s="31">
        <v>103.1</v>
      </c>
      <c r="E605" s="31">
        <v>103</v>
      </c>
      <c r="F605" s="31">
        <v>103.9</v>
      </c>
      <c r="G605" s="31">
        <v>104.4</v>
      </c>
      <c r="H605" s="31">
        <v>104.6</v>
      </c>
      <c r="I605" s="31">
        <v>103.3</v>
      </c>
      <c r="J605" s="31">
        <v>103.3</v>
      </c>
      <c r="K605" s="31">
        <v>102.3</v>
      </c>
      <c r="L605" s="31">
        <v>102.4</v>
      </c>
      <c r="M605" s="31">
        <v>101.8</v>
      </c>
      <c r="N605" s="31">
        <v>102.4</v>
      </c>
      <c r="O605" s="31">
        <v>103.5</v>
      </c>
      <c r="P605" s="31">
        <v>102.8</v>
      </c>
      <c r="Q605" s="31">
        <v>102.2</v>
      </c>
      <c r="R605" s="31">
        <v>101</v>
      </c>
      <c r="S605" s="31">
        <v>101.8</v>
      </c>
      <c r="T605" s="31">
        <v>102.8</v>
      </c>
      <c r="U605" s="31">
        <v>103.8</v>
      </c>
      <c r="V605" s="31">
        <v>102.6</v>
      </c>
      <c r="W605" s="31">
        <v>103.1</v>
      </c>
      <c r="X605" s="31">
        <v>103.1</v>
      </c>
      <c r="Y605" s="31">
        <v>104.1</v>
      </c>
      <c r="Z605" s="31">
        <v>104.3</v>
      </c>
      <c r="AA605" s="31">
        <v>104.5</v>
      </c>
      <c r="AB605" s="31">
        <v>104.1</v>
      </c>
      <c r="AC605" s="31">
        <v>105.8</v>
      </c>
      <c r="AD605" s="31">
        <v>105.3</v>
      </c>
      <c r="AE605" s="31">
        <v>104.9</v>
      </c>
      <c r="AF605" s="31">
        <v>105.5</v>
      </c>
      <c r="AG605" s="31">
        <v>104.9</v>
      </c>
      <c r="AH605" s="31">
        <v>105.4</v>
      </c>
      <c r="AI605" s="31">
        <v>105.2</v>
      </c>
      <c r="AJ605" s="31">
        <v>105.8</v>
      </c>
      <c r="AK605" s="31">
        <v>106.6</v>
      </c>
      <c r="AL605" s="31">
        <v>107.4</v>
      </c>
      <c r="AM605" s="31">
        <v>108.2</v>
      </c>
      <c r="AN605" s="31">
        <v>106.4</v>
      </c>
      <c r="AO605" s="31">
        <v>106.8</v>
      </c>
      <c r="AP605" s="31">
        <v>106.9</v>
      </c>
      <c r="AQ605" s="31">
        <v>105.9</v>
      </c>
      <c r="AR605" s="31">
        <v>106</v>
      </c>
      <c r="AS605" s="31">
        <v>106.3</v>
      </c>
      <c r="AT605" s="31">
        <v>105.5</v>
      </c>
      <c r="AU605" s="31">
        <v>105.7</v>
      </c>
      <c r="AV605" s="31">
        <v>105.4</v>
      </c>
      <c r="AW605" s="31">
        <v>105</v>
      </c>
      <c r="AX605" s="31">
        <v>105.2</v>
      </c>
      <c r="AY605" s="31">
        <v>105.1</v>
      </c>
      <c r="AZ605" s="31">
        <v>103.7</v>
      </c>
      <c r="BA605" s="31">
        <v>104.2</v>
      </c>
      <c r="BB605" s="31">
        <v>104.2</v>
      </c>
      <c r="BC605" s="31">
        <v>104</v>
      </c>
      <c r="BD605" s="31">
        <v>103.4</v>
      </c>
      <c r="BE605" s="31">
        <v>104.2</v>
      </c>
      <c r="BF605" s="31">
        <v>105.1</v>
      </c>
      <c r="BG605" s="31">
        <v>103.7</v>
      </c>
      <c r="BH605" s="31">
        <v>105.6</v>
      </c>
      <c r="BI605" s="31">
        <v>106.8</v>
      </c>
      <c r="BJ605" s="31">
        <v>107.6</v>
      </c>
      <c r="BK605" s="31">
        <v>108.5</v>
      </c>
      <c r="BL605" s="31">
        <v>108.4</v>
      </c>
      <c r="BM605" s="31">
        <v>108.2</v>
      </c>
      <c r="BN605" s="31">
        <v>107.2</v>
      </c>
      <c r="BO605" s="31">
        <v>107.7</v>
      </c>
      <c r="BP605" s="31">
        <v>106.3</v>
      </c>
      <c r="BQ605" s="31">
        <v>108.9</v>
      </c>
      <c r="BR605" s="31">
        <v>109.6</v>
      </c>
      <c r="BS605" s="31">
        <v>111.2</v>
      </c>
      <c r="BT605" s="31">
        <v>110.9</v>
      </c>
      <c r="BU605" s="31">
        <v>111.4</v>
      </c>
      <c r="BV605" s="31">
        <v>112.1</v>
      </c>
      <c r="BW605" s="31">
        <v>112</v>
      </c>
      <c r="BX605" s="31">
        <v>111.5</v>
      </c>
      <c r="BY605" s="31">
        <v>112.6</v>
      </c>
      <c r="BZ605" s="31">
        <v>114.1</v>
      </c>
      <c r="CA605" s="31">
        <v>114.9</v>
      </c>
      <c r="CB605" s="31">
        <v>115.4</v>
      </c>
      <c r="CC605" s="31">
        <v>115.3</v>
      </c>
      <c r="CD605" s="31">
        <v>116</v>
      </c>
      <c r="CE605" s="31">
        <v>115.8</v>
      </c>
      <c r="CF605" s="31">
        <v>115.7</v>
      </c>
      <c r="CG605" s="31">
        <v>116.4</v>
      </c>
      <c r="CH605" s="31">
        <v>116.1</v>
      </c>
      <c r="CI605" s="31">
        <v>116.8</v>
      </c>
      <c r="CJ605" s="31">
        <v>116.8</v>
      </c>
      <c r="CK605" s="31">
        <v>117</v>
      </c>
      <c r="CL605" s="31">
        <v>116.2</v>
      </c>
      <c r="CM605" s="31">
        <v>114.9</v>
      </c>
      <c r="CN605" s="31">
        <v>114.7</v>
      </c>
      <c r="CO605" s="31">
        <v>115.3</v>
      </c>
      <c r="CP605" s="31">
        <v>115.1</v>
      </c>
      <c r="CQ605" s="31">
        <v>115.7</v>
      </c>
      <c r="CR605" s="31">
        <v>115.2</v>
      </c>
      <c r="CS605" s="31">
        <v>115.2</v>
      </c>
      <c r="CT605" s="31">
        <v>114.6</v>
      </c>
      <c r="CU605" s="31">
        <v>115.3</v>
      </c>
      <c r="CV605" s="31">
        <v>114.8</v>
      </c>
      <c r="CW605" s="31">
        <v>112.8</v>
      </c>
      <c r="CX605" s="31">
        <v>113.8</v>
      </c>
      <c r="CY605" s="31">
        <v>113.3</v>
      </c>
      <c r="CZ605" s="31">
        <v>112.5</v>
      </c>
      <c r="DA605" s="31">
        <v>113.3</v>
      </c>
      <c r="DB605" s="31">
        <v>114.6</v>
      </c>
      <c r="DC605" s="31">
        <v>115.9</v>
      </c>
      <c r="DD605" s="31">
        <v>117.9</v>
      </c>
      <c r="DE605" s="31">
        <v>119.7</v>
      </c>
      <c r="DF605" s="31">
        <v>120.7</v>
      </c>
      <c r="DG605" s="31">
        <v>121.8</v>
      </c>
      <c r="DH605" s="31">
        <v>122.6</v>
      </c>
      <c r="DI605" s="31">
        <v>126.5</v>
      </c>
      <c r="DJ605" s="31">
        <v>127.5</v>
      </c>
      <c r="DK605" s="31">
        <v>129.30000000000001</v>
      </c>
      <c r="DL605" s="31">
        <v>130.6</v>
      </c>
      <c r="DM605" s="31">
        <v>130.6</v>
      </c>
      <c r="DN605" s="31">
        <v>130.9</v>
      </c>
      <c r="DO605" s="31">
        <v>132.4</v>
      </c>
      <c r="DP605" s="31">
        <v>133.1</v>
      </c>
      <c r="DQ605" s="31">
        <v>133.19999999999999</v>
      </c>
      <c r="DR605" s="31">
        <v>133.5</v>
      </c>
      <c r="DS605" s="31">
        <v>135.30000000000001</v>
      </c>
      <c r="DT605" s="31">
        <v>138.80000000000001</v>
      </c>
      <c r="DU605" s="31">
        <v>140.6</v>
      </c>
      <c r="DV605" s="31">
        <v>140</v>
      </c>
      <c r="DW605" s="31">
        <v>139.4</v>
      </c>
      <c r="DX605" s="31">
        <v>140</v>
      </c>
      <c r="DY605" s="31">
        <v>139.1</v>
      </c>
      <c r="DZ605" s="31">
        <v>137.69999999999999</v>
      </c>
      <c r="EA605" s="31">
        <v>137.80000000000001</v>
      </c>
      <c r="EB605" s="31">
        <v>138</v>
      </c>
      <c r="EC605" s="31">
        <v>137.9</v>
      </c>
      <c r="ED605" s="31">
        <v>139.1</v>
      </c>
      <c r="EE605" s="31">
        <v>139.19999999999999</v>
      </c>
      <c r="EF605" s="31">
        <v>139.5</v>
      </c>
      <c r="EG605" s="31">
        <v>139.69999999999999</v>
      </c>
      <c r="EH605" s="31">
        <v>139.30000000000001</v>
      </c>
      <c r="EI605" s="31">
        <v>138.30000000000001</v>
      </c>
      <c r="EJ605" s="31">
        <v>138.9</v>
      </c>
      <c r="EK605" s="31">
        <v>139.4</v>
      </c>
      <c r="EL605" s="31">
        <v>138.9</v>
      </c>
      <c r="EM605" s="31">
        <v>139.30000000000001</v>
      </c>
      <c r="EN605" s="31">
        <v>138.80000000000001</v>
      </c>
      <c r="EO605" s="31">
        <v>138.4</v>
      </c>
      <c r="EP605" s="31">
        <v>137.9</v>
      </c>
      <c r="EQ605" s="31">
        <v>136.6</v>
      </c>
      <c r="ER605" s="31">
        <v>136</v>
      </c>
      <c r="ES605" s="31">
        <v>136.30000000000001</v>
      </c>
      <c r="ET605" s="31">
        <v>135.69999999999999</v>
      </c>
    </row>
    <row r="606" spans="1:150">
      <c r="A606" s="25" t="s">
        <v>2396</v>
      </c>
      <c r="B606" s="25" t="s">
        <v>2397</v>
      </c>
      <c r="C606" s="26">
        <v>1.0314399999999999</v>
      </c>
      <c r="D606" s="31">
        <v>105.9</v>
      </c>
      <c r="E606" s="31">
        <v>105.5</v>
      </c>
      <c r="F606" s="31">
        <v>106.6</v>
      </c>
      <c r="G606" s="31">
        <v>111</v>
      </c>
      <c r="H606" s="31">
        <v>109.9</v>
      </c>
      <c r="I606" s="31">
        <v>107.3</v>
      </c>
      <c r="J606" s="31">
        <v>107.6</v>
      </c>
      <c r="K606" s="31">
        <v>106.8</v>
      </c>
      <c r="L606" s="31">
        <v>105.8</v>
      </c>
      <c r="M606" s="31">
        <v>105.5</v>
      </c>
      <c r="N606" s="31">
        <v>107.2</v>
      </c>
      <c r="O606" s="31">
        <v>108.2</v>
      </c>
      <c r="P606" s="31">
        <v>107.7</v>
      </c>
      <c r="Q606" s="31">
        <v>104.2</v>
      </c>
      <c r="R606" s="31">
        <v>104.7</v>
      </c>
      <c r="S606" s="31">
        <v>103.9</v>
      </c>
      <c r="T606" s="31">
        <v>105.4</v>
      </c>
      <c r="U606" s="31">
        <v>106.1</v>
      </c>
      <c r="V606" s="31">
        <v>104</v>
      </c>
      <c r="W606" s="31">
        <v>105</v>
      </c>
      <c r="X606" s="31">
        <v>104.1</v>
      </c>
      <c r="Y606" s="31">
        <v>105.3</v>
      </c>
      <c r="Z606" s="31">
        <v>106.2</v>
      </c>
      <c r="AA606" s="31">
        <v>104.5</v>
      </c>
      <c r="AB606" s="31">
        <v>105.4</v>
      </c>
      <c r="AC606" s="31">
        <v>106.7</v>
      </c>
      <c r="AD606" s="31">
        <v>106.1</v>
      </c>
      <c r="AE606" s="31">
        <v>107.4</v>
      </c>
      <c r="AF606" s="31">
        <v>106.6</v>
      </c>
      <c r="AG606" s="31">
        <v>107</v>
      </c>
      <c r="AH606" s="31">
        <v>107.2</v>
      </c>
      <c r="AI606" s="31">
        <v>106.6</v>
      </c>
      <c r="AJ606" s="31">
        <v>107.5</v>
      </c>
      <c r="AK606" s="31">
        <v>107</v>
      </c>
      <c r="AL606" s="31">
        <v>108</v>
      </c>
      <c r="AM606" s="31">
        <v>109</v>
      </c>
      <c r="AN606" s="31">
        <v>107.2</v>
      </c>
      <c r="AO606" s="31">
        <v>107.1</v>
      </c>
      <c r="AP606" s="31">
        <v>106.9</v>
      </c>
      <c r="AQ606" s="31">
        <v>104</v>
      </c>
      <c r="AR606" s="31">
        <v>104.9</v>
      </c>
      <c r="AS606" s="31">
        <v>105.5</v>
      </c>
      <c r="AT606" s="31">
        <v>104.7</v>
      </c>
      <c r="AU606" s="31">
        <v>105</v>
      </c>
      <c r="AV606" s="31">
        <v>104.2</v>
      </c>
      <c r="AW606" s="31">
        <v>104.2</v>
      </c>
      <c r="AX606" s="31">
        <v>104.4</v>
      </c>
      <c r="AY606" s="31">
        <v>104.2</v>
      </c>
      <c r="AZ606" s="31">
        <v>102.7</v>
      </c>
      <c r="BA606" s="31">
        <v>102.3</v>
      </c>
      <c r="BB606" s="31">
        <v>101.1</v>
      </c>
      <c r="BC606" s="31">
        <v>101.5</v>
      </c>
      <c r="BD606" s="31">
        <v>100.2</v>
      </c>
      <c r="BE606" s="31">
        <v>101.2</v>
      </c>
      <c r="BF606" s="31">
        <v>102.1</v>
      </c>
      <c r="BG606" s="31">
        <v>100.3</v>
      </c>
      <c r="BH606" s="31">
        <v>102.9</v>
      </c>
      <c r="BI606" s="31">
        <v>104.9</v>
      </c>
      <c r="BJ606" s="31">
        <v>105.2</v>
      </c>
      <c r="BK606" s="31">
        <v>105</v>
      </c>
      <c r="BL606" s="31">
        <v>104.3</v>
      </c>
      <c r="BM606" s="31">
        <v>104.2</v>
      </c>
      <c r="BN606" s="31">
        <v>103.9</v>
      </c>
      <c r="BO606" s="31">
        <v>104.8</v>
      </c>
      <c r="BP606" s="31">
        <v>104.1</v>
      </c>
      <c r="BQ606" s="31">
        <v>105.7</v>
      </c>
      <c r="BR606" s="31">
        <v>104</v>
      </c>
      <c r="BS606" s="31">
        <v>105.3</v>
      </c>
      <c r="BT606" s="31">
        <v>106.2</v>
      </c>
      <c r="BU606" s="31">
        <v>108.4</v>
      </c>
      <c r="BV606" s="31">
        <v>109.6</v>
      </c>
      <c r="BW606" s="31">
        <v>109.8</v>
      </c>
      <c r="BX606" s="31">
        <v>108.5</v>
      </c>
      <c r="BY606" s="31">
        <v>109.5</v>
      </c>
      <c r="BZ606" s="31">
        <v>110.6</v>
      </c>
      <c r="CA606" s="31">
        <v>111.6</v>
      </c>
      <c r="CB606" s="31">
        <v>114.2</v>
      </c>
      <c r="CC606" s="31">
        <v>114.3</v>
      </c>
      <c r="CD606" s="31">
        <v>114.2</v>
      </c>
      <c r="CE606" s="31">
        <v>113.5</v>
      </c>
      <c r="CF606" s="31">
        <v>114.1</v>
      </c>
      <c r="CG606" s="31">
        <v>114.2</v>
      </c>
      <c r="CH606" s="31">
        <v>114.2</v>
      </c>
      <c r="CI606" s="31">
        <v>115</v>
      </c>
      <c r="CJ606" s="31">
        <v>115.6</v>
      </c>
      <c r="CK606" s="31">
        <v>115.4</v>
      </c>
      <c r="CL606" s="31">
        <v>114.7</v>
      </c>
      <c r="CM606" s="31">
        <v>114.2</v>
      </c>
      <c r="CN606" s="31">
        <v>114</v>
      </c>
      <c r="CO606" s="31">
        <v>113.6</v>
      </c>
      <c r="CP606" s="31">
        <v>113.6</v>
      </c>
      <c r="CQ606" s="31">
        <v>113.5</v>
      </c>
      <c r="CR606" s="31">
        <v>112.8</v>
      </c>
      <c r="CS606" s="31">
        <v>113</v>
      </c>
      <c r="CT606" s="31">
        <v>112.8</v>
      </c>
      <c r="CU606" s="31">
        <v>113.5</v>
      </c>
      <c r="CV606" s="31">
        <v>112.9</v>
      </c>
      <c r="CW606" s="31">
        <v>112.5</v>
      </c>
      <c r="CX606" s="31">
        <v>112</v>
      </c>
      <c r="CY606" s="31">
        <v>111.4</v>
      </c>
      <c r="CZ606" s="31">
        <v>110.6</v>
      </c>
      <c r="DA606" s="31">
        <v>110.1</v>
      </c>
      <c r="DB606" s="31">
        <v>112.3</v>
      </c>
      <c r="DC606" s="31">
        <v>113.3</v>
      </c>
      <c r="DD606" s="31">
        <v>116.3</v>
      </c>
      <c r="DE606" s="31">
        <v>119.7</v>
      </c>
      <c r="DF606" s="31">
        <v>118.6</v>
      </c>
      <c r="DG606" s="31">
        <v>119</v>
      </c>
      <c r="DH606" s="31">
        <v>120.6</v>
      </c>
      <c r="DI606" s="31">
        <v>122.6</v>
      </c>
      <c r="DJ606" s="31">
        <v>122.3</v>
      </c>
      <c r="DK606" s="31">
        <v>123.2</v>
      </c>
      <c r="DL606" s="31">
        <v>124.1</v>
      </c>
      <c r="DM606" s="31">
        <v>124</v>
      </c>
      <c r="DN606" s="31">
        <v>123.5</v>
      </c>
      <c r="DO606" s="31">
        <v>124.1</v>
      </c>
      <c r="DP606" s="31">
        <v>124.8</v>
      </c>
      <c r="DQ606" s="31">
        <v>124.6</v>
      </c>
      <c r="DR606" s="31">
        <v>125.3</v>
      </c>
      <c r="DS606" s="31">
        <v>127.2</v>
      </c>
      <c r="DT606" s="31">
        <v>131.1</v>
      </c>
      <c r="DU606" s="31">
        <v>133.69999999999999</v>
      </c>
      <c r="DV606" s="31">
        <v>134.6</v>
      </c>
      <c r="DW606" s="31">
        <v>132.4</v>
      </c>
      <c r="DX606" s="31">
        <v>134.6</v>
      </c>
      <c r="DY606" s="31">
        <v>134.1</v>
      </c>
      <c r="DZ606" s="31">
        <v>131.30000000000001</v>
      </c>
      <c r="EA606" s="31">
        <v>132.1</v>
      </c>
      <c r="EB606" s="31">
        <v>132.4</v>
      </c>
      <c r="EC606" s="31">
        <v>131.80000000000001</v>
      </c>
      <c r="ED606" s="31">
        <v>131.5</v>
      </c>
      <c r="EE606" s="31">
        <v>133.1</v>
      </c>
      <c r="EF606" s="31">
        <v>132.69999999999999</v>
      </c>
      <c r="EG606" s="31">
        <v>133</v>
      </c>
      <c r="EH606" s="31">
        <v>132.19999999999999</v>
      </c>
      <c r="EI606" s="31">
        <v>130.19999999999999</v>
      </c>
      <c r="EJ606" s="31">
        <v>133.30000000000001</v>
      </c>
      <c r="EK606" s="31">
        <v>134.5</v>
      </c>
      <c r="EL606" s="31">
        <v>132.30000000000001</v>
      </c>
      <c r="EM606" s="31">
        <v>133.19999999999999</v>
      </c>
      <c r="EN606" s="31">
        <v>133.1</v>
      </c>
      <c r="EO606" s="31">
        <v>132.5</v>
      </c>
      <c r="EP606" s="31">
        <v>131.9</v>
      </c>
      <c r="EQ606" s="31">
        <v>130.69999999999999</v>
      </c>
      <c r="ER606" s="31">
        <v>130.6</v>
      </c>
      <c r="ES606" s="31">
        <v>131.19999999999999</v>
      </c>
      <c r="ET606" s="31">
        <v>130</v>
      </c>
    </row>
    <row r="607" spans="1:150">
      <c r="A607" s="25" t="s">
        <v>2398</v>
      </c>
      <c r="B607" s="25" t="s">
        <v>2399</v>
      </c>
      <c r="C607" s="26">
        <v>0.28647</v>
      </c>
      <c r="D607" s="31">
        <v>103</v>
      </c>
      <c r="E607" s="31">
        <v>104.6</v>
      </c>
      <c r="F607" s="31">
        <v>107.4</v>
      </c>
      <c r="G607" s="31">
        <v>108.1</v>
      </c>
      <c r="H607" s="31">
        <v>106.7</v>
      </c>
      <c r="I607" s="31">
        <v>105.5</v>
      </c>
      <c r="J607" s="31">
        <v>104.8</v>
      </c>
      <c r="K607" s="31">
        <v>103.7</v>
      </c>
      <c r="L607" s="31">
        <v>103.9</v>
      </c>
      <c r="M607" s="31">
        <v>104.8</v>
      </c>
      <c r="N607" s="31">
        <v>102.5</v>
      </c>
      <c r="O607" s="31">
        <v>101.4</v>
      </c>
      <c r="P607" s="31">
        <v>102.5</v>
      </c>
      <c r="Q607" s="31">
        <v>101.7</v>
      </c>
      <c r="R607" s="31">
        <v>101.5</v>
      </c>
      <c r="S607" s="31">
        <v>99.9</v>
      </c>
      <c r="T607" s="31">
        <v>102</v>
      </c>
      <c r="U607" s="31">
        <v>100.6</v>
      </c>
      <c r="V607" s="31">
        <v>100.1</v>
      </c>
      <c r="W607" s="31">
        <v>98.3</v>
      </c>
      <c r="X607" s="31">
        <v>99.2</v>
      </c>
      <c r="Y607" s="31">
        <v>102.9</v>
      </c>
      <c r="Z607" s="31">
        <v>104.5</v>
      </c>
      <c r="AA607" s="31">
        <v>98.1</v>
      </c>
      <c r="AB607" s="31">
        <v>98.8</v>
      </c>
      <c r="AC607" s="31">
        <v>98.2</v>
      </c>
      <c r="AD607" s="31">
        <v>100.1</v>
      </c>
      <c r="AE607" s="31">
        <v>104</v>
      </c>
      <c r="AF607" s="31">
        <v>104.5</v>
      </c>
      <c r="AG607" s="31">
        <v>103.1</v>
      </c>
      <c r="AH607" s="31">
        <v>102.1</v>
      </c>
      <c r="AI607" s="31">
        <v>100.5</v>
      </c>
      <c r="AJ607" s="31">
        <v>99.1</v>
      </c>
      <c r="AK607" s="31">
        <v>102.1</v>
      </c>
      <c r="AL607" s="31">
        <v>102.8</v>
      </c>
      <c r="AM607" s="31">
        <v>102.9</v>
      </c>
      <c r="AN607" s="31">
        <v>103.9</v>
      </c>
      <c r="AO607" s="31">
        <v>103.4</v>
      </c>
      <c r="AP607" s="31">
        <v>104.2</v>
      </c>
      <c r="AQ607" s="31">
        <v>100.5</v>
      </c>
      <c r="AR607" s="31">
        <v>101.2</v>
      </c>
      <c r="AS607" s="31">
        <v>100.5</v>
      </c>
      <c r="AT607" s="31">
        <v>101.5</v>
      </c>
      <c r="AU607" s="31">
        <v>101.8</v>
      </c>
      <c r="AV607" s="31">
        <v>99.5</v>
      </c>
      <c r="AW607" s="31">
        <v>98</v>
      </c>
      <c r="AX607" s="31">
        <v>99.7</v>
      </c>
      <c r="AY607" s="31">
        <v>99.2</v>
      </c>
      <c r="AZ607" s="31">
        <v>100.2</v>
      </c>
      <c r="BA607" s="31">
        <v>101.4</v>
      </c>
      <c r="BB607" s="31">
        <v>100.3</v>
      </c>
      <c r="BC607" s="31">
        <v>99.3</v>
      </c>
      <c r="BD607" s="31">
        <v>99.1</v>
      </c>
      <c r="BE607" s="31">
        <v>100.1</v>
      </c>
      <c r="BF607" s="31">
        <v>101.5</v>
      </c>
      <c r="BG607" s="31">
        <v>101.7</v>
      </c>
      <c r="BH607" s="31">
        <v>101.9</v>
      </c>
      <c r="BI607" s="31">
        <v>103.8</v>
      </c>
      <c r="BJ607" s="31">
        <v>103.6</v>
      </c>
      <c r="BK607" s="31">
        <v>104.1</v>
      </c>
      <c r="BL607" s="31">
        <v>104.7</v>
      </c>
      <c r="BM607" s="31">
        <v>104.9</v>
      </c>
      <c r="BN607" s="31">
        <v>104.4</v>
      </c>
      <c r="BO607" s="31">
        <v>104.9</v>
      </c>
      <c r="BP607" s="31">
        <v>104.9</v>
      </c>
      <c r="BQ607" s="31">
        <v>106</v>
      </c>
      <c r="BR607" s="31">
        <v>106.1</v>
      </c>
      <c r="BS607" s="31">
        <v>106.4</v>
      </c>
      <c r="BT607" s="31">
        <v>106.9</v>
      </c>
      <c r="BU607" s="31">
        <v>108.3</v>
      </c>
      <c r="BV607" s="31">
        <v>108.7</v>
      </c>
      <c r="BW607" s="31">
        <v>110.1</v>
      </c>
      <c r="BX607" s="31">
        <v>110.6</v>
      </c>
      <c r="BY607" s="31">
        <v>112.1</v>
      </c>
      <c r="BZ607" s="31">
        <v>113.9</v>
      </c>
      <c r="CA607" s="31">
        <v>113.5</v>
      </c>
      <c r="CB607" s="31">
        <v>115.3</v>
      </c>
      <c r="CC607" s="31">
        <v>114.6</v>
      </c>
      <c r="CD607" s="31">
        <v>115.9</v>
      </c>
      <c r="CE607" s="31">
        <v>114.7</v>
      </c>
      <c r="CF607" s="31">
        <v>114.5</v>
      </c>
      <c r="CG607" s="31">
        <v>115.1</v>
      </c>
      <c r="CH607" s="31">
        <v>114.4</v>
      </c>
      <c r="CI607" s="31">
        <v>114.3</v>
      </c>
      <c r="CJ607" s="31">
        <v>115.3</v>
      </c>
      <c r="CK607" s="31">
        <v>115.4</v>
      </c>
      <c r="CL607" s="31">
        <v>114.6</v>
      </c>
      <c r="CM607" s="31">
        <v>114.6</v>
      </c>
      <c r="CN607" s="31">
        <v>114.3</v>
      </c>
      <c r="CO607" s="31">
        <v>112.3</v>
      </c>
      <c r="CP607" s="31">
        <v>112.8</v>
      </c>
      <c r="CQ607" s="31">
        <v>112.7</v>
      </c>
      <c r="CR607" s="31">
        <v>111.6</v>
      </c>
      <c r="CS607" s="31">
        <v>113.1</v>
      </c>
      <c r="CT607" s="31">
        <v>112.5</v>
      </c>
      <c r="CU607" s="31">
        <v>112.8</v>
      </c>
      <c r="CV607" s="31">
        <v>113.1</v>
      </c>
      <c r="CW607" s="31">
        <v>113.9</v>
      </c>
      <c r="CX607" s="31">
        <v>114.1</v>
      </c>
      <c r="CY607" s="31">
        <v>112.3</v>
      </c>
      <c r="CZ607" s="31">
        <v>110.9</v>
      </c>
      <c r="DA607" s="31">
        <v>111.9</v>
      </c>
      <c r="DB607" s="31">
        <v>112</v>
      </c>
      <c r="DC607" s="31">
        <v>113.2</v>
      </c>
      <c r="DD607" s="31">
        <v>114.8</v>
      </c>
      <c r="DE607" s="31">
        <v>116.2</v>
      </c>
      <c r="DF607" s="31">
        <v>116.8</v>
      </c>
      <c r="DG607" s="31">
        <v>118.5</v>
      </c>
      <c r="DH607" s="31">
        <v>121.1</v>
      </c>
      <c r="DI607" s="31">
        <v>122.8</v>
      </c>
      <c r="DJ607" s="31">
        <v>125.4</v>
      </c>
      <c r="DK607" s="31">
        <v>126.4</v>
      </c>
      <c r="DL607" s="31">
        <v>127.7</v>
      </c>
      <c r="DM607" s="31">
        <v>130.19999999999999</v>
      </c>
      <c r="DN607" s="31">
        <v>131.19999999999999</v>
      </c>
      <c r="DO607" s="31">
        <v>131.6</v>
      </c>
      <c r="DP607" s="31">
        <v>132.6</v>
      </c>
      <c r="DQ607" s="31">
        <v>132.19999999999999</v>
      </c>
      <c r="DR607" s="31">
        <v>133.19999999999999</v>
      </c>
      <c r="DS607" s="31">
        <v>137.80000000000001</v>
      </c>
      <c r="DT607" s="31">
        <v>140.4</v>
      </c>
      <c r="DU607" s="31">
        <v>141.30000000000001</v>
      </c>
      <c r="DV607" s="31">
        <v>141.19999999999999</v>
      </c>
      <c r="DW607" s="31">
        <v>141</v>
      </c>
      <c r="DX607" s="31">
        <v>141.4</v>
      </c>
      <c r="DY607" s="31">
        <v>139.80000000000001</v>
      </c>
      <c r="DZ607" s="31">
        <v>138.9</v>
      </c>
      <c r="EA607" s="31">
        <v>138.19999999999999</v>
      </c>
      <c r="EB607" s="31">
        <v>137.4</v>
      </c>
      <c r="EC607" s="31">
        <v>140.5</v>
      </c>
      <c r="ED607" s="31">
        <v>138.9</v>
      </c>
      <c r="EE607" s="31">
        <v>140.5</v>
      </c>
      <c r="EF607" s="31">
        <v>138.5</v>
      </c>
      <c r="EG607" s="31">
        <v>139.1</v>
      </c>
      <c r="EH607" s="31">
        <v>139</v>
      </c>
      <c r="EI607" s="31">
        <v>136.19999999999999</v>
      </c>
      <c r="EJ607" s="31">
        <v>137.4</v>
      </c>
      <c r="EK607" s="31">
        <v>137.80000000000001</v>
      </c>
      <c r="EL607" s="31">
        <v>139.4</v>
      </c>
      <c r="EM607" s="31">
        <v>139.30000000000001</v>
      </c>
      <c r="EN607" s="31">
        <v>138.30000000000001</v>
      </c>
      <c r="EO607" s="31">
        <v>139.19999999999999</v>
      </c>
      <c r="EP607" s="31">
        <v>138.69999999999999</v>
      </c>
      <c r="EQ607" s="31">
        <v>136</v>
      </c>
      <c r="ER607" s="31">
        <v>135.80000000000001</v>
      </c>
      <c r="ES607" s="31">
        <v>137.1</v>
      </c>
      <c r="ET607" s="31">
        <v>138.4</v>
      </c>
    </row>
    <row r="608" spans="1:150">
      <c r="A608" s="25" t="s">
        <v>2400</v>
      </c>
      <c r="B608" s="25" t="s">
        <v>2401</v>
      </c>
      <c r="C608" s="26">
        <v>0.14193</v>
      </c>
      <c r="D608" s="31">
        <v>103.6</v>
      </c>
      <c r="E608" s="31">
        <v>103.6</v>
      </c>
      <c r="F608" s="31">
        <v>103.6</v>
      </c>
      <c r="G608" s="31">
        <v>121.9</v>
      </c>
      <c r="H608" s="31">
        <v>121.9</v>
      </c>
      <c r="I608" s="31">
        <v>109.5</v>
      </c>
      <c r="J608" s="31">
        <v>109.5</v>
      </c>
      <c r="K608" s="31">
        <v>109.5</v>
      </c>
      <c r="L608" s="31">
        <v>109.7</v>
      </c>
      <c r="M608" s="31">
        <v>109.7</v>
      </c>
      <c r="N608" s="31">
        <v>123.4</v>
      </c>
      <c r="O608" s="31">
        <v>121.9</v>
      </c>
      <c r="P608" s="31">
        <v>121.9</v>
      </c>
      <c r="Q608" s="31">
        <v>102.7</v>
      </c>
      <c r="R608" s="31">
        <v>102.2</v>
      </c>
      <c r="S608" s="31">
        <v>97.5</v>
      </c>
      <c r="T608" s="31">
        <v>101.7</v>
      </c>
      <c r="U608" s="31">
        <v>100.6</v>
      </c>
      <c r="V608" s="31">
        <v>99.1</v>
      </c>
      <c r="W608" s="31">
        <v>101.5</v>
      </c>
      <c r="X608" s="31">
        <v>101</v>
      </c>
      <c r="Y608" s="31">
        <v>104.9</v>
      </c>
      <c r="Z608" s="31">
        <v>107.7</v>
      </c>
      <c r="AA608" s="31">
        <v>104.1</v>
      </c>
      <c r="AB608" s="31">
        <v>106.3</v>
      </c>
      <c r="AC608" s="31">
        <v>116.2</v>
      </c>
      <c r="AD608" s="31">
        <v>110.7</v>
      </c>
      <c r="AE608" s="31">
        <v>110.2</v>
      </c>
      <c r="AF608" s="31">
        <v>108.4</v>
      </c>
      <c r="AG608" s="31">
        <v>109.6</v>
      </c>
      <c r="AH608" s="31">
        <v>108.5</v>
      </c>
      <c r="AI608" s="31">
        <v>108.5</v>
      </c>
      <c r="AJ608" s="31">
        <v>104.9</v>
      </c>
      <c r="AK608" s="31">
        <v>104.9</v>
      </c>
      <c r="AL608" s="31">
        <v>101.5</v>
      </c>
      <c r="AM608" s="31">
        <v>99.7</v>
      </c>
      <c r="AN608" s="31">
        <v>99.7</v>
      </c>
      <c r="AO608" s="31">
        <v>99.7</v>
      </c>
      <c r="AP608" s="31">
        <v>99.7</v>
      </c>
      <c r="AQ608" s="31">
        <v>90.1</v>
      </c>
      <c r="AR608" s="31">
        <v>90.1</v>
      </c>
      <c r="AS608" s="31">
        <v>90.1</v>
      </c>
      <c r="AT608" s="31">
        <v>90.1</v>
      </c>
      <c r="AU608" s="31">
        <v>90.1</v>
      </c>
      <c r="AV608" s="31">
        <v>90.1</v>
      </c>
      <c r="AW608" s="31">
        <v>90.1</v>
      </c>
      <c r="AX608" s="31">
        <v>90.1</v>
      </c>
      <c r="AY608" s="31">
        <v>90.1</v>
      </c>
      <c r="AZ608" s="31">
        <v>90.1</v>
      </c>
      <c r="BA608" s="31">
        <v>90.1</v>
      </c>
      <c r="BB608" s="31">
        <v>90.1</v>
      </c>
      <c r="BC608" s="31">
        <v>90.1</v>
      </c>
      <c r="BD608" s="31">
        <v>90.1</v>
      </c>
      <c r="BE608" s="31">
        <v>90.1</v>
      </c>
      <c r="BF608" s="31">
        <v>90.1</v>
      </c>
      <c r="BG608" s="31">
        <v>90.1</v>
      </c>
      <c r="BH608" s="31">
        <v>90.1</v>
      </c>
      <c r="BI608" s="31">
        <v>90.1</v>
      </c>
      <c r="BJ608" s="31">
        <v>90.1</v>
      </c>
      <c r="BK608" s="31">
        <v>90.1</v>
      </c>
      <c r="BL608" s="31">
        <v>90.1</v>
      </c>
      <c r="BM608" s="31">
        <v>90.1</v>
      </c>
      <c r="BN608" s="31">
        <v>90.1</v>
      </c>
      <c r="BO608" s="31">
        <v>90.1</v>
      </c>
      <c r="BP608" s="31">
        <v>90.1</v>
      </c>
      <c r="BQ608" s="31">
        <v>90.1</v>
      </c>
      <c r="BR608" s="31">
        <v>90.1</v>
      </c>
      <c r="BS608" s="31">
        <v>90.1</v>
      </c>
      <c r="BT608" s="31">
        <v>90.1</v>
      </c>
      <c r="BU608" s="31">
        <v>90.1</v>
      </c>
      <c r="BV608" s="31">
        <v>90.1</v>
      </c>
      <c r="BW608" s="31">
        <v>90.1</v>
      </c>
      <c r="BX608" s="31">
        <v>90.1</v>
      </c>
      <c r="BY608" s="31">
        <v>90.1</v>
      </c>
      <c r="BZ608" s="31">
        <v>90.1</v>
      </c>
      <c r="CA608" s="31">
        <v>90.1</v>
      </c>
      <c r="CB608" s="31">
        <v>90.1</v>
      </c>
      <c r="CC608" s="31">
        <v>90.1</v>
      </c>
      <c r="CD608" s="31">
        <v>90.1</v>
      </c>
      <c r="CE608" s="31">
        <v>90.1</v>
      </c>
      <c r="CF608" s="31">
        <v>90.1</v>
      </c>
      <c r="CG608" s="31">
        <v>90.1</v>
      </c>
      <c r="CH608" s="31">
        <v>90.1</v>
      </c>
      <c r="CI608" s="31">
        <v>90.1</v>
      </c>
      <c r="CJ608" s="31">
        <v>90.1</v>
      </c>
      <c r="CK608" s="31">
        <v>90.1</v>
      </c>
      <c r="CL608" s="31">
        <v>90.1</v>
      </c>
      <c r="CM608" s="31">
        <v>90.1</v>
      </c>
      <c r="CN608" s="31">
        <v>90.1</v>
      </c>
      <c r="CO608" s="31">
        <v>90.1</v>
      </c>
      <c r="CP608" s="31">
        <v>90.1</v>
      </c>
      <c r="CQ608" s="31">
        <v>90.1</v>
      </c>
      <c r="CR608" s="31">
        <v>90.1</v>
      </c>
      <c r="CS608" s="31">
        <v>90.1</v>
      </c>
      <c r="CT608" s="31">
        <v>90.1</v>
      </c>
      <c r="CU608" s="31">
        <v>90.1</v>
      </c>
      <c r="CV608" s="31">
        <v>90.1</v>
      </c>
      <c r="CW608" s="31">
        <v>90.1</v>
      </c>
      <c r="CX608" s="31">
        <v>90.1</v>
      </c>
      <c r="CY608" s="31">
        <v>90.1</v>
      </c>
      <c r="CZ608" s="31">
        <v>89.7</v>
      </c>
      <c r="DA608" s="31">
        <v>88.9</v>
      </c>
      <c r="DB608" s="31">
        <v>89.4</v>
      </c>
      <c r="DC608" s="31">
        <v>89.2</v>
      </c>
      <c r="DD608" s="31">
        <v>89.2</v>
      </c>
      <c r="DE608" s="31">
        <v>102.3</v>
      </c>
      <c r="DF608" s="31">
        <v>102.3</v>
      </c>
      <c r="DG608" s="31">
        <v>102.4</v>
      </c>
      <c r="DH608" s="31">
        <v>102.4</v>
      </c>
      <c r="DI608" s="31">
        <v>102.4</v>
      </c>
      <c r="DJ608" s="31">
        <v>102.4</v>
      </c>
      <c r="DK608" s="31">
        <v>102.4</v>
      </c>
      <c r="DL608" s="31">
        <v>102.5</v>
      </c>
      <c r="DM608" s="31">
        <v>102.5</v>
      </c>
      <c r="DN608" s="31">
        <v>102.5</v>
      </c>
      <c r="DO608" s="31">
        <v>102.5</v>
      </c>
      <c r="DP608" s="31">
        <v>102.5</v>
      </c>
      <c r="DQ608" s="31">
        <v>102.5</v>
      </c>
      <c r="DR608" s="31">
        <v>102.5</v>
      </c>
      <c r="DS608" s="31">
        <v>102.5</v>
      </c>
      <c r="DT608" s="31">
        <v>102.5</v>
      </c>
      <c r="DU608" s="31">
        <v>102.5</v>
      </c>
      <c r="DV608" s="31">
        <v>108.4</v>
      </c>
      <c r="DW608" s="31">
        <v>109.6</v>
      </c>
      <c r="DX608" s="31">
        <v>109.6</v>
      </c>
      <c r="DY608" s="31">
        <v>109.6</v>
      </c>
      <c r="DZ608" s="31">
        <v>100.5</v>
      </c>
      <c r="EA608" s="31">
        <v>109.6</v>
      </c>
      <c r="EB608" s="31">
        <v>109.6</v>
      </c>
      <c r="EC608" s="31">
        <v>96.9</v>
      </c>
      <c r="ED608" s="31">
        <v>100.5</v>
      </c>
      <c r="EE608" s="31">
        <v>100.5</v>
      </c>
      <c r="EF608" s="31">
        <v>102.3</v>
      </c>
      <c r="EG608" s="31">
        <v>104.2</v>
      </c>
      <c r="EH608" s="31">
        <v>100.5</v>
      </c>
      <c r="EI608" s="31">
        <v>104.2</v>
      </c>
      <c r="EJ608" s="31">
        <v>98.7</v>
      </c>
      <c r="EK608" s="31">
        <v>100.5</v>
      </c>
      <c r="EL608" s="31">
        <v>100.5</v>
      </c>
      <c r="EM608" s="31">
        <v>95</v>
      </c>
      <c r="EN608" s="31">
        <v>100.5</v>
      </c>
      <c r="EO608" s="31">
        <v>100.5</v>
      </c>
      <c r="EP608" s="31">
        <v>102.3</v>
      </c>
      <c r="EQ608" s="31">
        <v>100.5</v>
      </c>
      <c r="ER608" s="31">
        <v>102.3</v>
      </c>
      <c r="ES608" s="31">
        <v>104.2</v>
      </c>
      <c r="ET608" s="31">
        <v>104.2</v>
      </c>
    </row>
    <row r="609" spans="1:150">
      <c r="A609" s="25" t="s">
        <v>2402</v>
      </c>
      <c r="B609" s="25" t="s">
        <v>2403</v>
      </c>
      <c r="C609" s="26">
        <v>1.24E-3</v>
      </c>
      <c r="D609" s="31">
        <v>100.5</v>
      </c>
      <c r="E609" s="31">
        <v>101.4</v>
      </c>
      <c r="F609" s="31">
        <v>104.5</v>
      </c>
      <c r="G609" s="31">
        <v>104.7</v>
      </c>
      <c r="H609" s="31">
        <v>104.6</v>
      </c>
      <c r="I609" s="31">
        <v>108.1</v>
      </c>
      <c r="J609" s="31">
        <v>104.3</v>
      </c>
      <c r="K609" s="31">
        <v>108.6</v>
      </c>
      <c r="L609" s="31">
        <v>104.8</v>
      </c>
      <c r="M609" s="31">
        <v>102.3</v>
      </c>
      <c r="N609" s="31">
        <v>106.4</v>
      </c>
      <c r="O609" s="31">
        <v>109.1</v>
      </c>
      <c r="P609" s="31">
        <v>107.4</v>
      </c>
      <c r="Q609" s="31">
        <v>107.2</v>
      </c>
      <c r="R609" s="31">
        <v>108.6</v>
      </c>
      <c r="S609" s="31">
        <v>108.3</v>
      </c>
      <c r="T609" s="31">
        <v>103.2</v>
      </c>
      <c r="U609" s="31">
        <v>102.1</v>
      </c>
      <c r="V609" s="31">
        <v>103.8</v>
      </c>
      <c r="W609" s="31">
        <v>105</v>
      </c>
      <c r="X609" s="31">
        <v>105.5</v>
      </c>
      <c r="Y609" s="31">
        <v>105.5</v>
      </c>
      <c r="Z609" s="31">
        <v>107</v>
      </c>
      <c r="AA609" s="31">
        <v>105.2</v>
      </c>
      <c r="AB609" s="31">
        <v>104.8</v>
      </c>
      <c r="AC609" s="31">
        <v>105.2</v>
      </c>
      <c r="AD609" s="31">
        <v>102.9</v>
      </c>
      <c r="AE609" s="31">
        <v>103.9</v>
      </c>
      <c r="AF609" s="31">
        <v>104.8</v>
      </c>
      <c r="AG609" s="31">
        <v>101.7</v>
      </c>
      <c r="AH609" s="31">
        <v>103</v>
      </c>
      <c r="AI609" s="31">
        <v>103.5</v>
      </c>
      <c r="AJ609" s="31">
        <v>104.7</v>
      </c>
      <c r="AK609" s="31">
        <v>105.4</v>
      </c>
      <c r="AL609" s="31">
        <v>105.4</v>
      </c>
      <c r="AM609" s="31">
        <v>104.8</v>
      </c>
      <c r="AN609" s="31">
        <v>102.8</v>
      </c>
      <c r="AO609" s="31">
        <v>100.4</v>
      </c>
      <c r="AP609" s="31">
        <v>102.7</v>
      </c>
      <c r="AQ609" s="31">
        <v>101.4</v>
      </c>
      <c r="AR609" s="31">
        <v>102.2</v>
      </c>
      <c r="AS609" s="31">
        <v>100.5</v>
      </c>
      <c r="AT609" s="31">
        <v>100.1</v>
      </c>
      <c r="AU609" s="31">
        <v>102.4</v>
      </c>
      <c r="AV609" s="31">
        <v>101.1</v>
      </c>
      <c r="AW609" s="31">
        <v>98.7</v>
      </c>
      <c r="AX609" s="31">
        <v>95.1</v>
      </c>
      <c r="AY609" s="31">
        <v>98.1</v>
      </c>
      <c r="AZ609" s="31">
        <v>94.5</v>
      </c>
      <c r="BA609" s="31">
        <v>97.1</v>
      </c>
      <c r="BB609" s="31">
        <v>95.6</v>
      </c>
      <c r="BC609" s="31">
        <v>96.3</v>
      </c>
      <c r="BD609" s="31">
        <v>97.1</v>
      </c>
      <c r="BE609" s="31">
        <v>97.1</v>
      </c>
      <c r="BF609" s="31">
        <v>97.2</v>
      </c>
      <c r="BG609" s="31">
        <v>96.7</v>
      </c>
      <c r="BH609" s="31">
        <v>96.9</v>
      </c>
      <c r="BI609" s="31">
        <v>96.8</v>
      </c>
      <c r="BJ609" s="31">
        <v>98.2</v>
      </c>
      <c r="BK609" s="31">
        <v>98.1</v>
      </c>
      <c r="BL609" s="31">
        <v>99.8</v>
      </c>
      <c r="BM609" s="31">
        <v>101.8</v>
      </c>
      <c r="BN609" s="31">
        <v>101.7</v>
      </c>
      <c r="BO609" s="31">
        <v>103.4</v>
      </c>
      <c r="BP609" s="31">
        <v>103.4</v>
      </c>
      <c r="BQ609" s="31">
        <v>102</v>
      </c>
      <c r="BR609" s="31">
        <v>100.3</v>
      </c>
      <c r="BS609" s="31">
        <v>100.3</v>
      </c>
      <c r="BT609" s="31">
        <v>101.3</v>
      </c>
      <c r="BU609" s="31">
        <v>101.3</v>
      </c>
      <c r="BV609" s="31">
        <v>101.3</v>
      </c>
      <c r="BW609" s="31">
        <v>100.7</v>
      </c>
      <c r="BX609" s="31">
        <v>103.2</v>
      </c>
      <c r="BY609" s="31">
        <v>103.8</v>
      </c>
      <c r="BZ609" s="31">
        <v>103.6</v>
      </c>
      <c r="CA609" s="31">
        <v>103.2</v>
      </c>
      <c r="CB609" s="31">
        <v>105</v>
      </c>
      <c r="CC609" s="31">
        <v>106.8</v>
      </c>
      <c r="CD609" s="31">
        <v>107.7</v>
      </c>
      <c r="CE609" s="31">
        <v>107.6</v>
      </c>
      <c r="CF609" s="31">
        <v>108.8</v>
      </c>
      <c r="CG609" s="31">
        <v>106</v>
      </c>
      <c r="CH609" s="31">
        <v>104.6</v>
      </c>
      <c r="CI609" s="31">
        <v>103.1</v>
      </c>
      <c r="CJ609" s="31">
        <v>102.8</v>
      </c>
      <c r="CK609" s="31">
        <v>103.4</v>
      </c>
      <c r="CL609" s="31">
        <v>102.5</v>
      </c>
      <c r="CM609" s="31">
        <v>99.5</v>
      </c>
      <c r="CN609" s="31">
        <v>99.4</v>
      </c>
      <c r="CO609" s="31">
        <v>98.5</v>
      </c>
      <c r="CP609" s="31">
        <v>97.8</v>
      </c>
      <c r="CQ609" s="31">
        <v>99.1</v>
      </c>
      <c r="CR609" s="31">
        <v>99.1</v>
      </c>
      <c r="CS609" s="31">
        <v>99.3</v>
      </c>
      <c r="CT609" s="31">
        <v>99.9</v>
      </c>
      <c r="CU609" s="31">
        <v>99.6</v>
      </c>
      <c r="CV609" s="31">
        <v>99.6</v>
      </c>
      <c r="CW609" s="31">
        <v>99.8</v>
      </c>
      <c r="CX609" s="31">
        <v>100.3</v>
      </c>
      <c r="CY609" s="31">
        <v>100.3</v>
      </c>
      <c r="CZ609" s="31">
        <v>100.3</v>
      </c>
      <c r="DA609" s="31">
        <v>100.4</v>
      </c>
      <c r="DB609" s="31">
        <v>100</v>
      </c>
      <c r="DC609" s="31">
        <v>101.6</v>
      </c>
      <c r="DD609" s="31">
        <v>104.5</v>
      </c>
      <c r="DE609" s="31">
        <v>104.9</v>
      </c>
      <c r="DF609" s="31">
        <v>105.4</v>
      </c>
      <c r="DG609" s="31">
        <v>105.3</v>
      </c>
      <c r="DH609" s="31">
        <v>106.2</v>
      </c>
      <c r="DI609" s="31">
        <v>106.8</v>
      </c>
      <c r="DJ609" s="31">
        <v>106.9</v>
      </c>
      <c r="DK609" s="31">
        <v>108.8</v>
      </c>
      <c r="DL609" s="31">
        <v>110.8</v>
      </c>
      <c r="DM609" s="31">
        <v>112.3</v>
      </c>
      <c r="DN609" s="31">
        <v>116.3</v>
      </c>
      <c r="DO609" s="31">
        <v>117.5</v>
      </c>
      <c r="DP609" s="31">
        <v>119.5</v>
      </c>
      <c r="DQ609" s="31">
        <v>120.7</v>
      </c>
      <c r="DR609" s="31">
        <v>120.8</v>
      </c>
      <c r="DS609" s="31">
        <v>121.5</v>
      </c>
      <c r="DT609" s="31">
        <v>122.9</v>
      </c>
      <c r="DU609" s="31">
        <v>124.4</v>
      </c>
      <c r="DV609" s="31">
        <v>125.3</v>
      </c>
      <c r="DW609" s="31">
        <v>125.5</v>
      </c>
      <c r="DX609" s="31">
        <v>125.6</v>
      </c>
      <c r="DY609" s="31">
        <v>126</v>
      </c>
      <c r="DZ609" s="31">
        <v>125.6</v>
      </c>
      <c r="EA609" s="31">
        <v>126.1</v>
      </c>
      <c r="EB609" s="31">
        <v>125.6</v>
      </c>
      <c r="EC609" s="31">
        <v>128.1</v>
      </c>
      <c r="ED609" s="31">
        <v>128.30000000000001</v>
      </c>
      <c r="EE609" s="31">
        <v>129.19999999999999</v>
      </c>
      <c r="EF609" s="31">
        <v>129.69999999999999</v>
      </c>
      <c r="EG609" s="31">
        <v>129.69999999999999</v>
      </c>
      <c r="EH609" s="31">
        <v>130.1</v>
      </c>
      <c r="EI609" s="31">
        <v>130.80000000000001</v>
      </c>
      <c r="EJ609" s="31">
        <v>131.4</v>
      </c>
      <c r="EK609" s="31">
        <v>130.6</v>
      </c>
      <c r="EL609" s="31">
        <v>132.9</v>
      </c>
      <c r="EM609" s="31">
        <v>133.1</v>
      </c>
      <c r="EN609" s="31">
        <v>133.1</v>
      </c>
      <c r="EO609" s="31">
        <v>131.4</v>
      </c>
      <c r="EP609" s="31">
        <v>131.30000000000001</v>
      </c>
      <c r="EQ609" s="31">
        <v>130.30000000000001</v>
      </c>
      <c r="ER609" s="31">
        <v>131.19999999999999</v>
      </c>
      <c r="ES609" s="31">
        <v>131.6</v>
      </c>
      <c r="ET609" s="31">
        <v>131.6</v>
      </c>
    </row>
    <row r="610" spans="1:150">
      <c r="A610" s="25" t="s">
        <v>2404</v>
      </c>
      <c r="B610" s="25" t="s">
        <v>2405</v>
      </c>
      <c r="C610" s="26">
        <v>5.4099999999999999E-3</v>
      </c>
      <c r="D610" s="31">
        <v>101.4</v>
      </c>
      <c r="E610" s="31">
        <v>101.9</v>
      </c>
      <c r="F610" s="31">
        <v>101.2</v>
      </c>
      <c r="G610" s="31">
        <v>103.6</v>
      </c>
      <c r="H610" s="31">
        <v>105.5</v>
      </c>
      <c r="I610" s="31">
        <v>105.7</v>
      </c>
      <c r="J610" s="31">
        <v>105.9</v>
      </c>
      <c r="K610" s="31">
        <v>105.4</v>
      </c>
      <c r="L610" s="31">
        <v>105.1</v>
      </c>
      <c r="M610" s="31">
        <v>105.3</v>
      </c>
      <c r="N610" s="31">
        <v>106.1</v>
      </c>
      <c r="O610" s="31">
        <v>105.9</v>
      </c>
      <c r="P610" s="31">
        <v>105.7</v>
      </c>
      <c r="Q610" s="31">
        <v>105.3</v>
      </c>
      <c r="R610" s="31">
        <v>105.6</v>
      </c>
      <c r="S610" s="31">
        <v>105.3</v>
      </c>
      <c r="T610" s="31">
        <v>106.9</v>
      </c>
      <c r="U610" s="31">
        <v>106.1</v>
      </c>
      <c r="V610" s="31">
        <v>106.1</v>
      </c>
      <c r="W610" s="31">
        <v>106.9</v>
      </c>
      <c r="X610" s="31">
        <v>106.1</v>
      </c>
      <c r="Y610" s="31">
        <v>105.6</v>
      </c>
      <c r="Z610" s="31">
        <v>106.6</v>
      </c>
      <c r="AA610" s="31">
        <v>106.4</v>
      </c>
      <c r="AB610" s="31">
        <v>108.9</v>
      </c>
      <c r="AC610" s="31">
        <v>110</v>
      </c>
      <c r="AD610" s="31">
        <v>110.3</v>
      </c>
      <c r="AE610" s="31">
        <v>108.8</v>
      </c>
      <c r="AF610" s="31">
        <v>108.4</v>
      </c>
      <c r="AG610" s="31">
        <v>108.9</v>
      </c>
      <c r="AH610" s="31">
        <v>107.4</v>
      </c>
      <c r="AI610" s="31">
        <v>109.3</v>
      </c>
      <c r="AJ610" s="31">
        <v>109.9</v>
      </c>
      <c r="AK610" s="31">
        <v>109.1</v>
      </c>
      <c r="AL610" s="31">
        <v>109.4</v>
      </c>
      <c r="AM610" s="31">
        <v>108.5</v>
      </c>
      <c r="AN610" s="31">
        <v>109.8</v>
      </c>
      <c r="AO610" s="31">
        <v>109.7</v>
      </c>
      <c r="AP610" s="31">
        <v>109.8</v>
      </c>
      <c r="AQ610" s="31">
        <v>109.4</v>
      </c>
      <c r="AR610" s="31">
        <v>110.2</v>
      </c>
      <c r="AS610" s="31">
        <v>109.5</v>
      </c>
      <c r="AT610" s="31">
        <v>107.9</v>
      </c>
      <c r="AU610" s="31">
        <v>107.8</v>
      </c>
      <c r="AV610" s="31">
        <v>107.5</v>
      </c>
      <c r="AW610" s="31">
        <v>107.9</v>
      </c>
      <c r="AX610" s="31">
        <v>107.5</v>
      </c>
      <c r="AY610" s="31">
        <v>105.3</v>
      </c>
      <c r="AZ610" s="31">
        <v>106.6</v>
      </c>
      <c r="BA610" s="31">
        <v>107.8</v>
      </c>
      <c r="BB610" s="31">
        <v>107.5</v>
      </c>
      <c r="BC610" s="31">
        <v>107.5</v>
      </c>
      <c r="BD610" s="31">
        <v>107</v>
      </c>
      <c r="BE610" s="31">
        <v>108.2</v>
      </c>
      <c r="BF610" s="31">
        <v>107.8</v>
      </c>
      <c r="BG610" s="31">
        <v>107.2</v>
      </c>
      <c r="BH610" s="31">
        <v>108.3</v>
      </c>
      <c r="BI610" s="31">
        <v>108.2</v>
      </c>
      <c r="BJ610" s="31">
        <v>108.3</v>
      </c>
      <c r="BK610" s="31">
        <v>107.8</v>
      </c>
      <c r="BL610" s="31">
        <v>109.5</v>
      </c>
      <c r="BM610" s="31">
        <v>109.2</v>
      </c>
      <c r="BN610" s="31">
        <v>108.6</v>
      </c>
      <c r="BO610" s="31">
        <v>109.7</v>
      </c>
      <c r="BP610" s="31">
        <v>109.2</v>
      </c>
      <c r="BQ610" s="31">
        <v>109.7</v>
      </c>
      <c r="BR610" s="31">
        <v>109.2</v>
      </c>
      <c r="BS610" s="31">
        <v>108.9</v>
      </c>
      <c r="BT610" s="31">
        <v>108.6</v>
      </c>
      <c r="BU610" s="31">
        <v>109.2</v>
      </c>
      <c r="BV610" s="31">
        <v>108.6</v>
      </c>
      <c r="BW610" s="31">
        <v>109.7</v>
      </c>
      <c r="BX610" s="31">
        <v>109.2</v>
      </c>
      <c r="BY610" s="31">
        <v>109.5</v>
      </c>
      <c r="BZ610" s="31">
        <v>110.1</v>
      </c>
      <c r="CA610" s="31">
        <v>110</v>
      </c>
      <c r="CB610" s="31">
        <v>109.5</v>
      </c>
      <c r="CC610" s="31">
        <v>109.8</v>
      </c>
      <c r="CD610" s="31">
        <v>109.6</v>
      </c>
      <c r="CE610" s="31">
        <v>109.4</v>
      </c>
      <c r="CF610" s="31">
        <v>108.5</v>
      </c>
      <c r="CG610" s="31">
        <v>106.9</v>
      </c>
      <c r="CH610" s="31">
        <v>107.3</v>
      </c>
      <c r="CI610" s="31">
        <v>106.6</v>
      </c>
      <c r="CJ610" s="31">
        <v>106.7</v>
      </c>
      <c r="CK610" s="31">
        <v>107.9</v>
      </c>
      <c r="CL610" s="31">
        <v>109</v>
      </c>
      <c r="CM610" s="31">
        <v>108.5</v>
      </c>
      <c r="CN610" s="31">
        <v>108.6</v>
      </c>
      <c r="CO610" s="31">
        <v>108.3</v>
      </c>
      <c r="CP610" s="31">
        <v>107.9</v>
      </c>
      <c r="CQ610" s="31">
        <v>109.6</v>
      </c>
      <c r="CR610" s="31">
        <v>108.7</v>
      </c>
      <c r="CS610" s="31">
        <v>109.2</v>
      </c>
      <c r="CT610" s="31">
        <v>103.2</v>
      </c>
      <c r="CU610" s="31">
        <v>107.8</v>
      </c>
      <c r="CV610" s="31">
        <v>108.2</v>
      </c>
      <c r="CW610" s="31">
        <v>109.2</v>
      </c>
      <c r="CX610" s="31">
        <v>108.6</v>
      </c>
      <c r="CY610" s="31">
        <v>108.5</v>
      </c>
      <c r="CZ610" s="31">
        <v>109.2</v>
      </c>
      <c r="DA610" s="31">
        <v>109.7</v>
      </c>
      <c r="DB610" s="31">
        <v>110</v>
      </c>
      <c r="DC610" s="31">
        <v>110.4</v>
      </c>
      <c r="DD610" s="31">
        <v>111.3</v>
      </c>
      <c r="DE610" s="31">
        <v>112.7</v>
      </c>
      <c r="DF610" s="31">
        <v>111.1</v>
      </c>
      <c r="DG610" s="31">
        <v>116.1</v>
      </c>
      <c r="DH610" s="31">
        <v>119.4</v>
      </c>
      <c r="DI610" s="31">
        <v>118.1</v>
      </c>
      <c r="DJ610" s="31">
        <v>120</v>
      </c>
      <c r="DK610" s="31">
        <v>120.5</v>
      </c>
      <c r="DL610" s="31">
        <v>123.3</v>
      </c>
      <c r="DM610" s="31">
        <v>123.8</v>
      </c>
      <c r="DN610" s="31">
        <v>121.3</v>
      </c>
      <c r="DO610" s="31">
        <v>123.3</v>
      </c>
      <c r="DP610" s="31">
        <v>123.4</v>
      </c>
      <c r="DQ610" s="31">
        <v>123.9</v>
      </c>
      <c r="DR610" s="31">
        <v>123.3</v>
      </c>
      <c r="DS610" s="31">
        <v>123.4</v>
      </c>
      <c r="DT610" s="31">
        <v>124.7</v>
      </c>
      <c r="DU610" s="31">
        <v>126.9</v>
      </c>
      <c r="DV610" s="31">
        <v>130.69999999999999</v>
      </c>
      <c r="DW610" s="31">
        <v>129.69999999999999</v>
      </c>
      <c r="DX610" s="31">
        <v>133.30000000000001</v>
      </c>
      <c r="DY610" s="31">
        <v>133</v>
      </c>
      <c r="DZ610" s="31">
        <v>132.9</v>
      </c>
      <c r="EA610" s="31">
        <v>132.69999999999999</v>
      </c>
      <c r="EB610" s="31">
        <v>132.30000000000001</v>
      </c>
      <c r="EC610" s="31">
        <v>132</v>
      </c>
      <c r="ED610" s="31">
        <v>132.30000000000001</v>
      </c>
      <c r="EE610" s="31">
        <v>132.9</v>
      </c>
      <c r="EF610" s="31">
        <v>132.5</v>
      </c>
      <c r="EG610" s="31">
        <v>132.1</v>
      </c>
      <c r="EH610" s="31">
        <v>131.69999999999999</v>
      </c>
      <c r="EI610" s="31">
        <v>132.5</v>
      </c>
      <c r="EJ610" s="31">
        <v>134</v>
      </c>
      <c r="EK610" s="31">
        <v>136.1</v>
      </c>
      <c r="EL610" s="31">
        <v>137.69999999999999</v>
      </c>
      <c r="EM610" s="31">
        <v>138.4</v>
      </c>
      <c r="EN610" s="31">
        <v>138.6</v>
      </c>
      <c r="EO610" s="31">
        <v>139.4</v>
      </c>
      <c r="EP610" s="31">
        <v>138.19999999999999</v>
      </c>
      <c r="EQ610" s="31">
        <v>138</v>
      </c>
      <c r="ER610" s="31">
        <v>137.69999999999999</v>
      </c>
      <c r="ES610" s="31">
        <v>137.9</v>
      </c>
      <c r="ET610" s="31">
        <v>137.80000000000001</v>
      </c>
    </row>
    <row r="611" spans="1:150">
      <c r="A611" s="25" t="s">
        <v>2406</v>
      </c>
      <c r="B611" s="25" t="s">
        <v>2407</v>
      </c>
      <c r="C611" s="26">
        <v>0.59280999999999995</v>
      </c>
      <c r="D611" s="31">
        <v>107.9</v>
      </c>
      <c r="E611" s="31">
        <v>106.5</v>
      </c>
      <c r="F611" s="31">
        <v>107</v>
      </c>
      <c r="G611" s="31">
        <v>110</v>
      </c>
      <c r="H611" s="31">
        <v>108.7</v>
      </c>
      <c r="I611" s="31">
        <v>107.7</v>
      </c>
      <c r="J611" s="31">
        <v>108.5</v>
      </c>
      <c r="K611" s="31">
        <v>107.6</v>
      </c>
      <c r="L611" s="31">
        <v>105.8</v>
      </c>
      <c r="M611" s="31">
        <v>104.9</v>
      </c>
      <c r="N611" s="31">
        <v>105.7</v>
      </c>
      <c r="O611" s="31">
        <v>108.2</v>
      </c>
      <c r="P611" s="31">
        <v>106.9</v>
      </c>
      <c r="Q611" s="31">
        <v>105.7</v>
      </c>
      <c r="R611" s="31">
        <v>106.8</v>
      </c>
      <c r="S611" s="31">
        <v>107.3</v>
      </c>
      <c r="T611" s="31">
        <v>107.9</v>
      </c>
      <c r="U611" s="31">
        <v>110.2</v>
      </c>
      <c r="V611" s="31">
        <v>107</v>
      </c>
      <c r="W611" s="31">
        <v>109.1</v>
      </c>
      <c r="X611" s="31">
        <v>107.3</v>
      </c>
      <c r="Y611" s="31">
        <v>106.6</v>
      </c>
      <c r="Z611" s="31">
        <v>106.8</v>
      </c>
      <c r="AA611" s="31">
        <v>107.6</v>
      </c>
      <c r="AB611" s="31">
        <v>108.3</v>
      </c>
      <c r="AC611" s="31">
        <v>108.4</v>
      </c>
      <c r="AD611" s="31">
        <v>107.8</v>
      </c>
      <c r="AE611" s="31">
        <v>108.3</v>
      </c>
      <c r="AF611" s="31">
        <v>107.2</v>
      </c>
      <c r="AG611" s="31">
        <v>108.3</v>
      </c>
      <c r="AH611" s="31">
        <v>109.3</v>
      </c>
      <c r="AI611" s="31">
        <v>109</v>
      </c>
      <c r="AJ611" s="31">
        <v>112.1</v>
      </c>
      <c r="AK611" s="31">
        <v>109.8</v>
      </c>
      <c r="AL611" s="31">
        <v>112.1</v>
      </c>
      <c r="AM611" s="31">
        <v>114.1</v>
      </c>
      <c r="AN611" s="31">
        <v>110.6</v>
      </c>
      <c r="AO611" s="31">
        <v>110.6</v>
      </c>
      <c r="AP611" s="31">
        <v>109.9</v>
      </c>
      <c r="AQ611" s="31">
        <v>109</v>
      </c>
      <c r="AR611" s="31">
        <v>110.2</v>
      </c>
      <c r="AS611" s="31">
        <v>111.6</v>
      </c>
      <c r="AT611" s="31">
        <v>109.7</v>
      </c>
      <c r="AU611" s="31">
        <v>110.1</v>
      </c>
      <c r="AV611" s="31">
        <v>109.8</v>
      </c>
      <c r="AW611" s="31">
        <v>110.5</v>
      </c>
      <c r="AX611" s="31">
        <v>110.1</v>
      </c>
      <c r="AY611" s="31">
        <v>109.9</v>
      </c>
      <c r="AZ611" s="31">
        <v>106.8</v>
      </c>
      <c r="BA611" s="31">
        <v>105.6</v>
      </c>
      <c r="BB611" s="31">
        <v>103.9</v>
      </c>
      <c r="BC611" s="31">
        <v>105.2</v>
      </c>
      <c r="BD611" s="31">
        <v>103.1</v>
      </c>
      <c r="BE611" s="31">
        <v>104.4</v>
      </c>
      <c r="BF611" s="31">
        <v>105.1</v>
      </c>
      <c r="BG611" s="31">
        <v>102</v>
      </c>
      <c r="BH611" s="31">
        <v>106.3</v>
      </c>
      <c r="BI611" s="31">
        <v>109</v>
      </c>
      <c r="BJ611" s="31">
        <v>109.5</v>
      </c>
      <c r="BK611" s="31">
        <v>109.1</v>
      </c>
      <c r="BL611" s="31">
        <v>107.5</v>
      </c>
      <c r="BM611" s="31">
        <v>107.1</v>
      </c>
      <c r="BN611" s="31">
        <v>106.9</v>
      </c>
      <c r="BO611" s="31">
        <v>108.2</v>
      </c>
      <c r="BP611" s="31">
        <v>107</v>
      </c>
      <c r="BQ611" s="31">
        <v>109.2</v>
      </c>
      <c r="BR611" s="31">
        <v>106.2</v>
      </c>
      <c r="BS611" s="31">
        <v>108.3</v>
      </c>
      <c r="BT611" s="31">
        <v>109.7</v>
      </c>
      <c r="BU611" s="31">
        <v>112.8</v>
      </c>
      <c r="BV611" s="31">
        <v>114.7</v>
      </c>
      <c r="BW611" s="31">
        <v>114.2</v>
      </c>
      <c r="BX611" s="31">
        <v>111.8</v>
      </c>
      <c r="BY611" s="31">
        <v>112.9</v>
      </c>
      <c r="BZ611" s="31">
        <v>113.9</v>
      </c>
      <c r="CA611" s="31">
        <v>115.8</v>
      </c>
      <c r="CB611" s="31">
        <v>119.4</v>
      </c>
      <c r="CC611" s="31">
        <v>120</v>
      </c>
      <c r="CD611" s="31">
        <v>119.1</v>
      </c>
      <c r="CE611" s="31">
        <v>118.6</v>
      </c>
      <c r="CF611" s="31">
        <v>119.7</v>
      </c>
      <c r="CG611" s="31">
        <v>119.6</v>
      </c>
      <c r="CH611" s="31">
        <v>120</v>
      </c>
      <c r="CI611" s="31">
        <v>121.4</v>
      </c>
      <c r="CJ611" s="31">
        <v>122</v>
      </c>
      <c r="CK611" s="31">
        <v>121.5</v>
      </c>
      <c r="CL611" s="31">
        <v>120.7</v>
      </c>
      <c r="CM611" s="31">
        <v>119.9</v>
      </c>
      <c r="CN611" s="31">
        <v>119.5</v>
      </c>
      <c r="CO611" s="31">
        <v>119.9</v>
      </c>
      <c r="CP611" s="31">
        <v>119.6</v>
      </c>
      <c r="CQ611" s="31">
        <v>119.4</v>
      </c>
      <c r="CR611" s="31">
        <v>118.8</v>
      </c>
      <c r="CS611" s="31">
        <v>118.5</v>
      </c>
      <c r="CT611" s="31">
        <v>118.5</v>
      </c>
      <c r="CU611" s="31">
        <v>119.5</v>
      </c>
      <c r="CV611" s="31">
        <v>118.4</v>
      </c>
      <c r="CW611" s="31">
        <v>117.2</v>
      </c>
      <c r="CX611" s="31">
        <v>116.3</v>
      </c>
      <c r="CY611" s="31">
        <v>116</v>
      </c>
      <c r="CZ611" s="31">
        <v>115.5</v>
      </c>
      <c r="DA611" s="31">
        <v>114.4</v>
      </c>
      <c r="DB611" s="31">
        <v>117.9</v>
      </c>
      <c r="DC611" s="31">
        <v>119.1</v>
      </c>
      <c r="DD611" s="31">
        <v>123.5</v>
      </c>
      <c r="DE611" s="31">
        <v>125.7</v>
      </c>
      <c r="DF611" s="31">
        <v>123.6</v>
      </c>
      <c r="DG611" s="31">
        <v>123.2</v>
      </c>
      <c r="DH611" s="31">
        <v>124.8</v>
      </c>
      <c r="DI611" s="31">
        <v>127.5</v>
      </c>
      <c r="DJ611" s="31">
        <v>125.7</v>
      </c>
      <c r="DK611" s="31">
        <v>126.7</v>
      </c>
      <c r="DL611" s="31">
        <v>127.7</v>
      </c>
      <c r="DM611" s="31">
        <v>126.2</v>
      </c>
      <c r="DN611" s="31">
        <v>124.9</v>
      </c>
      <c r="DO611" s="31">
        <v>125.8</v>
      </c>
      <c r="DP611" s="31">
        <v>126.4</v>
      </c>
      <c r="DQ611" s="31">
        <v>126.4</v>
      </c>
      <c r="DR611" s="31">
        <v>127.1</v>
      </c>
      <c r="DS611" s="31">
        <v>128.19999999999999</v>
      </c>
      <c r="DT611" s="31">
        <v>133.6</v>
      </c>
      <c r="DU611" s="31">
        <v>137.6</v>
      </c>
      <c r="DV611" s="31">
        <v>137.9</v>
      </c>
      <c r="DW611" s="31">
        <v>133.9</v>
      </c>
      <c r="DX611" s="31">
        <v>137.5</v>
      </c>
      <c r="DY611" s="31">
        <v>137.4</v>
      </c>
      <c r="DZ611" s="31">
        <v>135.19999999999999</v>
      </c>
      <c r="EA611" s="31">
        <v>134.6</v>
      </c>
      <c r="EB611" s="31">
        <v>135.6</v>
      </c>
      <c r="EC611" s="31">
        <v>136</v>
      </c>
      <c r="ED611" s="31">
        <v>135.4</v>
      </c>
      <c r="EE611" s="31">
        <v>137.6</v>
      </c>
      <c r="EF611" s="31">
        <v>137.30000000000001</v>
      </c>
      <c r="EG611" s="31">
        <v>137.19999999999999</v>
      </c>
      <c r="EH611" s="31">
        <v>136.80000000000001</v>
      </c>
      <c r="EI611" s="31">
        <v>133.6</v>
      </c>
      <c r="EJ611" s="31">
        <v>139.80000000000001</v>
      </c>
      <c r="EK611" s="31">
        <v>141.19999999999999</v>
      </c>
      <c r="EL611" s="31">
        <v>136.6</v>
      </c>
      <c r="EM611" s="31">
        <v>139.5</v>
      </c>
      <c r="EN611" s="31">
        <v>138.5</v>
      </c>
      <c r="EO611" s="31">
        <v>137.1</v>
      </c>
      <c r="EP611" s="31">
        <v>135.80000000000001</v>
      </c>
      <c r="EQ611" s="31">
        <v>135.4</v>
      </c>
      <c r="ER611" s="31">
        <v>135.1</v>
      </c>
      <c r="ES611" s="31">
        <v>134.9</v>
      </c>
      <c r="ET611" s="31">
        <v>132.19999999999999</v>
      </c>
    </row>
    <row r="612" spans="1:150">
      <c r="A612" s="25" t="s">
        <v>2408</v>
      </c>
      <c r="B612" s="25" t="s">
        <v>2409</v>
      </c>
      <c r="C612" s="26">
        <v>3.5799999999999998E-3</v>
      </c>
      <c r="D612" s="31">
        <v>103.1</v>
      </c>
      <c r="E612" s="31">
        <v>103.5</v>
      </c>
      <c r="F612" s="31">
        <v>103.4</v>
      </c>
      <c r="G612" s="31">
        <v>103.2</v>
      </c>
      <c r="H612" s="31">
        <v>103.1</v>
      </c>
      <c r="I612" s="31">
        <v>103.2</v>
      </c>
      <c r="J612" s="31">
        <v>103.2</v>
      </c>
      <c r="K612" s="31">
        <v>104.3</v>
      </c>
      <c r="L612" s="31">
        <v>103.5</v>
      </c>
      <c r="M612" s="31">
        <v>103.5</v>
      </c>
      <c r="N612" s="31">
        <v>103.5</v>
      </c>
      <c r="O612" s="31">
        <v>102</v>
      </c>
      <c r="P612" s="31">
        <v>103.2</v>
      </c>
      <c r="Q612" s="31">
        <v>103.2</v>
      </c>
      <c r="R612" s="31">
        <v>104.2</v>
      </c>
      <c r="S612" s="31">
        <v>105.1</v>
      </c>
      <c r="T612" s="31">
        <v>104.2</v>
      </c>
      <c r="U612" s="31">
        <v>104.2</v>
      </c>
      <c r="V612" s="31">
        <v>104.2</v>
      </c>
      <c r="W612" s="31">
        <v>104.2</v>
      </c>
      <c r="X612" s="31">
        <v>104</v>
      </c>
      <c r="Y612" s="31">
        <v>104.2</v>
      </c>
      <c r="Z612" s="31">
        <v>104.2</v>
      </c>
      <c r="AA612" s="31">
        <v>106.3</v>
      </c>
      <c r="AB612" s="31">
        <v>106.3</v>
      </c>
      <c r="AC612" s="31">
        <v>106.3</v>
      </c>
      <c r="AD612" s="31">
        <v>106.3</v>
      </c>
      <c r="AE612" s="31">
        <v>106.3</v>
      </c>
      <c r="AF612" s="31">
        <v>106.3</v>
      </c>
      <c r="AG612" s="31">
        <v>106.3</v>
      </c>
      <c r="AH612" s="31">
        <v>106.3</v>
      </c>
      <c r="AI612" s="31">
        <v>106.3</v>
      </c>
      <c r="AJ612" s="31">
        <v>106.3</v>
      </c>
      <c r="AK612" s="31">
        <v>106.3</v>
      </c>
      <c r="AL612" s="31">
        <v>106.3</v>
      </c>
      <c r="AM612" s="31">
        <v>106.3</v>
      </c>
      <c r="AN612" s="31">
        <v>107</v>
      </c>
      <c r="AO612" s="31">
        <v>105.1</v>
      </c>
      <c r="AP612" s="31">
        <v>105.7</v>
      </c>
      <c r="AQ612" s="31">
        <v>104.9</v>
      </c>
      <c r="AR612" s="31">
        <v>104.2</v>
      </c>
      <c r="AS612" s="31">
        <v>104</v>
      </c>
      <c r="AT612" s="31">
        <v>103.9</v>
      </c>
      <c r="AU612" s="31">
        <v>105.8</v>
      </c>
      <c r="AV612" s="31">
        <v>105.3</v>
      </c>
      <c r="AW612" s="31">
        <v>106.1</v>
      </c>
      <c r="AX612" s="31">
        <v>105.6</v>
      </c>
      <c r="AY612" s="31">
        <v>109.7</v>
      </c>
      <c r="AZ612" s="31">
        <v>110.1</v>
      </c>
      <c r="BA612" s="31">
        <v>110.5</v>
      </c>
      <c r="BB612" s="31">
        <v>109.4</v>
      </c>
      <c r="BC612" s="31">
        <v>110.1</v>
      </c>
      <c r="BD612" s="31">
        <v>105.9</v>
      </c>
      <c r="BE612" s="31">
        <v>105.9</v>
      </c>
      <c r="BF612" s="31">
        <v>105.9</v>
      </c>
      <c r="BG612" s="31">
        <v>103.2</v>
      </c>
      <c r="BH612" s="31">
        <v>104.5</v>
      </c>
      <c r="BI612" s="31">
        <v>106.5</v>
      </c>
      <c r="BJ612" s="31">
        <v>106.5</v>
      </c>
      <c r="BK612" s="31">
        <v>103.7</v>
      </c>
      <c r="BL612" s="31">
        <v>106.3</v>
      </c>
      <c r="BM612" s="31">
        <v>106.3</v>
      </c>
      <c r="BN612" s="31">
        <v>106.6</v>
      </c>
      <c r="BO612" s="31">
        <v>106.4</v>
      </c>
      <c r="BP612" s="31">
        <v>111.6</v>
      </c>
      <c r="BQ612" s="31">
        <v>111.6</v>
      </c>
      <c r="BR612" s="31">
        <v>111.6</v>
      </c>
      <c r="BS612" s="31">
        <v>111.6</v>
      </c>
      <c r="BT612" s="31">
        <v>111.6</v>
      </c>
      <c r="BU612" s="31">
        <v>111.6</v>
      </c>
      <c r="BV612" s="31">
        <v>117.7</v>
      </c>
      <c r="BW612" s="31">
        <v>117.9</v>
      </c>
      <c r="BX612" s="31">
        <v>120</v>
      </c>
      <c r="BY612" s="31">
        <v>122</v>
      </c>
      <c r="BZ612" s="31">
        <v>122</v>
      </c>
      <c r="CA612" s="31">
        <v>122.1</v>
      </c>
      <c r="CB612" s="31">
        <v>123.2</v>
      </c>
      <c r="CC612" s="31">
        <v>123.2</v>
      </c>
      <c r="CD612" s="31">
        <v>125.2</v>
      </c>
      <c r="CE612" s="31">
        <v>125.3</v>
      </c>
      <c r="CF612" s="31">
        <v>122.4</v>
      </c>
      <c r="CG612" s="31">
        <v>122.5</v>
      </c>
      <c r="CH612" s="31">
        <v>122.7</v>
      </c>
      <c r="CI612" s="31">
        <v>125.5</v>
      </c>
      <c r="CJ612" s="31">
        <v>126</v>
      </c>
      <c r="CK612" s="31">
        <v>126</v>
      </c>
      <c r="CL612" s="31">
        <v>125.2</v>
      </c>
      <c r="CM612" s="31">
        <v>125.4</v>
      </c>
      <c r="CN612" s="31">
        <v>125.4</v>
      </c>
      <c r="CO612" s="31">
        <v>122.9</v>
      </c>
      <c r="CP612" s="31">
        <v>122.1</v>
      </c>
      <c r="CQ612" s="31">
        <v>121.7</v>
      </c>
      <c r="CR612" s="31">
        <v>121.8</v>
      </c>
      <c r="CS612" s="31">
        <v>119.8</v>
      </c>
      <c r="CT612" s="31">
        <v>117.5</v>
      </c>
      <c r="CU612" s="31">
        <v>117.5</v>
      </c>
      <c r="CV612" s="31">
        <v>117.5</v>
      </c>
      <c r="CW612" s="31">
        <v>117.5</v>
      </c>
      <c r="CX612" s="31">
        <v>116.9</v>
      </c>
      <c r="CY612" s="31">
        <v>116.9</v>
      </c>
      <c r="CZ612" s="31">
        <v>116.9</v>
      </c>
      <c r="DA612" s="31">
        <v>116.9</v>
      </c>
      <c r="DB612" s="31">
        <v>116.5</v>
      </c>
      <c r="DC612" s="31">
        <v>116.5</v>
      </c>
      <c r="DD612" s="31">
        <v>116.7</v>
      </c>
      <c r="DE612" s="31">
        <v>114.4</v>
      </c>
      <c r="DF612" s="31">
        <v>106.9</v>
      </c>
      <c r="DG612" s="31">
        <v>109.5</v>
      </c>
      <c r="DH612" s="31">
        <v>111.3</v>
      </c>
      <c r="DI612" s="31">
        <v>111.6</v>
      </c>
      <c r="DJ612" s="31">
        <v>116.9</v>
      </c>
      <c r="DK612" s="31">
        <v>118.4</v>
      </c>
      <c r="DL612" s="31">
        <v>116.7</v>
      </c>
      <c r="DM612" s="31">
        <v>116.6</v>
      </c>
      <c r="DN612" s="31">
        <v>118.4</v>
      </c>
      <c r="DO612" s="31">
        <v>105.5</v>
      </c>
      <c r="DP612" s="31">
        <v>106.9</v>
      </c>
      <c r="DQ612" s="31">
        <v>106.9</v>
      </c>
      <c r="DR612" s="31">
        <v>106.9</v>
      </c>
      <c r="DS612" s="31">
        <v>109</v>
      </c>
      <c r="DT612" s="31">
        <v>113.3</v>
      </c>
      <c r="DU612" s="31">
        <v>113.4</v>
      </c>
      <c r="DV612" s="31">
        <v>113.2</v>
      </c>
      <c r="DW612" s="31">
        <v>113.3</v>
      </c>
      <c r="DX612" s="31">
        <v>113.2</v>
      </c>
      <c r="DY612" s="31">
        <v>113.3</v>
      </c>
      <c r="DZ612" s="31">
        <v>112.6</v>
      </c>
      <c r="EA612" s="31">
        <v>112.6</v>
      </c>
      <c r="EB612" s="31">
        <v>111.6</v>
      </c>
      <c r="EC612" s="31">
        <v>111.5</v>
      </c>
      <c r="ED612" s="31">
        <v>111.1</v>
      </c>
      <c r="EE612" s="31">
        <v>109.9</v>
      </c>
      <c r="EF612" s="31">
        <v>107.5</v>
      </c>
      <c r="EG612" s="31">
        <v>107.2</v>
      </c>
      <c r="EH612" s="31">
        <v>104.9</v>
      </c>
      <c r="EI612" s="31">
        <v>104.9</v>
      </c>
      <c r="EJ612" s="31">
        <v>105.7</v>
      </c>
      <c r="EK612" s="31">
        <v>105.7</v>
      </c>
      <c r="EL612" s="31">
        <v>104.2</v>
      </c>
      <c r="EM612" s="31">
        <v>104.2</v>
      </c>
      <c r="EN612" s="31">
        <v>104.2</v>
      </c>
      <c r="EO612" s="31">
        <v>103.6</v>
      </c>
      <c r="EP612" s="31">
        <v>103.5</v>
      </c>
      <c r="EQ612" s="31">
        <v>103.4</v>
      </c>
      <c r="ER612" s="31">
        <v>103.2</v>
      </c>
      <c r="ES612" s="31">
        <v>103.5</v>
      </c>
      <c r="ET612" s="31">
        <v>104</v>
      </c>
    </row>
    <row r="613" spans="1:150">
      <c r="A613" s="25" t="s">
        <v>2410</v>
      </c>
      <c r="B613" s="25" t="s">
        <v>2411</v>
      </c>
      <c r="C613" s="26">
        <v>0.65951000000000004</v>
      </c>
      <c r="D613" s="31">
        <v>101.7</v>
      </c>
      <c r="E613" s="31">
        <v>102.2</v>
      </c>
      <c r="F613" s="31">
        <v>103.2</v>
      </c>
      <c r="G613" s="31">
        <v>101.8</v>
      </c>
      <c r="H613" s="31">
        <v>102.2</v>
      </c>
      <c r="I613" s="31">
        <v>102</v>
      </c>
      <c r="J613" s="31">
        <v>102.2</v>
      </c>
      <c r="K613" s="31">
        <v>101.5</v>
      </c>
      <c r="L613" s="31">
        <v>102.1</v>
      </c>
      <c r="M613" s="31">
        <v>102.1</v>
      </c>
      <c r="N613" s="31">
        <v>102.1</v>
      </c>
      <c r="O613" s="31">
        <v>101.9</v>
      </c>
      <c r="P613" s="31">
        <v>102.1</v>
      </c>
      <c r="Q613" s="31">
        <v>102.1</v>
      </c>
      <c r="R613" s="31">
        <v>102</v>
      </c>
      <c r="S613" s="31">
        <v>102.3</v>
      </c>
      <c r="T613" s="31">
        <v>102.3</v>
      </c>
      <c r="U613" s="31">
        <v>102.7</v>
      </c>
      <c r="V613" s="31">
        <v>102.9</v>
      </c>
      <c r="W613" s="31">
        <v>102.8</v>
      </c>
      <c r="X613" s="31">
        <v>101.5</v>
      </c>
      <c r="Y613" s="31">
        <v>103.1</v>
      </c>
      <c r="Z613" s="31">
        <v>102.7</v>
      </c>
      <c r="AA613" s="31">
        <v>102.4</v>
      </c>
      <c r="AB613" s="31">
        <v>102.9</v>
      </c>
      <c r="AC613" s="31">
        <v>102.9</v>
      </c>
      <c r="AD613" s="31">
        <v>103</v>
      </c>
      <c r="AE613" s="31">
        <v>102.7</v>
      </c>
      <c r="AF613" s="31">
        <v>103.1</v>
      </c>
      <c r="AG613" s="31">
        <v>100.8</v>
      </c>
      <c r="AH613" s="31">
        <v>101.9</v>
      </c>
      <c r="AI613" s="31">
        <v>102.1</v>
      </c>
      <c r="AJ613" s="31">
        <v>102.2</v>
      </c>
      <c r="AK613" s="31">
        <v>108.9</v>
      </c>
      <c r="AL613" s="31">
        <v>109.8</v>
      </c>
      <c r="AM613" s="31">
        <v>109.5</v>
      </c>
      <c r="AN613" s="31">
        <v>109.7</v>
      </c>
      <c r="AO613" s="31">
        <v>110.4</v>
      </c>
      <c r="AP613" s="31">
        <v>110.6</v>
      </c>
      <c r="AQ613" s="31">
        <v>110.1</v>
      </c>
      <c r="AR613" s="31">
        <v>109.9</v>
      </c>
      <c r="AS613" s="31">
        <v>108.3</v>
      </c>
      <c r="AT613" s="31">
        <v>107.5</v>
      </c>
      <c r="AU613" s="31">
        <v>107.7</v>
      </c>
      <c r="AV613" s="31">
        <v>108.8</v>
      </c>
      <c r="AW613" s="31">
        <v>109.9</v>
      </c>
      <c r="AX613" s="31">
        <v>108.8</v>
      </c>
      <c r="AY613" s="31">
        <v>107.4</v>
      </c>
      <c r="AZ613" s="31">
        <v>106.9</v>
      </c>
      <c r="BA613" s="31">
        <v>103.7</v>
      </c>
      <c r="BB613" s="31">
        <v>107.2</v>
      </c>
      <c r="BC613" s="31">
        <v>107</v>
      </c>
      <c r="BD613" s="31">
        <v>105.9</v>
      </c>
      <c r="BE613" s="31">
        <v>104.9</v>
      </c>
      <c r="BF613" s="31">
        <v>107.2</v>
      </c>
      <c r="BG613" s="31">
        <v>107.2</v>
      </c>
      <c r="BH613" s="31">
        <v>111.5</v>
      </c>
      <c r="BI613" s="31">
        <v>112.9</v>
      </c>
      <c r="BJ613" s="31">
        <v>116.3</v>
      </c>
      <c r="BK613" s="31">
        <v>119.6</v>
      </c>
      <c r="BL613" s="31">
        <v>120.2</v>
      </c>
      <c r="BM613" s="31">
        <v>118.7</v>
      </c>
      <c r="BN613" s="31">
        <v>117.3</v>
      </c>
      <c r="BO613" s="31">
        <v>118.4</v>
      </c>
      <c r="BP613" s="31">
        <v>117.5</v>
      </c>
      <c r="BQ613" s="31">
        <v>119.7</v>
      </c>
      <c r="BR613" s="31">
        <v>126.6</v>
      </c>
      <c r="BS613" s="31">
        <v>128.5</v>
      </c>
      <c r="BT613" s="31">
        <v>126</v>
      </c>
      <c r="BU613" s="31">
        <v>126.2</v>
      </c>
      <c r="BV613" s="31">
        <v>126.8</v>
      </c>
      <c r="BW613" s="31">
        <v>125.2</v>
      </c>
      <c r="BX613" s="31">
        <v>124.6</v>
      </c>
      <c r="BY613" s="31">
        <v>125.3</v>
      </c>
      <c r="BZ613" s="31">
        <v>128.30000000000001</v>
      </c>
      <c r="CA613" s="31">
        <v>129.19999999999999</v>
      </c>
      <c r="CB613" s="31">
        <v>129</v>
      </c>
      <c r="CC613" s="31">
        <v>128.69999999999999</v>
      </c>
      <c r="CD613" s="31">
        <v>129.6</v>
      </c>
      <c r="CE613" s="31">
        <v>129</v>
      </c>
      <c r="CF613" s="31">
        <v>127.3</v>
      </c>
      <c r="CG613" s="31">
        <v>127.6</v>
      </c>
      <c r="CH613" s="31">
        <v>123.1</v>
      </c>
      <c r="CI613" s="31">
        <v>126.1</v>
      </c>
      <c r="CJ613" s="31">
        <v>126.7</v>
      </c>
      <c r="CK613" s="31">
        <v>126.3</v>
      </c>
      <c r="CL613" s="31">
        <v>124.4</v>
      </c>
      <c r="CM613" s="31">
        <v>121.9</v>
      </c>
      <c r="CN613" s="31">
        <v>121.9</v>
      </c>
      <c r="CO613" s="31">
        <v>123.4</v>
      </c>
      <c r="CP613" s="31">
        <v>125</v>
      </c>
      <c r="CQ613" s="31">
        <v>125.6</v>
      </c>
      <c r="CR613" s="31">
        <v>124.9</v>
      </c>
      <c r="CS613" s="31">
        <v>124.2</v>
      </c>
      <c r="CT613" s="31">
        <v>123</v>
      </c>
      <c r="CU613" s="31">
        <v>125.1</v>
      </c>
      <c r="CV613" s="31">
        <v>124.5</v>
      </c>
      <c r="CW613" s="31">
        <v>121.4</v>
      </c>
      <c r="CX613" s="31">
        <v>123.3</v>
      </c>
      <c r="CY613" s="31">
        <v>121.7</v>
      </c>
      <c r="CZ613" s="31">
        <v>120.6</v>
      </c>
      <c r="DA613" s="31">
        <v>123</v>
      </c>
      <c r="DB613" s="31">
        <v>125.4</v>
      </c>
      <c r="DC613" s="31">
        <v>127.4</v>
      </c>
      <c r="DD613" s="31">
        <v>132.80000000000001</v>
      </c>
      <c r="DE613" s="31">
        <v>134.4</v>
      </c>
      <c r="DF613" s="31">
        <v>138.80000000000001</v>
      </c>
      <c r="DG613" s="31">
        <v>140.80000000000001</v>
      </c>
      <c r="DH613" s="31">
        <v>139.4</v>
      </c>
      <c r="DI613" s="31">
        <v>149.5</v>
      </c>
      <c r="DJ613" s="31">
        <v>152.30000000000001</v>
      </c>
      <c r="DK613" s="31">
        <v>156.19999999999999</v>
      </c>
      <c r="DL613" s="31">
        <v>157.19999999999999</v>
      </c>
      <c r="DM613" s="31">
        <v>156.30000000000001</v>
      </c>
      <c r="DN613" s="31">
        <v>157.6</v>
      </c>
      <c r="DO613" s="31">
        <v>160.69999999999999</v>
      </c>
      <c r="DP613" s="31">
        <v>162.1</v>
      </c>
      <c r="DQ613" s="31">
        <v>160</v>
      </c>
      <c r="DR613" s="31">
        <v>159.80000000000001</v>
      </c>
      <c r="DS613" s="31">
        <v>163.4</v>
      </c>
      <c r="DT613" s="31">
        <v>168.5</v>
      </c>
      <c r="DU613" s="31">
        <v>170.3</v>
      </c>
      <c r="DV613" s="31">
        <v>165.8</v>
      </c>
      <c r="DW613" s="31">
        <v>163.69999999999999</v>
      </c>
      <c r="DX613" s="31">
        <v>161.6</v>
      </c>
      <c r="DY613" s="31">
        <v>157.6</v>
      </c>
      <c r="DZ613" s="31">
        <v>157</v>
      </c>
      <c r="EA613" s="31">
        <v>156.80000000000001</v>
      </c>
      <c r="EB613" s="31">
        <v>156.30000000000001</v>
      </c>
      <c r="EC613" s="31">
        <v>155.4</v>
      </c>
      <c r="ED613" s="31">
        <v>159.69999999999999</v>
      </c>
      <c r="EE613" s="31">
        <v>160.5</v>
      </c>
      <c r="EF613" s="31">
        <v>161</v>
      </c>
      <c r="EG613" s="31">
        <v>161.30000000000001</v>
      </c>
      <c r="EH613" s="31">
        <v>160.4</v>
      </c>
      <c r="EI613" s="31">
        <v>158.69999999999999</v>
      </c>
      <c r="EJ613" s="31">
        <v>158.30000000000001</v>
      </c>
      <c r="EK613" s="31">
        <v>157.1</v>
      </c>
      <c r="EL613" s="31">
        <v>157.69999999999999</v>
      </c>
      <c r="EM613" s="31">
        <v>157.69999999999999</v>
      </c>
      <c r="EN613" s="31">
        <v>157.30000000000001</v>
      </c>
      <c r="EO613" s="31">
        <v>157.69999999999999</v>
      </c>
      <c r="EP613" s="31">
        <v>156.4</v>
      </c>
      <c r="EQ613" s="31">
        <v>155.5</v>
      </c>
      <c r="ER613" s="31">
        <v>151</v>
      </c>
      <c r="ES613" s="31">
        <v>152.9</v>
      </c>
      <c r="ET613" s="31">
        <v>151.30000000000001</v>
      </c>
    </row>
    <row r="614" spans="1:150">
      <c r="A614" s="25" t="s">
        <v>2412</v>
      </c>
      <c r="B614" s="25" t="s">
        <v>2413</v>
      </c>
      <c r="C614" s="26">
        <v>0.56455999999999995</v>
      </c>
      <c r="D614" s="31">
        <v>101.8</v>
      </c>
      <c r="E614" s="31">
        <v>102</v>
      </c>
      <c r="F614" s="31">
        <v>103.3</v>
      </c>
      <c r="G614" s="31">
        <v>101.3</v>
      </c>
      <c r="H614" s="31">
        <v>102</v>
      </c>
      <c r="I614" s="31">
        <v>101.9</v>
      </c>
      <c r="J614" s="31">
        <v>102.1</v>
      </c>
      <c r="K614" s="31">
        <v>101.6</v>
      </c>
      <c r="L614" s="31">
        <v>101.9</v>
      </c>
      <c r="M614" s="31">
        <v>102</v>
      </c>
      <c r="N614" s="31">
        <v>101.9</v>
      </c>
      <c r="O614" s="31">
        <v>101.8</v>
      </c>
      <c r="P614" s="31">
        <v>101.9</v>
      </c>
      <c r="Q614" s="31">
        <v>101.7</v>
      </c>
      <c r="R614" s="31">
        <v>101.5</v>
      </c>
      <c r="S614" s="31">
        <v>101.7</v>
      </c>
      <c r="T614" s="31">
        <v>101.5</v>
      </c>
      <c r="U614" s="31">
        <v>101.6</v>
      </c>
      <c r="V614" s="31">
        <v>101.7</v>
      </c>
      <c r="W614" s="31">
        <v>101.4</v>
      </c>
      <c r="X614" s="31">
        <v>100.1</v>
      </c>
      <c r="Y614" s="31">
        <v>101.9</v>
      </c>
      <c r="Z614" s="31">
        <v>101.4</v>
      </c>
      <c r="AA614" s="31">
        <v>101</v>
      </c>
      <c r="AB614" s="31">
        <v>101.5</v>
      </c>
      <c r="AC614" s="31">
        <v>101.4</v>
      </c>
      <c r="AD614" s="31">
        <v>101.4</v>
      </c>
      <c r="AE614" s="31">
        <v>101.1</v>
      </c>
      <c r="AF614" s="31">
        <v>100.9</v>
      </c>
      <c r="AG614" s="31">
        <v>98.4</v>
      </c>
      <c r="AH614" s="31">
        <v>99.9</v>
      </c>
      <c r="AI614" s="31">
        <v>100</v>
      </c>
      <c r="AJ614" s="31">
        <v>100.1</v>
      </c>
      <c r="AK614" s="31">
        <v>108.1</v>
      </c>
      <c r="AL614" s="31">
        <v>108.8</v>
      </c>
      <c r="AM614" s="31">
        <v>108.5</v>
      </c>
      <c r="AN614" s="31">
        <v>108.8</v>
      </c>
      <c r="AO614" s="31">
        <v>109.2</v>
      </c>
      <c r="AP614" s="31">
        <v>109.5</v>
      </c>
      <c r="AQ614" s="31">
        <v>109.1</v>
      </c>
      <c r="AR614" s="31">
        <v>109</v>
      </c>
      <c r="AS614" s="31">
        <v>107.5</v>
      </c>
      <c r="AT614" s="31">
        <v>106.4</v>
      </c>
      <c r="AU614" s="31">
        <v>106.7</v>
      </c>
      <c r="AV614" s="31">
        <v>108</v>
      </c>
      <c r="AW614" s="31">
        <v>109.3</v>
      </c>
      <c r="AX614" s="31">
        <v>108</v>
      </c>
      <c r="AY614" s="31">
        <v>106.4</v>
      </c>
      <c r="AZ614" s="31">
        <v>105.8</v>
      </c>
      <c r="BA614" s="31">
        <v>102.1</v>
      </c>
      <c r="BB614" s="31">
        <v>106.1</v>
      </c>
      <c r="BC614" s="31">
        <v>105.8</v>
      </c>
      <c r="BD614" s="31">
        <v>104.6</v>
      </c>
      <c r="BE614" s="31">
        <v>103.6</v>
      </c>
      <c r="BF614" s="31">
        <v>106.4</v>
      </c>
      <c r="BG614" s="31">
        <v>106.4</v>
      </c>
      <c r="BH614" s="31">
        <v>111.6</v>
      </c>
      <c r="BI614" s="31">
        <v>113</v>
      </c>
      <c r="BJ614" s="31">
        <v>116.9</v>
      </c>
      <c r="BK614" s="31">
        <v>120.6</v>
      </c>
      <c r="BL614" s="31">
        <v>121.5</v>
      </c>
      <c r="BM614" s="31">
        <v>119.8</v>
      </c>
      <c r="BN614" s="31">
        <v>118.2</v>
      </c>
      <c r="BO614" s="31">
        <v>119.4</v>
      </c>
      <c r="BP614" s="31">
        <v>118.4</v>
      </c>
      <c r="BQ614" s="31">
        <v>120.8</v>
      </c>
      <c r="BR614" s="31">
        <v>128.6</v>
      </c>
      <c r="BS614" s="31">
        <v>130.5</v>
      </c>
      <c r="BT614" s="31">
        <v>127.6</v>
      </c>
      <c r="BU614" s="31">
        <v>127.8</v>
      </c>
      <c r="BV614" s="31">
        <v>128.19999999999999</v>
      </c>
      <c r="BW614" s="31">
        <v>126.1</v>
      </c>
      <c r="BX614" s="31">
        <v>125.4</v>
      </c>
      <c r="BY614" s="31">
        <v>126.2</v>
      </c>
      <c r="BZ614" s="31">
        <v>129.69999999999999</v>
      </c>
      <c r="CA614" s="31">
        <v>130.6</v>
      </c>
      <c r="CB614" s="31">
        <v>130.4</v>
      </c>
      <c r="CC614" s="31">
        <v>129.9</v>
      </c>
      <c r="CD614" s="31">
        <v>130.69999999999999</v>
      </c>
      <c r="CE614" s="31">
        <v>130.19999999999999</v>
      </c>
      <c r="CF614" s="31">
        <v>127.9</v>
      </c>
      <c r="CG614" s="31">
        <v>128.19999999999999</v>
      </c>
      <c r="CH614" s="31">
        <v>122.9</v>
      </c>
      <c r="CI614" s="31">
        <v>126.5</v>
      </c>
      <c r="CJ614" s="31">
        <v>127.3</v>
      </c>
      <c r="CK614" s="31">
        <v>126.7</v>
      </c>
      <c r="CL614" s="31">
        <v>124.4</v>
      </c>
      <c r="CM614" s="31">
        <v>121.6</v>
      </c>
      <c r="CN614" s="31">
        <v>121.7</v>
      </c>
      <c r="CO614" s="31">
        <v>123.6</v>
      </c>
      <c r="CP614" s="31">
        <v>125.7</v>
      </c>
      <c r="CQ614" s="31">
        <v>126.5</v>
      </c>
      <c r="CR614" s="31">
        <v>125.7</v>
      </c>
      <c r="CS614" s="31">
        <v>125.3</v>
      </c>
      <c r="CT614" s="31">
        <v>123.8</v>
      </c>
      <c r="CU614" s="31">
        <v>126.1</v>
      </c>
      <c r="CV614" s="31">
        <v>125.1</v>
      </c>
      <c r="CW614" s="31">
        <v>121.1</v>
      </c>
      <c r="CX614" s="31">
        <v>123.6</v>
      </c>
      <c r="CY614" s="31">
        <v>121.7</v>
      </c>
      <c r="CZ614" s="31">
        <v>120.9</v>
      </c>
      <c r="DA614" s="31">
        <v>123.1</v>
      </c>
      <c r="DB614" s="31">
        <v>125.9</v>
      </c>
      <c r="DC614" s="31">
        <v>127.7</v>
      </c>
      <c r="DD614" s="31">
        <v>133.6</v>
      </c>
      <c r="DE614" s="31">
        <v>134.80000000000001</v>
      </c>
      <c r="DF614" s="31">
        <v>140.30000000000001</v>
      </c>
      <c r="DG614" s="31">
        <v>142.19999999999999</v>
      </c>
      <c r="DH614" s="31">
        <v>140.19999999999999</v>
      </c>
      <c r="DI614" s="31">
        <v>151.19999999999999</v>
      </c>
      <c r="DJ614" s="31">
        <v>153.69999999999999</v>
      </c>
      <c r="DK614" s="31">
        <v>157.80000000000001</v>
      </c>
      <c r="DL614" s="31">
        <v>158.69999999999999</v>
      </c>
      <c r="DM614" s="31">
        <v>157.9</v>
      </c>
      <c r="DN614" s="31">
        <v>159.30000000000001</v>
      </c>
      <c r="DO614" s="31">
        <v>161.80000000000001</v>
      </c>
      <c r="DP614" s="31">
        <v>163.5</v>
      </c>
      <c r="DQ614" s="31">
        <v>161.1</v>
      </c>
      <c r="DR614" s="31">
        <v>160.80000000000001</v>
      </c>
      <c r="DS614" s="31">
        <v>165.4</v>
      </c>
      <c r="DT614" s="31">
        <v>170</v>
      </c>
      <c r="DU614" s="31">
        <v>171.8</v>
      </c>
      <c r="DV614" s="31">
        <v>166.2</v>
      </c>
      <c r="DW614" s="31">
        <v>164.4</v>
      </c>
      <c r="DX614" s="31">
        <v>162.19999999999999</v>
      </c>
      <c r="DY614" s="31">
        <v>158</v>
      </c>
      <c r="DZ614" s="31">
        <v>157</v>
      </c>
      <c r="EA614" s="31">
        <v>157.1</v>
      </c>
      <c r="EB614" s="31">
        <v>156.5</v>
      </c>
      <c r="EC614" s="31">
        <v>155.80000000000001</v>
      </c>
      <c r="ED614" s="31">
        <v>160.9</v>
      </c>
      <c r="EE614" s="31">
        <v>161.9</v>
      </c>
      <c r="EF614" s="31">
        <v>161.9</v>
      </c>
      <c r="EG614" s="31">
        <v>162</v>
      </c>
      <c r="EH614" s="31">
        <v>161</v>
      </c>
      <c r="EI614" s="31">
        <v>159.30000000000001</v>
      </c>
      <c r="EJ614" s="31">
        <v>158.9</v>
      </c>
      <c r="EK614" s="31">
        <v>157.69999999999999</v>
      </c>
      <c r="EL614" s="31">
        <v>159</v>
      </c>
      <c r="EM614" s="31">
        <v>159.1</v>
      </c>
      <c r="EN614" s="31">
        <v>158.69999999999999</v>
      </c>
      <c r="EO614" s="31">
        <v>158.9</v>
      </c>
      <c r="EP614" s="31">
        <v>157.19999999999999</v>
      </c>
      <c r="EQ614" s="31">
        <v>156.19999999999999</v>
      </c>
      <c r="ER614" s="31">
        <v>151.1</v>
      </c>
      <c r="ES614" s="31">
        <v>153</v>
      </c>
      <c r="ET614" s="31">
        <v>151.19999999999999</v>
      </c>
    </row>
    <row r="615" spans="1:150">
      <c r="A615" s="25" t="s">
        <v>2414</v>
      </c>
      <c r="B615" s="25" t="s">
        <v>2415</v>
      </c>
      <c r="C615" s="26">
        <v>7.0749999999999993E-2</v>
      </c>
      <c r="D615" s="31">
        <v>101</v>
      </c>
      <c r="E615" s="31">
        <v>101.5</v>
      </c>
      <c r="F615" s="31">
        <v>101.1</v>
      </c>
      <c r="G615" s="31">
        <v>102.4</v>
      </c>
      <c r="H615" s="31">
        <v>101.7</v>
      </c>
      <c r="I615" s="31">
        <v>100.8</v>
      </c>
      <c r="J615" s="31">
        <v>100.4</v>
      </c>
      <c r="K615" s="31">
        <v>100.4</v>
      </c>
      <c r="L615" s="31">
        <v>100.9</v>
      </c>
      <c r="M615" s="31">
        <v>100.8</v>
      </c>
      <c r="N615" s="31">
        <v>101</v>
      </c>
      <c r="O615" s="31">
        <v>101.4</v>
      </c>
      <c r="P615" s="31">
        <v>101.6</v>
      </c>
      <c r="Q615" s="31">
        <v>102.1</v>
      </c>
      <c r="R615" s="31">
        <v>102.8</v>
      </c>
      <c r="S615" s="31">
        <v>103.9</v>
      </c>
      <c r="T615" s="31">
        <v>105.9</v>
      </c>
      <c r="U615" s="31">
        <v>109.3</v>
      </c>
      <c r="V615" s="31">
        <v>109.7</v>
      </c>
      <c r="W615" s="31">
        <v>110.5</v>
      </c>
      <c r="X615" s="31">
        <v>109.6</v>
      </c>
      <c r="Y615" s="31">
        <v>110.1</v>
      </c>
      <c r="Z615" s="31">
        <v>110.6</v>
      </c>
      <c r="AA615" s="31">
        <v>111</v>
      </c>
      <c r="AB615" s="31">
        <v>111.4</v>
      </c>
      <c r="AC615" s="31">
        <v>111.4</v>
      </c>
      <c r="AD615" s="31">
        <v>112.7</v>
      </c>
      <c r="AE615" s="31">
        <v>112.7</v>
      </c>
      <c r="AF615" s="31">
        <v>118.3</v>
      </c>
      <c r="AG615" s="31">
        <v>116.8</v>
      </c>
      <c r="AH615" s="31">
        <v>115.3</v>
      </c>
      <c r="AI615" s="31">
        <v>116.1</v>
      </c>
      <c r="AJ615" s="31">
        <v>115.6</v>
      </c>
      <c r="AK615" s="31">
        <v>114.8</v>
      </c>
      <c r="AL615" s="31">
        <v>116.7</v>
      </c>
      <c r="AM615" s="31">
        <v>116</v>
      </c>
      <c r="AN615" s="31">
        <v>115.9</v>
      </c>
      <c r="AO615" s="31">
        <v>118</v>
      </c>
      <c r="AP615" s="31">
        <v>117.5</v>
      </c>
      <c r="AQ615" s="31">
        <v>116.5</v>
      </c>
      <c r="AR615" s="31">
        <v>115.4</v>
      </c>
      <c r="AS615" s="31">
        <v>112.4</v>
      </c>
      <c r="AT615" s="31">
        <v>113.5</v>
      </c>
      <c r="AU615" s="31">
        <v>113.2</v>
      </c>
      <c r="AV615" s="31">
        <v>112.9</v>
      </c>
      <c r="AW615" s="31">
        <v>113</v>
      </c>
      <c r="AX615" s="31">
        <v>113.1</v>
      </c>
      <c r="AY615" s="31">
        <v>112.5</v>
      </c>
      <c r="AZ615" s="31">
        <v>112.9</v>
      </c>
      <c r="BA615" s="31">
        <v>113.2</v>
      </c>
      <c r="BB615" s="31">
        <v>113.7</v>
      </c>
      <c r="BC615" s="31">
        <v>114.1</v>
      </c>
      <c r="BD615" s="31">
        <v>113.5</v>
      </c>
      <c r="BE615" s="31">
        <v>111.7</v>
      </c>
      <c r="BF615" s="31">
        <v>110.6</v>
      </c>
      <c r="BG615" s="31">
        <v>111</v>
      </c>
      <c r="BH615" s="31">
        <v>109.7</v>
      </c>
      <c r="BI615" s="31">
        <v>111.2</v>
      </c>
      <c r="BJ615" s="31">
        <v>111.8</v>
      </c>
      <c r="BK615" s="31">
        <v>112.8</v>
      </c>
      <c r="BL615" s="31">
        <v>111.8</v>
      </c>
      <c r="BM615" s="31">
        <v>111.9</v>
      </c>
      <c r="BN615" s="31">
        <v>111.2</v>
      </c>
      <c r="BO615" s="31">
        <v>110.7</v>
      </c>
      <c r="BP615" s="31">
        <v>110.5</v>
      </c>
      <c r="BQ615" s="31">
        <v>111.5</v>
      </c>
      <c r="BR615" s="31">
        <v>112.8</v>
      </c>
      <c r="BS615" s="31">
        <v>115.5</v>
      </c>
      <c r="BT615" s="31">
        <v>116.1</v>
      </c>
      <c r="BU615" s="31">
        <v>115.5</v>
      </c>
      <c r="BV615" s="31">
        <v>117</v>
      </c>
      <c r="BW615" s="31">
        <v>119</v>
      </c>
      <c r="BX615" s="31">
        <v>119.9</v>
      </c>
      <c r="BY615" s="31">
        <v>120.5</v>
      </c>
      <c r="BZ615" s="31">
        <v>120.5</v>
      </c>
      <c r="CA615" s="31">
        <v>121.8</v>
      </c>
      <c r="CB615" s="31">
        <v>122.3</v>
      </c>
      <c r="CC615" s="31">
        <v>122.3</v>
      </c>
      <c r="CD615" s="31">
        <v>124.1</v>
      </c>
      <c r="CE615" s="31">
        <v>124.5</v>
      </c>
      <c r="CF615" s="31">
        <v>125.3</v>
      </c>
      <c r="CG615" s="31">
        <v>125.2</v>
      </c>
      <c r="CH615" s="31">
        <v>125.3</v>
      </c>
      <c r="CI615" s="31">
        <v>125.1</v>
      </c>
      <c r="CJ615" s="31">
        <v>124.6</v>
      </c>
      <c r="CK615" s="31">
        <v>125.1</v>
      </c>
      <c r="CL615" s="31">
        <v>125.1</v>
      </c>
      <c r="CM615" s="31">
        <v>124.3</v>
      </c>
      <c r="CN615" s="31">
        <v>124.5</v>
      </c>
      <c r="CO615" s="31">
        <v>123.5</v>
      </c>
      <c r="CP615" s="31">
        <v>121.7</v>
      </c>
      <c r="CQ615" s="31">
        <v>121.1</v>
      </c>
      <c r="CR615" s="31">
        <v>120.7</v>
      </c>
      <c r="CS615" s="31">
        <v>118.1</v>
      </c>
      <c r="CT615" s="31">
        <v>118.2</v>
      </c>
      <c r="CU615" s="31">
        <v>119.6</v>
      </c>
      <c r="CV615" s="31">
        <v>121.6</v>
      </c>
      <c r="CW615" s="31">
        <v>125.2</v>
      </c>
      <c r="CX615" s="31">
        <v>122.8</v>
      </c>
      <c r="CY615" s="31">
        <v>122.4</v>
      </c>
      <c r="CZ615" s="31">
        <v>119.5</v>
      </c>
      <c r="DA615" s="31">
        <v>123.2</v>
      </c>
      <c r="DB615" s="31">
        <v>124.5</v>
      </c>
      <c r="DC615" s="31">
        <v>127.5</v>
      </c>
      <c r="DD615" s="31">
        <v>131.69999999999999</v>
      </c>
      <c r="DE615" s="31">
        <v>135.9</v>
      </c>
      <c r="DF615" s="31">
        <v>133.5</v>
      </c>
      <c r="DG615" s="31">
        <v>135.1</v>
      </c>
      <c r="DH615" s="31">
        <v>137.69999999999999</v>
      </c>
      <c r="DI615" s="31">
        <v>143.6</v>
      </c>
      <c r="DJ615" s="31">
        <v>149.4</v>
      </c>
      <c r="DK615" s="31">
        <v>153.6</v>
      </c>
      <c r="DL615" s="31">
        <v>154.9</v>
      </c>
      <c r="DM615" s="31">
        <v>153</v>
      </c>
      <c r="DN615" s="31">
        <v>152.6</v>
      </c>
      <c r="DO615" s="31">
        <v>161.5</v>
      </c>
      <c r="DP615" s="31">
        <v>161.4</v>
      </c>
      <c r="DQ615" s="31">
        <v>160.80000000000001</v>
      </c>
      <c r="DR615" s="31">
        <v>160.9</v>
      </c>
      <c r="DS615" s="31">
        <v>156.5</v>
      </c>
      <c r="DT615" s="31">
        <v>168.1</v>
      </c>
      <c r="DU615" s="31">
        <v>170.3</v>
      </c>
      <c r="DV615" s="31">
        <v>172.2</v>
      </c>
      <c r="DW615" s="31">
        <v>167.2</v>
      </c>
      <c r="DX615" s="31">
        <v>164.5</v>
      </c>
      <c r="DY615" s="31">
        <v>161.6</v>
      </c>
      <c r="DZ615" s="31">
        <v>162.69999999999999</v>
      </c>
      <c r="EA615" s="31">
        <v>160.80000000000001</v>
      </c>
      <c r="EB615" s="31">
        <v>160.9</v>
      </c>
      <c r="EC615" s="31">
        <v>156.80000000000001</v>
      </c>
      <c r="ED615" s="31">
        <v>156.4</v>
      </c>
      <c r="EE615" s="31">
        <v>155.4</v>
      </c>
      <c r="EF615" s="31">
        <v>159.6</v>
      </c>
      <c r="EG615" s="31">
        <v>162.1</v>
      </c>
      <c r="EH615" s="31">
        <v>161.69999999999999</v>
      </c>
      <c r="EI615" s="31">
        <v>159.30000000000001</v>
      </c>
      <c r="EJ615" s="31">
        <v>158.69999999999999</v>
      </c>
      <c r="EK615" s="31">
        <v>158.4</v>
      </c>
      <c r="EL615" s="31">
        <v>152.5</v>
      </c>
      <c r="EM615" s="31">
        <v>152.6</v>
      </c>
      <c r="EN615" s="31">
        <v>152.5</v>
      </c>
      <c r="EO615" s="31">
        <v>153.19999999999999</v>
      </c>
      <c r="EP615" s="31">
        <v>155.19999999999999</v>
      </c>
      <c r="EQ615" s="31">
        <v>154</v>
      </c>
      <c r="ER615" s="31">
        <v>153.6</v>
      </c>
      <c r="ES615" s="31">
        <v>155</v>
      </c>
      <c r="ET615" s="31">
        <v>154.9</v>
      </c>
    </row>
    <row r="616" spans="1:150">
      <c r="A616" s="25" t="s">
        <v>2416</v>
      </c>
      <c r="B616" s="25" t="s">
        <v>2417</v>
      </c>
      <c r="C616" s="26">
        <v>2.4199999999999999E-2</v>
      </c>
      <c r="D616" s="31">
        <v>101.5</v>
      </c>
      <c r="E616" s="31">
        <v>107</v>
      </c>
      <c r="F616" s="31">
        <v>106.6</v>
      </c>
      <c r="G616" s="31">
        <v>111.8</v>
      </c>
      <c r="H616" s="31">
        <v>108.2</v>
      </c>
      <c r="I616" s="31">
        <v>110</v>
      </c>
      <c r="J616" s="31">
        <v>109.5</v>
      </c>
      <c r="K616" s="31">
        <v>102.9</v>
      </c>
      <c r="L616" s="31">
        <v>110.4</v>
      </c>
      <c r="M616" s="31">
        <v>108.3</v>
      </c>
      <c r="N616" s="31">
        <v>108.5</v>
      </c>
      <c r="O616" s="31">
        <v>107.6</v>
      </c>
      <c r="P616" s="31">
        <v>109.9</v>
      </c>
      <c r="Q616" s="31">
        <v>110.9</v>
      </c>
      <c r="R616" s="31">
        <v>110.6</v>
      </c>
      <c r="S616" s="31">
        <v>112.9</v>
      </c>
      <c r="T616" s="31">
        <v>112.1</v>
      </c>
      <c r="U616" s="31">
        <v>110.5</v>
      </c>
      <c r="V616" s="31">
        <v>111.3</v>
      </c>
      <c r="W616" s="31">
        <v>111.7</v>
      </c>
      <c r="X616" s="31">
        <v>110.6</v>
      </c>
      <c r="Y616" s="31">
        <v>110.4</v>
      </c>
      <c r="Z616" s="31">
        <v>110.3</v>
      </c>
      <c r="AA616" s="31">
        <v>110.9</v>
      </c>
      <c r="AB616" s="31">
        <v>111.9</v>
      </c>
      <c r="AC616" s="31">
        <v>112.1</v>
      </c>
      <c r="AD616" s="31">
        <v>110.2</v>
      </c>
      <c r="AE616" s="31">
        <v>110.9</v>
      </c>
      <c r="AF616" s="31">
        <v>111.3</v>
      </c>
      <c r="AG616" s="31">
        <v>111</v>
      </c>
      <c r="AH616" s="31">
        <v>110.9</v>
      </c>
      <c r="AI616" s="31">
        <v>112</v>
      </c>
      <c r="AJ616" s="31">
        <v>111</v>
      </c>
      <c r="AK616" s="31">
        <v>110.9</v>
      </c>
      <c r="AL616" s="31">
        <v>112.4</v>
      </c>
      <c r="AM616" s="31">
        <v>111.8</v>
      </c>
      <c r="AN616" s="31">
        <v>113.6</v>
      </c>
      <c r="AO616" s="31">
        <v>115.8</v>
      </c>
      <c r="AP616" s="31">
        <v>115.9</v>
      </c>
      <c r="AQ616" s="31">
        <v>114.7</v>
      </c>
      <c r="AR616" s="31">
        <v>114.6</v>
      </c>
      <c r="AS616" s="31">
        <v>114.6</v>
      </c>
      <c r="AT616" s="31">
        <v>114.7</v>
      </c>
      <c r="AU616" s="31">
        <v>114.6</v>
      </c>
      <c r="AV616" s="31">
        <v>114.6</v>
      </c>
      <c r="AW616" s="31">
        <v>114.6</v>
      </c>
      <c r="AX616" s="31">
        <v>114.5</v>
      </c>
      <c r="AY616" s="31">
        <v>114.7</v>
      </c>
      <c r="AZ616" s="31">
        <v>114.7</v>
      </c>
      <c r="BA616" s="31">
        <v>114.6</v>
      </c>
      <c r="BB616" s="31">
        <v>114.6</v>
      </c>
      <c r="BC616" s="31">
        <v>114.5</v>
      </c>
      <c r="BD616" s="31">
        <v>114.4</v>
      </c>
      <c r="BE616" s="31">
        <v>114.6</v>
      </c>
      <c r="BF616" s="31">
        <v>114.8</v>
      </c>
      <c r="BG616" s="31">
        <v>114.8</v>
      </c>
      <c r="BH616" s="31">
        <v>114.8</v>
      </c>
      <c r="BI616" s="31">
        <v>115</v>
      </c>
      <c r="BJ616" s="31">
        <v>115</v>
      </c>
      <c r="BK616" s="31">
        <v>115</v>
      </c>
      <c r="BL616" s="31">
        <v>115</v>
      </c>
      <c r="BM616" s="31">
        <v>115</v>
      </c>
      <c r="BN616" s="31">
        <v>115.2</v>
      </c>
      <c r="BO616" s="31">
        <v>117.7</v>
      </c>
      <c r="BP616" s="31">
        <v>117.7</v>
      </c>
      <c r="BQ616" s="31">
        <v>117.7</v>
      </c>
      <c r="BR616" s="31">
        <v>120.3</v>
      </c>
      <c r="BS616" s="31">
        <v>120.3</v>
      </c>
      <c r="BT616" s="31">
        <v>118.5</v>
      </c>
      <c r="BU616" s="31">
        <v>120.5</v>
      </c>
      <c r="BV616" s="31">
        <v>123.3</v>
      </c>
      <c r="BW616" s="31">
        <v>121.1</v>
      </c>
      <c r="BX616" s="31">
        <v>119</v>
      </c>
      <c r="BY616" s="31">
        <v>120</v>
      </c>
      <c r="BZ616" s="31">
        <v>118.7</v>
      </c>
      <c r="CA616" s="31">
        <v>119.6</v>
      </c>
      <c r="CB616" s="31">
        <v>115.8</v>
      </c>
      <c r="CC616" s="31">
        <v>118.8</v>
      </c>
      <c r="CD616" s="31">
        <v>119.4</v>
      </c>
      <c r="CE616" s="31">
        <v>114.9</v>
      </c>
      <c r="CF616" s="31">
        <v>119.6</v>
      </c>
      <c r="CG616" s="31">
        <v>120.9</v>
      </c>
      <c r="CH616" s="31">
        <v>119.8</v>
      </c>
      <c r="CI616" s="31">
        <v>119.8</v>
      </c>
      <c r="CJ616" s="31">
        <v>120.9</v>
      </c>
      <c r="CK616" s="31">
        <v>120.9</v>
      </c>
      <c r="CL616" s="31">
        <v>120.9</v>
      </c>
      <c r="CM616" s="31">
        <v>120.9</v>
      </c>
      <c r="CN616" s="31">
        <v>118.8</v>
      </c>
      <c r="CO616" s="31">
        <v>118.7</v>
      </c>
      <c r="CP616" s="31">
        <v>118.5</v>
      </c>
      <c r="CQ616" s="31">
        <v>117.7</v>
      </c>
      <c r="CR616" s="31">
        <v>118.2</v>
      </c>
      <c r="CS616" s="31">
        <v>118.1</v>
      </c>
      <c r="CT616" s="31">
        <v>118.1</v>
      </c>
      <c r="CU616" s="31">
        <v>118.1</v>
      </c>
      <c r="CV616" s="31">
        <v>118.1</v>
      </c>
      <c r="CW616" s="31">
        <v>117.4</v>
      </c>
      <c r="CX616" s="31">
        <v>117.4</v>
      </c>
      <c r="CY616" s="31">
        <v>117.4</v>
      </c>
      <c r="CZ616" s="31">
        <v>117.4</v>
      </c>
      <c r="DA616" s="31">
        <v>118.2</v>
      </c>
      <c r="DB616" s="31">
        <v>118.2</v>
      </c>
      <c r="DC616" s="31">
        <v>118.2</v>
      </c>
      <c r="DD616" s="31">
        <v>118.7</v>
      </c>
      <c r="DE616" s="31">
        <v>119.5</v>
      </c>
      <c r="DF616" s="31">
        <v>119.5</v>
      </c>
      <c r="DG616" s="31">
        <v>124</v>
      </c>
      <c r="DH616" s="31">
        <v>125.9</v>
      </c>
      <c r="DI616" s="31">
        <v>126.7</v>
      </c>
      <c r="DJ616" s="31">
        <v>127</v>
      </c>
      <c r="DK616" s="31">
        <v>127</v>
      </c>
      <c r="DL616" s="31">
        <v>130.4</v>
      </c>
      <c r="DM616" s="31">
        <v>130</v>
      </c>
      <c r="DN616" s="31">
        <v>131.80000000000001</v>
      </c>
      <c r="DO616" s="31">
        <v>133.19999999999999</v>
      </c>
      <c r="DP616" s="31">
        <v>133.19999999999999</v>
      </c>
      <c r="DQ616" s="31">
        <v>133.30000000000001</v>
      </c>
      <c r="DR616" s="31">
        <v>134.69999999999999</v>
      </c>
      <c r="DS616" s="31">
        <v>134.69999999999999</v>
      </c>
      <c r="DT616" s="31">
        <v>134.69999999999999</v>
      </c>
      <c r="DU616" s="31">
        <v>134.69999999999999</v>
      </c>
      <c r="DV616" s="31">
        <v>135.80000000000001</v>
      </c>
      <c r="DW616" s="31">
        <v>135.80000000000001</v>
      </c>
      <c r="DX616" s="31">
        <v>138.6</v>
      </c>
      <c r="DY616" s="31">
        <v>138.6</v>
      </c>
      <c r="DZ616" s="31">
        <v>138.6</v>
      </c>
      <c r="EA616" s="31">
        <v>138</v>
      </c>
      <c r="EB616" s="31">
        <v>138</v>
      </c>
      <c r="EC616" s="31">
        <v>142</v>
      </c>
      <c r="ED616" s="31">
        <v>141.80000000000001</v>
      </c>
      <c r="EE616" s="31">
        <v>141.80000000000001</v>
      </c>
      <c r="EF616" s="31">
        <v>143.4</v>
      </c>
      <c r="EG616" s="31">
        <v>143.4</v>
      </c>
      <c r="EH616" s="31">
        <v>142.69999999999999</v>
      </c>
      <c r="EI616" s="31">
        <v>142.80000000000001</v>
      </c>
      <c r="EJ616" s="31">
        <v>142.80000000000001</v>
      </c>
      <c r="EK616" s="31">
        <v>139.80000000000001</v>
      </c>
      <c r="EL616" s="31">
        <v>141</v>
      </c>
      <c r="EM616" s="31">
        <v>141</v>
      </c>
      <c r="EN616" s="31">
        <v>141</v>
      </c>
      <c r="EO616" s="31">
        <v>142.6</v>
      </c>
      <c r="EP616" s="31">
        <v>142.6</v>
      </c>
      <c r="EQ616" s="31">
        <v>142.6</v>
      </c>
      <c r="ER616" s="31">
        <v>142.9</v>
      </c>
      <c r="ES616" s="31">
        <v>142.9</v>
      </c>
      <c r="ET616" s="31">
        <v>142.9</v>
      </c>
    </row>
    <row r="617" spans="1:150">
      <c r="A617" s="25" t="s">
        <v>2418</v>
      </c>
      <c r="B617" s="25" t="s">
        <v>2419</v>
      </c>
      <c r="C617" s="26">
        <v>0.14462</v>
      </c>
      <c r="D617" s="31">
        <v>105.1</v>
      </c>
      <c r="E617" s="31">
        <v>105</v>
      </c>
      <c r="F617" s="31">
        <v>105.7</v>
      </c>
      <c r="G617" s="31">
        <v>106.5</v>
      </c>
      <c r="H617" s="31">
        <v>106.3</v>
      </c>
      <c r="I617" s="31">
        <v>106.5</v>
      </c>
      <c r="J617" s="31">
        <v>106.6</v>
      </c>
      <c r="K617" s="31">
        <v>106.5</v>
      </c>
      <c r="L617" s="31">
        <v>107.9</v>
      </c>
      <c r="M617" s="31">
        <v>110.3</v>
      </c>
      <c r="N617" s="31">
        <v>113.9</v>
      </c>
      <c r="O617" s="31">
        <v>113.3</v>
      </c>
      <c r="P617" s="31">
        <v>113.5</v>
      </c>
      <c r="Q617" s="31">
        <v>115.1</v>
      </c>
      <c r="R617" s="31">
        <v>115.1</v>
      </c>
      <c r="S617" s="31">
        <v>115.1</v>
      </c>
      <c r="T617" s="31">
        <v>116.4</v>
      </c>
      <c r="U617" s="31">
        <v>117.1</v>
      </c>
      <c r="V617" s="31">
        <v>117</v>
      </c>
      <c r="W617" s="31">
        <v>116.3</v>
      </c>
      <c r="X617" s="31">
        <v>116.3</v>
      </c>
      <c r="Y617" s="31">
        <v>116.3</v>
      </c>
      <c r="Z617" s="31">
        <v>116.3</v>
      </c>
      <c r="AA617" s="31">
        <v>112.4</v>
      </c>
      <c r="AB617" s="31">
        <v>102.5</v>
      </c>
      <c r="AC617" s="31">
        <v>104.2</v>
      </c>
      <c r="AD617" s="31">
        <v>104.2</v>
      </c>
      <c r="AE617" s="31">
        <v>103.1</v>
      </c>
      <c r="AF617" s="31">
        <v>103.2</v>
      </c>
      <c r="AG617" s="31">
        <v>103.3</v>
      </c>
      <c r="AH617" s="31">
        <v>103.1</v>
      </c>
      <c r="AI617" s="31">
        <v>103.2</v>
      </c>
      <c r="AJ617" s="31">
        <v>104</v>
      </c>
      <c r="AK617" s="31">
        <v>103.9</v>
      </c>
      <c r="AL617" s="31">
        <v>103.9</v>
      </c>
      <c r="AM617" s="31">
        <v>103.9</v>
      </c>
      <c r="AN617" s="31">
        <v>102.4</v>
      </c>
      <c r="AO617" s="31">
        <v>102.6</v>
      </c>
      <c r="AP617" s="31">
        <v>101.1</v>
      </c>
      <c r="AQ617" s="31">
        <v>101.2</v>
      </c>
      <c r="AR617" s="31">
        <v>101.2</v>
      </c>
      <c r="AS617" s="31">
        <v>101.2</v>
      </c>
      <c r="AT617" s="31">
        <v>102.2</v>
      </c>
      <c r="AU617" s="31">
        <v>101.1</v>
      </c>
      <c r="AV617" s="31">
        <v>103.1</v>
      </c>
      <c r="AW617" s="31">
        <v>102.5</v>
      </c>
      <c r="AX617" s="31">
        <v>101.2</v>
      </c>
      <c r="AY617" s="31">
        <v>103.2</v>
      </c>
      <c r="AZ617" s="31">
        <v>108.2</v>
      </c>
      <c r="BA617" s="31">
        <v>107</v>
      </c>
      <c r="BB617" s="31">
        <v>108.7</v>
      </c>
      <c r="BC617" s="31">
        <v>110.2</v>
      </c>
      <c r="BD617" s="31">
        <v>110.7</v>
      </c>
      <c r="BE617" s="31">
        <v>111.4</v>
      </c>
      <c r="BF617" s="31">
        <v>110.9</v>
      </c>
      <c r="BG617" s="31">
        <v>109.3</v>
      </c>
      <c r="BH617" s="31">
        <v>109.3</v>
      </c>
      <c r="BI617" s="31">
        <v>105.7</v>
      </c>
      <c r="BJ617" s="31">
        <v>105.5</v>
      </c>
      <c r="BK617" s="31">
        <v>105.5</v>
      </c>
      <c r="BL617" s="31">
        <v>107.7</v>
      </c>
      <c r="BM617" s="31">
        <v>107.8</v>
      </c>
      <c r="BN617" s="31">
        <v>107.8</v>
      </c>
      <c r="BO617" s="31">
        <v>109.4</v>
      </c>
      <c r="BP617" s="31">
        <v>109.4</v>
      </c>
      <c r="BQ617" s="31">
        <v>109.4</v>
      </c>
      <c r="BR617" s="31">
        <v>109.4</v>
      </c>
      <c r="BS617" s="31">
        <v>109.4</v>
      </c>
      <c r="BT617" s="31">
        <v>109.4</v>
      </c>
      <c r="BU617" s="31">
        <v>109.4</v>
      </c>
      <c r="BV617" s="31">
        <v>109.2</v>
      </c>
      <c r="BW617" s="31">
        <v>109.1</v>
      </c>
      <c r="BX617" s="31">
        <v>108.5</v>
      </c>
      <c r="BY617" s="31">
        <v>108.5</v>
      </c>
      <c r="BZ617" s="31">
        <v>108.5</v>
      </c>
      <c r="CA617" s="31">
        <v>108.5</v>
      </c>
      <c r="CB617" s="31">
        <v>107.1</v>
      </c>
      <c r="CC617" s="31">
        <v>103.7</v>
      </c>
      <c r="CD617" s="31">
        <v>103.8</v>
      </c>
      <c r="CE617" s="31">
        <v>103.8</v>
      </c>
      <c r="CF617" s="31">
        <v>103.8</v>
      </c>
      <c r="CG617" s="31">
        <v>104.8</v>
      </c>
      <c r="CH617" s="31">
        <v>104.8</v>
      </c>
      <c r="CI617" s="31">
        <v>104.8</v>
      </c>
      <c r="CJ617" s="31">
        <v>102.7</v>
      </c>
      <c r="CK617" s="31">
        <v>102.6</v>
      </c>
      <c r="CL617" s="31">
        <v>102.6</v>
      </c>
      <c r="CM617" s="31">
        <v>100.9</v>
      </c>
      <c r="CN617" s="31">
        <v>100.9</v>
      </c>
      <c r="CO617" s="31">
        <v>106</v>
      </c>
      <c r="CP617" s="31">
        <v>106.3</v>
      </c>
      <c r="CQ617" s="31">
        <v>106.3</v>
      </c>
      <c r="CR617" s="31">
        <v>106.3</v>
      </c>
      <c r="CS617" s="31">
        <v>106.3</v>
      </c>
      <c r="CT617" s="31">
        <v>107.7</v>
      </c>
      <c r="CU617" s="31">
        <v>107.7</v>
      </c>
      <c r="CV617" s="31">
        <v>107.7</v>
      </c>
      <c r="CW617" s="31">
        <v>99</v>
      </c>
      <c r="CX617" s="31">
        <v>99</v>
      </c>
      <c r="CY617" s="31">
        <v>99</v>
      </c>
      <c r="CZ617" s="31">
        <v>99</v>
      </c>
      <c r="DA617" s="31">
        <v>98.6</v>
      </c>
      <c r="DB617" s="31">
        <v>98.6</v>
      </c>
      <c r="DC617" s="31">
        <v>96.9</v>
      </c>
      <c r="DD617" s="31">
        <v>97.2</v>
      </c>
      <c r="DE617" s="31">
        <v>97.2</v>
      </c>
      <c r="DF617" s="31">
        <v>97.2</v>
      </c>
      <c r="DG617" s="31">
        <v>96.8</v>
      </c>
      <c r="DH617" s="31">
        <v>96.8</v>
      </c>
      <c r="DI617" s="31">
        <v>96.8</v>
      </c>
      <c r="DJ617" s="31">
        <v>96.8</v>
      </c>
      <c r="DK617" s="31">
        <v>96.8</v>
      </c>
      <c r="DL617" s="31">
        <v>96.8</v>
      </c>
      <c r="DM617" s="31">
        <v>96.9</v>
      </c>
      <c r="DN617" s="31">
        <v>97.1</v>
      </c>
      <c r="DO617" s="31">
        <v>97.6</v>
      </c>
      <c r="DP617" s="31">
        <v>94.8</v>
      </c>
      <c r="DQ617" s="31">
        <v>92.3</v>
      </c>
      <c r="DR617" s="31">
        <v>93.5</v>
      </c>
      <c r="DS617" s="31">
        <v>96.4</v>
      </c>
      <c r="DT617" s="31">
        <v>97</v>
      </c>
      <c r="DU617" s="31">
        <v>99.7</v>
      </c>
      <c r="DV617" s="31">
        <v>98.2</v>
      </c>
      <c r="DW617" s="31">
        <v>99.1</v>
      </c>
      <c r="DX617" s="31">
        <v>97.3</v>
      </c>
      <c r="DY617" s="31">
        <v>99.6</v>
      </c>
      <c r="DZ617" s="31">
        <v>103.1</v>
      </c>
      <c r="EA617" s="31">
        <v>102.9</v>
      </c>
      <c r="EB617" s="31">
        <v>101.2</v>
      </c>
      <c r="EC617" s="31">
        <v>103.7</v>
      </c>
      <c r="ED617" s="31">
        <v>102.4</v>
      </c>
      <c r="EE617" s="31">
        <v>101.2</v>
      </c>
      <c r="EF617" s="31">
        <v>105.3</v>
      </c>
      <c r="EG617" s="31">
        <v>108.1</v>
      </c>
      <c r="EH617" s="31">
        <v>109.4</v>
      </c>
      <c r="EI617" s="31">
        <v>105.8</v>
      </c>
      <c r="EJ617" s="31">
        <v>105.6</v>
      </c>
      <c r="EK617" s="31">
        <v>106.1</v>
      </c>
      <c r="EL617" s="31">
        <v>105.3</v>
      </c>
      <c r="EM617" s="31">
        <v>105.9</v>
      </c>
      <c r="EN617" s="31">
        <v>105.9</v>
      </c>
      <c r="EO617" s="31">
        <v>105.9</v>
      </c>
      <c r="EP617" s="31">
        <v>106.4</v>
      </c>
      <c r="EQ617" s="31">
        <v>105.6</v>
      </c>
      <c r="ER617" s="31">
        <v>108.1</v>
      </c>
      <c r="ES617" s="31">
        <v>109.4</v>
      </c>
      <c r="ET617" s="31">
        <v>109.5</v>
      </c>
    </row>
    <row r="618" spans="1:150">
      <c r="A618" s="25" t="s">
        <v>2420</v>
      </c>
      <c r="B618" s="25" t="s">
        <v>2421</v>
      </c>
      <c r="C618" s="26">
        <v>0.1225</v>
      </c>
      <c r="D618" s="31">
        <v>105.9</v>
      </c>
      <c r="E618" s="31">
        <v>105.9</v>
      </c>
      <c r="F618" s="31">
        <v>106.8</v>
      </c>
      <c r="G618" s="31">
        <v>107.7</v>
      </c>
      <c r="H618" s="31">
        <v>107.5</v>
      </c>
      <c r="I618" s="31">
        <v>107.6</v>
      </c>
      <c r="J618" s="31">
        <v>107.7</v>
      </c>
      <c r="K618" s="31">
        <v>107.7</v>
      </c>
      <c r="L618" s="31">
        <v>109.1</v>
      </c>
      <c r="M618" s="31">
        <v>112.1</v>
      </c>
      <c r="N618" s="31">
        <v>116.4</v>
      </c>
      <c r="O618" s="31">
        <v>115.7</v>
      </c>
      <c r="P618" s="31">
        <v>116</v>
      </c>
      <c r="Q618" s="31">
        <v>117.9</v>
      </c>
      <c r="R618" s="31">
        <v>117.9</v>
      </c>
      <c r="S618" s="31">
        <v>117.9</v>
      </c>
      <c r="T618" s="31">
        <v>119.4</v>
      </c>
      <c r="U618" s="31">
        <v>120.3</v>
      </c>
      <c r="V618" s="31">
        <v>120</v>
      </c>
      <c r="W618" s="31">
        <v>119.3</v>
      </c>
      <c r="X618" s="31">
        <v>119.3</v>
      </c>
      <c r="Y618" s="31">
        <v>119.3</v>
      </c>
      <c r="Z618" s="31">
        <v>119.3</v>
      </c>
      <c r="AA618" s="31">
        <v>114.7</v>
      </c>
      <c r="AB618" s="31">
        <v>102.9</v>
      </c>
      <c r="AC618" s="31">
        <v>105</v>
      </c>
      <c r="AD618" s="31">
        <v>105</v>
      </c>
      <c r="AE618" s="31">
        <v>103.7</v>
      </c>
      <c r="AF618" s="31">
        <v>103.8</v>
      </c>
      <c r="AG618" s="31">
        <v>103.7</v>
      </c>
      <c r="AH618" s="31">
        <v>103.7</v>
      </c>
      <c r="AI618" s="31">
        <v>103.8</v>
      </c>
      <c r="AJ618" s="31">
        <v>104.7</v>
      </c>
      <c r="AK618" s="31">
        <v>104.6</v>
      </c>
      <c r="AL618" s="31">
        <v>104.6</v>
      </c>
      <c r="AM618" s="31">
        <v>104.7</v>
      </c>
      <c r="AN618" s="31">
        <v>102.9</v>
      </c>
      <c r="AO618" s="31">
        <v>103.1</v>
      </c>
      <c r="AP618" s="31">
        <v>101.3</v>
      </c>
      <c r="AQ618" s="31">
        <v>101.4</v>
      </c>
      <c r="AR618" s="31">
        <v>101.4</v>
      </c>
      <c r="AS618" s="31">
        <v>101.4</v>
      </c>
      <c r="AT618" s="31">
        <v>102.6</v>
      </c>
      <c r="AU618" s="31">
        <v>101.3</v>
      </c>
      <c r="AV618" s="31">
        <v>103.6</v>
      </c>
      <c r="AW618" s="31">
        <v>102.9</v>
      </c>
      <c r="AX618" s="31">
        <v>101.4</v>
      </c>
      <c r="AY618" s="31">
        <v>103.8</v>
      </c>
      <c r="AZ618" s="31">
        <v>109.7</v>
      </c>
      <c r="BA618" s="31">
        <v>108.3</v>
      </c>
      <c r="BB618" s="31">
        <v>110.3</v>
      </c>
      <c r="BC618" s="31">
        <v>112</v>
      </c>
      <c r="BD618" s="31">
        <v>112.6</v>
      </c>
      <c r="BE618" s="31">
        <v>113.4</v>
      </c>
      <c r="BF618" s="31">
        <v>112.9</v>
      </c>
      <c r="BG618" s="31">
        <v>111</v>
      </c>
      <c r="BH618" s="31">
        <v>111</v>
      </c>
      <c r="BI618" s="31">
        <v>106.7</v>
      </c>
      <c r="BJ618" s="31">
        <v>106.6</v>
      </c>
      <c r="BK618" s="31">
        <v>106.5</v>
      </c>
      <c r="BL618" s="31">
        <v>109.2</v>
      </c>
      <c r="BM618" s="31">
        <v>109.2</v>
      </c>
      <c r="BN618" s="31">
        <v>109.2</v>
      </c>
      <c r="BO618" s="31">
        <v>111.1</v>
      </c>
      <c r="BP618" s="31">
        <v>111.1</v>
      </c>
      <c r="BQ618" s="31">
        <v>111.1</v>
      </c>
      <c r="BR618" s="31">
        <v>111.1</v>
      </c>
      <c r="BS618" s="31">
        <v>111.1</v>
      </c>
      <c r="BT618" s="31">
        <v>111.1</v>
      </c>
      <c r="BU618" s="31">
        <v>111.1</v>
      </c>
      <c r="BV618" s="31">
        <v>110.8</v>
      </c>
      <c r="BW618" s="31">
        <v>110.7</v>
      </c>
      <c r="BX618" s="31">
        <v>110.1</v>
      </c>
      <c r="BY618" s="31">
        <v>110.1</v>
      </c>
      <c r="BZ618" s="31">
        <v>110.1</v>
      </c>
      <c r="CA618" s="31">
        <v>110.1</v>
      </c>
      <c r="CB618" s="31">
        <v>108.4</v>
      </c>
      <c r="CC618" s="31">
        <v>104.4</v>
      </c>
      <c r="CD618" s="31">
        <v>104.5</v>
      </c>
      <c r="CE618" s="31">
        <v>104.5</v>
      </c>
      <c r="CF618" s="31">
        <v>104.5</v>
      </c>
      <c r="CG618" s="31">
        <v>105.7</v>
      </c>
      <c r="CH618" s="31">
        <v>105.7</v>
      </c>
      <c r="CI618" s="31">
        <v>105.7</v>
      </c>
      <c r="CJ618" s="31">
        <v>103.1</v>
      </c>
      <c r="CK618" s="31">
        <v>103.1</v>
      </c>
      <c r="CL618" s="31">
        <v>103.1</v>
      </c>
      <c r="CM618" s="31">
        <v>101.1</v>
      </c>
      <c r="CN618" s="31">
        <v>101.1</v>
      </c>
      <c r="CO618" s="31">
        <v>107</v>
      </c>
      <c r="CP618" s="31">
        <v>107.5</v>
      </c>
      <c r="CQ618" s="31">
        <v>107.5</v>
      </c>
      <c r="CR618" s="31">
        <v>107.5</v>
      </c>
      <c r="CS618" s="31">
        <v>107.5</v>
      </c>
      <c r="CT618" s="31">
        <v>109.2</v>
      </c>
      <c r="CU618" s="31">
        <v>109.2</v>
      </c>
      <c r="CV618" s="31">
        <v>109.2</v>
      </c>
      <c r="CW618" s="31">
        <v>98.9</v>
      </c>
      <c r="CX618" s="31">
        <v>98.9</v>
      </c>
      <c r="CY618" s="31">
        <v>98.9</v>
      </c>
      <c r="CZ618" s="31">
        <v>98.9</v>
      </c>
      <c r="DA618" s="31">
        <v>98.4</v>
      </c>
      <c r="DB618" s="31">
        <v>98.4</v>
      </c>
      <c r="DC618" s="31">
        <v>96.2</v>
      </c>
      <c r="DD618" s="31">
        <v>96.6</v>
      </c>
      <c r="DE618" s="31">
        <v>96.6</v>
      </c>
      <c r="DF618" s="31">
        <v>96.6</v>
      </c>
      <c r="DG618" s="31">
        <v>96</v>
      </c>
      <c r="DH618" s="31">
        <v>96</v>
      </c>
      <c r="DI618" s="31">
        <v>96</v>
      </c>
      <c r="DJ618" s="31">
        <v>96</v>
      </c>
      <c r="DK618" s="31">
        <v>96</v>
      </c>
      <c r="DL618" s="31">
        <v>96</v>
      </c>
      <c r="DM618" s="31">
        <v>96</v>
      </c>
      <c r="DN618" s="31">
        <v>96.2</v>
      </c>
      <c r="DO618" s="31">
        <v>96.7</v>
      </c>
      <c r="DP618" s="31">
        <v>93.3</v>
      </c>
      <c r="DQ618" s="31">
        <v>90.4</v>
      </c>
      <c r="DR618" s="31">
        <v>91.7</v>
      </c>
      <c r="DS618" s="31">
        <v>95.2</v>
      </c>
      <c r="DT618" s="31">
        <v>95.9</v>
      </c>
      <c r="DU618" s="31">
        <v>99.1</v>
      </c>
      <c r="DV618" s="31">
        <v>97.2</v>
      </c>
      <c r="DW618" s="31">
        <v>98.3</v>
      </c>
      <c r="DX618" s="31">
        <v>96.2</v>
      </c>
      <c r="DY618" s="31">
        <v>98.9</v>
      </c>
      <c r="DZ618" s="31">
        <v>103.1</v>
      </c>
      <c r="EA618" s="31">
        <v>102.9</v>
      </c>
      <c r="EB618" s="31">
        <v>100.8</v>
      </c>
      <c r="EC618" s="31">
        <v>103.8</v>
      </c>
      <c r="ED618" s="31">
        <v>102.2</v>
      </c>
      <c r="EE618" s="31">
        <v>100.8</v>
      </c>
      <c r="EF618" s="31">
        <v>105.4</v>
      </c>
      <c r="EG618" s="31">
        <v>108.8</v>
      </c>
      <c r="EH618" s="31">
        <v>110.3</v>
      </c>
      <c r="EI618" s="31">
        <v>106</v>
      </c>
      <c r="EJ618" s="31">
        <v>105.8</v>
      </c>
      <c r="EK618" s="31">
        <v>106.4</v>
      </c>
      <c r="EL618" s="31">
        <v>105.5</v>
      </c>
      <c r="EM618" s="31">
        <v>106.2</v>
      </c>
      <c r="EN618" s="31">
        <v>106.2</v>
      </c>
      <c r="EO618" s="31">
        <v>106.2</v>
      </c>
      <c r="EP618" s="31">
        <v>106.8</v>
      </c>
      <c r="EQ618" s="31">
        <v>105.8</v>
      </c>
      <c r="ER618" s="31">
        <v>108.8</v>
      </c>
      <c r="ES618" s="31">
        <v>110.3</v>
      </c>
      <c r="ET618" s="31">
        <v>110.6</v>
      </c>
    </row>
    <row r="619" spans="1:150">
      <c r="A619" s="25" t="s">
        <v>2422</v>
      </c>
      <c r="B619" s="25" t="s">
        <v>2423</v>
      </c>
      <c r="C619" s="26">
        <v>2.2120000000000001E-2</v>
      </c>
      <c r="D619" s="31">
        <v>100.7</v>
      </c>
      <c r="E619" s="31">
        <v>100.1</v>
      </c>
      <c r="F619" s="31">
        <v>99.8</v>
      </c>
      <c r="G619" s="31">
        <v>100</v>
      </c>
      <c r="H619" s="31">
        <v>100</v>
      </c>
      <c r="I619" s="31">
        <v>100.9</v>
      </c>
      <c r="J619" s="31">
        <v>101</v>
      </c>
      <c r="K619" s="31">
        <v>99.8</v>
      </c>
      <c r="L619" s="31">
        <v>101.2</v>
      </c>
      <c r="M619" s="31">
        <v>100.2</v>
      </c>
      <c r="N619" s="31">
        <v>100.2</v>
      </c>
      <c r="O619" s="31">
        <v>99.8</v>
      </c>
      <c r="P619" s="31">
        <v>99.8</v>
      </c>
      <c r="Q619" s="31">
        <v>99.8</v>
      </c>
      <c r="R619" s="31">
        <v>99.7</v>
      </c>
      <c r="S619" s="31">
        <v>100</v>
      </c>
      <c r="T619" s="31">
        <v>99.8</v>
      </c>
      <c r="U619" s="31">
        <v>99.9</v>
      </c>
      <c r="V619" s="31">
        <v>100.1</v>
      </c>
      <c r="W619" s="31">
        <v>100.1</v>
      </c>
      <c r="X619" s="31">
        <v>99.9</v>
      </c>
      <c r="Y619" s="31">
        <v>100</v>
      </c>
      <c r="Z619" s="31">
        <v>99.9</v>
      </c>
      <c r="AA619" s="31">
        <v>99.8</v>
      </c>
      <c r="AB619" s="31">
        <v>99.8</v>
      </c>
      <c r="AC619" s="31">
        <v>99.8</v>
      </c>
      <c r="AD619" s="31">
        <v>99.7</v>
      </c>
      <c r="AE619" s="31">
        <v>99.9</v>
      </c>
      <c r="AF619" s="31">
        <v>99.9</v>
      </c>
      <c r="AG619" s="31">
        <v>101.2</v>
      </c>
      <c r="AH619" s="31">
        <v>99.8</v>
      </c>
      <c r="AI619" s="31">
        <v>99.7</v>
      </c>
      <c r="AJ619" s="31">
        <v>100.2</v>
      </c>
      <c r="AK619" s="31">
        <v>100.2</v>
      </c>
      <c r="AL619" s="31">
        <v>99.9</v>
      </c>
      <c r="AM619" s="31">
        <v>99.7</v>
      </c>
      <c r="AN619" s="31">
        <v>99.8</v>
      </c>
      <c r="AO619" s="31">
        <v>99.9</v>
      </c>
      <c r="AP619" s="31">
        <v>99.9</v>
      </c>
      <c r="AQ619" s="31">
        <v>99.9</v>
      </c>
      <c r="AR619" s="31">
        <v>99.9</v>
      </c>
      <c r="AS619" s="31">
        <v>100</v>
      </c>
      <c r="AT619" s="31">
        <v>100</v>
      </c>
      <c r="AU619" s="31">
        <v>100</v>
      </c>
      <c r="AV619" s="31">
        <v>100</v>
      </c>
      <c r="AW619" s="31">
        <v>100.1</v>
      </c>
      <c r="AX619" s="31">
        <v>100.1</v>
      </c>
      <c r="AY619" s="31">
        <v>100.1</v>
      </c>
      <c r="AZ619" s="31">
        <v>100.1</v>
      </c>
      <c r="BA619" s="31">
        <v>100.1</v>
      </c>
      <c r="BB619" s="31">
        <v>100.1</v>
      </c>
      <c r="BC619" s="31">
        <v>100</v>
      </c>
      <c r="BD619" s="31">
        <v>100</v>
      </c>
      <c r="BE619" s="31">
        <v>100</v>
      </c>
      <c r="BF619" s="31">
        <v>99.9</v>
      </c>
      <c r="BG619" s="31">
        <v>99.9</v>
      </c>
      <c r="BH619" s="31">
        <v>99.9</v>
      </c>
      <c r="BI619" s="31">
        <v>99.8</v>
      </c>
      <c r="BJ619" s="31">
        <v>99.8</v>
      </c>
      <c r="BK619" s="31">
        <v>99.8</v>
      </c>
      <c r="BL619" s="31">
        <v>99.8</v>
      </c>
      <c r="BM619" s="31">
        <v>99.9</v>
      </c>
      <c r="BN619" s="31">
        <v>99.9</v>
      </c>
      <c r="BO619" s="31">
        <v>99.9</v>
      </c>
      <c r="BP619" s="31">
        <v>99.9</v>
      </c>
      <c r="BQ619" s="31">
        <v>99.9</v>
      </c>
      <c r="BR619" s="31">
        <v>99.9</v>
      </c>
      <c r="BS619" s="31">
        <v>99.9</v>
      </c>
      <c r="BT619" s="31">
        <v>99.9</v>
      </c>
      <c r="BU619" s="31">
        <v>99.9</v>
      </c>
      <c r="BV619" s="31">
        <v>99.9</v>
      </c>
      <c r="BW619" s="31">
        <v>99.9</v>
      </c>
      <c r="BX619" s="31">
        <v>99.9</v>
      </c>
      <c r="BY619" s="31">
        <v>99.9</v>
      </c>
      <c r="BZ619" s="31">
        <v>99.9</v>
      </c>
      <c r="CA619" s="31">
        <v>99.9</v>
      </c>
      <c r="CB619" s="31">
        <v>99.9</v>
      </c>
      <c r="CC619" s="31">
        <v>99.9</v>
      </c>
      <c r="CD619" s="31">
        <v>100.1</v>
      </c>
      <c r="CE619" s="31">
        <v>100.1</v>
      </c>
      <c r="CF619" s="31">
        <v>100.1</v>
      </c>
      <c r="CG619" s="31">
        <v>100.1</v>
      </c>
      <c r="CH619" s="31">
        <v>100.1</v>
      </c>
      <c r="CI619" s="31">
        <v>100.1</v>
      </c>
      <c r="CJ619" s="31">
        <v>100.1</v>
      </c>
      <c r="CK619" s="31">
        <v>99.9</v>
      </c>
      <c r="CL619" s="31">
        <v>99.9</v>
      </c>
      <c r="CM619" s="31">
        <v>99.9</v>
      </c>
      <c r="CN619" s="31">
        <v>99.9</v>
      </c>
      <c r="CO619" s="31">
        <v>99.9</v>
      </c>
      <c r="CP619" s="31">
        <v>99.9</v>
      </c>
      <c r="CQ619" s="31">
        <v>100</v>
      </c>
      <c r="CR619" s="31">
        <v>100</v>
      </c>
      <c r="CS619" s="31">
        <v>99.9</v>
      </c>
      <c r="CT619" s="31">
        <v>99.9</v>
      </c>
      <c r="CU619" s="31">
        <v>99.9</v>
      </c>
      <c r="CV619" s="31">
        <v>99.9</v>
      </c>
      <c r="CW619" s="31">
        <v>99.9</v>
      </c>
      <c r="CX619" s="31">
        <v>99.9</v>
      </c>
      <c r="CY619" s="31">
        <v>99.9</v>
      </c>
      <c r="CZ619" s="31">
        <v>99.9</v>
      </c>
      <c r="DA619" s="31">
        <v>99.9</v>
      </c>
      <c r="DB619" s="31">
        <v>100</v>
      </c>
      <c r="DC619" s="31">
        <v>100.7</v>
      </c>
      <c r="DD619" s="31">
        <v>100.7</v>
      </c>
      <c r="DE619" s="31">
        <v>100.7</v>
      </c>
      <c r="DF619" s="31">
        <v>100.7</v>
      </c>
      <c r="DG619" s="31">
        <v>100.9</v>
      </c>
      <c r="DH619" s="31">
        <v>100.9</v>
      </c>
      <c r="DI619" s="31">
        <v>100.9</v>
      </c>
      <c r="DJ619" s="31">
        <v>100.9</v>
      </c>
      <c r="DK619" s="31">
        <v>101.1</v>
      </c>
      <c r="DL619" s="31">
        <v>101.1</v>
      </c>
      <c r="DM619" s="31">
        <v>102.1</v>
      </c>
      <c r="DN619" s="31">
        <v>102.1</v>
      </c>
      <c r="DO619" s="31">
        <v>102.7</v>
      </c>
      <c r="DP619" s="31">
        <v>102.7</v>
      </c>
      <c r="DQ619" s="31">
        <v>102.7</v>
      </c>
      <c r="DR619" s="31">
        <v>103.3</v>
      </c>
      <c r="DS619" s="31">
        <v>103.3</v>
      </c>
      <c r="DT619" s="31">
        <v>103.3</v>
      </c>
      <c r="DU619" s="31">
        <v>103.3</v>
      </c>
      <c r="DV619" s="31">
        <v>103.7</v>
      </c>
      <c r="DW619" s="31">
        <v>103.7</v>
      </c>
      <c r="DX619" s="31">
        <v>103.2</v>
      </c>
      <c r="DY619" s="31">
        <v>103.2</v>
      </c>
      <c r="DZ619" s="31">
        <v>103.2</v>
      </c>
      <c r="EA619" s="31">
        <v>103.2</v>
      </c>
      <c r="EB619" s="31">
        <v>103.6</v>
      </c>
      <c r="EC619" s="31">
        <v>103.6</v>
      </c>
      <c r="ED619" s="31">
        <v>103.7</v>
      </c>
      <c r="EE619" s="31">
        <v>103.7</v>
      </c>
      <c r="EF619" s="31">
        <v>104.3</v>
      </c>
      <c r="EG619" s="31">
        <v>104.3</v>
      </c>
      <c r="EH619" s="31">
        <v>104.3</v>
      </c>
      <c r="EI619" s="31">
        <v>104.3</v>
      </c>
      <c r="EJ619" s="31">
        <v>104.3</v>
      </c>
      <c r="EK619" s="31">
        <v>104.3</v>
      </c>
      <c r="EL619" s="31">
        <v>104.3</v>
      </c>
      <c r="EM619" s="31">
        <v>104.3</v>
      </c>
      <c r="EN619" s="31">
        <v>104.3</v>
      </c>
      <c r="EO619" s="31">
        <v>104.3</v>
      </c>
      <c r="EP619" s="31">
        <v>104.3</v>
      </c>
      <c r="EQ619" s="31">
        <v>104.3</v>
      </c>
      <c r="ER619" s="31">
        <v>104.3</v>
      </c>
      <c r="ES619" s="31">
        <v>104.3</v>
      </c>
      <c r="ET619" s="31">
        <v>103.2</v>
      </c>
    </row>
    <row r="620" spans="1:150">
      <c r="A620" s="25" t="s">
        <v>2424</v>
      </c>
      <c r="B620" s="25" t="s">
        <v>2425</v>
      </c>
      <c r="C620" s="26">
        <v>0.38341999999999998</v>
      </c>
      <c r="D620" s="31">
        <v>102.5</v>
      </c>
      <c r="E620" s="31">
        <v>102</v>
      </c>
      <c r="F620" s="31">
        <v>102.6</v>
      </c>
      <c r="G620" s="31">
        <v>100.5</v>
      </c>
      <c r="H620" s="31">
        <v>99.9</v>
      </c>
      <c r="I620" s="31">
        <v>102.6</v>
      </c>
      <c r="J620" s="31">
        <v>96.3</v>
      </c>
      <c r="K620" s="31">
        <v>94.7</v>
      </c>
      <c r="L620" s="31">
        <v>99.2</v>
      </c>
      <c r="M620" s="31">
        <v>93</v>
      </c>
      <c r="N620" s="31">
        <v>87</v>
      </c>
      <c r="O620" s="31">
        <v>92.1</v>
      </c>
      <c r="P620" s="31">
        <v>89.9</v>
      </c>
      <c r="Q620" s="31">
        <v>92.1</v>
      </c>
      <c r="R620" s="31">
        <v>86</v>
      </c>
      <c r="S620" s="31">
        <v>90.2</v>
      </c>
      <c r="T620" s="31">
        <v>90.6</v>
      </c>
      <c r="U620" s="31">
        <v>95.4</v>
      </c>
      <c r="V620" s="31">
        <v>92.9</v>
      </c>
      <c r="W620" s="31">
        <v>93.8</v>
      </c>
      <c r="X620" s="31">
        <v>95.3</v>
      </c>
      <c r="Y620" s="31">
        <v>96.2</v>
      </c>
      <c r="Z620" s="31">
        <v>96.6</v>
      </c>
      <c r="AA620" s="31">
        <v>100.2</v>
      </c>
      <c r="AB620" s="31">
        <v>95.5</v>
      </c>
      <c r="AC620" s="31">
        <v>98</v>
      </c>
      <c r="AD620" s="31">
        <v>94.2</v>
      </c>
      <c r="AE620" s="31">
        <v>95.1</v>
      </c>
      <c r="AF620" s="31">
        <v>99.6</v>
      </c>
      <c r="AG620" s="31">
        <v>96.6</v>
      </c>
      <c r="AH620" s="31">
        <v>97.5</v>
      </c>
      <c r="AI620" s="31">
        <v>102.5</v>
      </c>
      <c r="AJ620" s="31">
        <v>102.4</v>
      </c>
      <c r="AK620" s="31">
        <v>98.8</v>
      </c>
      <c r="AL620" s="31">
        <v>98.1</v>
      </c>
      <c r="AM620" s="31">
        <v>95.9</v>
      </c>
      <c r="AN620" s="31">
        <v>96.8</v>
      </c>
      <c r="AO620" s="31">
        <v>97.7</v>
      </c>
      <c r="AP620" s="31">
        <v>98.3</v>
      </c>
      <c r="AQ620" s="31">
        <v>99</v>
      </c>
      <c r="AR620" s="31">
        <v>99.9</v>
      </c>
      <c r="AS620" s="31">
        <v>101.9</v>
      </c>
      <c r="AT620" s="31">
        <v>100.8</v>
      </c>
      <c r="AU620" s="31">
        <v>99.8</v>
      </c>
      <c r="AV620" s="31">
        <v>101.2</v>
      </c>
      <c r="AW620" s="31">
        <v>95.1</v>
      </c>
      <c r="AX620" s="31">
        <v>97.8</v>
      </c>
      <c r="AY620" s="31">
        <v>96.3</v>
      </c>
      <c r="AZ620" s="31">
        <v>94.9</v>
      </c>
      <c r="BA620" s="31">
        <v>99.4</v>
      </c>
      <c r="BB620" s="31">
        <v>96.7</v>
      </c>
      <c r="BC620" s="31">
        <v>95.1</v>
      </c>
      <c r="BD620" s="31">
        <v>96.7</v>
      </c>
      <c r="BE620" s="31">
        <v>95.9</v>
      </c>
      <c r="BF620" s="31">
        <v>93.6</v>
      </c>
      <c r="BG620" s="31">
        <v>92.9</v>
      </c>
      <c r="BH620" s="31">
        <v>93.7</v>
      </c>
      <c r="BI620" s="31">
        <v>92.4</v>
      </c>
      <c r="BJ620" s="31">
        <v>91.7</v>
      </c>
      <c r="BK620" s="31">
        <v>93</v>
      </c>
      <c r="BL620" s="31">
        <v>91.3</v>
      </c>
      <c r="BM620" s="31">
        <v>91.5</v>
      </c>
      <c r="BN620" s="31">
        <v>89.8</v>
      </c>
      <c r="BO620" s="31">
        <v>90</v>
      </c>
      <c r="BP620" s="31">
        <v>87.5</v>
      </c>
      <c r="BQ620" s="31">
        <v>92.1</v>
      </c>
      <c r="BR620" s="31">
        <v>89.2</v>
      </c>
      <c r="BS620" s="31">
        <v>91.5</v>
      </c>
      <c r="BT620" s="31">
        <v>93</v>
      </c>
      <c r="BU620" s="31">
        <v>91.5</v>
      </c>
      <c r="BV620" s="31">
        <v>90.7</v>
      </c>
      <c r="BW620" s="31">
        <v>90.3</v>
      </c>
      <c r="BX620" s="31">
        <v>88.2</v>
      </c>
      <c r="BY620" s="31">
        <v>92.1</v>
      </c>
      <c r="BZ620" s="31">
        <v>95.9</v>
      </c>
      <c r="CA620" s="31">
        <v>95.1</v>
      </c>
      <c r="CB620" s="31">
        <v>95.2</v>
      </c>
      <c r="CC620" s="31">
        <v>95.2</v>
      </c>
      <c r="CD620" s="31">
        <v>93.8</v>
      </c>
      <c r="CE620" s="31">
        <v>96.8</v>
      </c>
      <c r="CF620" s="31">
        <v>96.8</v>
      </c>
      <c r="CG620" s="31">
        <v>98.7</v>
      </c>
      <c r="CH620" s="31">
        <v>103.3</v>
      </c>
      <c r="CI620" s="31">
        <v>103.9</v>
      </c>
      <c r="CJ620" s="31">
        <v>101.6</v>
      </c>
      <c r="CK620" s="31">
        <v>102.6</v>
      </c>
      <c r="CL620" s="31">
        <v>101.2</v>
      </c>
      <c r="CM620" s="31">
        <v>100</v>
      </c>
      <c r="CN620" s="31">
        <v>101.6</v>
      </c>
      <c r="CO620" s="31">
        <v>100.2</v>
      </c>
      <c r="CP620" s="31">
        <v>100.2</v>
      </c>
      <c r="CQ620" s="31">
        <v>101.4</v>
      </c>
      <c r="CR620" s="31">
        <v>99.8</v>
      </c>
      <c r="CS620" s="31">
        <v>98.2</v>
      </c>
      <c r="CT620" s="31">
        <v>99</v>
      </c>
      <c r="CU620" s="31">
        <v>99.8</v>
      </c>
      <c r="CV620" s="31">
        <v>98.9</v>
      </c>
      <c r="CW620" s="31">
        <v>95.7</v>
      </c>
      <c r="CX620" s="31">
        <v>96.1</v>
      </c>
      <c r="CY620" s="31">
        <v>95.9</v>
      </c>
      <c r="CZ620" s="31">
        <v>95.6</v>
      </c>
      <c r="DA620" s="31">
        <v>96.1</v>
      </c>
      <c r="DB620" s="31">
        <v>96.2</v>
      </c>
      <c r="DC620" s="31">
        <v>98</v>
      </c>
      <c r="DD620" s="31">
        <v>95.1</v>
      </c>
      <c r="DE620" s="31">
        <v>96</v>
      </c>
      <c r="DF620" s="31">
        <v>97.5</v>
      </c>
      <c r="DG620" s="31">
        <v>99.5</v>
      </c>
      <c r="DH620" s="31">
        <v>100.9</v>
      </c>
      <c r="DI620" s="31">
        <v>107.7</v>
      </c>
      <c r="DJ620" s="31">
        <v>109.6</v>
      </c>
      <c r="DK620" s="31">
        <v>115.3</v>
      </c>
      <c r="DL620" s="31">
        <v>117.4</v>
      </c>
      <c r="DM620" s="31">
        <v>117.8</v>
      </c>
      <c r="DN620" s="31">
        <v>117.9</v>
      </c>
      <c r="DO620" s="31">
        <v>122.7</v>
      </c>
      <c r="DP620" s="31">
        <v>122.6</v>
      </c>
      <c r="DQ620" s="31">
        <v>125.2</v>
      </c>
      <c r="DR620" s="31">
        <v>126.2</v>
      </c>
      <c r="DS620" s="31">
        <v>127.1</v>
      </c>
      <c r="DT620" s="31">
        <v>129.4</v>
      </c>
      <c r="DU620" s="31">
        <v>132.30000000000001</v>
      </c>
      <c r="DV620" s="31">
        <v>136</v>
      </c>
      <c r="DW620" s="31">
        <v>135.19999999999999</v>
      </c>
      <c r="DX620" s="31">
        <v>136.9</v>
      </c>
      <c r="DY620" s="31">
        <v>136.19999999999999</v>
      </c>
      <c r="DZ620" s="31">
        <v>135.30000000000001</v>
      </c>
      <c r="EA620" s="31">
        <v>134.1</v>
      </c>
      <c r="EB620" s="31">
        <v>135.6</v>
      </c>
      <c r="EC620" s="31">
        <v>136.69999999999999</v>
      </c>
      <c r="ED620" s="31">
        <v>138.30000000000001</v>
      </c>
      <c r="EE620" s="31">
        <v>136.80000000000001</v>
      </c>
      <c r="EF620" s="31">
        <v>139.69999999999999</v>
      </c>
      <c r="EG620" s="31">
        <v>139.19999999999999</v>
      </c>
      <c r="EH620" s="31">
        <v>139.30000000000001</v>
      </c>
      <c r="EI620" s="31">
        <v>141.69999999999999</v>
      </c>
      <c r="EJ620" s="31">
        <v>142.5</v>
      </c>
      <c r="EK620" s="31">
        <v>143.30000000000001</v>
      </c>
      <c r="EL620" s="31">
        <v>143.80000000000001</v>
      </c>
      <c r="EM620" s="31">
        <v>145.30000000000001</v>
      </c>
      <c r="EN620" s="31">
        <v>145.6</v>
      </c>
      <c r="EO620" s="31">
        <v>144.9</v>
      </c>
      <c r="EP620" s="31">
        <v>140.80000000000001</v>
      </c>
      <c r="EQ620" s="31">
        <v>139</v>
      </c>
      <c r="ER620" s="31">
        <v>136.5</v>
      </c>
      <c r="ES620" s="31">
        <v>133.1</v>
      </c>
      <c r="ET620" s="31">
        <v>134.1</v>
      </c>
    </row>
    <row r="621" spans="1:150">
      <c r="A621" s="25" t="s">
        <v>2426</v>
      </c>
      <c r="B621" s="25" t="s">
        <v>2427</v>
      </c>
      <c r="C621" s="26">
        <v>0.17896000000000001</v>
      </c>
      <c r="D621" s="31">
        <v>99.9</v>
      </c>
      <c r="E621" s="31">
        <v>100.1</v>
      </c>
      <c r="F621" s="31">
        <v>98.8</v>
      </c>
      <c r="G621" s="31">
        <v>101.4</v>
      </c>
      <c r="H621" s="31">
        <v>99.6</v>
      </c>
      <c r="I621" s="31">
        <v>101.6</v>
      </c>
      <c r="J621" s="31">
        <v>100.1</v>
      </c>
      <c r="K621" s="31">
        <v>99.5</v>
      </c>
      <c r="L621" s="31">
        <v>96.5</v>
      </c>
      <c r="M621" s="31">
        <v>89.7</v>
      </c>
      <c r="N621" s="31">
        <v>84.8</v>
      </c>
      <c r="O621" s="31">
        <v>83.7</v>
      </c>
      <c r="P621" s="31">
        <v>84.4</v>
      </c>
      <c r="Q621" s="31">
        <v>83.8</v>
      </c>
      <c r="R621" s="31">
        <v>81.599999999999994</v>
      </c>
      <c r="S621" s="31">
        <v>83</v>
      </c>
      <c r="T621" s="31">
        <v>84.3</v>
      </c>
      <c r="U621" s="31">
        <v>88.3</v>
      </c>
      <c r="V621" s="31">
        <v>86.9</v>
      </c>
      <c r="W621" s="31">
        <v>86.5</v>
      </c>
      <c r="X621" s="31">
        <v>87.6</v>
      </c>
      <c r="Y621" s="31">
        <v>85.9</v>
      </c>
      <c r="Z621" s="31">
        <v>87.2</v>
      </c>
      <c r="AA621" s="31">
        <v>92.6</v>
      </c>
      <c r="AB621" s="31">
        <v>93.2</v>
      </c>
      <c r="AC621" s="31">
        <v>94.8</v>
      </c>
      <c r="AD621" s="31">
        <v>93.6</v>
      </c>
      <c r="AE621" s="31">
        <v>93.4</v>
      </c>
      <c r="AF621" s="31">
        <v>96</v>
      </c>
      <c r="AG621" s="31">
        <v>96.6</v>
      </c>
      <c r="AH621" s="31">
        <v>92.9</v>
      </c>
      <c r="AI621" s="31">
        <v>95.9</v>
      </c>
      <c r="AJ621" s="31">
        <v>96.2</v>
      </c>
      <c r="AK621" s="31">
        <v>97</v>
      </c>
      <c r="AL621" s="31">
        <v>98.3</v>
      </c>
      <c r="AM621" s="31">
        <v>97.3</v>
      </c>
      <c r="AN621" s="31">
        <v>97.3</v>
      </c>
      <c r="AO621" s="31">
        <v>102</v>
      </c>
      <c r="AP621" s="31">
        <v>103.1</v>
      </c>
      <c r="AQ621" s="31">
        <v>102.2</v>
      </c>
      <c r="AR621" s="31">
        <v>106.1</v>
      </c>
      <c r="AS621" s="31">
        <v>107.9</v>
      </c>
      <c r="AT621" s="31">
        <v>107.1</v>
      </c>
      <c r="AU621" s="31">
        <v>106.9</v>
      </c>
      <c r="AV621" s="31">
        <v>106.7</v>
      </c>
      <c r="AW621" s="31">
        <v>103.9</v>
      </c>
      <c r="AX621" s="31">
        <v>106.5</v>
      </c>
      <c r="AY621" s="31">
        <v>99.9</v>
      </c>
      <c r="AZ621" s="31">
        <v>102.5</v>
      </c>
      <c r="BA621" s="31">
        <v>106.9</v>
      </c>
      <c r="BB621" s="31">
        <v>102.2</v>
      </c>
      <c r="BC621" s="31">
        <v>97.9</v>
      </c>
      <c r="BD621" s="31">
        <v>98.6</v>
      </c>
      <c r="BE621" s="31">
        <v>95.4</v>
      </c>
      <c r="BF621" s="31">
        <v>92.5</v>
      </c>
      <c r="BG621" s="31">
        <v>90.5</v>
      </c>
      <c r="BH621" s="31">
        <v>91</v>
      </c>
      <c r="BI621" s="31">
        <v>89.1</v>
      </c>
      <c r="BJ621" s="31">
        <v>89.2</v>
      </c>
      <c r="BK621" s="31">
        <v>90.8</v>
      </c>
      <c r="BL621" s="31">
        <v>89.5</v>
      </c>
      <c r="BM621" s="31">
        <v>89.6</v>
      </c>
      <c r="BN621" s="31">
        <v>89.1</v>
      </c>
      <c r="BO621" s="31">
        <v>89.1</v>
      </c>
      <c r="BP621" s="31">
        <v>90.1</v>
      </c>
      <c r="BQ621" s="31">
        <v>93.1</v>
      </c>
      <c r="BR621" s="31">
        <v>87.4</v>
      </c>
      <c r="BS621" s="31">
        <v>91</v>
      </c>
      <c r="BT621" s="31">
        <v>90.4</v>
      </c>
      <c r="BU621" s="31">
        <v>91.1</v>
      </c>
      <c r="BV621" s="31">
        <v>90.6</v>
      </c>
      <c r="BW621" s="31">
        <v>89.9</v>
      </c>
      <c r="BX621" s="31">
        <v>86.6</v>
      </c>
      <c r="BY621" s="31">
        <v>90.4</v>
      </c>
      <c r="BZ621" s="31">
        <v>93.5</v>
      </c>
      <c r="CA621" s="31">
        <v>90</v>
      </c>
      <c r="CB621" s="31">
        <v>91</v>
      </c>
      <c r="CC621" s="31">
        <v>88.4</v>
      </c>
      <c r="CD621" s="31">
        <v>93.2</v>
      </c>
      <c r="CE621" s="31">
        <v>96.1</v>
      </c>
      <c r="CF621" s="31">
        <v>96.9</v>
      </c>
      <c r="CG621" s="31">
        <v>96</v>
      </c>
      <c r="CH621" s="31">
        <v>98.1</v>
      </c>
      <c r="CI621" s="31">
        <v>98.8</v>
      </c>
      <c r="CJ621" s="31">
        <v>96.4</v>
      </c>
      <c r="CK621" s="31">
        <v>97.8</v>
      </c>
      <c r="CL621" s="31">
        <v>93.1</v>
      </c>
      <c r="CM621" s="31">
        <v>94</v>
      </c>
      <c r="CN621" s="31">
        <v>92.2</v>
      </c>
      <c r="CO621" s="31">
        <v>92.9</v>
      </c>
      <c r="CP621" s="31">
        <v>91.1</v>
      </c>
      <c r="CQ621" s="31">
        <v>93.4</v>
      </c>
      <c r="CR621" s="31">
        <v>91.4</v>
      </c>
      <c r="CS621" s="31">
        <v>89.2</v>
      </c>
      <c r="CT621" s="31">
        <v>89.1</v>
      </c>
      <c r="CU621" s="31">
        <v>88.5</v>
      </c>
      <c r="CV621" s="31">
        <v>85.8</v>
      </c>
      <c r="CW621" s="31">
        <v>83.7</v>
      </c>
      <c r="CX621" s="31">
        <v>82.6</v>
      </c>
      <c r="CY621" s="31">
        <v>83.7</v>
      </c>
      <c r="CZ621" s="31">
        <v>85.4</v>
      </c>
      <c r="DA621" s="31">
        <v>84.5</v>
      </c>
      <c r="DB621" s="31">
        <v>86.1</v>
      </c>
      <c r="DC621" s="31">
        <v>87</v>
      </c>
      <c r="DD621" s="31">
        <v>85</v>
      </c>
      <c r="DE621" s="31">
        <v>87.4</v>
      </c>
      <c r="DF621" s="31">
        <v>86.1</v>
      </c>
      <c r="DG621" s="31">
        <v>87.1</v>
      </c>
      <c r="DH621" s="31">
        <v>91.4</v>
      </c>
      <c r="DI621" s="31">
        <v>105.6</v>
      </c>
      <c r="DJ621" s="31">
        <v>106.8</v>
      </c>
      <c r="DK621" s="31">
        <v>114.7</v>
      </c>
      <c r="DL621" s="31">
        <v>121.2</v>
      </c>
      <c r="DM621" s="31">
        <v>123.4</v>
      </c>
      <c r="DN621" s="31">
        <v>123.4</v>
      </c>
      <c r="DO621" s="31">
        <v>130.69999999999999</v>
      </c>
      <c r="DP621" s="31">
        <v>129.69999999999999</v>
      </c>
      <c r="DQ621" s="31">
        <v>134</v>
      </c>
      <c r="DR621" s="31">
        <v>135.9</v>
      </c>
      <c r="DS621" s="31">
        <v>132.19999999999999</v>
      </c>
      <c r="DT621" s="31">
        <v>136</v>
      </c>
      <c r="DU621" s="31">
        <v>143.9</v>
      </c>
      <c r="DV621" s="31">
        <v>149</v>
      </c>
      <c r="DW621" s="31">
        <v>152.19999999999999</v>
      </c>
      <c r="DX621" s="31">
        <v>154.69999999999999</v>
      </c>
      <c r="DY621" s="31">
        <v>152.80000000000001</v>
      </c>
      <c r="DZ621" s="31">
        <v>151</v>
      </c>
      <c r="EA621" s="31">
        <v>147.1</v>
      </c>
      <c r="EB621" s="31">
        <v>149.19999999999999</v>
      </c>
      <c r="EC621" s="31">
        <v>152.69999999999999</v>
      </c>
      <c r="ED621" s="31">
        <v>155.4</v>
      </c>
      <c r="EE621" s="31">
        <v>152.4</v>
      </c>
      <c r="EF621" s="31">
        <v>158.19999999999999</v>
      </c>
      <c r="EG621" s="31">
        <v>161.69999999999999</v>
      </c>
      <c r="EH621" s="31">
        <v>159</v>
      </c>
      <c r="EI621" s="31">
        <v>163.5</v>
      </c>
      <c r="EJ621" s="31">
        <v>163.80000000000001</v>
      </c>
      <c r="EK621" s="31">
        <v>165</v>
      </c>
      <c r="EL621" s="31">
        <v>165.9</v>
      </c>
      <c r="EM621" s="31">
        <v>169.6</v>
      </c>
      <c r="EN621" s="31">
        <v>171.3</v>
      </c>
      <c r="EO621" s="31">
        <v>169.3</v>
      </c>
      <c r="EP621" s="31">
        <v>161.30000000000001</v>
      </c>
      <c r="EQ621" s="31">
        <v>158.6</v>
      </c>
      <c r="ER621" s="31">
        <v>150.9</v>
      </c>
      <c r="ES621" s="31">
        <v>143.80000000000001</v>
      </c>
      <c r="ET621" s="31">
        <v>145.80000000000001</v>
      </c>
    </row>
    <row r="622" spans="1:150">
      <c r="A622" s="25" t="s">
        <v>2428</v>
      </c>
      <c r="B622" s="25" t="s">
        <v>2429</v>
      </c>
      <c r="C622" s="26">
        <v>0.20446</v>
      </c>
      <c r="D622" s="31">
        <v>104.8</v>
      </c>
      <c r="E622" s="31">
        <v>103.6</v>
      </c>
      <c r="F622" s="31">
        <v>106</v>
      </c>
      <c r="G622" s="31">
        <v>99.7</v>
      </c>
      <c r="H622" s="31">
        <v>100.2</v>
      </c>
      <c r="I622" s="31">
        <v>103.4</v>
      </c>
      <c r="J622" s="31">
        <v>93</v>
      </c>
      <c r="K622" s="31">
        <v>90.4</v>
      </c>
      <c r="L622" s="31">
        <v>101.6</v>
      </c>
      <c r="M622" s="31">
        <v>95.8</v>
      </c>
      <c r="N622" s="31">
        <v>88.9</v>
      </c>
      <c r="O622" s="31">
        <v>99.5</v>
      </c>
      <c r="P622" s="31">
        <v>94.8</v>
      </c>
      <c r="Q622" s="31">
        <v>99.3</v>
      </c>
      <c r="R622" s="31">
        <v>89.8</v>
      </c>
      <c r="S622" s="31">
        <v>96.5</v>
      </c>
      <c r="T622" s="31">
        <v>96.1</v>
      </c>
      <c r="U622" s="31">
        <v>101.6</v>
      </c>
      <c r="V622" s="31">
        <v>98.2</v>
      </c>
      <c r="W622" s="31">
        <v>100.2</v>
      </c>
      <c r="X622" s="31">
        <v>102</v>
      </c>
      <c r="Y622" s="31">
        <v>105.2</v>
      </c>
      <c r="Z622" s="31">
        <v>104.8</v>
      </c>
      <c r="AA622" s="31">
        <v>106.9</v>
      </c>
      <c r="AB622" s="31">
        <v>97.4</v>
      </c>
      <c r="AC622" s="31">
        <v>100.8</v>
      </c>
      <c r="AD622" s="31">
        <v>94.7</v>
      </c>
      <c r="AE622" s="31">
        <v>96.7</v>
      </c>
      <c r="AF622" s="31">
        <v>102.9</v>
      </c>
      <c r="AG622" s="31">
        <v>96.5</v>
      </c>
      <c r="AH622" s="31">
        <v>101.6</v>
      </c>
      <c r="AI622" s="31">
        <v>108.3</v>
      </c>
      <c r="AJ622" s="31">
        <v>107.7</v>
      </c>
      <c r="AK622" s="31">
        <v>100.3</v>
      </c>
      <c r="AL622" s="31">
        <v>98</v>
      </c>
      <c r="AM622" s="31">
        <v>94.6</v>
      </c>
      <c r="AN622" s="31">
        <v>96.2</v>
      </c>
      <c r="AO622" s="31">
        <v>94</v>
      </c>
      <c r="AP622" s="31">
        <v>94.1</v>
      </c>
      <c r="AQ622" s="31">
        <v>96.2</v>
      </c>
      <c r="AR622" s="31">
        <v>94.4</v>
      </c>
      <c r="AS622" s="31">
        <v>96.7</v>
      </c>
      <c r="AT622" s="31">
        <v>95.3</v>
      </c>
      <c r="AU622" s="31">
        <v>93.7</v>
      </c>
      <c r="AV622" s="31">
        <v>96.3</v>
      </c>
      <c r="AW622" s="31">
        <v>87.4</v>
      </c>
      <c r="AX622" s="31">
        <v>90.1</v>
      </c>
      <c r="AY622" s="31">
        <v>93.2</v>
      </c>
      <c r="AZ622" s="31">
        <v>88.3</v>
      </c>
      <c r="BA622" s="31">
        <v>92.9</v>
      </c>
      <c r="BB622" s="31">
        <v>91.8</v>
      </c>
      <c r="BC622" s="31">
        <v>92.6</v>
      </c>
      <c r="BD622" s="31">
        <v>95</v>
      </c>
      <c r="BE622" s="31">
        <v>96.3</v>
      </c>
      <c r="BF622" s="31">
        <v>94.7</v>
      </c>
      <c r="BG622" s="31">
        <v>95.1</v>
      </c>
      <c r="BH622" s="31">
        <v>96</v>
      </c>
      <c r="BI622" s="31">
        <v>95.2</v>
      </c>
      <c r="BJ622" s="31">
        <v>93.8</v>
      </c>
      <c r="BK622" s="31">
        <v>94.9</v>
      </c>
      <c r="BL622" s="31">
        <v>92.9</v>
      </c>
      <c r="BM622" s="31">
        <v>93.2</v>
      </c>
      <c r="BN622" s="31">
        <v>90.4</v>
      </c>
      <c r="BO622" s="31">
        <v>90.7</v>
      </c>
      <c r="BP622" s="31">
        <v>85.2</v>
      </c>
      <c r="BQ622" s="31">
        <v>91.3</v>
      </c>
      <c r="BR622" s="31">
        <v>90.7</v>
      </c>
      <c r="BS622" s="31">
        <v>91.9</v>
      </c>
      <c r="BT622" s="31">
        <v>95.2</v>
      </c>
      <c r="BU622" s="31">
        <v>91.8</v>
      </c>
      <c r="BV622" s="31">
        <v>90.9</v>
      </c>
      <c r="BW622" s="31">
        <v>90.6</v>
      </c>
      <c r="BX622" s="31">
        <v>89.6</v>
      </c>
      <c r="BY622" s="31">
        <v>93.7</v>
      </c>
      <c r="BZ622" s="31">
        <v>98.1</v>
      </c>
      <c r="CA622" s="31">
        <v>99.6</v>
      </c>
      <c r="CB622" s="31">
        <v>99</v>
      </c>
      <c r="CC622" s="31">
        <v>101.2</v>
      </c>
      <c r="CD622" s="31">
        <v>94.4</v>
      </c>
      <c r="CE622" s="31">
        <v>97.4</v>
      </c>
      <c r="CF622" s="31">
        <v>96.6</v>
      </c>
      <c r="CG622" s="31">
        <v>101</v>
      </c>
      <c r="CH622" s="31">
        <v>107.9</v>
      </c>
      <c r="CI622" s="31">
        <v>108.4</v>
      </c>
      <c r="CJ622" s="31">
        <v>106.1</v>
      </c>
      <c r="CK622" s="31">
        <v>106.9</v>
      </c>
      <c r="CL622" s="31">
        <v>108.4</v>
      </c>
      <c r="CM622" s="31">
        <v>105.3</v>
      </c>
      <c r="CN622" s="31">
        <v>109.7</v>
      </c>
      <c r="CO622" s="31">
        <v>106.5</v>
      </c>
      <c r="CP622" s="31">
        <v>108.1</v>
      </c>
      <c r="CQ622" s="31">
        <v>108.4</v>
      </c>
      <c r="CR622" s="31">
        <v>107.1</v>
      </c>
      <c r="CS622" s="31">
        <v>106</v>
      </c>
      <c r="CT622" s="31">
        <v>107.7</v>
      </c>
      <c r="CU622" s="31">
        <v>109.8</v>
      </c>
      <c r="CV622" s="31">
        <v>110.4</v>
      </c>
      <c r="CW622" s="31">
        <v>106.2</v>
      </c>
      <c r="CX622" s="31">
        <v>108</v>
      </c>
      <c r="CY622" s="31">
        <v>106.5</v>
      </c>
      <c r="CZ622" s="31">
        <v>104.6</v>
      </c>
      <c r="DA622" s="31">
        <v>106.3</v>
      </c>
      <c r="DB622" s="31">
        <v>105</v>
      </c>
      <c r="DC622" s="31">
        <v>107.6</v>
      </c>
      <c r="DD622" s="31">
        <v>104</v>
      </c>
      <c r="DE622" s="31">
        <v>103.6</v>
      </c>
      <c r="DF622" s="31">
        <v>107.5</v>
      </c>
      <c r="DG622" s="31">
        <v>110.3</v>
      </c>
      <c r="DH622" s="31">
        <v>109.2</v>
      </c>
      <c r="DI622" s="31">
        <v>109.6</v>
      </c>
      <c r="DJ622" s="31">
        <v>112</v>
      </c>
      <c r="DK622" s="31">
        <v>115.8</v>
      </c>
      <c r="DL622" s="31">
        <v>114.1</v>
      </c>
      <c r="DM622" s="31">
        <v>112.9</v>
      </c>
      <c r="DN622" s="31">
        <v>113.1</v>
      </c>
      <c r="DO622" s="31">
        <v>115.8</v>
      </c>
      <c r="DP622" s="31">
        <v>116.3</v>
      </c>
      <c r="DQ622" s="31">
        <v>117.4</v>
      </c>
      <c r="DR622" s="31">
        <v>117.7</v>
      </c>
      <c r="DS622" s="31">
        <v>122.6</v>
      </c>
      <c r="DT622" s="31">
        <v>123.6</v>
      </c>
      <c r="DU622" s="31">
        <v>122.2</v>
      </c>
      <c r="DV622" s="31">
        <v>124.6</v>
      </c>
      <c r="DW622" s="31">
        <v>120.3</v>
      </c>
      <c r="DX622" s="31">
        <v>121.4</v>
      </c>
      <c r="DY622" s="31">
        <v>121.6</v>
      </c>
      <c r="DZ622" s="31">
        <v>121.5</v>
      </c>
      <c r="EA622" s="31">
        <v>122.8</v>
      </c>
      <c r="EB622" s="31">
        <v>123.8</v>
      </c>
      <c r="EC622" s="31">
        <v>122.6</v>
      </c>
      <c r="ED622" s="31">
        <v>123.3</v>
      </c>
      <c r="EE622" s="31">
        <v>123.1</v>
      </c>
      <c r="EF622" s="31">
        <v>123.5</v>
      </c>
      <c r="EG622" s="31">
        <v>119.4</v>
      </c>
      <c r="EH622" s="31">
        <v>122</v>
      </c>
      <c r="EI622" s="31">
        <v>122.6</v>
      </c>
      <c r="EJ622" s="31">
        <v>123.9</v>
      </c>
      <c r="EK622" s="31">
        <v>124.4</v>
      </c>
      <c r="EL622" s="31">
        <v>124.6</v>
      </c>
      <c r="EM622" s="31">
        <v>124</v>
      </c>
      <c r="EN622" s="31">
        <v>123</v>
      </c>
      <c r="EO622" s="31">
        <v>123.5</v>
      </c>
      <c r="EP622" s="31">
        <v>122.9</v>
      </c>
      <c r="EQ622" s="31">
        <v>122</v>
      </c>
      <c r="ER622" s="31">
        <v>123.9</v>
      </c>
      <c r="ES622" s="31">
        <v>123.7</v>
      </c>
      <c r="ET622" s="31">
        <v>123.8</v>
      </c>
    </row>
    <row r="623" spans="1:150">
      <c r="A623" s="25" t="s">
        <v>2430</v>
      </c>
      <c r="B623" s="25" t="s">
        <v>2431</v>
      </c>
      <c r="C623" s="26">
        <v>0.20757999999999999</v>
      </c>
      <c r="D623" s="31">
        <v>100.7</v>
      </c>
      <c r="E623" s="31">
        <v>101.7</v>
      </c>
      <c r="F623" s="31">
        <v>101.1</v>
      </c>
      <c r="G623" s="31">
        <v>101.9</v>
      </c>
      <c r="H623" s="31">
        <v>101.9</v>
      </c>
      <c r="I623" s="31">
        <v>100.2</v>
      </c>
      <c r="J623" s="31">
        <v>100.5</v>
      </c>
      <c r="K623" s="31">
        <v>97.7</v>
      </c>
      <c r="L623" s="31">
        <v>97.9</v>
      </c>
      <c r="M623" s="31">
        <v>97.1</v>
      </c>
      <c r="N623" s="31">
        <v>97.6</v>
      </c>
      <c r="O623" s="31">
        <v>97.8</v>
      </c>
      <c r="P623" s="31">
        <v>96</v>
      </c>
      <c r="Q623" s="31">
        <v>97.8</v>
      </c>
      <c r="R623" s="31">
        <v>97.3</v>
      </c>
      <c r="S623" s="31">
        <v>99.7</v>
      </c>
      <c r="T623" s="31">
        <v>101.9</v>
      </c>
      <c r="U623" s="31">
        <v>99.7</v>
      </c>
      <c r="V623" s="31">
        <v>100.4</v>
      </c>
      <c r="W623" s="31">
        <v>100.1</v>
      </c>
      <c r="X623" s="31">
        <v>100.7</v>
      </c>
      <c r="Y623" s="31">
        <v>99.7</v>
      </c>
      <c r="Z623" s="31">
        <v>101</v>
      </c>
      <c r="AA623" s="31">
        <v>101.1</v>
      </c>
      <c r="AB623" s="31">
        <v>103.3</v>
      </c>
      <c r="AC623" s="31">
        <v>102.4</v>
      </c>
      <c r="AD623" s="31">
        <v>101.4</v>
      </c>
      <c r="AE623" s="31">
        <v>99.6</v>
      </c>
      <c r="AF623" s="31">
        <v>99.7</v>
      </c>
      <c r="AG623" s="31">
        <v>100.5</v>
      </c>
      <c r="AH623" s="31">
        <v>100.5</v>
      </c>
      <c r="AI623" s="31">
        <v>104</v>
      </c>
      <c r="AJ623" s="31">
        <v>104.6</v>
      </c>
      <c r="AK623" s="31">
        <v>104.4</v>
      </c>
      <c r="AL623" s="31">
        <v>104.1</v>
      </c>
      <c r="AM623" s="31">
        <v>104.1</v>
      </c>
      <c r="AN623" s="31">
        <v>104.6</v>
      </c>
      <c r="AO623" s="31">
        <v>104.4</v>
      </c>
      <c r="AP623" s="31">
        <v>104.9</v>
      </c>
      <c r="AQ623" s="31">
        <v>105.2</v>
      </c>
      <c r="AR623" s="31">
        <v>105.9</v>
      </c>
      <c r="AS623" s="31">
        <v>106.6</v>
      </c>
      <c r="AT623" s="31">
        <v>107.2</v>
      </c>
      <c r="AU623" s="31">
        <v>106.9</v>
      </c>
      <c r="AV623" s="31">
        <v>103.7</v>
      </c>
      <c r="AW623" s="31">
        <v>107.8</v>
      </c>
      <c r="AX623" s="31">
        <v>107.7</v>
      </c>
      <c r="AY623" s="31">
        <v>108.8</v>
      </c>
      <c r="AZ623" s="31">
        <v>108.1</v>
      </c>
      <c r="BA623" s="31">
        <v>108.9</v>
      </c>
      <c r="BB623" s="31">
        <v>108.2</v>
      </c>
      <c r="BC623" s="31">
        <v>109.5</v>
      </c>
      <c r="BD623" s="31">
        <v>112.7</v>
      </c>
      <c r="BE623" s="31">
        <v>111.9</v>
      </c>
      <c r="BF623" s="31">
        <v>111.2</v>
      </c>
      <c r="BG623" s="31">
        <v>114.5</v>
      </c>
      <c r="BH623" s="31">
        <v>110.5</v>
      </c>
      <c r="BI623" s="31">
        <v>113.7</v>
      </c>
      <c r="BJ623" s="31">
        <v>114.4</v>
      </c>
      <c r="BK623" s="31">
        <v>114.5</v>
      </c>
      <c r="BL623" s="31">
        <v>114.6</v>
      </c>
      <c r="BM623" s="31">
        <v>114.6</v>
      </c>
      <c r="BN623" s="31">
        <v>112.9</v>
      </c>
      <c r="BO623" s="31">
        <v>109.7</v>
      </c>
      <c r="BP623" s="31">
        <v>93.5</v>
      </c>
      <c r="BQ623" s="31">
        <v>94.3</v>
      </c>
      <c r="BR623" s="31">
        <v>94.3</v>
      </c>
      <c r="BS623" s="31">
        <v>97.9</v>
      </c>
      <c r="BT623" s="31">
        <v>99.4</v>
      </c>
      <c r="BU623" s="31">
        <v>98.9</v>
      </c>
      <c r="BV623" s="31">
        <v>98.9</v>
      </c>
      <c r="BW623" s="31">
        <v>99.1</v>
      </c>
      <c r="BX623" s="31">
        <v>99.3</v>
      </c>
      <c r="BY623" s="31">
        <v>99.5</v>
      </c>
      <c r="BZ623" s="31">
        <v>99.9</v>
      </c>
      <c r="CA623" s="31">
        <v>99.2</v>
      </c>
      <c r="CB623" s="31">
        <v>99.7</v>
      </c>
      <c r="CC623" s="31">
        <v>99.7</v>
      </c>
      <c r="CD623" s="31">
        <v>99.5</v>
      </c>
      <c r="CE623" s="31">
        <v>99.9</v>
      </c>
      <c r="CF623" s="31">
        <v>100.2</v>
      </c>
      <c r="CG623" s="31">
        <v>99.6</v>
      </c>
      <c r="CH623" s="31">
        <v>99.9</v>
      </c>
      <c r="CI623" s="31">
        <v>100.1</v>
      </c>
      <c r="CJ623" s="31">
        <v>99.9</v>
      </c>
      <c r="CK623" s="31">
        <v>100.1</v>
      </c>
      <c r="CL623" s="31">
        <v>100.2</v>
      </c>
      <c r="CM623" s="31">
        <v>100.2</v>
      </c>
      <c r="CN623" s="31">
        <v>100.3</v>
      </c>
      <c r="CO623" s="31">
        <v>100.5</v>
      </c>
      <c r="CP623" s="31">
        <v>100.5</v>
      </c>
      <c r="CQ623" s="31">
        <v>100.3</v>
      </c>
      <c r="CR623" s="31">
        <v>100.5</v>
      </c>
      <c r="CS623" s="31">
        <v>101.8</v>
      </c>
      <c r="CT623" s="31">
        <v>100.9</v>
      </c>
      <c r="CU623" s="31">
        <v>100.8</v>
      </c>
      <c r="CV623" s="31">
        <v>100.8</v>
      </c>
      <c r="CW623" s="31">
        <v>101.4</v>
      </c>
      <c r="CX623" s="31">
        <v>100.8</v>
      </c>
      <c r="CY623" s="31">
        <v>101.7</v>
      </c>
      <c r="CZ623" s="31">
        <v>102.1</v>
      </c>
      <c r="DA623" s="31">
        <v>102.5</v>
      </c>
      <c r="DB623" s="31">
        <v>102.6</v>
      </c>
      <c r="DC623" s="31">
        <v>104.1</v>
      </c>
      <c r="DD623" s="31">
        <v>103.6</v>
      </c>
      <c r="DE623" s="31">
        <v>103.9</v>
      </c>
      <c r="DF623" s="31">
        <v>104.2</v>
      </c>
      <c r="DG623" s="31">
        <v>106.5</v>
      </c>
      <c r="DH623" s="31">
        <v>106.7</v>
      </c>
      <c r="DI623" s="31">
        <v>106.9</v>
      </c>
      <c r="DJ623" s="31">
        <v>106.4</v>
      </c>
      <c r="DK623" s="31">
        <v>106.5</v>
      </c>
      <c r="DL623" s="31">
        <v>108.2</v>
      </c>
      <c r="DM623" s="31">
        <v>108.3</v>
      </c>
      <c r="DN623" s="31">
        <v>108.7</v>
      </c>
      <c r="DO623" s="31">
        <v>109.7</v>
      </c>
      <c r="DP623" s="31">
        <v>109.6</v>
      </c>
      <c r="DQ623" s="31">
        <v>109.5</v>
      </c>
      <c r="DR623" s="31">
        <v>109.4</v>
      </c>
      <c r="DS623" s="31">
        <v>108.5</v>
      </c>
      <c r="DT623" s="31">
        <v>112.2</v>
      </c>
      <c r="DU623" s="31">
        <v>112.2</v>
      </c>
      <c r="DV623" s="31">
        <v>112.5</v>
      </c>
      <c r="DW623" s="31">
        <v>112.3</v>
      </c>
      <c r="DX623" s="31">
        <v>112.6</v>
      </c>
      <c r="DY623" s="31">
        <v>112.6</v>
      </c>
      <c r="DZ623" s="31">
        <v>113.2</v>
      </c>
      <c r="EA623" s="31">
        <v>113.3</v>
      </c>
      <c r="EB623" s="31">
        <v>113.3</v>
      </c>
      <c r="EC623" s="31">
        <v>110.8</v>
      </c>
      <c r="ED623" s="31">
        <v>110.6</v>
      </c>
      <c r="EE623" s="31">
        <v>110.6</v>
      </c>
      <c r="EF623" s="31">
        <v>110.7</v>
      </c>
      <c r="EG623" s="31">
        <v>108.8</v>
      </c>
      <c r="EH623" s="31">
        <v>108.8</v>
      </c>
      <c r="EI623" s="31">
        <v>108.7</v>
      </c>
      <c r="EJ623" s="31">
        <v>108.5</v>
      </c>
      <c r="EK623" s="31">
        <v>108.4</v>
      </c>
      <c r="EL623" s="31">
        <v>108.6</v>
      </c>
      <c r="EM623" s="31">
        <v>109.2</v>
      </c>
      <c r="EN623" s="31">
        <v>100.4</v>
      </c>
      <c r="EO623" s="31">
        <v>100.5</v>
      </c>
      <c r="EP623" s="31">
        <v>109.4</v>
      </c>
      <c r="EQ623" s="31">
        <v>101.5</v>
      </c>
      <c r="ER623" s="31">
        <v>101.9</v>
      </c>
      <c r="ES623" s="31">
        <v>102</v>
      </c>
      <c r="ET623" s="31">
        <v>101.5</v>
      </c>
    </row>
    <row r="624" spans="1:150">
      <c r="A624" s="25" t="s">
        <v>2432</v>
      </c>
      <c r="B624" s="25" t="s">
        <v>2433</v>
      </c>
      <c r="C624" s="26">
        <v>8.5459999999999994E-2</v>
      </c>
      <c r="D624" s="31">
        <v>103.5</v>
      </c>
      <c r="E624" s="31">
        <v>103.7</v>
      </c>
      <c r="F624" s="31">
        <v>104.6</v>
      </c>
      <c r="G624" s="31">
        <v>104.8</v>
      </c>
      <c r="H624" s="31">
        <v>105.9</v>
      </c>
      <c r="I624" s="31">
        <v>104</v>
      </c>
      <c r="J624" s="31">
        <v>104.6</v>
      </c>
      <c r="K624" s="31">
        <v>105.6</v>
      </c>
      <c r="L624" s="31">
        <v>106.4</v>
      </c>
      <c r="M624" s="31">
        <v>106.3</v>
      </c>
      <c r="N624" s="31">
        <v>106.4</v>
      </c>
      <c r="O624" s="31">
        <v>104.5</v>
      </c>
      <c r="P624" s="31">
        <v>102</v>
      </c>
      <c r="Q624" s="31">
        <v>100.6</v>
      </c>
      <c r="R624" s="31">
        <v>103.5</v>
      </c>
      <c r="S624" s="31">
        <v>106.1</v>
      </c>
      <c r="T624" s="31">
        <v>106.8</v>
      </c>
      <c r="U624" s="31">
        <v>105.3</v>
      </c>
      <c r="V624" s="31">
        <v>105</v>
      </c>
      <c r="W624" s="31">
        <v>105.9</v>
      </c>
      <c r="X624" s="31">
        <v>107</v>
      </c>
      <c r="Y624" s="31">
        <v>107.3</v>
      </c>
      <c r="Z624" s="31">
        <v>107.2</v>
      </c>
      <c r="AA624" s="31">
        <v>107.2</v>
      </c>
      <c r="AB624" s="31">
        <v>107.5</v>
      </c>
      <c r="AC624" s="31">
        <v>107.4</v>
      </c>
      <c r="AD624" s="31">
        <v>108.6</v>
      </c>
      <c r="AE624" s="31">
        <v>109.8</v>
      </c>
      <c r="AF624" s="31">
        <v>110.5</v>
      </c>
      <c r="AG624" s="31">
        <v>110.1</v>
      </c>
      <c r="AH624" s="31">
        <v>109.2</v>
      </c>
      <c r="AI624" s="31">
        <v>110.6</v>
      </c>
      <c r="AJ624" s="31">
        <v>110.7</v>
      </c>
      <c r="AK624" s="31">
        <v>111</v>
      </c>
      <c r="AL624" s="31">
        <v>111.5</v>
      </c>
      <c r="AM624" s="31">
        <v>111.2</v>
      </c>
      <c r="AN624" s="31">
        <v>109.9</v>
      </c>
      <c r="AO624" s="31">
        <v>110.9</v>
      </c>
      <c r="AP624" s="31">
        <v>111.7</v>
      </c>
      <c r="AQ624" s="31">
        <v>113</v>
      </c>
      <c r="AR624" s="31">
        <v>114.5</v>
      </c>
      <c r="AS624" s="31">
        <v>115.3</v>
      </c>
      <c r="AT624" s="31">
        <v>116.3</v>
      </c>
      <c r="AU624" s="31">
        <v>115.7</v>
      </c>
      <c r="AV624" s="31">
        <v>107.5</v>
      </c>
      <c r="AW624" s="31">
        <v>117.5</v>
      </c>
      <c r="AX624" s="31">
        <v>117.2</v>
      </c>
      <c r="AY624" s="31">
        <v>108.5</v>
      </c>
      <c r="AZ624" s="31">
        <v>106.8</v>
      </c>
      <c r="BA624" s="31">
        <v>108.7</v>
      </c>
      <c r="BB624" s="31">
        <v>107.1</v>
      </c>
      <c r="BC624" s="31">
        <v>110.2</v>
      </c>
      <c r="BD624" s="31">
        <v>118.6</v>
      </c>
      <c r="BE624" s="31">
        <v>116.6</v>
      </c>
      <c r="BF624" s="31">
        <v>115</v>
      </c>
      <c r="BG624" s="31">
        <v>122.9</v>
      </c>
      <c r="BH624" s="31">
        <v>113.2</v>
      </c>
      <c r="BI624" s="31">
        <v>121.1</v>
      </c>
      <c r="BJ624" s="31">
        <v>122.8</v>
      </c>
      <c r="BK624" s="31">
        <v>123</v>
      </c>
      <c r="BL624" s="31">
        <v>123</v>
      </c>
      <c r="BM624" s="31">
        <v>123.1</v>
      </c>
      <c r="BN624" s="31">
        <v>118.9</v>
      </c>
      <c r="BO624" s="31">
        <v>115.7</v>
      </c>
      <c r="BP624" s="31">
        <v>111</v>
      </c>
      <c r="BQ624" s="31">
        <v>113</v>
      </c>
      <c r="BR624" s="31">
        <v>113</v>
      </c>
      <c r="BS624" s="31">
        <v>116</v>
      </c>
      <c r="BT624" s="31">
        <v>120.1</v>
      </c>
      <c r="BU624" s="31">
        <v>118.7</v>
      </c>
      <c r="BV624" s="31">
        <v>118.8</v>
      </c>
      <c r="BW624" s="31">
        <v>119.2</v>
      </c>
      <c r="BX624" s="31">
        <v>119.6</v>
      </c>
      <c r="BY624" s="31">
        <v>120.1</v>
      </c>
      <c r="BZ624" s="31">
        <v>121.2</v>
      </c>
      <c r="CA624" s="31">
        <v>120</v>
      </c>
      <c r="CB624" s="31">
        <v>122.4</v>
      </c>
      <c r="CC624" s="31">
        <v>122.3</v>
      </c>
      <c r="CD624" s="31">
        <v>122</v>
      </c>
      <c r="CE624" s="31">
        <v>124.4</v>
      </c>
      <c r="CF624" s="31">
        <v>125.2</v>
      </c>
      <c r="CG624" s="31">
        <v>123.7</v>
      </c>
      <c r="CH624" s="31">
        <v>124.5</v>
      </c>
      <c r="CI624" s="31">
        <v>124.9</v>
      </c>
      <c r="CJ624" s="31">
        <v>124.5</v>
      </c>
      <c r="CK624" s="31">
        <v>124.9</v>
      </c>
      <c r="CL624" s="31">
        <v>125.1</v>
      </c>
      <c r="CM624" s="31">
        <v>125.2</v>
      </c>
      <c r="CN624" s="31">
        <v>125.6</v>
      </c>
      <c r="CO624" s="31">
        <v>125.9</v>
      </c>
      <c r="CP624" s="31">
        <v>125.9</v>
      </c>
      <c r="CQ624" s="31">
        <v>125.6</v>
      </c>
      <c r="CR624" s="31">
        <v>126.2</v>
      </c>
      <c r="CS624" s="31">
        <v>129.5</v>
      </c>
      <c r="CT624" s="31">
        <v>126.9</v>
      </c>
      <c r="CU624" s="31">
        <v>127</v>
      </c>
      <c r="CV624" s="31">
        <v>127</v>
      </c>
      <c r="CW624" s="31">
        <v>128.30000000000001</v>
      </c>
      <c r="CX624" s="31">
        <v>126.9</v>
      </c>
      <c r="CY624" s="31">
        <v>127</v>
      </c>
      <c r="CZ624" s="31">
        <v>127.6</v>
      </c>
      <c r="DA624" s="31">
        <v>128.69999999999999</v>
      </c>
      <c r="DB624" s="31">
        <v>128.9</v>
      </c>
      <c r="DC624" s="31">
        <v>132.4</v>
      </c>
      <c r="DD624" s="31">
        <v>129.9</v>
      </c>
      <c r="DE624" s="31">
        <v>130.5</v>
      </c>
      <c r="DF624" s="31">
        <v>131.19999999999999</v>
      </c>
      <c r="DG624" s="31">
        <v>136.19999999999999</v>
      </c>
      <c r="DH624" s="31">
        <v>136.69999999999999</v>
      </c>
      <c r="DI624" s="31">
        <v>137.19999999999999</v>
      </c>
      <c r="DJ624" s="31">
        <v>137.5</v>
      </c>
      <c r="DK624" s="31">
        <v>137.69999999999999</v>
      </c>
      <c r="DL624" s="31">
        <v>139.19999999999999</v>
      </c>
      <c r="DM624" s="31">
        <v>139.4</v>
      </c>
      <c r="DN624" s="31">
        <v>140.5</v>
      </c>
      <c r="DO624" s="31">
        <v>142.80000000000001</v>
      </c>
      <c r="DP624" s="31">
        <v>143</v>
      </c>
      <c r="DQ624" s="31">
        <v>143</v>
      </c>
      <c r="DR624" s="31">
        <v>143.1</v>
      </c>
      <c r="DS624" s="31">
        <v>141</v>
      </c>
      <c r="DT624" s="31">
        <v>148.6</v>
      </c>
      <c r="DU624" s="31">
        <v>148.6</v>
      </c>
      <c r="DV624" s="31">
        <v>149.19999999999999</v>
      </c>
      <c r="DW624" s="31">
        <v>150.30000000000001</v>
      </c>
      <c r="DX624" s="31">
        <v>151.1</v>
      </c>
      <c r="DY624" s="31">
        <v>151.1</v>
      </c>
      <c r="DZ624" s="31">
        <v>152.6</v>
      </c>
      <c r="EA624" s="31">
        <v>152.6</v>
      </c>
      <c r="EB624" s="31">
        <v>152.30000000000001</v>
      </c>
      <c r="EC624" s="31">
        <v>146.1</v>
      </c>
      <c r="ED624" s="31">
        <v>145.69999999999999</v>
      </c>
      <c r="EE624" s="31">
        <v>145.69999999999999</v>
      </c>
      <c r="EF624" s="31">
        <v>145.6</v>
      </c>
      <c r="EG624" s="31">
        <v>140.9</v>
      </c>
      <c r="EH624" s="31">
        <v>141</v>
      </c>
      <c r="EI624" s="31">
        <v>140.6</v>
      </c>
      <c r="EJ624" s="31">
        <v>140.19999999999999</v>
      </c>
      <c r="EK624" s="31">
        <v>140</v>
      </c>
      <c r="EL624" s="31">
        <v>140.4</v>
      </c>
      <c r="EM624" s="31">
        <v>142</v>
      </c>
      <c r="EN624" s="31">
        <v>120.5</v>
      </c>
      <c r="EO624" s="31">
        <v>120.8</v>
      </c>
      <c r="EP624" s="31">
        <v>142.4</v>
      </c>
      <c r="EQ624" s="31">
        <v>123.1</v>
      </c>
      <c r="ER624" s="31">
        <v>123.6</v>
      </c>
      <c r="ES624" s="31">
        <v>123.4</v>
      </c>
      <c r="ET624" s="31">
        <v>122.3</v>
      </c>
    </row>
    <row r="625" spans="1:150">
      <c r="A625" s="25" t="s">
        <v>2434</v>
      </c>
      <c r="B625" s="25" t="s">
        <v>2435</v>
      </c>
      <c r="C625" s="26">
        <v>0.11854000000000001</v>
      </c>
      <c r="D625" s="31">
        <v>98.7</v>
      </c>
      <c r="E625" s="31">
        <v>100.2</v>
      </c>
      <c r="F625" s="31">
        <v>98.6</v>
      </c>
      <c r="G625" s="31">
        <v>99.8</v>
      </c>
      <c r="H625" s="31">
        <v>99</v>
      </c>
      <c r="I625" s="31">
        <v>97.4</v>
      </c>
      <c r="J625" s="31">
        <v>97.4</v>
      </c>
      <c r="K625" s="31">
        <v>91.8</v>
      </c>
      <c r="L625" s="31">
        <v>91.6</v>
      </c>
      <c r="M625" s="31">
        <v>90.3</v>
      </c>
      <c r="N625" s="31">
        <v>91.2</v>
      </c>
      <c r="O625" s="31">
        <v>92.9</v>
      </c>
      <c r="P625" s="31">
        <v>91.3</v>
      </c>
      <c r="Q625" s="31">
        <v>95.6</v>
      </c>
      <c r="R625" s="31">
        <v>92.6</v>
      </c>
      <c r="S625" s="31">
        <v>94.9</v>
      </c>
      <c r="T625" s="31">
        <v>98.3</v>
      </c>
      <c r="U625" s="31">
        <v>95.5</v>
      </c>
      <c r="V625" s="31">
        <v>97</v>
      </c>
      <c r="W625" s="31">
        <v>95.8</v>
      </c>
      <c r="X625" s="31">
        <v>96</v>
      </c>
      <c r="Y625" s="31">
        <v>93.9</v>
      </c>
      <c r="Z625" s="31">
        <v>96.4</v>
      </c>
      <c r="AA625" s="31">
        <v>96.5</v>
      </c>
      <c r="AB625" s="31">
        <v>100.1</v>
      </c>
      <c r="AC625" s="31">
        <v>98.5</v>
      </c>
      <c r="AD625" s="31">
        <v>95.8</v>
      </c>
      <c r="AE625" s="31">
        <v>91.7</v>
      </c>
      <c r="AF625" s="31">
        <v>91.6</v>
      </c>
      <c r="AG625" s="31">
        <v>93.3</v>
      </c>
      <c r="AH625" s="31">
        <v>93.9</v>
      </c>
      <c r="AI625" s="31">
        <v>99.1</v>
      </c>
      <c r="AJ625" s="31">
        <v>99.9</v>
      </c>
      <c r="AK625" s="31">
        <v>99.3</v>
      </c>
      <c r="AL625" s="31">
        <v>98.6</v>
      </c>
      <c r="AM625" s="31">
        <v>98.9</v>
      </c>
      <c r="AN625" s="31">
        <v>100.7</v>
      </c>
      <c r="AO625" s="31">
        <v>99.6</v>
      </c>
      <c r="AP625" s="31">
        <v>99.9</v>
      </c>
      <c r="AQ625" s="31">
        <v>99.5</v>
      </c>
      <c r="AR625" s="31">
        <v>99.5</v>
      </c>
      <c r="AS625" s="31">
        <v>100.1</v>
      </c>
      <c r="AT625" s="31">
        <v>100.5</v>
      </c>
      <c r="AU625" s="31">
        <v>100.5</v>
      </c>
      <c r="AV625" s="31">
        <v>100.7</v>
      </c>
      <c r="AW625" s="31">
        <v>100.7</v>
      </c>
      <c r="AX625" s="31">
        <v>100.7</v>
      </c>
      <c r="AY625" s="31">
        <v>108.9</v>
      </c>
      <c r="AZ625" s="31">
        <v>108.9</v>
      </c>
      <c r="BA625" s="31">
        <v>108.9</v>
      </c>
      <c r="BB625" s="31">
        <v>108.9</v>
      </c>
      <c r="BC625" s="31">
        <v>108.9</v>
      </c>
      <c r="BD625" s="31">
        <v>108.5</v>
      </c>
      <c r="BE625" s="31">
        <v>108.5</v>
      </c>
      <c r="BF625" s="31">
        <v>108.5</v>
      </c>
      <c r="BG625" s="31">
        <v>108.5</v>
      </c>
      <c r="BH625" s="31">
        <v>108.5</v>
      </c>
      <c r="BI625" s="31">
        <v>108.5</v>
      </c>
      <c r="BJ625" s="31">
        <v>108.5</v>
      </c>
      <c r="BK625" s="31">
        <v>108.5</v>
      </c>
      <c r="BL625" s="31">
        <v>108.5</v>
      </c>
      <c r="BM625" s="31">
        <v>108.5</v>
      </c>
      <c r="BN625" s="31">
        <v>108.5</v>
      </c>
      <c r="BO625" s="31">
        <v>105</v>
      </c>
      <c r="BP625" s="31">
        <v>80.099999999999994</v>
      </c>
      <c r="BQ625" s="31">
        <v>80.099999999999994</v>
      </c>
      <c r="BR625" s="31">
        <v>80.099999999999994</v>
      </c>
      <c r="BS625" s="31">
        <v>84.2</v>
      </c>
      <c r="BT625" s="31">
        <v>83.8</v>
      </c>
      <c r="BU625" s="31">
        <v>83.8</v>
      </c>
      <c r="BV625" s="31">
        <v>83.8</v>
      </c>
      <c r="BW625" s="31">
        <v>83.8</v>
      </c>
      <c r="BX625" s="31">
        <v>83.8</v>
      </c>
      <c r="BY625" s="31">
        <v>83.8</v>
      </c>
      <c r="BZ625" s="31">
        <v>83.8</v>
      </c>
      <c r="CA625" s="31">
        <v>83.4</v>
      </c>
      <c r="CB625" s="31">
        <v>82.6</v>
      </c>
      <c r="CC625" s="31">
        <v>82.6</v>
      </c>
      <c r="CD625" s="31">
        <v>82.6</v>
      </c>
      <c r="CE625" s="31">
        <v>81.400000000000006</v>
      </c>
      <c r="CF625" s="31">
        <v>81.400000000000006</v>
      </c>
      <c r="CG625" s="31">
        <v>81.400000000000006</v>
      </c>
      <c r="CH625" s="31">
        <v>81.400000000000006</v>
      </c>
      <c r="CI625" s="31">
        <v>81.400000000000006</v>
      </c>
      <c r="CJ625" s="31">
        <v>81.400000000000006</v>
      </c>
      <c r="CK625" s="31">
        <v>81.400000000000006</v>
      </c>
      <c r="CL625" s="31">
        <v>81.400000000000006</v>
      </c>
      <c r="CM625" s="31">
        <v>81.400000000000006</v>
      </c>
      <c r="CN625" s="31">
        <v>81.400000000000006</v>
      </c>
      <c r="CO625" s="31">
        <v>81.400000000000006</v>
      </c>
      <c r="CP625" s="31">
        <v>81.400000000000006</v>
      </c>
      <c r="CQ625" s="31">
        <v>81.400000000000006</v>
      </c>
      <c r="CR625" s="31">
        <v>81.3</v>
      </c>
      <c r="CS625" s="31">
        <v>81.3</v>
      </c>
      <c r="CT625" s="31">
        <v>81.3</v>
      </c>
      <c r="CU625" s="31">
        <v>81.3</v>
      </c>
      <c r="CV625" s="31">
        <v>81.3</v>
      </c>
      <c r="CW625" s="31">
        <v>81.3</v>
      </c>
      <c r="CX625" s="31">
        <v>81.3</v>
      </c>
      <c r="CY625" s="31">
        <v>83.1</v>
      </c>
      <c r="CZ625" s="31">
        <v>83.1</v>
      </c>
      <c r="DA625" s="31">
        <v>83.1</v>
      </c>
      <c r="DB625" s="31">
        <v>83.1</v>
      </c>
      <c r="DC625" s="31">
        <v>83.1</v>
      </c>
      <c r="DD625" s="31">
        <v>83.1</v>
      </c>
      <c r="DE625" s="31">
        <v>83.1</v>
      </c>
      <c r="DF625" s="31">
        <v>83.1</v>
      </c>
      <c r="DG625" s="31">
        <v>83.6</v>
      </c>
      <c r="DH625" s="31">
        <v>83.6</v>
      </c>
      <c r="DI625" s="31">
        <v>83.6</v>
      </c>
      <c r="DJ625" s="31">
        <v>82.4</v>
      </c>
      <c r="DK625" s="31">
        <v>82.4</v>
      </c>
      <c r="DL625" s="31">
        <v>82.4</v>
      </c>
      <c r="DM625" s="31">
        <v>82.4</v>
      </c>
      <c r="DN625" s="31">
        <v>82.4</v>
      </c>
      <c r="DO625" s="31">
        <v>82.4</v>
      </c>
      <c r="DP625" s="31">
        <v>82.4</v>
      </c>
      <c r="DQ625" s="31">
        <v>82.4</v>
      </c>
      <c r="DR625" s="31">
        <v>82.4</v>
      </c>
      <c r="DS625" s="31">
        <v>82.4</v>
      </c>
      <c r="DT625" s="31">
        <v>82.4</v>
      </c>
      <c r="DU625" s="31">
        <v>82.4</v>
      </c>
      <c r="DV625" s="31">
        <v>82.4</v>
      </c>
      <c r="DW625" s="31">
        <v>81.2</v>
      </c>
      <c r="DX625" s="31">
        <v>81.2</v>
      </c>
      <c r="DY625" s="31">
        <v>81.2</v>
      </c>
      <c r="DZ625" s="31">
        <v>81.2</v>
      </c>
      <c r="EA625" s="31">
        <v>81.2</v>
      </c>
      <c r="EB625" s="31">
        <v>81.2</v>
      </c>
      <c r="EC625" s="31">
        <v>81.2</v>
      </c>
      <c r="ED625" s="31">
        <v>81.2</v>
      </c>
      <c r="EE625" s="31">
        <v>81.2</v>
      </c>
      <c r="EF625" s="31">
        <v>81.2</v>
      </c>
      <c r="EG625" s="31">
        <v>81.2</v>
      </c>
      <c r="EH625" s="31">
        <v>81.2</v>
      </c>
      <c r="EI625" s="31">
        <v>81.2</v>
      </c>
      <c r="EJ625" s="31">
        <v>81.2</v>
      </c>
      <c r="EK625" s="31">
        <v>81.2</v>
      </c>
      <c r="EL625" s="31">
        <v>81.2</v>
      </c>
      <c r="EM625" s="31">
        <v>81.2</v>
      </c>
      <c r="EN625" s="31">
        <v>81.2</v>
      </c>
      <c r="EO625" s="31">
        <v>81.2</v>
      </c>
      <c r="EP625" s="31">
        <v>81.2</v>
      </c>
      <c r="EQ625" s="31">
        <v>81.2</v>
      </c>
      <c r="ER625" s="31">
        <v>81.2</v>
      </c>
      <c r="ES625" s="31">
        <v>81.2</v>
      </c>
      <c r="ET625" s="31">
        <v>81.2</v>
      </c>
    </row>
    <row r="626" spans="1:150">
      <c r="A626" s="25" t="s">
        <v>2436</v>
      </c>
      <c r="B626" s="25" t="s">
        <v>2437</v>
      </c>
      <c r="C626" s="26">
        <v>3.0000000000000001E-3</v>
      </c>
      <c r="D626" s="31">
        <v>103.1</v>
      </c>
      <c r="E626" s="31">
        <v>103.1</v>
      </c>
      <c r="F626" s="31">
        <v>103.1</v>
      </c>
      <c r="G626" s="31">
        <v>103.1</v>
      </c>
      <c r="H626" s="31">
        <v>103.1</v>
      </c>
      <c r="I626" s="31">
        <v>103.1</v>
      </c>
      <c r="J626" s="31">
        <v>103.1</v>
      </c>
      <c r="K626" s="31">
        <v>103.1</v>
      </c>
      <c r="L626" s="31">
        <v>103.1</v>
      </c>
      <c r="M626" s="31">
        <v>103.1</v>
      </c>
      <c r="N626" s="31">
        <v>103.1</v>
      </c>
      <c r="O626" s="31">
        <v>103.1</v>
      </c>
      <c r="P626" s="31">
        <v>106.6</v>
      </c>
      <c r="Q626" s="31">
        <v>106.6</v>
      </c>
      <c r="R626" s="31">
        <v>106.6</v>
      </c>
      <c r="S626" s="31">
        <v>106.6</v>
      </c>
      <c r="T626" s="31">
        <v>106.6</v>
      </c>
      <c r="U626" s="31">
        <v>106.6</v>
      </c>
      <c r="V626" s="31">
        <v>106.6</v>
      </c>
      <c r="W626" s="31">
        <v>106.6</v>
      </c>
      <c r="X626" s="31">
        <v>106.6</v>
      </c>
      <c r="Y626" s="31">
        <v>106.6</v>
      </c>
      <c r="Z626" s="31">
        <v>106.6</v>
      </c>
      <c r="AA626" s="31">
        <v>106.6</v>
      </c>
      <c r="AB626" s="31">
        <v>111.8</v>
      </c>
      <c r="AC626" s="31">
        <v>111.8</v>
      </c>
      <c r="AD626" s="31">
        <v>111.8</v>
      </c>
      <c r="AE626" s="31">
        <v>111.8</v>
      </c>
      <c r="AF626" s="31">
        <v>111.8</v>
      </c>
      <c r="AG626" s="31">
        <v>111.8</v>
      </c>
      <c r="AH626" s="31">
        <v>111.8</v>
      </c>
      <c r="AI626" s="31">
        <v>111.8</v>
      </c>
      <c r="AJ626" s="31">
        <v>111.8</v>
      </c>
      <c r="AK626" s="31">
        <v>111.8</v>
      </c>
      <c r="AL626" s="31">
        <v>110.3</v>
      </c>
      <c r="AM626" s="31">
        <v>105.6</v>
      </c>
      <c r="AN626" s="31">
        <v>109.1</v>
      </c>
      <c r="AO626" s="31">
        <v>109.1</v>
      </c>
      <c r="AP626" s="31">
        <v>109.1</v>
      </c>
      <c r="AQ626" s="31">
        <v>109.1</v>
      </c>
      <c r="AR626" s="31">
        <v>113.7</v>
      </c>
      <c r="AS626" s="31">
        <v>113.7</v>
      </c>
      <c r="AT626" s="31">
        <v>113.7</v>
      </c>
      <c r="AU626" s="31">
        <v>113.7</v>
      </c>
      <c r="AV626" s="31">
        <v>113.7</v>
      </c>
      <c r="AW626" s="31">
        <v>113.7</v>
      </c>
      <c r="AX626" s="31">
        <v>113.7</v>
      </c>
      <c r="AY626" s="31">
        <v>113.7</v>
      </c>
      <c r="AZ626" s="31">
        <v>113.7</v>
      </c>
      <c r="BA626" s="31">
        <v>113.7</v>
      </c>
      <c r="BB626" s="31">
        <v>113.7</v>
      </c>
      <c r="BC626" s="31">
        <v>113.7</v>
      </c>
      <c r="BD626" s="31">
        <v>113.7</v>
      </c>
      <c r="BE626" s="31">
        <v>113.7</v>
      </c>
      <c r="BF626" s="31">
        <v>113.7</v>
      </c>
      <c r="BG626" s="31">
        <v>113.7</v>
      </c>
      <c r="BH626" s="31">
        <v>113.7</v>
      </c>
      <c r="BI626" s="31">
        <v>113.7</v>
      </c>
      <c r="BJ626" s="31">
        <v>113.7</v>
      </c>
      <c r="BK626" s="31">
        <v>113.7</v>
      </c>
      <c r="BL626" s="31">
        <v>118.8</v>
      </c>
      <c r="BM626" s="31">
        <v>118.8</v>
      </c>
      <c r="BN626" s="31">
        <v>118.8</v>
      </c>
      <c r="BO626" s="31">
        <v>123.8</v>
      </c>
      <c r="BP626" s="31">
        <v>123.8</v>
      </c>
      <c r="BQ626" s="31">
        <v>123.8</v>
      </c>
      <c r="BR626" s="31">
        <v>123.8</v>
      </c>
      <c r="BS626" s="31">
        <v>123.8</v>
      </c>
      <c r="BT626" s="31">
        <v>123.8</v>
      </c>
      <c r="BU626" s="31">
        <v>130.1</v>
      </c>
      <c r="BV626" s="31">
        <v>130.1</v>
      </c>
      <c r="BW626" s="31">
        <v>130.1</v>
      </c>
      <c r="BX626" s="31">
        <v>130.1</v>
      </c>
      <c r="BY626" s="31">
        <v>130.1</v>
      </c>
      <c r="BZ626" s="31">
        <v>130.1</v>
      </c>
      <c r="CA626" s="31">
        <v>130.1</v>
      </c>
      <c r="CB626" s="31">
        <v>130.1</v>
      </c>
      <c r="CC626" s="31">
        <v>130.1</v>
      </c>
      <c r="CD626" s="31">
        <v>130.1</v>
      </c>
      <c r="CE626" s="31">
        <v>130.1</v>
      </c>
      <c r="CF626" s="31">
        <v>130.1</v>
      </c>
      <c r="CG626" s="31">
        <v>130.1</v>
      </c>
      <c r="CH626" s="31">
        <v>130.1</v>
      </c>
      <c r="CI626" s="31">
        <v>130.1</v>
      </c>
      <c r="CJ626" s="31">
        <v>130.1</v>
      </c>
      <c r="CK626" s="31">
        <v>130.1</v>
      </c>
      <c r="CL626" s="31">
        <v>130.1</v>
      </c>
      <c r="CM626" s="31">
        <v>130.1</v>
      </c>
      <c r="CN626" s="31">
        <v>124.6</v>
      </c>
      <c r="CO626" s="31">
        <v>127.4</v>
      </c>
      <c r="CP626" s="31">
        <v>130.1</v>
      </c>
      <c r="CQ626" s="31">
        <v>124.6</v>
      </c>
      <c r="CR626" s="31">
        <v>124.6</v>
      </c>
      <c r="CS626" s="31">
        <v>124.6</v>
      </c>
      <c r="CT626" s="31">
        <v>130.1</v>
      </c>
      <c r="CU626" s="31">
        <v>124.6</v>
      </c>
      <c r="CV626" s="31">
        <v>124.6</v>
      </c>
      <c r="CW626" s="31">
        <v>130.1</v>
      </c>
      <c r="CX626" s="31">
        <v>124.6</v>
      </c>
      <c r="CY626" s="31">
        <v>118.8</v>
      </c>
      <c r="CZ626" s="31">
        <v>124.6</v>
      </c>
      <c r="DA626" s="31">
        <v>118.8</v>
      </c>
      <c r="DB626" s="31">
        <v>124.6</v>
      </c>
      <c r="DC626" s="31">
        <v>130.1</v>
      </c>
      <c r="DD626" s="31">
        <v>163.6</v>
      </c>
      <c r="DE626" s="31">
        <v>164.6</v>
      </c>
      <c r="DF626" s="31">
        <v>166.8</v>
      </c>
      <c r="DG626" s="31">
        <v>166.8</v>
      </c>
      <c r="DH626" s="31">
        <v>166.8</v>
      </c>
      <c r="DI626" s="31">
        <v>166.8</v>
      </c>
      <c r="DJ626" s="31">
        <v>166.8</v>
      </c>
      <c r="DK626" s="31">
        <v>166.8</v>
      </c>
      <c r="DL626" s="31">
        <v>241.2</v>
      </c>
      <c r="DM626" s="31">
        <v>241.2</v>
      </c>
      <c r="DN626" s="31">
        <v>241.2</v>
      </c>
      <c r="DO626" s="31">
        <v>241.2</v>
      </c>
      <c r="DP626" s="31">
        <v>228.9</v>
      </c>
      <c r="DQ626" s="31">
        <v>225.3</v>
      </c>
      <c r="DR626" s="31">
        <v>213.7</v>
      </c>
      <c r="DS626" s="31">
        <v>213.8</v>
      </c>
      <c r="DT626" s="31">
        <v>248.4</v>
      </c>
      <c r="DU626" s="31">
        <v>248.4</v>
      </c>
      <c r="DV626" s="31">
        <v>252.8</v>
      </c>
      <c r="DW626" s="31">
        <v>252.8</v>
      </c>
      <c r="DX626" s="31">
        <v>252.8</v>
      </c>
      <c r="DY626" s="31">
        <v>252.8</v>
      </c>
      <c r="DZ626" s="31">
        <v>252.8</v>
      </c>
      <c r="EA626" s="31">
        <v>259.10000000000002</v>
      </c>
      <c r="EB626" s="31">
        <v>267.8</v>
      </c>
      <c r="EC626" s="31">
        <v>271.7</v>
      </c>
      <c r="ED626" s="31">
        <v>271.7</v>
      </c>
      <c r="EE626" s="31">
        <v>271.7</v>
      </c>
      <c r="EF626" s="31">
        <v>278.89999999999998</v>
      </c>
      <c r="EG626" s="31">
        <v>280.2</v>
      </c>
      <c r="EH626" s="31">
        <v>280.2</v>
      </c>
      <c r="EI626" s="31">
        <v>280.2</v>
      </c>
      <c r="EJ626" s="31">
        <v>280.2</v>
      </c>
      <c r="EK626" s="31">
        <v>280.2</v>
      </c>
      <c r="EL626" s="31">
        <v>280.2</v>
      </c>
      <c r="EM626" s="31">
        <v>280.2</v>
      </c>
      <c r="EN626" s="31">
        <v>280.2</v>
      </c>
      <c r="EO626" s="31">
        <v>280.7</v>
      </c>
      <c r="EP626" s="31">
        <v>280.7</v>
      </c>
      <c r="EQ626" s="31">
        <v>280.7</v>
      </c>
      <c r="ER626" s="31">
        <v>298.10000000000002</v>
      </c>
      <c r="ES626" s="31">
        <v>305.60000000000002</v>
      </c>
      <c r="ET626" s="31">
        <v>305.60000000000002</v>
      </c>
    </row>
    <row r="627" spans="1:150">
      <c r="A627" s="25" t="s">
        <v>2438</v>
      </c>
      <c r="B627" s="25" t="s">
        <v>2439</v>
      </c>
      <c r="C627" s="26">
        <v>1.2E-4</v>
      </c>
      <c r="D627" s="31">
        <v>101.1</v>
      </c>
      <c r="E627" s="31">
        <v>101.7</v>
      </c>
      <c r="F627" s="31">
        <v>101.9</v>
      </c>
      <c r="G627" s="31">
        <v>102.1</v>
      </c>
      <c r="H627" s="31">
        <v>103.3</v>
      </c>
      <c r="I627" s="31">
        <v>104.4</v>
      </c>
      <c r="J627" s="31">
        <v>103.8</v>
      </c>
      <c r="K627" s="31">
        <v>103.6</v>
      </c>
      <c r="L627" s="31">
        <v>103.6</v>
      </c>
      <c r="M627" s="31">
        <v>103.6</v>
      </c>
      <c r="N627" s="31">
        <v>103.2</v>
      </c>
      <c r="O627" s="31">
        <v>103.2</v>
      </c>
      <c r="P627" s="31">
        <v>103.2</v>
      </c>
      <c r="Q627" s="31">
        <v>102.8</v>
      </c>
      <c r="R627" s="31">
        <v>102.6</v>
      </c>
      <c r="S627" s="31">
        <v>102.6</v>
      </c>
      <c r="T627" s="31">
        <v>102.4</v>
      </c>
      <c r="U627" s="31">
        <v>102.7</v>
      </c>
      <c r="V627" s="31">
        <v>102.7</v>
      </c>
      <c r="W627" s="31">
        <v>103.2</v>
      </c>
      <c r="X627" s="31">
        <v>103.2</v>
      </c>
      <c r="Y627" s="31">
        <v>104.4</v>
      </c>
      <c r="Z627" s="31">
        <v>104.8</v>
      </c>
      <c r="AA627" s="31">
        <v>104.8</v>
      </c>
      <c r="AB627" s="31">
        <v>104.8</v>
      </c>
      <c r="AC627" s="31">
        <v>105.1</v>
      </c>
      <c r="AD627" s="31">
        <v>105.1</v>
      </c>
      <c r="AE627" s="31">
        <v>105.7</v>
      </c>
      <c r="AF627" s="31">
        <v>106.4</v>
      </c>
      <c r="AG627" s="31">
        <v>110.3</v>
      </c>
      <c r="AH627" s="31">
        <v>110.3</v>
      </c>
      <c r="AI627" s="31">
        <v>110.3</v>
      </c>
      <c r="AJ627" s="31">
        <v>111.9</v>
      </c>
      <c r="AK627" s="31">
        <v>110.5</v>
      </c>
      <c r="AL627" s="31">
        <v>110.9</v>
      </c>
      <c r="AM627" s="31">
        <v>109.3</v>
      </c>
      <c r="AN627" s="31">
        <v>108.8</v>
      </c>
      <c r="AO627" s="31">
        <v>108</v>
      </c>
      <c r="AP627" s="31">
        <v>108.5</v>
      </c>
      <c r="AQ627" s="31">
        <v>108.1</v>
      </c>
      <c r="AR627" s="31">
        <v>107.7</v>
      </c>
      <c r="AS627" s="31">
        <v>107.6</v>
      </c>
      <c r="AT627" s="31">
        <v>106.8</v>
      </c>
      <c r="AU627" s="31">
        <v>107.2</v>
      </c>
      <c r="AV627" s="31">
        <v>107.1</v>
      </c>
      <c r="AW627" s="31">
        <v>110.9</v>
      </c>
      <c r="AX627" s="31">
        <v>108.7</v>
      </c>
      <c r="AY627" s="31">
        <v>111.3</v>
      </c>
      <c r="AZ627" s="31">
        <v>110.3</v>
      </c>
      <c r="BA627" s="31">
        <v>108.7</v>
      </c>
      <c r="BB627" s="31">
        <v>107.8</v>
      </c>
      <c r="BC627" s="31">
        <v>107.4</v>
      </c>
      <c r="BD627" s="31">
        <v>108.9</v>
      </c>
      <c r="BE627" s="31">
        <v>108.8</v>
      </c>
      <c r="BF627" s="31">
        <v>108.5</v>
      </c>
      <c r="BG627" s="31">
        <v>108.5</v>
      </c>
      <c r="BH627" s="31">
        <v>108.5</v>
      </c>
      <c r="BI627" s="31">
        <v>108.7</v>
      </c>
      <c r="BJ627" s="31">
        <v>109.3</v>
      </c>
      <c r="BK627" s="31">
        <v>108.8</v>
      </c>
      <c r="BL627" s="31">
        <v>108.6</v>
      </c>
      <c r="BM627" s="31">
        <v>108.3</v>
      </c>
      <c r="BN627" s="31">
        <v>110.1</v>
      </c>
      <c r="BO627" s="31">
        <v>111.5</v>
      </c>
      <c r="BP627" s="31">
        <v>108.8</v>
      </c>
      <c r="BQ627" s="31">
        <v>109.5</v>
      </c>
      <c r="BR627" s="31">
        <v>109.6</v>
      </c>
      <c r="BS627" s="31">
        <v>111.1</v>
      </c>
      <c r="BT627" s="31">
        <v>109.6</v>
      </c>
      <c r="BU627" s="31">
        <v>109.6</v>
      </c>
      <c r="BV627" s="31">
        <v>108.2</v>
      </c>
      <c r="BW627" s="31">
        <v>110</v>
      </c>
      <c r="BX627" s="31">
        <v>110.4</v>
      </c>
      <c r="BY627" s="31">
        <v>110.8</v>
      </c>
      <c r="BZ627" s="31">
        <v>111.5</v>
      </c>
      <c r="CA627" s="31">
        <v>107.9</v>
      </c>
      <c r="CB627" s="31">
        <v>110.4</v>
      </c>
      <c r="CC627" s="31">
        <v>111.8</v>
      </c>
      <c r="CD627" s="31">
        <v>112.6</v>
      </c>
      <c r="CE627" s="31">
        <v>110.2</v>
      </c>
      <c r="CF627" s="31">
        <v>111.7</v>
      </c>
      <c r="CG627" s="31">
        <v>110.4</v>
      </c>
      <c r="CH627" s="31">
        <v>112.3</v>
      </c>
      <c r="CI627" s="31">
        <v>111.3</v>
      </c>
      <c r="CJ627" s="31">
        <v>112</v>
      </c>
      <c r="CK627" s="31">
        <v>111.6</v>
      </c>
      <c r="CL627" s="31">
        <v>109.5</v>
      </c>
      <c r="CM627" s="31">
        <v>111.5</v>
      </c>
      <c r="CN627" s="31">
        <v>110.4</v>
      </c>
      <c r="CO627" s="31">
        <v>111.2</v>
      </c>
      <c r="CP627" s="31">
        <v>110</v>
      </c>
      <c r="CQ627" s="31">
        <v>112.3</v>
      </c>
      <c r="CR627" s="31">
        <v>111.8</v>
      </c>
      <c r="CS627" s="31">
        <v>111.8</v>
      </c>
      <c r="CT627" s="31">
        <v>113.2</v>
      </c>
      <c r="CU627" s="31">
        <v>109.5</v>
      </c>
      <c r="CV627" s="31">
        <v>109.6</v>
      </c>
      <c r="CW627" s="31">
        <v>109.5</v>
      </c>
      <c r="CX627" s="31">
        <v>112.1</v>
      </c>
      <c r="CY627" s="31">
        <v>113.2</v>
      </c>
      <c r="CZ627" s="31">
        <v>113.7</v>
      </c>
      <c r="DA627" s="31">
        <v>112</v>
      </c>
      <c r="DB627" s="31">
        <v>113</v>
      </c>
      <c r="DC627" s="31">
        <v>112.4</v>
      </c>
      <c r="DD627" s="31">
        <v>114.1</v>
      </c>
      <c r="DE627" s="31">
        <v>113.2</v>
      </c>
      <c r="DF627" s="31">
        <v>114.7</v>
      </c>
      <c r="DG627" s="31">
        <v>116.1</v>
      </c>
      <c r="DH627" s="31">
        <v>118.5</v>
      </c>
      <c r="DI627" s="31">
        <v>117.7</v>
      </c>
      <c r="DJ627" s="31">
        <v>118.9</v>
      </c>
      <c r="DK627" s="31">
        <v>120.1</v>
      </c>
      <c r="DL627" s="31">
        <v>122.1</v>
      </c>
      <c r="DM627" s="31">
        <v>121.8</v>
      </c>
      <c r="DN627" s="31">
        <v>121</v>
      </c>
      <c r="DO627" s="31">
        <v>122.4</v>
      </c>
      <c r="DP627" s="31">
        <v>124.6</v>
      </c>
      <c r="DQ627" s="31">
        <v>122.6</v>
      </c>
      <c r="DR627" s="31">
        <v>123</v>
      </c>
      <c r="DS627" s="31">
        <v>126.8</v>
      </c>
      <c r="DT627" s="31">
        <v>125.8</v>
      </c>
      <c r="DU627" s="31">
        <v>126.6</v>
      </c>
      <c r="DV627" s="31">
        <v>130</v>
      </c>
      <c r="DW627" s="31">
        <v>129.19999999999999</v>
      </c>
      <c r="DX627" s="31">
        <v>131</v>
      </c>
      <c r="DY627" s="31">
        <v>130.5</v>
      </c>
      <c r="DZ627" s="31">
        <v>129.9</v>
      </c>
      <c r="EA627" s="31">
        <v>128.9</v>
      </c>
      <c r="EB627" s="31">
        <v>128.6</v>
      </c>
      <c r="EC627" s="31">
        <v>130.1</v>
      </c>
      <c r="ED627" s="31">
        <v>130.69999999999999</v>
      </c>
      <c r="EE627" s="31">
        <v>129.69999999999999</v>
      </c>
      <c r="EF627" s="31">
        <v>129.1</v>
      </c>
      <c r="EG627" s="31">
        <v>129.19999999999999</v>
      </c>
      <c r="EH627" s="31">
        <v>129.19999999999999</v>
      </c>
      <c r="EI627" s="31">
        <v>129.80000000000001</v>
      </c>
      <c r="EJ627" s="31">
        <v>127.4</v>
      </c>
      <c r="EK627" s="31">
        <v>128</v>
      </c>
      <c r="EL627" s="31">
        <v>127.4</v>
      </c>
      <c r="EM627" s="31">
        <v>127.7</v>
      </c>
      <c r="EN627" s="31">
        <v>127.1</v>
      </c>
      <c r="EO627" s="31">
        <v>126.5</v>
      </c>
      <c r="EP627" s="31">
        <v>127.2</v>
      </c>
      <c r="EQ627" s="31">
        <v>128.1</v>
      </c>
      <c r="ER627" s="31">
        <v>126.8</v>
      </c>
      <c r="ES627" s="31">
        <v>128.6</v>
      </c>
      <c r="ET627" s="31">
        <v>128.30000000000001</v>
      </c>
    </row>
    <row r="628" spans="1:150">
      <c r="A628" s="25" t="s">
        <v>2440</v>
      </c>
      <c r="B628" s="25" t="s">
        <v>2441</v>
      </c>
      <c r="C628" s="26">
        <v>4.6000000000000001E-4</v>
      </c>
      <c r="D628" s="31">
        <v>97.1</v>
      </c>
      <c r="E628" s="31">
        <v>100.3</v>
      </c>
      <c r="F628" s="31">
        <v>102.7</v>
      </c>
      <c r="G628" s="31">
        <v>101.9</v>
      </c>
      <c r="H628" s="31">
        <v>104</v>
      </c>
      <c r="I628" s="31">
        <v>99.7</v>
      </c>
      <c r="J628" s="31">
        <v>95.3</v>
      </c>
      <c r="K628" s="31">
        <v>105.6</v>
      </c>
      <c r="L628" s="31">
        <v>104.4</v>
      </c>
      <c r="M628" s="31">
        <v>102.7</v>
      </c>
      <c r="N628" s="31">
        <v>99.5</v>
      </c>
      <c r="O628" s="31">
        <v>107.3</v>
      </c>
      <c r="P628" s="31">
        <v>94.3</v>
      </c>
      <c r="Q628" s="31">
        <v>95.4</v>
      </c>
      <c r="R628" s="31">
        <v>101.7</v>
      </c>
      <c r="S628" s="31">
        <v>104.3</v>
      </c>
      <c r="T628" s="31">
        <v>103.4</v>
      </c>
      <c r="U628" s="31">
        <v>107.1</v>
      </c>
      <c r="V628" s="31">
        <v>103</v>
      </c>
      <c r="W628" s="31">
        <v>109.3</v>
      </c>
      <c r="X628" s="31">
        <v>106.4</v>
      </c>
      <c r="Y628" s="31">
        <v>111</v>
      </c>
      <c r="Z628" s="31">
        <v>109.2</v>
      </c>
      <c r="AA628" s="31">
        <v>117.4</v>
      </c>
      <c r="AB628" s="31">
        <v>112.8</v>
      </c>
      <c r="AC628" s="31">
        <v>117.2</v>
      </c>
      <c r="AD628" s="31">
        <v>115.2</v>
      </c>
      <c r="AE628" s="31">
        <v>119.9</v>
      </c>
      <c r="AF628" s="31">
        <v>116.6</v>
      </c>
      <c r="AG628" s="31">
        <v>115.2</v>
      </c>
      <c r="AH628" s="31">
        <v>113.2</v>
      </c>
      <c r="AI628" s="31">
        <v>118.6</v>
      </c>
      <c r="AJ628" s="31">
        <v>120</v>
      </c>
      <c r="AK628" s="31">
        <v>108.4</v>
      </c>
      <c r="AL628" s="31">
        <v>109</v>
      </c>
      <c r="AM628" s="31">
        <v>118.3</v>
      </c>
      <c r="AN628" s="31">
        <v>110.5</v>
      </c>
      <c r="AO628" s="31">
        <v>108.1</v>
      </c>
      <c r="AP628" s="31">
        <v>109</v>
      </c>
      <c r="AQ628" s="31">
        <v>107.6</v>
      </c>
      <c r="AR628" s="31">
        <v>107.6</v>
      </c>
      <c r="AS628" s="31">
        <v>104.9</v>
      </c>
      <c r="AT628" s="31">
        <v>104.9</v>
      </c>
      <c r="AU628" s="31">
        <v>104.9</v>
      </c>
      <c r="AV628" s="31">
        <v>104.9</v>
      </c>
      <c r="AW628" s="31">
        <v>101.9</v>
      </c>
      <c r="AX628" s="31">
        <v>101.9</v>
      </c>
      <c r="AY628" s="31">
        <v>99.9</v>
      </c>
      <c r="AZ628" s="31">
        <v>99.9</v>
      </c>
      <c r="BA628" s="31">
        <v>99.9</v>
      </c>
      <c r="BB628" s="31">
        <v>99.9</v>
      </c>
      <c r="BC628" s="31">
        <v>99.9</v>
      </c>
      <c r="BD628" s="31">
        <v>99.9</v>
      </c>
      <c r="BE628" s="31">
        <v>99.9</v>
      </c>
      <c r="BF628" s="31">
        <v>99.9</v>
      </c>
      <c r="BG628" s="31">
        <v>99.9</v>
      </c>
      <c r="BH628" s="31">
        <v>99.2</v>
      </c>
      <c r="BI628" s="31">
        <v>98.5</v>
      </c>
      <c r="BJ628" s="31">
        <v>98.5</v>
      </c>
      <c r="BK628" s="31">
        <v>98.5</v>
      </c>
      <c r="BL628" s="31">
        <v>97</v>
      </c>
      <c r="BM628" s="31">
        <v>97</v>
      </c>
      <c r="BN628" s="31">
        <v>97</v>
      </c>
      <c r="BO628" s="31">
        <v>97.5</v>
      </c>
      <c r="BP628" s="31">
        <v>97.5</v>
      </c>
      <c r="BQ628" s="31">
        <v>98.4</v>
      </c>
      <c r="BR628" s="31">
        <v>94.9</v>
      </c>
      <c r="BS628" s="31">
        <v>97.6</v>
      </c>
      <c r="BT628" s="31">
        <v>98.6</v>
      </c>
      <c r="BU628" s="31">
        <v>97.6</v>
      </c>
      <c r="BV628" s="31">
        <v>97.6</v>
      </c>
      <c r="BW628" s="31">
        <v>97.6</v>
      </c>
      <c r="BX628" s="31">
        <v>97.6</v>
      </c>
      <c r="BY628" s="31">
        <v>97.6</v>
      </c>
      <c r="BZ628" s="31">
        <v>97.6</v>
      </c>
      <c r="CA628" s="31">
        <v>97.6</v>
      </c>
      <c r="CB628" s="31">
        <v>97.6</v>
      </c>
      <c r="CC628" s="31">
        <v>97.6</v>
      </c>
      <c r="CD628" s="31">
        <v>99.9</v>
      </c>
      <c r="CE628" s="31">
        <v>99.9</v>
      </c>
      <c r="CF628" s="31">
        <v>99.9</v>
      </c>
      <c r="CG628" s="31">
        <v>99.9</v>
      </c>
      <c r="CH628" s="31">
        <v>103.5</v>
      </c>
      <c r="CI628" s="31">
        <v>99.9</v>
      </c>
      <c r="CJ628" s="31">
        <v>100.3</v>
      </c>
      <c r="CK628" s="31">
        <v>100.3</v>
      </c>
      <c r="CL628" s="31">
        <v>99</v>
      </c>
      <c r="CM628" s="31">
        <v>99</v>
      </c>
      <c r="CN628" s="31">
        <v>102.8</v>
      </c>
      <c r="CO628" s="31">
        <v>98.6</v>
      </c>
      <c r="CP628" s="31">
        <v>98.6</v>
      </c>
      <c r="CQ628" s="31">
        <v>98.6</v>
      </c>
      <c r="CR628" s="31">
        <v>98.8</v>
      </c>
      <c r="CS628" s="31">
        <v>99.7</v>
      </c>
      <c r="CT628" s="31">
        <v>100.1</v>
      </c>
      <c r="CU628" s="31">
        <v>100.2</v>
      </c>
      <c r="CV628" s="31">
        <v>100.2</v>
      </c>
      <c r="CW628" s="31">
        <v>100.1</v>
      </c>
      <c r="CX628" s="31">
        <v>99.5</v>
      </c>
      <c r="CY628" s="31">
        <v>100.8</v>
      </c>
      <c r="CZ628" s="31">
        <v>100.8</v>
      </c>
      <c r="DA628" s="31">
        <v>100.8</v>
      </c>
      <c r="DB628" s="31">
        <v>99.4</v>
      </c>
      <c r="DC628" s="31">
        <v>99.5</v>
      </c>
      <c r="DD628" s="31">
        <v>99.5</v>
      </c>
      <c r="DE628" s="31">
        <v>100.9</v>
      </c>
      <c r="DF628" s="31">
        <v>100.9</v>
      </c>
      <c r="DG628" s="31">
        <v>103.6</v>
      </c>
      <c r="DH628" s="31">
        <v>104.8</v>
      </c>
      <c r="DI628" s="31">
        <v>104.4</v>
      </c>
      <c r="DJ628" s="31">
        <v>105.3</v>
      </c>
      <c r="DK628" s="31">
        <v>105.2</v>
      </c>
      <c r="DL628" s="31">
        <v>105.6</v>
      </c>
      <c r="DM628" s="31">
        <v>106.1</v>
      </c>
      <c r="DN628" s="31">
        <v>107.8</v>
      </c>
      <c r="DO628" s="31">
        <v>106.4</v>
      </c>
      <c r="DP628" s="31">
        <v>106.2</v>
      </c>
      <c r="DQ628" s="31">
        <v>106.9</v>
      </c>
      <c r="DR628" s="31">
        <v>107.7</v>
      </c>
      <c r="DS628" s="31">
        <v>108</v>
      </c>
      <c r="DT628" s="31">
        <v>110</v>
      </c>
      <c r="DU628" s="31">
        <v>110.8</v>
      </c>
      <c r="DV628" s="31">
        <v>110.8</v>
      </c>
      <c r="DW628" s="31">
        <v>111.2</v>
      </c>
      <c r="DX628" s="31">
        <v>111.5</v>
      </c>
      <c r="DY628" s="31">
        <v>111.9</v>
      </c>
      <c r="DZ628" s="31">
        <v>112.5</v>
      </c>
      <c r="EA628" s="31">
        <v>112.5</v>
      </c>
      <c r="EB628" s="31">
        <v>116.9</v>
      </c>
      <c r="EC628" s="31">
        <v>117.1</v>
      </c>
      <c r="ED628" s="31">
        <v>115.5</v>
      </c>
      <c r="EE628" s="31">
        <v>115.6</v>
      </c>
      <c r="EF628" s="31">
        <v>114.6</v>
      </c>
      <c r="EG628" s="31">
        <v>114.6</v>
      </c>
      <c r="EH628" s="31">
        <v>114.4</v>
      </c>
      <c r="EI628" s="31">
        <v>118.3</v>
      </c>
      <c r="EJ628" s="31">
        <v>117.4</v>
      </c>
      <c r="EK628" s="31">
        <v>117.1</v>
      </c>
      <c r="EL628" s="31">
        <v>117</v>
      </c>
      <c r="EM628" s="31">
        <v>117.2</v>
      </c>
      <c r="EN628" s="31">
        <v>117</v>
      </c>
      <c r="EO628" s="31">
        <v>117.3</v>
      </c>
      <c r="EP628" s="31">
        <v>117</v>
      </c>
      <c r="EQ628" s="31">
        <v>116.8</v>
      </c>
      <c r="ER628" s="31">
        <v>117.1</v>
      </c>
      <c r="ES628" s="31">
        <v>117.1</v>
      </c>
      <c r="ET628" s="31">
        <v>117.5</v>
      </c>
    </row>
    <row r="629" spans="1:150">
      <c r="A629" s="25" t="s">
        <v>2442</v>
      </c>
      <c r="B629" s="25" t="s">
        <v>2443</v>
      </c>
      <c r="C629" s="26">
        <v>0.72841</v>
      </c>
      <c r="D629" s="31">
        <v>101.1</v>
      </c>
      <c r="E629" s="31">
        <v>100.8</v>
      </c>
      <c r="F629" s="31">
        <v>101.9</v>
      </c>
      <c r="G629" s="31">
        <v>99.8</v>
      </c>
      <c r="H629" s="31">
        <v>102.3</v>
      </c>
      <c r="I629" s="31">
        <v>99.4</v>
      </c>
      <c r="J629" s="31">
        <v>102.2</v>
      </c>
      <c r="K629" s="31">
        <v>101.3</v>
      </c>
      <c r="L629" s="31">
        <v>99.9</v>
      </c>
      <c r="M629" s="31">
        <v>100.7</v>
      </c>
      <c r="N629" s="31">
        <v>103.3</v>
      </c>
      <c r="O629" s="31">
        <v>103.8</v>
      </c>
      <c r="P629" s="31">
        <v>103.1</v>
      </c>
      <c r="Q629" s="31">
        <v>103.3</v>
      </c>
      <c r="R629" s="31">
        <v>100.9</v>
      </c>
      <c r="S629" s="31">
        <v>102.6</v>
      </c>
      <c r="T629" s="31">
        <v>103.5</v>
      </c>
      <c r="U629" s="31">
        <v>104.2</v>
      </c>
      <c r="V629" s="31">
        <v>103.2</v>
      </c>
      <c r="W629" s="31">
        <v>104</v>
      </c>
      <c r="X629" s="31">
        <v>105.3</v>
      </c>
      <c r="Y629" s="31">
        <v>106.5</v>
      </c>
      <c r="Z629" s="31">
        <v>105.6</v>
      </c>
      <c r="AA629" s="31">
        <v>107.9</v>
      </c>
      <c r="AB629" s="31">
        <v>108.7</v>
      </c>
      <c r="AC629" s="31">
        <v>112.5</v>
      </c>
      <c r="AD629" s="31">
        <v>113.6</v>
      </c>
      <c r="AE629" s="31">
        <v>110.4</v>
      </c>
      <c r="AF629" s="31">
        <v>111.3</v>
      </c>
      <c r="AG629" s="31">
        <v>111.4</v>
      </c>
      <c r="AH629" s="31">
        <v>112.1</v>
      </c>
      <c r="AI629" s="31">
        <v>108.1</v>
      </c>
      <c r="AJ629" s="31">
        <v>109.3</v>
      </c>
      <c r="AK629" s="31">
        <v>109.3</v>
      </c>
      <c r="AL629" s="31">
        <v>110.7</v>
      </c>
      <c r="AM629" s="31">
        <v>114.3</v>
      </c>
      <c r="AN629" s="31">
        <v>108.7</v>
      </c>
      <c r="AO629" s="31">
        <v>109.3</v>
      </c>
      <c r="AP629" s="31">
        <v>109.8</v>
      </c>
      <c r="AQ629" s="31">
        <v>109.7</v>
      </c>
      <c r="AR629" s="31">
        <v>108.4</v>
      </c>
      <c r="AS629" s="31">
        <v>108.9</v>
      </c>
      <c r="AT629" s="31">
        <v>107.7</v>
      </c>
      <c r="AU629" s="31">
        <v>108.6</v>
      </c>
      <c r="AV629" s="31">
        <v>107.1</v>
      </c>
      <c r="AW629" s="31">
        <v>106.8</v>
      </c>
      <c r="AX629" s="31">
        <v>107.3</v>
      </c>
      <c r="AY629" s="31">
        <v>108.4</v>
      </c>
      <c r="AZ629" s="31">
        <v>104.9</v>
      </c>
      <c r="BA629" s="31">
        <v>108</v>
      </c>
      <c r="BB629" s="31">
        <v>108</v>
      </c>
      <c r="BC629" s="31">
        <v>106.5</v>
      </c>
      <c r="BD629" s="31">
        <v>105.2</v>
      </c>
      <c r="BE629" s="31">
        <v>108.7</v>
      </c>
      <c r="BF629" s="31">
        <v>110.5</v>
      </c>
      <c r="BG629" s="31">
        <v>106.7</v>
      </c>
      <c r="BH629" s="31">
        <v>108.4</v>
      </c>
      <c r="BI629" s="31">
        <v>109.9</v>
      </c>
      <c r="BJ629" s="31">
        <v>110.1</v>
      </c>
      <c r="BK629" s="31">
        <v>110.5</v>
      </c>
      <c r="BL629" s="31">
        <v>110.9</v>
      </c>
      <c r="BM629" s="31">
        <v>111.5</v>
      </c>
      <c r="BN629" s="31">
        <v>110</v>
      </c>
      <c r="BO629" s="31">
        <v>110.6</v>
      </c>
      <c r="BP629" s="31">
        <v>112</v>
      </c>
      <c r="BQ629" s="31">
        <v>116.6</v>
      </c>
      <c r="BR629" s="31">
        <v>117.2</v>
      </c>
      <c r="BS629" s="31">
        <v>118.4</v>
      </c>
      <c r="BT629" s="31">
        <v>116.9</v>
      </c>
      <c r="BU629" s="31">
        <v>116.7</v>
      </c>
      <c r="BV629" s="31">
        <v>118</v>
      </c>
      <c r="BW629" s="31">
        <v>118.8</v>
      </c>
      <c r="BX629" s="31">
        <v>120.1</v>
      </c>
      <c r="BY629" s="31">
        <v>120.6</v>
      </c>
      <c r="BZ629" s="31">
        <v>120.8</v>
      </c>
      <c r="CA629" s="31">
        <v>122.8</v>
      </c>
      <c r="CB629" s="31">
        <v>121.6</v>
      </c>
      <c r="CC629" s="31">
        <v>121.9</v>
      </c>
      <c r="CD629" s="31">
        <v>125.1</v>
      </c>
      <c r="CE629" s="31">
        <v>123.9</v>
      </c>
      <c r="CF629" s="31">
        <v>124.3</v>
      </c>
      <c r="CG629" s="31">
        <v>125.7</v>
      </c>
      <c r="CH629" s="31">
        <v>125.8</v>
      </c>
      <c r="CI629" s="31">
        <v>124.9</v>
      </c>
      <c r="CJ629" s="31">
        <v>125.3</v>
      </c>
      <c r="CK629" s="31">
        <v>126.1</v>
      </c>
      <c r="CL629" s="31">
        <v>126.1</v>
      </c>
      <c r="CM629" s="31">
        <v>124.4</v>
      </c>
      <c r="CN629" s="31">
        <v>123.2</v>
      </c>
      <c r="CO629" s="31">
        <v>124.2</v>
      </c>
      <c r="CP629" s="31">
        <v>121.9</v>
      </c>
      <c r="CQ629" s="31">
        <v>123.5</v>
      </c>
      <c r="CR629" s="31">
        <v>123.7</v>
      </c>
      <c r="CS629" s="31">
        <v>124.4</v>
      </c>
      <c r="CT629" s="31">
        <v>122.9</v>
      </c>
      <c r="CU629" s="31">
        <v>122.6</v>
      </c>
      <c r="CV629" s="31">
        <v>122.6</v>
      </c>
      <c r="CW629" s="31">
        <v>120.3</v>
      </c>
      <c r="CX629" s="31">
        <v>123.6</v>
      </c>
      <c r="CY629" s="31">
        <v>123.7</v>
      </c>
      <c r="CZ629" s="31">
        <v>122.5</v>
      </c>
      <c r="DA629" s="31">
        <v>123.9</v>
      </c>
      <c r="DB629" s="31">
        <v>124.2</v>
      </c>
      <c r="DC629" s="31">
        <v>125.7</v>
      </c>
      <c r="DD629" s="31">
        <v>126.8</v>
      </c>
      <c r="DE629" s="31">
        <v>127.8</v>
      </c>
      <c r="DF629" s="31">
        <v>128.80000000000001</v>
      </c>
      <c r="DG629" s="31">
        <v>129.69999999999999</v>
      </c>
      <c r="DH629" s="31">
        <v>131.30000000000001</v>
      </c>
      <c r="DI629" s="31">
        <v>132.69999999999999</v>
      </c>
      <c r="DJ629" s="31">
        <v>134.1</v>
      </c>
      <c r="DK629" s="31">
        <v>134.1</v>
      </c>
      <c r="DL629" s="31">
        <v>135.69999999999999</v>
      </c>
      <c r="DM629" s="31">
        <v>136.4</v>
      </c>
      <c r="DN629" s="31">
        <v>136.9</v>
      </c>
      <c r="DO629" s="31">
        <v>136.9</v>
      </c>
      <c r="DP629" s="31">
        <v>138.30000000000001</v>
      </c>
      <c r="DQ629" s="31">
        <v>140.30000000000001</v>
      </c>
      <c r="DR629" s="31">
        <v>140.1</v>
      </c>
      <c r="DS629" s="31">
        <v>140.80000000000001</v>
      </c>
      <c r="DT629" s="31">
        <v>143.69999999999999</v>
      </c>
      <c r="DU629" s="31">
        <v>143.9</v>
      </c>
      <c r="DV629" s="31">
        <v>142.6</v>
      </c>
      <c r="DW629" s="31">
        <v>145.4</v>
      </c>
      <c r="DX629" s="31">
        <v>146</v>
      </c>
      <c r="DY629" s="31">
        <v>146.5</v>
      </c>
      <c r="DZ629" s="31">
        <v>144.19999999999999</v>
      </c>
      <c r="EA629" s="31">
        <v>144.4</v>
      </c>
      <c r="EB629" s="31">
        <v>144.80000000000001</v>
      </c>
      <c r="EC629" s="31">
        <v>145.9</v>
      </c>
      <c r="ED629" s="31">
        <v>146.9</v>
      </c>
      <c r="EE629" s="31">
        <v>145.4</v>
      </c>
      <c r="EF629" s="31">
        <v>144.69999999999999</v>
      </c>
      <c r="EG629" s="31">
        <v>144.9</v>
      </c>
      <c r="EH629" s="31">
        <v>145</v>
      </c>
      <c r="EI629" s="31">
        <v>144.5</v>
      </c>
      <c r="EJ629" s="31">
        <v>142.5</v>
      </c>
      <c r="EK629" s="31">
        <v>143.5</v>
      </c>
      <c r="EL629" s="31">
        <v>143.80000000000001</v>
      </c>
      <c r="EM629" s="31">
        <v>143.5</v>
      </c>
      <c r="EN629" s="31">
        <v>143.9</v>
      </c>
      <c r="EO629" s="31">
        <v>143.1</v>
      </c>
      <c r="EP629" s="31">
        <v>142.69999999999999</v>
      </c>
      <c r="EQ629" s="31">
        <v>142.6</v>
      </c>
      <c r="ER629" s="31">
        <v>144.80000000000001</v>
      </c>
      <c r="ES629" s="31">
        <v>145.6</v>
      </c>
      <c r="ET629" s="31">
        <v>145.4</v>
      </c>
    </row>
    <row r="630" spans="1:150">
      <c r="A630" s="25" t="s">
        <v>2444</v>
      </c>
      <c r="B630" s="25" t="s">
        <v>2445</v>
      </c>
      <c r="C630" s="26">
        <v>0.18662000000000001</v>
      </c>
      <c r="D630" s="31">
        <v>108.1</v>
      </c>
      <c r="E630" s="31">
        <v>100.5</v>
      </c>
      <c r="F630" s="31">
        <v>104.7</v>
      </c>
      <c r="G630" s="31">
        <v>102.3</v>
      </c>
      <c r="H630" s="31">
        <v>103.2</v>
      </c>
      <c r="I630" s="31">
        <v>98.3</v>
      </c>
      <c r="J630" s="31">
        <v>101.6</v>
      </c>
      <c r="K630" s="31">
        <v>98.8</v>
      </c>
      <c r="L630" s="31">
        <v>98.2</v>
      </c>
      <c r="M630" s="31">
        <v>99.5</v>
      </c>
      <c r="N630" s="31">
        <v>98.5</v>
      </c>
      <c r="O630" s="31">
        <v>99.1</v>
      </c>
      <c r="P630" s="31">
        <v>96.6</v>
      </c>
      <c r="Q630" s="31">
        <v>96.9</v>
      </c>
      <c r="R630" s="31">
        <v>99.1</v>
      </c>
      <c r="S630" s="31">
        <v>102.5</v>
      </c>
      <c r="T630" s="31">
        <v>102.9</v>
      </c>
      <c r="U630" s="31">
        <v>103.3</v>
      </c>
      <c r="V630" s="31">
        <v>101.2</v>
      </c>
      <c r="W630" s="31">
        <v>101.4</v>
      </c>
      <c r="X630" s="31">
        <v>99</v>
      </c>
      <c r="Y630" s="31">
        <v>102.1</v>
      </c>
      <c r="Z630" s="31">
        <v>100.5</v>
      </c>
      <c r="AA630" s="31">
        <v>100.2</v>
      </c>
      <c r="AB630" s="31">
        <v>102.1</v>
      </c>
      <c r="AC630" s="31">
        <v>108.8</v>
      </c>
      <c r="AD630" s="31">
        <v>110.4</v>
      </c>
      <c r="AE630" s="31">
        <v>109.7</v>
      </c>
      <c r="AF630" s="31">
        <v>111.1</v>
      </c>
      <c r="AG630" s="31">
        <v>109.9</v>
      </c>
      <c r="AH630" s="31">
        <v>109.5</v>
      </c>
      <c r="AI630" s="31">
        <v>101.4</v>
      </c>
      <c r="AJ630" s="31">
        <v>101.7</v>
      </c>
      <c r="AK630" s="31">
        <v>101.7</v>
      </c>
      <c r="AL630" s="31">
        <v>100</v>
      </c>
      <c r="AM630" s="31">
        <v>100.9</v>
      </c>
      <c r="AN630" s="31">
        <v>100.9</v>
      </c>
      <c r="AO630" s="31">
        <v>101.5</v>
      </c>
      <c r="AP630" s="31">
        <v>101.5</v>
      </c>
      <c r="AQ630" s="31">
        <v>100.3</v>
      </c>
      <c r="AR630" s="31">
        <v>93.8</v>
      </c>
      <c r="AS630" s="31">
        <v>93.8</v>
      </c>
      <c r="AT630" s="31">
        <v>93.6</v>
      </c>
      <c r="AU630" s="31">
        <v>93.9</v>
      </c>
      <c r="AV630" s="31">
        <v>93.4</v>
      </c>
      <c r="AW630" s="31">
        <v>93.6</v>
      </c>
      <c r="AX630" s="31">
        <v>93.3</v>
      </c>
      <c r="AY630" s="31">
        <v>92.1</v>
      </c>
      <c r="AZ630" s="31">
        <v>91.1</v>
      </c>
      <c r="BA630" s="31">
        <v>93</v>
      </c>
      <c r="BB630" s="31">
        <v>93.6</v>
      </c>
      <c r="BC630" s="31">
        <v>92</v>
      </c>
      <c r="BD630" s="31">
        <v>89.1</v>
      </c>
      <c r="BE630" s="31">
        <v>91.4</v>
      </c>
      <c r="BF630" s="31">
        <v>91.7</v>
      </c>
      <c r="BG630" s="31">
        <v>94.7</v>
      </c>
      <c r="BH630" s="31">
        <v>99.1</v>
      </c>
      <c r="BI630" s="31">
        <v>99.8</v>
      </c>
      <c r="BJ630" s="31">
        <v>99.2</v>
      </c>
      <c r="BK630" s="31">
        <v>98.3</v>
      </c>
      <c r="BL630" s="31">
        <v>102.1</v>
      </c>
      <c r="BM630" s="31">
        <v>101</v>
      </c>
      <c r="BN630" s="31">
        <v>99.2</v>
      </c>
      <c r="BO630" s="31">
        <v>103.9</v>
      </c>
      <c r="BP630" s="31">
        <v>101.7</v>
      </c>
      <c r="BQ630" s="31">
        <v>103.9</v>
      </c>
      <c r="BR630" s="31">
        <v>103.5</v>
      </c>
      <c r="BS630" s="31">
        <v>104.1</v>
      </c>
      <c r="BT630" s="31">
        <v>104.3</v>
      </c>
      <c r="BU630" s="31">
        <v>108.3</v>
      </c>
      <c r="BV630" s="31">
        <v>108.8</v>
      </c>
      <c r="BW630" s="31">
        <v>109.8</v>
      </c>
      <c r="BX630" s="31">
        <v>110.5</v>
      </c>
      <c r="BY630" s="31">
        <v>111</v>
      </c>
      <c r="BZ630" s="31">
        <v>112.8</v>
      </c>
      <c r="CA630" s="31">
        <v>114.3</v>
      </c>
      <c r="CB630" s="31">
        <v>111.6</v>
      </c>
      <c r="CC630" s="31">
        <v>111.7</v>
      </c>
      <c r="CD630" s="31">
        <v>115.8</v>
      </c>
      <c r="CE630" s="31">
        <v>115.4</v>
      </c>
      <c r="CF630" s="31">
        <v>114.9</v>
      </c>
      <c r="CG630" s="31">
        <v>115.9</v>
      </c>
      <c r="CH630" s="31">
        <v>115.8</v>
      </c>
      <c r="CI630" s="31">
        <v>115</v>
      </c>
      <c r="CJ630" s="31">
        <v>113.7</v>
      </c>
      <c r="CK630" s="31">
        <v>113.3</v>
      </c>
      <c r="CL630" s="31">
        <v>115.2</v>
      </c>
      <c r="CM630" s="31">
        <v>111.7</v>
      </c>
      <c r="CN630" s="31">
        <v>110.4</v>
      </c>
      <c r="CO630" s="31">
        <v>111.1</v>
      </c>
      <c r="CP630" s="31">
        <v>111</v>
      </c>
      <c r="CQ630" s="31">
        <v>112.1</v>
      </c>
      <c r="CR630" s="31">
        <v>110.1</v>
      </c>
      <c r="CS630" s="31">
        <v>113.1</v>
      </c>
      <c r="CT630" s="31">
        <v>109.5</v>
      </c>
      <c r="CU630" s="31">
        <v>109.1</v>
      </c>
      <c r="CV630" s="31">
        <v>109</v>
      </c>
      <c r="CW630" s="31">
        <v>109.9</v>
      </c>
      <c r="CX630" s="31">
        <v>113.5</v>
      </c>
      <c r="CY630" s="31">
        <v>114</v>
      </c>
      <c r="CZ630" s="31">
        <v>112.8</v>
      </c>
      <c r="DA630" s="31">
        <v>115.4</v>
      </c>
      <c r="DB630" s="31">
        <v>113.6</v>
      </c>
      <c r="DC630" s="31">
        <v>114.1</v>
      </c>
      <c r="DD630" s="31">
        <v>114.7</v>
      </c>
      <c r="DE630" s="31">
        <v>117.7</v>
      </c>
      <c r="DF630" s="31">
        <v>117.3</v>
      </c>
      <c r="DG630" s="31">
        <v>119.5</v>
      </c>
      <c r="DH630" s="31">
        <v>120.8</v>
      </c>
      <c r="DI630" s="31">
        <v>125.8</v>
      </c>
      <c r="DJ630" s="31">
        <v>124.6</v>
      </c>
      <c r="DK630" s="31">
        <v>121.8</v>
      </c>
      <c r="DL630" s="31">
        <v>129.19999999999999</v>
      </c>
      <c r="DM630" s="31">
        <v>131.6</v>
      </c>
      <c r="DN630" s="31">
        <v>133.6</v>
      </c>
      <c r="DO630" s="31">
        <v>134</v>
      </c>
      <c r="DP630" s="31">
        <v>134</v>
      </c>
      <c r="DQ630" s="31">
        <v>136.5</v>
      </c>
      <c r="DR630" s="31">
        <v>137.6</v>
      </c>
      <c r="DS630" s="31">
        <v>141.4</v>
      </c>
      <c r="DT630" s="31">
        <v>150.69999999999999</v>
      </c>
      <c r="DU630" s="31">
        <v>146.1</v>
      </c>
      <c r="DV630" s="31">
        <v>145</v>
      </c>
      <c r="DW630" s="31">
        <v>151.1</v>
      </c>
      <c r="DX630" s="31">
        <v>152.19999999999999</v>
      </c>
      <c r="DY630" s="31">
        <v>151.69999999999999</v>
      </c>
      <c r="DZ630" s="31">
        <v>147.69999999999999</v>
      </c>
      <c r="EA630" s="31">
        <v>146.1</v>
      </c>
      <c r="EB630" s="31">
        <v>145.6</v>
      </c>
      <c r="EC630" s="31">
        <v>148.19999999999999</v>
      </c>
      <c r="ED630" s="31">
        <v>149.80000000000001</v>
      </c>
      <c r="EE630" s="31">
        <v>149.1</v>
      </c>
      <c r="EF630" s="31">
        <v>148.69999999999999</v>
      </c>
      <c r="EG630" s="31">
        <v>145.9</v>
      </c>
      <c r="EH630" s="31">
        <v>145.5</v>
      </c>
      <c r="EI630" s="31">
        <v>144.80000000000001</v>
      </c>
      <c r="EJ630" s="31">
        <v>142.69999999999999</v>
      </c>
      <c r="EK630" s="31">
        <v>142.5</v>
      </c>
      <c r="EL630" s="31">
        <v>146.1</v>
      </c>
      <c r="EM630" s="31">
        <v>144.19999999999999</v>
      </c>
      <c r="EN630" s="31">
        <v>144</v>
      </c>
      <c r="EO630" s="31">
        <v>142.4</v>
      </c>
      <c r="EP630" s="31">
        <v>141.69999999999999</v>
      </c>
      <c r="EQ630" s="31">
        <v>140.1</v>
      </c>
      <c r="ER630" s="31">
        <v>144.9</v>
      </c>
      <c r="ES630" s="31">
        <v>147.1</v>
      </c>
      <c r="ET630" s="31">
        <v>146.1</v>
      </c>
    </row>
    <row r="631" spans="1:150">
      <c r="A631" s="25" t="s">
        <v>2446</v>
      </c>
      <c r="B631" s="25" t="s">
        <v>2447</v>
      </c>
      <c r="C631" s="26">
        <v>0.27659</v>
      </c>
      <c r="D631" s="31">
        <v>96.1</v>
      </c>
      <c r="E631" s="31">
        <v>98.3</v>
      </c>
      <c r="F631" s="31">
        <v>97.3</v>
      </c>
      <c r="G631" s="31">
        <v>95.6</v>
      </c>
      <c r="H631" s="31">
        <v>100.9</v>
      </c>
      <c r="I631" s="31">
        <v>95</v>
      </c>
      <c r="J631" s="31">
        <v>99.8</v>
      </c>
      <c r="K631" s="31">
        <v>97.9</v>
      </c>
      <c r="L631" s="31">
        <v>94.1</v>
      </c>
      <c r="M631" s="31">
        <v>95.2</v>
      </c>
      <c r="N631" s="31">
        <v>100.7</v>
      </c>
      <c r="O631" s="31">
        <v>102.6</v>
      </c>
      <c r="P631" s="31">
        <v>102.1</v>
      </c>
      <c r="Q631" s="31">
        <v>101.7</v>
      </c>
      <c r="R631" s="31">
        <v>95.3</v>
      </c>
      <c r="S631" s="31">
        <v>96.2</v>
      </c>
      <c r="T631" s="31">
        <v>97.1</v>
      </c>
      <c r="U631" s="31">
        <v>101.6</v>
      </c>
      <c r="V631" s="31">
        <v>101</v>
      </c>
      <c r="W631" s="31">
        <v>99.8</v>
      </c>
      <c r="X631" s="31">
        <v>100.8</v>
      </c>
      <c r="Y631" s="31">
        <v>101.2</v>
      </c>
      <c r="Z631" s="31">
        <v>101.3</v>
      </c>
      <c r="AA631" s="31">
        <v>105.6</v>
      </c>
      <c r="AB631" s="31">
        <v>105.4</v>
      </c>
      <c r="AC631" s="31">
        <v>108.4</v>
      </c>
      <c r="AD631" s="31">
        <v>108.9</v>
      </c>
      <c r="AE631" s="31">
        <v>104.2</v>
      </c>
      <c r="AF631" s="31">
        <v>105.2</v>
      </c>
      <c r="AG631" s="31">
        <v>105.5</v>
      </c>
      <c r="AH631" s="31">
        <v>106.6</v>
      </c>
      <c r="AI631" s="31">
        <v>100.5</v>
      </c>
      <c r="AJ631" s="31">
        <v>104</v>
      </c>
      <c r="AK631" s="31">
        <v>100.8</v>
      </c>
      <c r="AL631" s="31">
        <v>105.4</v>
      </c>
      <c r="AM631" s="31">
        <v>114.9</v>
      </c>
      <c r="AN631" s="31">
        <v>102.5</v>
      </c>
      <c r="AO631" s="31">
        <v>106.4</v>
      </c>
      <c r="AP631" s="31">
        <v>109.4</v>
      </c>
      <c r="AQ631" s="31">
        <v>108.7</v>
      </c>
      <c r="AR631" s="31">
        <v>108.4</v>
      </c>
      <c r="AS631" s="31">
        <v>108.2</v>
      </c>
      <c r="AT631" s="31">
        <v>109.9</v>
      </c>
      <c r="AU631" s="31">
        <v>109.8</v>
      </c>
      <c r="AV631" s="31">
        <v>108.5</v>
      </c>
      <c r="AW631" s="31">
        <v>109</v>
      </c>
      <c r="AX631" s="31">
        <v>107.6</v>
      </c>
      <c r="AY631" s="31">
        <v>111</v>
      </c>
      <c r="AZ631" s="31">
        <v>108</v>
      </c>
      <c r="BA631" s="31">
        <v>111.2</v>
      </c>
      <c r="BB631" s="31">
        <v>109</v>
      </c>
      <c r="BC631" s="31">
        <v>106.7</v>
      </c>
      <c r="BD631" s="31">
        <v>106</v>
      </c>
      <c r="BE631" s="31">
        <v>114.1</v>
      </c>
      <c r="BF631" s="31">
        <v>111.3</v>
      </c>
      <c r="BG631" s="31">
        <v>108.2</v>
      </c>
      <c r="BH631" s="31">
        <v>107.6</v>
      </c>
      <c r="BI631" s="31">
        <v>113.9</v>
      </c>
      <c r="BJ631" s="31">
        <v>110.6</v>
      </c>
      <c r="BK631" s="31">
        <v>111</v>
      </c>
      <c r="BL631" s="31">
        <v>109.6</v>
      </c>
      <c r="BM631" s="31">
        <v>111.4</v>
      </c>
      <c r="BN631" s="31">
        <v>109.4</v>
      </c>
      <c r="BO631" s="31">
        <v>107.9</v>
      </c>
      <c r="BP631" s="31">
        <v>117</v>
      </c>
      <c r="BQ631" s="31">
        <v>127.8</v>
      </c>
      <c r="BR631" s="31">
        <v>129.6</v>
      </c>
      <c r="BS631" s="31">
        <v>131.9</v>
      </c>
      <c r="BT631" s="31">
        <v>131.1</v>
      </c>
      <c r="BU631" s="31">
        <v>131.1</v>
      </c>
      <c r="BV631" s="31">
        <v>128.80000000000001</v>
      </c>
      <c r="BW631" s="31">
        <v>133.5</v>
      </c>
      <c r="BX631" s="31">
        <v>134.5</v>
      </c>
      <c r="BY631" s="31">
        <v>133.19999999999999</v>
      </c>
      <c r="BZ631" s="31">
        <v>133.69999999999999</v>
      </c>
      <c r="CA631" s="31">
        <v>138.80000000000001</v>
      </c>
      <c r="CB631" s="31">
        <v>136.5</v>
      </c>
      <c r="CC631" s="31">
        <v>137</v>
      </c>
      <c r="CD631" s="31">
        <v>138.19999999999999</v>
      </c>
      <c r="CE631" s="31">
        <v>137.19999999999999</v>
      </c>
      <c r="CF631" s="31">
        <v>141.1</v>
      </c>
      <c r="CG631" s="31">
        <v>143.69999999999999</v>
      </c>
      <c r="CH631" s="31">
        <v>142.4</v>
      </c>
      <c r="CI631" s="31">
        <v>140.69999999999999</v>
      </c>
      <c r="CJ631" s="31">
        <v>143.19999999999999</v>
      </c>
      <c r="CK631" s="31">
        <v>145.30000000000001</v>
      </c>
      <c r="CL631" s="31">
        <v>144.80000000000001</v>
      </c>
      <c r="CM631" s="31">
        <v>144.69999999999999</v>
      </c>
      <c r="CN631" s="31">
        <v>139.5</v>
      </c>
      <c r="CO631" s="31">
        <v>140.5</v>
      </c>
      <c r="CP631" s="31">
        <v>137.4</v>
      </c>
      <c r="CQ631" s="31">
        <v>141.80000000000001</v>
      </c>
      <c r="CR631" s="31">
        <v>142.69999999999999</v>
      </c>
      <c r="CS631" s="31">
        <v>142.1</v>
      </c>
      <c r="CT631" s="31">
        <v>142.19999999999999</v>
      </c>
      <c r="CU631" s="31">
        <v>140.6</v>
      </c>
      <c r="CV631" s="31">
        <v>140.6</v>
      </c>
      <c r="CW631" s="31">
        <v>132.19999999999999</v>
      </c>
      <c r="CX631" s="31">
        <v>136.69999999999999</v>
      </c>
      <c r="CY631" s="31">
        <v>140</v>
      </c>
      <c r="CZ631" s="31">
        <v>140.69999999999999</v>
      </c>
      <c r="DA631" s="31">
        <v>141.30000000000001</v>
      </c>
      <c r="DB631" s="31">
        <v>142.30000000000001</v>
      </c>
      <c r="DC631" s="31">
        <v>145</v>
      </c>
      <c r="DD631" s="31">
        <v>144.9</v>
      </c>
      <c r="DE631" s="31">
        <v>144.69999999999999</v>
      </c>
      <c r="DF631" s="31">
        <v>144.19999999999999</v>
      </c>
      <c r="DG631" s="31">
        <v>145</v>
      </c>
      <c r="DH631" s="31">
        <v>145.19999999999999</v>
      </c>
      <c r="DI631" s="31">
        <v>144.19999999999999</v>
      </c>
      <c r="DJ631" s="31">
        <v>149.1</v>
      </c>
      <c r="DK631" s="31">
        <v>150.30000000000001</v>
      </c>
      <c r="DL631" s="31">
        <v>150.69999999999999</v>
      </c>
      <c r="DM631" s="31">
        <v>149.4</v>
      </c>
      <c r="DN631" s="31">
        <v>148</v>
      </c>
      <c r="DO631" s="31">
        <v>148.1</v>
      </c>
      <c r="DP631" s="31">
        <v>150</v>
      </c>
      <c r="DQ631" s="31">
        <v>153.9</v>
      </c>
      <c r="DR631" s="31">
        <v>151.19999999999999</v>
      </c>
      <c r="DS631" s="31">
        <v>150.6</v>
      </c>
      <c r="DT631" s="31">
        <v>151.69999999999999</v>
      </c>
      <c r="DU631" s="31">
        <v>152</v>
      </c>
      <c r="DV631" s="31">
        <v>151.1</v>
      </c>
      <c r="DW631" s="31">
        <v>150.9</v>
      </c>
      <c r="DX631" s="31">
        <v>152.30000000000001</v>
      </c>
      <c r="DY631" s="31">
        <v>154.1</v>
      </c>
      <c r="DZ631" s="31">
        <v>151.6</v>
      </c>
      <c r="EA631" s="31">
        <v>152.5</v>
      </c>
      <c r="EB631" s="31">
        <v>154.30000000000001</v>
      </c>
      <c r="EC631" s="31">
        <v>155.1</v>
      </c>
      <c r="ED631" s="31">
        <v>154.69999999999999</v>
      </c>
      <c r="EE631" s="31">
        <v>154.19999999999999</v>
      </c>
      <c r="EF631" s="31">
        <v>153.19999999999999</v>
      </c>
      <c r="EG631" s="31">
        <v>154.1</v>
      </c>
      <c r="EH631" s="31">
        <v>153.69999999999999</v>
      </c>
      <c r="EI631" s="31">
        <v>153.1</v>
      </c>
      <c r="EJ631" s="31">
        <v>151.30000000000001</v>
      </c>
      <c r="EK631" s="31">
        <v>152.69999999999999</v>
      </c>
      <c r="EL631" s="31">
        <v>151.6</v>
      </c>
      <c r="EM631" s="31">
        <v>152.1</v>
      </c>
      <c r="EN631" s="31">
        <v>153.19999999999999</v>
      </c>
      <c r="EO631" s="31">
        <v>151.80000000000001</v>
      </c>
      <c r="EP631" s="31">
        <v>151.80000000000001</v>
      </c>
      <c r="EQ631" s="31">
        <v>152.30000000000001</v>
      </c>
      <c r="ER631" s="31">
        <v>154.1</v>
      </c>
      <c r="ES631" s="31">
        <v>154.5</v>
      </c>
      <c r="ET631" s="31">
        <v>154.30000000000001</v>
      </c>
    </row>
    <row r="632" spans="1:150">
      <c r="A632" s="25" t="s">
        <v>2448</v>
      </c>
      <c r="B632" s="25" t="s">
        <v>2449</v>
      </c>
      <c r="C632" s="26">
        <v>1.294E-2</v>
      </c>
      <c r="D632" s="31">
        <v>99.3</v>
      </c>
      <c r="E632" s="31">
        <v>100.4</v>
      </c>
      <c r="F632" s="31">
        <v>99.3</v>
      </c>
      <c r="G632" s="31">
        <v>99.5</v>
      </c>
      <c r="H632" s="31">
        <v>100.6</v>
      </c>
      <c r="I632" s="31">
        <v>101.5</v>
      </c>
      <c r="J632" s="31">
        <v>102.1</v>
      </c>
      <c r="K632" s="31">
        <v>101.7</v>
      </c>
      <c r="L632" s="31">
        <v>100.6</v>
      </c>
      <c r="M632" s="31">
        <v>101.3</v>
      </c>
      <c r="N632" s="31">
        <v>101.5</v>
      </c>
      <c r="O632" s="31">
        <v>102.6</v>
      </c>
      <c r="P632" s="31">
        <v>101.5</v>
      </c>
      <c r="Q632" s="31">
        <v>103</v>
      </c>
      <c r="R632" s="31">
        <v>104.1</v>
      </c>
      <c r="S632" s="31">
        <v>105</v>
      </c>
      <c r="T632" s="31">
        <v>109.1</v>
      </c>
      <c r="U632" s="31">
        <v>106.4</v>
      </c>
      <c r="V632" s="31">
        <v>107.9</v>
      </c>
      <c r="W632" s="31">
        <v>107</v>
      </c>
      <c r="X632" s="31">
        <v>106.4</v>
      </c>
      <c r="Y632" s="31">
        <v>106.8</v>
      </c>
      <c r="Z632" s="31">
        <v>107.7</v>
      </c>
      <c r="AA632" s="31">
        <v>113.7</v>
      </c>
      <c r="AB632" s="31">
        <v>114.4</v>
      </c>
      <c r="AC632" s="31">
        <v>113.7</v>
      </c>
      <c r="AD632" s="31">
        <v>113.7</v>
      </c>
      <c r="AE632" s="31">
        <v>114.6</v>
      </c>
      <c r="AF632" s="31">
        <v>114.2</v>
      </c>
      <c r="AG632" s="31">
        <v>114.6</v>
      </c>
      <c r="AH632" s="31">
        <v>111.4</v>
      </c>
      <c r="AI632" s="31">
        <v>112.5</v>
      </c>
      <c r="AJ632" s="31">
        <v>113.1</v>
      </c>
      <c r="AK632" s="31">
        <v>112.3</v>
      </c>
      <c r="AL632" s="31">
        <v>112.9</v>
      </c>
      <c r="AM632" s="31">
        <v>113.1</v>
      </c>
      <c r="AN632" s="31">
        <v>111.4</v>
      </c>
      <c r="AO632" s="31">
        <v>111.8</v>
      </c>
      <c r="AP632" s="31">
        <v>112.3</v>
      </c>
      <c r="AQ632" s="31">
        <v>112.7</v>
      </c>
      <c r="AR632" s="31">
        <v>111.8</v>
      </c>
      <c r="AS632" s="31">
        <v>113.1</v>
      </c>
      <c r="AT632" s="31">
        <v>111.1</v>
      </c>
      <c r="AU632" s="31">
        <v>112.3</v>
      </c>
      <c r="AV632" s="31">
        <v>111.6</v>
      </c>
      <c r="AW632" s="31">
        <v>113.8</v>
      </c>
      <c r="AX632" s="31">
        <v>112.3</v>
      </c>
      <c r="AY632" s="31">
        <v>113.1</v>
      </c>
      <c r="AZ632" s="31">
        <v>111.6</v>
      </c>
      <c r="BA632" s="31">
        <v>111.6</v>
      </c>
      <c r="BB632" s="31">
        <v>111.6</v>
      </c>
      <c r="BC632" s="31">
        <v>111.6</v>
      </c>
      <c r="BD632" s="31">
        <v>111.6</v>
      </c>
      <c r="BE632" s="31">
        <v>111.6</v>
      </c>
      <c r="BF632" s="31">
        <v>112.7</v>
      </c>
      <c r="BG632" s="31">
        <v>111.6</v>
      </c>
      <c r="BH632" s="31">
        <v>112.7</v>
      </c>
      <c r="BI632" s="31">
        <v>112.7</v>
      </c>
      <c r="BJ632" s="31">
        <v>112.7</v>
      </c>
      <c r="BK632" s="31">
        <v>112.7</v>
      </c>
      <c r="BL632" s="31">
        <v>112.7</v>
      </c>
      <c r="BM632" s="31">
        <v>113.8</v>
      </c>
      <c r="BN632" s="31">
        <v>113.8</v>
      </c>
      <c r="BO632" s="31">
        <v>121.4</v>
      </c>
      <c r="BP632" s="31">
        <v>121.4</v>
      </c>
      <c r="BQ632" s="31">
        <v>121.4</v>
      </c>
      <c r="BR632" s="31">
        <v>121.4</v>
      </c>
      <c r="BS632" s="31">
        <v>121.4</v>
      </c>
      <c r="BT632" s="31">
        <v>120.2</v>
      </c>
      <c r="BU632" s="31">
        <v>120.2</v>
      </c>
      <c r="BV632" s="31">
        <v>119</v>
      </c>
      <c r="BW632" s="31">
        <v>116.4</v>
      </c>
      <c r="BX632" s="31">
        <v>117.7</v>
      </c>
      <c r="BY632" s="31">
        <v>119</v>
      </c>
      <c r="BZ632" s="31">
        <v>119</v>
      </c>
      <c r="CA632" s="31">
        <v>119</v>
      </c>
      <c r="CB632" s="31">
        <v>119</v>
      </c>
      <c r="CC632" s="31">
        <v>120</v>
      </c>
      <c r="CD632" s="31">
        <v>120</v>
      </c>
      <c r="CE632" s="31">
        <v>123.3</v>
      </c>
      <c r="CF632" s="31">
        <v>123.3</v>
      </c>
      <c r="CG632" s="31">
        <v>123.3</v>
      </c>
      <c r="CH632" s="31">
        <v>123.8</v>
      </c>
      <c r="CI632" s="31">
        <v>123.8</v>
      </c>
      <c r="CJ632" s="31">
        <v>123.8</v>
      </c>
      <c r="CK632" s="31">
        <v>123.8</v>
      </c>
      <c r="CL632" s="31">
        <v>123.8</v>
      </c>
      <c r="CM632" s="31">
        <v>126.3</v>
      </c>
      <c r="CN632" s="31">
        <v>125.3</v>
      </c>
      <c r="CO632" s="31">
        <v>125</v>
      </c>
      <c r="CP632" s="31">
        <v>124.2</v>
      </c>
      <c r="CQ632" s="31">
        <v>124.5</v>
      </c>
      <c r="CR632" s="31">
        <v>125</v>
      </c>
      <c r="CS632" s="31">
        <v>125</v>
      </c>
      <c r="CT632" s="31">
        <v>125</v>
      </c>
      <c r="CU632" s="31">
        <v>125</v>
      </c>
      <c r="CV632" s="31">
        <v>125</v>
      </c>
      <c r="CW632" s="31">
        <v>125</v>
      </c>
      <c r="CX632" s="31">
        <v>126.2</v>
      </c>
      <c r="CY632" s="31">
        <v>126.2</v>
      </c>
      <c r="CZ632" s="31">
        <v>126.2</v>
      </c>
      <c r="DA632" s="31">
        <v>126.2</v>
      </c>
      <c r="DB632" s="31">
        <v>126.2</v>
      </c>
      <c r="DC632" s="31">
        <v>127.4</v>
      </c>
      <c r="DD632" s="31">
        <v>129.80000000000001</v>
      </c>
      <c r="DE632" s="31">
        <v>131.1</v>
      </c>
      <c r="DF632" s="31">
        <v>132.4</v>
      </c>
      <c r="DG632" s="31">
        <v>133.6</v>
      </c>
      <c r="DH632" s="31">
        <v>133.6</v>
      </c>
      <c r="DI632" s="31">
        <v>133.6</v>
      </c>
      <c r="DJ632" s="31">
        <v>138.5</v>
      </c>
      <c r="DK632" s="31">
        <v>138.5</v>
      </c>
      <c r="DL632" s="31">
        <v>141.9</v>
      </c>
      <c r="DM632" s="31">
        <v>143.1</v>
      </c>
      <c r="DN632" s="31">
        <v>143.1</v>
      </c>
      <c r="DO632" s="31">
        <v>143.1</v>
      </c>
      <c r="DP632" s="31">
        <v>143.1</v>
      </c>
      <c r="DQ632" s="31">
        <v>145.4</v>
      </c>
      <c r="DR632" s="31">
        <v>145.4</v>
      </c>
      <c r="DS632" s="31">
        <v>145.4</v>
      </c>
      <c r="DT632" s="31">
        <v>147.30000000000001</v>
      </c>
      <c r="DU632" s="31">
        <v>147.80000000000001</v>
      </c>
      <c r="DV632" s="31">
        <v>147.80000000000001</v>
      </c>
      <c r="DW632" s="31">
        <v>146.9</v>
      </c>
      <c r="DX632" s="31">
        <v>141.6</v>
      </c>
      <c r="DY632" s="31">
        <v>141.6</v>
      </c>
      <c r="DZ632" s="31">
        <v>141.4</v>
      </c>
      <c r="EA632" s="31">
        <v>140.9</v>
      </c>
      <c r="EB632" s="31">
        <v>140.9</v>
      </c>
      <c r="EC632" s="31">
        <v>139.80000000000001</v>
      </c>
      <c r="ED632" s="31">
        <v>139.80000000000001</v>
      </c>
      <c r="EE632" s="31">
        <v>139.80000000000001</v>
      </c>
      <c r="EF632" s="31">
        <v>139.80000000000001</v>
      </c>
      <c r="EG632" s="31">
        <v>142</v>
      </c>
      <c r="EH632" s="31">
        <v>144.6</v>
      </c>
      <c r="EI632" s="31">
        <v>144.6</v>
      </c>
      <c r="EJ632" s="31">
        <v>144.6</v>
      </c>
      <c r="EK632" s="31">
        <v>144.6</v>
      </c>
      <c r="EL632" s="31">
        <v>144.6</v>
      </c>
      <c r="EM632" s="31">
        <v>142.19999999999999</v>
      </c>
      <c r="EN632" s="31">
        <v>142.19999999999999</v>
      </c>
      <c r="EO632" s="31">
        <v>146.80000000000001</v>
      </c>
      <c r="EP632" s="31">
        <v>146.80000000000001</v>
      </c>
      <c r="EQ632" s="31">
        <v>146.80000000000001</v>
      </c>
      <c r="ER632" s="31">
        <v>146.80000000000001</v>
      </c>
      <c r="ES632" s="31">
        <v>146.80000000000001</v>
      </c>
      <c r="ET632" s="31">
        <v>146.80000000000001</v>
      </c>
    </row>
    <row r="633" spans="1:150">
      <c r="A633" s="25" t="s">
        <v>2450</v>
      </c>
      <c r="B633" s="25" t="s">
        <v>2451</v>
      </c>
      <c r="C633" s="26">
        <v>2.264E-2</v>
      </c>
      <c r="D633" s="31">
        <v>106.3</v>
      </c>
      <c r="E633" s="31">
        <v>97.5</v>
      </c>
      <c r="F633" s="31">
        <v>102.5</v>
      </c>
      <c r="G633" s="31">
        <v>102.2</v>
      </c>
      <c r="H633" s="31">
        <v>97.3</v>
      </c>
      <c r="I633" s="31">
        <v>98.2</v>
      </c>
      <c r="J633" s="31">
        <v>97.2</v>
      </c>
      <c r="K633" s="31">
        <v>97.4</v>
      </c>
      <c r="L633" s="31">
        <v>94.7</v>
      </c>
      <c r="M633" s="31">
        <v>97.5</v>
      </c>
      <c r="N633" s="31">
        <v>98.3</v>
      </c>
      <c r="O633" s="31">
        <v>103.2</v>
      </c>
      <c r="P633" s="31">
        <v>98.1</v>
      </c>
      <c r="Q633" s="31">
        <v>97.8</v>
      </c>
      <c r="R633" s="31">
        <v>97.8</v>
      </c>
      <c r="S633" s="31">
        <v>97.3</v>
      </c>
      <c r="T633" s="31">
        <v>98.4</v>
      </c>
      <c r="U633" s="31">
        <v>98.2</v>
      </c>
      <c r="V633" s="31">
        <v>103.5</v>
      </c>
      <c r="W633" s="31">
        <v>99</v>
      </c>
      <c r="X633" s="31">
        <v>106.3</v>
      </c>
      <c r="Y633" s="31">
        <v>107.9</v>
      </c>
      <c r="Z633" s="31">
        <v>111.2</v>
      </c>
      <c r="AA633" s="31">
        <v>120.4</v>
      </c>
      <c r="AB633" s="31">
        <v>123.5</v>
      </c>
      <c r="AC633" s="31">
        <v>123.5</v>
      </c>
      <c r="AD633" s="31">
        <v>123.5</v>
      </c>
      <c r="AE633" s="31">
        <v>112.7</v>
      </c>
      <c r="AF633" s="31">
        <v>114.5</v>
      </c>
      <c r="AG633" s="31">
        <v>115</v>
      </c>
      <c r="AH633" s="31">
        <v>112.9</v>
      </c>
      <c r="AI633" s="31">
        <v>114.5</v>
      </c>
      <c r="AJ633" s="31">
        <v>115.7</v>
      </c>
      <c r="AK633" s="31">
        <v>116.4</v>
      </c>
      <c r="AL633" s="31">
        <v>128.69999999999999</v>
      </c>
      <c r="AM633" s="31">
        <v>134.5</v>
      </c>
      <c r="AN633" s="31">
        <v>140.30000000000001</v>
      </c>
      <c r="AO633" s="31">
        <v>120.9</v>
      </c>
      <c r="AP633" s="31">
        <v>118.9</v>
      </c>
      <c r="AQ633" s="31">
        <v>118.2</v>
      </c>
      <c r="AR633" s="31">
        <v>118.1</v>
      </c>
      <c r="AS633" s="31">
        <v>118.4</v>
      </c>
      <c r="AT633" s="31">
        <v>117.8</v>
      </c>
      <c r="AU633" s="31">
        <v>116.8</v>
      </c>
      <c r="AV633" s="31">
        <v>116.6</v>
      </c>
      <c r="AW633" s="31">
        <v>118.5</v>
      </c>
      <c r="AX633" s="31">
        <v>119</v>
      </c>
      <c r="AY633" s="31">
        <v>119.4</v>
      </c>
      <c r="AZ633" s="31">
        <v>118.8</v>
      </c>
      <c r="BA633" s="31">
        <v>118.7</v>
      </c>
      <c r="BB633" s="31">
        <v>118.6</v>
      </c>
      <c r="BC633" s="31">
        <v>119</v>
      </c>
      <c r="BD633" s="31">
        <v>118.9</v>
      </c>
      <c r="BE633" s="31">
        <v>119</v>
      </c>
      <c r="BF633" s="31">
        <v>120</v>
      </c>
      <c r="BG633" s="31">
        <v>120.2</v>
      </c>
      <c r="BH633" s="31">
        <v>120.9</v>
      </c>
      <c r="BI633" s="31">
        <v>121.1</v>
      </c>
      <c r="BJ633" s="31">
        <v>120.1</v>
      </c>
      <c r="BK633" s="31">
        <v>120.3</v>
      </c>
      <c r="BL633" s="31">
        <v>120.6</v>
      </c>
      <c r="BM633" s="31">
        <v>121.4</v>
      </c>
      <c r="BN633" s="31">
        <v>120.4</v>
      </c>
      <c r="BO633" s="31">
        <v>119</v>
      </c>
      <c r="BP633" s="31">
        <v>114.7</v>
      </c>
      <c r="BQ633" s="31">
        <v>116.4</v>
      </c>
      <c r="BR633" s="31">
        <v>116.9</v>
      </c>
      <c r="BS633" s="31">
        <v>116.6</v>
      </c>
      <c r="BT633" s="31">
        <v>114.9</v>
      </c>
      <c r="BU633" s="31">
        <v>115.6</v>
      </c>
      <c r="BV633" s="31">
        <v>115.8</v>
      </c>
      <c r="BW633" s="31">
        <v>114.5</v>
      </c>
      <c r="BX633" s="31">
        <v>114.7</v>
      </c>
      <c r="BY633" s="31">
        <v>118.1</v>
      </c>
      <c r="BZ633" s="31">
        <v>117.4</v>
      </c>
      <c r="CA633" s="31">
        <v>117.3</v>
      </c>
      <c r="CB633" s="31">
        <v>117.3</v>
      </c>
      <c r="CC633" s="31">
        <v>117.3</v>
      </c>
      <c r="CD633" s="31">
        <v>117.3</v>
      </c>
      <c r="CE633" s="31">
        <v>117.6</v>
      </c>
      <c r="CF633" s="31">
        <v>116.7</v>
      </c>
      <c r="CG633" s="31">
        <v>116.9</v>
      </c>
      <c r="CH633" s="31">
        <v>117.1</v>
      </c>
      <c r="CI633" s="31">
        <v>117.9</v>
      </c>
      <c r="CJ633" s="31">
        <v>118.1</v>
      </c>
      <c r="CK633" s="31">
        <v>117.9</v>
      </c>
      <c r="CL633" s="31">
        <v>117.6</v>
      </c>
      <c r="CM633" s="31">
        <v>116.3</v>
      </c>
      <c r="CN633" s="31">
        <v>116.4</v>
      </c>
      <c r="CO633" s="31">
        <v>116</v>
      </c>
      <c r="CP633" s="31">
        <v>115.9</v>
      </c>
      <c r="CQ633" s="31">
        <v>116</v>
      </c>
      <c r="CR633" s="31">
        <v>115.8</v>
      </c>
      <c r="CS633" s="31">
        <v>115.9</v>
      </c>
      <c r="CT633" s="31">
        <v>115.5</v>
      </c>
      <c r="CU633" s="31">
        <v>115.8</v>
      </c>
      <c r="CV633" s="31">
        <v>115.6</v>
      </c>
      <c r="CW633" s="31">
        <v>115.4</v>
      </c>
      <c r="CX633" s="31">
        <v>116.4</v>
      </c>
      <c r="CY633" s="31">
        <v>117.3</v>
      </c>
      <c r="CZ633" s="31">
        <v>118</v>
      </c>
      <c r="DA633" s="31">
        <v>118.1</v>
      </c>
      <c r="DB633" s="31">
        <v>118.6</v>
      </c>
      <c r="DC633" s="31">
        <v>119.6</v>
      </c>
      <c r="DD633" s="31">
        <v>119.1</v>
      </c>
      <c r="DE633" s="31">
        <v>121.1</v>
      </c>
      <c r="DF633" s="31">
        <v>123.1</v>
      </c>
      <c r="DG633" s="31">
        <v>123.7</v>
      </c>
      <c r="DH633" s="31">
        <v>124.9</v>
      </c>
      <c r="DI633" s="31">
        <v>126.7</v>
      </c>
      <c r="DJ633" s="31">
        <v>127.6</v>
      </c>
      <c r="DK633" s="31">
        <v>127.7</v>
      </c>
      <c r="DL633" s="31">
        <v>129.19999999999999</v>
      </c>
      <c r="DM633" s="31">
        <v>132.19999999999999</v>
      </c>
      <c r="DN633" s="31">
        <v>133.9</v>
      </c>
      <c r="DO633" s="31">
        <v>132.4</v>
      </c>
      <c r="DP633" s="31">
        <v>132</v>
      </c>
      <c r="DQ633" s="31">
        <v>133.4</v>
      </c>
      <c r="DR633" s="31">
        <v>135.4</v>
      </c>
      <c r="DS633" s="31">
        <v>135.80000000000001</v>
      </c>
      <c r="DT633" s="31">
        <v>136.5</v>
      </c>
      <c r="DU633" s="31">
        <v>137.6</v>
      </c>
      <c r="DV633" s="31">
        <v>135.19999999999999</v>
      </c>
      <c r="DW633" s="31">
        <v>135.5</v>
      </c>
      <c r="DX633" s="31">
        <v>136.19999999999999</v>
      </c>
      <c r="DY633" s="31">
        <v>134.6</v>
      </c>
      <c r="DZ633" s="31">
        <v>132</v>
      </c>
      <c r="EA633" s="31">
        <v>134.80000000000001</v>
      </c>
      <c r="EB633" s="31">
        <v>132.9</v>
      </c>
      <c r="EC633" s="31">
        <v>134</v>
      </c>
      <c r="ED633" s="31">
        <v>133.19999999999999</v>
      </c>
      <c r="EE633" s="31">
        <v>134.1</v>
      </c>
      <c r="EF633" s="31">
        <v>135.69999999999999</v>
      </c>
      <c r="EG633" s="31">
        <v>131.80000000000001</v>
      </c>
      <c r="EH633" s="31">
        <v>132.30000000000001</v>
      </c>
      <c r="EI633" s="31">
        <v>131.30000000000001</v>
      </c>
      <c r="EJ633" s="31">
        <v>132.19999999999999</v>
      </c>
      <c r="EK633" s="31">
        <v>133.1</v>
      </c>
      <c r="EL633" s="31">
        <v>133.5</v>
      </c>
      <c r="EM633" s="31">
        <v>133.80000000000001</v>
      </c>
      <c r="EN633" s="31">
        <v>134.19999999999999</v>
      </c>
      <c r="EO633" s="31">
        <v>134.1</v>
      </c>
      <c r="EP633" s="31">
        <v>135.19999999999999</v>
      </c>
      <c r="EQ633" s="31">
        <v>136.30000000000001</v>
      </c>
      <c r="ER633" s="31">
        <v>140.30000000000001</v>
      </c>
      <c r="ES633" s="31">
        <v>140.19999999999999</v>
      </c>
      <c r="ET633" s="31">
        <v>140.6</v>
      </c>
    </row>
    <row r="634" spans="1:150">
      <c r="A634" s="25" t="s">
        <v>2452</v>
      </c>
      <c r="B634" s="25" t="s">
        <v>2453</v>
      </c>
      <c r="C634" s="26">
        <v>6.2509999999999996E-2</v>
      </c>
      <c r="D634" s="31">
        <v>96.2</v>
      </c>
      <c r="E634" s="31">
        <v>103.9</v>
      </c>
      <c r="F634" s="31">
        <v>104.7</v>
      </c>
      <c r="G634" s="31">
        <v>101</v>
      </c>
      <c r="H634" s="31">
        <v>101.4</v>
      </c>
      <c r="I634" s="31">
        <v>106.8</v>
      </c>
      <c r="J634" s="31">
        <v>104.1</v>
      </c>
      <c r="K634" s="31">
        <v>110.5</v>
      </c>
      <c r="L634" s="31">
        <v>106.5</v>
      </c>
      <c r="M634" s="31">
        <v>109.6</v>
      </c>
      <c r="N634" s="31">
        <v>114.7</v>
      </c>
      <c r="O634" s="31">
        <v>109.3</v>
      </c>
      <c r="P634" s="31">
        <v>108.7</v>
      </c>
      <c r="Q634" s="31">
        <v>114.3</v>
      </c>
      <c r="R634" s="31">
        <v>102.5</v>
      </c>
      <c r="S634" s="31">
        <v>107.6</v>
      </c>
      <c r="T634" s="31">
        <v>113.5</v>
      </c>
      <c r="U634" s="31">
        <v>102.8</v>
      </c>
      <c r="V634" s="31">
        <v>100.6</v>
      </c>
      <c r="W634" s="31">
        <v>109.2</v>
      </c>
      <c r="X634" s="31">
        <v>115.5</v>
      </c>
      <c r="Y634" s="31">
        <v>123.2</v>
      </c>
      <c r="Z634" s="31">
        <v>110.6</v>
      </c>
      <c r="AA634" s="31">
        <v>120.4</v>
      </c>
      <c r="AB634" s="31">
        <v>119.6</v>
      </c>
      <c r="AC634" s="31">
        <v>123.5</v>
      </c>
      <c r="AD634" s="31">
        <v>119.1</v>
      </c>
      <c r="AE634" s="31">
        <v>112.9</v>
      </c>
      <c r="AF634" s="31">
        <v>111.2</v>
      </c>
      <c r="AG634" s="31">
        <v>130</v>
      </c>
      <c r="AH634" s="31">
        <v>133.6</v>
      </c>
      <c r="AI634" s="31">
        <v>132.19999999999999</v>
      </c>
      <c r="AJ634" s="31">
        <v>130.19999999999999</v>
      </c>
      <c r="AK634" s="31">
        <v>129.4</v>
      </c>
      <c r="AL634" s="31">
        <v>132.5</v>
      </c>
      <c r="AM634" s="31">
        <v>131.80000000000001</v>
      </c>
      <c r="AN634" s="31">
        <v>112.6</v>
      </c>
      <c r="AO634" s="31">
        <v>125.6</v>
      </c>
      <c r="AP634" s="31">
        <v>111.8</v>
      </c>
      <c r="AQ634" s="31">
        <v>116.6</v>
      </c>
      <c r="AR634" s="31">
        <v>121.8</v>
      </c>
      <c r="AS634" s="31">
        <v>128.19999999999999</v>
      </c>
      <c r="AT634" s="31">
        <v>114.1</v>
      </c>
      <c r="AU634" s="31">
        <v>120.1</v>
      </c>
      <c r="AV634" s="31">
        <v>115.4</v>
      </c>
      <c r="AW634" s="31">
        <v>108.2</v>
      </c>
      <c r="AX634" s="31">
        <v>120.9</v>
      </c>
      <c r="AY634" s="31">
        <v>120.9</v>
      </c>
      <c r="AZ634" s="31">
        <v>97.9</v>
      </c>
      <c r="BA634" s="31">
        <v>113.8</v>
      </c>
      <c r="BB634" s="31">
        <v>121.3</v>
      </c>
      <c r="BC634" s="31">
        <v>120.9</v>
      </c>
      <c r="BD634" s="31">
        <v>118</v>
      </c>
      <c r="BE634" s="31">
        <v>109.5</v>
      </c>
      <c r="BF634" s="31">
        <v>143.19999999999999</v>
      </c>
      <c r="BG634" s="31">
        <v>105.1</v>
      </c>
      <c r="BH634" s="31">
        <v>111.8</v>
      </c>
      <c r="BI634" s="31">
        <v>93.4</v>
      </c>
      <c r="BJ634" s="31">
        <v>115.6</v>
      </c>
      <c r="BK634" s="31">
        <v>119.5</v>
      </c>
      <c r="BL634" s="31">
        <v>119.5</v>
      </c>
      <c r="BM634" s="31">
        <v>119.5</v>
      </c>
      <c r="BN634" s="31">
        <v>119.5</v>
      </c>
      <c r="BO634" s="31">
        <v>119.5</v>
      </c>
      <c r="BP634" s="31">
        <v>100.4</v>
      </c>
      <c r="BQ634" s="31">
        <v>100.4</v>
      </c>
      <c r="BR634" s="31">
        <v>100.4</v>
      </c>
      <c r="BS634" s="31">
        <v>100.4</v>
      </c>
      <c r="BT634" s="31">
        <v>85.1</v>
      </c>
      <c r="BU634" s="31">
        <v>65.8</v>
      </c>
      <c r="BV634" s="31">
        <v>89.5</v>
      </c>
      <c r="BW634" s="31">
        <v>75.099999999999994</v>
      </c>
      <c r="BX634" s="31">
        <v>78.599999999999994</v>
      </c>
      <c r="BY634" s="31">
        <v>82.3</v>
      </c>
      <c r="BZ634" s="31">
        <v>82.3</v>
      </c>
      <c r="CA634" s="31">
        <v>80.900000000000006</v>
      </c>
      <c r="CB634" s="31">
        <v>80.900000000000006</v>
      </c>
      <c r="CC634" s="31">
        <v>80.900000000000006</v>
      </c>
      <c r="CD634" s="31">
        <v>99.1</v>
      </c>
      <c r="CE634" s="31">
        <v>91.2</v>
      </c>
      <c r="CF634" s="31">
        <v>83.3</v>
      </c>
      <c r="CG634" s="31">
        <v>83.8</v>
      </c>
      <c r="CH634" s="31">
        <v>90.1</v>
      </c>
      <c r="CI634" s="31">
        <v>90.9</v>
      </c>
      <c r="CJ634" s="31">
        <v>84.3</v>
      </c>
      <c r="CK634" s="31">
        <v>86.9</v>
      </c>
      <c r="CL634" s="31">
        <v>85.1</v>
      </c>
      <c r="CM634" s="31">
        <v>76.7</v>
      </c>
      <c r="CN634" s="31">
        <v>90.9</v>
      </c>
      <c r="CO634" s="31">
        <v>96.6</v>
      </c>
      <c r="CP634" s="31">
        <v>86.2</v>
      </c>
      <c r="CQ634" s="31">
        <v>81.599999999999994</v>
      </c>
      <c r="CR634" s="31">
        <v>85.6</v>
      </c>
      <c r="CS634" s="31">
        <v>88.7</v>
      </c>
      <c r="CT634" s="31">
        <v>81.7</v>
      </c>
      <c r="CU634" s="31">
        <v>86.4</v>
      </c>
      <c r="CV634" s="31">
        <v>86.4</v>
      </c>
      <c r="CW634" s="31">
        <v>92.8</v>
      </c>
      <c r="CX634" s="31">
        <v>98.8</v>
      </c>
      <c r="CY634" s="31">
        <v>89.5</v>
      </c>
      <c r="CZ634" s="31">
        <v>76.8</v>
      </c>
      <c r="DA634" s="31">
        <v>78.599999999999994</v>
      </c>
      <c r="DB634" s="31">
        <v>82.2</v>
      </c>
      <c r="DC634" s="31">
        <v>81.5</v>
      </c>
      <c r="DD634" s="31">
        <v>89.8</v>
      </c>
      <c r="DE634" s="31">
        <v>87.6</v>
      </c>
      <c r="DF634" s="31">
        <v>93.9</v>
      </c>
      <c r="DG634" s="31">
        <v>92.3</v>
      </c>
      <c r="DH634" s="31">
        <v>99</v>
      </c>
      <c r="DI634" s="31">
        <v>101.4</v>
      </c>
      <c r="DJ634" s="31">
        <v>96.3</v>
      </c>
      <c r="DK634" s="31">
        <v>93.9</v>
      </c>
      <c r="DL634" s="31">
        <v>83.1</v>
      </c>
      <c r="DM634" s="31">
        <v>88.5</v>
      </c>
      <c r="DN634" s="31">
        <v>91.5</v>
      </c>
      <c r="DO634" s="31">
        <v>91.5</v>
      </c>
      <c r="DP634" s="31">
        <v>98.4</v>
      </c>
      <c r="DQ634" s="31">
        <v>95.9</v>
      </c>
      <c r="DR634" s="31">
        <v>101</v>
      </c>
      <c r="DS634" s="31">
        <v>97.2</v>
      </c>
      <c r="DT634" s="31">
        <v>96.2</v>
      </c>
      <c r="DU634" s="31">
        <v>107.7</v>
      </c>
      <c r="DV634" s="31">
        <v>101.8</v>
      </c>
      <c r="DW634" s="31">
        <v>108.2</v>
      </c>
      <c r="DX634" s="31">
        <v>110.2</v>
      </c>
      <c r="DY634" s="31">
        <v>109.3</v>
      </c>
      <c r="DZ634" s="31">
        <v>108.5</v>
      </c>
      <c r="EA634" s="31">
        <v>110.1</v>
      </c>
      <c r="EB634" s="31">
        <v>108.2</v>
      </c>
      <c r="EC634" s="31">
        <v>108</v>
      </c>
      <c r="ED634" s="31">
        <v>117.2</v>
      </c>
      <c r="EE634" s="31">
        <v>103.8</v>
      </c>
      <c r="EF634" s="31">
        <v>105.8</v>
      </c>
      <c r="EG634" s="31">
        <v>109.8</v>
      </c>
      <c r="EH634" s="31">
        <v>113.8</v>
      </c>
      <c r="EI634" s="31">
        <v>114.1</v>
      </c>
      <c r="EJ634" s="31">
        <v>109.8</v>
      </c>
      <c r="EK634" s="31">
        <v>109.7</v>
      </c>
      <c r="EL634" s="31">
        <v>109.7</v>
      </c>
      <c r="EM634" s="31">
        <v>109.8</v>
      </c>
      <c r="EN634" s="31">
        <v>109.8</v>
      </c>
      <c r="EO634" s="31">
        <v>108.3</v>
      </c>
      <c r="EP634" s="31">
        <v>107.9</v>
      </c>
      <c r="EQ634" s="31">
        <v>108.9</v>
      </c>
      <c r="ER634" s="31">
        <v>109.9</v>
      </c>
      <c r="ES634" s="31">
        <v>109.9</v>
      </c>
      <c r="ET634" s="31">
        <v>110.6</v>
      </c>
    </row>
    <row r="635" spans="1:150">
      <c r="A635" s="25" t="s">
        <v>2454</v>
      </c>
      <c r="B635" s="25" t="s">
        <v>2455</v>
      </c>
      <c r="C635" s="26">
        <v>8.5000000000000006E-3</v>
      </c>
      <c r="D635" s="31">
        <v>106.6</v>
      </c>
      <c r="E635" s="31">
        <v>109.2</v>
      </c>
      <c r="F635" s="31">
        <v>107.8</v>
      </c>
      <c r="G635" s="31">
        <v>105.5</v>
      </c>
      <c r="H635" s="31">
        <v>106.3</v>
      </c>
      <c r="I635" s="31">
        <v>103.8</v>
      </c>
      <c r="J635" s="31">
        <v>103.9</v>
      </c>
      <c r="K635" s="31">
        <v>108.1</v>
      </c>
      <c r="L635" s="31">
        <v>111.5</v>
      </c>
      <c r="M635" s="31">
        <v>112.7</v>
      </c>
      <c r="N635" s="31">
        <v>113.5</v>
      </c>
      <c r="O635" s="31">
        <v>110.6</v>
      </c>
      <c r="P635" s="31">
        <v>109.7</v>
      </c>
      <c r="Q635" s="31">
        <v>113.8</v>
      </c>
      <c r="R635" s="31">
        <v>114.1</v>
      </c>
      <c r="S635" s="31">
        <v>113.9</v>
      </c>
      <c r="T635" s="31">
        <v>109.4</v>
      </c>
      <c r="U635" s="31">
        <v>111.6</v>
      </c>
      <c r="V635" s="31">
        <v>115.1</v>
      </c>
      <c r="W635" s="31">
        <v>117.8</v>
      </c>
      <c r="X635" s="31">
        <v>119.2</v>
      </c>
      <c r="Y635" s="31">
        <v>117.1</v>
      </c>
      <c r="Z635" s="31">
        <v>119.6</v>
      </c>
      <c r="AA635" s="31">
        <v>117.3</v>
      </c>
      <c r="AB635" s="31">
        <v>121.8</v>
      </c>
      <c r="AC635" s="31">
        <v>118.7</v>
      </c>
      <c r="AD635" s="31">
        <v>118</v>
      </c>
      <c r="AE635" s="31">
        <v>121.9</v>
      </c>
      <c r="AF635" s="31">
        <v>130.19999999999999</v>
      </c>
      <c r="AG635" s="31">
        <v>126.8</v>
      </c>
      <c r="AH635" s="31">
        <v>127.4</v>
      </c>
      <c r="AI635" s="31">
        <v>135.80000000000001</v>
      </c>
      <c r="AJ635" s="31">
        <v>126.2</v>
      </c>
      <c r="AK635" s="31">
        <v>126.2</v>
      </c>
      <c r="AL635" s="31">
        <v>125.9</v>
      </c>
      <c r="AM635" s="31">
        <v>129.19999999999999</v>
      </c>
      <c r="AN635" s="31">
        <v>130</v>
      </c>
      <c r="AO635" s="31">
        <v>124.9</v>
      </c>
      <c r="AP635" s="31">
        <v>125.7</v>
      </c>
      <c r="AQ635" s="31">
        <v>127.7</v>
      </c>
      <c r="AR635" s="31">
        <v>130.80000000000001</v>
      </c>
      <c r="AS635" s="31">
        <v>128.30000000000001</v>
      </c>
      <c r="AT635" s="31">
        <v>128.4</v>
      </c>
      <c r="AU635" s="31">
        <v>134.69999999999999</v>
      </c>
      <c r="AV635" s="31">
        <v>131.4</v>
      </c>
      <c r="AW635" s="31">
        <v>130.30000000000001</v>
      </c>
      <c r="AX635" s="31">
        <v>132</v>
      </c>
      <c r="AY635" s="31">
        <v>132.6</v>
      </c>
      <c r="AZ635" s="31">
        <v>130.5</v>
      </c>
      <c r="BA635" s="31">
        <v>127.6</v>
      </c>
      <c r="BB635" s="31">
        <v>130.5</v>
      </c>
      <c r="BC635" s="31">
        <v>130.19999999999999</v>
      </c>
      <c r="BD635" s="31">
        <v>130</v>
      </c>
      <c r="BE635" s="31">
        <v>130.19999999999999</v>
      </c>
      <c r="BF635" s="31">
        <v>129.5</v>
      </c>
      <c r="BG635" s="31">
        <v>131.4</v>
      </c>
      <c r="BH635" s="31">
        <v>135.19999999999999</v>
      </c>
      <c r="BI635" s="31">
        <v>142.5</v>
      </c>
      <c r="BJ635" s="31">
        <v>144.80000000000001</v>
      </c>
      <c r="BK635" s="31">
        <v>145.1</v>
      </c>
      <c r="BL635" s="31">
        <v>144.1</v>
      </c>
      <c r="BM635" s="31">
        <v>146</v>
      </c>
      <c r="BN635" s="31">
        <v>149.4</v>
      </c>
      <c r="BO635" s="31">
        <v>151.30000000000001</v>
      </c>
      <c r="BP635" s="31">
        <v>152.69999999999999</v>
      </c>
      <c r="BQ635" s="31">
        <v>153.9</v>
      </c>
      <c r="BR635" s="31">
        <v>150.1</v>
      </c>
      <c r="BS635" s="31">
        <v>148.1</v>
      </c>
      <c r="BT635" s="31">
        <v>148.6</v>
      </c>
      <c r="BU635" s="31">
        <v>149.1</v>
      </c>
      <c r="BV635" s="31">
        <v>150.9</v>
      </c>
      <c r="BW635" s="31">
        <v>150.6</v>
      </c>
      <c r="BX635" s="31">
        <v>151.30000000000001</v>
      </c>
      <c r="BY635" s="31">
        <v>154.1</v>
      </c>
      <c r="BZ635" s="31">
        <v>155.30000000000001</v>
      </c>
      <c r="CA635" s="31">
        <v>154.30000000000001</v>
      </c>
      <c r="CB635" s="31">
        <v>155.4</v>
      </c>
      <c r="CC635" s="31">
        <v>153.6</v>
      </c>
      <c r="CD635" s="31">
        <v>155.9</v>
      </c>
      <c r="CE635" s="31">
        <v>157.5</v>
      </c>
      <c r="CF635" s="31">
        <v>152.5</v>
      </c>
      <c r="CG635" s="31">
        <v>148.30000000000001</v>
      </c>
      <c r="CH635" s="31">
        <v>148</v>
      </c>
      <c r="CI635" s="31">
        <v>147.1</v>
      </c>
      <c r="CJ635" s="31">
        <v>151.9</v>
      </c>
      <c r="CK635" s="31">
        <v>151.19999999999999</v>
      </c>
      <c r="CL635" s="31">
        <v>154</v>
      </c>
      <c r="CM635" s="31">
        <v>150.69999999999999</v>
      </c>
      <c r="CN635" s="31">
        <v>150.6</v>
      </c>
      <c r="CO635" s="31">
        <v>151.5</v>
      </c>
      <c r="CP635" s="31">
        <v>152.5</v>
      </c>
      <c r="CQ635" s="31">
        <v>151.5</v>
      </c>
      <c r="CR635" s="31">
        <v>150.1</v>
      </c>
      <c r="CS635" s="31">
        <v>152.1</v>
      </c>
      <c r="CT635" s="31">
        <v>151</v>
      </c>
      <c r="CU635" s="31">
        <v>150.9</v>
      </c>
      <c r="CV635" s="31">
        <v>150.80000000000001</v>
      </c>
      <c r="CW635" s="31">
        <v>151.30000000000001</v>
      </c>
      <c r="CX635" s="31">
        <v>151.1</v>
      </c>
      <c r="CY635" s="31">
        <v>150.19999999999999</v>
      </c>
      <c r="CZ635" s="31">
        <v>147.69999999999999</v>
      </c>
      <c r="DA635" s="31">
        <v>150.4</v>
      </c>
      <c r="DB635" s="31">
        <v>148.5</v>
      </c>
      <c r="DC635" s="31">
        <v>149</v>
      </c>
      <c r="DD635" s="31">
        <v>152.80000000000001</v>
      </c>
      <c r="DE635" s="31">
        <v>153.80000000000001</v>
      </c>
      <c r="DF635" s="31">
        <v>149.9</v>
      </c>
      <c r="DG635" s="31">
        <v>150.9</v>
      </c>
      <c r="DH635" s="31">
        <v>153.4</v>
      </c>
      <c r="DI635" s="31">
        <v>155.30000000000001</v>
      </c>
      <c r="DJ635" s="31">
        <v>155.80000000000001</v>
      </c>
      <c r="DK635" s="31">
        <v>156.30000000000001</v>
      </c>
      <c r="DL635" s="31">
        <v>158.80000000000001</v>
      </c>
      <c r="DM635" s="31">
        <v>161.9</v>
      </c>
      <c r="DN635" s="31">
        <v>167.2</v>
      </c>
      <c r="DO635" s="31">
        <v>168.4</v>
      </c>
      <c r="DP635" s="31">
        <v>168.5</v>
      </c>
      <c r="DQ635" s="31">
        <v>170.6</v>
      </c>
      <c r="DR635" s="31">
        <v>173.2</v>
      </c>
      <c r="DS635" s="31">
        <v>173.5</v>
      </c>
      <c r="DT635" s="31">
        <v>173.6</v>
      </c>
      <c r="DU635" s="31">
        <v>173.3</v>
      </c>
      <c r="DV635" s="31">
        <v>173.8</v>
      </c>
      <c r="DW635" s="31">
        <v>173.1</v>
      </c>
      <c r="DX635" s="31">
        <v>171.6</v>
      </c>
      <c r="DY635" s="31">
        <v>166.9</v>
      </c>
      <c r="DZ635" s="31">
        <v>172.4</v>
      </c>
      <c r="EA635" s="31">
        <v>169.3</v>
      </c>
      <c r="EB635" s="31">
        <v>170.4</v>
      </c>
      <c r="EC635" s="31">
        <v>173.6</v>
      </c>
      <c r="ED635" s="31">
        <v>174.1</v>
      </c>
      <c r="EE635" s="31">
        <v>170.6</v>
      </c>
      <c r="EF635" s="31">
        <v>169.9</v>
      </c>
      <c r="EG635" s="31">
        <v>168.8</v>
      </c>
      <c r="EH635" s="31">
        <v>168.2</v>
      </c>
      <c r="EI635" s="31">
        <v>169.2</v>
      </c>
      <c r="EJ635" s="31">
        <v>169.5</v>
      </c>
      <c r="EK635" s="31">
        <v>169.9</v>
      </c>
      <c r="EL635" s="31">
        <v>169.7</v>
      </c>
      <c r="EM635" s="31">
        <v>169.3</v>
      </c>
      <c r="EN635" s="31">
        <v>169.5</v>
      </c>
      <c r="EO635" s="31">
        <v>169.2</v>
      </c>
      <c r="EP635" s="31">
        <v>171.4</v>
      </c>
      <c r="EQ635" s="31">
        <v>172.2</v>
      </c>
      <c r="ER635" s="31">
        <v>171.6</v>
      </c>
      <c r="ES635" s="31">
        <v>172.7</v>
      </c>
      <c r="ET635" s="31">
        <v>172.4</v>
      </c>
    </row>
    <row r="636" spans="1:150">
      <c r="A636" s="25" t="s">
        <v>2456</v>
      </c>
      <c r="B636" s="25" t="s">
        <v>2457</v>
      </c>
      <c r="C636" s="26">
        <v>9.0660000000000004E-2</v>
      </c>
      <c r="D636" s="31">
        <v>102.1</v>
      </c>
      <c r="E636" s="31">
        <v>104.9</v>
      </c>
      <c r="F636" s="31">
        <v>106.4</v>
      </c>
      <c r="G636" s="31">
        <v>102.5</v>
      </c>
      <c r="H636" s="31">
        <v>104.9</v>
      </c>
      <c r="I636" s="31">
        <v>106.4</v>
      </c>
      <c r="J636" s="31">
        <v>109.1</v>
      </c>
      <c r="K636" s="31">
        <v>108.7</v>
      </c>
      <c r="L636" s="31">
        <v>113.8</v>
      </c>
      <c r="M636" s="31">
        <v>111</v>
      </c>
      <c r="N636" s="31">
        <v>112.8</v>
      </c>
      <c r="O636" s="31">
        <v>112.5</v>
      </c>
      <c r="P636" s="31">
        <v>113.6</v>
      </c>
      <c r="Q636" s="31">
        <v>111.4</v>
      </c>
      <c r="R636" s="31">
        <v>114.8</v>
      </c>
      <c r="S636" s="31">
        <v>113.3</v>
      </c>
      <c r="T636" s="31">
        <v>112.1</v>
      </c>
      <c r="U636" s="31">
        <v>112.1</v>
      </c>
      <c r="V636" s="31">
        <v>110</v>
      </c>
      <c r="W636" s="31">
        <v>114.4</v>
      </c>
      <c r="X636" s="31">
        <v>119.5</v>
      </c>
      <c r="Y636" s="31">
        <v>117.5</v>
      </c>
      <c r="Z636" s="31">
        <v>120</v>
      </c>
      <c r="AA636" s="31">
        <v>115.9</v>
      </c>
      <c r="AB636" s="31">
        <v>117.7</v>
      </c>
      <c r="AC636" s="31">
        <v>122</v>
      </c>
      <c r="AD636" s="31">
        <v>129</v>
      </c>
      <c r="AE636" s="31">
        <v>125.2</v>
      </c>
      <c r="AF636" s="31">
        <v>127.5</v>
      </c>
      <c r="AG636" s="31">
        <v>115.3</v>
      </c>
      <c r="AH636" s="31">
        <v>117.2</v>
      </c>
      <c r="AI636" s="31">
        <v>119.8</v>
      </c>
      <c r="AJ636" s="31">
        <v>120.1</v>
      </c>
      <c r="AK636" s="31">
        <v>130.9</v>
      </c>
      <c r="AL636" s="31">
        <v>126.6</v>
      </c>
      <c r="AM636" s="31">
        <v>124.8</v>
      </c>
      <c r="AN636" s="31">
        <v>126.7</v>
      </c>
      <c r="AO636" s="31">
        <v>114.6</v>
      </c>
      <c r="AP636" s="31">
        <v>120.6</v>
      </c>
      <c r="AQ636" s="31">
        <v>120.7</v>
      </c>
      <c r="AR636" s="31">
        <v>118.9</v>
      </c>
      <c r="AS636" s="31">
        <v>120.9</v>
      </c>
      <c r="AT636" s="31">
        <v>116.4</v>
      </c>
      <c r="AU636" s="31">
        <v>117</v>
      </c>
      <c r="AV636" s="31">
        <v>115.7</v>
      </c>
      <c r="AW636" s="31">
        <v>115.5</v>
      </c>
      <c r="AX636" s="31">
        <v>115.5</v>
      </c>
      <c r="AY636" s="31">
        <v>117</v>
      </c>
      <c r="AZ636" s="31">
        <v>116.8</v>
      </c>
      <c r="BA636" s="31">
        <v>116.6</v>
      </c>
      <c r="BB636" s="31">
        <v>116.4</v>
      </c>
      <c r="BC636" s="31">
        <v>115.9</v>
      </c>
      <c r="BD636" s="31">
        <v>115.9</v>
      </c>
      <c r="BE636" s="31">
        <v>120.2</v>
      </c>
      <c r="BF636" s="31">
        <v>118.8</v>
      </c>
      <c r="BG636" s="31">
        <v>117.4</v>
      </c>
      <c r="BH636" s="31">
        <v>118.7</v>
      </c>
      <c r="BI636" s="31">
        <v>121.5</v>
      </c>
      <c r="BJ636" s="31">
        <v>118.7</v>
      </c>
      <c r="BK636" s="31">
        <v>119.1</v>
      </c>
      <c r="BL636" s="31">
        <v>119.4</v>
      </c>
      <c r="BM636" s="31">
        <v>119.9</v>
      </c>
      <c r="BN636" s="31">
        <v>118.7</v>
      </c>
      <c r="BO636" s="31">
        <v>115.8</v>
      </c>
      <c r="BP636" s="31">
        <v>117.8</v>
      </c>
      <c r="BQ636" s="31">
        <v>118</v>
      </c>
      <c r="BR636" s="31">
        <v>117.7</v>
      </c>
      <c r="BS636" s="31">
        <v>117.4</v>
      </c>
      <c r="BT636" s="31">
        <v>118.4</v>
      </c>
      <c r="BU636" s="31">
        <v>119.3</v>
      </c>
      <c r="BV636" s="31">
        <v>119.3</v>
      </c>
      <c r="BW636" s="31">
        <v>118.8</v>
      </c>
      <c r="BX636" s="31">
        <v>119.5</v>
      </c>
      <c r="BY636" s="31">
        <v>121.4</v>
      </c>
      <c r="BZ636" s="31">
        <v>118.7</v>
      </c>
      <c r="CA636" s="31">
        <v>118.3</v>
      </c>
      <c r="CB636" s="31">
        <v>120.7</v>
      </c>
      <c r="CC636" s="31">
        <v>122.3</v>
      </c>
      <c r="CD636" s="31">
        <v>122.6</v>
      </c>
      <c r="CE636" s="31">
        <v>120.9</v>
      </c>
      <c r="CF636" s="31">
        <v>119.4</v>
      </c>
      <c r="CG636" s="31">
        <v>120.7</v>
      </c>
      <c r="CH636" s="31">
        <v>121.2</v>
      </c>
      <c r="CI636" s="31">
        <v>120.8</v>
      </c>
      <c r="CJ636" s="31">
        <v>121.6</v>
      </c>
      <c r="CK636" s="31">
        <v>121.2</v>
      </c>
      <c r="CL636" s="31">
        <v>120.5</v>
      </c>
      <c r="CM636" s="31">
        <v>119.6</v>
      </c>
      <c r="CN636" s="31">
        <v>119</v>
      </c>
      <c r="CO636" s="31">
        <v>120.6</v>
      </c>
      <c r="CP636" s="31">
        <v>120.1</v>
      </c>
      <c r="CQ636" s="31">
        <v>120.6</v>
      </c>
      <c r="CR636" s="31">
        <v>121.4</v>
      </c>
      <c r="CS636" s="31">
        <v>121.2</v>
      </c>
      <c r="CT636" s="31">
        <v>120.9</v>
      </c>
      <c r="CU636" s="31">
        <v>120.5</v>
      </c>
      <c r="CV636" s="31">
        <v>120</v>
      </c>
      <c r="CW636" s="31">
        <v>120.2</v>
      </c>
      <c r="CX636" s="31">
        <v>120.7</v>
      </c>
      <c r="CY636" s="31">
        <v>117.5</v>
      </c>
      <c r="CZ636" s="31">
        <v>117.8</v>
      </c>
      <c r="DA636" s="31">
        <v>119.5</v>
      </c>
      <c r="DB636" s="31">
        <v>119.1</v>
      </c>
      <c r="DC636" s="31">
        <v>119.9</v>
      </c>
      <c r="DD636" s="31">
        <v>120.6</v>
      </c>
      <c r="DE636" s="31">
        <v>120.9</v>
      </c>
      <c r="DF636" s="31">
        <v>124.1</v>
      </c>
      <c r="DG636" s="31">
        <v>124.4</v>
      </c>
      <c r="DH636" s="31">
        <v>127.5</v>
      </c>
      <c r="DI636" s="31">
        <v>127.6</v>
      </c>
      <c r="DJ636" s="31">
        <v>126.6</v>
      </c>
      <c r="DK636" s="31">
        <v>125.9</v>
      </c>
      <c r="DL636" s="31">
        <v>128.6</v>
      </c>
      <c r="DM636" s="31">
        <v>129</v>
      </c>
      <c r="DN636" s="31">
        <v>129.5</v>
      </c>
      <c r="DO636" s="31">
        <v>128.9</v>
      </c>
      <c r="DP636" s="31">
        <v>131</v>
      </c>
      <c r="DQ636" s="31">
        <v>131.19999999999999</v>
      </c>
      <c r="DR636" s="31">
        <v>130.5</v>
      </c>
      <c r="DS636" s="31">
        <v>133.30000000000001</v>
      </c>
      <c r="DT636" s="31">
        <v>132</v>
      </c>
      <c r="DU636" s="31">
        <v>132.69999999999999</v>
      </c>
      <c r="DV636" s="31">
        <v>131.6</v>
      </c>
      <c r="DW636" s="31">
        <v>139.30000000000001</v>
      </c>
      <c r="DX636" s="31">
        <v>138.69999999999999</v>
      </c>
      <c r="DY636" s="31">
        <v>139.4</v>
      </c>
      <c r="DZ636" s="31">
        <v>138.19999999999999</v>
      </c>
      <c r="EA636" s="31">
        <v>139.19999999999999</v>
      </c>
      <c r="EB636" s="31">
        <v>138.4</v>
      </c>
      <c r="EC636" s="31">
        <v>138.80000000000001</v>
      </c>
      <c r="ED636" s="31">
        <v>138.19999999999999</v>
      </c>
      <c r="EE636" s="31">
        <v>138.1</v>
      </c>
      <c r="EF636" s="31">
        <v>134.6</v>
      </c>
      <c r="EG636" s="31">
        <v>134.80000000000001</v>
      </c>
      <c r="EH636" s="31">
        <v>135</v>
      </c>
      <c r="EI636" s="31">
        <v>135.1</v>
      </c>
      <c r="EJ636" s="31">
        <v>131.5</v>
      </c>
      <c r="EK636" s="31">
        <v>135.4</v>
      </c>
      <c r="EL636" s="31">
        <v>134.1</v>
      </c>
      <c r="EM636" s="31">
        <v>134.5</v>
      </c>
      <c r="EN636" s="31">
        <v>133.69999999999999</v>
      </c>
      <c r="EO636" s="31">
        <v>135.5</v>
      </c>
      <c r="EP636" s="31">
        <v>133.4</v>
      </c>
      <c r="EQ636" s="31">
        <v>133.1</v>
      </c>
      <c r="ER636" s="31">
        <v>132.80000000000001</v>
      </c>
      <c r="ES636" s="31">
        <v>134.5</v>
      </c>
      <c r="ET636" s="31">
        <v>134.5</v>
      </c>
    </row>
    <row r="637" spans="1:150">
      <c r="A637" s="25" t="s">
        <v>2458</v>
      </c>
      <c r="B637" s="25" t="s">
        <v>2459</v>
      </c>
      <c r="C637" s="26">
        <v>4.521E-2</v>
      </c>
      <c r="D637" s="31">
        <v>103.8</v>
      </c>
      <c r="E637" s="31">
        <v>104.4</v>
      </c>
      <c r="F637" s="31">
        <v>104.5</v>
      </c>
      <c r="G637" s="31">
        <v>104.6</v>
      </c>
      <c r="H637" s="31">
        <v>105.1</v>
      </c>
      <c r="I637" s="31">
        <v>105.2</v>
      </c>
      <c r="J637" s="31">
        <v>105.4</v>
      </c>
      <c r="K637" s="31">
        <v>105.6</v>
      </c>
      <c r="L637" s="31">
        <v>105.7</v>
      </c>
      <c r="M637" s="31">
        <v>105.7</v>
      </c>
      <c r="N637" s="31">
        <v>106.3</v>
      </c>
      <c r="O637" s="31">
        <v>106.7</v>
      </c>
      <c r="P637" s="31">
        <v>110.3</v>
      </c>
      <c r="Q637" s="31">
        <v>111.2</v>
      </c>
      <c r="R637" s="31">
        <v>111.4</v>
      </c>
      <c r="S637" s="31">
        <v>113.6</v>
      </c>
      <c r="T637" s="31">
        <v>114.8</v>
      </c>
      <c r="U637" s="31">
        <v>112.4</v>
      </c>
      <c r="V637" s="31">
        <v>111.5</v>
      </c>
      <c r="W637" s="31">
        <v>111.5</v>
      </c>
      <c r="X637" s="31">
        <v>114.5</v>
      </c>
      <c r="Y637" s="31">
        <v>109.9</v>
      </c>
      <c r="Z637" s="31">
        <v>112.6</v>
      </c>
      <c r="AA637" s="31">
        <v>112.4</v>
      </c>
      <c r="AB637" s="31">
        <v>112.9</v>
      </c>
      <c r="AC637" s="31">
        <v>114.5</v>
      </c>
      <c r="AD637" s="31">
        <v>114.7</v>
      </c>
      <c r="AE637" s="31">
        <v>115.5</v>
      </c>
      <c r="AF637" s="31">
        <v>114.7</v>
      </c>
      <c r="AG637" s="31">
        <v>117.2</v>
      </c>
      <c r="AH637" s="31">
        <v>116.7</v>
      </c>
      <c r="AI637" s="31">
        <v>117.2</v>
      </c>
      <c r="AJ637" s="31">
        <v>116.7</v>
      </c>
      <c r="AK637" s="31">
        <v>115.6</v>
      </c>
      <c r="AL637" s="31">
        <v>116.4</v>
      </c>
      <c r="AM637" s="31">
        <v>114.9</v>
      </c>
      <c r="AN637" s="31">
        <v>119.3</v>
      </c>
      <c r="AO637" s="31">
        <v>118.5</v>
      </c>
      <c r="AP637" s="31">
        <v>116.9</v>
      </c>
      <c r="AQ637" s="31">
        <v>116.2</v>
      </c>
      <c r="AR637" s="31">
        <v>119.4</v>
      </c>
      <c r="AS637" s="31">
        <v>117.4</v>
      </c>
      <c r="AT637" s="31">
        <v>119.3</v>
      </c>
      <c r="AU637" s="31">
        <v>121.8</v>
      </c>
      <c r="AV637" s="31">
        <v>118.3</v>
      </c>
      <c r="AW637" s="31">
        <v>118.8</v>
      </c>
      <c r="AX637" s="31">
        <v>118.3</v>
      </c>
      <c r="AY637" s="31">
        <v>118.4</v>
      </c>
      <c r="AZ637" s="31">
        <v>117.2</v>
      </c>
      <c r="BA637" s="31">
        <v>118.4</v>
      </c>
      <c r="BB637" s="31">
        <v>118.7</v>
      </c>
      <c r="BC637" s="31">
        <v>117.1</v>
      </c>
      <c r="BD637" s="31">
        <v>116</v>
      </c>
      <c r="BE637" s="31">
        <v>117.2</v>
      </c>
      <c r="BF637" s="31">
        <v>116.7</v>
      </c>
      <c r="BG637" s="31">
        <v>116.8</v>
      </c>
      <c r="BH637" s="31">
        <v>116.3</v>
      </c>
      <c r="BI637" s="31">
        <v>117.1</v>
      </c>
      <c r="BJ637" s="31">
        <v>116.7</v>
      </c>
      <c r="BK637" s="31">
        <v>116</v>
      </c>
      <c r="BL637" s="31">
        <v>116.5</v>
      </c>
      <c r="BM637" s="31">
        <v>116.9</v>
      </c>
      <c r="BN637" s="31">
        <v>116.4</v>
      </c>
      <c r="BO637" s="31">
        <v>118.9</v>
      </c>
      <c r="BP637" s="31">
        <v>119</v>
      </c>
      <c r="BQ637" s="31">
        <v>116.5</v>
      </c>
      <c r="BR637" s="31">
        <v>116.4</v>
      </c>
      <c r="BS637" s="31">
        <v>119</v>
      </c>
      <c r="BT637" s="31">
        <v>119.6</v>
      </c>
      <c r="BU637" s="31">
        <v>123.3</v>
      </c>
      <c r="BV637" s="31">
        <v>122.7</v>
      </c>
      <c r="BW637" s="31">
        <v>123.7</v>
      </c>
      <c r="BX637" s="31">
        <v>127.7</v>
      </c>
      <c r="BY637" s="31">
        <v>129.80000000000001</v>
      </c>
      <c r="BZ637" s="31">
        <v>129.5</v>
      </c>
      <c r="CA637" s="31">
        <v>124.8</v>
      </c>
      <c r="CB637" s="31">
        <v>125.9</v>
      </c>
      <c r="CC637" s="31">
        <v>124.9</v>
      </c>
      <c r="CD637" s="31">
        <v>124.3</v>
      </c>
      <c r="CE637" s="31">
        <v>125.3</v>
      </c>
      <c r="CF637" s="31">
        <v>124.2</v>
      </c>
      <c r="CG637" s="31">
        <v>125</v>
      </c>
      <c r="CH637" s="31">
        <v>125</v>
      </c>
      <c r="CI637" s="31">
        <v>124.2</v>
      </c>
      <c r="CJ637" s="31">
        <v>126.7</v>
      </c>
      <c r="CK637" s="31">
        <v>126.4</v>
      </c>
      <c r="CL637" s="31">
        <v>126.3</v>
      </c>
      <c r="CM637" s="31">
        <v>128</v>
      </c>
      <c r="CN637" s="31">
        <v>126.9</v>
      </c>
      <c r="CO637" s="31">
        <v>124.7</v>
      </c>
      <c r="CP637" s="31">
        <v>124.2</v>
      </c>
      <c r="CQ637" s="31">
        <v>124.2</v>
      </c>
      <c r="CR637" s="31">
        <v>124.4</v>
      </c>
      <c r="CS637" s="31">
        <v>124.2</v>
      </c>
      <c r="CT637" s="31">
        <v>124.1</v>
      </c>
      <c r="CU637" s="31">
        <v>124.3</v>
      </c>
      <c r="CV637" s="31">
        <v>124.3</v>
      </c>
      <c r="CW637" s="31">
        <v>124.2</v>
      </c>
      <c r="CX637" s="31">
        <v>125.6</v>
      </c>
      <c r="CY637" s="31">
        <v>123.9</v>
      </c>
      <c r="CZ637" s="31">
        <v>123.3</v>
      </c>
      <c r="DA637" s="31">
        <v>123.2</v>
      </c>
      <c r="DB637" s="31">
        <v>124.3</v>
      </c>
      <c r="DC637" s="31">
        <v>124.8</v>
      </c>
      <c r="DD637" s="31">
        <v>125.6</v>
      </c>
      <c r="DE637" s="31">
        <v>126.5</v>
      </c>
      <c r="DF637" s="31">
        <v>127.3</v>
      </c>
      <c r="DG637" s="31">
        <v>128.30000000000001</v>
      </c>
      <c r="DH637" s="31">
        <v>129.5</v>
      </c>
      <c r="DI637" s="31">
        <v>129.5</v>
      </c>
      <c r="DJ637" s="31">
        <v>130.4</v>
      </c>
      <c r="DK637" s="31">
        <v>132.1</v>
      </c>
      <c r="DL637" s="31">
        <v>132.80000000000001</v>
      </c>
      <c r="DM637" s="31">
        <v>134</v>
      </c>
      <c r="DN637" s="31">
        <v>134.9</v>
      </c>
      <c r="DO637" s="31">
        <v>136.1</v>
      </c>
      <c r="DP637" s="31">
        <v>137.1</v>
      </c>
      <c r="DQ637" s="31">
        <v>137.80000000000001</v>
      </c>
      <c r="DR637" s="31">
        <v>138.4</v>
      </c>
      <c r="DS637" s="31">
        <v>139</v>
      </c>
      <c r="DT637" s="31">
        <v>140.5</v>
      </c>
      <c r="DU637" s="31">
        <v>140.1</v>
      </c>
      <c r="DV637" s="31">
        <v>140.9</v>
      </c>
      <c r="DW637" s="31">
        <v>141.80000000000001</v>
      </c>
      <c r="DX637" s="31">
        <v>140.9</v>
      </c>
      <c r="DY637" s="31">
        <v>141.19999999999999</v>
      </c>
      <c r="DZ637" s="31">
        <v>141.80000000000001</v>
      </c>
      <c r="EA637" s="31">
        <v>141.9</v>
      </c>
      <c r="EB637" s="31">
        <v>142.4</v>
      </c>
      <c r="EC637" s="31">
        <v>142.9</v>
      </c>
      <c r="ED637" s="31">
        <v>142.80000000000001</v>
      </c>
      <c r="EE637" s="31">
        <v>142.80000000000001</v>
      </c>
      <c r="EF637" s="31">
        <v>143</v>
      </c>
      <c r="EG637" s="31">
        <v>145.80000000000001</v>
      </c>
      <c r="EH637" s="31">
        <v>145.30000000000001</v>
      </c>
      <c r="EI637" s="31">
        <v>145.6</v>
      </c>
      <c r="EJ637" s="31">
        <v>146.80000000000001</v>
      </c>
      <c r="EK637" s="31">
        <v>146.9</v>
      </c>
      <c r="EL637" s="31">
        <v>146.80000000000001</v>
      </c>
      <c r="EM637" s="31">
        <v>147.1</v>
      </c>
      <c r="EN637" s="31">
        <v>148.6</v>
      </c>
      <c r="EO637" s="31">
        <v>148.69999999999999</v>
      </c>
      <c r="EP637" s="31">
        <v>148.30000000000001</v>
      </c>
      <c r="EQ637" s="31">
        <v>148</v>
      </c>
      <c r="ER637" s="31">
        <v>149.9</v>
      </c>
      <c r="ES637" s="31">
        <v>148.1</v>
      </c>
      <c r="ET637" s="31">
        <v>150.30000000000001</v>
      </c>
    </row>
    <row r="638" spans="1:150">
      <c r="A638" s="25" t="s">
        <v>2460</v>
      </c>
      <c r="B638" s="25" t="s">
        <v>2461</v>
      </c>
      <c r="C638" s="26">
        <v>2.274E-2</v>
      </c>
      <c r="D638" s="31">
        <v>100.9</v>
      </c>
      <c r="E638" s="31">
        <v>100.4</v>
      </c>
      <c r="F638" s="31">
        <v>101.7</v>
      </c>
      <c r="G638" s="31">
        <v>101.2</v>
      </c>
      <c r="H638" s="31">
        <v>100.7</v>
      </c>
      <c r="I638" s="31">
        <v>101.5</v>
      </c>
      <c r="J638" s="31">
        <v>100.3</v>
      </c>
      <c r="K638" s="31">
        <v>100.3</v>
      </c>
      <c r="L638" s="31">
        <v>99.5</v>
      </c>
      <c r="M638" s="31">
        <v>99.1</v>
      </c>
      <c r="N638" s="31">
        <v>99.5</v>
      </c>
      <c r="O638" s="31">
        <v>99.3</v>
      </c>
      <c r="P638" s="31">
        <v>99.3</v>
      </c>
      <c r="Q638" s="31">
        <v>99</v>
      </c>
      <c r="R638" s="31">
        <v>98.9</v>
      </c>
      <c r="S638" s="31">
        <v>102.2</v>
      </c>
      <c r="T638" s="31">
        <v>103</v>
      </c>
      <c r="U638" s="31">
        <v>102.9</v>
      </c>
      <c r="V638" s="31">
        <v>103.4</v>
      </c>
      <c r="W638" s="31">
        <v>103.2</v>
      </c>
      <c r="X638" s="31">
        <v>102.3</v>
      </c>
      <c r="Y638" s="31">
        <v>104.3</v>
      </c>
      <c r="Z638" s="31">
        <v>104.1</v>
      </c>
      <c r="AA638" s="31">
        <v>104.9</v>
      </c>
      <c r="AB638" s="31">
        <v>105.4</v>
      </c>
      <c r="AC638" s="31">
        <v>105.3</v>
      </c>
      <c r="AD638" s="31">
        <v>106.3</v>
      </c>
      <c r="AE638" s="31">
        <v>106.4</v>
      </c>
      <c r="AF638" s="31">
        <v>106.4</v>
      </c>
      <c r="AG638" s="31">
        <v>106.3</v>
      </c>
      <c r="AH638" s="31">
        <v>105.7</v>
      </c>
      <c r="AI638" s="31">
        <v>105.2</v>
      </c>
      <c r="AJ638" s="31">
        <v>104.5</v>
      </c>
      <c r="AK638" s="31">
        <v>105.4</v>
      </c>
      <c r="AL638" s="31">
        <v>104</v>
      </c>
      <c r="AM638" s="31">
        <v>102.9</v>
      </c>
      <c r="AN638" s="31">
        <v>104</v>
      </c>
      <c r="AO638" s="31">
        <v>104.6</v>
      </c>
      <c r="AP638" s="31">
        <v>103.8</v>
      </c>
      <c r="AQ638" s="31">
        <v>104.6</v>
      </c>
      <c r="AR638" s="31">
        <v>107</v>
      </c>
      <c r="AS638" s="31">
        <v>103.8</v>
      </c>
      <c r="AT638" s="31">
        <v>102.6</v>
      </c>
      <c r="AU638" s="31">
        <v>102.4</v>
      </c>
      <c r="AV638" s="31">
        <v>101.9</v>
      </c>
      <c r="AW638" s="31">
        <v>101.1</v>
      </c>
      <c r="AX638" s="31">
        <v>101.2</v>
      </c>
      <c r="AY638" s="31">
        <v>99.2</v>
      </c>
      <c r="AZ638" s="31">
        <v>100.1</v>
      </c>
      <c r="BA638" s="31">
        <v>101</v>
      </c>
      <c r="BB638" s="31">
        <v>101.7</v>
      </c>
      <c r="BC638" s="31">
        <v>101.3</v>
      </c>
      <c r="BD638" s="31">
        <v>102.5</v>
      </c>
      <c r="BE638" s="31">
        <v>100.8</v>
      </c>
      <c r="BF638" s="31">
        <v>101.4</v>
      </c>
      <c r="BG638" s="31">
        <v>103.9</v>
      </c>
      <c r="BH638" s="31">
        <v>103.7</v>
      </c>
      <c r="BI638" s="31">
        <v>105.6</v>
      </c>
      <c r="BJ638" s="31">
        <v>106.5</v>
      </c>
      <c r="BK638" s="31">
        <v>109.4</v>
      </c>
      <c r="BL638" s="31">
        <v>108.1</v>
      </c>
      <c r="BM638" s="31">
        <v>106.7</v>
      </c>
      <c r="BN638" s="31">
        <v>106.7</v>
      </c>
      <c r="BO638" s="31">
        <v>107.2</v>
      </c>
      <c r="BP638" s="31">
        <v>107</v>
      </c>
      <c r="BQ638" s="31">
        <v>108.8</v>
      </c>
      <c r="BR638" s="31">
        <v>111</v>
      </c>
      <c r="BS638" s="31">
        <v>113.1</v>
      </c>
      <c r="BT638" s="31">
        <v>113.2</v>
      </c>
      <c r="BU638" s="31">
        <v>112.8</v>
      </c>
      <c r="BV638" s="31">
        <v>114</v>
      </c>
      <c r="BW638" s="31">
        <v>117.6</v>
      </c>
      <c r="BX638" s="31">
        <v>118.5</v>
      </c>
      <c r="BY638" s="31">
        <v>119</v>
      </c>
      <c r="BZ638" s="31">
        <v>118.5</v>
      </c>
      <c r="CA638" s="31">
        <v>121</v>
      </c>
      <c r="CB638" s="31">
        <v>122</v>
      </c>
      <c r="CC638" s="31">
        <v>121.9</v>
      </c>
      <c r="CD638" s="31">
        <v>122.9</v>
      </c>
      <c r="CE638" s="31">
        <v>124.5</v>
      </c>
      <c r="CF638" s="31">
        <v>126.5</v>
      </c>
      <c r="CG638" s="31">
        <v>126.2</v>
      </c>
      <c r="CH638" s="31">
        <v>126.2</v>
      </c>
      <c r="CI638" s="31">
        <v>124</v>
      </c>
      <c r="CJ638" s="31">
        <v>124.5</v>
      </c>
      <c r="CK638" s="31">
        <v>123.6</v>
      </c>
      <c r="CL638" s="31">
        <v>123.5</v>
      </c>
      <c r="CM638" s="31">
        <v>122.7</v>
      </c>
      <c r="CN638" s="31">
        <v>122.7</v>
      </c>
      <c r="CO638" s="31">
        <v>120.2</v>
      </c>
      <c r="CP638" s="31">
        <v>117</v>
      </c>
      <c r="CQ638" s="31">
        <v>115.8</v>
      </c>
      <c r="CR638" s="31">
        <v>114.7</v>
      </c>
      <c r="CS638" s="31">
        <v>112.4</v>
      </c>
      <c r="CT638" s="31">
        <v>112.4</v>
      </c>
      <c r="CU638" s="31">
        <v>114</v>
      </c>
      <c r="CV638" s="31">
        <v>117.9</v>
      </c>
      <c r="CW638" s="31">
        <v>118.4</v>
      </c>
      <c r="CX638" s="31">
        <v>117</v>
      </c>
      <c r="CY638" s="31">
        <v>118.1</v>
      </c>
      <c r="CZ638" s="31">
        <v>116.5</v>
      </c>
      <c r="DA638" s="31">
        <v>118.7</v>
      </c>
      <c r="DB638" s="31">
        <v>122.5</v>
      </c>
      <c r="DC638" s="31">
        <v>127.3</v>
      </c>
      <c r="DD638" s="31">
        <v>131.1</v>
      </c>
      <c r="DE638" s="31">
        <v>141.5</v>
      </c>
      <c r="DF638" s="31">
        <v>148.1</v>
      </c>
      <c r="DG638" s="31">
        <v>150.1</v>
      </c>
      <c r="DH638" s="31">
        <v>151.9</v>
      </c>
      <c r="DI638" s="31">
        <v>160</v>
      </c>
      <c r="DJ638" s="31">
        <v>166</v>
      </c>
      <c r="DK638" s="31">
        <v>180.7</v>
      </c>
      <c r="DL638" s="31">
        <v>178.9</v>
      </c>
      <c r="DM638" s="31">
        <v>175.8</v>
      </c>
      <c r="DN638" s="31">
        <v>174.1</v>
      </c>
      <c r="DO638" s="31">
        <v>172</v>
      </c>
      <c r="DP638" s="31">
        <v>165</v>
      </c>
      <c r="DQ638" s="31">
        <v>163.1</v>
      </c>
      <c r="DR638" s="31">
        <v>164</v>
      </c>
      <c r="DS638" s="31">
        <v>159.69999999999999</v>
      </c>
      <c r="DT638" s="31">
        <v>167.4</v>
      </c>
      <c r="DU638" s="31">
        <v>172.9</v>
      </c>
      <c r="DV638" s="31">
        <v>172.3</v>
      </c>
      <c r="DW638" s="31">
        <v>165</v>
      </c>
      <c r="DX638" s="31">
        <v>160.1</v>
      </c>
      <c r="DY638" s="31">
        <v>158</v>
      </c>
      <c r="DZ638" s="31">
        <v>156.19999999999999</v>
      </c>
      <c r="EA638" s="31">
        <v>154.9</v>
      </c>
      <c r="EB638" s="31">
        <v>157.69999999999999</v>
      </c>
      <c r="EC638" s="31">
        <v>157</v>
      </c>
      <c r="ED638" s="31">
        <v>159.5</v>
      </c>
      <c r="EE638" s="31">
        <v>162.6</v>
      </c>
      <c r="EF638" s="31">
        <v>162.4</v>
      </c>
      <c r="EG638" s="31">
        <v>164.9</v>
      </c>
      <c r="EH638" s="31">
        <v>163.80000000000001</v>
      </c>
      <c r="EI638" s="31">
        <v>160</v>
      </c>
      <c r="EJ638" s="31">
        <v>158.1</v>
      </c>
      <c r="EK638" s="31">
        <v>158.1</v>
      </c>
      <c r="EL638" s="31">
        <v>155.19999999999999</v>
      </c>
      <c r="EM638" s="31">
        <v>155.9</v>
      </c>
      <c r="EN638" s="31">
        <v>155.19999999999999</v>
      </c>
      <c r="EO638" s="31">
        <v>155.4</v>
      </c>
      <c r="EP638" s="31">
        <v>156.19999999999999</v>
      </c>
      <c r="EQ638" s="31">
        <v>157.1</v>
      </c>
      <c r="ER638" s="31">
        <v>156.69999999999999</v>
      </c>
      <c r="ES638" s="31">
        <v>155.1</v>
      </c>
      <c r="ET638" s="31">
        <v>154.9</v>
      </c>
    </row>
    <row r="639" spans="1:150">
      <c r="A639" s="25" t="s">
        <v>2462</v>
      </c>
      <c r="B639" s="25" t="s">
        <v>2463</v>
      </c>
      <c r="C639" s="26">
        <v>2.00875</v>
      </c>
      <c r="D639" s="31">
        <v>99.7</v>
      </c>
      <c r="E639" s="31">
        <v>100.6</v>
      </c>
      <c r="F639" s="31">
        <v>100.3</v>
      </c>
      <c r="G639" s="31">
        <v>100.3</v>
      </c>
      <c r="H639" s="31">
        <v>100.4</v>
      </c>
      <c r="I639" s="31">
        <v>100.2</v>
      </c>
      <c r="J639" s="31">
        <v>102</v>
      </c>
      <c r="K639" s="31">
        <v>101.8</v>
      </c>
      <c r="L639" s="31">
        <v>102.1</v>
      </c>
      <c r="M639" s="31">
        <v>102.1</v>
      </c>
      <c r="N639" s="31">
        <v>101</v>
      </c>
      <c r="O639" s="31">
        <v>101.9</v>
      </c>
      <c r="P639" s="31">
        <v>101.3</v>
      </c>
      <c r="Q639" s="31">
        <v>102.6</v>
      </c>
      <c r="R639" s="31">
        <v>102.6</v>
      </c>
      <c r="S639" s="31">
        <v>102.5</v>
      </c>
      <c r="T639" s="31">
        <v>103.8</v>
      </c>
      <c r="U639" s="31">
        <v>104.5</v>
      </c>
      <c r="V639" s="31">
        <v>103.2</v>
      </c>
      <c r="W639" s="31">
        <v>102.4</v>
      </c>
      <c r="X639" s="31">
        <v>102.3</v>
      </c>
      <c r="Y639" s="31">
        <v>103.1</v>
      </c>
      <c r="Z639" s="31">
        <v>104</v>
      </c>
      <c r="AA639" s="31">
        <v>103.4</v>
      </c>
      <c r="AB639" s="31">
        <v>104.4</v>
      </c>
      <c r="AC639" s="31">
        <v>105.4</v>
      </c>
      <c r="AD639" s="31">
        <v>106.5</v>
      </c>
      <c r="AE639" s="31">
        <v>106.5</v>
      </c>
      <c r="AF639" s="31">
        <v>107.5</v>
      </c>
      <c r="AG639" s="31">
        <v>107.8</v>
      </c>
      <c r="AH639" s="31">
        <v>108</v>
      </c>
      <c r="AI639" s="31">
        <v>107.7</v>
      </c>
      <c r="AJ639" s="31">
        <v>109.3</v>
      </c>
      <c r="AK639" s="31">
        <v>108.9</v>
      </c>
      <c r="AL639" s="31">
        <v>108</v>
      </c>
      <c r="AM639" s="31">
        <v>108.8</v>
      </c>
      <c r="AN639" s="31">
        <v>105.6</v>
      </c>
      <c r="AO639" s="31">
        <v>107.5</v>
      </c>
      <c r="AP639" s="31">
        <v>107.7</v>
      </c>
      <c r="AQ639" s="31">
        <v>107.9</v>
      </c>
      <c r="AR639" s="31">
        <v>107.4</v>
      </c>
      <c r="AS639" s="31">
        <v>107.9</v>
      </c>
      <c r="AT639" s="31">
        <v>108.6</v>
      </c>
      <c r="AU639" s="31">
        <v>108.9</v>
      </c>
      <c r="AV639" s="31">
        <v>108.4</v>
      </c>
      <c r="AW639" s="31">
        <v>108.8</v>
      </c>
      <c r="AX639" s="31">
        <v>109.5</v>
      </c>
      <c r="AY639" s="31">
        <v>108</v>
      </c>
      <c r="AZ639" s="31">
        <v>107.4</v>
      </c>
      <c r="BA639" s="31">
        <v>107.2</v>
      </c>
      <c r="BB639" s="31">
        <v>108.4</v>
      </c>
      <c r="BC639" s="31">
        <v>108.3</v>
      </c>
      <c r="BD639" s="31">
        <v>108.8</v>
      </c>
      <c r="BE639" s="31">
        <v>108.5</v>
      </c>
      <c r="BF639" s="31">
        <v>108.5</v>
      </c>
      <c r="BG639" s="31">
        <v>108.7</v>
      </c>
      <c r="BH639" s="31">
        <v>108.2</v>
      </c>
      <c r="BI639" s="31">
        <v>109.2</v>
      </c>
      <c r="BJ639" s="31">
        <v>108.8</v>
      </c>
      <c r="BK639" s="31">
        <v>108</v>
      </c>
      <c r="BL639" s="31">
        <v>109.2</v>
      </c>
      <c r="BM639" s="31">
        <v>108.6</v>
      </c>
      <c r="BN639" s="31">
        <v>109.1</v>
      </c>
      <c r="BO639" s="31">
        <v>109.2</v>
      </c>
      <c r="BP639" s="31">
        <v>109.5</v>
      </c>
      <c r="BQ639" s="31">
        <v>111.7</v>
      </c>
      <c r="BR639" s="31">
        <v>111.2</v>
      </c>
      <c r="BS639" s="31">
        <v>110.3</v>
      </c>
      <c r="BT639" s="31">
        <v>110.5</v>
      </c>
      <c r="BU639" s="31">
        <v>110.7</v>
      </c>
      <c r="BV639" s="31">
        <v>110.7</v>
      </c>
      <c r="BW639" s="31">
        <v>110.6</v>
      </c>
      <c r="BX639" s="31">
        <v>111.4</v>
      </c>
      <c r="BY639" s="31">
        <v>111.3</v>
      </c>
      <c r="BZ639" s="31">
        <v>111.2</v>
      </c>
      <c r="CA639" s="31">
        <v>110.8</v>
      </c>
      <c r="CB639" s="31">
        <v>112.8</v>
      </c>
      <c r="CC639" s="31">
        <v>112.2</v>
      </c>
      <c r="CD639" s="31">
        <v>113.1</v>
      </c>
      <c r="CE639" s="31">
        <v>112.9</v>
      </c>
      <c r="CF639" s="31">
        <v>111.6</v>
      </c>
      <c r="CG639" s="31">
        <v>111.5</v>
      </c>
      <c r="CH639" s="31">
        <v>111.3</v>
      </c>
      <c r="CI639" s="31">
        <v>111.4</v>
      </c>
      <c r="CJ639" s="31">
        <v>111.4</v>
      </c>
      <c r="CK639" s="31">
        <v>111.6</v>
      </c>
      <c r="CL639" s="31">
        <v>111.4</v>
      </c>
      <c r="CM639" s="31">
        <v>111.2</v>
      </c>
      <c r="CN639" s="31">
        <v>110.2</v>
      </c>
      <c r="CO639" s="31">
        <v>109.9</v>
      </c>
      <c r="CP639" s="31">
        <v>109.8</v>
      </c>
      <c r="CQ639" s="31">
        <v>109.7</v>
      </c>
      <c r="CR639" s="31">
        <v>109.9</v>
      </c>
      <c r="CS639" s="31">
        <v>109.6</v>
      </c>
      <c r="CT639" s="31">
        <v>109.4</v>
      </c>
      <c r="CU639" s="31">
        <v>110.1</v>
      </c>
      <c r="CV639" s="31">
        <v>109.9</v>
      </c>
      <c r="CW639" s="31">
        <v>110</v>
      </c>
      <c r="CX639" s="31">
        <v>109.9</v>
      </c>
      <c r="CY639" s="31">
        <v>109.6</v>
      </c>
      <c r="CZ639" s="31">
        <v>109.5</v>
      </c>
      <c r="DA639" s="31">
        <v>109.2</v>
      </c>
      <c r="DB639" s="31">
        <v>108.9</v>
      </c>
      <c r="DC639" s="31">
        <v>108.6</v>
      </c>
      <c r="DD639" s="31">
        <v>109.7</v>
      </c>
      <c r="DE639" s="31">
        <v>110.1</v>
      </c>
      <c r="DF639" s="31">
        <v>111.1</v>
      </c>
      <c r="DG639" s="31">
        <v>111</v>
      </c>
      <c r="DH639" s="31">
        <v>111.6</v>
      </c>
      <c r="DI639" s="31">
        <v>111.6</v>
      </c>
      <c r="DJ639" s="31">
        <v>112.7</v>
      </c>
      <c r="DK639" s="31">
        <v>113.1</v>
      </c>
      <c r="DL639" s="31">
        <v>113</v>
      </c>
      <c r="DM639" s="31">
        <v>112.7</v>
      </c>
      <c r="DN639" s="31">
        <v>113.4</v>
      </c>
      <c r="DO639" s="31">
        <v>113.9</v>
      </c>
      <c r="DP639" s="31">
        <v>113.5</v>
      </c>
      <c r="DQ639" s="31">
        <v>115.6</v>
      </c>
      <c r="DR639" s="31">
        <v>116.4</v>
      </c>
      <c r="DS639" s="31">
        <v>116.4</v>
      </c>
      <c r="DT639" s="31">
        <v>116.4</v>
      </c>
      <c r="DU639" s="31">
        <v>115.9</v>
      </c>
      <c r="DV639" s="31">
        <v>116.6</v>
      </c>
      <c r="DW639" s="31">
        <v>115.9</v>
      </c>
      <c r="DX639" s="31">
        <v>116.8</v>
      </c>
      <c r="DY639" s="31">
        <v>117.2</v>
      </c>
      <c r="DZ639" s="31">
        <v>117.1</v>
      </c>
      <c r="EA639" s="31">
        <v>116.5</v>
      </c>
      <c r="EB639" s="31">
        <v>116.7</v>
      </c>
      <c r="EC639" s="31">
        <v>117.1</v>
      </c>
      <c r="ED639" s="31">
        <v>116.8</v>
      </c>
      <c r="EE639" s="31">
        <v>116.4</v>
      </c>
      <c r="EF639" s="31">
        <v>117.5</v>
      </c>
      <c r="EG639" s="31">
        <v>118.3</v>
      </c>
      <c r="EH639" s="31">
        <v>118.3</v>
      </c>
      <c r="EI639" s="31">
        <v>118.4</v>
      </c>
      <c r="EJ639" s="31">
        <v>119.4</v>
      </c>
      <c r="EK639" s="31">
        <v>119.8</v>
      </c>
      <c r="EL639" s="31">
        <v>120.1</v>
      </c>
      <c r="EM639" s="31">
        <v>120</v>
      </c>
      <c r="EN639" s="31">
        <v>119.9</v>
      </c>
      <c r="EO639" s="31">
        <v>119.5</v>
      </c>
      <c r="EP639" s="31">
        <v>119.4</v>
      </c>
      <c r="EQ639" s="31">
        <v>119.6</v>
      </c>
      <c r="ER639" s="31">
        <v>121.6</v>
      </c>
      <c r="ES639" s="31">
        <v>122</v>
      </c>
      <c r="ET639" s="31">
        <v>122</v>
      </c>
    </row>
    <row r="640" spans="1:150">
      <c r="A640" s="25" t="s">
        <v>2464</v>
      </c>
      <c r="B640" s="25" t="s">
        <v>2465</v>
      </c>
      <c r="C640" s="26">
        <v>0.40240999999999999</v>
      </c>
      <c r="D640" s="31">
        <v>103.4</v>
      </c>
      <c r="E640" s="31">
        <v>104.3</v>
      </c>
      <c r="F640" s="31">
        <v>103.2</v>
      </c>
      <c r="G640" s="31">
        <v>103.9</v>
      </c>
      <c r="H640" s="31">
        <v>103.1</v>
      </c>
      <c r="I640" s="31">
        <v>101.1</v>
      </c>
      <c r="J640" s="31">
        <v>104.7</v>
      </c>
      <c r="K640" s="31">
        <v>104.6</v>
      </c>
      <c r="L640" s="31">
        <v>104.4</v>
      </c>
      <c r="M640" s="31">
        <v>105.5</v>
      </c>
      <c r="N640" s="31">
        <v>106.1</v>
      </c>
      <c r="O640" s="31">
        <v>109.5</v>
      </c>
      <c r="P640" s="31">
        <v>105.2</v>
      </c>
      <c r="Q640" s="31">
        <v>105.1</v>
      </c>
      <c r="R640" s="31">
        <v>103.7</v>
      </c>
      <c r="S640" s="31">
        <v>105.5</v>
      </c>
      <c r="T640" s="31">
        <v>107.8</v>
      </c>
      <c r="U640" s="31">
        <v>108.6</v>
      </c>
      <c r="V640" s="31">
        <v>106.6</v>
      </c>
      <c r="W640" s="31">
        <v>106</v>
      </c>
      <c r="X640" s="31">
        <v>109.4</v>
      </c>
      <c r="Y640" s="31">
        <v>105.8</v>
      </c>
      <c r="Z640" s="31">
        <v>111.7</v>
      </c>
      <c r="AA640" s="31">
        <v>110.7</v>
      </c>
      <c r="AB640" s="31">
        <v>108.7</v>
      </c>
      <c r="AC640" s="31">
        <v>107.5</v>
      </c>
      <c r="AD640" s="31">
        <v>105.6</v>
      </c>
      <c r="AE640" s="31">
        <v>103.7</v>
      </c>
      <c r="AF640" s="31">
        <v>102.9</v>
      </c>
      <c r="AG640" s="31">
        <v>106.8</v>
      </c>
      <c r="AH640" s="31">
        <v>102.9</v>
      </c>
      <c r="AI640" s="31">
        <v>103.5</v>
      </c>
      <c r="AJ640" s="31">
        <v>106.6</v>
      </c>
      <c r="AK640" s="31">
        <v>105.4</v>
      </c>
      <c r="AL640" s="31">
        <v>108.3</v>
      </c>
      <c r="AM640" s="31">
        <v>108.7</v>
      </c>
      <c r="AN640" s="31">
        <v>101.6</v>
      </c>
      <c r="AO640" s="31">
        <v>107.6</v>
      </c>
      <c r="AP640" s="31">
        <v>107.1</v>
      </c>
      <c r="AQ640" s="31">
        <v>105.5</v>
      </c>
      <c r="AR640" s="31">
        <v>105.2</v>
      </c>
      <c r="AS640" s="31">
        <v>105.9</v>
      </c>
      <c r="AT640" s="31">
        <v>104.5</v>
      </c>
      <c r="AU640" s="31">
        <v>101.7</v>
      </c>
      <c r="AV640" s="31">
        <v>103.6</v>
      </c>
      <c r="AW640" s="31">
        <v>104</v>
      </c>
      <c r="AX640" s="31">
        <v>109.3</v>
      </c>
      <c r="AY640" s="31">
        <v>104.7</v>
      </c>
      <c r="AZ640" s="31">
        <v>105.3</v>
      </c>
      <c r="BA640" s="31">
        <v>103.7</v>
      </c>
      <c r="BB640" s="31">
        <v>108.2</v>
      </c>
      <c r="BC640" s="31">
        <v>107.2</v>
      </c>
      <c r="BD640" s="31">
        <v>108.8</v>
      </c>
      <c r="BE640" s="31">
        <v>108.3</v>
      </c>
      <c r="BF640" s="31">
        <v>106</v>
      </c>
      <c r="BG640" s="31">
        <v>105.9</v>
      </c>
      <c r="BH640" s="31">
        <v>108.3</v>
      </c>
      <c r="BI640" s="31">
        <v>107.7</v>
      </c>
      <c r="BJ640" s="31">
        <v>106</v>
      </c>
      <c r="BK640" s="31">
        <v>104.8</v>
      </c>
      <c r="BL640" s="31">
        <v>105.4</v>
      </c>
      <c r="BM640" s="31">
        <v>105.3</v>
      </c>
      <c r="BN640" s="31">
        <v>105.9</v>
      </c>
      <c r="BO640" s="31">
        <v>103.7</v>
      </c>
      <c r="BP640" s="31">
        <v>104</v>
      </c>
      <c r="BQ640" s="31">
        <v>103.6</v>
      </c>
      <c r="BR640" s="31">
        <v>104.4</v>
      </c>
      <c r="BS640" s="31">
        <v>103.2</v>
      </c>
      <c r="BT640" s="31">
        <v>101.7</v>
      </c>
      <c r="BU640" s="31">
        <v>102.9</v>
      </c>
      <c r="BV640" s="31">
        <v>102.1</v>
      </c>
      <c r="BW640" s="31">
        <v>102.3</v>
      </c>
      <c r="BX640" s="31">
        <v>101.8</v>
      </c>
      <c r="BY640" s="31">
        <v>102.6</v>
      </c>
      <c r="BZ640" s="31">
        <v>100.4</v>
      </c>
      <c r="CA640" s="31">
        <v>101.8</v>
      </c>
      <c r="CB640" s="31">
        <v>101.8</v>
      </c>
      <c r="CC640" s="31">
        <v>101.3</v>
      </c>
      <c r="CD640" s="31">
        <v>101.3</v>
      </c>
      <c r="CE640" s="31">
        <v>102.6</v>
      </c>
      <c r="CF640" s="31">
        <v>100.9</v>
      </c>
      <c r="CG640" s="31">
        <v>99.5</v>
      </c>
      <c r="CH640" s="31">
        <v>98.5</v>
      </c>
      <c r="CI640" s="31">
        <v>98.8</v>
      </c>
      <c r="CJ640" s="31">
        <v>98</v>
      </c>
      <c r="CK640" s="31">
        <v>99.1</v>
      </c>
      <c r="CL640" s="31">
        <v>97.4</v>
      </c>
      <c r="CM640" s="31">
        <v>99.6</v>
      </c>
      <c r="CN640" s="31">
        <v>98</v>
      </c>
      <c r="CO640" s="31">
        <v>97.9</v>
      </c>
      <c r="CP640" s="31">
        <v>98.3</v>
      </c>
      <c r="CQ640" s="31">
        <v>97.8</v>
      </c>
      <c r="CR640" s="31">
        <v>97.8</v>
      </c>
      <c r="CS640" s="31">
        <v>97.4</v>
      </c>
      <c r="CT640" s="31">
        <v>98.1</v>
      </c>
      <c r="CU640" s="31">
        <v>98</v>
      </c>
      <c r="CV640" s="31">
        <v>98.2</v>
      </c>
      <c r="CW640" s="31">
        <v>98.6</v>
      </c>
      <c r="CX640" s="31">
        <v>96.7</v>
      </c>
      <c r="CY640" s="31">
        <v>97.5</v>
      </c>
      <c r="CZ640" s="31">
        <v>99</v>
      </c>
      <c r="DA640" s="31">
        <v>97.9</v>
      </c>
      <c r="DB640" s="31">
        <v>98.9</v>
      </c>
      <c r="DC640" s="31">
        <v>100.6</v>
      </c>
      <c r="DD640" s="31">
        <v>99.9</v>
      </c>
      <c r="DE640" s="31">
        <v>99.8</v>
      </c>
      <c r="DF640" s="31">
        <v>100.5</v>
      </c>
      <c r="DG640" s="31">
        <v>101.2</v>
      </c>
      <c r="DH640" s="31">
        <v>102.2</v>
      </c>
      <c r="DI640" s="31">
        <v>100.3</v>
      </c>
      <c r="DJ640" s="31">
        <v>103.4</v>
      </c>
      <c r="DK640" s="31">
        <v>104.1</v>
      </c>
      <c r="DL640" s="31">
        <v>103.7</v>
      </c>
      <c r="DM640" s="31">
        <v>104.9</v>
      </c>
      <c r="DN640" s="31">
        <v>105.7</v>
      </c>
      <c r="DO640" s="31">
        <v>106.8</v>
      </c>
      <c r="DP640" s="31">
        <v>107.5</v>
      </c>
      <c r="DQ640" s="31">
        <v>110.5</v>
      </c>
      <c r="DR640" s="31">
        <v>111.5</v>
      </c>
      <c r="DS640" s="31">
        <v>111.5</v>
      </c>
      <c r="DT640" s="31">
        <v>113.2</v>
      </c>
      <c r="DU640" s="31">
        <v>114.8</v>
      </c>
      <c r="DV640" s="31">
        <v>116</v>
      </c>
      <c r="DW640" s="31">
        <v>116</v>
      </c>
      <c r="DX640" s="31">
        <v>116.2</v>
      </c>
      <c r="DY640" s="31">
        <v>115.9</v>
      </c>
      <c r="DZ640" s="31">
        <v>115.6</v>
      </c>
      <c r="EA640" s="31">
        <v>115.1</v>
      </c>
      <c r="EB640" s="31">
        <v>113.7</v>
      </c>
      <c r="EC640" s="31">
        <v>115.4</v>
      </c>
      <c r="ED640" s="31">
        <v>114.8</v>
      </c>
      <c r="EE640" s="31">
        <v>113.4</v>
      </c>
      <c r="EF640" s="31">
        <v>113.8</v>
      </c>
      <c r="EG640" s="31">
        <v>114.1</v>
      </c>
      <c r="EH640" s="31">
        <v>114.9</v>
      </c>
      <c r="EI640" s="31">
        <v>115.4</v>
      </c>
      <c r="EJ640" s="31">
        <v>115.6</v>
      </c>
      <c r="EK640" s="31">
        <v>116.7</v>
      </c>
      <c r="EL640" s="31">
        <v>116</v>
      </c>
      <c r="EM640" s="31">
        <v>115</v>
      </c>
      <c r="EN640" s="31">
        <v>114.8</v>
      </c>
      <c r="EO640" s="31">
        <v>114.5</v>
      </c>
      <c r="EP640" s="31">
        <v>114.3</v>
      </c>
      <c r="EQ640" s="31">
        <v>114.5</v>
      </c>
      <c r="ER640" s="31">
        <v>116.6</v>
      </c>
      <c r="ES640" s="31">
        <v>117.3</v>
      </c>
      <c r="ET640" s="31">
        <v>117.8</v>
      </c>
    </row>
    <row r="641" spans="1:150">
      <c r="A641" s="25" t="s">
        <v>1525</v>
      </c>
      <c r="B641" s="25" t="s">
        <v>2466</v>
      </c>
      <c r="C641" s="26">
        <v>0.20041</v>
      </c>
      <c r="D641" s="31">
        <v>103.2</v>
      </c>
      <c r="E641" s="31">
        <v>103.7</v>
      </c>
      <c r="F641" s="31">
        <v>102.4</v>
      </c>
      <c r="G641" s="31">
        <v>103.5</v>
      </c>
      <c r="H641" s="31">
        <v>104</v>
      </c>
      <c r="I641" s="31">
        <v>101.1</v>
      </c>
      <c r="J641" s="31">
        <v>103.6</v>
      </c>
      <c r="K641" s="31">
        <v>101</v>
      </c>
      <c r="L641" s="31">
        <v>102.3</v>
      </c>
      <c r="M641" s="31">
        <v>105.7</v>
      </c>
      <c r="N641" s="31">
        <v>103.5</v>
      </c>
      <c r="O641" s="31">
        <v>103.4</v>
      </c>
      <c r="P641" s="31">
        <v>103.5</v>
      </c>
      <c r="Q641" s="31">
        <v>104.3</v>
      </c>
      <c r="R641" s="31">
        <v>101.2</v>
      </c>
      <c r="S641" s="31">
        <v>104.3</v>
      </c>
      <c r="T641" s="31">
        <v>105.3</v>
      </c>
      <c r="U641" s="31">
        <v>106.1</v>
      </c>
      <c r="V641" s="31">
        <v>105.6</v>
      </c>
      <c r="W641" s="31">
        <v>106.2</v>
      </c>
      <c r="X641" s="31">
        <v>109.8</v>
      </c>
      <c r="Y641" s="31">
        <v>106.5</v>
      </c>
      <c r="Z641" s="31">
        <v>117.9</v>
      </c>
      <c r="AA641" s="31">
        <v>114.3</v>
      </c>
      <c r="AB641" s="31">
        <v>113.3</v>
      </c>
      <c r="AC641" s="31">
        <v>112.5</v>
      </c>
      <c r="AD641" s="31">
        <v>110</v>
      </c>
      <c r="AE641" s="31">
        <v>109.1</v>
      </c>
      <c r="AF641" s="31">
        <v>106.8</v>
      </c>
      <c r="AG641" s="31">
        <v>109.8</v>
      </c>
      <c r="AH641" s="31">
        <v>104.8</v>
      </c>
      <c r="AI641" s="31">
        <v>104.9</v>
      </c>
      <c r="AJ641" s="31">
        <v>110.7</v>
      </c>
      <c r="AK641" s="31">
        <v>109.9</v>
      </c>
      <c r="AL641" s="31">
        <v>112</v>
      </c>
      <c r="AM641" s="31">
        <v>110.5</v>
      </c>
      <c r="AN641" s="31">
        <v>103.8</v>
      </c>
      <c r="AO641" s="31">
        <v>112.5</v>
      </c>
      <c r="AP641" s="31">
        <v>107.7</v>
      </c>
      <c r="AQ641" s="31">
        <v>108.6</v>
      </c>
      <c r="AR641" s="31">
        <v>107.3</v>
      </c>
      <c r="AS641" s="31">
        <v>107.5</v>
      </c>
      <c r="AT641" s="31">
        <v>110.8</v>
      </c>
      <c r="AU641" s="31">
        <v>107.1</v>
      </c>
      <c r="AV641" s="31">
        <v>110.2</v>
      </c>
      <c r="AW641" s="31">
        <v>110.8</v>
      </c>
      <c r="AX641" s="31">
        <v>114.1</v>
      </c>
      <c r="AY641" s="31">
        <v>111.2</v>
      </c>
      <c r="AZ641" s="31">
        <v>111.2</v>
      </c>
      <c r="BA641" s="31">
        <v>109.4</v>
      </c>
      <c r="BB641" s="31">
        <v>113.1</v>
      </c>
      <c r="BC641" s="31">
        <v>113.7</v>
      </c>
      <c r="BD641" s="31">
        <v>115.8</v>
      </c>
      <c r="BE641" s="31">
        <v>115.1</v>
      </c>
      <c r="BF641" s="31">
        <v>115.5</v>
      </c>
      <c r="BG641" s="31">
        <v>114.2</v>
      </c>
      <c r="BH641" s="31">
        <v>114.8</v>
      </c>
      <c r="BI641" s="31">
        <v>114.8</v>
      </c>
      <c r="BJ641" s="31">
        <v>110.2</v>
      </c>
      <c r="BK641" s="31">
        <v>110.1</v>
      </c>
      <c r="BL641" s="31">
        <v>110.4</v>
      </c>
      <c r="BM641" s="31">
        <v>110.2</v>
      </c>
      <c r="BN641" s="31">
        <v>111</v>
      </c>
      <c r="BO641" s="31">
        <v>106.4</v>
      </c>
      <c r="BP641" s="31">
        <v>107.5</v>
      </c>
      <c r="BQ641" s="31">
        <v>108.5</v>
      </c>
      <c r="BR641" s="31">
        <v>110.1</v>
      </c>
      <c r="BS641" s="31">
        <v>107.4</v>
      </c>
      <c r="BT641" s="31">
        <v>104.3</v>
      </c>
      <c r="BU641" s="31">
        <v>106.3</v>
      </c>
      <c r="BV641" s="31">
        <v>104.5</v>
      </c>
      <c r="BW641" s="31">
        <v>104.1</v>
      </c>
      <c r="BX641" s="31">
        <v>103.3</v>
      </c>
      <c r="BY641" s="31">
        <v>105.2</v>
      </c>
      <c r="BZ641" s="31">
        <v>100.8</v>
      </c>
      <c r="CA641" s="31">
        <v>103.8</v>
      </c>
      <c r="CB641" s="31">
        <v>103.1</v>
      </c>
      <c r="CC641" s="31">
        <v>102.7</v>
      </c>
      <c r="CD641" s="31">
        <v>102.2</v>
      </c>
      <c r="CE641" s="31">
        <v>105.5</v>
      </c>
      <c r="CF641" s="31">
        <v>101.1</v>
      </c>
      <c r="CG641" s="31">
        <v>98.4</v>
      </c>
      <c r="CH641" s="31">
        <v>96.4</v>
      </c>
      <c r="CI641" s="31">
        <v>97.7</v>
      </c>
      <c r="CJ641" s="31">
        <v>97</v>
      </c>
      <c r="CK641" s="31">
        <v>98.5</v>
      </c>
      <c r="CL641" s="31">
        <v>97.1</v>
      </c>
      <c r="CM641" s="31">
        <v>99.7</v>
      </c>
      <c r="CN641" s="31">
        <v>97.5</v>
      </c>
      <c r="CO641" s="31">
        <v>97.7</v>
      </c>
      <c r="CP641" s="31">
        <v>98.5</v>
      </c>
      <c r="CQ641" s="31">
        <v>97.4</v>
      </c>
      <c r="CR641" s="31">
        <v>97</v>
      </c>
      <c r="CS641" s="31">
        <v>97.1</v>
      </c>
      <c r="CT641" s="31">
        <v>97.5</v>
      </c>
      <c r="CU641" s="31">
        <v>97.1</v>
      </c>
      <c r="CV641" s="31">
        <v>97.1</v>
      </c>
      <c r="CW641" s="31">
        <v>99.7</v>
      </c>
      <c r="CX641" s="31">
        <v>99.7</v>
      </c>
      <c r="CY641" s="31">
        <v>100.5</v>
      </c>
      <c r="CZ641" s="31">
        <v>102.1</v>
      </c>
      <c r="DA641" s="31">
        <v>100.1</v>
      </c>
      <c r="DB641" s="31">
        <v>102.8</v>
      </c>
      <c r="DC641" s="31">
        <v>104.2</v>
      </c>
      <c r="DD641" s="31">
        <v>104.1</v>
      </c>
      <c r="DE641" s="31">
        <v>102.8</v>
      </c>
      <c r="DF641" s="31">
        <v>104.2</v>
      </c>
      <c r="DG641" s="31">
        <v>104.3</v>
      </c>
      <c r="DH641" s="31">
        <v>106.8</v>
      </c>
      <c r="DI641" s="31">
        <v>106.3</v>
      </c>
      <c r="DJ641" s="31">
        <v>108.3</v>
      </c>
      <c r="DK641" s="31">
        <v>106.5</v>
      </c>
      <c r="DL641" s="31">
        <v>105.4</v>
      </c>
      <c r="DM641" s="31">
        <v>105.7</v>
      </c>
      <c r="DN641" s="31">
        <v>106.3</v>
      </c>
      <c r="DO641" s="31">
        <v>107.6</v>
      </c>
      <c r="DP641" s="31">
        <v>108.4</v>
      </c>
      <c r="DQ641" s="31">
        <v>111.7</v>
      </c>
      <c r="DR641" s="31">
        <v>112.8</v>
      </c>
      <c r="DS641" s="31">
        <v>112.9</v>
      </c>
      <c r="DT641" s="31">
        <v>116.1</v>
      </c>
      <c r="DU641" s="31">
        <v>120.8</v>
      </c>
      <c r="DV641" s="31">
        <v>121.5</v>
      </c>
      <c r="DW641" s="31">
        <v>125</v>
      </c>
      <c r="DX641" s="31">
        <v>125.5</v>
      </c>
      <c r="DY641" s="31">
        <v>124.9</v>
      </c>
      <c r="DZ641" s="31">
        <v>124.3</v>
      </c>
      <c r="EA641" s="31">
        <v>124.3</v>
      </c>
      <c r="EB641" s="31">
        <v>124.7</v>
      </c>
      <c r="EC641" s="31">
        <v>124.5</v>
      </c>
      <c r="ED641" s="31">
        <v>124.8</v>
      </c>
      <c r="EE641" s="31">
        <v>124.6</v>
      </c>
      <c r="EF641" s="31">
        <v>126.3</v>
      </c>
      <c r="EG641" s="31">
        <v>125.3</v>
      </c>
      <c r="EH641" s="31">
        <v>124.6</v>
      </c>
      <c r="EI641" s="31">
        <v>125.9</v>
      </c>
      <c r="EJ641" s="31">
        <v>125.6</v>
      </c>
      <c r="EK641" s="31">
        <v>127.6</v>
      </c>
      <c r="EL641" s="31">
        <v>126.4</v>
      </c>
      <c r="EM641" s="31">
        <v>125.2</v>
      </c>
      <c r="EN641" s="31">
        <v>125.8</v>
      </c>
      <c r="EO641" s="31">
        <v>125.5</v>
      </c>
      <c r="EP641" s="31">
        <v>125.2</v>
      </c>
      <c r="EQ641" s="31">
        <v>125.7</v>
      </c>
      <c r="ER641" s="31">
        <v>126.6</v>
      </c>
      <c r="ES641" s="31">
        <v>126.9</v>
      </c>
      <c r="ET641" s="31">
        <v>126.6</v>
      </c>
    </row>
    <row r="642" spans="1:150">
      <c r="A642" s="25" t="s">
        <v>2467</v>
      </c>
      <c r="B642" s="25" t="s">
        <v>2468</v>
      </c>
      <c r="C642" s="26">
        <v>0.12825</v>
      </c>
      <c r="D642" s="31">
        <v>100.4</v>
      </c>
      <c r="E642" s="31">
        <v>100.5</v>
      </c>
      <c r="F642" s="31">
        <v>100.5</v>
      </c>
      <c r="G642" s="31">
        <v>101.8</v>
      </c>
      <c r="H642" s="31">
        <v>99.1</v>
      </c>
      <c r="I642" s="31">
        <v>97.4</v>
      </c>
      <c r="J642" s="31">
        <v>104.1</v>
      </c>
      <c r="K642" s="31">
        <v>105.2</v>
      </c>
      <c r="L642" s="31">
        <v>105.4</v>
      </c>
      <c r="M642" s="31">
        <v>103.7</v>
      </c>
      <c r="N642" s="31">
        <v>107.8</v>
      </c>
      <c r="O642" s="31">
        <v>118.3</v>
      </c>
      <c r="P642" s="31">
        <v>105.8</v>
      </c>
      <c r="Q642" s="31">
        <v>103.7</v>
      </c>
      <c r="R642" s="31">
        <v>104</v>
      </c>
      <c r="S642" s="31">
        <v>104.4</v>
      </c>
      <c r="T642" s="31">
        <v>109.3</v>
      </c>
      <c r="U642" s="31">
        <v>111.6</v>
      </c>
      <c r="V642" s="31">
        <v>104.6</v>
      </c>
      <c r="W642" s="31">
        <v>102.7</v>
      </c>
      <c r="X642" s="31">
        <v>105</v>
      </c>
      <c r="Y642" s="31">
        <v>102.2</v>
      </c>
      <c r="Z642" s="31">
        <v>99.5</v>
      </c>
      <c r="AA642" s="31">
        <v>102.6</v>
      </c>
      <c r="AB642" s="31">
        <v>99.6</v>
      </c>
      <c r="AC642" s="31">
        <v>95.1</v>
      </c>
      <c r="AD642" s="31">
        <v>91</v>
      </c>
      <c r="AE642" s="31">
        <v>88.2</v>
      </c>
      <c r="AF642" s="31">
        <v>89.8</v>
      </c>
      <c r="AG642" s="31">
        <v>96.5</v>
      </c>
      <c r="AH642" s="31">
        <v>92.5</v>
      </c>
      <c r="AI642" s="31">
        <v>91.8</v>
      </c>
      <c r="AJ642" s="31">
        <v>93</v>
      </c>
      <c r="AK642" s="31">
        <v>91.8</v>
      </c>
      <c r="AL642" s="31">
        <v>96.7</v>
      </c>
      <c r="AM642" s="31">
        <v>101.2</v>
      </c>
      <c r="AN642" s="31">
        <v>90.8</v>
      </c>
      <c r="AO642" s="31">
        <v>92.4</v>
      </c>
      <c r="AP642" s="31">
        <v>96.4</v>
      </c>
      <c r="AQ642" s="31">
        <v>93</v>
      </c>
      <c r="AR642" s="31">
        <v>94.7</v>
      </c>
      <c r="AS642" s="31">
        <v>96.4</v>
      </c>
      <c r="AT642" s="31">
        <v>87.3</v>
      </c>
      <c r="AU642" s="31">
        <v>83.2</v>
      </c>
      <c r="AV642" s="31">
        <v>82.9</v>
      </c>
      <c r="AW642" s="31">
        <v>82.3</v>
      </c>
      <c r="AX642" s="31">
        <v>92.1</v>
      </c>
      <c r="AY642" s="31">
        <v>83</v>
      </c>
      <c r="AZ642" s="31">
        <v>84.7</v>
      </c>
      <c r="BA642" s="31">
        <v>81.3</v>
      </c>
      <c r="BB642" s="31">
        <v>89.6</v>
      </c>
      <c r="BC642" s="31">
        <v>85</v>
      </c>
      <c r="BD642" s="31">
        <v>85</v>
      </c>
      <c r="BE642" s="31">
        <v>86.1</v>
      </c>
      <c r="BF642" s="31">
        <v>79.2</v>
      </c>
      <c r="BG642" s="31">
        <v>80</v>
      </c>
      <c r="BH642" s="31">
        <v>85.3</v>
      </c>
      <c r="BI642" s="31">
        <v>83.6</v>
      </c>
      <c r="BJ642" s="31">
        <v>83.6</v>
      </c>
      <c r="BK642" s="31">
        <v>79.2</v>
      </c>
      <c r="BL642" s="31">
        <v>80.7</v>
      </c>
      <c r="BM642" s="31">
        <v>80.7</v>
      </c>
      <c r="BN642" s="31">
        <v>80.7</v>
      </c>
      <c r="BO642" s="31">
        <v>80.8</v>
      </c>
      <c r="BP642" s="31">
        <v>80.8</v>
      </c>
      <c r="BQ642" s="31">
        <v>78.5</v>
      </c>
      <c r="BR642" s="31">
        <v>78.5</v>
      </c>
      <c r="BS642" s="31">
        <v>78.5</v>
      </c>
      <c r="BT642" s="31">
        <v>79.400000000000006</v>
      </c>
      <c r="BU642" s="31">
        <v>79.400000000000006</v>
      </c>
      <c r="BV642" s="31">
        <v>79.7</v>
      </c>
      <c r="BW642" s="31">
        <v>78.900000000000006</v>
      </c>
      <c r="BX642" s="31">
        <v>78.900000000000006</v>
      </c>
      <c r="BY642" s="31">
        <v>79.099999999999994</v>
      </c>
      <c r="BZ642" s="31">
        <v>79.099999999999994</v>
      </c>
      <c r="CA642" s="31">
        <v>79.099999999999994</v>
      </c>
      <c r="CB642" s="31">
        <v>79.099999999999994</v>
      </c>
      <c r="CC642" s="31">
        <v>79.099999999999994</v>
      </c>
      <c r="CD642" s="31">
        <v>79.099999999999994</v>
      </c>
      <c r="CE642" s="31">
        <v>79.099999999999994</v>
      </c>
      <c r="CF642" s="31">
        <v>79.3</v>
      </c>
      <c r="CG642" s="31">
        <v>79.3</v>
      </c>
      <c r="CH642" s="31">
        <v>79.5</v>
      </c>
      <c r="CI642" s="31">
        <v>79.5</v>
      </c>
      <c r="CJ642" s="31">
        <v>79.599999999999994</v>
      </c>
      <c r="CK642" s="31">
        <v>79.599999999999994</v>
      </c>
      <c r="CL642" s="31">
        <v>79.099999999999994</v>
      </c>
      <c r="CM642" s="31">
        <v>79.099999999999994</v>
      </c>
      <c r="CN642" s="31">
        <v>79.599999999999994</v>
      </c>
      <c r="CO642" s="31">
        <v>78.7</v>
      </c>
      <c r="CP642" s="31">
        <v>78.7</v>
      </c>
      <c r="CQ642" s="31">
        <v>78.5</v>
      </c>
      <c r="CR642" s="31">
        <v>78.5</v>
      </c>
      <c r="CS642" s="31">
        <v>78.7</v>
      </c>
      <c r="CT642" s="31">
        <v>82</v>
      </c>
      <c r="CU642" s="31">
        <v>82</v>
      </c>
      <c r="CV642" s="31">
        <v>82</v>
      </c>
      <c r="CW642" s="31">
        <v>80.099999999999994</v>
      </c>
      <c r="CX642" s="31">
        <v>76.099999999999994</v>
      </c>
      <c r="CY642" s="31">
        <v>77.2</v>
      </c>
      <c r="CZ642" s="31">
        <v>77.2</v>
      </c>
      <c r="DA642" s="31">
        <v>77.2</v>
      </c>
      <c r="DB642" s="31">
        <v>77.2</v>
      </c>
      <c r="DC642" s="31">
        <v>78.8</v>
      </c>
      <c r="DD642" s="31">
        <v>77.7</v>
      </c>
      <c r="DE642" s="31">
        <v>77.7</v>
      </c>
      <c r="DF642" s="31">
        <v>78.2</v>
      </c>
      <c r="DG642" s="31">
        <v>78.599999999999994</v>
      </c>
      <c r="DH642" s="31">
        <v>79.8</v>
      </c>
      <c r="DI642" s="31">
        <v>79.599999999999994</v>
      </c>
      <c r="DJ642" s="31">
        <v>81.7</v>
      </c>
      <c r="DK642" s="31">
        <v>84.2</v>
      </c>
      <c r="DL642" s="31">
        <v>84.9</v>
      </c>
      <c r="DM642" s="31">
        <v>87.8</v>
      </c>
      <c r="DN642" s="31">
        <v>87.8</v>
      </c>
      <c r="DO642" s="31">
        <v>87.8</v>
      </c>
      <c r="DP642" s="31">
        <v>86.6</v>
      </c>
      <c r="DQ642" s="31">
        <v>92.8</v>
      </c>
      <c r="DR642" s="31">
        <v>93.5</v>
      </c>
      <c r="DS642" s="31">
        <v>94.1</v>
      </c>
      <c r="DT642" s="31">
        <v>94.1</v>
      </c>
      <c r="DU642" s="31">
        <v>94.6</v>
      </c>
      <c r="DV642" s="31">
        <v>94.6</v>
      </c>
      <c r="DW642" s="31">
        <v>89.6</v>
      </c>
      <c r="DX642" s="31">
        <v>89.6</v>
      </c>
      <c r="DY642" s="31">
        <v>87.9</v>
      </c>
      <c r="DZ642" s="31">
        <v>87.9</v>
      </c>
      <c r="EA642" s="31">
        <v>87</v>
      </c>
      <c r="EB642" s="31">
        <v>85.8</v>
      </c>
      <c r="EC642" s="31">
        <v>88.6</v>
      </c>
      <c r="ED642" s="31">
        <v>88.6</v>
      </c>
      <c r="EE642" s="31">
        <v>84.5</v>
      </c>
      <c r="EF642" s="31">
        <v>84.5</v>
      </c>
      <c r="EG642" s="31">
        <v>84</v>
      </c>
      <c r="EH642" s="31">
        <v>84.7</v>
      </c>
      <c r="EI642" s="31">
        <v>86.8</v>
      </c>
      <c r="EJ642" s="31">
        <v>86.8</v>
      </c>
      <c r="EK642" s="31">
        <v>86.8</v>
      </c>
      <c r="EL642" s="31">
        <v>86.8</v>
      </c>
      <c r="EM642" s="31">
        <v>86.8</v>
      </c>
      <c r="EN642" s="31">
        <v>85.1</v>
      </c>
      <c r="EO642" s="31">
        <v>85.1</v>
      </c>
      <c r="EP642" s="31">
        <v>84.7</v>
      </c>
      <c r="EQ642" s="31">
        <v>84.7</v>
      </c>
      <c r="ER642" s="31">
        <v>90.1</v>
      </c>
      <c r="ES642" s="31">
        <v>91.4</v>
      </c>
      <c r="ET642" s="31">
        <v>91.4</v>
      </c>
    </row>
    <row r="643" spans="1:150">
      <c r="A643" s="25" t="s">
        <v>2469</v>
      </c>
      <c r="B643" s="25" t="s">
        <v>2470</v>
      </c>
      <c r="C643" s="26">
        <v>7.3749999999999996E-2</v>
      </c>
      <c r="D643" s="31">
        <v>109.1</v>
      </c>
      <c r="E643" s="31">
        <v>112.3</v>
      </c>
      <c r="F643" s="31">
        <v>110</v>
      </c>
      <c r="G643" s="31">
        <v>108.5</v>
      </c>
      <c r="H643" s="31">
        <v>107.9</v>
      </c>
      <c r="I643" s="31">
        <v>107.3</v>
      </c>
      <c r="J643" s="31">
        <v>109.1</v>
      </c>
      <c r="K643" s="31">
        <v>113</v>
      </c>
      <c r="L643" s="31">
        <v>108</v>
      </c>
      <c r="M643" s="31">
        <v>108.2</v>
      </c>
      <c r="N643" s="31">
        <v>110.2</v>
      </c>
      <c r="O643" s="31">
        <v>110.6</v>
      </c>
      <c r="P643" s="31">
        <v>108.9</v>
      </c>
      <c r="Q643" s="31">
        <v>109.7</v>
      </c>
      <c r="R643" s="31">
        <v>110.1</v>
      </c>
      <c r="S643" s="31">
        <v>110.8</v>
      </c>
      <c r="T643" s="31">
        <v>111.7</v>
      </c>
      <c r="U643" s="31">
        <v>110.4</v>
      </c>
      <c r="V643" s="31">
        <v>112.5</v>
      </c>
      <c r="W643" s="31">
        <v>111.1</v>
      </c>
      <c r="X643" s="31">
        <v>116.1</v>
      </c>
      <c r="Y643" s="31">
        <v>110.2</v>
      </c>
      <c r="Z643" s="31">
        <v>116.4</v>
      </c>
      <c r="AA643" s="31">
        <v>115.1</v>
      </c>
      <c r="AB643" s="31">
        <v>111.9</v>
      </c>
      <c r="AC643" s="31">
        <v>115.3</v>
      </c>
      <c r="AD643" s="31">
        <v>118.8</v>
      </c>
      <c r="AE643" s="31">
        <v>116.4</v>
      </c>
      <c r="AF643" s="31">
        <v>115.4</v>
      </c>
      <c r="AG643" s="31">
        <v>116.4</v>
      </c>
      <c r="AH643" s="31">
        <v>116.1</v>
      </c>
      <c r="AI643" s="31">
        <v>120</v>
      </c>
      <c r="AJ643" s="31">
        <v>119.4</v>
      </c>
      <c r="AK643" s="31">
        <v>117</v>
      </c>
      <c r="AL643" s="31">
        <v>118.6</v>
      </c>
      <c r="AM643" s="31">
        <v>117</v>
      </c>
      <c r="AN643" s="31">
        <v>114.5</v>
      </c>
      <c r="AO643" s="31">
        <v>120.6</v>
      </c>
      <c r="AP643" s="31">
        <v>124.1</v>
      </c>
      <c r="AQ643" s="31">
        <v>119.1</v>
      </c>
      <c r="AR643" s="31">
        <v>117.8</v>
      </c>
      <c r="AS643" s="31">
        <v>118</v>
      </c>
      <c r="AT643" s="31">
        <v>117.5</v>
      </c>
      <c r="AU643" s="31">
        <v>119.6</v>
      </c>
      <c r="AV643" s="31">
        <v>121.8</v>
      </c>
      <c r="AW643" s="31">
        <v>123</v>
      </c>
      <c r="AX643" s="31">
        <v>126.3</v>
      </c>
      <c r="AY643" s="31">
        <v>124.5</v>
      </c>
      <c r="AZ643" s="31">
        <v>125.1</v>
      </c>
      <c r="BA643" s="31">
        <v>127.3</v>
      </c>
      <c r="BB643" s="31">
        <v>127.2</v>
      </c>
      <c r="BC643" s="31">
        <v>128.19999999999999</v>
      </c>
      <c r="BD643" s="31">
        <v>131</v>
      </c>
      <c r="BE643" s="31">
        <v>128.6</v>
      </c>
      <c r="BF643" s="31">
        <v>126.9</v>
      </c>
      <c r="BG643" s="31">
        <v>128.69999999999999</v>
      </c>
      <c r="BH643" s="31">
        <v>130.9</v>
      </c>
      <c r="BI643" s="31">
        <v>130.1</v>
      </c>
      <c r="BJ643" s="31">
        <v>133.6</v>
      </c>
      <c r="BK643" s="31">
        <v>135</v>
      </c>
      <c r="BL643" s="31">
        <v>134.69999999999999</v>
      </c>
      <c r="BM643" s="31">
        <v>134.5</v>
      </c>
      <c r="BN643" s="31">
        <v>136</v>
      </c>
      <c r="BO643" s="31">
        <v>136.19999999999999</v>
      </c>
      <c r="BP643" s="31">
        <v>134.6</v>
      </c>
      <c r="BQ643" s="31">
        <v>134</v>
      </c>
      <c r="BR643" s="31">
        <v>134.30000000000001</v>
      </c>
      <c r="BS643" s="31">
        <v>134.5</v>
      </c>
      <c r="BT643" s="31">
        <v>133.6</v>
      </c>
      <c r="BU643" s="31">
        <v>134.30000000000001</v>
      </c>
      <c r="BV643" s="31">
        <v>134.5</v>
      </c>
      <c r="BW643" s="31">
        <v>138.1</v>
      </c>
      <c r="BX643" s="31">
        <v>137.5</v>
      </c>
      <c r="BY643" s="31">
        <v>136.4</v>
      </c>
      <c r="BZ643" s="31">
        <v>136.6</v>
      </c>
      <c r="CA643" s="31">
        <v>135.6</v>
      </c>
      <c r="CB643" s="31">
        <v>137.4</v>
      </c>
      <c r="CC643" s="31">
        <v>135.9</v>
      </c>
      <c r="CD643" s="31">
        <v>137.6</v>
      </c>
      <c r="CE643" s="31">
        <v>135.6</v>
      </c>
      <c r="CF643" s="31">
        <v>138.1</v>
      </c>
      <c r="CG643" s="31">
        <v>137.4</v>
      </c>
      <c r="CH643" s="31">
        <v>137.19999999999999</v>
      </c>
      <c r="CI643" s="31">
        <v>135</v>
      </c>
      <c r="CJ643" s="31">
        <v>132.69999999999999</v>
      </c>
      <c r="CK643" s="31">
        <v>134.30000000000001</v>
      </c>
      <c r="CL643" s="31">
        <v>129.69999999999999</v>
      </c>
      <c r="CM643" s="31">
        <v>135.1</v>
      </c>
      <c r="CN643" s="31">
        <v>131.1</v>
      </c>
      <c r="CO643" s="31">
        <v>131.80000000000001</v>
      </c>
      <c r="CP643" s="31">
        <v>131.9</v>
      </c>
      <c r="CQ643" s="31">
        <v>132.80000000000001</v>
      </c>
      <c r="CR643" s="31">
        <v>133.69999999999999</v>
      </c>
      <c r="CS643" s="31">
        <v>131</v>
      </c>
      <c r="CT643" s="31">
        <v>127.5</v>
      </c>
      <c r="CU643" s="31">
        <v>128.5</v>
      </c>
      <c r="CV643" s="31">
        <v>129</v>
      </c>
      <c r="CW643" s="31">
        <v>127.7</v>
      </c>
      <c r="CX643" s="31">
        <v>124.6</v>
      </c>
      <c r="CY643" s="31">
        <v>124.5</v>
      </c>
      <c r="CZ643" s="31">
        <v>128.30000000000001</v>
      </c>
      <c r="DA643" s="31">
        <v>127.6</v>
      </c>
      <c r="DB643" s="31">
        <v>126.3</v>
      </c>
      <c r="DC643" s="31">
        <v>128.69999999999999</v>
      </c>
      <c r="DD643" s="31">
        <v>127.2</v>
      </c>
      <c r="DE643" s="31">
        <v>129.80000000000001</v>
      </c>
      <c r="DF643" s="31">
        <v>129.30000000000001</v>
      </c>
      <c r="DG643" s="31">
        <v>132.30000000000001</v>
      </c>
      <c r="DH643" s="31">
        <v>129</v>
      </c>
      <c r="DI643" s="31">
        <v>120.2</v>
      </c>
      <c r="DJ643" s="31">
        <v>127.6</v>
      </c>
      <c r="DK643" s="31">
        <v>131.9</v>
      </c>
      <c r="DL643" s="31">
        <v>131.9</v>
      </c>
      <c r="DM643" s="31">
        <v>132.30000000000001</v>
      </c>
      <c r="DN643" s="31">
        <v>135.19999999999999</v>
      </c>
      <c r="DO643" s="31">
        <v>137.30000000000001</v>
      </c>
      <c r="DP643" s="31">
        <v>141.19999999999999</v>
      </c>
      <c r="DQ643" s="31">
        <v>137.6</v>
      </c>
      <c r="DR643" s="31">
        <v>139.4</v>
      </c>
      <c r="DS643" s="31">
        <v>137.80000000000001</v>
      </c>
      <c r="DT643" s="31">
        <v>138.6</v>
      </c>
      <c r="DU643" s="31">
        <v>133.5</v>
      </c>
      <c r="DV643" s="31">
        <v>138.19999999999999</v>
      </c>
      <c r="DW643" s="31">
        <v>137.30000000000001</v>
      </c>
      <c r="DX643" s="31">
        <v>136.9</v>
      </c>
      <c r="DY643" s="31">
        <v>139.9</v>
      </c>
      <c r="DZ643" s="31">
        <v>140.5</v>
      </c>
      <c r="EA643" s="31">
        <v>138.9</v>
      </c>
      <c r="EB643" s="31">
        <v>132.4</v>
      </c>
      <c r="EC643" s="31">
        <v>137.19999999999999</v>
      </c>
      <c r="ED643" s="31">
        <v>133.4</v>
      </c>
      <c r="EE643" s="31">
        <v>133.4</v>
      </c>
      <c r="EF643" s="31">
        <v>130.80000000000001</v>
      </c>
      <c r="EG643" s="31">
        <v>136.1</v>
      </c>
      <c r="EH643" s="31">
        <v>140.80000000000001</v>
      </c>
      <c r="EI643" s="31">
        <v>136.6</v>
      </c>
      <c r="EJ643" s="31">
        <v>138.6</v>
      </c>
      <c r="EK643" s="31">
        <v>139.19999999999999</v>
      </c>
      <c r="EL643" s="31">
        <v>138.69999999999999</v>
      </c>
      <c r="EM643" s="31">
        <v>136.19999999999999</v>
      </c>
      <c r="EN643" s="31">
        <v>136.6</v>
      </c>
      <c r="EO643" s="31">
        <v>135.9</v>
      </c>
      <c r="EP643" s="31">
        <v>136.19999999999999</v>
      </c>
      <c r="EQ643" s="31">
        <v>135.9</v>
      </c>
      <c r="ER643" s="31">
        <v>135.30000000000001</v>
      </c>
      <c r="ES643" s="31">
        <v>136.4</v>
      </c>
      <c r="ET643" s="31">
        <v>139.80000000000001</v>
      </c>
    </row>
    <row r="644" spans="1:150">
      <c r="A644" s="25" t="s">
        <v>2471</v>
      </c>
      <c r="B644" s="25" t="s">
        <v>2472</v>
      </c>
      <c r="C644" s="26">
        <v>0.33637</v>
      </c>
      <c r="D644" s="31">
        <v>95.5</v>
      </c>
      <c r="E644" s="31">
        <v>95.6</v>
      </c>
      <c r="F644" s="31">
        <v>95.6</v>
      </c>
      <c r="G644" s="31">
        <v>95.6</v>
      </c>
      <c r="H644" s="31">
        <v>95.7</v>
      </c>
      <c r="I644" s="31">
        <v>95.7</v>
      </c>
      <c r="J644" s="31">
        <v>95.7</v>
      </c>
      <c r="K644" s="31">
        <v>95.6</v>
      </c>
      <c r="L644" s="31">
        <v>95.7</v>
      </c>
      <c r="M644" s="31">
        <v>95.7</v>
      </c>
      <c r="N644" s="31">
        <v>95.7</v>
      </c>
      <c r="O644" s="31">
        <v>95.7</v>
      </c>
      <c r="P644" s="31">
        <v>98.8</v>
      </c>
      <c r="Q644" s="31">
        <v>97.7</v>
      </c>
      <c r="R644" s="31">
        <v>97.4</v>
      </c>
      <c r="S644" s="31">
        <v>97.4</v>
      </c>
      <c r="T644" s="31">
        <v>98.6</v>
      </c>
      <c r="U644" s="31">
        <v>98.6</v>
      </c>
      <c r="V644" s="31">
        <v>98.6</v>
      </c>
      <c r="W644" s="31">
        <v>98.6</v>
      </c>
      <c r="X644" s="31">
        <v>98.4</v>
      </c>
      <c r="Y644" s="31">
        <v>98.4</v>
      </c>
      <c r="Z644" s="31">
        <v>98.4</v>
      </c>
      <c r="AA644" s="31">
        <v>98.2</v>
      </c>
      <c r="AB644" s="31">
        <v>100.3</v>
      </c>
      <c r="AC644" s="31">
        <v>102.5</v>
      </c>
      <c r="AD644" s="31">
        <v>114.7</v>
      </c>
      <c r="AE644" s="31">
        <v>120.8</v>
      </c>
      <c r="AF644" s="31">
        <v>126.9</v>
      </c>
      <c r="AG644" s="31">
        <v>127.3</v>
      </c>
      <c r="AH644" s="31">
        <v>127.3</v>
      </c>
      <c r="AI644" s="31">
        <v>127.3</v>
      </c>
      <c r="AJ644" s="31">
        <v>127.3</v>
      </c>
      <c r="AK644" s="31">
        <v>127.2</v>
      </c>
      <c r="AL644" s="31">
        <v>127.2</v>
      </c>
      <c r="AM644" s="31">
        <v>127.2</v>
      </c>
      <c r="AN644" s="31">
        <v>127.3</v>
      </c>
      <c r="AO644" s="31">
        <v>127.3</v>
      </c>
      <c r="AP644" s="31">
        <v>127.3</v>
      </c>
      <c r="AQ644" s="31">
        <v>127.3</v>
      </c>
      <c r="AR644" s="31">
        <v>127.4</v>
      </c>
      <c r="AS644" s="31">
        <v>127.4</v>
      </c>
      <c r="AT644" s="31">
        <v>127.6</v>
      </c>
      <c r="AU644" s="31">
        <v>127.6</v>
      </c>
      <c r="AV644" s="31">
        <v>127.7</v>
      </c>
      <c r="AW644" s="31">
        <v>127.7</v>
      </c>
      <c r="AX644" s="31">
        <v>127.6</v>
      </c>
      <c r="AY644" s="31">
        <v>127.3</v>
      </c>
      <c r="AZ644" s="31">
        <v>127.3</v>
      </c>
      <c r="BA644" s="31">
        <v>127.3</v>
      </c>
      <c r="BB644" s="31">
        <v>127.3</v>
      </c>
      <c r="BC644" s="31">
        <v>127.3</v>
      </c>
      <c r="BD644" s="31">
        <v>127.3</v>
      </c>
      <c r="BE644" s="31">
        <v>127.3</v>
      </c>
      <c r="BF644" s="31">
        <v>127.3</v>
      </c>
      <c r="BG644" s="31">
        <v>127.3</v>
      </c>
      <c r="BH644" s="31">
        <v>127.3</v>
      </c>
      <c r="BI644" s="31">
        <v>127.3</v>
      </c>
      <c r="BJ644" s="31">
        <v>127.3</v>
      </c>
      <c r="BK644" s="31">
        <v>127.3</v>
      </c>
      <c r="BL644" s="31">
        <v>127.3</v>
      </c>
      <c r="BM644" s="31">
        <v>127.5</v>
      </c>
      <c r="BN644" s="31">
        <v>127.5</v>
      </c>
      <c r="BO644" s="31">
        <v>127.4</v>
      </c>
      <c r="BP644" s="31">
        <v>127.4</v>
      </c>
      <c r="BQ644" s="31">
        <v>127.4</v>
      </c>
      <c r="BR644" s="31">
        <v>127.4</v>
      </c>
      <c r="BS644" s="31">
        <v>127.4</v>
      </c>
      <c r="BT644" s="31">
        <v>127.4</v>
      </c>
      <c r="BU644" s="31">
        <v>127.4</v>
      </c>
      <c r="BV644" s="31">
        <v>127.4</v>
      </c>
      <c r="BW644" s="31">
        <v>127.4</v>
      </c>
      <c r="BX644" s="31">
        <v>127.3</v>
      </c>
      <c r="BY644" s="31">
        <v>127.3</v>
      </c>
      <c r="BZ644" s="31">
        <v>127.3</v>
      </c>
      <c r="CA644" s="31">
        <v>127.3</v>
      </c>
      <c r="CB644" s="31">
        <v>135.1</v>
      </c>
      <c r="CC644" s="31">
        <v>135.1</v>
      </c>
      <c r="CD644" s="31">
        <v>135.1</v>
      </c>
      <c r="CE644" s="31">
        <v>135.1</v>
      </c>
      <c r="CF644" s="31">
        <v>135.1</v>
      </c>
      <c r="CG644" s="31">
        <v>135</v>
      </c>
      <c r="CH644" s="31">
        <v>135</v>
      </c>
      <c r="CI644" s="31">
        <v>135</v>
      </c>
      <c r="CJ644" s="31">
        <v>135.1</v>
      </c>
      <c r="CK644" s="31">
        <v>135</v>
      </c>
      <c r="CL644" s="31">
        <v>135</v>
      </c>
      <c r="CM644" s="31">
        <v>135</v>
      </c>
      <c r="CN644" s="31">
        <v>135.1</v>
      </c>
      <c r="CO644" s="31">
        <v>135.1</v>
      </c>
      <c r="CP644" s="31">
        <v>135.1</v>
      </c>
      <c r="CQ644" s="31">
        <v>135</v>
      </c>
      <c r="CR644" s="31">
        <v>135</v>
      </c>
      <c r="CS644" s="31">
        <v>135</v>
      </c>
      <c r="CT644" s="31">
        <v>135</v>
      </c>
      <c r="CU644" s="31">
        <v>135</v>
      </c>
      <c r="CV644" s="31">
        <v>135</v>
      </c>
      <c r="CW644" s="31">
        <v>135</v>
      </c>
      <c r="CX644" s="31">
        <v>135.1</v>
      </c>
      <c r="CY644" s="31">
        <v>135.1</v>
      </c>
      <c r="CZ644" s="31">
        <v>135.1</v>
      </c>
      <c r="DA644" s="31">
        <v>135.19999999999999</v>
      </c>
      <c r="DB644" s="31">
        <v>135.19999999999999</v>
      </c>
      <c r="DC644" s="31">
        <v>134</v>
      </c>
      <c r="DD644" s="31">
        <v>134.4</v>
      </c>
      <c r="DE644" s="31">
        <v>134.4</v>
      </c>
      <c r="DF644" s="31">
        <v>134.4</v>
      </c>
      <c r="DG644" s="31">
        <v>134.5</v>
      </c>
      <c r="DH644" s="31">
        <v>134.6</v>
      </c>
      <c r="DI644" s="31">
        <v>134.80000000000001</v>
      </c>
      <c r="DJ644" s="31">
        <v>134.80000000000001</v>
      </c>
      <c r="DK644" s="31">
        <v>134.6</v>
      </c>
      <c r="DL644" s="31">
        <v>134.6</v>
      </c>
      <c r="DM644" s="31">
        <v>134.6</v>
      </c>
      <c r="DN644" s="31">
        <v>134.69999999999999</v>
      </c>
      <c r="DO644" s="31">
        <v>134.9</v>
      </c>
      <c r="DP644" s="31">
        <v>134.9</v>
      </c>
      <c r="DQ644" s="31">
        <v>134.80000000000001</v>
      </c>
      <c r="DR644" s="31">
        <v>134.69999999999999</v>
      </c>
      <c r="DS644" s="31">
        <v>134.80000000000001</v>
      </c>
      <c r="DT644" s="31">
        <v>134.80000000000001</v>
      </c>
      <c r="DU644" s="31">
        <v>135</v>
      </c>
      <c r="DV644" s="31">
        <v>134.9</v>
      </c>
      <c r="DW644" s="31">
        <v>134.9</v>
      </c>
      <c r="DX644" s="31">
        <v>134.9</v>
      </c>
      <c r="DY644" s="31">
        <v>134.9</v>
      </c>
      <c r="DZ644" s="31">
        <v>134.9</v>
      </c>
      <c r="EA644" s="31">
        <v>134.9</v>
      </c>
      <c r="EB644" s="31">
        <v>135</v>
      </c>
      <c r="EC644" s="31">
        <v>135</v>
      </c>
      <c r="ED644" s="31">
        <v>135.1</v>
      </c>
      <c r="EE644" s="31">
        <v>135.1</v>
      </c>
      <c r="EF644" s="31">
        <v>135.1</v>
      </c>
      <c r="EG644" s="31">
        <v>135.1</v>
      </c>
      <c r="EH644" s="31">
        <v>135.1</v>
      </c>
      <c r="EI644" s="31">
        <v>135.1</v>
      </c>
      <c r="EJ644" s="31">
        <v>135.1</v>
      </c>
      <c r="EK644" s="31">
        <v>135.9</v>
      </c>
      <c r="EL644" s="31">
        <v>135.9</v>
      </c>
      <c r="EM644" s="31">
        <v>135.1</v>
      </c>
      <c r="EN644" s="31">
        <v>135.1</v>
      </c>
      <c r="EO644" s="31">
        <v>135.1</v>
      </c>
      <c r="EP644" s="31">
        <v>135.1</v>
      </c>
      <c r="EQ644" s="31">
        <v>135.30000000000001</v>
      </c>
      <c r="ER644" s="31">
        <v>135.30000000000001</v>
      </c>
      <c r="ES644" s="31">
        <v>135.30000000000001</v>
      </c>
      <c r="ET644" s="31">
        <v>135.30000000000001</v>
      </c>
    </row>
    <row r="645" spans="1:150">
      <c r="A645" s="25" t="s">
        <v>2473</v>
      </c>
      <c r="B645" s="25" t="s">
        <v>2474</v>
      </c>
      <c r="C645" s="26">
        <v>0.10995000000000001</v>
      </c>
      <c r="D645" s="31">
        <v>100.5</v>
      </c>
      <c r="E645" s="31">
        <v>100.9</v>
      </c>
      <c r="F645" s="31">
        <v>100.9</v>
      </c>
      <c r="G645" s="31">
        <v>100.9</v>
      </c>
      <c r="H645" s="31">
        <v>100.9</v>
      </c>
      <c r="I645" s="31">
        <v>100.9</v>
      </c>
      <c r="J645" s="31">
        <v>100.9</v>
      </c>
      <c r="K645" s="31">
        <v>100.9</v>
      </c>
      <c r="L645" s="31">
        <v>100.9</v>
      </c>
      <c r="M645" s="31">
        <v>100.9</v>
      </c>
      <c r="N645" s="31">
        <v>100.9</v>
      </c>
      <c r="O645" s="31">
        <v>100.9</v>
      </c>
      <c r="P645" s="31">
        <v>100.9</v>
      </c>
      <c r="Q645" s="31">
        <v>97.8</v>
      </c>
      <c r="R645" s="31">
        <v>97.8</v>
      </c>
      <c r="S645" s="31">
        <v>97.8</v>
      </c>
      <c r="T645" s="31">
        <v>100.9</v>
      </c>
      <c r="U645" s="31">
        <v>100.9</v>
      </c>
      <c r="V645" s="31">
        <v>100.9</v>
      </c>
      <c r="W645" s="31">
        <v>100.9</v>
      </c>
      <c r="X645" s="31">
        <v>100.9</v>
      </c>
      <c r="Y645" s="31">
        <v>100.9</v>
      </c>
      <c r="Z645" s="31">
        <v>100.9</v>
      </c>
      <c r="AA645" s="31">
        <v>100.5</v>
      </c>
      <c r="AB645" s="31">
        <v>106.9</v>
      </c>
      <c r="AC645" s="31">
        <v>114.3</v>
      </c>
      <c r="AD645" s="31">
        <v>114.3</v>
      </c>
      <c r="AE645" s="31">
        <v>114.3</v>
      </c>
      <c r="AF645" s="31">
        <v>114.3</v>
      </c>
      <c r="AG645" s="31">
        <v>115.5</v>
      </c>
      <c r="AH645" s="31">
        <v>115.5</v>
      </c>
      <c r="AI645" s="31">
        <v>115.5</v>
      </c>
      <c r="AJ645" s="31">
        <v>115.5</v>
      </c>
      <c r="AK645" s="31">
        <v>115.5</v>
      </c>
      <c r="AL645" s="31">
        <v>115.5</v>
      </c>
      <c r="AM645" s="31">
        <v>115.5</v>
      </c>
      <c r="AN645" s="31">
        <v>115.6</v>
      </c>
      <c r="AO645" s="31">
        <v>115.6</v>
      </c>
      <c r="AP645" s="31">
        <v>115.6</v>
      </c>
      <c r="AQ645" s="31">
        <v>115.6</v>
      </c>
      <c r="AR645" s="31">
        <v>115.6</v>
      </c>
      <c r="AS645" s="31">
        <v>115.6</v>
      </c>
      <c r="AT645" s="31">
        <v>115.6</v>
      </c>
      <c r="AU645" s="31">
        <v>115.6</v>
      </c>
      <c r="AV645" s="31">
        <v>115.6</v>
      </c>
      <c r="AW645" s="31">
        <v>115.6</v>
      </c>
      <c r="AX645" s="31">
        <v>115.6</v>
      </c>
      <c r="AY645" s="31">
        <v>115.6</v>
      </c>
      <c r="AZ645" s="31">
        <v>115.6</v>
      </c>
      <c r="BA645" s="31">
        <v>115.6</v>
      </c>
      <c r="BB645" s="31">
        <v>115.6</v>
      </c>
      <c r="BC645" s="31">
        <v>115.6</v>
      </c>
      <c r="BD645" s="31">
        <v>115.6</v>
      </c>
      <c r="BE645" s="31">
        <v>115.6</v>
      </c>
      <c r="BF645" s="31">
        <v>115.6</v>
      </c>
      <c r="BG645" s="31">
        <v>115.6</v>
      </c>
      <c r="BH645" s="31">
        <v>115.6</v>
      </c>
      <c r="BI645" s="31">
        <v>115.6</v>
      </c>
      <c r="BJ645" s="31">
        <v>115.6</v>
      </c>
      <c r="BK645" s="31">
        <v>115.6</v>
      </c>
      <c r="BL645" s="31">
        <v>115.6</v>
      </c>
      <c r="BM645" s="31">
        <v>115.6</v>
      </c>
      <c r="BN645" s="31">
        <v>115.6</v>
      </c>
      <c r="BO645" s="31">
        <v>115.6</v>
      </c>
      <c r="BP645" s="31">
        <v>115.6</v>
      </c>
      <c r="BQ645" s="31">
        <v>115.6</v>
      </c>
      <c r="BR645" s="31">
        <v>115.6</v>
      </c>
      <c r="BS645" s="31">
        <v>115.6</v>
      </c>
      <c r="BT645" s="31">
        <v>115.6</v>
      </c>
      <c r="BU645" s="31">
        <v>115.6</v>
      </c>
      <c r="BV645" s="31">
        <v>115.6</v>
      </c>
      <c r="BW645" s="31">
        <v>115.6</v>
      </c>
      <c r="BX645" s="31">
        <v>115.6</v>
      </c>
      <c r="BY645" s="31">
        <v>115.6</v>
      </c>
      <c r="BZ645" s="31">
        <v>115.6</v>
      </c>
      <c r="CA645" s="31">
        <v>115.6</v>
      </c>
      <c r="CB645" s="31">
        <v>115.6</v>
      </c>
      <c r="CC645" s="31">
        <v>115.6</v>
      </c>
      <c r="CD645" s="31">
        <v>115.6</v>
      </c>
      <c r="CE645" s="31">
        <v>115.6</v>
      </c>
      <c r="CF645" s="31">
        <v>115.6</v>
      </c>
      <c r="CG645" s="31">
        <v>115.6</v>
      </c>
      <c r="CH645" s="31">
        <v>115.6</v>
      </c>
      <c r="CI645" s="31">
        <v>115.6</v>
      </c>
      <c r="CJ645" s="31">
        <v>115.6</v>
      </c>
      <c r="CK645" s="31">
        <v>115.6</v>
      </c>
      <c r="CL645" s="31">
        <v>115.6</v>
      </c>
      <c r="CM645" s="31">
        <v>115.6</v>
      </c>
      <c r="CN645" s="31">
        <v>115.6</v>
      </c>
      <c r="CO645" s="31">
        <v>115.6</v>
      </c>
      <c r="CP645" s="31">
        <v>115.6</v>
      </c>
      <c r="CQ645" s="31">
        <v>115.6</v>
      </c>
      <c r="CR645" s="31">
        <v>115.6</v>
      </c>
      <c r="CS645" s="31">
        <v>115.6</v>
      </c>
      <c r="CT645" s="31">
        <v>115.6</v>
      </c>
      <c r="CU645" s="31">
        <v>115.6</v>
      </c>
      <c r="CV645" s="31">
        <v>115.6</v>
      </c>
      <c r="CW645" s="31">
        <v>115.6</v>
      </c>
      <c r="CX645" s="31">
        <v>115.6</v>
      </c>
      <c r="CY645" s="31">
        <v>115.6</v>
      </c>
      <c r="CZ645" s="31">
        <v>115.6</v>
      </c>
      <c r="DA645" s="31">
        <v>115.6</v>
      </c>
      <c r="DB645" s="31">
        <v>115.6</v>
      </c>
      <c r="DC645" s="31">
        <v>115.6</v>
      </c>
      <c r="DD645" s="31">
        <v>115.6</v>
      </c>
      <c r="DE645" s="31">
        <v>115.6</v>
      </c>
      <c r="DF645" s="31">
        <v>115.6</v>
      </c>
      <c r="DG645" s="31">
        <v>115.6</v>
      </c>
      <c r="DH645" s="31">
        <v>115.6</v>
      </c>
      <c r="DI645" s="31">
        <v>115.6</v>
      </c>
      <c r="DJ645" s="31">
        <v>115.6</v>
      </c>
      <c r="DK645" s="31">
        <v>115.6</v>
      </c>
      <c r="DL645" s="31">
        <v>115.6</v>
      </c>
      <c r="DM645" s="31">
        <v>115.6</v>
      </c>
      <c r="DN645" s="31">
        <v>115.6</v>
      </c>
      <c r="DO645" s="31">
        <v>115.6</v>
      </c>
      <c r="DP645" s="31">
        <v>115.6</v>
      </c>
      <c r="DQ645" s="31">
        <v>115.6</v>
      </c>
      <c r="DR645" s="31">
        <v>115.6</v>
      </c>
      <c r="DS645" s="31">
        <v>115.6</v>
      </c>
      <c r="DT645" s="31">
        <v>115.6</v>
      </c>
      <c r="DU645" s="31">
        <v>115.6</v>
      </c>
      <c r="DV645" s="31">
        <v>115.6</v>
      </c>
      <c r="DW645" s="31">
        <v>115.6</v>
      </c>
      <c r="DX645" s="31">
        <v>115.6</v>
      </c>
      <c r="DY645" s="31">
        <v>115.6</v>
      </c>
      <c r="DZ645" s="31">
        <v>115.6</v>
      </c>
      <c r="EA645" s="31">
        <v>115.6</v>
      </c>
      <c r="EB645" s="31">
        <v>115.6</v>
      </c>
      <c r="EC645" s="31">
        <v>115.6</v>
      </c>
      <c r="ED645" s="31">
        <v>115.6</v>
      </c>
      <c r="EE645" s="31">
        <v>115.6</v>
      </c>
      <c r="EF645" s="31">
        <v>115.6</v>
      </c>
      <c r="EG645" s="31">
        <v>115.6</v>
      </c>
      <c r="EH645" s="31">
        <v>115.6</v>
      </c>
      <c r="EI645" s="31">
        <v>115.6</v>
      </c>
      <c r="EJ645" s="31">
        <v>115.6</v>
      </c>
      <c r="EK645" s="31">
        <v>118</v>
      </c>
      <c r="EL645" s="31">
        <v>118</v>
      </c>
      <c r="EM645" s="31">
        <v>115.6</v>
      </c>
      <c r="EN645" s="31">
        <v>115.6</v>
      </c>
      <c r="EO645" s="31">
        <v>115.6</v>
      </c>
      <c r="EP645" s="31">
        <v>115.6</v>
      </c>
      <c r="EQ645" s="31">
        <v>115.6</v>
      </c>
      <c r="ER645" s="31">
        <v>115.6</v>
      </c>
      <c r="ES645" s="31">
        <v>115.6</v>
      </c>
      <c r="ET645" s="31">
        <v>115.6</v>
      </c>
    </row>
    <row r="646" spans="1:150">
      <c r="A646" s="25" t="s">
        <v>2475</v>
      </c>
      <c r="B646" s="25" t="s">
        <v>2476</v>
      </c>
      <c r="C646" s="26">
        <v>0.19067999999999999</v>
      </c>
      <c r="D646" s="31">
        <v>91.7</v>
      </c>
      <c r="E646" s="31">
        <v>91.7</v>
      </c>
      <c r="F646" s="31">
        <v>91.7</v>
      </c>
      <c r="G646" s="31">
        <v>91.7</v>
      </c>
      <c r="H646" s="31">
        <v>91.7</v>
      </c>
      <c r="I646" s="31">
        <v>91.7</v>
      </c>
      <c r="J646" s="31">
        <v>91.7</v>
      </c>
      <c r="K646" s="31">
        <v>91.7</v>
      </c>
      <c r="L646" s="31">
        <v>91.7</v>
      </c>
      <c r="M646" s="31">
        <v>91.7</v>
      </c>
      <c r="N646" s="31">
        <v>91.7</v>
      </c>
      <c r="O646" s="31">
        <v>91.7</v>
      </c>
      <c r="P646" s="31">
        <v>97.2</v>
      </c>
      <c r="Q646" s="31">
        <v>97.2</v>
      </c>
      <c r="R646" s="31">
        <v>97.2</v>
      </c>
      <c r="S646" s="31">
        <v>97.2</v>
      </c>
      <c r="T646" s="31">
        <v>97.2</v>
      </c>
      <c r="U646" s="31">
        <v>97.2</v>
      </c>
      <c r="V646" s="31">
        <v>97.2</v>
      </c>
      <c r="W646" s="31">
        <v>97.2</v>
      </c>
      <c r="X646" s="31">
        <v>97.2</v>
      </c>
      <c r="Y646" s="31">
        <v>97.2</v>
      </c>
      <c r="Z646" s="31">
        <v>97.2</v>
      </c>
      <c r="AA646" s="31">
        <v>97.2</v>
      </c>
      <c r="AB646" s="31">
        <v>97.2</v>
      </c>
      <c r="AC646" s="31">
        <v>97.2</v>
      </c>
      <c r="AD646" s="31">
        <v>118.8</v>
      </c>
      <c r="AE646" s="31">
        <v>129.6</v>
      </c>
      <c r="AF646" s="31">
        <v>140.4</v>
      </c>
      <c r="AG646" s="31">
        <v>140.4</v>
      </c>
      <c r="AH646" s="31">
        <v>140.4</v>
      </c>
      <c r="AI646" s="31">
        <v>140.4</v>
      </c>
      <c r="AJ646" s="31">
        <v>140.4</v>
      </c>
      <c r="AK646" s="31">
        <v>140.4</v>
      </c>
      <c r="AL646" s="31">
        <v>140.4</v>
      </c>
      <c r="AM646" s="31">
        <v>140.4</v>
      </c>
      <c r="AN646" s="31">
        <v>140.4</v>
      </c>
      <c r="AO646" s="31">
        <v>140.4</v>
      </c>
      <c r="AP646" s="31">
        <v>140.4</v>
      </c>
      <c r="AQ646" s="31">
        <v>140.4</v>
      </c>
      <c r="AR646" s="31">
        <v>140.4</v>
      </c>
      <c r="AS646" s="31">
        <v>140.4</v>
      </c>
      <c r="AT646" s="31">
        <v>140.4</v>
      </c>
      <c r="AU646" s="31">
        <v>140.4</v>
      </c>
      <c r="AV646" s="31">
        <v>140.4</v>
      </c>
      <c r="AW646" s="31">
        <v>140.4</v>
      </c>
      <c r="AX646" s="31">
        <v>140.4</v>
      </c>
      <c r="AY646" s="31">
        <v>140.4</v>
      </c>
      <c r="AZ646" s="31">
        <v>140.4</v>
      </c>
      <c r="BA646" s="31">
        <v>140.4</v>
      </c>
      <c r="BB646" s="31">
        <v>140.4</v>
      </c>
      <c r="BC646" s="31">
        <v>140.4</v>
      </c>
      <c r="BD646" s="31">
        <v>140.4</v>
      </c>
      <c r="BE646" s="31">
        <v>140.4</v>
      </c>
      <c r="BF646" s="31">
        <v>140.4</v>
      </c>
      <c r="BG646" s="31">
        <v>140.4</v>
      </c>
      <c r="BH646" s="31">
        <v>140.4</v>
      </c>
      <c r="BI646" s="31">
        <v>140.4</v>
      </c>
      <c r="BJ646" s="31">
        <v>140.4</v>
      </c>
      <c r="BK646" s="31">
        <v>140.4</v>
      </c>
      <c r="BL646" s="31">
        <v>140.4</v>
      </c>
      <c r="BM646" s="31">
        <v>140.4</v>
      </c>
      <c r="BN646" s="31">
        <v>140.4</v>
      </c>
      <c r="BO646" s="31">
        <v>140.4</v>
      </c>
      <c r="BP646" s="31">
        <v>140.4</v>
      </c>
      <c r="BQ646" s="31">
        <v>140.4</v>
      </c>
      <c r="BR646" s="31">
        <v>140.4</v>
      </c>
      <c r="BS646" s="31">
        <v>140.4</v>
      </c>
      <c r="BT646" s="31">
        <v>140.4</v>
      </c>
      <c r="BU646" s="31">
        <v>140.4</v>
      </c>
      <c r="BV646" s="31">
        <v>140.4</v>
      </c>
      <c r="BW646" s="31">
        <v>140.4</v>
      </c>
      <c r="BX646" s="31">
        <v>140.4</v>
      </c>
      <c r="BY646" s="31">
        <v>140.4</v>
      </c>
      <c r="BZ646" s="31">
        <v>140.4</v>
      </c>
      <c r="CA646" s="31">
        <v>140.4</v>
      </c>
      <c r="CB646" s="31">
        <v>154.1</v>
      </c>
      <c r="CC646" s="31">
        <v>154.1</v>
      </c>
      <c r="CD646" s="31">
        <v>154.1</v>
      </c>
      <c r="CE646" s="31">
        <v>154.1</v>
      </c>
      <c r="CF646" s="31">
        <v>154.1</v>
      </c>
      <c r="CG646" s="31">
        <v>154.1</v>
      </c>
      <c r="CH646" s="31">
        <v>154.1</v>
      </c>
      <c r="CI646" s="31">
        <v>154.1</v>
      </c>
      <c r="CJ646" s="31">
        <v>154.1</v>
      </c>
      <c r="CK646" s="31">
        <v>154.1</v>
      </c>
      <c r="CL646" s="31">
        <v>154.1</v>
      </c>
      <c r="CM646" s="31">
        <v>154.1</v>
      </c>
      <c r="CN646" s="31">
        <v>154.1</v>
      </c>
      <c r="CO646" s="31">
        <v>154.1</v>
      </c>
      <c r="CP646" s="31">
        <v>154.1</v>
      </c>
      <c r="CQ646" s="31">
        <v>154.1</v>
      </c>
      <c r="CR646" s="31">
        <v>154.1</v>
      </c>
      <c r="CS646" s="31">
        <v>154.1</v>
      </c>
      <c r="CT646" s="31">
        <v>154.1</v>
      </c>
      <c r="CU646" s="31">
        <v>154.1</v>
      </c>
      <c r="CV646" s="31">
        <v>154.1</v>
      </c>
      <c r="CW646" s="31">
        <v>154.1</v>
      </c>
      <c r="CX646" s="31">
        <v>154.1</v>
      </c>
      <c r="CY646" s="31">
        <v>154.1</v>
      </c>
      <c r="CZ646" s="31">
        <v>154.1</v>
      </c>
      <c r="DA646" s="31">
        <v>154.1</v>
      </c>
      <c r="DB646" s="31">
        <v>154.1</v>
      </c>
      <c r="DC646" s="31">
        <v>154.1</v>
      </c>
      <c r="DD646" s="31">
        <v>154.1</v>
      </c>
      <c r="DE646" s="31">
        <v>154.1</v>
      </c>
      <c r="DF646" s="31">
        <v>154.1</v>
      </c>
      <c r="DG646" s="31">
        <v>154.1</v>
      </c>
      <c r="DH646" s="31">
        <v>154.1</v>
      </c>
      <c r="DI646" s="31">
        <v>154.1</v>
      </c>
      <c r="DJ646" s="31">
        <v>154.1</v>
      </c>
      <c r="DK646" s="31">
        <v>154.1</v>
      </c>
      <c r="DL646" s="31">
        <v>154.1</v>
      </c>
      <c r="DM646" s="31">
        <v>154.1</v>
      </c>
      <c r="DN646" s="31">
        <v>154.1</v>
      </c>
      <c r="DO646" s="31">
        <v>154.1</v>
      </c>
      <c r="DP646" s="31">
        <v>154.1</v>
      </c>
      <c r="DQ646" s="31">
        <v>154.1</v>
      </c>
      <c r="DR646" s="31">
        <v>154.1</v>
      </c>
      <c r="DS646" s="31">
        <v>154.1</v>
      </c>
      <c r="DT646" s="31">
        <v>154.1</v>
      </c>
      <c r="DU646" s="31">
        <v>154.1</v>
      </c>
      <c r="DV646" s="31">
        <v>154.1</v>
      </c>
      <c r="DW646" s="31">
        <v>154.1</v>
      </c>
      <c r="DX646" s="31">
        <v>154.1</v>
      </c>
      <c r="DY646" s="31">
        <v>154.1</v>
      </c>
      <c r="DZ646" s="31">
        <v>154.1</v>
      </c>
      <c r="EA646" s="31">
        <v>154.1</v>
      </c>
      <c r="EB646" s="31">
        <v>154.1</v>
      </c>
      <c r="EC646" s="31">
        <v>154.1</v>
      </c>
      <c r="ED646" s="31">
        <v>154.1</v>
      </c>
      <c r="EE646" s="31">
        <v>154.1</v>
      </c>
      <c r="EF646" s="31">
        <v>154.1</v>
      </c>
      <c r="EG646" s="31">
        <v>154.1</v>
      </c>
      <c r="EH646" s="31">
        <v>154.1</v>
      </c>
      <c r="EI646" s="31">
        <v>154.1</v>
      </c>
      <c r="EJ646" s="31">
        <v>154.1</v>
      </c>
      <c r="EK646" s="31">
        <v>154.1</v>
      </c>
      <c r="EL646" s="31">
        <v>154.1</v>
      </c>
      <c r="EM646" s="31">
        <v>154.1</v>
      </c>
      <c r="EN646" s="31">
        <v>154.1</v>
      </c>
      <c r="EO646" s="31">
        <v>154.1</v>
      </c>
      <c r="EP646" s="31">
        <v>154.1</v>
      </c>
      <c r="EQ646" s="31">
        <v>154.1</v>
      </c>
      <c r="ER646" s="31">
        <v>154.1</v>
      </c>
      <c r="ES646" s="31">
        <v>154.1</v>
      </c>
      <c r="ET646" s="31">
        <v>154.1</v>
      </c>
    </row>
    <row r="647" spans="1:150">
      <c r="A647" s="25" t="s">
        <v>2477</v>
      </c>
      <c r="B647" s="25" t="s">
        <v>2478</v>
      </c>
      <c r="C647" s="26">
        <v>3.5740000000000001E-2</v>
      </c>
      <c r="D647" s="31">
        <v>100.5</v>
      </c>
      <c r="E647" s="31">
        <v>100.5</v>
      </c>
      <c r="F647" s="31">
        <v>100.5</v>
      </c>
      <c r="G647" s="31">
        <v>100.5</v>
      </c>
      <c r="H647" s="31">
        <v>100.7</v>
      </c>
      <c r="I647" s="31">
        <v>100.7</v>
      </c>
      <c r="J647" s="31">
        <v>100.7</v>
      </c>
      <c r="K647" s="31">
        <v>100.5</v>
      </c>
      <c r="L647" s="31">
        <v>101.5</v>
      </c>
      <c r="M647" s="31">
        <v>101.3</v>
      </c>
      <c r="N647" s="31">
        <v>101.3</v>
      </c>
      <c r="O647" s="31">
        <v>101.3</v>
      </c>
      <c r="P647" s="31">
        <v>101</v>
      </c>
      <c r="Q647" s="31">
        <v>100</v>
      </c>
      <c r="R647" s="31">
        <v>97.6</v>
      </c>
      <c r="S647" s="31">
        <v>97.6</v>
      </c>
      <c r="T647" s="31">
        <v>98.5</v>
      </c>
      <c r="U647" s="31">
        <v>98.5</v>
      </c>
      <c r="V647" s="31">
        <v>98.5</v>
      </c>
      <c r="W647" s="31">
        <v>98.5</v>
      </c>
      <c r="X647" s="31">
        <v>96.7</v>
      </c>
      <c r="Y647" s="31">
        <v>96.6</v>
      </c>
      <c r="Z647" s="31">
        <v>96.5</v>
      </c>
      <c r="AA647" s="31">
        <v>96.5</v>
      </c>
      <c r="AB647" s="31">
        <v>96.5</v>
      </c>
      <c r="AC647" s="31">
        <v>93.9</v>
      </c>
      <c r="AD647" s="31">
        <v>93.9</v>
      </c>
      <c r="AE647" s="31">
        <v>93.6</v>
      </c>
      <c r="AF647" s="31">
        <v>93.6</v>
      </c>
      <c r="AG647" s="31">
        <v>93.6</v>
      </c>
      <c r="AH647" s="31">
        <v>93.6</v>
      </c>
      <c r="AI647" s="31">
        <v>93.6</v>
      </c>
      <c r="AJ647" s="31">
        <v>93.6</v>
      </c>
      <c r="AK647" s="31">
        <v>92.9</v>
      </c>
      <c r="AL647" s="31">
        <v>92.9</v>
      </c>
      <c r="AM647" s="31">
        <v>92.9</v>
      </c>
      <c r="AN647" s="31">
        <v>92.9</v>
      </c>
      <c r="AO647" s="31">
        <v>92.9</v>
      </c>
      <c r="AP647" s="31">
        <v>92.9</v>
      </c>
      <c r="AQ647" s="31">
        <v>92.9</v>
      </c>
      <c r="AR647" s="31">
        <v>94.2</v>
      </c>
      <c r="AS647" s="31">
        <v>94.2</v>
      </c>
      <c r="AT647" s="31">
        <v>95.7</v>
      </c>
      <c r="AU647" s="31">
        <v>95.7</v>
      </c>
      <c r="AV647" s="31">
        <v>96.8</v>
      </c>
      <c r="AW647" s="31">
        <v>96.8</v>
      </c>
      <c r="AX647" s="31">
        <v>96.1</v>
      </c>
      <c r="AY647" s="31">
        <v>93.3</v>
      </c>
      <c r="AZ647" s="31">
        <v>93</v>
      </c>
      <c r="BA647" s="31">
        <v>93</v>
      </c>
      <c r="BB647" s="31">
        <v>93.3</v>
      </c>
      <c r="BC647" s="31">
        <v>93</v>
      </c>
      <c r="BD647" s="31">
        <v>93</v>
      </c>
      <c r="BE647" s="31">
        <v>93.3</v>
      </c>
      <c r="BF647" s="31">
        <v>93.3</v>
      </c>
      <c r="BG647" s="31">
        <v>93.3</v>
      </c>
      <c r="BH647" s="31">
        <v>93.3</v>
      </c>
      <c r="BI647" s="31">
        <v>93.1</v>
      </c>
      <c r="BJ647" s="31">
        <v>93.2</v>
      </c>
      <c r="BK647" s="31">
        <v>93.3</v>
      </c>
      <c r="BL647" s="31">
        <v>93.4</v>
      </c>
      <c r="BM647" s="31">
        <v>94.9</v>
      </c>
      <c r="BN647" s="31">
        <v>94.9</v>
      </c>
      <c r="BO647" s="31">
        <v>94.2</v>
      </c>
      <c r="BP647" s="31">
        <v>94</v>
      </c>
      <c r="BQ647" s="31">
        <v>93.9</v>
      </c>
      <c r="BR647" s="31">
        <v>93.9</v>
      </c>
      <c r="BS647" s="31">
        <v>93.9</v>
      </c>
      <c r="BT647" s="31">
        <v>93.9</v>
      </c>
      <c r="BU647" s="31">
        <v>93.9</v>
      </c>
      <c r="BV647" s="31">
        <v>93.9</v>
      </c>
      <c r="BW647" s="31">
        <v>93.8</v>
      </c>
      <c r="BX647" s="31">
        <v>93.4</v>
      </c>
      <c r="BY647" s="31">
        <v>93.4</v>
      </c>
      <c r="BZ647" s="31">
        <v>93.6</v>
      </c>
      <c r="CA647" s="31">
        <v>93.6</v>
      </c>
      <c r="CB647" s="31">
        <v>93.8</v>
      </c>
      <c r="CC647" s="31">
        <v>93.4</v>
      </c>
      <c r="CD647" s="31">
        <v>93.8</v>
      </c>
      <c r="CE647" s="31">
        <v>93.8</v>
      </c>
      <c r="CF647" s="31">
        <v>93.4</v>
      </c>
      <c r="CG647" s="31">
        <v>93.1</v>
      </c>
      <c r="CH647" s="31">
        <v>93.1</v>
      </c>
      <c r="CI647" s="31">
        <v>93.1</v>
      </c>
      <c r="CJ647" s="31">
        <v>93.4</v>
      </c>
      <c r="CK647" s="31">
        <v>93.1</v>
      </c>
      <c r="CL647" s="31">
        <v>93.1</v>
      </c>
      <c r="CM647" s="31">
        <v>93.1</v>
      </c>
      <c r="CN647" s="31">
        <v>93.4</v>
      </c>
      <c r="CO647" s="31">
        <v>93.4</v>
      </c>
      <c r="CP647" s="31">
        <v>93.4</v>
      </c>
      <c r="CQ647" s="31">
        <v>93.1</v>
      </c>
      <c r="CR647" s="31">
        <v>93.1</v>
      </c>
      <c r="CS647" s="31">
        <v>92.7</v>
      </c>
      <c r="CT647" s="31">
        <v>92.7</v>
      </c>
      <c r="CU647" s="31">
        <v>92.7</v>
      </c>
      <c r="CV647" s="31">
        <v>92.7</v>
      </c>
      <c r="CW647" s="31">
        <v>92.7</v>
      </c>
      <c r="CX647" s="31">
        <v>93.4</v>
      </c>
      <c r="CY647" s="31">
        <v>93.4</v>
      </c>
      <c r="CZ647" s="31">
        <v>93.4</v>
      </c>
      <c r="DA647" s="31">
        <v>94.5</v>
      </c>
      <c r="DB647" s="31">
        <v>94.5</v>
      </c>
      <c r="DC647" s="31">
        <v>83.5</v>
      </c>
      <c r="DD647" s="31">
        <v>87.2</v>
      </c>
      <c r="DE647" s="31">
        <v>87.2</v>
      </c>
      <c r="DF647" s="31">
        <v>87.2</v>
      </c>
      <c r="DG647" s="31">
        <v>88.3</v>
      </c>
      <c r="DH647" s="31">
        <v>88.8</v>
      </c>
      <c r="DI647" s="31">
        <v>91.3</v>
      </c>
      <c r="DJ647" s="31">
        <v>91.3</v>
      </c>
      <c r="DK647" s="31">
        <v>89.7</v>
      </c>
      <c r="DL647" s="31">
        <v>89.3</v>
      </c>
      <c r="DM647" s="31">
        <v>89.4</v>
      </c>
      <c r="DN647" s="31">
        <v>89.8</v>
      </c>
      <c r="DO647" s="31">
        <v>92</v>
      </c>
      <c r="DP647" s="31">
        <v>92</v>
      </c>
      <c r="DQ647" s="31">
        <v>91.5</v>
      </c>
      <c r="DR647" s="31">
        <v>90.5</v>
      </c>
      <c r="DS647" s="31">
        <v>90.7</v>
      </c>
      <c r="DT647" s="31">
        <v>90.7</v>
      </c>
      <c r="DU647" s="31">
        <v>92.9</v>
      </c>
      <c r="DV647" s="31">
        <v>92.4</v>
      </c>
      <c r="DW647" s="31">
        <v>92</v>
      </c>
      <c r="DX647" s="31">
        <v>92.4</v>
      </c>
      <c r="DY647" s="31">
        <v>92.5</v>
      </c>
      <c r="DZ647" s="31">
        <v>92.4</v>
      </c>
      <c r="EA647" s="31">
        <v>92.4</v>
      </c>
      <c r="EB647" s="31">
        <v>92.8</v>
      </c>
      <c r="EC647" s="31">
        <v>92.8</v>
      </c>
      <c r="ED647" s="31">
        <v>93.8</v>
      </c>
      <c r="EE647" s="31">
        <v>93.8</v>
      </c>
      <c r="EF647" s="31">
        <v>93.8</v>
      </c>
      <c r="EG647" s="31">
        <v>93.8</v>
      </c>
      <c r="EH647" s="31">
        <v>93.8</v>
      </c>
      <c r="EI647" s="31">
        <v>94</v>
      </c>
      <c r="EJ647" s="31">
        <v>94</v>
      </c>
      <c r="EK647" s="31">
        <v>94</v>
      </c>
      <c r="EL647" s="31">
        <v>94.2</v>
      </c>
      <c r="EM647" s="31">
        <v>94.2</v>
      </c>
      <c r="EN647" s="31">
        <v>94.2</v>
      </c>
      <c r="EO647" s="31">
        <v>94.2</v>
      </c>
      <c r="EP647" s="31">
        <v>94.2</v>
      </c>
      <c r="EQ647" s="31">
        <v>95.4</v>
      </c>
      <c r="ER647" s="31">
        <v>95.4</v>
      </c>
      <c r="ES647" s="31">
        <v>95.4</v>
      </c>
      <c r="ET647" s="31">
        <v>95.4</v>
      </c>
    </row>
    <row r="648" spans="1:150">
      <c r="A648" s="25" t="s">
        <v>2479</v>
      </c>
      <c r="B648" s="25" t="s">
        <v>2480</v>
      </c>
      <c r="C648" s="26">
        <v>0.30997999999999998</v>
      </c>
      <c r="D648" s="31">
        <v>103.2</v>
      </c>
      <c r="E648" s="31">
        <v>104.3</v>
      </c>
      <c r="F648" s="31">
        <v>102.1</v>
      </c>
      <c r="G648" s="31">
        <v>101.7</v>
      </c>
      <c r="H648" s="31">
        <v>102.7</v>
      </c>
      <c r="I648" s="31">
        <v>104.1</v>
      </c>
      <c r="J648" s="31">
        <v>101.7</v>
      </c>
      <c r="K648" s="31">
        <v>103.2</v>
      </c>
      <c r="L648" s="31">
        <v>102.7</v>
      </c>
      <c r="M648" s="31">
        <v>101.5</v>
      </c>
      <c r="N648" s="31">
        <v>103.2</v>
      </c>
      <c r="O648" s="31">
        <v>103</v>
      </c>
      <c r="P648" s="31">
        <v>101</v>
      </c>
      <c r="Q648" s="31">
        <v>108.7</v>
      </c>
      <c r="R648" s="31">
        <v>111</v>
      </c>
      <c r="S648" s="31">
        <v>110.7</v>
      </c>
      <c r="T648" s="31">
        <v>110.8</v>
      </c>
      <c r="U648" s="31">
        <v>110</v>
      </c>
      <c r="V648" s="31">
        <v>106.6</v>
      </c>
      <c r="W648" s="31">
        <v>103.4</v>
      </c>
      <c r="X648" s="31">
        <v>104.1</v>
      </c>
      <c r="Y648" s="31">
        <v>105.6</v>
      </c>
      <c r="Z648" s="31">
        <v>104.4</v>
      </c>
      <c r="AA648" s="31">
        <v>105.9</v>
      </c>
      <c r="AB648" s="31">
        <v>108.9</v>
      </c>
      <c r="AC648" s="31">
        <v>109.2</v>
      </c>
      <c r="AD648" s="31">
        <v>105.8</v>
      </c>
      <c r="AE648" s="31">
        <v>107.4</v>
      </c>
      <c r="AF648" s="31">
        <v>104.8</v>
      </c>
      <c r="AG648" s="31">
        <v>105.2</v>
      </c>
      <c r="AH648" s="31">
        <v>104.4</v>
      </c>
      <c r="AI648" s="31">
        <v>106.9</v>
      </c>
      <c r="AJ648" s="31">
        <v>106</v>
      </c>
      <c r="AK648" s="31">
        <v>108.8</v>
      </c>
      <c r="AL648" s="31">
        <v>108.7</v>
      </c>
      <c r="AM648" s="31">
        <v>109.8</v>
      </c>
      <c r="AN648" s="31">
        <v>104.2</v>
      </c>
      <c r="AO648" s="31">
        <v>102.9</v>
      </c>
      <c r="AP648" s="31">
        <v>103.7</v>
      </c>
      <c r="AQ648" s="31">
        <v>104.1</v>
      </c>
      <c r="AR648" s="31">
        <v>104.1</v>
      </c>
      <c r="AS648" s="31">
        <v>104.1</v>
      </c>
      <c r="AT648" s="31">
        <v>104.6</v>
      </c>
      <c r="AU648" s="31">
        <v>106.6</v>
      </c>
      <c r="AV648" s="31">
        <v>106.6</v>
      </c>
      <c r="AW648" s="31">
        <v>106.6</v>
      </c>
      <c r="AX648" s="31">
        <v>106.6</v>
      </c>
      <c r="AY648" s="31">
        <v>106.6</v>
      </c>
      <c r="AZ648" s="31">
        <v>104.1</v>
      </c>
      <c r="BA648" s="31">
        <v>104.1</v>
      </c>
      <c r="BB648" s="31">
        <v>104.1</v>
      </c>
      <c r="BC648" s="31">
        <v>104.1</v>
      </c>
      <c r="BD648" s="31">
        <v>104.1</v>
      </c>
      <c r="BE648" s="31">
        <v>104.1</v>
      </c>
      <c r="BF648" s="31">
        <v>104.1</v>
      </c>
      <c r="BG648" s="31">
        <v>104.1</v>
      </c>
      <c r="BH648" s="31">
        <v>104.1</v>
      </c>
      <c r="BI648" s="31">
        <v>104.1</v>
      </c>
      <c r="BJ648" s="31">
        <v>104.1</v>
      </c>
      <c r="BK648" s="31">
        <v>104.1</v>
      </c>
      <c r="BL648" s="31">
        <v>104.1</v>
      </c>
      <c r="BM648" s="31">
        <v>104.1</v>
      </c>
      <c r="BN648" s="31">
        <v>104.1</v>
      </c>
      <c r="BO648" s="31">
        <v>104.7</v>
      </c>
      <c r="BP648" s="31">
        <v>104.7</v>
      </c>
      <c r="BQ648" s="31">
        <v>116</v>
      </c>
      <c r="BR648" s="31">
        <v>115.7</v>
      </c>
      <c r="BS648" s="31">
        <v>115.7</v>
      </c>
      <c r="BT648" s="31">
        <v>116</v>
      </c>
      <c r="BU648" s="31">
        <v>114.2</v>
      </c>
      <c r="BV648" s="31">
        <v>114.3</v>
      </c>
      <c r="BW648" s="31">
        <v>114</v>
      </c>
      <c r="BX648" s="31">
        <v>117.1</v>
      </c>
      <c r="BY648" s="31">
        <v>116.3</v>
      </c>
      <c r="BZ648" s="31">
        <v>117.4</v>
      </c>
      <c r="CA648" s="31">
        <v>116.4</v>
      </c>
      <c r="CB648" s="31">
        <v>116.2</v>
      </c>
      <c r="CC648" s="31">
        <v>117.4</v>
      </c>
      <c r="CD648" s="31">
        <v>117.3</v>
      </c>
      <c r="CE648" s="31">
        <v>116.5</v>
      </c>
      <c r="CF648" s="31">
        <v>116.8</v>
      </c>
      <c r="CG648" s="31">
        <v>116.5</v>
      </c>
      <c r="CH648" s="31">
        <v>116.6</v>
      </c>
      <c r="CI648" s="31">
        <v>116.3</v>
      </c>
      <c r="CJ648" s="31">
        <v>116.6</v>
      </c>
      <c r="CK648" s="31">
        <v>116.8</v>
      </c>
      <c r="CL648" s="31">
        <v>116.7</v>
      </c>
      <c r="CM648" s="31">
        <v>116.9</v>
      </c>
      <c r="CN648" s="31">
        <v>117.2</v>
      </c>
      <c r="CO648" s="31">
        <v>117.6</v>
      </c>
      <c r="CP648" s="31">
        <v>117.5</v>
      </c>
      <c r="CQ648" s="31">
        <v>118.8</v>
      </c>
      <c r="CR648" s="31">
        <v>118.9</v>
      </c>
      <c r="CS648" s="31">
        <v>116.8</v>
      </c>
      <c r="CT648" s="31">
        <v>115</v>
      </c>
      <c r="CU648" s="31">
        <v>114.9</v>
      </c>
      <c r="CV648" s="31">
        <v>115.1</v>
      </c>
      <c r="CW648" s="31">
        <v>115</v>
      </c>
      <c r="CX648" s="31">
        <v>115.4</v>
      </c>
      <c r="CY648" s="31">
        <v>114.8</v>
      </c>
      <c r="CZ648" s="31">
        <v>114.2</v>
      </c>
      <c r="DA648" s="31">
        <v>114.3</v>
      </c>
      <c r="DB648" s="31">
        <v>114.2</v>
      </c>
      <c r="DC648" s="31">
        <v>114.4</v>
      </c>
      <c r="DD648" s="31">
        <v>114.6</v>
      </c>
      <c r="DE648" s="31">
        <v>115.1</v>
      </c>
      <c r="DF648" s="31">
        <v>115</v>
      </c>
      <c r="DG648" s="31">
        <v>116.4</v>
      </c>
      <c r="DH648" s="31">
        <v>116.3</v>
      </c>
      <c r="DI648" s="31">
        <v>118.4</v>
      </c>
      <c r="DJ648" s="31">
        <v>120.7</v>
      </c>
      <c r="DK648" s="31">
        <v>119.7</v>
      </c>
      <c r="DL648" s="31">
        <v>119.3</v>
      </c>
      <c r="DM648" s="31">
        <v>119.3</v>
      </c>
      <c r="DN648" s="31">
        <v>119.3</v>
      </c>
      <c r="DO648" s="31">
        <v>120.5</v>
      </c>
      <c r="DP648" s="31">
        <v>120.5</v>
      </c>
      <c r="DQ648" s="31">
        <v>128.6</v>
      </c>
      <c r="DR648" s="31">
        <v>128.6</v>
      </c>
      <c r="DS648" s="31">
        <v>128.80000000000001</v>
      </c>
      <c r="DT648" s="31">
        <v>128.19999999999999</v>
      </c>
      <c r="DU648" s="31">
        <v>128.19999999999999</v>
      </c>
      <c r="DV648" s="31">
        <v>128</v>
      </c>
      <c r="DW648" s="31">
        <v>128.6</v>
      </c>
      <c r="DX648" s="31">
        <v>129.5</v>
      </c>
      <c r="DY648" s="31">
        <v>129.5</v>
      </c>
      <c r="DZ648" s="31">
        <v>129.6</v>
      </c>
      <c r="EA648" s="31">
        <v>129.6</v>
      </c>
      <c r="EB648" s="31">
        <v>130.69999999999999</v>
      </c>
      <c r="EC648" s="31">
        <v>129.80000000000001</v>
      </c>
      <c r="ED648" s="31">
        <v>130.5</v>
      </c>
      <c r="EE648" s="31">
        <v>130.5</v>
      </c>
      <c r="EF648" s="31">
        <v>131</v>
      </c>
      <c r="EG648" s="31">
        <v>131</v>
      </c>
      <c r="EH648" s="31">
        <v>131.5</v>
      </c>
      <c r="EI648" s="31">
        <v>131.5</v>
      </c>
      <c r="EJ648" s="31">
        <v>136.9</v>
      </c>
      <c r="EK648" s="31">
        <v>136.1</v>
      </c>
      <c r="EL648" s="31">
        <v>137.30000000000001</v>
      </c>
      <c r="EM648" s="31">
        <v>139.4</v>
      </c>
      <c r="EN648" s="31">
        <v>139.4</v>
      </c>
      <c r="EO648" s="31">
        <v>139.4</v>
      </c>
      <c r="EP648" s="31">
        <v>139.30000000000001</v>
      </c>
      <c r="EQ648" s="31">
        <v>139.4</v>
      </c>
      <c r="ER648" s="31">
        <v>146.30000000000001</v>
      </c>
      <c r="ES648" s="31">
        <v>146.30000000000001</v>
      </c>
      <c r="ET648" s="31">
        <v>145.9</v>
      </c>
    </row>
    <row r="649" spans="1:150">
      <c r="A649" s="25" t="s">
        <v>2481</v>
      </c>
      <c r="B649" s="25" t="s">
        <v>2482</v>
      </c>
      <c r="C649" s="26">
        <v>0.30578</v>
      </c>
      <c r="D649" s="31">
        <v>103.3</v>
      </c>
      <c r="E649" s="31">
        <v>104.4</v>
      </c>
      <c r="F649" s="31">
        <v>102.1</v>
      </c>
      <c r="G649" s="31">
        <v>101.7</v>
      </c>
      <c r="H649" s="31">
        <v>102.8</v>
      </c>
      <c r="I649" s="31">
        <v>104.1</v>
      </c>
      <c r="J649" s="31">
        <v>101.7</v>
      </c>
      <c r="K649" s="31">
        <v>103.3</v>
      </c>
      <c r="L649" s="31">
        <v>102.8</v>
      </c>
      <c r="M649" s="31">
        <v>101.5</v>
      </c>
      <c r="N649" s="31">
        <v>103.3</v>
      </c>
      <c r="O649" s="31">
        <v>103</v>
      </c>
      <c r="P649" s="31">
        <v>101</v>
      </c>
      <c r="Q649" s="31">
        <v>108.8</v>
      </c>
      <c r="R649" s="31">
        <v>111.2</v>
      </c>
      <c r="S649" s="31">
        <v>110.8</v>
      </c>
      <c r="T649" s="31">
        <v>110.9</v>
      </c>
      <c r="U649" s="31">
        <v>110.1</v>
      </c>
      <c r="V649" s="31">
        <v>106.6</v>
      </c>
      <c r="W649" s="31">
        <v>103.3</v>
      </c>
      <c r="X649" s="31">
        <v>104.2</v>
      </c>
      <c r="Y649" s="31">
        <v>105.7</v>
      </c>
      <c r="Z649" s="31">
        <v>104.5</v>
      </c>
      <c r="AA649" s="31">
        <v>106</v>
      </c>
      <c r="AB649" s="31">
        <v>109.1</v>
      </c>
      <c r="AC649" s="31">
        <v>109.4</v>
      </c>
      <c r="AD649" s="31">
        <v>105.9</v>
      </c>
      <c r="AE649" s="31">
        <v>107.5</v>
      </c>
      <c r="AF649" s="31">
        <v>105</v>
      </c>
      <c r="AG649" s="31">
        <v>105.3</v>
      </c>
      <c r="AH649" s="31">
        <v>104.5</v>
      </c>
      <c r="AI649" s="31">
        <v>107.1</v>
      </c>
      <c r="AJ649" s="31">
        <v>106.2</v>
      </c>
      <c r="AK649" s="31">
        <v>109</v>
      </c>
      <c r="AL649" s="31">
        <v>108.9</v>
      </c>
      <c r="AM649" s="31">
        <v>110</v>
      </c>
      <c r="AN649" s="31">
        <v>104.3</v>
      </c>
      <c r="AO649" s="31">
        <v>103</v>
      </c>
      <c r="AP649" s="31">
        <v>103.9</v>
      </c>
      <c r="AQ649" s="31">
        <v>104.2</v>
      </c>
      <c r="AR649" s="31">
        <v>104.2</v>
      </c>
      <c r="AS649" s="31">
        <v>104.2</v>
      </c>
      <c r="AT649" s="31">
        <v>104.7</v>
      </c>
      <c r="AU649" s="31">
        <v>106.7</v>
      </c>
      <c r="AV649" s="31">
        <v>106.7</v>
      </c>
      <c r="AW649" s="31">
        <v>106.7</v>
      </c>
      <c r="AX649" s="31">
        <v>106.7</v>
      </c>
      <c r="AY649" s="31">
        <v>106.7</v>
      </c>
      <c r="AZ649" s="31">
        <v>104.2</v>
      </c>
      <c r="BA649" s="31">
        <v>104.2</v>
      </c>
      <c r="BB649" s="31">
        <v>104.2</v>
      </c>
      <c r="BC649" s="31">
        <v>104.2</v>
      </c>
      <c r="BD649" s="31">
        <v>104.2</v>
      </c>
      <c r="BE649" s="31">
        <v>104.2</v>
      </c>
      <c r="BF649" s="31">
        <v>104.2</v>
      </c>
      <c r="BG649" s="31">
        <v>104.2</v>
      </c>
      <c r="BH649" s="31">
        <v>104.2</v>
      </c>
      <c r="BI649" s="31">
        <v>104.2</v>
      </c>
      <c r="BJ649" s="31">
        <v>104.2</v>
      </c>
      <c r="BK649" s="31">
        <v>104.2</v>
      </c>
      <c r="BL649" s="31">
        <v>104.2</v>
      </c>
      <c r="BM649" s="31">
        <v>104.2</v>
      </c>
      <c r="BN649" s="31">
        <v>104.2</v>
      </c>
      <c r="BO649" s="31">
        <v>104.8</v>
      </c>
      <c r="BP649" s="31">
        <v>104.8</v>
      </c>
      <c r="BQ649" s="31">
        <v>116.3</v>
      </c>
      <c r="BR649" s="31">
        <v>116</v>
      </c>
      <c r="BS649" s="31">
        <v>116</v>
      </c>
      <c r="BT649" s="31">
        <v>116.3</v>
      </c>
      <c r="BU649" s="31">
        <v>114.5</v>
      </c>
      <c r="BV649" s="31">
        <v>114.6</v>
      </c>
      <c r="BW649" s="31">
        <v>114.3</v>
      </c>
      <c r="BX649" s="31">
        <v>117.4</v>
      </c>
      <c r="BY649" s="31">
        <v>116.6</v>
      </c>
      <c r="BZ649" s="31">
        <v>117.6</v>
      </c>
      <c r="CA649" s="31">
        <v>116.7</v>
      </c>
      <c r="CB649" s="31">
        <v>116.5</v>
      </c>
      <c r="CC649" s="31">
        <v>117.7</v>
      </c>
      <c r="CD649" s="31">
        <v>117.6</v>
      </c>
      <c r="CE649" s="31">
        <v>116.8</v>
      </c>
      <c r="CF649" s="31">
        <v>117</v>
      </c>
      <c r="CG649" s="31">
        <v>116.7</v>
      </c>
      <c r="CH649" s="31">
        <v>116.9</v>
      </c>
      <c r="CI649" s="31">
        <v>116.6</v>
      </c>
      <c r="CJ649" s="31">
        <v>116.9</v>
      </c>
      <c r="CK649" s="31">
        <v>117.1</v>
      </c>
      <c r="CL649" s="31">
        <v>117.2</v>
      </c>
      <c r="CM649" s="31">
        <v>117.4</v>
      </c>
      <c r="CN649" s="31">
        <v>117.6</v>
      </c>
      <c r="CO649" s="31">
        <v>118.1</v>
      </c>
      <c r="CP649" s="31">
        <v>117.9</v>
      </c>
      <c r="CQ649" s="31">
        <v>119.3</v>
      </c>
      <c r="CR649" s="31">
        <v>119.4</v>
      </c>
      <c r="CS649" s="31">
        <v>117.2</v>
      </c>
      <c r="CT649" s="31">
        <v>115.4</v>
      </c>
      <c r="CU649" s="31">
        <v>115.3</v>
      </c>
      <c r="CV649" s="31">
        <v>115.5</v>
      </c>
      <c r="CW649" s="31">
        <v>115.5</v>
      </c>
      <c r="CX649" s="31">
        <v>115.9</v>
      </c>
      <c r="CY649" s="31">
        <v>115.2</v>
      </c>
      <c r="CZ649" s="31">
        <v>114.6</v>
      </c>
      <c r="DA649" s="31">
        <v>114.7</v>
      </c>
      <c r="DB649" s="31">
        <v>114.6</v>
      </c>
      <c r="DC649" s="31">
        <v>114.8</v>
      </c>
      <c r="DD649" s="31">
        <v>115.1</v>
      </c>
      <c r="DE649" s="31">
        <v>115.5</v>
      </c>
      <c r="DF649" s="31">
        <v>115.4</v>
      </c>
      <c r="DG649" s="31">
        <v>116.8</v>
      </c>
      <c r="DH649" s="31">
        <v>116.8</v>
      </c>
      <c r="DI649" s="31">
        <v>118.9</v>
      </c>
      <c r="DJ649" s="31">
        <v>121.2</v>
      </c>
      <c r="DK649" s="31">
        <v>120.3</v>
      </c>
      <c r="DL649" s="31">
        <v>119.9</v>
      </c>
      <c r="DM649" s="31">
        <v>119.9</v>
      </c>
      <c r="DN649" s="31">
        <v>119.9</v>
      </c>
      <c r="DO649" s="31">
        <v>121.1</v>
      </c>
      <c r="DP649" s="31">
        <v>121</v>
      </c>
      <c r="DQ649" s="31">
        <v>129.30000000000001</v>
      </c>
      <c r="DR649" s="31">
        <v>129.30000000000001</v>
      </c>
      <c r="DS649" s="31">
        <v>129.5</v>
      </c>
      <c r="DT649" s="31">
        <v>128.9</v>
      </c>
      <c r="DU649" s="31">
        <v>128.9</v>
      </c>
      <c r="DV649" s="31">
        <v>128.6</v>
      </c>
      <c r="DW649" s="31">
        <v>129.30000000000001</v>
      </c>
      <c r="DX649" s="31">
        <v>130.19999999999999</v>
      </c>
      <c r="DY649" s="31">
        <v>130.19999999999999</v>
      </c>
      <c r="DZ649" s="31">
        <v>130.30000000000001</v>
      </c>
      <c r="EA649" s="31">
        <v>130.30000000000001</v>
      </c>
      <c r="EB649" s="31">
        <v>131.4</v>
      </c>
      <c r="EC649" s="31">
        <v>130.5</v>
      </c>
      <c r="ED649" s="31">
        <v>131.1</v>
      </c>
      <c r="EE649" s="31">
        <v>131.1</v>
      </c>
      <c r="EF649" s="31">
        <v>131.6</v>
      </c>
      <c r="EG649" s="31">
        <v>131.6</v>
      </c>
      <c r="EH649" s="31">
        <v>132.1</v>
      </c>
      <c r="EI649" s="31">
        <v>132.1</v>
      </c>
      <c r="EJ649" s="31">
        <v>137.6</v>
      </c>
      <c r="EK649" s="31">
        <v>136.80000000000001</v>
      </c>
      <c r="EL649" s="31">
        <v>138</v>
      </c>
      <c r="EM649" s="31">
        <v>140.1</v>
      </c>
      <c r="EN649" s="31">
        <v>140.1</v>
      </c>
      <c r="EO649" s="31">
        <v>140.1</v>
      </c>
      <c r="EP649" s="31">
        <v>140.1</v>
      </c>
      <c r="EQ649" s="31">
        <v>140.1</v>
      </c>
      <c r="ER649" s="31">
        <v>147</v>
      </c>
      <c r="ES649" s="31">
        <v>147</v>
      </c>
      <c r="ET649" s="31">
        <v>146.6</v>
      </c>
    </row>
    <row r="650" spans="1:150">
      <c r="A650" s="25" t="s">
        <v>2483</v>
      </c>
      <c r="B650" s="25" t="s">
        <v>2484</v>
      </c>
      <c r="C650" s="26">
        <v>4.1999999999999997E-3</v>
      </c>
      <c r="D650" s="31">
        <v>100</v>
      </c>
      <c r="E650" s="31">
        <v>100</v>
      </c>
      <c r="F650" s="31">
        <v>100</v>
      </c>
      <c r="G650" s="31">
        <v>100</v>
      </c>
      <c r="H650" s="31">
        <v>100</v>
      </c>
      <c r="I650" s="31">
        <v>100</v>
      </c>
      <c r="J650" s="31">
        <v>100</v>
      </c>
      <c r="K650" s="31">
        <v>100</v>
      </c>
      <c r="L650" s="31">
        <v>100</v>
      </c>
      <c r="M650" s="31">
        <v>100</v>
      </c>
      <c r="N650" s="31">
        <v>100</v>
      </c>
      <c r="O650" s="31">
        <v>100</v>
      </c>
      <c r="P650" s="31">
        <v>100</v>
      </c>
      <c r="Q650" s="31">
        <v>100</v>
      </c>
      <c r="R650" s="31">
        <v>100</v>
      </c>
      <c r="S650" s="31">
        <v>100</v>
      </c>
      <c r="T650" s="31">
        <v>100</v>
      </c>
      <c r="U650" s="31">
        <v>100</v>
      </c>
      <c r="V650" s="31">
        <v>106.5</v>
      </c>
      <c r="W650" s="31">
        <v>106.5</v>
      </c>
      <c r="X650" s="31">
        <v>95.7</v>
      </c>
      <c r="Y650" s="31">
        <v>95.7</v>
      </c>
      <c r="Z650" s="31">
        <v>95.7</v>
      </c>
      <c r="AA650" s="31">
        <v>95.7</v>
      </c>
      <c r="AB650" s="31">
        <v>95.7</v>
      </c>
      <c r="AC650" s="31">
        <v>95.7</v>
      </c>
      <c r="AD650" s="31">
        <v>95.7</v>
      </c>
      <c r="AE650" s="31">
        <v>95.7</v>
      </c>
      <c r="AF650" s="31">
        <v>95.7</v>
      </c>
      <c r="AG650" s="31">
        <v>95.7</v>
      </c>
      <c r="AH650" s="31">
        <v>95.7</v>
      </c>
      <c r="AI650" s="31">
        <v>95.7</v>
      </c>
      <c r="AJ650" s="31">
        <v>95.7</v>
      </c>
      <c r="AK650" s="31">
        <v>95.7</v>
      </c>
      <c r="AL650" s="31">
        <v>95.7</v>
      </c>
      <c r="AM650" s="31">
        <v>95.7</v>
      </c>
      <c r="AN650" s="31">
        <v>95.7</v>
      </c>
      <c r="AO650" s="31">
        <v>95.7</v>
      </c>
      <c r="AP650" s="31">
        <v>95.7</v>
      </c>
      <c r="AQ650" s="31">
        <v>95.7</v>
      </c>
      <c r="AR650" s="31">
        <v>95.7</v>
      </c>
      <c r="AS650" s="31">
        <v>95.7</v>
      </c>
      <c r="AT650" s="31">
        <v>95.7</v>
      </c>
      <c r="AU650" s="31">
        <v>95.7</v>
      </c>
      <c r="AV650" s="31">
        <v>95.7</v>
      </c>
      <c r="AW650" s="31">
        <v>95.7</v>
      </c>
      <c r="AX650" s="31">
        <v>95.7</v>
      </c>
      <c r="AY650" s="31">
        <v>95.7</v>
      </c>
      <c r="AZ650" s="31">
        <v>95.7</v>
      </c>
      <c r="BA650" s="31">
        <v>95.7</v>
      </c>
      <c r="BB650" s="31">
        <v>95.7</v>
      </c>
      <c r="BC650" s="31">
        <v>95.7</v>
      </c>
      <c r="BD650" s="31">
        <v>95.7</v>
      </c>
      <c r="BE650" s="31">
        <v>95.7</v>
      </c>
      <c r="BF650" s="31">
        <v>95.7</v>
      </c>
      <c r="BG650" s="31">
        <v>95.7</v>
      </c>
      <c r="BH650" s="31">
        <v>95.7</v>
      </c>
      <c r="BI650" s="31">
        <v>95.7</v>
      </c>
      <c r="BJ650" s="31">
        <v>95.7</v>
      </c>
      <c r="BK650" s="31">
        <v>95.7</v>
      </c>
      <c r="BL650" s="31">
        <v>95.7</v>
      </c>
      <c r="BM650" s="31">
        <v>95.7</v>
      </c>
      <c r="BN650" s="31">
        <v>95.7</v>
      </c>
      <c r="BO650" s="31">
        <v>95.7</v>
      </c>
      <c r="BP650" s="31">
        <v>95.7</v>
      </c>
      <c r="BQ650" s="31">
        <v>95.7</v>
      </c>
      <c r="BR650" s="31">
        <v>95.7</v>
      </c>
      <c r="BS650" s="31">
        <v>95.7</v>
      </c>
      <c r="BT650" s="31">
        <v>95.7</v>
      </c>
      <c r="BU650" s="31">
        <v>95.7</v>
      </c>
      <c r="BV650" s="31">
        <v>95.7</v>
      </c>
      <c r="BW650" s="31">
        <v>95.7</v>
      </c>
      <c r="BX650" s="31">
        <v>95.7</v>
      </c>
      <c r="BY650" s="31">
        <v>95.7</v>
      </c>
      <c r="BZ650" s="31">
        <v>95.7</v>
      </c>
      <c r="CA650" s="31">
        <v>95.7</v>
      </c>
      <c r="CB650" s="31">
        <v>95.7</v>
      </c>
      <c r="CC650" s="31">
        <v>95.7</v>
      </c>
      <c r="CD650" s="31">
        <v>95.7</v>
      </c>
      <c r="CE650" s="31">
        <v>95.7</v>
      </c>
      <c r="CF650" s="31">
        <v>95.7</v>
      </c>
      <c r="CG650" s="31">
        <v>95.7</v>
      </c>
      <c r="CH650" s="31">
        <v>95.7</v>
      </c>
      <c r="CI650" s="31">
        <v>95.7</v>
      </c>
      <c r="CJ650" s="31">
        <v>89.9</v>
      </c>
      <c r="CK650" s="31">
        <v>89.9</v>
      </c>
      <c r="CL650" s="31">
        <v>84.2</v>
      </c>
      <c r="CM650" s="31">
        <v>84.2</v>
      </c>
      <c r="CN650" s="31">
        <v>84.2</v>
      </c>
      <c r="CO650" s="31">
        <v>84.2</v>
      </c>
      <c r="CP650" s="31">
        <v>84.2</v>
      </c>
      <c r="CQ650" s="31">
        <v>84.2</v>
      </c>
      <c r="CR650" s="31">
        <v>84.2</v>
      </c>
      <c r="CS650" s="31">
        <v>84.2</v>
      </c>
      <c r="CT650" s="31">
        <v>84.2</v>
      </c>
      <c r="CU650" s="31">
        <v>84.2</v>
      </c>
      <c r="CV650" s="31">
        <v>84.2</v>
      </c>
      <c r="CW650" s="31">
        <v>84.2</v>
      </c>
      <c r="CX650" s="31">
        <v>84.2</v>
      </c>
      <c r="CY650" s="31">
        <v>84.2</v>
      </c>
      <c r="CZ650" s="31">
        <v>84.2</v>
      </c>
      <c r="DA650" s="31">
        <v>84.2</v>
      </c>
      <c r="DB650" s="31">
        <v>84.2</v>
      </c>
      <c r="DC650" s="31">
        <v>84.2</v>
      </c>
      <c r="DD650" s="31">
        <v>84.2</v>
      </c>
      <c r="DE650" s="31">
        <v>84.2</v>
      </c>
      <c r="DF650" s="31">
        <v>84.2</v>
      </c>
      <c r="DG650" s="31">
        <v>84.2</v>
      </c>
      <c r="DH650" s="31">
        <v>79.099999999999994</v>
      </c>
      <c r="DI650" s="31">
        <v>79.099999999999994</v>
      </c>
      <c r="DJ650" s="31">
        <v>79.099999999999994</v>
      </c>
      <c r="DK650" s="31">
        <v>79.099999999999994</v>
      </c>
      <c r="DL650" s="31">
        <v>79.099999999999994</v>
      </c>
      <c r="DM650" s="31">
        <v>79.099999999999994</v>
      </c>
      <c r="DN650" s="31">
        <v>79.099999999999994</v>
      </c>
      <c r="DO650" s="31">
        <v>79.099999999999994</v>
      </c>
      <c r="DP650" s="31">
        <v>79.099999999999994</v>
      </c>
      <c r="DQ650" s="31">
        <v>79.099999999999994</v>
      </c>
      <c r="DR650" s="31">
        <v>79.099999999999994</v>
      </c>
      <c r="DS650" s="31">
        <v>79.099999999999994</v>
      </c>
      <c r="DT650" s="31">
        <v>79.099999999999994</v>
      </c>
      <c r="DU650" s="31">
        <v>79.099999999999994</v>
      </c>
      <c r="DV650" s="31">
        <v>79.099999999999994</v>
      </c>
      <c r="DW650" s="31">
        <v>79.099999999999994</v>
      </c>
      <c r="DX650" s="31">
        <v>79.099999999999994</v>
      </c>
      <c r="DY650" s="31">
        <v>79.099999999999994</v>
      </c>
      <c r="DZ650" s="31">
        <v>79.099999999999994</v>
      </c>
      <c r="EA650" s="31">
        <v>79.099999999999994</v>
      </c>
      <c r="EB650" s="31">
        <v>79.099999999999994</v>
      </c>
      <c r="EC650" s="31">
        <v>79.099999999999994</v>
      </c>
      <c r="ED650" s="31">
        <v>85.4</v>
      </c>
      <c r="EE650" s="31">
        <v>85.4</v>
      </c>
      <c r="EF650" s="31">
        <v>85.4</v>
      </c>
      <c r="EG650" s="31">
        <v>85.4</v>
      </c>
      <c r="EH650" s="31">
        <v>85.4</v>
      </c>
      <c r="EI650" s="31">
        <v>85.4</v>
      </c>
      <c r="EJ650" s="31">
        <v>85.4</v>
      </c>
      <c r="EK650" s="31">
        <v>85.7</v>
      </c>
      <c r="EL650" s="31">
        <v>85.7</v>
      </c>
      <c r="EM650" s="31">
        <v>85.7</v>
      </c>
      <c r="EN650" s="31">
        <v>85.7</v>
      </c>
      <c r="EO650" s="31">
        <v>86.2</v>
      </c>
      <c r="EP650" s="31">
        <v>86.2</v>
      </c>
      <c r="EQ650" s="31">
        <v>94.2</v>
      </c>
      <c r="ER650" s="31">
        <v>94.2</v>
      </c>
      <c r="ES650" s="31">
        <v>94.2</v>
      </c>
      <c r="ET650" s="31">
        <v>94.2</v>
      </c>
    </row>
    <row r="651" spans="1:150">
      <c r="A651" s="25" t="s">
        <v>2485</v>
      </c>
      <c r="B651" s="25" t="s">
        <v>2486</v>
      </c>
      <c r="C651" s="26">
        <v>0.64095000000000002</v>
      </c>
      <c r="D651" s="31">
        <v>98.5</v>
      </c>
      <c r="E651" s="31">
        <v>99.7</v>
      </c>
      <c r="F651" s="31">
        <v>98.7</v>
      </c>
      <c r="G651" s="31">
        <v>98.9</v>
      </c>
      <c r="H651" s="31">
        <v>99.8</v>
      </c>
      <c r="I651" s="31">
        <v>99.6</v>
      </c>
      <c r="J651" s="31">
        <v>102.1</v>
      </c>
      <c r="K651" s="31">
        <v>102.3</v>
      </c>
      <c r="L651" s="31">
        <v>101.8</v>
      </c>
      <c r="M651" s="31">
        <v>101.6</v>
      </c>
      <c r="N651" s="31">
        <v>97.4</v>
      </c>
      <c r="O651" s="31">
        <v>98.6</v>
      </c>
      <c r="P651" s="31">
        <v>99.2</v>
      </c>
      <c r="Q651" s="31">
        <v>98.7</v>
      </c>
      <c r="R651" s="31">
        <v>99.6</v>
      </c>
      <c r="S651" s="31">
        <v>99.1</v>
      </c>
      <c r="T651" s="31">
        <v>100.3</v>
      </c>
      <c r="U651" s="31">
        <v>100.1</v>
      </c>
      <c r="V651" s="31">
        <v>100.6</v>
      </c>
      <c r="W651" s="31">
        <v>101.2</v>
      </c>
      <c r="X651" s="31">
        <v>97.8</v>
      </c>
      <c r="Y651" s="31">
        <v>100.9</v>
      </c>
      <c r="Z651" s="31">
        <v>100.7</v>
      </c>
      <c r="AA651" s="31">
        <v>99.2</v>
      </c>
      <c r="AB651" s="31">
        <v>100.5</v>
      </c>
      <c r="AC651" s="31">
        <v>100.5</v>
      </c>
      <c r="AD651" s="31">
        <v>101.1</v>
      </c>
      <c r="AE651" s="31">
        <v>100.8</v>
      </c>
      <c r="AF651" s="31">
        <v>100.3</v>
      </c>
      <c r="AG651" s="31">
        <v>100.1</v>
      </c>
      <c r="AH651" s="31">
        <v>102.1</v>
      </c>
      <c r="AI651" s="31">
        <v>101.3</v>
      </c>
      <c r="AJ651" s="31">
        <v>102.3</v>
      </c>
      <c r="AK651" s="31">
        <v>102.3</v>
      </c>
      <c r="AL651" s="31">
        <v>98.2</v>
      </c>
      <c r="AM651" s="31">
        <v>98.4</v>
      </c>
      <c r="AN651" s="31">
        <v>98.2</v>
      </c>
      <c r="AO651" s="31">
        <v>99.4</v>
      </c>
      <c r="AP651" s="31">
        <v>101.4</v>
      </c>
      <c r="AQ651" s="31">
        <v>100.2</v>
      </c>
      <c r="AR651" s="31">
        <v>99.6</v>
      </c>
      <c r="AS651" s="31">
        <v>100.9</v>
      </c>
      <c r="AT651" s="31">
        <v>103.8</v>
      </c>
      <c r="AU651" s="31">
        <v>105.3</v>
      </c>
      <c r="AV651" s="31">
        <v>102.9</v>
      </c>
      <c r="AW651" s="31">
        <v>103.6</v>
      </c>
      <c r="AX651" s="31">
        <v>102</v>
      </c>
      <c r="AY651" s="31">
        <v>100.8</v>
      </c>
      <c r="AZ651" s="31">
        <v>99.7</v>
      </c>
      <c r="BA651" s="31">
        <v>99.8</v>
      </c>
      <c r="BB651" s="31">
        <v>99.3</v>
      </c>
      <c r="BC651" s="31">
        <v>99.4</v>
      </c>
      <c r="BD651" s="31">
        <v>100.2</v>
      </c>
      <c r="BE651" s="31">
        <v>99.4</v>
      </c>
      <c r="BF651" s="31">
        <v>101.1</v>
      </c>
      <c r="BG651" s="31">
        <v>101.7</v>
      </c>
      <c r="BH651" s="31">
        <v>98.6</v>
      </c>
      <c r="BI651" s="31">
        <v>99.6</v>
      </c>
      <c r="BJ651" s="31">
        <v>100.8</v>
      </c>
      <c r="BK651" s="31">
        <v>99.8</v>
      </c>
      <c r="BL651" s="31">
        <v>102.8</v>
      </c>
      <c r="BM651" s="31">
        <v>100.2</v>
      </c>
      <c r="BN651" s="31">
        <v>101.6</v>
      </c>
      <c r="BO651" s="31">
        <v>103.4</v>
      </c>
      <c r="BP651" s="31">
        <v>104.5</v>
      </c>
      <c r="BQ651" s="31">
        <v>105</v>
      </c>
      <c r="BR651" s="31">
        <v>103.5</v>
      </c>
      <c r="BS651" s="31">
        <v>101.4</v>
      </c>
      <c r="BT651" s="31">
        <v>102.9</v>
      </c>
      <c r="BU651" s="31">
        <v>103.9</v>
      </c>
      <c r="BV651" s="31">
        <v>104.1</v>
      </c>
      <c r="BW651" s="31">
        <v>103.4</v>
      </c>
      <c r="BX651" s="31">
        <v>103.9</v>
      </c>
      <c r="BY651" s="31">
        <v>103.6</v>
      </c>
      <c r="BZ651" s="31">
        <v>104.6</v>
      </c>
      <c r="CA651" s="31">
        <v>103</v>
      </c>
      <c r="CB651" s="31">
        <v>105.4</v>
      </c>
      <c r="CC651" s="31">
        <v>103.4</v>
      </c>
      <c r="CD651" s="31">
        <v>105.5</v>
      </c>
      <c r="CE651" s="31">
        <v>104.9</v>
      </c>
      <c r="CF651" s="31">
        <v>102.6</v>
      </c>
      <c r="CG651" s="31">
        <v>103.8</v>
      </c>
      <c r="CH651" s="31">
        <v>102.4</v>
      </c>
      <c r="CI651" s="31">
        <v>102.8</v>
      </c>
      <c r="CJ651" s="31">
        <v>101.9</v>
      </c>
      <c r="CK651" s="31">
        <v>102.3</v>
      </c>
      <c r="CL651" s="31">
        <v>102.2</v>
      </c>
      <c r="CM651" s="31">
        <v>101</v>
      </c>
      <c r="CN651" s="31">
        <v>99</v>
      </c>
      <c r="CO651" s="31">
        <v>97.3</v>
      </c>
      <c r="CP651" s="31">
        <v>97.2</v>
      </c>
      <c r="CQ651" s="31">
        <v>95.3</v>
      </c>
      <c r="CR651" s="31">
        <v>96.7</v>
      </c>
      <c r="CS651" s="31">
        <v>96.9</v>
      </c>
      <c r="CT651" s="31">
        <v>96.5</v>
      </c>
      <c r="CU651" s="31">
        <v>99</v>
      </c>
      <c r="CV651" s="31">
        <v>98</v>
      </c>
      <c r="CW651" s="31">
        <v>98.1</v>
      </c>
      <c r="CX651" s="31">
        <v>99.5</v>
      </c>
      <c r="CY651" s="31">
        <v>99.1</v>
      </c>
      <c r="CZ651" s="31">
        <v>98</v>
      </c>
      <c r="DA651" s="31">
        <v>97.9</v>
      </c>
      <c r="DB651" s="31">
        <v>96.5</v>
      </c>
      <c r="DC651" s="31">
        <v>94.7</v>
      </c>
      <c r="DD651" s="31">
        <v>97.5</v>
      </c>
      <c r="DE651" s="31">
        <v>99.1</v>
      </c>
      <c r="DF651" s="31">
        <v>102.4</v>
      </c>
      <c r="DG651" s="31">
        <v>100.9</v>
      </c>
      <c r="DH651" s="31">
        <v>101.8</v>
      </c>
      <c r="DI651" s="31">
        <v>101.5</v>
      </c>
      <c r="DJ651" s="31">
        <v>101.6</v>
      </c>
      <c r="DK651" s="31">
        <v>102.8</v>
      </c>
      <c r="DL651" s="31">
        <v>103</v>
      </c>
      <c r="DM651" s="31">
        <v>101.6</v>
      </c>
      <c r="DN651" s="31">
        <v>102.8</v>
      </c>
      <c r="DO651" s="31">
        <v>103.1</v>
      </c>
      <c r="DP651" s="31">
        <v>100.8</v>
      </c>
      <c r="DQ651" s="31">
        <v>101.4</v>
      </c>
      <c r="DR651" s="31">
        <v>102.3</v>
      </c>
      <c r="DS651" s="31">
        <v>102</v>
      </c>
      <c r="DT651" s="31">
        <v>101</v>
      </c>
      <c r="DU651" s="31">
        <v>98.7</v>
      </c>
      <c r="DV651" s="31">
        <v>99.6</v>
      </c>
      <c r="DW651" s="31">
        <v>97.8</v>
      </c>
      <c r="DX651" s="31">
        <v>99.3</v>
      </c>
      <c r="DY651" s="31">
        <v>100.6</v>
      </c>
      <c r="DZ651" s="31">
        <v>100.4</v>
      </c>
      <c r="EA651" s="31">
        <v>98.6</v>
      </c>
      <c r="EB651" s="31">
        <v>100.2</v>
      </c>
      <c r="EC651" s="31">
        <v>100.6</v>
      </c>
      <c r="ED651" s="31">
        <v>99.5</v>
      </c>
      <c r="EE651" s="31">
        <v>100</v>
      </c>
      <c r="EF651" s="31">
        <v>101.8</v>
      </c>
      <c r="EG651" s="31">
        <v>104.9</v>
      </c>
      <c r="EH651" s="31">
        <v>104.1</v>
      </c>
      <c r="EI651" s="31">
        <v>103.5</v>
      </c>
      <c r="EJ651" s="31">
        <v>103.4</v>
      </c>
      <c r="EK651" s="31">
        <v>103.5</v>
      </c>
      <c r="EL651" s="31">
        <v>104.7</v>
      </c>
      <c r="EM651" s="31">
        <v>104.4</v>
      </c>
      <c r="EN651" s="31">
        <v>103.9</v>
      </c>
      <c r="EO651" s="31">
        <v>102.8</v>
      </c>
      <c r="EP651" s="31">
        <v>102.7</v>
      </c>
      <c r="EQ651" s="31">
        <v>102.8</v>
      </c>
      <c r="ER651" s="31">
        <v>103.9</v>
      </c>
      <c r="ES651" s="31">
        <v>103.3</v>
      </c>
      <c r="ET651" s="31">
        <v>103.3</v>
      </c>
    </row>
    <row r="652" spans="1:150">
      <c r="A652" s="25" t="s">
        <v>2487</v>
      </c>
      <c r="B652" s="25" t="s">
        <v>2488</v>
      </c>
      <c r="C652" s="26">
        <v>0.43702000000000002</v>
      </c>
      <c r="D652" s="31">
        <v>97.5</v>
      </c>
      <c r="E652" s="31">
        <v>99.8</v>
      </c>
      <c r="F652" s="31">
        <v>97.6</v>
      </c>
      <c r="G652" s="31">
        <v>97.5</v>
      </c>
      <c r="H652" s="31">
        <v>97.5</v>
      </c>
      <c r="I652" s="31">
        <v>96.7</v>
      </c>
      <c r="J652" s="31">
        <v>100.3</v>
      </c>
      <c r="K652" s="31">
        <v>100.8</v>
      </c>
      <c r="L652" s="31">
        <v>99.8</v>
      </c>
      <c r="M652" s="31">
        <v>100.3</v>
      </c>
      <c r="N652" s="31">
        <v>94.4</v>
      </c>
      <c r="O652" s="31">
        <v>95.9</v>
      </c>
      <c r="P652" s="31">
        <v>97.5</v>
      </c>
      <c r="Q652" s="31">
        <v>96</v>
      </c>
      <c r="R652" s="31">
        <v>97.1</v>
      </c>
      <c r="S652" s="31">
        <v>96.6</v>
      </c>
      <c r="T652" s="31">
        <v>97.6</v>
      </c>
      <c r="U652" s="31">
        <v>97.7</v>
      </c>
      <c r="V652" s="31">
        <v>98.3</v>
      </c>
      <c r="W652" s="31">
        <v>98.9</v>
      </c>
      <c r="X652" s="31">
        <v>94.7</v>
      </c>
      <c r="Y652" s="31">
        <v>98.3</v>
      </c>
      <c r="Z652" s="31">
        <v>98.1</v>
      </c>
      <c r="AA652" s="31">
        <v>95.4</v>
      </c>
      <c r="AB652" s="31">
        <v>97.2</v>
      </c>
      <c r="AC652" s="31">
        <v>97.4</v>
      </c>
      <c r="AD652" s="31">
        <v>98.3</v>
      </c>
      <c r="AE652" s="31">
        <v>97.7</v>
      </c>
      <c r="AF652" s="31">
        <v>96.7</v>
      </c>
      <c r="AG652" s="31">
        <v>96.8</v>
      </c>
      <c r="AH652" s="31">
        <v>99.2</v>
      </c>
      <c r="AI652" s="31">
        <v>98.1</v>
      </c>
      <c r="AJ652" s="31">
        <v>99.4</v>
      </c>
      <c r="AK652" s="31">
        <v>99.5</v>
      </c>
      <c r="AL652" s="31">
        <v>93.9</v>
      </c>
      <c r="AM652" s="31">
        <v>93.9</v>
      </c>
      <c r="AN652" s="31">
        <v>93.7</v>
      </c>
      <c r="AO652" s="31">
        <v>95</v>
      </c>
      <c r="AP652" s="31">
        <v>97</v>
      </c>
      <c r="AQ652" s="31">
        <v>95.7</v>
      </c>
      <c r="AR652" s="31">
        <v>94.6</v>
      </c>
      <c r="AS652" s="31">
        <v>97.2</v>
      </c>
      <c r="AT652" s="31">
        <v>100.6</v>
      </c>
      <c r="AU652" s="31">
        <v>102.8</v>
      </c>
      <c r="AV652" s="31">
        <v>99.5</v>
      </c>
      <c r="AW652" s="31">
        <v>99.6</v>
      </c>
      <c r="AX652" s="31">
        <v>98.2</v>
      </c>
      <c r="AY652" s="31">
        <v>96.3</v>
      </c>
      <c r="AZ652" s="31">
        <v>94.7</v>
      </c>
      <c r="BA652" s="31">
        <v>95</v>
      </c>
      <c r="BB652" s="31">
        <v>94.3</v>
      </c>
      <c r="BC652" s="31">
        <v>94.7</v>
      </c>
      <c r="BD652" s="31">
        <v>95.7</v>
      </c>
      <c r="BE652" s="31">
        <v>94.6</v>
      </c>
      <c r="BF652" s="31">
        <v>97.1</v>
      </c>
      <c r="BG652" s="31">
        <v>97.7</v>
      </c>
      <c r="BH652" s="31">
        <v>93.5</v>
      </c>
      <c r="BI652" s="31">
        <v>94.8</v>
      </c>
      <c r="BJ652" s="31">
        <v>96.7</v>
      </c>
      <c r="BK652" s="31">
        <v>94.8</v>
      </c>
      <c r="BL652" s="31">
        <v>97.5</v>
      </c>
      <c r="BM652" s="31">
        <v>93.7</v>
      </c>
      <c r="BN652" s="31">
        <v>95.7</v>
      </c>
      <c r="BO652" s="31">
        <v>98.7</v>
      </c>
      <c r="BP652" s="31">
        <v>100</v>
      </c>
      <c r="BQ652" s="31">
        <v>100.6</v>
      </c>
      <c r="BR652" s="31">
        <v>99</v>
      </c>
      <c r="BS652" s="31">
        <v>95.9</v>
      </c>
      <c r="BT652" s="31">
        <v>97.8</v>
      </c>
      <c r="BU652" s="31">
        <v>98.7</v>
      </c>
      <c r="BV652" s="31">
        <v>98.6</v>
      </c>
      <c r="BW652" s="31">
        <v>97.5</v>
      </c>
      <c r="BX652" s="31">
        <v>98.3</v>
      </c>
      <c r="BY652" s="31">
        <v>98.3</v>
      </c>
      <c r="BZ652" s="31">
        <v>99.7</v>
      </c>
      <c r="CA652" s="31">
        <v>96.9</v>
      </c>
      <c r="CB652" s="31">
        <v>99.8</v>
      </c>
      <c r="CC652" s="31">
        <v>97.4</v>
      </c>
      <c r="CD652" s="31">
        <v>100.3</v>
      </c>
      <c r="CE652" s="31">
        <v>99.6</v>
      </c>
      <c r="CF652" s="31">
        <v>96.4</v>
      </c>
      <c r="CG652" s="31">
        <v>97.5</v>
      </c>
      <c r="CH652" s="31">
        <v>95.5</v>
      </c>
      <c r="CI652" s="31">
        <v>95.9</v>
      </c>
      <c r="CJ652" s="31">
        <v>94.2</v>
      </c>
      <c r="CK652" s="31">
        <v>94.7</v>
      </c>
      <c r="CL652" s="31">
        <v>94.8</v>
      </c>
      <c r="CM652" s="31">
        <v>92.4</v>
      </c>
      <c r="CN652" s="31">
        <v>89.9</v>
      </c>
      <c r="CO652" s="31">
        <v>87.9</v>
      </c>
      <c r="CP652" s="31">
        <v>88.1</v>
      </c>
      <c r="CQ652" s="31">
        <v>85</v>
      </c>
      <c r="CR652" s="31">
        <v>87.4</v>
      </c>
      <c r="CS652" s="31">
        <v>87.8</v>
      </c>
      <c r="CT652" s="31">
        <v>87.2</v>
      </c>
      <c r="CU652" s="31">
        <v>90.9</v>
      </c>
      <c r="CV652" s="31">
        <v>89.5</v>
      </c>
      <c r="CW652" s="31">
        <v>89.5</v>
      </c>
      <c r="CX652" s="31">
        <v>90.4</v>
      </c>
      <c r="CY652" s="31">
        <v>90</v>
      </c>
      <c r="CZ652" s="31">
        <v>88.7</v>
      </c>
      <c r="DA652" s="31">
        <v>88.5</v>
      </c>
      <c r="DB652" s="31">
        <v>86.9</v>
      </c>
      <c r="DC652" s="31">
        <v>85.1</v>
      </c>
      <c r="DD652" s="31">
        <v>89.7</v>
      </c>
      <c r="DE652" s="31">
        <v>91.2</v>
      </c>
      <c r="DF652" s="31">
        <v>95.4</v>
      </c>
      <c r="DG652" s="31">
        <v>92.5</v>
      </c>
      <c r="DH652" s="31">
        <v>93.7</v>
      </c>
      <c r="DI652" s="31">
        <v>93</v>
      </c>
      <c r="DJ652" s="31">
        <v>93</v>
      </c>
      <c r="DK652" s="31">
        <v>94.7</v>
      </c>
      <c r="DL652" s="31">
        <v>95.1</v>
      </c>
      <c r="DM652" s="31">
        <v>93</v>
      </c>
      <c r="DN652" s="31">
        <v>94.7</v>
      </c>
      <c r="DO652" s="31">
        <v>95.4</v>
      </c>
      <c r="DP652" s="31">
        <v>91.8</v>
      </c>
      <c r="DQ652" s="31">
        <v>94</v>
      </c>
      <c r="DR652" s="31">
        <v>95</v>
      </c>
      <c r="DS652" s="31">
        <v>94.2</v>
      </c>
      <c r="DT652" s="31">
        <v>92.5</v>
      </c>
      <c r="DU652" s="31">
        <v>88.6</v>
      </c>
      <c r="DV652" s="31">
        <v>89.7</v>
      </c>
      <c r="DW652" s="31">
        <v>86.3</v>
      </c>
      <c r="DX652" s="31">
        <v>89.3</v>
      </c>
      <c r="DY652" s="31">
        <v>91.2</v>
      </c>
      <c r="DZ652" s="31">
        <v>90.8</v>
      </c>
      <c r="EA652" s="31">
        <v>88.6</v>
      </c>
      <c r="EB652" s="31">
        <v>91</v>
      </c>
      <c r="EC652" s="31">
        <v>91.3</v>
      </c>
      <c r="ED652" s="31">
        <v>90</v>
      </c>
      <c r="EE652" s="31">
        <v>89.8</v>
      </c>
      <c r="EF652" s="31">
        <v>92.5</v>
      </c>
      <c r="EG652" s="31">
        <v>97.1</v>
      </c>
      <c r="EH652" s="31">
        <v>95.6</v>
      </c>
      <c r="EI652" s="31">
        <v>94.7</v>
      </c>
      <c r="EJ652" s="31">
        <v>94.7</v>
      </c>
      <c r="EK652" s="31">
        <v>94.9</v>
      </c>
      <c r="EL652" s="31">
        <v>96.6</v>
      </c>
      <c r="EM652" s="31">
        <v>96.3</v>
      </c>
      <c r="EN652" s="31">
        <v>95.4</v>
      </c>
      <c r="EO652" s="31">
        <v>94.5</v>
      </c>
      <c r="EP652" s="31">
        <v>93.8</v>
      </c>
      <c r="EQ652" s="31">
        <v>94</v>
      </c>
      <c r="ER652" s="31">
        <v>95.3</v>
      </c>
      <c r="ES652" s="31">
        <v>94.1</v>
      </c>
      <c r="ET652" s="31">
        <v>94.2</v>
      </c>
    </row>
    <row r="653" spans="1:150">
      <c r="A653" s="25" t="s">
        <v>2489</v>
      </c>
      <c r="B653" s="25" t="s">
        <v>2490</v>
      </c>
      <c r="C653" s="26">
        <v>0.20393</v>
      </c>
      <c r="D653" s="31">
        <v>100.8</v>
      </c>
      <c r="E653" s="31">
        <v>99.5</v>
      </c>
      <c r="F653" s="31">
        <v>100.8</v>
      </c>
      <c r="G653" s="31">
        <v>102</v>
      </c>
      <c r="H653" s="31">
        <v>104.7</v>
      </c>
      <c r="I653" s="31">
        <v>106</v>
      </c>
      <c r="J653" s="31">
        <v>106</v>
      </c>
      <c r="K653" s="31">
        <v>105.4</v>
      </c>
      <c r="L653" s="31">
        <v>106.1</v>
      </c>
      <c r="M653" s="31">
        <v>104.6</v>
      </c>
      <c r="N653" s="31">
        <v>103.9</v>
      </c>
      <c r="O653" s="31">
        <v>104.3</v>
      </c>
      <c r="P653" s="31">
        <v>102.9</v>
      </c>
      <c r="Q653" s="31">
        <v>104.5</v>
      </c>
      <c r="R653" s="31">
        <v>104.9</v>
      </c>
      <c r="S653" s="31">
        <v>104.4</v>
      </c>
      <c r="T653" s="31">
        <v>106.1</v>
      </c>
      <c r="U653" s="31">
        <v>105.3</v>
      </c>
      <c r="V653" s="31">
        <v>105.6</v>
      </c>
      <c r="W653" s="31">
        <v>106.1</v>
      </c>
      <c r="X653" s="31">
        <v>104.4</v>
      </c>
      <c r="Y653" s="31">
        <v>106.4</v>
      </c>
      <c r="Z653" s="31">
        <v>106.3</v>
      </c>
      <c r="AA653" s="31">
        <v>107.3</v>
      </c>
      <c r="AB653" s="31">
        <v>107.8</v>
      </c>
      <c r="AC653" s="31">
        <v>107.1</v>
      </c>
      <c r="AD653" s="31">
        <v>107.1</v>
      </c>
      <c r="AE653" s="31">
        <v>107.4</v>
      </c>
      <c r="AF653" s="31">
        <v>108.2</v>
      </c>
      <c r="AG653" s="31">
        <v>107</v>
      </c>
      <c r="AH653" s="31">
        <v>108.5</v>
      </c>
      <c r="AI653" s="31">
        <v>108.3</v>
      </c>
      <c r="AJ653" s="31">
        <v>108.3</v>
      </c>
      <c r="AK653" s="31">
        <v>108.5</v>
      </c>
      <c r="AL653" s="31">
        <v>107.5</v>
      </c>
      <c r="AM653" s="31">
        <v>108</v>
      </c>
      <c r="AN653" s="31">
        <v>107.9</v>
      </c>
      <c r="AO653" s="31">
        <v>108.7</v>
      </c>
      <c r="AP653" s="31">
        <v>110.7</v>
      </c>
      <c r="AQ653" s="31">
        <v>109.6</v>
      </c>
      <c r="AR653" s="31">
        <v>110.3</v>
      </c>
      <c r="AS653" s="31">
        <v>108.8</v>
      </c>
      <c r="AT653" s="31">
        <v>110.6</v>
      </c>
      <c r="AU653" s="31">
        <v>110.5</v>
      </c>
      <c r="AV653" s="31">
        <v>110</v>
      </c>
      <c r="AW653" s="31">
        <v>112.1</v>
      </c>
      <c r="AX653" s="31">
        <v>110.1</v>
      </c>
      <c r="AY653" s="31">
        <v>110.5</v>
      </c>
      <c r="AZ653" s="31">
        <v>110.4</v>
      </c>
      <c r="BA653" s="31">
        <v>110.2</v>
      </c>
      <c r="BB653" s="31">
        <v>110.1</v>
      </c>
      <c r="BC653" s="31">
        <v>109.3</v>
      </c>
      <c r="BD653" s="31">
        <v>109.8</v>
      </c>
      <c r="BE653" s="31">
        <v>109.8</v>
      </c>
      <c r="BF653" s="31">
        <v>109.8</v>
      </c>
      <c r="BG653" s="31">
        <v>110.4</v>
      </c>
      <c r="BH653" s="31">
        <v>109.5</v>
      </c>
      <c r="BI653" s="31">
        <v>109.9</v>
      </c>
      <c r="BJ653" s="31">
        <v>109.7</v>
      </c>
      <c r="BK653" s="31">
        <v>110.6</v>
      </c>
      <c r="BL653" s="31">
        <v>114.1</v>
      </c>
      <c r="BM653" s="31">
        <v>114.2</v>
      </c>
      <c r="BN653" s="31">
        <v>114.3</v>
      </c>
      <c r="BO653" s="31">
        <v>113.3</v>
      </c>
      <c r="BP653" s="31">
        <v>114.2</v>
      </c>
      <c r="BQ653" s="31">
        <v>114.5</v>
      </c>
      <c r="BR653" s="31">
        <v>113.3</v>
      </c>
      <c r="BS653" s="31">
        <v>113.3</v>
      </c>
      <c r="BT653" s="31">
        <v>113.8</v>
      </c>
      <c r="BU653" s="31">
        <v>115</v>
      </c>
      <c r="BV653" s="31">
        <v>115.8</v>
      </c>
      <c r="BW653" s="31">
        <v>116</v>
      </c>
      <c r="BX653" s="31">
        <v>115.9</v>
      </c>
      <c r="BY653" s="31">
        <v>114.8</v>
      </c>
      <c r="BZ653" s="31">
        <v>115.2</v>
      </c>
      <c r="CA653" s="31">
        <v>116</v>
      </c>
      <c r="CB653" s="31">
        <v>117.5</v>
      </c>
      <c r="CC653" s="31">
        <v>116.3</v>
      </c>
      <c r="CD653" s="31">
        <v>116.6</v>
      </c>
      <c r="CE653" s="31">
        <v>116.5</v>
      </c>
      <c r="CF653" s="31">
        <v>116</v>
      </c>
      <c r="CG653" s="31">
        <v>117.2</v>
      </c>
      <c r="CH653" s="31">
        <v>117</v>
      </c>
      <c r="CI653" s="31">
        <v>117.5</v>
      </c>
      <c r="CJ653" s="31">
        <v>118.3</v>
      </c>
      <c r="CK653" s="31">
        <v>118.6</v>
      </c>
      <c r="CL653" s="31">
        <v>118.1</v>
      </c>
      <c r="CM653" s="31">
        <v>119.4</v>
      </c>
      <c r="CN653" s="31">
        <v>118.6</v>
      </c>
      <c r="CO653" s="31">
        <v>117.5</v>
      </c>
      <c r="CP653" s="31">
        <v>116.9</v>
      </c>
      <c r="CQ653" s="31">
        <v>117.5</v>
      </c>
      <c r="CR653" s="31">
        <v>116.8</v>
      </c>
      <c r="CS653" s="31">
        <v>116.4</v>
      </c>
      <c r="CT653" s="31">
        <v>116.4</v>
      </c>
      <c r="CU653" s="31">
        <v>116.3</v>
      </c>
      <c r="CV653" s="31">
        <v>116.2</v>
      </c>
      <c r="CW653" s="31">
        <v>116.6</v>
      </c>
      <c r="CX653" s="31">
        <v>118.9</v>
      </c>
      <c r="CY653" s="31">
        <v>118.8</v>
      </c>
      <c r="CZ653" s="31">
        <v>118</v>
      </c>
      <c r="DA653" s="31">
        <v>118.2</v>
      </c>
      <c r="DB653" s="31">
        <v>117.2</v>
      </c>
      <c r="DC653" s="31">
        <v>115.3</v>
      </c>
      <c r="DD653" s="31">
        <v>114.2</v>
      </c>
      <c r="DE653" s="31">
        <v>116</v>
      </c>
      <c r="DF653" s="31">
        <v>117.4</v>
      </c>
      <c r="DG653" s="31">
        <v>119</v>
      </c>
      <c r="DH653" s="31">
        <v>119.2</v>
      </c>
      <c r="DI653" s="31">
        <v>119.8</v>
      </c>
      <c r="DJ653" s="31">
        <v>120</v>
      </c>
      <c r="DK653" s="31">
        <v>120.3</v>
      </c>
      <c r="DL653" s="31">
        <v>120.1</v>
      </c>
      <c r="DM653" s="31">
        <v>120.2</v>
      </c>
      <c r="DN653" s="31">
        <v>120.1</v>
      </c>
      <c r="DO653" s="31">
        <v>119.6</v>
      </c>
      <c r="DP653" s="31">
        <v>120.2</v>
      </c>
      <c r="DQ653" s="31">
        <v>117.1</v>
      </c>
      <c r="DR653" s="31">
        <v>117.9</v>
      </c>
      <c r="DS653" s="31">
        <v>118.8</v>
      </c>
      <c r="DT653" s="31">
        <v>119.2</v>
      </c>
      <c r="DU653" s="31">
        <v>120.1</v>
      </c>
      <c r="DV653" s="31">
        <v>121</v>
      </c>
      <c r="DW653" s="31">
        <v>122.3</v>
      </c>
      <c r="DX653" s="31">
        <v>120.6</v>
      </c>
      <c r="DY653" s="31">
        <v>120.7</v>
      </c>
      <c r="DZ653" s="31">
        <v>120.8</v>
      </c>
      <c r="EA653" s="31">
        <v>120</v>
      </c>
      <c r="EB653" s="31">
        <v>119.7</v>
      </c>
      <c r="EC653" s="31">
        <v>120.4</v>
      </c>
      <c r="ED653" s="31">
        <v>119.9</v>
      </c>
      <c r="EE653" s="31">
        <v>121.9</v>
      </c>
      <c r="EF653" s="31">
        <v>121.7</v>
      </c>
      <c r="EG653" s="31">
        <v>121.8</v>
      </c>
      <c r="EH653" s="31">
        <v>122.5</v>
      </c>
      <c r="EI653" s="31">
        <v>122.4</v>
      </c>
      <c r="EJ653" s="31">
        <v>122</v>
      </c>
      <c r="EK653" s="31">
        <v>121.9</v>
      </c>
      <c r="EL653" s="31">
        <v>122.2</v>
      </c>
      <c r="EM653" s="31">
        <v>121.8</v>
      </c>
      <c r="EN653" s="31">
        <v>122.3</v>
      </c>
      <c r="EO653" s="31">
        <v>120.7</v>
      </c>
      <c r="EP653" s="31">
        <v>121.7</v>
      </c>
      <c r="EQ653" s="31">
        <v>121.7</v>
      </c>
      <c r="ER653" s="31">
        <v>122.5</v>
      </c>
      <c r="ES653" s="31">
        <v>122.9</v>
      </c>
      <c r="ET653" s="31">
        <v>123</v>
      </c>
    </row>
    <row r="654" spans="1:150">
      <c r="A654" s="25" t="s">
        <v>2491</v>
      </c>
      <c r="B654" s="25" t="s">
        <v>2492</v>
      </c>
      <c r="C654" s="26">
        <v>0.18056</v>
      </c>
      <c r="D654" s="31">
        <v>94.7</v>
      </c>
      <c r="E654" s="31">
        <v>97.8</v>
      </c>
      <c r="F654" s="31">
        <v>102.5</v>
      </c>
      <c r="G654" s="31">
        <v>101.7</v>
      </c>
      <c r="H654" s="31">
        <v>100.2</v>
      </c>
      <c r="I654" s="31">
        <v>100.5</v>
      </c>
      <c r="J654" s="31">
        <v>105.6</v>
      </c>
      <c r="K654" s="31">
        <v>102.6</v>
      </c>
      <c r="L654" s="31">
        <v>107.9</v>
      </c>
      <c r="M654" s="31">
        <v>108</v>
      </c>
      <c r="N654" s="31">
        <v>105.1</v>
      </c>
      <c r="O654" s="31">
        <v>105.4</v>
      </c>
      <c r="P654" s="31">
        <v>100.6</v>
      </c>
      <c r="Q654" s="31">
        <v>106.7</v>
      </c>
      <c r="R654" s="31">
        <v>104</v>
      </c>
      <c r="S654" s="31">
        <v>99.4</v>
      </c>
      <c r="T654" s="31">
        <v>100.5</v>
      </c>
      <c r="U654" s="31">
        <v>108</v>
      </c>
      <c r="V654" s="31">
        <v>101</v>
      </c>
      <c r="W654" s="31">
        <v>96.3</v>
      </c>
      <c r="X654" s="31">
        <v>98.8</v>
      </c>
      <c r="Y654" s="31">
        <v>102.3</v>
      </c>
      <c r="Z654" s="31">
        <v>100.9</v>
      </c>
      <c r="AA654" s="31">
        <v>100.5</v>
      </c>
      <c r="AB654" s="31">
        <v>98.8</v>
      </c>
      <c r="AC654" s="31">
        <v>107.4</v>
      </c>
      <c r="AD654" s="31">
        <v>105.2</v>
      </c>
      <c r="AE654" s="31">
        <v>97.5</v>
      </c>
      <c r="AF654" s="31">
        <v>105.3</v>
      </c>
      <c r="AG654" s="31">
        <v>99</v>
      </c>
      <c r="AH654" s="31">
        <v>104.3</v>
      </c>
      <c r="AI654" s="31">
        <v>98.8</v>
      </c>
      <c r="AJ654" s="31">
        <v>106.2</v>
      </c>
      <c r="AK654" s="31">
        <v>100.8</v>
      </c>
      <c r="AL654" s="31">
        <v>98.9</v>
      </c>
      <c r="AM654" s="31">
        <v>104.5</v>
      </c>
      <c r="AN654" s="31">
        <v>97.3</v>
      </c>
      <c r="AO654" s="31">
        <v>102.1</v>
      </c>
      <c r="AP654" s="31">
        <v>96.9</v>
      </c>
      <c r="AQ654" s="31">
        <v>104.9</v>
      </c>
      <c r="AR654" s="31">
        <v>101.5</v>
      </c>
      <c r="AS654" s="31">
        <v>101.5</v>
      </c>
      <c r="AT654" s="31">
        <v>101.5</v>
      </c>
      <c r="AU654" s="31">
        <v>101.5</v>
      </c>
      <c r="AV654" s="31">
        <v>101.5</v>
      </c>
      <c r="AW654" s="31">
        <v>101.5</v>
      </c>
      <c r="AX654" s="31">
        <v>101.5</v>
      </c>
      <c r="AY654" s="31">
        <v>101.5</v>
      </c>
      <c r="AZ654" s="31">
        <v>101.5</v>
      </c>
      <c r="BA654" s="31">
        <v>101.5</v>
      </c>
      <c r="BB654" s="31">
        <v>101.5</v>
      </c>
      <c r="BC654" s="31">
        <v>101.5</v>
      </c>
      <c r="BD654" s="31">
        <v>101.5</v>
      </c>
      <c r="BE654" s="31">
        <v>101.5</v>
      </c>
      <c r="BF654" s="31">
        <v>102.3</v>
      </c>
      <c r="BG654" s="31">
        <v>102.3</v>
      </c>
      <c r="BH654" s="31">
        <v>102.3</v>
      </c>
      <c r="BI654" s="31">
        <v>111.5</v>
      </c>
      <c r="BJ654" s="31">
        <v>106.1</v>
      </c>
      <c r="BK654" s="31">
        <v>103.7</v>
      </c>
      <c r="BL654" s="31">
        <v>103.7</v>
      </c>
      <c r="BM654" s="31">
        <v>106.6</v>
      </c>
      <c r="BN654" s="31">
        <v>106.6</v>
      </c>
      <c r="BO654" s="31">
        <v>106.1</v>
      </c>
      <c r="BP654" s="31">
        <v>105.9</v>
      </c>
      <c r="BQ654" s="31">
        <v>108.7</v>
      </c>
      <c r="BR654" s="31">
        <v>106.2</v>
      </c>
      <c r="BS654" s="31">
        <v>107.8</v>
      </c>
      <c r="BT654" s="31">
        <v>108.4</v>
      </c>
      <c r="BU654" s="31">
        <v>106.5</v>
      </c>
      <c r="BV654" s="31">
        <v>107.3</v>
      </c>
      <c r="BW654" s="31">
        <v>109.1</v>
      </c>
      <c r="BX654" s="31">
        <v>111.4</v>
      </c>
      <c r="BY654" s="31">
        <v>111.4</v>
      </c>
      <c r="BZ654" s="31">
        <v>109.2</v>
      </c>
      <c r="CA654" s="31">
        <v>109.2</v>
      </c>
      <c r="CB654" s="31">
        <v>109.8</v>
      </c>
      <c r="CC654" s="31">
        <v>108.6</v>
      </c>
      <c r="CD654" s="31">
        <v>111.2</v>
      </c>
      <c r="CE654" s="31">
        <v>110.6</v>
      </c>
      <c r="CF654" s="31">
        <v>105.4</v>
      </c>
      <c r="CG654" s="31">
        <v>105.3</v>
      </c>
      <c r="CH654" s="31">
        <v>108.9</v>
      </c>
      <c r="CI654" s="31">
        <v>108.4</v>
      </c>
      <c r="CJ654" s="31">
        <v>111.9</v>
      </c>
      <c r="CK654" s="31">
        <v>112.1</v>
      </c>
      <c r="CL654" s="31">
        <v>112.5</v>
      </c>
      <c r="CM654" s="31">
        <v>110.8</v>
      </c>
      <c r="CN654" s="31">
        <v>110.5</v>
      </c>
      <c r="CO654" s="31">
        <v>112.9</v>
      </c>
      <c r="CP654" s="31">
        <v>110.3</v>
      </c>
      <c r="CQ654" s="31">
        <v>113.5</v>
      </c>
      <c r="CR654" s="31">
        <v>111.1</v>
      </c>
      <c r="CS654" s="31">
        <v>110.6</v>
      </c>
      <c r="CT654" s="31">
        <v>110.6</v>
      </c>
      <c r="CU654" s="31">
        <v>111</v>
      </c>
      <c r="CV654" s="31">
        <v>111</v>
      </c>
      <c r="CW654" s="31">
        <v>111</v>
      </c>
      <c r="CX654" s="31">
        <v>109.2</v>
      </c>
      <c r="CY654" s="31">
        <v>106</v>
      </c>
      <c r="CZ654" s="31">
        <v>106</v>
      </c>
      <c r="DA654" s="31">
        <v>106.1</v>
      </c>
      <c r="DB654" s="31">
        <v>106.1</v>
      </c>
      <c r="DC654" s="31">
        <v>106.4</v>
      </c>
      <c r="DD654" s="31">
        <v>109.6</v>
      </c>
      <c r="DE654" s="31">
        <v>108.8</v>
      </c>
      <c r="DF654" s="31">
        <v>106.1</v>
      </c>
      <c r="DG654" s="31">
        <v>106.1</v>
      </c>
      <c r="DH654" s="31">
        <v>107</v>
      </c>
      <c r="DI654" s="31">
        <v>107</v>
      </c>
      <c r="DJ654" s="31">
        <v>108.5</v>
      </c>
      <c r="DK654" s="31">
        <v>107.7</v>
      </c>
      <c r="DL654" s="31">
        <v>107.1</v>
      </c>
      <c r="DM654" s="31">
        <v>107.1</v>
      </c>
      <c r="DN654" s="31">
        <v>107.1</v>
      </c>
      <c r="DO654" s="31">
        <v>107.1</v>
      </c>
      <c r="DP654" s="31">
        <v>108.5</v>
      </c>
      <c r="DQ654" s="31">
        <v>109.2</v>
      </c>
      <c r="DR654" s="31">
        <v>112.2</v>
      </c>
      <c r="DS654" s="31">
        <v>112.2</v>
      </c>
      <c r="DT654" s="31">
        <v>112.3</v>
      </c>
      <c r="DU654" s="31">
        <v>112.7</v>
      </c>
      <c r="DV654" s="31">
        <v>112.8</v>
      </c>
      <c r="DW654" s="31">
        <v>112.9</v>
      </c>
      <c r="DX654" s="31">
        <v>113.1</v>
      </c>
      <c r="DY654" s="31">
        <v>113.1</v>
      </c>
      <c r="DZ654" s="31">
        <v>113.5</v>
      </c>
      <c r="EA654" s="31">
        <v>113.5</v>
      </c>
      <c r="EB654" s="31">
        <v>112.5</v>
      </c>
      <c r="EC654" s="31">
        <v>113</v>
      </c>
      <c r="ED654" s="31">
        <v>113</v>
      </c>
      <c r="EE654" s="31">
        <v>111.7</v>
      </c>
      <c r="EF654" s="31">
        <v>113</v>
      </c>
      <c r="EG654" s="31">
        <v>111.7</v>
      </c>
      <c r="EH654" s="31">
        <v>111.6</v>
      </c>
      <c r="EI654" s="31">
        <v>112.7</v>
      </c>
      <c r="EJ654" s="31">
        <v>114.2</v>
      </c>
      <c r="EK654" s="31">
        <v>114</v>
      </c>
      <c r="EL654" s="31">
        <v>114.1</v>
      </c>
      <c r="EM654" s="31">
        <v>113.8</v>
      </c>
      <c r="EN654" s="31">
        <v>113.8</v>
      </c>
      <c r="EO654" s="31">
        <v>113.8</v>
      </c>
      <c r="EP654" s="31">
        <v>114</v>
      </c>
      <c r="EQ654" s="31">
        <v>114</v>
      </c>
      <c r="ER654" s="31">
        <v>115</v>
      </c>
      <c r="ES654" s="31">
        <v>119.8</v>
      </c>
      <c r="ET654" s="31">
        <v>117.8</v>
      </c>
    </row>
    <row r="655" spans="1:150">
      <c r="A655" s="25" t="s">
        <v>2493</v>
      </c>
      <c r="B655" s="25" t="s">
        <v>2494</v>
      </c>
      <c r="C655" s="26">
        <v>0.18056</v>
      </c>
      <c r="D655" s="31">
        <v>94.7</v>
      </c>
      <c r="E655" s="31">
        <v>97.8</v>
      </c>
      <c r="F655" s="31">
        <v>102.5</v>
      </c>
      <c r="G655" s="31">
        <v>101.7</v>
      </c>
      <c r="H655" s="31">
        <v>100.2</v>
      </c>
      <c r="I655" s="31">
        <v>100.5</v>
      </c>
      <c r="J655" s="31">
        <v>105.6</v>
      </c>
      <c r="K655" s="31">
        <v>102.6</v>
      </c>
      <c r="L655" s="31">
        <v>107.9</v>
      </c>
      <c r="M655" s="31">
        <v>108</v>
      </c>
      <c r="N655" s="31">
        <v>105.1</v>
      </c>
      <c r="O655" s="31">
        <v>105.4</v>
      </c>
      <c r="P655" s="31">
        <v>100.6</v>
      </c>
      <c r="Q655" s="31">
        <v>106.7</v>
      </c>
      <c r="R655" s="31">
        <v>104</v>
      </c>
      <c r="S655" s="31">
        <v>99.4</v>
      </c>
      <c r="T655" s="31">
        <v>100.5</v>
      </c>
      <c r="U655" s="31">
        <v>108</v>
      </c>
      <c r="V655" s="31">
        <v>101</v>
      </c>
      <c r="W655" s="31">
        <v>96.3</v>
      </c>
      <c r="X655" s="31">
        <v>98.8</v>
      </c>
      <c r="Y655" s="31">
        <v>102.3</v>
      </c>
      <c r="Z655" s="31">
        <v>100.9</v>
      </c>
      <c r="AA655" s="31">
        <v>100.5</v>
      </c>
      <c r="AB655" s="31">
        <v>98.8</v>
      </c>
      <c r="AC655" s="31">
        <v>107.4</v>
      </c>
      <c r="AD655" s="31">
        <v>105.2</v>
      </c>
      <c r="AE655" s="31">
        <v>97.5</v>
      </c>
      <c r="AF655" s="31">
        <v>105.3</v>
      </c>
      <c r="AG655" s="31">
        <v>99</v>
      </c>
      <c r="AH655" s="31">
        <v>104.3</v>
      </c>
      <c r="AI655" s="31">
        <v>98.8</v>
      </c>
      <c r="AJ655" s="31">
        <v>106.2</v>
      </c>
      <c r="AK655" s="31">
        <v>100.8</v>
      </c>
      <c r="AL655" s="31">
        <v>98.9</v>
      </c>
      <c r="AM655" s="31">
        <v>104.5</v>
      </c>
      <c r="AN655" s="31">
        <v>97.3</v>
      </c>
      <c r="AO655" s="31">
        <v>102.1</v>
      </c>
      <c r="AP655" s="31">
        <v>96.9</v>
      </c>
      <c r="AQ655" s="31">
        <v>104.9</v>
      </c>
      <c r="AR655" s="31">
        <v>101.5</v>
      </c>
      <c r="AS655" s="31">
        <v>101.5</v>
      </c>
      <c r="AT655" s="31">
        <v>101.5</v>
      </c>
      <c r="AU655" s="31">
        <v>101.5</v>
      </c>
      <c r="AV655" s="31">
        <v>101.5</v>
      </c>
      <c r="AW655" s="31">
        <v>101.5</v>
      </c>
      <c r="AX655" s="31">
        <v>101.5</v>
      </c>
      <c r="AY655" s="31">
        <v>101.5</v>
      </c>
      <c r="AZ655" s="31">
        <v>101.5</v>
      </c>
      <c r="BA655" s="31">
        <v>101.5</v>
      </c>
      <c r="BB655" s="31">
        <v>101.5</v>
      </c>
      <c r="BC655" s="31">
        <v>101.5</v>
      </c>
      <c r="BD655" s="31">
        <v>101.5</v>
      </c>
      <c r="BE655" s="31">
        <v>101.5</v>
      </c>
      <c r="BF655" s="31">
        <v>102.3</v>
      </c>
      <c r="BG655" s="31">
        <v>102.3</v>
      </c>
      <c r="BH655" s="31">
        <v>102.3</v>
      </c>
      <c r="BI655" s="31">
        <v>111.5</v>
      </c>
      <c r="BJ655" s="31">
        <v>106.1</v>
      </c>
      <c r="BK655" s="31">
        <v>103.7</v>
      </c>
      <c r="BL655" s="31">
        <v>103.7</v>
      </c>
      <c r="BM655" s="31">
        <v>106.6</v>
      </c>
      <c r="BN655" s="31">
        <v>106.6</v>
      </c>
      <c r="BO655" s="31">
        <v>106.1</v>
      </c>
      <c r="BP655" s="31">
        <v>105.9</v>
      </c>
      <c r="BQ655" s="31">
        <v>108.7</v>
      </c>
      <c r="BR655" s="31">
        <v>106.2</v>
      </c>
      <c r="BS655" s="31">
        <v>107.8</v>
      </c>
      <c r="BT655" s="31">
        <v>108.4</v>
      </c>
      <c r="BU655" s="31">
        <v>106.5</v>
      </c>
      <c r="BV655" s="31">
        <v>107.3</v>
      </c>
      <c r="BW655" s="31">
        <v>109.1</v>
      </c>
      <c r="BX655" s="31">
        <v>111.4</v>
      </c>
      <c r="BY655" s="31">
        <v>111.4</v>
      </c>
      <c r="BZ655" s="31">
        <v>109.2</v>
      </c>
      <c r="CA655" s="31">
        <v>109.2</v>
      </c>
      <c r="CB655" s="31">
        <v>109.8</v>
      </c>
      <c r="CC655" s="31">
        <v>108.6</v>
      </c>
      <c r="CD655" s="31">
        <v>111.2</v>
      </c>
      <c r="CE655" s="31">
        <v>110.6</v>
      </c>
      <c r="CF655" s="31">
        <v>105.4</v>
      </c>
      <c r="CG655" s="31">
        <v>105.3</v>
      </c>
      <c r="CH655" s="31">
        <v>108.9</v>
      </c>
      <c r="CI655" s="31">
        <v>108.4</v>
      </c>
      <c r="CJ655" s="31">
        <v>111.9</v>
      </c>
      <c r="CK655" s="31">
        <v>112.1</v>
      </c>
      <c r="CL655" s="31">
        <v>112.5</v>
      </c>
      <c r="CM655" s="31">
        <v>110.8</v>
      </c>
      <c r="CN655" s="31">
        <v>110.5</v>
      </c>
      <c r="CO655" s="31">
        <v>112.9</v>
      </c>
      <c r="CP655" s="31">
        <v>110.3</v>
      </c>
      <c r="CQ655" s="31">
        <v>113.5</v>
      </c>
      <c r="CR655" s="31">
        <v>111.1</v>
      </c>
      <c r="CS655" s="31">
        <v>110.6</v>
      </c>
      <c r="CT655" s="31">
        <v>110.6</v>
      </c>
      <c r="CU655" s="31">
        <v>111</v>
      </c>
      <c r="CV655" s="31">
        <v>111</v>
      </c>
      <c r="CW655" s="31">
        <v>111</v>
      </c>
      <c r="CX655" s="31">
        <v>109.2</v>
      </c>
      <c r="CY655" s="31">
        <v>106</v>
      </c>
      <c r="CZ655" s="31">
        <v>106</v>
      </c>
      <c r="DA655" s="31">
        <v>106.1</v>
      </c>
      <c r="DB655" s="31">
        <v>106.1</v>
      </c>
      <c r="DC655" s="31">
        <v>106.4</v>
      </c>
      <c r="DD655" s="31">
        <v>109.6</v>
      </c>
      <c r="DE655" s="31">
        <v>108.8</v>
      </c>
      <c r="DF655" s="31">
        <v>106.1</v>
      </c>
      <c r="DG655" s="31">
        <v>106.1</v>
      </c>
      <c r="DH655" s="31">
        <v>107</v>
      </c>
      <c r="DI655" s="31">
        <v>107</v>
      </c>
      <c r="DJ655" s="31">
        <v>108.5</v>
      </c>
      <c r="DK655" s="31">
        <v>107.7</v>
      </c>
      <c r="DL655" s="31">
        <v>107.1</v>
      </c>
      <c r="DM655" s="31">
        <v>107.1</v>
      </c>
      <c r="DN655" s="31">
        <v>107.1</v>
      </c>
      <c r="DO655" s="31">
        <v>107.1</v>
      </c>
      <c r="DP655" s="31">
        <v>108.5</v>
      </c>
      <c r="DQ655" s="31">
        <v>109.2</v>
      </c>
      <c r="DR655" s="31">
        <v>112.2</v>
      </c>
      <c r="DS655" s="31">
        <v>112.2</v>
      </c>
      <c r="DT655" s="31">
        <v>112.3</v>
      </c>
      <c r="DU655" s="31">
        <v>112.7</v>
      </c>
      <c r="DV655" s="31">
        <v>112.8</v>
      </c>
      <c r="DW655" s="31">
        <v>112.9</v>
      </c>
      <c r="DX655" s="31">
        <v>113.1</v>
      </c>
      <c r="DY655" s="31">
        <v>113.1</v>
      </c>
      <c r="DZ655" s="31">
        <v>113.5</v>
      </c>
      <c r="EA655" s="31">
        <v>113.5</v>
      </c>
      <c r="EB655" s="31">
        <v>112.5</v>
      </c>
      <c r="EC655" s="31">
        <v>113</v>
      </c>
      <c r="ED655" s="31">
        <v>113</v>
      </c>
      <c r="EE655" s="31">
        <v>111.7</v>
      </c>
      <c r="EF655" s="31">
        <v>113</v>
      </c>
      <c r="EG655" s="31">
        <v>111.7</v>
      </c>
      <c r="EH655" s="31">
        <v>111.6</v>
      </c>
      <c r="EI655" s="31">
        <v>112.7</v>
      </c>
      <c r="EJ655" s="31">
        <v>114.2</v>
      </c>
      <c r="EK655" s="31">
        <v>114</v>
      </c>
      <c r="EL655" s="31">
        <v>114.1</v>
      </c>
      <c r="EM655" s="31">
        <v>113.8</v>
      </c>
      <c r="EN655" s="31">
        <v>113.8</v>
      </c>
      <c r="EO655" s="31">
        <v>113.8</v>
      </c>
      <c r="EP655" s="31">
        <v>114</v>
      </c>
      <c r="EQ655" s="31">
        <v>114</v>
      </c>
      <c r="ER655" s="31">
        <v>115</v>
      </c>
      <c r="ES655" s="31">
        <v>119.8</v>
      </c>
      <c r="ET655" s="31">
        <v>117.8</v>
      </c>
    </row>
    <row r="656" spans="1:150">
      <c r="A656" s="25" t="s">
        <v>2495</v>
      </c>
      <c r="B656" s="25" t="s">
        <v>2496</v>
      </c>
      <c r="C656" s="26">
        <v>7.5509999999999994E-2</v>
      </c>
      <c r="D656" s="31">
        <v>103.8</v>
      </c>
      <c r="E656" s="31">
        <v>104</v>
      </c>
      <c r="F656" s="31">
        <v>104.1</v>
      </c>
      <c r="G656" s="31">
        <v>103.6</v>
      </c>
      <c r="H656" s="31">
        <v>103.8</v>
      </c>
      <c r="I656" s="31">
        <v>104.4</v>
      </c>
      <c r="J656" s="31">
        <v>104.2</v>
      </c>
      <c r="K656" s="31">
        <v>104.7</v>
      </c>
      <c r="L656" s="31">
        <v>104.7</v>
      </c>
      <c r="M656" s="31">
        <v>104.7</v>
      </c>
      <c r="N656" s="31">
        <v>105.6</v>
      </c>
      <c r="O656" s="31">
        <v>105</v>
      </c>
      <c r="P656" s="31">
        <v>109.6</v>
      </c>
      <c r="Q656" s="31">
        <v>109.6</v>
      </c>
      <c r="R656" s="31">
        <v>109.6</v>
      </c>
      <c r="S656" s="31">
        <v>109.5</v>
      </c>
      <c r="T656" s="31">
        <v>112.4</v>
      </c>
      <c r="U656" s="31">
        <v>114.8</v>
      </c>
      <c r="V656" s="31">
        <v>114.9</v>
      </c>
      <c r="W656" s="31">
        <v>114.9</v>
      </c>
      <c r="X656" s="31">
        <v>115.5</v>
      </c>
      <c r="Y656" s="31">
        <v>115.7</v>
      </c>
      <c r="Z656" s="31">
        <v>115.9</v>
      </c>
      <c r="AA656" s="31">
        <v>117.3</v>
      </c>
      <c r="AB656" s="31">
        <v>122.2</v>
      </c>
      <c r="AC656" s="31">
        <v>122.3</v>
      </c>
      <c r="AD656" s="31">
        <v>122.2</v>
      </c>
      <c r="AE656" s="31">
        <v>122.5</v>
      </c>
      <c r="AF656" s="31">
        <v>122.9</v>
      </c>
      <c r="AG656" s="31">
        <v>122.9</v>
      </c>
      <c r="AH656" s="31">
        <v>123.2</v>
      </c>
      <c r="AI656" s="31">
        <v>122.9</v>
      </c>
      <c r="AJ656" s="31">
        <v>122.6</v>
      </c>
      <c r="AK656" s="31">
        <v>122.9</v>
      </c>
      <c r="AL656" s="31">
        <v>122.3</v>
      </c>
      <c r="AM656" s="31">
        <v>123.4</v>
      </c>
      <c r="AN656" s="31">
        <v>123.7</v>
      </c>
      <c r="AO656" s="31">
        <v>124</v>
      </c>
      <c r="AP656" s="31">
        <v>124.6</v>
      </c>
      <c r="AQ656" s="31">
        <v>124.6</v>
      </c>
      <c r="AR656" s="31">
        <v>125.1</v>
      </c>
      <c r="AS656" s="31">
        <v>125.1</v>
      </c>
      <c r="AT656" s="31">
        <v>124.6</v>
      </c>
      <c r="AU656" s="31">
        <v>124.6</v>
      </c>
      <c r="AV656" s="31">
        <v>124.4</v>
      </c>
      <c r="AW656" s="31">
        <v>125.8</v>
      </c>
      <c r="AX656" s="31">
        <v>126.4</v>
      </c>
      <c r="AY656" s="31">
        <v>126.8</v>
      </c>
      <c r="AZ656" s="31">
        <v>126.8</v>
      </c>
      <c r="BA656" s="31">
        <v>126.8</v>
      </c>
      <c r="BB656" s="31">
        <v>139.80000000000001</v>
      </c>
      <c r="BC656" s="31">
        <v>139.6</v>
      </c>
      <c r="BD656" s="31">
        <v>140</v>
      </c>
      <c r="BE656" s="31">
        <v>140.19999999999999</v>
      </c>
      <c r="BF656" s="31">
        <v>140.19999999999999</v>
      </c>
      <c r="BG656" s="31">
        <v>140.1</v>
      </c>
      <c r="BH656" s="31">
        <v>139.80000000000001</v>
      </c>
      <c r="BI656" s="31">
        <v>140.4</v>
      </c>
      <c r="BJ656" s="31">
        <v>140.6</v>
      </c>
      <c r="BK656" s="31">
        <v>140.6</v>
      </c>
      <c r="BL656" s="31">
        <v>141.9</v>
      </c>
      <c r="BM656" s="31">
        <v>141.80000000000001</v>
      </c>
      <c r="BN656" s="31">
        <v>139.4</v>
      </c>
      <c r="BO656" s="31">
        <v>137.19999999999999</v>
      </c>
      <c r="BP656" s="31">
        <v>136.6</v>
      </c>
      <c r="BQ656" s="31">
        <v>136.69999999999999</v>
      </c>
      <c r="BR656" s="31">
        <v>137.19999999999999</v>
      </c>
      <c r="BS656" s="31">
        <v>136.1</v>
      </c>
      <c r="BT656" s="31">
        <v>136.1</v>
      </c>
      <c r="BU656" s="31">
        <v>137.1</v>
      </c>
      <c r="BV656" s="31">
        <v>136.80000000000001</v>
      </c>
      <c r="BW656" s="31">
        <v>137.1</v>
      </c>
      <c r="BX656" s="31">
        <v>137.4</v>
      </c>
      <c r="BY656" s="31">
        <v>137.4</v>
      </c>
      <c r="BZ656" s="31">
        <v>137.4</v>
      </c>
      <c r="CA656" s="31">
        <v>138.9</v>
      </c>
      <c r="CB656" s="31">
        <v>137.4</v>
      </c>
      <c r="CC656" s="31">
        <v>138.5</v>
      </c>
      <c r="CD656" s="31">
        <v>138.5</v>
      </c>
      <c r="CE656" s="31">
        <v>138.6</v>
      </c>
      <c r="CF656" s="31">
        <v>138.6</v>
      </c>
      <c r="CG656" s="31">
        <v>135.6</v>
      </c>
      <c r="CH656" s="31">
        <v>136.6</v>
      </c>
      <c r="CI656" s="31">
        <v>139.69999999999999</v>
      </c>
      <c r="CJ656" s="31">
        <v>139.69999999999999</v>
      </c>
      <c r="CK656" s="31">
        <v>136.6</v>
      </c>
      <c r="CL656" s="31">
        <v>138.69999999999999</v>
      </c>
      <c r="CM656" s="31">
        <v>138.69999999999999</v>
      </c>
      <c r="CN656" s="31">
        <v>138.69999999999999</v>
      </c>
      <c r="CO656" s="31">
        <v>136.5</v>
      </c>
      <c r="CP656" s="31">
        <v>138.69999999999999</v>
      </c>
      <c r="CQ656" s="31">
        <v>139.69999999999999</v>
      </c>
      <c r="CR656" s="31">
        <v>139.69999999999999</v>
      </c>
      <c r="CS656" s="31">
        <v>140.5</v>
      </c>
      <c r="CT656" s="31">
        <v>140.9</v>
      </c>
      <c r="CU656" s="31">
        <v>141.1</v>
      </c>
      <c r="CV656" s="31">
        <v>141.1</v>
      </c>
      <c r="CW656" s="31">
        <v>141.1</v>
      </c>
      <c r="CX656" s="31">
        <v>142</v>
      </c>
      <c r="CY656" s="31">
        <v>141.69999999999999</v>
      </c>
      <c r="CZ656" s="31">
        <v>142.80000000000001</v>
      </c>
      <c r="DA656" s="31">
        <v>142.9</v>
      </c>
      <c r="DB656" s="31">
        <v>141.69999999999999</v>
      </c>
      <c r="DC656" s="31">
        <v>141.69999999999999</v>
      </c>
      <c r="DD656" s="31">
        <v>141.69999999999999</v>
      </c>
      <c r="DE656" s="31">
        <v>141.80000000000001</v>
      </c>
      <c r="DF656" s="31">
        <v>141.6</v>
      </c>
      <c r="DG656" s="31">
        <v>141.69999999999999</v>
      </c>
      <c r="DH656" s="31">
        <v>142.80000000000001</v>
      </c>
      <c r="DI656" s="31">
        <v>142</v>
      </c>
      <c r="DJ656" s="31">
        <v>142.4</v>
      </c>
      <c r="DK656" s="31">
        <v>144.9</v>
      </c>
      <c r="DL656" s="31">
        <v>145.69999999999999</v>
      </c>
      <c r="DM656" s="31">
        <v>145.69999999999999</v>
      </c>
      <c r="DN656" s="31">
        <v>145.4</v>
      </c>
      <c r="DO656" s="31">
        <v>145.6</v>
      </c>
      <c r="DP656" s="31">
        <v>145.6</v>
      </c>
      <c r="DQ656" s="31">
        <v>147.6</v>
      </c>
      <c r="DR656" s="31">
        <v>148.4</v>
      </c>
      <c r="DS656" s="31">
        <v>150.5</v>
      </c>
      <c r="DT656" s="31">
        <v>149.30000000000001</v>
      </c>
      <c r="DU656" s="31">
        <v>149.6</v>
      </c>
      <c r="DV656" s="31">
        <v>152.6</v>
      </c>
      <c r="DW656" s="31">
        <v>149.6</v>
      </c>
      <c r="DX656" s="31">
        <v>152.6</v>
      </c>
      <c r="DY656" s="31">
        <v>152.80000000000001</v>
      </c>
      <c r="DZ656" s="31">
        <v>151.6</v>
      </c>
      <c r="EA656" s="31">
        <v>151.9</v>
      </c>
      <c r="EB656" s="31">
        <v>151.30000000000001</v>
      </c>
      <c r="EC656" s="31">
        <v>151.5</v>
      </c>
      <c r="ED656" s="31">
        <v>151.9</v>
      </c>
      <c r="EE656" s="31">
        <v>150</v>
      </c>
      <c r="EF656" s="31">
        <v>153.1</v>
      </c>
      <c r="EG656" s="31">
        <v>153.69999999999999</v>
      </c>
      <c r="EH656" s="31">
        <v>154.69999999999999</v>
      </c>
      <c r="EI656" s="31">
        <v>156.69999999999999</v>
      </c>
      <c r="EJ656" s="31">
        <v>156.6</v>
      </c>
      <c r="EK656" s="31">
        <v>158</v>
      </c>
      <c r="EL656" s="31">
        <v>157</v>
      </c>
      <c r="EM656" s="31">
        <v>158.6</v>
      </c>
      <c r="EN656" s="31">
        <v>159.19999999999999</v>
      </c>
      <c r="EO656" s="31">
        <v>159.30000000000001</v>
      </c>
      <c r="EP656" s="31">
        <v>159.80000000000001</v>
      </c>
      <c r="EQ656" s="31">
        <v>159.9</v>
      </c>
      <c r="ER656" s="31">
        <v>162.9</v>
      </c>
      <c r="ES656" s="31">
        <v>163.80000000000001</v>
      </c>
      <c r="ET656" s="31">
        <v>163</v>
      </c>
    </row>
    <row r="657" spans="1:150">
      <c r="A657" s="25" t="s">
        <v>2497</v>
      </c>
      <c r="B657" s="25" t="s">
        <v>2498</v>
      </c>
      <c r="C657" s="26">
        <v>6.7339999999999997E-2</v>
      </c>
      <c r="D657" s="31">
        <v>103.4</v>
      </c>
      <c r="E657" s="31">
        <v>103.4</v>
      </c>
      <c r="F657" s="31">
        <v>103.4</v>
      </c>
      <c r="G657" s="31">
        <v>103.4</v>
      </c>
      <c r="H657" s="31">
        <v>103.4</v>
      </c>
      <c r="I657" s="31">
        <v>103.9</v>
      </c>
      <c r="J657" s="31">
        <v>103.9</v>
      </c>
      <c r="K657" s="31">
        <v>103.9</v>
      </c>
      <c r="L657" s="31">
        <v>103.9</v>
      </c>
      <c r="M657" s="31">
        <v>103.9</v>
      </c>
      <c r="N657" s="31">
        <v>103.9</v>
      </c>
      <c r="O657" s="31">
        <v>103.9</v>
      </c>
      <c r="P657" s="31">
        <v>108.2</v>
      </c>
      <c r="Q657" s="31">
        <v>108.2</v>
      </c>
      <c r="R657" s="31">
        <v>108.2</v>
      </c>
      <c r="S657" s="31">
        <v>108.2</v>
      </c>
      <c r="T657" s="31">
        <v>111.4</v>
      </c>
      <c r="U657" s="31">
        <v>114.3</v>
      </c>
      <c r="V657" s="31">
        <v>114.3</v>
      </c>
      <c r="W657" s="31">
        <v>114.3</v>
      </c>
      <c r="X657" s="31">
        <v>114.3</v>
      </c>
      <c r="Y657" s="31">
        <v>114.3</v>
      </c>
      <c r="Z657" s="31">
        <v>114.6</v>
      </c>
      <c r="AA657" s="31">
        <v>115.9</v>
      </c>
      <c r="AB657" s="31">
        <v>121.1</v>
      </c>
      <c r="AC657" s="31">
        <v>121.1</v>
      </c>
      <c r="AD657" s="31">
        <v>121.1</v>
      </c>
      <c r="AE657" s="31">
        <v>121.1</v>
      </c>
      <c r="AF657" s="31">
        <v>121.1</v>
      </c>
      <c r="AG657" s="31">
        <v>121.1</v>
      </c>
      <c r="AH657" s="31">
        <v>121.1</v>
      </c>
      <c r="AI657" s="31">
        <v>121.1</v>
      </c>
      <c r="AJ657" s="31">
        <v>121.1</v>
      </c>
      <c r="AK657" s="31">
        <v>121.1</v>
      </c>
      <c r="AL657" s="31">
        <v>121.1</v>
      </c>
      <c r="AM657" s="31">
        <v>121.1</v>
      </c>
      <c r="AN657" s="31">
        <v>122.4</v>
      </c>
      <c r="AO657" s="31">
        <v>122.4</v>
      </c>
      <c r="AP657" s="31">
        <v>122.4</v>
      </c>
      <c r="AQ657" s="31">
        <v>122.4</v>
      </c>
      <c r="AR657" s="31">
        <v>122.4</v>
      </c>
      <c r="AS657" s="31">
        <v>122.4</v>
      </c>
      <c r="AT657" s="31">
        <v>122.4</v>
      </c>
      <c r="AU657" s="31">
        <v>122.4</v>
      </c>
      <c r="AV657" s="31">
        <v>122.3</v>
      </c>
      <c r="AW657" s="31">
        <v>123.8</v>
      </c>
      <c r="AX657" s="31">
        <v>124.2</v>
      </c>
      <c r="AY657" s="31">
        <v>124.6</v>
      </c>
      <c r="AZ657" s="31">
        <v>125</v>
      </c>
      <c r="BA657" s="31">
        <v>125</v>
      </c>
      <c r="BB657" s="31">
        <v>139.1</v>
      </c>
      <c r="BC657" s="31">
        <v>138.80000000000001</v>
      </c>
      <c r="BD657" s="31">
        <v>139.1</v>
      </c>
      <c r="BE657" s="31">
        <v>139.30000000000001</v>
      </c>
      <c r="BF657" s="31">
        <v>139.30000000000001</v>
      </c>
      <c r="BG657" s="31">
        <v>139.30000000000001</v>
      </c>
      <c r="BH657" s="31">
        <v>139</v>
      </c>
      <c r="BI657" s="31">
        <v>139.69999999999999</v>
      </c>
      <c r="BJ657" s="31">
        <v>139.9</v>
      </c>
      <c r="BK657" s="31">
        <v>139.9</v>
      </c>
      <c r="BL657" s="31">
        <v>141.30000000000001</v>
      </c>
      <c r="BM657" s="31">
        <v>141.19999999999999</v>
      </c>
      <c r="BN657" s="31">
        <v>138.5</v>
      </c>
      <c r="BO657" s="31">
        <v>135.6</v>
      </c>
      <c r="BP657" s="31">
        <v>135.19999999999999</v>
      </c>
      <c r="BQ657" s="31">
        <v>135.19999999999999</v>
      </c>
      <c r="BR657" s="31">
        <v>135.6</v>
      </c>
      <c r="BS657" s="31">
        <v>134.4</v>
      </c>
      <c r="BT657" s="31">
        <v>134.4</v>
      </c>
      <c r="BU657" s="31">
        <v>135.4</v>
      </c>
      <c r="BV657" s="31">
        <v>135.4</v>
      </c>
      <c r="BW657" s="31">
        <v>135.4</v>
      </c>
      <c r="BX657" s="31">
        <v>135.4</v>
      </c>
      <c r="BY657" s="31">
        <v>135.4</v>
      </c>
      <c r="BZ657" s="31">
        <v>135.5</v>
      </c>
      <c r="CA657" s="31">
        <v>137.1</v>
      </c>
      <c r="CB657" s="31">
        <v>135.5</v>
      </c>
      <c r="CC657" s="31">
        <v>136.69999999999999</v>
      </c>
      <c r="CD657" s="31">
        <v>136.69999999999999</v>
      </c>
      <c r="CE657" s="31">
        <v>136.69999999999999</v>
      </c>
      <c r="CF657" s="31">
        <v>136.69999999999999</v>
      </c>
      <c r="CG657" s="31">
        <v>133.30000000000001</v>
      </c>
      <c r="CH657" s="31">
        <v>134.4</v>
      </c>
      <c r="CI657" s="31">
        <v>137.9</v>
      </c>
      <c r="CJ657" s="31">
        <v>137.9</v>
      </c>
      <c r="CK657" s="31">
        <v>134.30000000000001</v>
      </c>
      <c r="CL657" s="31">
        <v>136.69999999999999</v>
      </c>
      <c r="CM657" s="31">
        <v>136.69999999999999</v>
      </c>
      <c r="CN657" s="31">
        <v>136.69999999999999</v>
      </c>
      <c r="CO657" s="31">
        <v>134.19999999999999</v>
      </c>
      <c r="CP657" s="31">
        <v>136.69999999999999</v>
      </c>
      <c r="CQ657" s="31">
        <v>137.80000000000001</v>
      </c>
      <c r="CR657" s="31">
        <v>137.80000000000001</v>
      </c>
      <c r="CS657" s="31">
        <v>138.5</v>
      </c>
      <c r="CT657" s="31">
        <v>138.69999999999999</v>
      </c>
      <c r="CU657" s="31">
        <v>139</v>
      </c>
      <c r="CV657" s="31">
        <v>139</v>
      </c>
      <c r="CW657" s="31">
        <v>139</v>
      </c>
      <c r="CX657" s="31">
        <v>139.80000000000001</v>
      </c>
      <c r="CY657" s="31">
        <v>139.5</v>
      </c>
      <c r="CZ657" s="31">
        <v>140.69999999999999</v>
      </c>
      <c r="DA657" s="31">
        <v>140.80000000000001</v>
      </c>
      <c r="DB657" s="31">
        <v>139.5</v>
      </c>
      <c r="DC657" s="31">
        <v>139.5</v>
      </c>
      <c r="DD657" s="31">
        <v>139.5</v>
      </c>
      <c r="DE657" s="31">
        <v>139.5</v>
      </c>
      <c r="DF657" s="31">
        <v>139.30000000000001</v>
      </c>
      <c r="DG657" s="31">
        <v>139.30000000000001</v>
      </c>
      <c r="DH657" s="31">
        <v>140.5</v>
      </c>
      <c r="DI657" s="31">
        <v>139.6</v>
      </c>
      <c r="DJ657" s="31">
        <v>140.1</v>
      </c>
      <c r="DK657" s="31">
        <v>141.1</v>
      </c>
      <c r="DL657" s="31">
        <v>142</v>
      </c>
      <c r="DM657" s="31">
        <v>142</v>
      </c>
      <c r="DN657" s="31">
        <v>141.6</v>
      </c>
      <c r="DO657" s="31">
        <v>141.9</v>
      </c>
      <c r="DP657" s="31">
        <v>141.30000000000001</v>
      </c>
      <c r="DQ657" s="31">
        <v>142.5</v>
      </c>
      <c r="DR657" s="31">
        <v>143.30000000000001</v>
      </c>
      <c r="DS657" s="31">
        <v>145.6</v>
      </c>
      <c r="DT657" s="31">
        <v>144.30000000000001</v>
      </c>
      <c r="DU657" s="31">
        <v>144.6</v>
      </c>
      <c r="DV657" s="31">
        <v>148</v>
      </c>
      <c r="DW657" s="31">
        <v>144.30000000000001</v>
      </c>
      <c r="DX657" s="31">
        <v>147.69999999999999</v>
      </c>
      <c r="DY657" s="31">
        <v>147.9</v>
      </c>
      <c r="DZ657" s="31">
        <v>146.5</v>
      </c>
      <c r="EA657" s="31">
        <v>146.80000000000001</v>
      </c>
      <c r="EB657" s="31">
        <v>146.1</v>
      </c>
      <c r="EC657" s="31">
        <v>146.4</v>
      </c>
      <c r="ED657" s="31">
        <v>146.80000000000001</v>
      </c>
      <c r="EE657" s="31">
        <v>144</v>
      </c>
      <c r="EF657" s="31">
        <v>146.6</v>
      </c>
      <c r="EG657" s="31">
        <v>146.6</v>
      </c>
      <c r="EH657" s="31">
        <v>146.6</v>
      </c>
      <c r="EI657" s="31">
        <v>148.9</v>
      </c>
      <c r="EJ657" s="31">
        <v>148.80000000000001</v>
      </c>
      <c r="EK657" s="31">
        <v>150.1</v>
      </c>
      <c r="EL657" s="31">
        <v>149</v>
      </c>
      <c r="EM657" s="31">
        <v>149</v>
      </c>
      <c r="EN657" s="31">
        <v>149.69999999999999</v>
      </c>
      <c r="EO657" s="31">
        <v>149.80000000000001</v>
      </c>
      <c r="EP657" s="31">
        <v>150.30000000000001</v>
      </c>
      <c r="EQ657" s="31">
        <v>150</v>
      </c>
      <c r="ER657" s="31">
        <v>148.80000000000001</v>
      </c>
      <c r="ES657" s="31">
        <v>149.9</v>
      </c>
      <c r="ET657" s="31">
        <v>149</v>
      </c>
    </row>
    <row r="658" spans="1:150">
      <c r="A658" s="25" t="s">
        <v>2499</v>
      </c>
      <c r="B658" s="25" t="s">
        <v>2500</v>
      </c>
      <c r="C658" s="26">
        <v>3.0400000000000002E-3</v>
      </c>
      <c r="D658" s="31">
        <v>108.5</v>
      </c>
      <c r="E658" s="31">
        <v>112.6</v>
      </c>
      <c r="F658" s="31">
        <v>116.5</v>
      </c>
      <c r="G658" s="31">
        <v>104.2</v>
      </c>
      <c r="H658" s="31">
        <v>108.5</v>
      </c>
      <c r="I658" s="31">
        <v>112.6</v>
      </c>
      <c r="J658" s="31">
        <v>108.5</v>
      </c>
      <c r="K658" s="31">
        <v>120.3</v>
      </c>
      <c r="L658" s="31">
        <v>112.6</v>
      </c>
      <c r="M658" s="31">
        <v>112.6</v>
      </c>
      <c r="N658" s="31">
        <v>134.5</v>
      </c>
      <c r="O658" s="31">
        <v>120.3</v>
      </c>
      <c r="P658" s="31">
        <v>128.4</v>
      </c>
      <c r="Q658" s="31">
        <v>128.4</v>
      </c>
      <c r="R658" s="31">
        <v>128.4</v>
      </c>
      <c r="S658" s="31">
        <v>124.8</v>
      </c>
      <c r="T658" s="31">
        <v>128.4</v>
      </c>
      <c r="U658" s="31">
        <v>121</v>
      </c>
      <c r="V658" s="31">
        <v>124.8</v>
      </c>
      <c r="W658" s="31">
        <v>124.8</v>
      </c>
      <c r="X658" s="31">
        <v>135.30000000000001</v>
      </c>
      <c r="Y658" s="31">
        <v>138.69999999999999</v>
      </c>
      <c r="Z658" s="31">
        <v>138.69999999999999</v>
      </c>
      <c r="AA658" s="31">
        <v>145.1</v>
      </c>
      <c r="AB658" s="31">
        <v>146.4</v>
      </c>
      <c r="AC658" s="31">
        <v>150</v>
      </c>
      <c r="AD658" s="31">
        <v>146.4</v>
      </c>
      <c r="AE658" s="31">
        <v>153.5</v>
      </c>
      <c r="AF658" s="31">
        <v>163.69999999999999</v>
      </c>
      <c r="AG658" s="31">
        <v>163.69999999999999</v>
      </c>
      <c r="AH658" s="31">
        <v>170.1</v>
      </c>
      <c r="AI658" s="31">
        <v>163.69999999999999</v>
      </c>
      <c r="AJ658" s="31">
        <v>157</v>
      </c>
      <c r="AK658" s="31">
        <v>163.69999999999999</v>
      </c>
      <c r="AL658" s="31">
        <v>150</v>
      </c>
      <c r="AM658" s="31">
        <v>176.3</v>
      </c>
      <c r="AN658" s="31">
        <v>153.5</v>
      </c>
      <c r="AO658" s="31">
        <v>160.69999999999999</v>
      </c>
      <c r="AP658" s="31">
        <v>177.3</v>
      </c>
      <c r="AQ658" s="31">
        <v>177.3</v>
      </c>
      <c r="AR658" s="31">
        <v>188.7</v>
      </c>
      <c r="AS658" s="31">
        <v>188.7</v>
      </c>
      <c r="AT658" s="31">
        <v>175.2</v>
      </c>
      <c r="AU658" s="31">
        <v>175.2</v>
      </c>
      <c r="AV658" s="31">
        <v>173.2</v>
      </c>
      <c r="AW658" s="31">
        <v>177.6</v>
      </c>
      <c r="AX658" s="31">
        <v>181</v>
      </c>
      <c r="AY658" s="31">
        <v>181.9</v>
      </c>
      <c r="AZ658" s="31">
        <v>173.8</v>
      </c>
      <c r="BA658" s="31">
        <v>174</v>
      </c>
      <c r="BB658" s="31">
        <v>185.5</v>
      </c>
      <c r="BC658" s="31">
        <v>185.2</v>
      </c>
      <c r="BD658" s="31">
        <v>190.2</v>
      </c>
      <c r="BE658" s="31">
        <v>190.2</v>
      </c>
      <c r="BF658" s="31">
        <v>190.3</v>
      </c>
      <c r="BG658" s="31">
        <v>186.7</v>
      </c>
      <c r="BH658" s="31">
        <v>186.7</v>
      </c>
      <c r="BI658" s="31">
        <v>186.7</v>
      </c>
      <c r="BJ658" s="31">
        <v>186.8</v>
      </c>
      <c r="BK658" s="31">
        <v>186.8</v>
      </c>
      <c r="BL658" s="31">
        <v>186.9</v>
      </c>
      <c r="BM658" s="31">
        <v>186.9</v>
      </c>
      <c r="BN658" s="31">
        <v>186.9</v>
      </c>
      <c r="BO658" s="31">
        <v>186.9</v>
      </c>
      <c r="BP658" s="31">
        <v>180.7</v>
      </c>
      <c r="BQ658" s="31">
        <v>183.9</v>
      </c>
      <c r="BR658" s="31">
        <v>187.1</v>
      </c>
      <c r="BS658" s="31">
        <v>185</v>
      </c>
      <c r="BT658" s="31">
        <v>185</v>
      </c>
      <c r="BU658" s="31">
        <v>189.1</v>
      </c>
      <c r="BV658" s="31">
        <v>180.7</v>
      </c>
      <c r="BW658" s="31">
        <v>189.1</v>
      </c>
      <c r="BX658" s="31">
        <v>192</v>
      </c>
      <c r="BY658" s="31">
        <v>192</v>
      </c>
      <c r="BZ658" s="31">
        <v>191.2</v>
      </c>
      <c r="CA658" s="31">
        <v>191.2</v>
      </c>
      <c r="CB658" s="31">
        <v>191.2</v>
      </c>
      <c r="CC658" s="31">
        <v>191.2</v>
      </c>
      <c r="CD658" s="31">
        <v>193.2</v>
      </c>
      <c r="CE658" s="31">
        <v>193.2</v>
      </c>
      <c r="CF658" s="31">
        <v>195.2</v>
      </c>
      <c r="CG658" s="31">
        <v>195.2</v>
      </c>
      <c r="CH658" s="31">
        <v>195.2</v>
      </c>
      <c r="CI658" s="31">
        <v>195.2</v>
      </c>
      <c r="CJ658" s="31">
        <v>195.2</v>
      </c>
      <c r="CK658" s="31">
        <v>195.2</v>
      </c>
      <c r="CL658" s="31">
        <v>195.2</v>
      </c>
      <c r="CM658" s="31">
        <v>196</v>
      </c>
      <c r="CN658" s="31">
        <v>196</v>
      </c>
      <c r="CO658" s="31">
        <v>196</v>
      </c>
      <c r="CP658" s="31">
        <v>196</v>
      </c>
      <c r="CQ658" s="31">
        <v>198</v>
      </c>
      <c r="CR658" s="31">
        <v>198</v>
      </c>
      <c r="CS658" s="31">
        <v>201.1</v>
      </c>
      <c r="CT658" s="31">
        <v>205.7</v>
      </c>
      <c r="CU658" s="31">
        <v>205.7</v>
      </c>
      <c r="CV658" s="31">
        <v>205.7</v>
      </c>
      <c r="CW658" s="31">
        <v>205.7</v>
      </c>
      <c r="CX658" s="31">
        <v>209.8</v>
      </c>
      <c r="CY658" s="31">
        <v>209.8</v>
      </c>
      <c r="CZ658" s="31">
        <v>209.8</v>
      </c>
      <c r="DA658" s="31">
        <v>209.8</v>
      </c>
      <c r="DB658" s="31">
        <v>209.8</v>
      </c>
      <c r="DC658" s="31">
        <v>209.8</v>
      </c>
      <c r="DD658" s="31">
        <v>209.8</v>
      </c>
      <c r="DE658" s="31">
        <v>210.5</v>
      </c>
      <c r="DF658" s="31">
        <v>210.5</v>
      </c>
      <c r="DG658" s="31">
        <v>213.8</v>
      </c>
      <c r="DH658" s="31">
        <v>213.8</v>
      </c>
      <c r="DI658" s="31">
        <v>213.8</v>
      </c>
      <c r="DJ658" s="31">
        <v>213.8</v>
      </c>
      <c r="DK658" s="31">
        <v>213.8</v>
      </c>
      <c r="DL658" s="31">
        <v>214.8</v>
      </c>
      <c r="DM658" s="31">
        <v>214.6</v>
      </c>
      <c r="DN658" s="31">
        <v>215.3</v>
      </c>
      <c r="DO658" s="31">
        <v>215.3</v>
      </c>
      <c r="DP658" s="31">
        <v>216.1</v>
      </c>
      <c r="DQ658" s="31">
        <v>216.1</v>
      </c>
      <c r="DR658" s="31">
        <v>217</v>
      </c>
      <c r="DS658" s="31">
        <v>217</v>
      </c>
      <c r="DT658" s="31">
        <v>217</v>
      </c>
      <c r="DU658" s="31">
        <v>217</v>
      </c>
      <c r="DV658" s="31">
        <v>217</v>
      </c>
      <c r="DW658" s="31">
        <v>222.8</v>
      </c>
      <c r="DX658" s="31">
        <v>222.8</v>
      </c>
      <c r="DY658" s="31">
        <v>224.1</v>
      </c>
      <c r="DZ658" s="31">
        <v>224.1</v>
      </c>
      <c r="EA658" s="31">
        <v>225</v>
      </c>
      <c r="EB658" s="31">
        <v>225.4</v>
      </c>
      <c r="EC658" s="31">
        <v>225.4</v>
      </c>
      <c r="ED658" s="31">
        <v>225.4</v>
      </c>
      <c r="EE658" s="31">
        <v>240.2</v>
      </c>
      <c r="EF658" s="31">
        <v>260.5</v>
      </c>
      <c r="EG658" s="31">
        <v>275.10000000000002</v>
      </c>
      <c r="EH658" s="31">
        <v>285.39999999999998</v>
      </c>
      <c r="EI658" s="31">
        <v>285.39999999999998</v>
      </c>
      <c r="EJ658" s="31">
        <v>285.39999999999998</v>
      </c>
      <c r="EK658" s="31">
        <v>289.7</v>
      </c>
      <c r="EL658" s="31">
        <v>289.7</v>
      </c>
      <c r="EM658" s="31">
        <v>289.7</v>
      </c>
      <c r="EN658" s="31">
        <v>289.7</v>
      </c>
      <c r="EO658" s="31">
        <v>289.7</v>
      </c>
      <c r="EP658" s="31">
        <v>289.7</v>
      </c>
      <c r="EQ658" s="31">
        <v>298.89999999999998</v>
      </c>
      <c r="ER658" s="31">
        <v>298.89999999999998</v>
      </c>
      <c r="ES658" s="31">
        <v>298.89999999999998</v>
      </c>
      <c r="ET658" s="31">
        <v>298.89999999999998</v>
      </c>
    </row>
    <row r="659" spans="1:150">
      <c r="A659" s="25" t="s">
        <v>2501</v>
      </c>
      <c r="B659" s="25" t="s">
        <v>2502</v>
      </c>
      <c r="C659" s="26">
        <v>5.13E-3</v>
      </c>
      <c r="D659" s="31">
        <v>106.8</v>
      </c>
      <c r="E659" s="31">
        <v>106.8</v>
      </c>
      <c r="F659" s="31">
        <v>106.8</v>
      </c>
      <c r="G659" s="31">
        <v>106.8</v>
      </c>
      <c r="H659" s="31">
        <v>106.8</v>
      </c>
      <c r="I659" s="31">
        <v>106.8</v>
      </c>
      <c r="J659" s="31">
        <v>106.8</v>
      </c>
      <c r="K659" s="31">
        <v>106.8</v>
      </c>
      <c r="L659" s="31">
        <v>111</v>
      </c>
      <c r="M659" s="31">
        <v>111</v>
      </c>
      <c r="N659" s="31">
        <v>111</v>
      </c>
      <c r="O659" s="31">
        <v>111</v>
      </c>
      <c r="P659" s="31">
        <v>117</v>
      </c>
      <c r="Q659" s="31">
        <v>117</v>
      </c>
      <c r="R659" s="31">
        <v>117</v>
      </c>
      <c r="S659" s="31">
        <v>117</v>
      </c>
      <c r="T659" s="31">
        <v>117</v>
      </c>
      <c r="U659" s="31">
        <v>117</v>
      </c>
      <c r="V659" s="31">
        <v>117</v>
      </c>
      <c r="W659" s="31">
        <v>117</v>
      </c>
      <c r="X659" s="31">
        <v>119.9</v>
      </c>
      <c r="Y659" s="31">
        <v>119.9</v>
      </c>
      <c r="Z659" s="31">
        <v>119.9</v>
      </c>
      <c r="AA659" s="31">
        <v>119.9</v>
      </c>
      <c r="AB659" s="31">
        <v>122.7</v>
      </c>
      <c r="AC659" s="31">
        <v>122.7</v>
      </c>
      <c r="AD659" s="31">
        <v>122.7</v>
      </c>
      <c r="AE659" s="31">
        <v>122.7</v>
      </c>
      <c r="AF659" s="31">
        <v>122.7</v>
      </c>
      <c r="AG659" s="31">
        <v>122.7</v>
      </c>
      <c r="AH659" s="31">
        <v>122.7</v>
      </c>
      <c r="AI659" s="31">
        <v>122.7</v>
      </c>
      <c r="AJ659" s="31">
        <v>122.7</v>
      </c>
      <c r="AK659" s="31">
        <v>122.7</v>
      </c>
      <c r="AL659" s="31">
        <v>122.7</v>
      </c>
      <c r="AM659" s="31">
        <v>122.6</v>
      </c>
      <c r="AN659" s="31">
        <v>122.6</v>
      </c>
      <c r="AO659" s="31">
        <v>122.6</v>
      </c>
      <c r="AP659" s="31">
        <v>122.6</v>
      </c>
      <c r="AQ659" s="31">
        <v>122.6</v>
      </c>
      <c r="AR659" s="31">
        <v>122.6</v>
      </c>
      <c r="AS659" s="31">
        <v>122.6</v>
      </c>
      <c r="AT659" s="31">
        <v>122.6</v>
      </c>
      <c r="AU659" s="31">
        <v>122.6</v>
      </c>
      <c r="AV659" s="31">
        <v>122.6</v>
      </c>
      <c r="AW659" s="31">
        <v>122.6</v>
      </c>
      <c r="AX659" s="31">
        <v>122.6</v>
      </c>
      <c r="AY659" s="31">
        <v>122.6</v>
      </c>
      <c r="AZ659" s="31">
        <v>122.6</v>
      </c>
      <c r="BA659" s="31">
        <v>122.6</v>
      </c>
      <c r="BB659" s="31">
        <v>122.6</v>
      </c>
      <c r="BC659" s="31">
        <v>122.6</v>
      </c>
      <c r="BD659" s="31">
        <v>122.6</v>
      </c>
      <c r="BE659" s="31">
        <v>122.6</v>
      </c>
      <c r="BF659" s="31">
        <v>122.6</v>
      </c>
      <c r="BG659" s="31">
        <v>122.6</v>
      </c>
      <c r="BH659" s="31">
        <v>122.6</v>
      </c>
      <c r="BI659" s="31">
        <v>122.6</v>
      </c>
      <c r="BJ659" s="31">
        <v>122.6</v>
      </c>
      <c r="BK659" s="31">
        <v>122.6</v>
      </c>
      <c r="BL659" s="31">
        <v>122.6</v>
      </c>
      <c r="BM659" s="31">
        <v>122.6</v>
      </c>
      <c r="BN659" s="31">
        <v>122.6</v>
      </c>
      <c r="BO659" s="31">
        <v>129.1</v>
      </c>
      <c r="BP659" s="31">
        <v>129.1</v>
      </c>
      <c r="BQ659" s="31">
        <v>129.1</v>
      </c>
      <c r="BR659" s="31">
        <v>129.1</v>
      </c>
      <c r="BS659" s="31">
        <v>129.1</v>
      </c>
      <c r="BT659" s="31">
        <v>129.1</v>
      </c>
      <c r="BU659" s="31">
        <v>129.1</v>
      </c>
      <c r="BV659" s="31">
        <v>129.1</v>
      </c>
      <c r="BW659" s="31">
        <v>129.1</v>
      </c>
      <c r="BX659" s="31">
        <v>130.80000000000001</v>
      </c>
      <c r="BY659" s="31">
        <v>130.80000000000001</v>
      </c>
      <c r="BZ659" s="31">
        <v>130.80000000000001</v>
      </c>
      <c r="CA659" s="31">
        <v>130.80000000000001</v>
      </c>
      <c r="CB659" s="31">
        <v>130.80000000000001</v>
      </c>
      <c r="CC659" s="31">
        <v>130.80000000000001</v>
      </c>
      <c r="CD659" s="31">
        <v>130.80000000000001</v>
      </c>
      <c r="CE659" s="31">
        <v>130.80000000000001</v>
      </c>
      <c r="CF659" s="31">
        <v>130.80000000000001</v>
      </c>
      <c r="CG659" s="31">
        <v>130.80000000000001</v>
      </c>
      <c r="CH659" s="31">
        <v>130.80000000000001</v>
      </c>
      <c r="CI659" s="31">
        <v>130.80000000000001</v>
      </c>
      <c r="CJ659" s="31">
        <v>130.80000000000001</v>
      </c>
      <c r="CK659" s="31">
        <v>130.80000000000001</v>
      </c>
      <c r="CL659" s="31">
        <v>130.80000000000001</v>
      </c>
      <c r="CM659" s="31">
        <v>130.80000000000001</v>
      </c>
      <c r="CN659" s="31">
        <v>130.80000000000001</v>
      </c>
      <c r="CO659" s="31">
        <v>130.80000000000001</v>
      </c>
      <c r="CP659" s="31">
        <v>130.80000000000001</v>
      </c>
      <c r="CQ659" s="31">
        <v>130.80000000000001</v>
      </c>
      <c r="CR659" s="31">
        <v>130.80000000000001</v>
      </c>
      <c r="CS659" s="31">
        <v>130.80000000000001</v>
      </c>
      <c r="CT659" s="31">
        <v>130.80000000000001</v>
      </c>
      <c r="CU659" s="31">
        <v>130.80000000000001</v>
      </c>
      <c r="CV659" s="31">
        <v>130.80000000000001</v>
      </c>
      <c r="CW659" s="31">
        <v>130.80000000000001</v>
      </c>
      <c r="CX659" s="31">
        <v>130.80000000000001</v>
      </c>
      <c r="CY659" s="31">
        <v>130.80000000000001</v>
      </c>
      <c r="CZ659" s="31">
        <v>130.80000000000001</v>
      </c>
      <c r="DA659" s="31">
        <v>130.80000000000001</v>
      </c>
      <c r="DB659" s="31">
        <v>130.80000000000001</v>
      </c>
      <c r="DC659" s="31">
        <v>130.80000000000001</v>
      </c>
      <c r="DD659" s="31">
        <v>130.80000000000001</v>
      </c>
      <c r="DE659" s="31">
        <v>130.80000000000001</v>
      </c>
      <c r="DF659" s="31">
        <v>130.80000000000001</v>
      </c>
      <c r="DG659" s="31">
        <v>130.80000000000001</v>
      </c>
      <c r="DH659" s="31">
        <v>130.80000000000001</v>
      </c>
      <c r="DI659" s="31">
        <v>130.80000000000001</v>
      </c>
      <c r="DJ659" s="31">
        <v>130.80000000000001</v>
      </c>
      <c r="DK659" s="31">
        <v>153.19999999999999</v>
      </c>
      <c r="DL659" s="31">
        <v>153.19999999999999</v>
      </c>
      <c r="DM659" s="31">
        <v>153.19999999999999</v>
      </c>
      <c r="DN659" s="31">
        <v>153.19999999999999</v>
      </c>
      <c r="DO659" s="31">
        <v>153.19999999999999</v>
      </c>
      <c r="DP659" s="31">
        <v>160.5</v>
      </c>
      <c r="DQ659" s="31">
        <v>175</v>
      </c>
      <c r="DR659" s="31">
        <v>175</v>
      </c>
      <c r="DS659" s="31">
        <v>175</v>
      </c>
      <c r="DT659" s="31">
        <v>175</v>
      </c>
      <c r="DU659" s="31">
        <v>175</v>
      </c>
      <c r="DV659" s="31">
        <v>175</v>
      </c>
      <c r="DW659" s="31">
        <v>175</v>
      </c>
      <c r="DX659" s="31">
        <v>175</v>
      </c>
      <c r="DY659" s="31">
        <v>175</v>
      </c>
      <c r="DZ659" s="31">
        <v>175</v>
      </c>
      <c r="EA659" s="31">
        <v>175</v>
      </c>
      <c r="EB659" s="31">
        <v>175</v>
      </c>
      <c r="EC659" s="31">
        <v>175</v>
      </c>
      <c r="ED659" s="31">
        <v>175</v>
      </c>
      <c r="EE659" s="31">
        <v>175</v>
      </c>
      <c r="EF659" s="31">
        <v>175</v>
      </c>
      <c r="EG659" s="31">
        <v>175</v>
      </c>
      <c r="EH659" s="31">
        <v>183</v>
      </c>
      <c r="EI659" s="31">
        <v>183</v>
      </c>
      <c r="EJ659" s="31">
        <v>183</v>
      </c>
      <c r="EK659" s="31">
        <v>183</v>
      </c>
      <c r="EL659" s="31">
        <v>183</v>
      </c>
      <c r="EM659" s="31">
        <v>206.7</v>
      </c>
      <c r="EN659" s="31">
        <v>206.7</v>
      </c>
      <c r="EO659" s="31">
        <v>206.7</v>
      </c>
      <c r="EP659" s="31">
        <v>206.7</v>
      </c>
      <c r="EQ659" s="31">
        <v>206.7</v>
      </c>
      <c r="ER659" s="31">
        <v>266.7</v>
      </c>
      <c r="ES659" s="31">
        <v>266.7</v>
      </c>
      <c r="ET659" s="31">
        <v>266.7</v>
      </c>
    </row>
    <row r="660" spans="1:150">
      <c r="A660" s="25" t="s">
        <v>2503</v>
      </c>
      <c r="B660" s="25" t="s">
        <v>2504</v>
      </c>
      <c r="C660" s="26">
        <v>5.5460000000000002E-2</v>
      </c>
      <c r="D660" s="31">
        <v>101.7</v>
      </c>
      <c r="E660" s="31">
        <v>96.4</v>
      </c>
      <c r="F660" s="31">
        <v>103</v>
      </c>
      <c r="G660" s="31">
        <v>101.6</v>
      </c>
      <c r="H660" s="31">
        <v>100.2</v>
      </c>
      <c r="I660" s="31">
        <v>101</v>
      </c>
      <c r="J660" s="31">
        <v>105.2</v>
      </c>
      <c r="K660" s="31">
        <v>100.9</v>
      </c>
      <c r="L660" s="31">
        <v>101.6</v>
      </c>
      <c r="M660" s="31">
        <v>102.2</v>
      </c>
      <c r="N660" s="31">
        <v>103.7</v>
      </c>
      <c r="O660" s="31">
        <v>102.4</v>
      </c>
      <c r="P660" s="31">
        <v>102.6</v>
      </c>
      <c r="Q660" s="31">
        <v>101.7</v>
      </c>
      <c r="R660" s="31">
        <v>99.9</v>
      </c>
      <c r="S660" s="31">
        <v>104</v>
      </c>
      <c r="T660" s="31">
        <v>105.6</v>
      </c>
      <c r="U660" s="31">
        <v>103.6</v>
      </c>
      <c r="V660" s="31">
        <v>108.4</v>
      </c>
      <c r="W660" s="31">
        <v>109.4</v>
      </c>
      <c r="X660" s="31">
        <v>110.3</v>
      </c>
      <c r="Y660" s="31">
        <v>110.4</v>
      </c>
      <c r="Z660" s="31">
        <v>111.6</v>
      </c>
      <c r="AA660" s="31">
        <v>108.7</v>
      </c>
      <c r="AB660" s="31">
        <v>111.1</v>
      </c>
      <c r="AC660" s="31">
        <v>113.7</v>
      </c>
      <c r="AD660" s="31">
        <v>112.4</v>
      </c>
      <c r="AE660" s="31">
        <v>107.1</v>
      </c>
      <c r="AF660" s="31">
        <v>108.2</v>
      </c>
      <c r="AG660" s="31">
        <v>109.8</v>
      </c>
      <c r="AH660" s="31">
        <v>109.2</v>
      </c>
      <c r="AI660" s="31">
        <v>107.5</v>
      </c>
      <c r="AJ660" s="31">
        <v>111.2</v>
      </c>
      <c r="AK660" s="31">
        <v>107.5</v>
      </c>
      <c r="AL660" s="31">
        <v>108.6</v>
      </c>
      <c r="AM660" s="31">
        <v>106.2</v>
      </c>
      <c r="AN660" s="31">
        <v>98.8</v>
      </c>
      <c r="AO660" s="31">
        <v>103.3</v>
      </c>
      <c r="AP660" s="31">
        <v>102</v>
      </c>
      <c r="AQ660" s="31">
        <v>107.4</v>
      </c>
      <c r="AR660" s="31">
        <v>105.4</v>
      </c>
      <c r="AS660" s="31">
        <v>105</v>
      </c>
      <c r="AT660" s="31">
        <v>104.8</v>
      </c>
      <c r="AU660" s="31">
        <v>107.6</v>
      </c>
      <c r="AV660" s="31">
        <v>102.7</v>
      </c>
      <c r="AW660" s="31">
        <v>103.1</v>
      </c>
      <c r="AX660" s="31">
        <v>107.7</v>
      </c>
      <c r="AY660" s="31">
        <v>103.6</v>
      </c>
      <c r="AZ660" s="31">
        <v>105.4</v>
      </c>
      <c r="BA660" s="31">
        <v>105</v>
      </c>
      <c r="BB660" s="31">
        <v>104.4</v>
      </c>
      <c r="BC660" s="31">
        <v>108.9</v>
      </c>
      <c r="BD660" s="31">
        <v>105.5</v>
      </c>
      <c r="BE660" s="31">
        <v>105.2</v>
      </c>
      <c r="BF660" s="31">
        <v>102.5</v>
      </c>
      <c r="BG660" s="31">
        <v>103</v>
      </c>
      <c r="BH660" s="31">
        <v>103.5</v>
      </c>
      <c r="BI660" s="31">
        <v>102.8</v>
      </c>
      <c r="BJ660" s="31">
        <v>102.8</v>
      </c>
      <c r="BK660" s="31">
        <v>102.8</v>
      </c>
      <c r="BL660" s="31">
        <v>105.1</v>
      </c>
      <c r="BM660" s="31">
        <v>103.5</v>
      </c>
      <c r="BN660" s="31">
        <v>103.5</v>
      </c>
      <c r="BO660" s="31">
        <v>102.2</v>
      </c>
      <c r="BP660" s="31">
        <v>102.6</v>
      </c>
      <c r="BQ660" s="31">
        <v>105.3</v>
      </c>
      <c r="BR660" s="31">
        <v>104.3</v>
      </c>
      <c r="BS660" s="31">
        <v>102.3</v>
      </c>
      <c r="BT660" s="31">
        <v>100.5</v>
      </c>
      <c r="BU660" s="31">
        <v>102.6</v>
      </c>
      <c r="BV660" s="31">
        <v>102.9</v>
      </c>
      <c r="BW660" s="31">
        <v>100.3</v>
      </c>
      <c r="BX660" s="31">
        <v>104.3</v>
      </c>
      <c r="BY660" s="31">
        <v>102</v>
      </c>
      <c r="BZ660" s="31">
        <v>103.7</v>
      </c>
      <c r="CA660" s="31">
        <v>103</v>
      </c>
      <c r="CB660" s="31">
        <v>101.5</v>
      </c>
      <c r="CC660" s="31">
        <v>103.6</v>
      </c>
      <c r="CD660" s="31">
        <v>101.9</v>
      </c>
      <c r="CE660" s="31">
        <v>99.8</v>
      </c>
      <c r="CF660" s="31">
        <v>105.4</v>
      </c>
      <c r="CG660" s="31">
        <v>104.4</v>
      </c>
      <c r="CH660" s="31">
        <v>106.6</v>
      </c>
      <c r="CI660" s="31">
        <v>102.5</v>
      </c>
      <c r="CJ660" s="31">
        <v>105.3</v>
      </c>
      <c r="CK660" s="31">
        <v>103.6</v>
      </c>
      <c r="CL660" s="31">
        <v>104.2</v>
      </c>
      <c r="CM660" s="31">
        <v>102</v>
      </c>
      <c r="CN660" s="31">
        <v>100.3</v>
      </c>
      <c r="CO660" s="31">
        <v>102.8</v>
      </c>
      <c r="CP660" s="31">
        <v>102.5</v>
      </c>
      <c r="CQ660" s="31">
        <v>103.1</v>
      </c>
      <c r="CR660" s="31">
        <v>101.4</v>
      </c>
      <c r="CS660" s="31">
        <v>104.9</v>
      </c>
      <c r="CT660" s="31">
        <v>108.3</v>
      </c>
      <c r="CU660" s="31">
        <v>104.5</v>
      </c>
      <c r="CV660" s="31">
        <v>104.3</v>
      </c>
      <c r="CW660" s="31">
        <v>103.8</v>
      </c>
      <c r="CX660" s="31">
        <v>102</v>
      </c>
      <c r="CY660" s="31">
        <v>103.5</v>
      </c>
      <c r="CZ660" s="31">
        <v>103</v>
      </c>
      <c r="DA660" s="31">
        <v>101.6</v>
      </c>
      <c r="DB660" s="31">
        <v>102.5</v>
      </c>
      <c r="DC660" s="31">
        <v>103.1</v>
      </c>
      <c r="DD660" s="31">
        <v>102.8</v>
      </c>
      <c r="DE660" s="31">
        <v>101.5</v>
      </c>
      <c r="DF660" s="31">
        <v>102.7</v>
      </c>
      <c r="DG660" s="31">
        <v>102.4</v>
      </c>
      <c r="DH660" s="31">
        <v>103.5</v>
      </c>
      <c r="DI660" s="31">
        <v>106</v>
      </c>
      <c r="DJ660" s="31">
        <v>106.6</v>
      </c>
      <c r="DK660" s="31">
        <v>105.2</v>
      </c>
      <c r="DL660" s="31">
        <v>104</v>
      </c>
      <c r="DM660" s="31">
        <v>103</v>
      </c>
      <c r="DN660" s="31">
        <v>108.6</v>
      </c>
      <c r="DO660" s="31">
        <v>106.1</v>
      </c>
      <c r="DP660" s="31">
        <v>109.2</v>
      </c>
      <c r="DQ660" s="31">
        <v>106.2</v>
      </c>
      <c r="DR660" s="31">
        <v>107.4</v>
      </c>
      <c r="DS660" s="31">
        <v>107.4</v>
      </c>
      <c r="DT660" s="31">
        <v>109.9</v>
      </c>
      <c r="DU660" s="31">
        <v>106.1</v>
      </c>
      <c r="DV660" s="31">
        <v>109.2</v>
      </c>
      <c r="DW660" s="31">
        <v>107</v>
      </c>
      <c r="DX660" s="31">
        <v>107.6</v>
      </c>
      <c r="DY660" s="31">
        <v>110.4</v>
      </c>
      <c r="DZ660" s="31">
        <v>111.6</v>
      </c>
      <c r="EA660" s="31">
        <v>112.3</v>
      </c>
      <c r="EB660" s="31">
        <v>108</v>
      </c>
      <c r="EC660" s="31">
        <v>108.9</v>
      </c>
      <c r="ED660" s="31">
        <v>109.1</v>
      </c>
      <c r="EE660" s="31">
        <v>106.8</v>
      </c>
      <c r="EF660" s="31">
        <v>110.5</v>
      </c>
      <c r="EG660" s="31">
        <v>106.4</v>
      </c>
      <c r="EH660" s="31">
        <v>107.3</v>
      </c>
      <c r="EI660" s="31">
        <v>107.1</v>
      </c>
      <c r="EJ660" s="31">
        <v>108.9</v>
      </c>
      <c r="EK660" s="31">
        <v>109.6</v>
      </c>
      <c r="EL660" s="31">
        <v>107.9</v>
      </c>
      <c r="EM660" s="31">
        <v>107.1</v>
      </c>
      <c r="EN660" s="31">
        <v>107.1</v>
      </c>
      <c r="EO660" s="31">
        <v>109.6</v>
      </c>
      <c r="EP660" s="31">
        <v>109.3</v>
      </c>
      <c r="EQ660" s="31">
        <v>109</v>
      </c>
      <c r="ER660" s="31">
        <v>109.3</v>
      </c>
      <c r="ES660" s="31">
        <v>109.4</v>
      </c>
      <c r="ET660" s="31">
        <v>113.6</v>
      </c>
    </row>
    <row r="661" spans="1:150">
      <c r="A661" s="25" t="s">
        <v>2505</v>
      </c>
      <c r="B661" s="25" t="s">
        <v>2506</v>
      </c>
      <c r="C661" s="26">
        <v>4.8480000000000002E-2</v>
      </c>
      <c r="D661" s="31">
        <v>101.8</v>
      </c>
      <c r="E661" s="31">
        <v>95.1</v>
      </c>
      <c r="F661" s="31">
        <v>102.8</v>
      </c>
      <c r="G661" s="31">
        <v>101.1</v>
      </c>
      <c r="H661" s="31">
        <v>99.6</v>
      </c>
      <c r="I661" s="31">
        <v>99.9</v>
      </c>
      <c r="J661" s="31">
        <v>104.9</v>
      </c>
      <c r="K661" s="31">
        <v>100.3</v>
      </c>
      <c r="L661" s="31">
        <v>101.1</v>
      </c>
      <c r="M661" s="31">
        <v>101.5</v>
      </c>
      <c r="N661" s="31">
        <v>103.4</v>
      </c>
      <c r="O661" s="31">
        <v>101.4</v>
      </c>
      <c r="P661" s="31">
        <v>101.5</v>
      </c>
      <c r="Q661" s="31">
        <v>100.7</v>
      </c>
      <c r="R661" s="31">
        <v>98.3</v>
      </c>
      <c r="S661" s="31">
        <v>102.9</v>
      </c>
      <c r="T661" s="31">
        <v>104.3</v>
      </c>
      <c r="U661" s="31">
        <v>102.3</v>
      </c>
      <c r="V661" s="31">
        <v>107.4</v>
      </c>
      <c r="W661" s="31">
        <v>108.6</v>
      </c>
      <c r="X661" s="31">
        <v>109.3</v>
      </c>
      <c r="Y661" s="31">
        <v>109.7</v>
      </c>
      <c r="Z661" s="31">
        <v>110.5</v>
      </c>
      <c r="AA661" s="31">
        <v>107.2</v>
      </c>
      <c r="AB661" s="31">
        <v>109.7</v>
      </c>
      <c r="AC661" s="31">
        <v>112.9</v>
      </c>
      <c r="AD661" s="31">
        <v>111.3</v>
      </c>
      <c r="AE661" s="31">
        <v>105.3</v>
      </c>
      <c r="AF661" s="31">
        <v>106.9</v>
      </c>
      <c r="AG661" s="31">
        <v>108.2</v>
      </c>
      <c r="AH661" s="31">
        <v>107.6</v>
      </c>
      <c r="AI661" s="31">
        <v>105.8</v>
      </c>
      <c r="AJ661" s="31">
        <v>109.9</v>
      </c>
      <c r="AK661" s="31">
        <v>105.8</v>
      </c>
      <c r="AL661" s="31">
        <v>106.9</v>
      </c>
      <c r="AM661" s="31">
        <v>104.1</v>
      </c>
      <c r="AN661" s="31">
        <v>95.7</v>
      </c>
      <c r="AO661" s="31">
        <v>100.8</v>
      </c>
      <c r="AP661" s="31">
        <v>99.3</v>
      </c>
      <c r="AQ661" s="31">
        <v>105.6</v>
      </c>
      <c r="AR661" s="31">
        <v>103.3</v>
      </c>
      <c r="AS661" s="31">
        <v>102.8</v>
      </c>
      <c r="AT661" s="31">
        <v>102.6</v>
      </c>
      <c r="AU661" s="31">
        <v>105.8</v>
      </c>
      <c r="AV661" s="31">
        <v>100.2</v>
      </c>
      <c r="AW661" s="31">
        <v>100.7</v>
      </c>
      <c r="AX661" s="31">
        <v>105.9</v>
      </c>
      <c r="AY661" s="31">
        <v>101.2</v>
      </c>
      <c r="AZ661" s="31">
        <v>103.2</v>
      </c>
      <c r="BA661" s="31">
        <v>102.8</v>
      </c>
      <c r="BB661" s="31">
        <v>102.1</v>
      </c>
      <c r="BC661" s="31">
        <v>107.3</v>
      </c>
      <c r="BD661" s="31">
        <v>103.4</v>
      </c>
      <c r="BE661" s="31">
        <v>103.1</v>
      </c>
      <c r="BF661" s="31">
        <v>99.9</v>
      </c>
      <c r="BG661" s="31">
        <v>100.4</v>
      </c>
      <c r="BH661" s="31">
        <v>101</v>
      </c>
      <c r="BI661" s="31">
        <v>100.4</v>
      </c>
      <c r="BJ661" s="31">
        <v>100.4</v>
      </c>
      <c r="BK661" s="31">
        <v>100.3</v>
      </c>
      <c r="BL661" s="31">
        <v>103</v>
      </c>
      <c r="BM661" s="31">
        <v>101.2</v>
      </c>
      <c r="BN661" s="31">
        <v>101.1</v>
      </c>
      <c r="BO661" s="31">
        <v>99.9</v>
      </c>
      <c r="BP661" s="31">
        <v>100.4</v>
      </c>
      <c r="BQ661" s="31">
        <v>103.4</v>
      </c>
      <c r="BR661" s="31">
        <v>102.3</v>
      </c>
      <c r="BS661" s="31">
        <v>100</v>
      </c>
      <c r="BT661" s="31">
        <v>98</v>
      </c>
      <c r="BU661" s="31">
        <v>101.2</v>
      </c>
      <c r="BV661" s="31">
        <v>101.6</v>
      </c>
      <c r="BW661" s="31">
        <v>98.3</v>
      </c>
      <c r="BX661" s="31">
        <v>102.9</v>
      </c>
      <c r="BY661" s="31">
        <v>100.2</v>
      </c>
      <c r="BZ661" s="31">
        <v>102.1</v>
      </c>
      <c r="CA661" s="31">
        <v>101.4</v>
      </c>
      <c r="CB661" s="31">
        <v>99.7</v>
      </c>
      <c r="CC661" s="31">
        <v>102.1</v>
      </c>
      <c r="CD661" s="31">
        <v>100.1</v>
      </c>
      <c r="CE661" s="31">
        <v>97.6</v>
      </c>
      <c r="CF661" s="31">
        <v>104.1</v>
      </c>
      <c r="CG661" s="31">
        <v>102.9</v>
      </c>
      <c r="CH661" s="31">
        <v>105.6</v>
      </c>
      <c r="CI661" s="31">
        <v>100.9</v>
      </c>
      <c r="CJ661" s="31">
        <v>104.1</v>
      </c>
      <c r="CK661" s="31">
        <v>102.2</v>
      </c>
      <c r="CL661" s="31">
        <v>102.9</v>
      </c>
      <c r="CM661" s="31">
        <v>100.4</v>
      </c>
      <c r="CN661" s="31">
        <v>98.4</v>
      </c>
      <c r="CO661" s="31">
        <v>101.3</v>
      </c>
      <c r="CP661" s="31">
        <v>101</v>
      </c>
      <c r="CQ661" s="31">
        <v>101.6</v>
      </c>
      <c r="CR661" s="31">
        <v>99.7</v>
      </c>
      <c r="CS661" s="31">
        <v>103.3</v>
      </c>
      <c r="CT661" s="31">
        <v>107.4</v>
      </c>
      <c r="CU661" s="31">
        <v>103.4</v>
      </c>
      <c r="CV661" s="31">
        <v>103.2</v>
      </c>
      <c r="CW661" s="31">
        <v>102.6</v>
      </c>
      <c r="CX661" s="31">
        <v>100.6</v>
      </c>
      <c r="CY661" s="31">
        <v>102.3</v>
      </c>
      <c r="CZ661" s="31">
        <v>101.7</v>
      </c>
      <c r="DA661" s="31">
        <v>100.1</v>
      </c>
      <c r="DB661" s="31">
        <v>101.1</v>
      </c>
      <c r="DC661" s="31">
        <v>101.7</v>
      </c>
      <c r="DD661" s="31">
        <v>101.5</v>
      </c>
      <c r="DE661" s="31">
        <v>99.9</v>
      </c>
      <c r="DF661" s="31">
        <v>101.3</v>
      </c>
      <c r="DG661" s="31">
        <v>100</v>
      </c>
      <c r="DH661" s="31">
        <v>101.4</v>
      </c>
      <c r="DI661" s="31">
        <v>104.2</v>
      </c>
      <c r="DJ661" s="31">
        <v>102.1</v>
      </c>
      <c r="DK661" s="31">
        <v>100.5</v>
      </c>
      <c r="DL661" s="31">
        <v>99</v>
      </c>
      <c r="DM661" s="31">
        <v>99</v>
      </c>
      <c r="DN661" s="31">
        <v>104.9</v>
      </c>
      <c r="DO661" s="31">
        <v>102.8</v>
      </c>
      <c r="DP661" s="31">
        <v>105.1</v>
      </c>
      <c r="DQ661" s="31">
        <v>102.8</v>
      </c>
      <c r="DR661" s="31">
        <v>104</v>
      </c>
      <c r="DS661" s="31">
        <v>103.9</v>
      </c>
      <c r="DT661" s="31">
        <v>106.4</v>
      </c>
      <c r="DU661" s="31">
        <v>102.3</v>
      </c>
      <c r="DV661" s="31">
        <v>105.5</v>
      </c>
      <c r="DW661" s="31">
        <v>103</v>
      </c>
      <c r="DX661" s="31">
        <v>104</v>
      </c>
      <c r="DY661" s="31">
        <v>107.2</v>
      </c>
      <c r="DZ661" s="31">
        <v>108.4</v>
      </c>
      <c r="EA661" s="31">
        <v>109.2</v>
      </c>
      <c r="EB661" s="31">
        <v>104.3</v>
      </c>
      <c r="EC661" s="31">
        <v>105.4</v>
      </c>
      <c r="ED661" s="31">
        <v>105.3</v>
      </c>
      <c r="EE661" s="31">
        <v>102.9</v>
      </c>
      <c r="EF661" s="31">
        <v>107.2</v>
      </c>
      <c r="EG661" s="31">
        <v>102.4</v>
      </c>
      <c r="EH661" s="31">
        <v>103.5</v>
      </c>
      <c r="EI661" s="31">
        <v>103.2</v>
      </c>
      <c r="EJ661" s="31">
        <v>104.5</v>
      </c>
      <c r="EK661" s="31">
        <v>105.3</v>
      </c>
      <c r="EL661" s="31">
        <v>103.5</v>
      </c>
      <c r="EM661" s="31">
        <v>102.5</v>
      </c>
      <c r="EN661" s="31">
        <v>102.5</v>
      </c>
      <c r="EO661" s="31">
        <v>105.4</v>
      </c>
      <c r="EP661" s="31">
        <v>104.7</v>
      </c>
      <c r="EQ661" s="31">
        <v>104.4</v>
      </c>
      <c r="ER661" s="31">
        <v>104.9</v>
      </c>
      <c r="ES661" s="31">
        <v>104.9</v>
      </c>
      <c r="ET661" s="31">
        <v>109.6</v>
      </c>
    </row>
    <row r="662" spans="1:150">
      <c r="A662" s="25" t="s">
        <v>2507</v>
      </c>
      <c r="B662" s="25" t="s">
        <v>2508</v>
      </c>
      <c r="C662" s="26">
        <v>6.9800000000000001E-3</v>
      </c>
      <c r="D662" s="31">
        <v>100.9</v>
      </c>
      <c r="E662" s="31">
        <v>105</v>
      </c>
      <c r="F662" s="31">
        <v>104.3</v>
      </c>
      <c r="G662" s="31">
        <v>104.7</v>
      </c>
      <c r="H662" s="31">
        <v>104.6</v>
      </c>
      <c r="I662" s="31">
        <v>108.6</v>
      </c>
      <c r="J662" s="31">
        <v>107.1</v>
      </c>
      <c r="K662" s="31">
        <v>105.2</v>
      </c>
      <c r="L662" s="31">
        <v>105.3</v>
      </c>
      <c r="M662" s="31">
        <v>106.4</v>
      </c>
      <c r="N662" s="31">
        <v>105.8</v>
      </c>
      <c r="O662" s="31">
        <v>109.4</v>
      </c>
      <c r="P662" s="31">
        <v>110.5</v>
      </c>
      <c r="Q662" s="31">
        <v>108.6</v>
      </c>
      <c r="R662" s="31">
        <v>110.7</v>
      </c>
      <c r="S662" s="31">
        <v>111.5</v>
      </c>
      <c r="T662" s="31">
        <v>114.8</v>
      </c>
      <c r="U662" s="31">
        <v>112.6</v>
      </c>
      <c r="V662" s="31">
        <v>115.4</v>
      </c>
      <c r="W662" s="31">
        <v>114.9</v>
      </c>
      <c r="X662" s="31">
        <v>117</v>
      </c>
      <c r="Y662" s="31">
        <v>115.5</v>
      </c>
      <c r="Z662" s="31">
        <v>119.3</v>
      </c>
      <c r="AA662" s="31">
        <v>119.2</v>
      </c>
      <c r="AB662" s="31">
        <v>121</v>
      </c>
      <c r="AC662" s="31">
        <v>119</v>
      </c>
      <c r="AD662" s="31">
        <v>119.8</v>
      </c>
      <c r="AE662" s="31">
        <v>119.3</v>
      </c>
      <c r="AF662" s="31">
        <v>117.4</v>
      </c>
      <c r="AG662" s="31">
        <v>120.6</v>
      </c>
      <c r="AH662" s="31">
        <v>120.1</v>
      </c>
      <c r="AI662" s="31">
        <v>119.4</v>
      </c>
      <c r="AJ662" s="31">
        <v>120.3</v>
      </c>
      <c r="AK662" s="31">
        <v>119.7</v>
      </c>
      <c r="AL662" s="31">
        <v>120.4</v>
      </c>
      <c r="AM662" s="31">
        <v>121</v>
      </c>
      <c r="AN662" s="31">
        <v>120.8</v>
      </c>
      <c r="AO662" s="31">
        <v>120.8</v>
      </c>
      <c r="AP662" s="31">
        <v>120.6</v>
      </c>
      <c r="AQ662" s="31">
        <v>120.1</v>
      </c>
      <c r="AR662" s="31">
        <v>120.1</v>
      </c>
      <c r="AS662" s="31">
        <v>120.1</v>
      </c>
      <c r="AT662" s="31">
        <v>120.1</v>
      </c>
      <c r="AU662" s="31">
        <v>120.1</v>
      </c>
      <c r="AV662" s="31">
        <v>120.1</v>
      </c>
      <c r="AW662" s="31">
        <v>120.1</v>
      </c>
      <c r="AX662" s="31">
        <v>120.1</v>
      </c>
      <c r="AY662" s="31">
        <v>120.1</v>
      </c>
      <c r="AZ662" s="31">
        <v>120.1</v>
      </c>
      <c r="BA662" s="31">
        <v>120.1</v>
      </c>
      <c r="BB662" s="31">
        <v>120.1</v>
      </c>
      <c r="BC662" s="31">
        <v>120.1</v>
      </c>
      <c r="BD662" s="31">
        <v>120.1</v>
      </c>
      <c r="BE662" s="31">
        <v>120.1</v>
      </c>
      <c r="BF662" s="31">
        <v>120.1</v>
      </c>
      <c r="BG662" s="31">
        <v>120.9</v>
      </c>
      <c r="BH662" s="31">
        <v>120.9</v>
      </c>
      <c r="BI662" s="31">
        <v>120.1</v>
      </c>
      <c r="BJ662" s="31">
        <v>120.1</v>
      </c>
      <c r="BK662" s="31">
        <v>120.1</v>
      </c>
      <c r="BL662" s="31">
        <v>120.1</v>
      </c>
      <c r="BM662" s="31">
        <v>120.1</v>
      </c>
      <c r="BN662" s="31">
        <v>120.1</v>
      </c>
      <c r="BO662" s="31">
        <v>118</v>
      </c>
      <c r="BP662" s="31">
        <v>118</v>
      </c>
      <c r="BQ662" s="31">
        <v>118.2</v>
      </c>
      <c r="BR662" s="31">
        <v>118.2</v>
      </c>
      <c r="BS662" s="31">
        <v>118.2</v>
      </c>
      <c r="BT662" s="31">
        <v>118.1</v>
      </c>
      <c r="BU662" s="31">
        <v>112</v>
      </c>
      <c r="BV662" s="31">
        <v>112</v>
      </c>
      <c r="BW662" s="31">
        <v>114.2</v>
      </c>
      <c r="BX662" s="31">
        <v>114.5</v>
      </c>
      <c r="BY662" s="31">
        <v>114.5</v>
      </c>
      <c r="BZ662" s="31">
        <v>114.4</v>
      </c>
      <c r="CA662" s="31">
        <v>114.2</v>
      </c>
      <c r="CB662" s="31">
        <v>114.2</v>
      </c>
      <c r="CC662" s="31">
        <v>114.2</v>
      </c>
      <c r="CD662" s="31">
        <v>114.2</v>
      </c>
      <c r="CE662" s="31">
        <v>114.8</v>
      </c>
      <c r="CF662" s="31">
        <v>114.5</v>
      </c>
      <c r="CG662" s="31">
        <v>114.5</v>
      </c>
      <c r="CH662" s="31">
        <v>113.4</v>
      </c>
      <c r="CI662" s="31">
        <v>113.3</v>
      </c>
      <c r="CJ662" s="31">
        <v>113.4</v>
      </c>
      <c r="CK662" s="31">
        <v>113.5</v>
      </c>
      <c r="CL662" s="31">
        <v>113.2</v>
      </c>
      <c r="CM662" s="31">
        <v>113.1</v>
      </c>
      <c r="CN662" s="31">
        <v>113.3</v>
      </c>
      <c r="CO662" s="31">
        <v>113.2</v>
      </c>
      <c r="CP662" s="31">
        <v>113.4</v>
      </c>
      <c r="CQ662" s="31">
        <v>113.2</v>
      </c>
      <c r="CR662" s="31">
        <v>113.1</v>
      </c>
      <c r="CS662" s="31">
        <v>115.7</v>
      </c>
      <c r="CT662" s="31">
        <v>114.4</v>
      </c>
      <c r="CU662" s="31">
        <v>111.8</v>
      </c>
      <c r="CV662" s="31">
        <v>111.8</v>
      </c>
      <c r="CW662" s="31">
        <v>111.8</v>
      </c>
      <c r="CX662" s="31">
        <v>112.3</v>
      </c>
      <c r="CY662" s="31">
        <v>111.8</v>
      </c>
      <c r="CZ662" s="31">
        <v>111.8</v>
      </c>
      <c r="DA662" s="31">
        <v>112.3</v>
      </c>
      <c r="DB662" s="31">
        <v>112.3</v>
      </c>
      <c r="DC662" s="31">
        <v>112.5</v>
      </c>
      <c r="DD662" s="31">
        <v>112.3</v>
      </c>
      <c r="DE662" s="31">
        <v>112.7</v>
      </c>
      <c r="DF662" s="31">
        <v>112.6</v>
      </c>
      <c r="DG662" s="31">
        <v>119.5</v>
      </c>
      <c r="DH662" s="31">
        <v>118</v>
      </c>
      <c r="DI662" s="31">
        <v>118.2</v>
      </c>
      <c r="DJ662" s="31">
        <v>138</v>
      </c>
      <c r="DK662" s="31">
        <v>137.69999999999999</v>
      </c>
      <c r="DL662" s="31">
        <v>138.19999999999999</v>
      </c>
      <c r="DM662" s="31">
        <v>130.69999999999999</v>
      </c>
      <c r="DN662" s="31">
        <v>133.69999999999999</v>
      </c>
      <c r="DO662" s="31">
        <v>129.30000000000001</v>
      </c>
      <c r="DP662" s="31">
        <v>137.30000000000001</v>
      </c>
      <c r="DQ662" s="31">
        <v>129.80000000000001</v>
      </c>
      <c r="DR662" s="31">
        <v>130.5</v>
      </c>
      <c r="DS662" s="31">
        <v>132</v>
      </c>
      <c r="DT662" s="31">
        <v>134.69999999999999</v>
      </c>
      <c r="DU662" s="31">
        <v>132.30000000000001</v>
      </c>
      <c r="DV662" s="31">
        <v>134.6</v>
      </c>
      <c r="DW662" s="31">
        <v>134.9</v>
      </c>
      <c r="DX662" s="31">
        <v>133.19999999999999</v>
      </c>
      <c r="DY662" s="31">
        <v>133.19999999999999</v>
      </c>
      <c r="DZ662" s="31">
        <v>134.1</v>
      </c>
      <c r="EA662" s="31">
        <v>134.1</v>
      </c>
      <c r="EB662" s="31">
        <v>133.5</v>
      </c>
      <c r="EC662" s="31">
        <v>133.9</v>
      </c>
      <c r="ED662" s="31">
        <v>134.80000000000001</v>
      </c>
      <c r="EE662" s="31">
        <v>133.9</v>
      </c>
      <c r="EF662" s="31">
        <v>134.1</v>
      </c>
      <c r="EG662" s="31">
        <v>133.9</v>
      </c>
      <c r="EH662" s="31">
        <v>133.9</v>
      </c>
      <c r="EI662" s="31">
        <v>134.1</v>
      </c>
      <c r="EJ662" s="31">
        <v>138.9</v>
      </c>
      <c r="EK662" s="31">
        <v>138.9</v>
      </c>
      <c r="EL662" s="31">
        <v>138.9</v>
      </c>
      <c r="EM662" s="31">
        <v>138.9</v>
      </c>
      <c r="EN662" s="31">
        <v>138.9</v>
      </c>
      <c r="EO662" s="31">
        <v>138.5</v>
      </c>
      <c r="EP662" s="31">
        <v>140.6</v>
      </c>
      <c r="EQ662" s="31">
        <v>140.6</v>
      </c>
      <c r="ER662" s="31">
        <v>139.9</v>
      </c>
      <c r="ES662" s="31">
        <v>140.5</v>
      </c>
      <c r="ET662" s="31">
        <v>141.5</v>
      </c>
    </row>
    <row r="663" spans="1:150">
      <c r="A663" s="25" t="s">
        <v>2509</v>
      </c>
      <c r="B663" s="25" t="s">
        <v>2510</v>
      </c>
      <c r="C663" s="26">
        <v>7.5100000000000002E-3</v>
      </c>
      <c r="D663" s="31">
        <v>101.7</v>
      </c>
      <c r="E663" s="31">
        <v>102.7</v>
      </c>
      <c r="F663" s="31">
        <v>104</v>
      </c>
      <c r="G663" s="31">
        <v>104.3</v>
      </c>
      <c r="H663" s="31">
        <v>102.3</v>
      </c>
      <c r="I663" s="31">
        <v>98.3</v>
      </c>
      <c r="J663" s="31">
        <v>98.4</v>
      </c>
      <c r="K663" s="31">
        <v>99.6</v>
      </c>
      <c r="L663" s="31">
        <v>99.5</v>
      </c>
      <c r="M663" s="31">
        <v>99.6</v>
      </c>
      <c r="N663" s="31">
        <v>104.6</v>
      </c>
      <c r="O663" s="31">
        <v>102.5</v>
      </c>
      <c r="P663" s="31">
        <v>109.4</v>
      </c>
      <c r="Q663" s="31">
        <v>107.2</v>
      </c>
      <c r="R663" s="31">
        <v>108</v>
      </c>
      <c r="S663" s="31">
        <v>106.1</v>
      </c>
      <c r="T663" s="31">
        <v>107.3</v>
      </c>
      <c r="U663" s="31">
        <v>106.5</v>
      </c>
      <c r="V663" s="31">
        <v>108.4</v>
      </c>
      <c r="W663" s="31">
        <v>106.3</v>
      </c>
      <c r="X663" s="31">
        <v>106.6</v>
      </c>
      <c r="Y663" s="31">
        <v>107.1</v>
      </c>
      <c r="Z663" s="31">
        <v>108.4</v>
      </c>
      <c r="AA663" s="31">
        <v>107.5</v>
      </c>
      <c r="AB663" s="31">
        <v>106.4</v>
      </c>
      <c r="AC663" s="31">
        <v>107.6</v>
      </c>
      <c r="AD663" s="31">
        <v>108.8</v>
      </c>
      <c r="AE663" s="31">
        <v>106</v>
      </c>
      <c r="AF663" s="31">
        <v>104.4</v>
      </c>
      <c r="AG663" s="31">
        <v>104.9</v>
      </c>
      <c r="AH663" s="31">
        <v>102.7</v>
      </c>
      <c r="AI663" s="31">
        <v>105.4</v>
      </c>
      <c r="AJ663" s="31">
        <v>104.1</v>
      </c>
      <c r="AK663" s="31">
        <v>104.7</v>
      </c>
      <c r="AL663" s="31">
        <v>105.1</v>
      </c>
      <c r="AM663" s="31">
        <v>106.3</v>
      </c>
      <c r="AN663" s="31">
        <v>100.8</v>
      </c>
      <c r="AO663" s="31">
        <v>99.1</v>
      </c>
      <c r="AP663" s="31">
        <v>100.6</v>
      </c>
      <c r="AQ663" s="31">
        <v>100.2</v>
      </c>
      <c r="AR663" s="31">
        <v>101</v>
      </c>
      <c r="AS663" s="31">
        <v>101.6</v>
      </c>
      <c r="AT663" s="31">
        <v>101.8</v>
      </c>
      <c r="AU663" s="31">
        <v>95</v>
      </c>
      <c r="AV663" s="31">
        <v>95.8</v>
      </c>
      <c r="AW663" s="31">
        <v>95.8</v>
      </c>
      <c r="AX663" s="31">
        <v>96.1</v>
      </c>
      <c r="AY663" s="31">
        <v>100.7</v>
      </c>
      <c r="AZ663" s="31">
        <v>98.3</v>
      </c>
      <c r="BA663" s="31">
        <v>98.2</v>
      </c>
      <c r="BB663" s="31">
        <v>97.2</v>
      </c>
      <c r="BC663" s="31">
        <v>97.5</v>
      </c>
      <c r="BD663" s="31">
        <v>97.7</v>
      </c>
      <c r="BE663" s="31">
        <v>98.4</v>
      </c>
      <c r="BF663" s="31">
        <v>95.2</v>
      </c>
      <c r="BG663" s="31">
        <v>94.9</v>
      </c>
      <c r="BH663" s="31">
        <v>95</v>
      </c>
      <c r="BI663" s="31">
        <v>95.1</v>
      </c>
      <c r="BJ663" s="31">
        <v>95.7</v>
      </c>
      <c r="BK663" s="31">
        <v>96.3</v>
      </c>
      <c r="BL663" s="31">
        <v>98.5</v>
      </c>
      <c r="BM663" s="31">
        <v>97.8</v>
      </c>
      <c r="BN663" s="31">
        <v>98.2</v>
      </c>
      <c r="BO663" s="31">
        <v>106.8</v>
      </c>
      <c r="BP663" s="31">
        <v>105.1</v>
      </c>
      <c r="BQ663" s="31">
        <v>112.8</v>
      </c>
      <c r="BR663" s="31">
        <v>113.6</v>
      </c>
      <c r="BS663" s="31">
        <v>113.1</v>
      </c>
      <c r="BT663" s="31">
        <v>113.1</v>
      </c>
      <c r="BU663" s="31">
        <v>112.3</v>
      </c>
      <c r="BV663" s="31">
        <v>111.8</v>
      </c>
      <c r="BW663" s="31">
        <v>112.6</v>
      </c>
      <c r="BX663" s="31">
        <v>109.6</v>
      </c>
      <c r="BY663" s="31">
        <v>111.8</v>
      </c>
      <c r="BZ663" s="31">
        <v>111.8</v>
      </c>
      <c r="CA663" s="31">
        <v>112.1</v>
      </c>
      <c r="CB663" s="31">
        <v>107.5</v>
      </c>
      <c r="CC663" s="31">
        <v>107.5</v>
      </c>
      <c r="CD663" s="31">
        <v>107.2</v>
      </c>
      <c r="CE663" s="31">
        <v>107.2</v>
      </c>
      <c r="CF663" s="31">
        <v>107.4</v>
      </c>
      <c r="CG663" s="31">
        <v>107.3</v>
      </c>
      <c r="CH663" s="31">
        <v>107.5</v>
      </c>
      <c r="CI663" s="31">
        <v>107.4</v>
      </c>
      <c r="CJ663" s="31">
        <v>109.2</v>
      </c>
      <c r="CK663" s="31">
        <v>109.3</v>
      </c>
      <c r="CL663" s="31">
        <v>109.5</v>
      </c>
      <c r="CM663" s="31">
        <v>109.4</v>
      </c>
      <c r="CN663" s="31">
        <v>109.5</v>
      </c>
      <c r="CO663" s="31">
        <v>109.5</v>
      </c>
      <c r="CP663" s="31">
        <v>109.4</v>
      </c>
      <c r="CQ663" s="31">
        <v>109.4</v>
      </c>
      <c r="CR663" s="31">
        <v>110.9</v>
      </c>
      <c r="CS663" s="31">
        <v>112.2</v>
      </c>
      <c r="CT663" s="31">
        <v>112</v>
      </c>
      <c r="CU663" s="31">
        <v>112.2</v>
      </c>
      <c r="CV663" s="31">
        <v>112.2</v>
      </c>
      <c r="CW663" s="31">
        <v>112.1</v>
      </c>
      <c r="CX663" s="31">
        <v>112.1</v>
      </c>
      <c r="CY663" s="31">
        <v>112.1</v>
      </c>
      <c r="CZ663" s="31">
        <v>108.8</v>
      </c>
      <c r="DA663" s="31">
        <v>102</v>
      </c>
      <c r="DB663" s="31">
        <v>95.7</v>
      </c>
      <c r="DC663" s="31">
        <v>95.6</v>
      </c>
      <c r="DD663" s="31">
        <v>95.2</v>
      </c>
      <c r="DE663" s="31">
        <v>95.2</v>
      </c>
      <c r="DF663" s="31">
        <v>94.9</v>
      </c>
      <c r="DG663" s="31">
        <v>95.9</v>
      </c>
      <c r="DH663" s="31">
        <v>95.8</v>
      </c>
      <c r="DI663" s="31">
        <v>95.8</v>
      </c>
      <c r="DJ663" s="31">
        <v>98.5</v>
      </c>
      <c r="DK663" s="31">
        <v>98.5</v>
      </c>
      <c r="DL663" s="31">
        <v>98.4</v>
      </c>
      <c r="DM663" s="31">
        <v>98.4</v>
      </c>
      <c r="DN663" s="31">
        <v>98.5</v>
      </c>
      <c r="DO663" s="31">
        <v>98.4</v>
      </c>
      <c r="DP663" s="31">
        <v>98.4</v>
      </c>
      <c r="DQ663" s="31">
        <v>99.6</v>
      </c>
      <c r="DR663" s="31">
        <v>99.7</v>
      </c>
      <c r="DS663" s="31">
        <v>99.6</v>
      </c>
      <c r="DT663" s="31">
        <v>99.6</v>
      </c>
      <c r="DU663" s="31">
        <v>99.6</v>
      </c>
      <c r="DV663" s="31">
        <v>98.3</v>
      </c>
      <c r="DW663" s="31">
        <v>99</v>
      </c>
      <c r="DX663" s="31">
        <v>101.6</v>
      </c>
      <c r="DY663" s="31">
        <v>101.6</v>
      </c>
      <c r="DZ663" s="31">
        <v>101.6</v>
      </c>
      <c r="EA663" s="31">
        <v>101.7</v>
      </c>
      <c r="EB663" s="31">
        <v>101.8</v>
      </c>
      <c r="EC663" s="31">
        <v>100.3</v>
      </c>
      <c r="ED663" s="31">
        <v>100.3</v>
      </c>
      <c r="EE663" s="31">
        <v>100.3</v>
      </c>
      <c r="EF663" s="31">
        <v>103.7</v>
      </c>
      <c r="EG663" s="31">
        <v>103.6</v>
      </c>
      <c r="EH663" s="31">
        <v>103.6</v>
      </c>
      <c r="EI663" s="31">
        <v>103.9</v>
      </c>
      <c r="EJ663" s="31">
        <v>103.6</v>
      </c>
      <c r="EK663" s="31">
        <v>103.5</v>
      </c>
      <c r="EL663" s="31">
        <v>103.8</v>
      </c>
      <c r="EM663" s="31">
        <v>103.6</v>
      </c>
      <c r="EN663" s="31">
        <v>103.6</v>
      </c>
      <c r="EO663" s="31">
        <v>102.7</v>
      </c>
      <c r="EP663" s="31">
        <v>103.1</v>
      </c>
      <c r="EQ663" s="31">
        <v>105.3</v>
      </c>
      <c r="ER663" s="31">
        <v>104.1</v>
      </c>
      <c r="ES663" s="31">
        <v>104.1</v>
      </c>
      <c r="ET663" s="31">
        <v>109.9</v>
      </c>
    </row>
    <row r="664" spans="1:150">
      <c r="A664" s="25" t="s">
        <v>2511</v>
      </c>
      <c r="B664" s="25" t="s">
        <v>2512</v>
      </c>
      <c r="C664" s="26">
        <v>4.4999999999999997E-3</v>
      </c>
      <c r="D664" s="31">
        <v>100</v>
      </c>
      <c r="E664" s="31">
        <v>100</v>
      </c>
      <c r="F664" s="31">
        <v>100</v>
      </c>
      <c r="G664" s="31">
        <v>100</v>
      </c>
      <c r="H664" s="31">
        <v>100</v>
      </c>
      <c r="I664" s="31">
        <v>100</v>
      </c>
      <c r="J664" s="31">
        <v>100</v>
      </c>
      <c r="K664" s="31">
        <v>100</v>
      </c>
      <c r="L664" s="31">
        <v>100</v>
      </c>
      <c r="M664" s="31">
        <v>100</v>
      </c>
      <c r="N664" s="31">
        <v>100</v>
      </c>
      <c r="O664" s="31">
        <v>100</v>
      </c>
      <c r="P664" s="31">
        <v>105.4</v>
      </c>
      <c r="Q664" s="31">
        <v>105.4</v>
      </c>
      <c r="R664" s="31">
        <v>105.4</v>
      </c>
      <c r="S664" s="31">
        <v>105.4</v>
      </c>
      <c r="T664" s="31">
        <v>105.4</v>
      </c>
      <c r="U664" s="31">
        <v>105.4</v>
      </c>
      <c r="V664" s="31">
        <v>105.4</v>
      </c>
      <c r="W664" s="31">
        <v>105.4</v>
      </c>
      <c r="X664" s="31">
        <v>105.4</v>
      </c>
      <c r="Y664" s="31">
        <v>105.4</v>
      </c>
      <c r="Z664" s="31">
        <v>105.4</v>
      </c>
      <c r="AA664" s="31">
        <v>105.4</v>
      </c>
      <c r="AB664" s="31">
        <v>104.7</v>
      </c>
      <c r="AC664" s="31">
        <v>104.7</v>
      </c>
      <c r="AD664" s="31">
        <v>104.7</v>
      </c>
      <c r="AE664" s="31">
        <v>104.7</v>
      </c>
      <c r="AF664" s="31">
        <v>104.7</v>
      </c>
      <c r="AG664" s="31">
        <v>104.7</v>
      </c>
      <c r="AH664" s="31">
        <v>104.7</v>
      </c>
      <c r="AI664" s="31">
        <v>104.7</v>
      </c>
      <c r="AJ664" s="31">
        <v>104.7</v>
      </c>
      <c r="AK664" s="31">
        <v>104.7</v>
      </c>
      <c r="AL664" s="31">
        <v>104.7</v>
      </c>
      <c r="AM664" s="31">
        <v>104.7</v>
      </c>
      <c r="AN664" s="31">
        <v>102.3</v>
      </c>
      <c r="AO664" s="31">
        <v>102.3</v>
      </c>
      <c r="AP664" s="31">
        <v>102.3</v>
      </c>
      <c r="AQ664" s="31">
        <v>102.3</v>
      </c>
      <c r="AR664" s="31">
        <v>102.3</v>
      </c>
      <c r="AS664" s="31">
        <v>102.3</v>
      </c>
      <c r="AT664" s="31">
        <v>102.3</v>
      </c>
      <c r="AU664" s="31">
        <v>91.7</v>
      </c>
      <c r="AV664" s="31">
        <v>91.7</v>
      </c>
      <c r="AW664" s="31">
        <v>91.7</v>
      </c>
      <c r="AX664" s="31">
        <v>91.7</v>
      </c>
      <c r="AY664" s="31">
        <v>91.7</v>
      </c>
      <c r="AZ664" s="31">
        <v>91.7</v>
      </c>
      <c r="BA664" s="31">
        <v>91.7</v>
      </c>
      <c r="BB664" s="31">
        <v>91.7</v>
      </c>
      <c r="BC664" s="31">
        <v>91.7</v>
      </c>
      <c r="BD664" s="31">
        <v>91.7</v>
      </c>
      <c r="BE664" s="31">
        <v>91.7</v>
      </c>
      <c r="BF664" s="31">
        <v>91.7</v>
      </c>
      <c r="BG664" s="31">
        <v>91.7</v>
      </c>
      <c r="BH664" s="31">
        <v>91.7</v>
      </c>
      <c r="BI664" s="31">
        <v>91.7</v>
      </c>
      <c r="BJ664" s="31">
        <v>91.7</v>
      </c>
      <c r="BK664" s="31">
        <v>91.7</v>
      </c>
      <c r="BL664" s="31">
        <v>96.4</v>
      </c>
      <c r="BM664" s="31">
        <v>96.2</v>
      </c>
      <c r="BN664" s="31">
        <v>96.2</v>
      </c>
      <c r="BO664" s="31">
        <v>104.8</v>
      </c>
      <c r="BP664" s="31">
        <v>104.8</v>
      </c>
      <c r="BQ664" s="31">
        <v>112.9</v>
      </c>
      <c r="BR664" s="31">
        <v>112.9</v>
      </c>
      <c r="BS664" s="31">
        <v>112.9</v>
      </c>
      <c r="BT664" s="31">
        <v>112.9</v>
      </c>
      <c r="BU664" s="31">
        <v>112.9</v>
      </c>
      <c r="BV664" s="31">
        <v>112.9</v>
      </c>
      <c r="BW664" s="31">
        <v>113.8</v>
      </c>
      <c r="BX664" s="31">
        <v>111</v>
      </c>
      <c r="BY664" s="31">
        <v>114.7</v>
      </c>
      <c r="BZ664" s="31">
        <v>114.7</v>
      </c>
      <c r="CA664" s="31">
        <v>114.7</v>
      </c>
      <c r="CB664" s="31">
        <v>105.3</v>
      </c>
      <c r="CC664" s="31">
        <v>105.3</v>
      </c>
      <c r="CD664" s="31">
        <v>105.3</v>
      </c>
      <c r="CE664" s="31">
        <v>105.3</v>
      </c>
      <c r="CF664" s="31">
        <v>105.3</v>
      </c>
      <c r="CG664" s="31">
        <v>105.3</v>
      </c>
      <c r="CH664" s="31">
        <v>105.3</v>
      </c>
      <c r="CI664" s="31">
        <v>105.3</v>
      </c>
      <c r="CJ664" s="31">
        <v>107.9</v>
      </c>
      <c r="CK664" s="31">
        <v>107.9</v>
      </c>
      <c r="CL664" s="31">
        <v>107.9</v>
      </c>
      <c r="CM664" s="31">
        <v>107.9</v>
      </c>
      <c r="CN664" s="31">
        <v>107.9</v>
      </c>
      <c r="CO664" s="31">
        <v>107.9</v>
      </c>
      <c r="CP664" s="31">
        <v>107.9</v>
      </c>
      <c r="CQ664" s="31">
        <v>107.9</v>
      </c>
      <c r="CR664" s="31">
        <v>110.7</v>
      </c>
      <c r="CS664" s="31">
        <v>110.7</v>
      </c>
      <c r="CT664" s="31">
        <v>110.7</v>
      </c>
      <c r="CU664" s="31">
        <v>110.7</v>
      </c>
      <c r="CV664" s="31">
        <v>110.7</v>
      </c>
      <c r="CW664" s="31">
        <v>110.7</v>
      </c>
      <c r="CX664" s="31">
        <v>110.7</v>
      </c>
      <c r="CY664" s="31">
        <v>110.7</v>
      </c>
      <c r="CZ664" s="31">
        <v>110.7</v>
      </c>
      <c r="DA664" s="31">
        <v>114.6</v>
      </c>
      <c r="DB664" s="31">
        <v>114.6</v>
      </c>
      <c r="DC664" s="31">
        <v>114.6</v>
      </c>
      <c r="DD664" s="31">
        <v>113.8</v>
      </c>
      <c r="DE664" s="31">
        <v>113.8</v>
      </c>
      <c r="DF664" s="31">
        <v>113.8</v>
      </c>
      <c r="DG664" s="31">
        <v>113.8</v>
      </c>
      <c r="DH664" s="31">
        <v>113.8</v>
      </c>
      <c r="DI664" s="31">
        <v>113.8</v>
      </c>
      <c r="DJ664" s="31">
        <v>118.5</v>
      </c>
      <c r="DK664" s="31">
        <v>118.5</v>
      </c>
      <c r="DL664" s="31">
        <v>118.5</v>
      </c>
      <c r="DM664" s="31">
        <v>118.5</v>
      </c>
      <c r="DN664" s="31">
        <v>118.5</v>
      </c>
      <c r="DO664" s="31">
        <v>118.5</v>
      </c>
      <c r="DP664" s="31">
        <v>118.5</v>
      </c>
      <c r="DQ664" s="31">
        <v>120.3</v>
      </c>
      <c r="DR664" s="31">
        <v>120.3</v>
      </c>
      <c r="DS664" s="31">
        <v>120.3</v>
      </c>
      <c r="DT664" s="31">
        <v>120.3</v>
      </c>
      <c r="DU664" s="31">
        <v>120.3</v>
      </c>
      <c r="DV664" s="31">
        <v>118.1</v>
      </c>
      <c r="DW664" s="31">
        <v>118.2</v>
      </c>
      <c r="DX664" s="31">
        <v>122.7</v>
      </c>
      <c r="DY664" s="31">
        <v>122.7</v>
      </c>
      <c r="DZ664" s="31">
        <v>122.7</v>
      </c>
      <c r="EA664" s="31">
        <v>122.7</v>
      </c>
      <c r="EB664" s="31">
        <v>122.7</v>
      </c>
      <c r="EC664" s="31">
        <v>120.3</v>
      </c>
      <c r="ED664" s="31">
        <v>120.3</v>
      </c>
      <c r="EE664" s="31">
        <v>120.3</v>
      </c>
      <c r="EF664" s="31">
        <v>126</v>
      </c>
      <c r="EG664" s="31">
        <v>125.7</v>
      </c>
      <c r="EH664" s="31">
        <v>125.7</v>
      </c>
      <c r="EI664" s="31">
        <v>125.7</v>
      </c>
      <c r="EJ664" s="31">
        <v>125.7</v>
      </c>
      <c r="EK664" s="31">
        <v>125.7</v>
      </c>
      <c r="EL664" s="31">
        <v>125.7</v>
      </c>
      <c r="EM664" s="31">
        <v>125.7</v>
      </c>
      <c r="EN664" s="31">
        <v>125.7</v>
      </c>
      <c r="EO664" s="31">
        <v>125.7</v>
      </c>
      <c r="EP664" s="31">
        <v>125.7</v>
      </c>
      <c r="EQ664" s="31">
        <v>125.7</v>
      </c>
      <c r="ER664" s="31">
        <v>125.7</v>
      </c>
      <c r="ES664" s="31">
        <v>125.7</v>
      </c>
      <c r="ET664" s="31">
        <v>135.6</v>
      </c>
    </row>
    <row r="665" spans="1:150">
      <c r="A665" s="25" t="s">
        <v>2513</v>
      </c>
      <c r="B665" s="25" t="s">
        <v>2514</v>
      </c>
      <c r="C665" s="26">
        <v>3.0100000000000001E-3</v>
      </c>
      <c r="D665" s="31">
        <v>104.3</v>
      </c>
      <c r="E665" s="31">
        <v>106.7</v>
      </c>
      <c r="F665" s="31">
        <v>110.1</v>
      </c>
      <c r="G665" s="31">
        <v>110.7</v>
      </c>
      <c r="H665" s="31">
        <v>105.7</v>
      </c>
      <c r="I665" s="31">
        <v>95.8</v>
      </c>
      <c r="J665" s="31">
        <v>96.1</v>
      </c>
      <c r="K665" s="31">
        <v>98.9</v>
      </c>
      <c r="L665" s="31">
        <v>98.7</v>
      </c>
      <c r="M665" s="31">
        <v>99.1</v>
      </c>
      <c r="N665" s="31">
        <v>111.5</v>
      </c>
      <c r="O665" s="31">
        <v>106.2</v>
      </c>
      <c r="P665" s="31">
        <v>115.3</v>
      </c>
      <c r="Q665" s="31">
        <v>110</v>
      </c>
      <c r="R665" s="31">
        <v>112</v>
      </c>
      <c r="S665" s="31">
        <v>107.1</v>
      </c>
      <c r="T665" s="31">
        <v>110.2</v>
      </c>
      <c r="U665" s="31">
        <v>108.3</v>
      </c>
      <c r="V665" s="31">
        <v>112.9</v>
      </c>
      <c r="W665" s="31">
        <v>107.8</v>
      </c>
      <c r="X665" s="31">
        <v>108.5</v>
      </c>
      <c r="Y665" s="31">
        <v>109.7</v>
      </c>
      <c r="Z665" s="31">
        <v>112.9</v>
      </c>
      <c r="AA665" s="31">
        <v>110.8</v>
      </c>
      <c r="AB665" s="31">
        <v>108.9</v>
      </c>
      <c r="AC665" s="31">
        <v>111.9</v>
      </c>
      <c r="AD665" s="31">
        <v>115</v>
      </c>
      <c r="AE665" s="31">
        <v>108</v>
      </c>
      <c r="AF665" s="31">
        <v>103.9</v>
      </c>
      <c r="AG665" s="31">
        <v>105.3</v>
      </c>
      <c r="AH665" s="31">
        <v>99.7</v>
      </c>
      <c r="AI665" s="31">
        <v>106.5</v>
      </c>
      <c r="AJ665" s="31">
        <v>103.1</v>
      </c>
      <c r="AK665" s="31">
        <v>104.8</v>
      </c>
      <c r="AL665" s="31">
        <v>105.6</v>
      </c>
      <c r="AM665" s="31">
        <v>108.6</v>
      </c>
      <c r="AN665" s="31">
        <v>98.7</v>
      </c>
      <c r="AO665" s="31">
        <v>94.5</v>
      </c>
      <c r="AP665" s="31">
        <v>98.1</v>
      </c>
      <c r="AQ665" s="31">
        <v>97</v>
      </c>
      <c r="AR665" s="31">
        <v>99</v>
      </c>
      <c r="AS665" s="31">
        <v>100.6</v>
      </c>
      <c r="AT665" s="31">
        <v>101.2</v>
      </c>
      <c r="AU665" s="31">
        <v>99.9</v>
      </c>
      <c r="AV665" s="31">
        <v>101.9</v>
      </c>
      <c r="AW665" s="31">
        <v>102</v>
      </c>
      <c r="AX665" s="31">
        <v>102.7</v>
      </c>
      <c r="AY665" s="31">
        <v>114.2</v>
      </c>
      <c r="AZ665" s="31">
        <v>108.3</v>
      </c>
      <c r="BA665" s="31">
        <v>107.9</v>
      </c>
      <c r="BB665" s="31">
        <v>105.5</v>
      </c>
      <c r="BC665" s="31">
        <v>106</v>
      </c>
      <c r="BD665" s="31">
        <v>106.7</v>
      </c>
      <c r="BE665" s="31">
        <v>108.5</v>
      </c>
      <c r="BF665" s="31">
        <v>100.4</v>
      </c>
      <c r="BG665" s="31">
        <v>99.6</v>
      </c>
      <c r="BH665" s="31">
        <v>100</v>
      </c>
      <c r="BI665" s="31">
        <v>100.1</v>
      </c>
      <c r="BJ665" s="31">
        <v>101.6</v>
      </c>
      <c r="BK665" s="31">
        <v>103</v>
      </c>
      <c r="BL665" s="31">
        <v>101.6</v>
      </c>
      <c r="BM665" s="31">
        <v>100.2</v>
      </c>
      <c r="BN665" s="31">
        <v>101.3</v>
      </c>
      <c r="BO665" s="31">
        <v>109.7</v>
      </c>
      <c r="BP665" s="31">
        <v>105.6</v>
      </c>
      <c r="BQ665" s="31">
        <v>112.5</v>
      </c>
      <c r="BR665" s="31">
        <v>114.5</v>
      </c>
      <c r="BS665" s="31">
        <v>113.4</v>
      </c>
      <c r="BT665" s="31">
        <v>113.3</v>
      </c>
      <c r="BU665" s="31">
        <v>111.4</v>
      </c>
      <c r="BV665" s="31">
        <v>110.2</v>
      </c>
      <c r="BW665" s="31">
        <v>110.9</v>
      </c>
      <c r="BX665" s="31">
        <v>107.5</v>
      </c>
      <c r="BY665" s="31">
        <v>107.5</v>
      </c>
      <c r="BZ665" s="31">
        <v>107.5</v>
      </c>
      <c r="CA665" s="31">
        <v>108.2</v>
      </c>
      <c r="CB665" s="31">
        <v>110.8</v>
      </c>
      <c r="CC665" s="31">
        <v>110.8</v>
      </c>
      <c r="CD665" s="31">
        <v>110.1</v>
      </c>
      <c r="CE665" s="31">
        <v>110.1</v>
      </c>
      <c r="CF665" s="31">
        <v>110.7</v>
      </c>
      <c r="CG665" s="31">
        <v>110.3</v>
      </c>
      <c r="CH665" s="31">
        <v>110.8</v>
      </c>
      <c r="CI665" s="31">
        <v>110.5</v>
      </c>
      <c r="CJ665" s="31">
        <v>111.1</v>
      </c>
      <c r="CK665" s="31">
        <v>111.5</v>
      </c>
      <c r="CL665" s="31">
        <v>111.9</v>
      </c>
      <c r="CM665" s="31">
        <v>111.6</v>
      </c>
      <c r="CN665" s="31">
        <v>111.9</v>
      </c>
      <c r="CO665" s="31">
        <v>111.9</v>
      </c>
      <c r="CP665" s="31">
        <v>111.7</v>
      </c>
      <c r="CQ665" s="31">
        <v>111.6</v>
      </c>
      <c r="CR665" s="31">
        <v>111.3</v>
      </c>
      <c r="CS665" s="31">
        <v>114.4</v>
      </c>
      <c r="CT665" s="31">
        <v>113.9</v>
      </c>
      <c r="CU665" s="31">
        <v>114.5</v>
      </c>
      <c r="CV665" s="31">
        <v>114.5</v>
      </c>
      <c r="CW665" s="31">
        <v>114.3</v>
      </c>
      <c r="CX665" s="31">
        <v>114.3</v>
      </c>
      <c r="CY665" s="31">
        <v>114.3</v>
      </c>
      <c r="CZ665" s="31">
        <v>106.1</v>
      </c>
      <c r="DA665" s="31">
        <v>83.1</v>
      </c>
      <c r="DB665" s="31">
        <v>67.400000000000006</v>
      </c>
      <c r="DC665" s="31">
        <v>67.3</v>
      </c>
      <c r="DD665" s="31">
        <v>67.400000000000006</v>
      </c>
      <c r="DE665" s="31">
        <v>67.3</v>
      </c>
      <c r="DF665" s="31">
        <v>66.599999999999994</v>
      </c>
      <c r="DG665" s="31">
        <v>69</v>
      </c>
      <c r="DH665" s="31">
        <v>68.900000000000006</v>
      </c>
      <c r="DI665" s="31">
        <v>68.900000000000006</v>
      </c>
      <c r="DJ665" s="31">
        <v>68.599999999999994</v>
      </c>
      <c r="DK665" s="31">
        <v>68.5</v>
      </c>
      <c r="DL665" s="31">
        <v>68.3</v>
      </c>
      <c r="DM665" s="31">
        <v>68.400000000000006</v>
      </c>
      <c r="DN665" s="31">
        <v>68.7</v>
      </c>
      <c r="DO665" s="31">
        <v>68.400000000000006</v>
      </c>
      <c r="DP665" s="31">
        <v>68.5</v>
      </c>
      <c r="DQ665" s="31">
        <v>68.599999999999994</v>
      </c>
      <c r="DR665" s="31">
        <v>68.8</v>
      </c>
      <c r="DS665" s="31">
        <v>68.599999999999994</v>
      </c>
      <c r="DT665" s="31">
        <v>68.599999999999994</v>
      </c>
      <c r="DU665" s="31">
        <v>68.8</v>
      </c>
      <c r="DV665" s="31">
        <v>68.599999999999994</v>
      </c>
      <c r="DW665" s="31">
        <v>70.5</v>
      </c>
      <c r="DX665" s="31">
        <v>70.099999999999994</v>
      </c>
      <c r="DY665" s="31">
        <v>70.2</v>
      </c>
      <c r="DZ665" s="31">
        <v>70</v>
      </c>
      <c r="EA665" s="31">
        <v>70.400000000000006</v>
      </c>
      <c r="EB665" s="31">
        <v>70.599999999999994</v>
      </c>
      <c r="EC665" s="31">
        <v>70.400000000000006</v>
      </c>
      <c r="ED665" s="31">
        <v>70.400000000000006</v>
      </c>
      <c r="EE665" s="31">
        <v>70.5</v>
      </c>
      <c r="EF665" s="31">
        <v>70.400000000000006</v>
      </c>
      <c r="EG665" s="31">
        <v>70.5</v>
      </c>
      <c r="EH665" s="31">
        <v>70.7</v>
      </c>
      <c r="EI665" s="31">
        <v>71.2</v>
      </c>
      <c r="EJ665" s="31">
        <v>70.7</v>
      </c>
      <c r="EK665" s="31">
        <v>70.3</v>
      </c>
      <c r="EL665" s="31">
        <v>71.099999999999994</v>
      </c>
      <c r="EM665" s="31">
        <v>70.599999999999994</v>
      </c>
      <c r="EN665" s="31">
        <v>70.599999999999994</v>
      </c>
      <c r="EO665" s="31">
        <v>68.2</v>
      </c>
      <c r="EP665" s="31">
        <v>69.400000000000006</v>
      </c>
      <c r="EQ665" s="31">
        <v>74.8</v>
      </c>
      <c r="ER665" s="31">
        <v>71.7</v>
      </c>
      <c r="ES665" s="31">
        <v>71.7</v>
      </c>
      <c r="ET665" s="31">
        <v>71.400000000000006</v>
      </c>
    </row>
    <row r="666" spans="1:150">
      <c r="A666" s="25" t="s">
        <v>2515</v>
      </c>
      <c r="B666" s="25" t="s">
        <v>2516</v>
      </c>
      <c r="C666" s="26">
        <v>2.9297</v>
      </c>
      <c r="D666" s="31">
        <v>104.1</v>
      </c>
      <c r="E666" s="31">
        <v>102.3</v>
      </c>
      <c r="F666" s="31">
        <v>103.1</v>
      </c>
      <c r="G666" s="31">
        <v>101.6</v>
      </c>
      <c r="H666" s="31">
        <v>102.6</v>
      </c>
      <c r="I666" s="31">
        <v>103.8</v>
      </c>
      <c r="J666" s="31">
        <v>104.3</v>
      </c>
      <c r="K666" s="31">
        <v>104.3</v>
      </c>
      <c r="L666" s="31">
        <v>105.3</v>
      </c>
      <c r="M666" s="31">
        <v>103.2</v>
      </c>
      <c r="N666" s="31">
        <v>103</v>
      </c>
      <c r="O666" s="31">
        <v>102.7</v>
      </c>
      <c r="P666" s="31">
        <v>102.3</v>
      </c>
      <c r="Q666" s="31">
        <v>101.9</v>
      </c>
      <c r="R666" s="31">
        <v>103.2</v>
      </c>
      <c r="S666" s="31">
        <v>102.9</v>
      </c>
      <c r="T666" s="31">
        <v>104</v>
      </c>
      <c r="U666" s="31">
        <v>104.8</v>
      </c>
      <c r="V666" s="31">
        <v>105.1</v>
      </c>
      <c r="W666" s="31">
        <v>106.3</v>
      </c>
      <c r="X666" s="31">
        <v>107</v>
      </c>
      <c r="Y666" s="31">
        <v>106.9</v>
      </c>
      <c r="Z666" s="31">
        <v>106.2</v>
      </c>
      <c r="AA666" s="31">
        <v>107.2</v>
      </c>
      <c r="AB666" s="31">
        <v>108</v>
      </c>
      <c r="AC666" s="31">
        <v>108.6</v>
      </c>
      <c r="AD666" s="31">
        <v>108</v>
      </c>
      <c r="AE666" s="31">
        <v>109.1</v>
      </c>
      <c r="AF666" s="31">
        <v>110.9</v>
      </c>
      <c r="AG666" s="31">
        <v>110.7</v>
      </c>
      <c r="AH666" s="31">
        <v>111.3</v>
      </c>
      <c r="AI666" s="31">
        <v>110.4</v>
      </c>
      <c r="AJ666" s="31">
        <v>109.6</v>
      </c>
      <c r="AK666" s="31">
        <v>108.9</v>
      </c>
      <c r="AL666" s="31">
        <v>108.9</v>
      </c>
      <c r="AM666" s="31">
        <v>109.2</v>
      </c>
      <c r="AN666" s="31">
        <v>110.9</v>
      </c>
      <c r="AO666" s="31">
        <v>109.5</v>
      </c>
      <c r="AP666" s="31">
        <v>111</v>
      </c>
      <c r="AQ666" s="31">
        <v>110.3</v>
      </c>
      <c r="AR666" s="31">
        <v>109.4</v>
      </c>
      <c r="AS666" s="31">
        <v>108.3</v>
      </c>
      <c r="AT666" s="31">
        <v>108.4</v>
      </c>
      <c r="AU666" s="31">
        <v>107.9</v>
      </c>
      <c r="AV666" s="31">
        <v>107.6</v>
      </c>
      <c r="AW666" s="31">
        <v>107.9</v>
      </c>
      <c r="AX666" s="31">
        <v>108</v>
      </c>
      <c r="AY666" s="31">
        <v>108.5</v>
      </c>
      <c r="AZ666" s="31">
        <v>108.6</v>
      </c>
      <c r="BA666" s="31">
        <v>108.3</v>
      </c>
      <c r="BB666" s="31">
        <v>107.6</v>
      </c>
      <c r="BC666" s="31">
        <v>108.8</v>
      </c>
      <c r="BD666" s="31">
        <v>108</v>
      </c>
      <c r="BE666" s="31">
        <v>108.2</v>
      </c>
      <c r="BF666" s="31">
        <v>107.9</v>
      </c>
      <c r="BG666" s="31">
        <v>107.8</v>
      </c>
      <c r="BH666" s="31">
        <v>108.3</v>
      </c>
      <c r="BI666" s="31">
        <v>108.3</v>
      </c>
      <c r="BJ666" s="31">
        <v>108</v>
      </c>
      <c r="BK666" s="31">
        <v>108</v>
      </c>
      <c r="BL666" s="31">
        <v>108.4</v>
      </c>
      <c r="BM666" s="31">
        <v>108.5</v>
      </c>
      <c r="BN666" s="31">
        <v>109</v>
      </c>
      <c r="BO666" s="31">
        <v>109.6</v>
      </c>
      <c r="BP666" s="31">
        <v>109.9</v>
      </c>
      <c r="BQ666" s="31">
        <v>110.7</v>
      </c>
      <c r="BR666" s="31">
        <v>110.2</v>
      </c>
      <c r="BS666" s="31">
        <v>109.7</v>
      </c>
      <c r="BT666" s="31">
        <v>109.7</v>
      </c>
      <c r="BU666" s="31">
        <v>110.1</v>
      </c>
      <c r="BV666" s="31">
        <v>109.4</v>
      </c>
      <c r="BW666" s="31">
        <v>110.1</v>
      </c>
      <c r="BX666" s="31">
        <v>110.9</v>
      </c>
      <c r="BY666" s="31">
        <v>110.8</v>
      </c>
      <c r="BZ666" s="31">
        <v>111.8</v>
      </c>
      <c r="CA666" s="31">
        <v>111.5</v>
      </c>
      <c r="CB666" s="31">
        <v>111.8</v>
      </c>
      <c r="CC666" s="31">
        <v>111.5</v>
      </c>
      <c r="CD666" s="31">
        <v>111.7</v>
      </c>
      <c r="CE666" s="31">
        <v>112.1</v>
      </c>
      <c r="CF666" s="31">
        <v>112.2</v>
      </c>
      <c r="CG666" s="31">
        <v>112.1</v>
      </c>
      <c r="CH666" s="31">
        <v>112</v>
      </c>
      <c r="CI666" s="31">
        <v>112.3</v>
      </c>
      <c r="CJ666" s="31">
        <v>112.7</v>
      </c>
      <c r="CK666" s="31">
        <v>112.2</v>
      </c>
      <c r="CL666" s="31">
        <v>110.9</v>
      </c>
      <c r="CM666" s="31">
        <v>111.2</v>
      </c>
      <c r="CN666" s="31">
        <v>110.9</v>
      </c>
      <c r="CO666" s="31">
        <v>110.6</v>
      </c>
      <c r="CP666" s="31">
        <v>111.2</v>
      </c>
      <c r="CQ666" s="31">
        <v>112.1</v>
      </c>
      <c r="CR666" s="31">
        <v>110.8</v>
      </c>
      <c r="CS666" s="31">
        <v>110.8</v>
      </c>
      <c r="CT666" s="31">
        <v>110.7</v>
      </c>
      <c r="CU666" s="31">
        <v>111.5</v>
      </c>
      <c r="CV666" s="31">
        <v>110.3</v>
      </c>
      <c r="CW666" s="31">
        <v>111.1</v>
      </c>
      <c r="CX666" s="31">
        <v>112</v>
      </c>
      <c r="CY666" s="31">
        <v>112.6</v>
      </c>
      <c r="CZ666" s="31">
        <v>111.7</v>
      </c>
      <c r="DA666" s="31">
        <v>112.6</v>
      </c>
      <c r="DB666" s="31">
        <v>112.6</v>
      </c>
      <c r="DC666" s="31">
        <v>113.2</v>
      </c>
      <c r="DD666" s="31">
        <v>115.1</v>
      </c>
      <c r="DE666" s="31">
        <v>115.7</v>
      </c>
      <c r="DF666" s="31">
        <v>116.9</v>
      </c>
      <c r="DG666" s="31">
        <v>118.9</v>
      </c>
      <c r="DH666" s="31">
        <v>118.6</v>
      </c>
      <c r="DI666" s="31">
        <v>118.8</v>
      </c>
      <c r="DJ666" s="31">
        <v>120.2</v>
      </c>
      <c r="DK666" s="31">
        <v>121.1</v>
      </c>
      <c r="DL666" s="31">
        <v>121.8</v>
      </c>
      <c r="DM666" s="31">
        <v>122</v>
      </c>
      <c r="DN666" s="31">
        <v>123.2</v>
      </c>
      <c r="DO666" s="31">
        <v>123.2</v>
      </c>
      <c r="DP666" s="31">
        <v>123.6</v>
      </c>
      <c r="DQ666" s="31">
        <v>124.8</v>
      </c>
      <c r="DR666" s="31">
        <v>124.8</v>
      </c>
      <c r="DS666" s="31">
        <v>126</v>
      </c>
      <c r="DT666" s="31">
        <v>127.4</v>
      </c>
      <c r="DU666" s="31">
        <v>127.2</v>
      </c>
      <c r="DV666" s="31">
        <v>128.6</v>
      </c>
      <c r="DW666" s="31">
        <v>127.4</v>
      </c>
      <c r="DX666" s="31">
        <v>128.6</v>
      </c>
      <c r="DY666" s="31">
        <v>129.19999999999999</v>
      </c>
      <c r="DZ666" s="31">
        <v>129.19999999999999</v>
      </c>
      <c r="EA666" s="31">
        <v>128.9</v>
      </c>
      <c r="EB666" s="31">
        <v>129.5</v>
      </c>
      <c r="EC666" s="31">
        <v>130.1</v>
      </c>
      <c r="ED666" s="31">
        <v>129.9</v>
      </c>
      <c r="EE666" s="31">
        <v>129.5</v>
      </c>
      <c r="EF666" s="31">
        <v>130.69999999999999</v>
      </c>
      <c r="EG666" s="31">
        <v>130.5</v>
      </c>
      <c r="EH666" s="31">
        <v>130.5</v>
      </c>
      <c r="EI666" s="31">
        <v>130.9</v>
      </c>
      <c r="EJ666" s="31">
        <v>132.1</v>
      </c>
      <c r="EK666" s="31">
        <v>131.30000000000001</v>
      </c>
      <c r="EL666" s="31">
        <v>132.19999999999999</v>
      </c>
      <c r="EM666" s="31">
        <v>131.19999999999999</v>
      </c>
      <c r="EN666" s="31">
        <v>131.6</v>
      </c>
      <c r="EO666" s="31">
        <v>131.69999999999999</v>
      </c>
      <c r="EP666" s="31">
        <v>132</v>
      </c>
      <c r="EQ666" s="31">
        <v>132.1</v>
      </c>
      <c r="ER666" s="31">
        <v>132.30000000000001</v>
      </c>
      <c r="ES666" s="31">
        <v>133.4</v>
      </c>
      <c r="ET666" s="31">
        <v>133.5</v>
      </c>
    </row>
    <row r="667" spans="1:150">
      <c r="A667" s="25" t="s">
        <v>2517</v>
      </c>
      <c r="B667" s="25" t="s">
        <v>2518</v>
      </c>
      <c r="C667" s="26">
        <v>1.29789</v>
      </c>
      <c r="D667" s="31">
        <v>108.1</v>
      </c>
      <c r="E667" s="31">
        <v>103.5</v>
      </c>
      <c r="F667" s="31">
        <v>103.7</v>
      </c>
      <c r="G667" s="31">
        <v>99.9</v>
      </c>
      <c r="H667" s="31">
        <v>100.8</v>
      </c>
      <c r="I667" s="31">
        <v>102.7</v>
      </c>
      <c r="J667" s="31">
        <v>103.3</v>
      </c>
      <c r="K667" s="31">
        <v>103.3</v>
      </c>
      <c r="L667" s="31">
        <v>104.3</v>
      </c>
      <c r="M667" s="31">
        <v>99.6</v>
      </c>
      <c r="N667" s="31">
        <v>99.3</v>
      </c>
      <c r="O667" s="31">
        <v>97.7</v>
      </c>
      <c r="P667" s="31">
        <v>96.8</v>
      </c>
      <c r="Q667" s="31">
        <v>95.3</v>
      </c>
      <c r="R667" s="31">
        <v>98.7</v>
      </c>
      <c r="S667" s="31">
        <v>98.1</v>
      </c>
      <c r="T667" s="31">
        <v>100</v>
      </c>
      <c r="U667" s="31">
        <v>99.2</v>
      </c>
      <c r="V667" s="31">
        <v>99.4</v>
      </c>
      <c r="W667" s="31">
        <v>101.4</v>
      </c>
      <c r="X667" s="31">
        <v>102.9</v>
      </c>
      <c r="Y667" s="31">
        <v>101.6</v>
      </c>
      <c r="Z667" s="31">
        <v>100.4</v>
      </c>
      <c r="AA667" s="31">
        <v>102.1</v>
      </c>
      <c r="AB667" s="31">
        <v>104.2</v>
      </c>
      <c r="AC667" s="31">
        <v>105.7</v>
      </c>
      <c r="AD667" s="31">
        <v>103.1</v>
      </c>
      <c r="AE667" s="31">
        <v>105.4</v>
      </c>
      <c r="AF667" s="31">
        <v>109.1</v>
      </c>
      <c r="AG667" s="31">
        <v>108.5</v>
      </c>
      <c r="AH667" s="31">
        <v>110.1</v>
      </c>
      <c r="AI667" s="31">
        <v>108.2</v>
      </c>
      <c r="AJ667" s="31">
        <v>107</v>
      </c>
      <c r="AK667" s="31">
        <v>105.7</v>
      </c>
      <c r="AL667" s="31">
        <v>106</v>
      </c>
      <c r="AM667" s="31">
        <v>106.8</v>
      </c>
      <c r="AN667" s="31">
        <v>108.8</v>
      </c>
      <c r="AO667" s="31">
        <v>105.9</v>
      </c>
      <c r="AP667" s="31">
        <v>108.7</v>
      </c>
      <c r="AQ667" s="31">
        <v>107.4</v>
      </c>
      <c r="AR667" s="31">
        <v>106.5</v>
      </c>
      <c r="AS667" s="31">
        <v>103.4</v>
      </c>
      <c r="AT667" s="31">
        <v>103.8</v>
      </c>
      <c r="AU667" s="31">
        <v>103.6</v>
      </c>
      <c r="AV667" s="31">
        <v>103.8</v>
      </c>
      <c r="AW667" s="31">
        <v>105</v>
      </c>
      <c r="AX667" s="31">
        <v>104.9</v>
      </c>
      <c r="AY667" s="31">
        <v>105.2</v>
      </c>
      <c r="AZ667" s="31">
        <v>105.6</v>
      </c>
      <c r="BA667" s="31">
        <v>105.1</v>
      </c>
      <c r="BB667" s="31">
        <v>105.1</v>
      </c>
      <c r="BC667" s="31">
        <v>106</v>
      </c>
      <c r="BD667" s="31">
        <v>104.9</v>
      </c>
      <c r="BE667" s="31">
        <v>104.9</v>
      </c>
      <c r="BF667" s="31">
        <v>104.6</v>
      </c>
      <c r="BG667" s="31">
        <v>104.2</v>
      </c>
      <c r="BH667" s="31">
        <v>104.9</v>
      </c>
      <c r="BI667" s="31">
        <v>104.8</v>
      </c>
      <c r="BJ667" s="31">
        <v>104.9</v>
      </c>
      <c r="BK667" s="31">
        <v>104.7</v>
      </c>
      <c r="BL667" s="31">
        <v>104.6</v>
      </c>
      <c r="BM667" s="31">
        <v>104.6</v>
      </c>
      <c r="BN667" s="31">
        <v>106.4</v>
      </c>
      <c r="BO667" s="31">
        <v>106</v>
      </c>
      <c r="BP667" s="31">
        <v>106.5</v>
      </c>
      <c r="BQ667" s="31">
        <v>106.8</v>
      </c>
      <c r="BR667" s="31">
        <v>106.5</v>
      </c>
      <c r="BS667" s="31">
        <v>105.5</v>
      </c>
      <c r="BT667" s="31">
        <v>105.3</v>
      </c>
      <c r="BU667" s="31">
        <v>106.1</v>
      </c>
      <c r="BV667" s="31">
        <v>104.9</v>
      </c>
      <c r="BW667" s="31">
        <v>106.1</v>
      </c>
      <c r="BX667" s="31">
        <v>107.3</v>
      </c>
      <c r="BY667" s="31">
        <v>105.6</v>
      </c>
      <c r="BZ667" s="31">
        <v>107.4</v>
      </c>
      <c r="CA667" s="31">
        <v>106.9</v>
      </c>
      <c r="CB667" s="31">
        <v>107.9</v>
      </c>
      <c r="CC667" s="31">
        <v>106.4</v>
      </c>
      <c r="CD667" s="31">
        <v>106.7</v>
      </c>
      <c r="CE667" s="31">
        <v>109</v>
      </c>
      <c r="CF667" s="31">
        <v>108.8</v>
      </c>
      <c r="CG667" s="31">
        <v>108.2</v>
      </c>
      <c r="CH667" s="31">
        <v>108.6</v>
      </c>
      <c r="CI667" s="31">
        <v>109.1</v>
      </c>
      <c r="CJ667" s="31">
        <v>111</v>
      </c>
      <c r="CK667" s="31">
        <v>109.7</v>
      </c>
      <c r="CL667" s="31">
        <v>107.5</v>
      </c>
      <c r="CM667" s="31">
        <v>108.4</v>
      </c>
      <c r="CN667" s="31">
        <v>108</v>
      </c>
      <c r="CO667" s="31">
        <v>107.7</v>
      </c>
      <c r="CP667" s="31">
        <v>108.5</v>
      </c>
      <c r="CQ667" s="31">
        <v>111.2</v>
      </c>
      <c r="CR667" s="31">
        <v>108.2</v>
      </c>
      <c r="CS667" s="31">
        <v>108.4</v>
      </c>
      <c r="CT667" s="31">
        <v>108.6</v>
      </c>
      <c r="CU667" s="31">
        <v>110.8</v>
      </c>
      <c r="CV667" s="31">
        <v>108.7</v>
      </c>
      <c r="CW667" s="31">
        <v>110.2</v>
      </c>
      <c r="CX667" s="31">
        <v>112.2</v>
      </c>
      <c r="CY667" s="31">
        <v>114</v>
      </c>
      <c r="CZ667" s="31">
        <v>111</v>
      </c>
      <c r="DA667" s="31">
        <v>112.2</v>
      </c>
      <c r="DB667" s="31">
        <v>111.6</v>
      </c>
      <c r="DC667" s="31">
        <v>112</v>
      </c>
      <c r="DD667" s="31">
        <v>114.9</v>
      </c>
      <c r="DE667" s="31">
        <v>115.3</v>
      </c>
      <c r="DF667" s="31">
        <v>116.6</v>
      </c>
      <c r="DG667" s="31">
        <v>119.1</v>
      </c>
      <c r="DH667" s="31">
        <v>117.6</v>
      </c>
      <c r="DI667" s="31">
        <v>116.2</v>
      </c>
      <c r="DJ667" s="31">
        <v>118</v>
      </c>
      <c r="DK667" s="31">
        <v>118.8</v>
      </c>
      <c r="DL667" s="31">
        <v>119.5</v>
      </c>
      <c r="DM667" s="31">
        <v>119.3</v>
      </c>
      <c r="DN667" s="31">
        <v>120.6</v>
      </c>
      <c r="DO667" s="31">
        <v>120.3</v>
      </c>
      <c r="DP667" s="31">
        <v>120.8</v>
      </c>
      <c r="DQ667" s="31">
        <v>121.6</v>
      </c>
      <c r="DR667" s="31">
        <v>121.2</v>
      </c>
      <c r="DS667" s="31">
        <v>122.2</v>
      </c>
      <c r="DT667" s="31">
        <v>123.3</v>
      </c>
      <c r="DU667" s="31">
        <v>122.6</v>
      </c>
      <c r="DV667" s="31">
        <v>125.2</v>
      </c>
      <c r="DW667" s="31">
        <v>124.3</v>
      </c>
      <c r="DX667" s="31">
        <v>127</v>
      </c>
      <c r="DY667" s="31">
        <v>128.30000000000001</v>
      </c>
      <c r="DZ667" s="31">
        <v>128.1</v>
      </c>
      <c r="EA667" s="31">
        <v>126.7</v>
      </c>
      <c r="EB667" s="31">
        <v>128.1</v>
      </c>
      <c r="EC667" s="31">
        <v>129</v>
      </c>
      <c r="ED667" s="31">
        <v>127.3</v>
      </c>
      <c r="EE667" s="31">
        <v>126</v>
      </c>
      <c r="EF667" s="31">
        <v>128.1</v>
      </c>
      <c r="EG667" s="31">
        <v>128.30000000000001</v>
      </c>
      <c r="EH667" s="31">
        <v>128.19999999999999</v>
      </c>
      <c r="EI667" s="31">
        <v>128.80000000000001</v>
      </c>
      <c r="EJ667" s="31">
        <v>131.6</v>
      </c>
      <c r="EK667" s="31">
        <v>129.9</v>
      </c>
      <c r="EL667" s="31">
        <v>132.1</v>
      </c>
      <c r="EM667" s="31">
        <v>130.30000000000001</v>
      </c>
      <c r="EN667" s="31">
        <v>130.30000000000001</v>
      </c>
      <c r="EO667" s="31">
        <v>131.1</v>
      </c>
      <c r="EP667" s="31">
        <v>131.69999999999999</v>
      </c>
      <c r="EQ667" s="31">
        <v>131.30000000000001</v>
      </c>
      <c r="ER667" s="31">
        <v>131.19999999999999</v>
      </c>
      <c r="ES667" s="31">
        <v>131.5</v>
      </c>
      <c r="ET667" s="31">
        <v>131.30000000000001</v>
      </c>
    </row>
    <row r="668" spans="1:150">
      <c r="A668" s="25" t="s">
        <v>2519</v>
      </c>
      <c r="B668" s="25" t="s">
        <v>2520</v>
      </c>
      <c r="C668" s="26">
        <v>0.39019999999999999</v>
      </c>
      <c r="D668" s="31">
        <v>104.4</v>
      </c>
      <c r="E668" s="31">
        <v>101.4</v>
      </c>
      <c r="F668" s="31">
        <v>97.4</v>
      </c>
      <c r="G668" s="31">
        <v>93.5</v>
      </c>
      <c r="H668" s="31">
        <v>99.8</v>
      </c>
      <c r="I668" s="31">
        <v>100.4</v>
      </c>
      <c r="J668" s="31">
        <v>99.7</v>
      </c>
      <c r="K668" s="31">
        <v>101.8</v>
      </c>
      <c r="L668" s="31">
        <v>102.2</v>
      </c>
      <c r="M668" s="31">
        <v>97.7</v>
      </c>
      <c r="N668" s="31">
        <v>92.4</v>
      </c>
      <c r="O668" s="31">
        <v>94.2</v>
      </c>
      <c r="P668" s="31">
        <v>96.1</v>
      </c>
      <c r="Q668" s="31">
        <v>97.1</v>
      </c>
      <c r="R668" s="31">
        <v>95.9</v>
      </c>
      <c r="S668" s="31">
        <v>91.6</v>
      </c>
      <c r="T668" s="31">
        <v>93.9</v>
      </c>
      <c r="U668" s="31">
        <v>93</v>
      </c>
      <c r="V668" s="31">
        <v>94.5</v>
      </c>
      <c r="W668" s="31">
        <v>94.7</v>
      </c>
      <c r="X668" s="31">
        <v>95.4</v>
      </c>
      <c r="Y668" s="31">
        <v>92.4</v>
      </c>
      <c r="Z668" s="31">
        <v>90.1</v>
      </c>
      <c r="AA668" s="31">
        <v>93</v>
      </c>
      <c r="AB668" s="31">
        <v>91.9</v>
      </c>
      <c r="AC668" s="31">
        <v>94.9</v>
      </c>
      <c r="AD668" s="31">
        <v>97.4</v>
      </c>
      <c r="AE668" s="31">
        <v>97.4</v>
      </c>
      <c r="AF668" s="31">
        <v>99.9</v>
      </c>
      <c r="AG668" s="31">
        <v>105.6</v>
      </c>
      <c r="AH668" s="31">
        <v>105.6</v>
      </c>
      <c r="AI668" s="31">
        <v>106.2</v>
      </c>
      <c r="AJ668" s="31">
        <v>100.8</v>
      </c>
      <c r="AK668" s="31">
        <v>100.7</v>
      </c>
      <c r="AL668" s="31">
        <v>101.7</v>
      </c>
      <c r="AM668" s="31">
        <v>105.2</v>
      </c>
      <c r="AN668" s="31">
        <v>105.4</v>
      </c>
      <c r="AO668" s="31">
        <v>105.9</v>
      </c>
      <c r="AP668" s="31">
        <v>104.7</v>
      </c>
      <c r="AQ668" s="31">
        <v>106.4</v>
      </c>
      <c r="AR668" s="31">
        <v>105.3</v>
      </c>
      <c r="AS668" s="31">
        <v>104.9</v>
      </c>
      <c r="AT668" s="31">
        <v>105.1</v>
      </c>
      <c r="AU668" s="31">
        <v>105.1</v>
      </c>
      <c r="AV668" s="31">
        <v>105.2</v>
      </c>
      <c r="AW668" s="31">
        <v>109.8</v>
      </c>
      <c r="AX668" s="31">
        <v>108.9</v>
      </c>
      <c r="AY668" s="31">
        <v>108</v>
      </c>
      <c r="AZ668" s="31">
        <v>108.6</v>
      </c>
      <c r="BA668" s="31">
        <v>107.7</v>
      </c>
      <c r="BB668" s="31">
        <v>108</v>
      </c>
      <c r="BC668" s="31">
        <v>109.9</v>
      </c>
      <c r="BD668" s="31">
        <v>110</v>
      </c>
      <c r="BE668" s="31">
        <v>111.5</v>
      </c>
      <c r="BF668" s="31">
        <v>109.8</v>
      </c>
      <c r="BG668" s="31">
        <v>110.4</v>
      </c>
      <c r="BH668" s="31">
        <v>111.7</v>
      </c>
      <c r="BI668" s="31">
        <v>110.9</v>
      </c>
      <c r="BJ668" s="31">
        <v>110.4</v>
      </c>
      <c r="BK668" s="31">
        <v>111.9</v>
      </c>
      <c r="BL668" s="31">
        <v>112.3</v>
      </c>
      <c r="BM668" s="31">
        <v>113.1</v>
      </c>
      <c r="BN668" s="31">
        <v>114</v>
      </c>
      <c r="BO668" s="31">
        <v>115</v>
      </c>
      <c r="BP668" s="31">
        <v>115.7</v>
      </c>
      <c r="BQ668" s="31">
        <v>115.7</v>
      </c>
      <c r="BR668" s="31">
        <v>114.8</v>
      </c>
      <c r="BS668" s="31">
        <v>114.8</v>
      </c>
      <c r="BT668" s="31">
        <v>115.4</v>
      </c>
      <c r="BU668" s="31">
        <v>115.8</v>
      </c>
      <c r="BV668" s="31">
        <v>115.7</v>
      </c>
      <c r="BW668" s="31">
        <v>115.5</v>
      </c>
      <c r="BX668" s="31">
        <v>115.1</v>
      </c>
      <c r="BY668" s="31">
        <v>115.4</v>
      </c>
      <c r="BZ668" s="31">
        <v>116.6</v>
      </c>
      <c r="CA668" s="31">
        <v>116.9</v>
      </c>
      <c r="CB668" s="31">
        <v>116.9</v>
      </c>
      <c r="CC668" s="31">
        <v>117.7</v>
      </c>
      <c r="CD668" s="31">
        <v>117.9</v>
      </c>
      <c r="CE668" s="31">
        <v>118.5</v>
      </c>
      <c r="CF668" s="31">
        <v>118.8</v>
      </c>
      <c r="CG668" s="31">
        <v>117.1</v>
      </c>
      <c r="CH668" s="31">
        <v>116.9</v>
      </c>
      <c r="CI668" s="31">
        <v>118</v>
      </c>
      <c r="CJ668" s="31">
        <v>118.2</v>
      </c>
      <c r="CK668" s="31">
        <v>118.4</v>
      </c>
      <c r="CL668" s="31">
        <v>117.9</v>
      </c>
      <c r="CM668" s="31">
        <v>117.6</v>
      </c>
      <c r="CN668" s="31">
        <v>117.5</v>
      </c>
      <c r="CO668" s="31">
        <v>116.7</v>
      </c>
      <c r="CP668" s="31">
        <v>116.8</v>
      </c>
      <c r="CQ668" s="31">
        <v>117.1</v>
      </c>
      <c r="CR668" s="31">
        <v>117.2</v>
      </c>
      <c r="CS668" s="31">
        <v>118</v>
      </c>
      <c r="CT668" s="31">
        <v>118</v>
      </c>
      <c r="CU668" s="31">
        <v>118</v>
      </c>
      <c r="CV668" s="31">
        <v>117.6</v>
      </c>
      <c r="CW668" s="31">
        <v>115.2</v>
      </c>
      <c r="CX668" s="31">
        <v>119.2</v>
      </c>
      <c r="CY668" s="31">
        <v>118.6</v>
      </c>
      <c r="CZ668" s="31">
        <v>118.9</v>
      </c>
      <c r="DA668" s="31">
        <v>118.9</v>
      </c>
      <c r="DB668" s="31">
        <v>120.3</v>
      </c>
      <c r="DC668" s="31">
        <v>120.8</v>
      </c>
      <c r="DD668" s="31">
        <v>121.4</v>
      </c>
      <c r="DE668" s="31">
        <v>121.4</v>
      </c>
      <c r="DF668" s="31">
        <v>122.3</v>
      </c>
      <c r="DG668" s="31">
        <v>125.3</v>
      </c>
      <c r="DH668" s="31">
        <v>126.1</v>
      </c>
      <c r="DI668" s="31">
        <v>119.4</v>
      </c>
      <c r="DJ668" s="31">
        <v>121.7</v>
      </c>
      <c r="DK668" s="31">
        <v>119.9</v>
      </c>
      <c r="DL668" s="31">
        <v>119.3</v>
      </c>
      <c r="DM668" s="31">
        <v>121.7</v>
      </c>
      <c r="DN668" s="31">
        <v>123.5</v>
      </c>
      <c r="DO668" s="31">
        <v>125.9</v>
      </c>
      <c r="DP668" s="31">
        <v>127.9</v>
      </c>
      <c r="DQ668" s="31">
        <v>130.19999999999999</v>
      </c>
      <c r="DR668" s="31">
        <v>131.19999999999999</v>
      </c>
      <c r="DS668" s="31">
        <v>134.30000000000001</v>
      </c>
      <c r="DT668" s="31">
        <v>135</v>
      </c>
      <c r="DU668" s="31">
        <v>134.5</v>
      </c>
      <c r="DV668" s="31">
        <v>137.1</v>
      </c>
      <c r="DW668" s="31">
        <v>137.30000000000001</v>
      </c>
      <c r="DX668" s="31">
        <v>137.80000000000001</v>
      </c>
      <c r="DY668" s="31">
        <v>137.5</v>
      </c>
      <c r="DZ668" s="31">
        <v>138.4</v>
      </c>
      <c r="EA668" s="31">
        <v>138</v>
      </c>
      <c r="EB668" s="31">
        <v>139.30000000000001</v>
      </c>
      <c r="EC668" s="31">
        <v>137.9</v>
      </c>
      <c r="ED668" s="31">
        <v>138.5</v>
      </c>
      <c r="EE668" s="31">
        <v>135.9</v>
      </c>
      <c r="EF668" s="31">
        <v>135.9</v>
      </c>
      <c r="EG668" s="31">
        <v>135.69999999999999</v>
      </c>
      <c r="EH668" s="31">
        <v>136.69999999999999</v>
      </c>
      <c r="EI668" s="31">
        <v>137.30000000000001</v>
      </c>
      <c r="EJ668" s="31">
        <v>140.19999999999999</v>
      </c>
      <c r="EK668" s="31">
        <v>140.5</v>
      </c>
      <c r="EL668" s="31">
        <v>143.80000000000001</v>
      </c>
      <c r="EM668" s="31">
        <v>141.19999999999999</v>
      </c>
      <c r="EN668" s="31">
        <v>141.69999999999999</v>
      </c>
      <c r="EO668" s="31">
        <v>142.30000000000001</v>
      </c>
      <c r="EP668" s="31">
        <v>141.69999999999999</v>
      </c>
      <c r="EQ668" s="31">
        <v>140.9</v>
      </c>
      <c r="ER668" s="31">
        <v>138.19999999999999</v>
      </c>
      <c r="ES668" s="31">
        <v>138.5</v>
      </c>
      <c r="ET668" s="31">
        <v>138</v>
      </c>
    </row>
    <row r="669" spans="1:150">
      <c r="A669" s="25" t="s">
        <v>2521</v>
      </c>
      <c r="B669" s="25" t="s">
        <v>2522</v>
      </c>
      <c r="C669" s="26">
        <v>9.4900000000000002E-3</v>
      </c>
      <c r="D669" s="31">
        <v>106.4</v>
      </c>
      <c r="E669" s="31">
        <v>107</v>
      </c>
      <c r="F669" s="31">
        <v>107.2</v>
      </c>
      <c r="G669" s="31">
        <v>108.2</v>
      </c>
      <c r="H669" s="31">
        <v>107.2</v>
      </c>
      <c r="I669" s="31">
        <v>107.2</v>
      </c>
      <c r="J669" s="31">
        <v>107.2</v>
      </c>
      <c r="K669" s="31">
        <v>107.2</v>
      </c>
      <c r="L669" s="31">
        <v>107.3</v>
      </c>
      <c r="M669" s="31">
        <v>107.3</v>
      </c>
      <c r="N669" s="31">
        <v>107.3</v>
      </c>
      <c r="O669" s="31">
        <v>107.3</v>
      </c>
      <c r="P669" s="31">
        <v>107.7</v>
      </c>
      <c r="Q669" s="31">
        <v>107.6</v>
      </c>
      <c r="R669" s="31">
        <v>110.4</v>
      </c>
      <c r="S669" s="31">
        <v>110.5</v>
      </c>
      <c r="T669" s="31">
        <v>111.3</v>
      </c>
      <c r="U669" s="31">
        <v>111.8</v>
      </c>
      <c r="V669" s="31">
        <v>111.8</v>
      </c>
      <c r="W669" s="31">
        <v>112.2</v>
      </c>
      <c r="X669" s="31">
        <v>111.8</v>
      </c>
      <c r="Y669" s="31">
        <v>112.2</v>
      </c>
      <c r="Z669" s="31">
        <v>111.8</v>
      </c>
      <c r="AA669" s="31">
        <v>111.7</v>
      </c>
      <c r="AB669" s="31">
        <v>114.8</v>
      </c>
      <c r="AC669" s="31">
        <v>114.5</v>
      </c>
      <c r="AD669" s="31">
        <v>114.1</v>
      </c>
      <c r="AE669" s="31">
        <v>113.9</v>
      </c>
      <c r="AF669" s="31">
        <v>113.7</v>
      </c>
      <c r="AG669" s="31">
        <v>113.6</v>
      </c>
      <c r="AH669" s="31">
        <v>113.3</v>
      </c>
      <c r="AI669" s="31">
        <v>113.3</v>
      </c>
      <c r="AJ669" s="31">
        <v>113.3</v>
      </c>
      <c r="AK669" s="31">
        <v>113.5</v>
      </c>
      <c r="AL669" s="31">
        <v>113.3</v>
      </c>
      <c r="AM669" s="31">
        <v>113.1</v>
      </c>
      <c r="AN669" s="31">
        <v>112.7</v>
      </c>
      <c r="AO669" s="31">
        <v>112.3</v>
      </c>
      <c r="AP669" s="31">
        <v>112.3</v>
      </c>
      <c r="AQ669" s="31">
        <v>112</v>
      </c>
      <c r="AR669" s="31">
        <v>112.1</v>
      </c>
      <c r="AS669" s="31">
        <v>112.1</v>
      </c>
      <c r="AT669" s="31">
        <v>116.7</v>
      </c>
      <c r="AU669" s="31">
        <v>116.7</v>
      </c>
      <c r="AV669" s="31">
        <v>116.7</v>
      </c>
      <c r="AW669" s="31">
        <v>116.7</v>
      </c>
      <c r="AX669" s="31">
        <v>116.7</v>
      </c>
      <c r="AY669" s="31">
        <v>116.7</v>
      </c>
      <c r="AZ669" s="31">
        <v>116.7</v>
      </c>
      <c r="BA669" s="31">
        <v>116.7</v>
      </c>
      <c r="BB669" s="31">
        <v>116.7</v>
      </c>
      <c r="BC669" s="31">
        <v>116.7</v>
      </c>
      <c r="BD669" s="31">
        <v>116.7</v>
      </c>
      <c r="BE669" s="31">
        <v>116.7</v>
      </c>
      <c r="BF669" s="31">
        <v>116.7</v>
      </c>
      <c r="BG669" s="31">
        <v>123.8</v>
      </c>
      <c r="BH669" s="31">
        <v>123.8</v>
      </c>
      <c r="BI669" s="31">
        <v>123.8</v>
      </c>
      <c r="BJ669" s="31">
        <v>123.8</v>
      </c>
      <c r="BK669" s="31">
        <v>123.8</v>
      </c>
      <c r="BL669" s="31">
        <v>123.8</v>
      </c>
      <c r="BM669" s="31">
        <v>123.8</v>
      </c>
      <c r="BN669" s="31">
        <v>123.8</v>
      </c>
      <c r="BO669" s="31">
        <v>123.8</v>
      </c>
      <c r="BP669" s="31">
        <v>123.8</v>
      </c>
      <c r="BQ669" s="31">
        <v>123.8</v>
      </c>
      <c r="BR669" s="31">
        <v>123.8</v>
      </c>
      <c r="BS669" s="31">
        <v>123.8</v>
      </c>
      <c r="BT669" s="31">
        <v>123.8</v>
      </c>
      <c r="BU669" s="31">
        <v>123.8</v>
      </c>
      <c r="BV669" s="31">
        <v>123.8</v>
      </c>
      <c r="BW669" s="31">
        <v>123.8</v>
      </c>
      <c r="BX669" s="31">
        <v>123.8</v>
      </c>
      <c r="BY669" s="31">
        <v>123.2</v>
      </c>
      <c r="BZ669" s="31">
        <v>123.2</v>
      </c>
      <c r="CA669" s="31">
        <v>123.2</v>
      </c>
      <c r="CB669" s="31">
        <v>123.2</v>
      </c>
      <c r="CC669" s="31">
        <v>126</v>
      </c>
      <c r="CD669" s="31">
        <v>126</v>
      </c>
      <c r="CE669" s="31">
        <v>126</v>
      </c>
      <c r="CF669" s="31">
        <v>126</v>
      </c>
      <c r="CG669" s="31">
        <v>126</v>
      </c>
      <c r="CH669" s="31">
        <v>126</v>
      </c>
      <c r="CI669" s="31">
        <v>126.2</v>
      </c>
      <c r="CJ669" s="31">
        <v>126</v>
      </c>
      <c r="CK669" s="31">
        <v>126</v>
      </c>
      <c r="CL669" s="31">
        <v>126.3</v>
      </c>
      <c r="CM669" s="31">
        <v>126.3</v>
      </c>
      <c r="CN669" s="31">
        <v>126.3</v>
      </c>
      <c r="CO669" s="31">
        <v>126.2</v>
      </c>
      <c r="CP669" s="31">
        <v>126.2</v>
      </c>
      <c r="CQ669" s="31">
        <v>126</v>
      </c>
      <c r="CR669" s="31">
        <v>126</v>
      </c>
      <c r="CS669" s="31">
        <v>126</v>
      </c>
      <c r="CT669" s="31">
        <v>126.2</v>
      </c>
      <c r="CU669" s="31">
        <v>128.9</v>
      </c>
      <c r="CV669" s="31">
        <v>128.9</v>
      </c>
      <c r="CW669" s="31">
        <v>128.9</v>
      </c>
      <c r="CX669" s="31">
        <v>128.9</v>
      </c>
      <c r="CY669" s="31">
        <v>128.9</v>
      </c>
      <c r="CZ669" s="31">
        <v>128.9</v>
      </c>
      <c r="DA669" s="31">
        <v>128.9</v>
      </c>
      <c r="DB669" s="31">
        <v>117.8</v>
      </c>
      <c r="DC669" s="31">
        <v>117.8</v>
      </c>
      <c r="DD669" s="31">
        <v>104.8</v>
      </c>
      <c r="DE669" s="31">
        <v>104.8</v>
      </c>
      <c r="DF669" s="31">
        <v>104.8</v>
      </c>
      <c r="DG669" s="31">
        <v>104.8</v>
      </c>
      <c r="DH669" s="31">
        <v>104.8</v>
      </c>
      <c r="DI669" s="31">
        <v>104.8</v>
      </c>
      <c r="DJ669" s="31">
        <v>104.8</v>
      </c>
      <c r="DK669" s="31">
        <v>104.8</v>
      </c>
      <c r="DL669" s="31">
        <v>104.8</v>
      </c>
      <c r="DM669" s="31">
        <v>127.6</v>
      </c>
      <c r="DN669" s="31">
        <v>127.6</v>
      </c>
      <c r="DO669" s="31">
        <v>132.69999999999999</v>
      </c>
      <c r="DP669" s="31">
        <v>132.69999999999999</v>
      </c>
      <c r="DQ669" s="31">
        <v>132.69999999999999</v>
      </c>
      <c r="DR669" s="31">
        <v>132.69999999999999</v>
      </c>
      <c r="DS669" s="31">
        <v>132.69999999999999</v>
      </c>
      <c r="DT669" s="31">
        <v>132.69999999999999</v>
      </c>
      <c r="DU669" s="31">
        <v>132.69999999999999</v>
      </c>
      <c r="DV669" s="31">
        <v>142.19999999999999</v>
      </c>
      <c r="DW669" s="31">
        <v>142.19999999999999</v>
      </c>
      <c r="DX669" s="31">
        <v>162.4</v>
      </c>
      <c r="DY669" s="31">
        <v>162.4</v>
      </c>
      <c r="DZ669" s="31">
        <v>162.4</v>
      </c>
      <c r="EA669" s="31">
        <v>162.4</v>
      </c>
      <c r="EB669" s="31">
        <v>162.4</v>
      </c>
      <c r="EC669" s="31">
        <v>162.4</v>
      </c>
      <c r="ED669" s="31">
        <v>162.4</v>
      </c>
      <c r="EE669" s="31">
        <v>177</v>
      </c>
      <c r="EF669" s="31">
        <v>177</v>
      </c>
      <c r="EG669" s="31">
        <v>177</v>
      </c>
      <c r="EH669" s="31">
        <v>177</v>
      </c>
      <c r="EI669" s="31">
        <v>177</v>
      </c>
      <c r="EJ669" s="31">
        <v>177</v>
      </c>
      <c r="EK669" s="31">
        <v>177</v>
      </c>
      <c r="EL669" s="31">
        <v>177</v>
      </c>
      <c r="EM669" s="31">
        <v>177</v>
      </c>
      <c r="EN669" s="31">
        <v>177</v>
      </c>
      <c r="EO669" s="31">
        <v>177</v>
      </c>
      <c r="EP669" s="31">
        <v>177</v>
      </c>
      <c r="EQ669" s="31">
        <v>177</v>
      </c>
      <c r="ER669" s="31">
        <v>178.4</v>
      </c>
      <c r="ES669" s="31">
        <v>178.4</v>
      </c>
      <c r="ET669" s="31">
        <v>178.4</v>
      </c>
    </row>
    <row r="670" spans="1:150">
      <c r="A670" s="25" t="s">
        <v>2523</v>
      </c>
      <c r="B670" s="25" t="s">
        <v>2524</v>
      </c>
      <c r="C670" s="26">
        <v>6.7999999999999996E-3</v>
      </c>
      <c r="D670" s="31">
        <v>101.1</v>
      </c>
      <c r="E670" s="31">
        <v>101</v>
      </c>
      <c r="F670" s="31">
        <v>101.1</v>
      </c>
      <c r="G670" s="31">
        <v>100.8</v>
      </c>
      <c r="H670" s="31">
        <v>101</v>
      </c>
      <c r="I670" s="31">
        <v>101</v>
      </c>
      <c r="J670" s="31">
        <v>100.5</v>
      </c>
      <c r="K670" s="31">
        <v>100.5</v>
      </c>
      <c r="L670" s="31">
        <v>100</v>
      </c>
      <c r="M670" s="31">
        <v>100.5</v>
      </c>
      <c r="N670" s="31">
        <v>96.9</v>
      </c>
      <c r="O670" s="31">
        <v>97</v>
      </c>
      <c r="P670" s="31">
        <v>97.7</v>
      </c>
      <c r="Q670" s="31">
        <v>97.3</v>
      </c>
      <c r="R670" s="31">
        <v>97.1</v>
      </c>
      <c r="S670" s="31">
        <v>96.8</v>
      </c>
      <c r="T670" s="31">
        <v>97</v>
      </c>
      <c r="U670" s="31">
        <v>98.7</v>
      </c>
      <c r="V670" s="31">
        <v>99.5</v>
      </c>
      <c r="W670" s="31">
        <v>98.7</v>
      </c>
      <c r="X670" s="31">
        <v>97</v>
      </c>
      <c r="Y670" s="31">
        <v>96.9</v>
      </c>
      <c r="Z670" s="31">
        <v>96.9</v>
      </c>
      <c r="AA670" s="31">
        <v>95.6</v>
      </c>
      <c r="AB670" s="31">
        <v>96</v>
      </c>
      <c r="AC670" s="31">
        <v>96</v>
      </c>
      <c r="AD670" s="31">
        <v>94.8</v>
      </c>
      <c r="AE670" s="31">
        <v>94.7</v>
      </c>
      <c r="AF670" s="31">
        <v>94.3</v>
      </c>
      <c r="AG670" s="31">
        <v>94.3</v>
      </c>
      <c r="AH670" s="31">
        <v>94.3</v>
      </c>
      <c r="AI670" s="31">
        <v>94.7</v>
      </c>
      <c r="AJ670" s="31">
        <v>94.5</v>
      </c>
      <c r="AK670" s="31">
        <v>94</v>
      </c>
      <c r="AL670" s="31">
        <v>93.8</v>
      </c>
      <c r="AM670" s="31">
        <v>93.3</v>
      </c>
      <c r="AN670" s="31">
        <v>93.5</v>
      </c>
      <c r="AO670" s="31">
        <v>93</v>
      </c>
      <c r="AP670" s="31">
        <v>92.2</v>
      </c>
      <c r="AQ670" s="31">
        <v>90.8</v>
      </c>
      <c r="AR670" s="31">
        <v>89.9</v>
      </c>
      <c r="AS670" s="31">
        <v>89.1</v>
      </c>
      <c r="AT670" s="31">
        <v>89.9</v>
      </c>
      <c r="AU670" s="31">
        <v>89.8</v>
      </c>
      <c r="AV670" s="31">
        <v>90.2</v>
      </c>
      <c r="AW670" s="31">
        <v>89.3</v>
      </c>
      <c r="AX670" s="31">
        <v>88.4</v>
      </c>
      <c r="AY670" s="31">
        <v>90.5</v>
      </c>
      <c r="AZ670" s="31">
        <v>91.3</v>
      </c>
      <c r="BA670" s="31">
        <v>93</v>
      </c>
      <c r="BB670" s="31">
        <v>92.5</v>
      </c>
      <c r="BC670" s="31">
        <v>90.9</v>
      </c>
      <c r="BD670" s="31">
        <v>90.1</v>
      </c>
      <c r="BE670" s="31">
        <v>91.8</v>
      </c>
      <c r="BF670" s="31">
        <v>93.5</v>
      </c>
      <c r="BG670" s="31">
        <v>93.9</v>
      </c>
      <c r="BH670" s="31">
        <v>94.3</v>
      </c>
      <c r="BI670" s="31">
        <v>96.5</v>
      </c>
      <c r="BJ670" s="31">
        <v>93.7</v>
      </c>
      <c r="BK670" s="31">
        <v>93.5</v>
      </c>
      <c r="BL670" s="31">
        <v>93.7</v>
      </c>
      <c r="BM670" s="31">
        <v>93.4</v>
      </c>
      <c r="BN670" s="31">
        <v>92</v>
      </c>
      <c r="BO670" s="31">
        <v>90.9</v>
      </c>
      <c r="BP670" s="31">
        <v>92.2</v>
      </c>
      <c r="BQ670" s="31">
        <v>94.2</v>
      </c>
      <c r="BR670" s="31">
        <v>93.8</v>
      </c>
      <c r="BS670" s="31">
        <v>94.5</v>
      </c>
      <c r="BT670" s="31">
        <v>94.2</v>
      </c>
      <c r="BU670" s="31">
        <v>96.4</v>
      </c>
      <c r="BV670" s="31">
        <v>97.2</v>
      </c>
      <c r="BW670" s="31">
        <v>97.2</v>
      </c>
      <c r="BX670" s="31">
        <v>93.9</v>
      </c>
      <c r="BY670" s="31">
        <v>96</v>
      </c>
      <c r="BZ670" s="31">
        <v>94</v>
      </c>
      <c r="CA670" s="31">
        <v>93.7</v>
      </c>
      <c r="CB670" s="31">
        <v>92.9</v>
      </c>
      <c r="CC670" s="31">
        <v>93.8</v>
      </c>
      <c r="CD670" s="31">
        <v>93.9</v>
      </c>
      <c r="CE670" s="31">
        <v>94.7</v>
      </c>
      <c r="CF670" s="31">
        <v>94.6</v>
      </c>
      <c r="CG670" s="31">
        <v>92.5</v>
      </c>
      <c r="CH670" s="31">
        <v>92</v>
      </c>
      <c r="CI670" s="31">
        <v>91.8</v>
      </c>
      <c r="CJ670" s="31">
        <v>91.9</v>
      </c>
      <c r="CK670" s="31">
        <v>91.8</v>
      </c>
      <c r="CL670" s="31">
        <v>90.6</v>
      </c>
      <c r="CM670" s="31">
        <v>89.4</v>
      </c>
      <c r="CN670" s="31">
        <v>88.7</v>
      </c>
      <c r="CO670" s="31">
        <v>93.3</v>
      </c>
      <c r="CP670" s="31">
        <v>94.8</v>
      </c>
      <c r="CQ670" s="31">
        <v>96.8</v>
      </c>
      <c r="CR670" s="31">
        <v>100.9</v>
      </c>
      <c r="CS670" s="31">
        <v>104.1</v>
      </c>
      <c r="CT670" s="31">
        <v>112.8</v>
      </c>
      <c r="CU670" s="31">
        <v>114.2</v>
      </c>
      <c r="CV670" s="31">
        <v>114.2</v>
      </c>
      <c r="CW670" s="31">
        <v>113.2</v>
      </c>
      <c r="CX670" s="31">
        <v>115.7</v>
      </c>
      <c r="CY670" s="31">
        <v>115.3</v>
      </c>
      <c r="CZ670" s="31">
        <v>117.8</v>
      </c>
      <c r="DA670" s="31">
        <v>124.8</v>
      </c>
      <c r="DB670" s="31">
        <v>126.3</v>
      </c>
      <c r="DC670" s="31">
        <v>128</v>
      </c>
      <c r="DD670" s="31">
        <v>132.30000000000001</v>
      </c>
      <c r="DE670" s="31">
        <v>132</v>
      </c>
      <c r="DF670" s="31">
        <v>135.1</v>
      </c>
      <c r="DG670" s="31">
        <v>135.4</v>
      </c>
      <c r="DH670" s="31">
        <v>141</v>
      </c>
      <c r="DI670" s="31">
        <v>140.19999999999999</v>
      </c>
      <c r="DJ670" s="31">
        <v>143.30000000000001</v>
      </c>
      <c r="DK670" s="31">
        <v>143.69999999999999</v>
      </c>
      <c r="DL670" s="31">
        <v>144.19999999999999</v>
      </c>
      <c r="DM670" s="31">
        <v>141.30000000000001</v>
      </c>
      <c r="DN670" s="31">
        <v>141.5</v>
      </c>
      <c r="DO670" s="31">
        <v>141.30000000000001</v>
      </c>
      <c r="DP670" s="31">
        <v>138.9</v>
      </c>
      <c r="DQ670" s="31">
        <v>137</v>
      </c>
      <c r="DR670" s="31">
        <v>139.5</v>
      </c>
      <c r="DS670" s="31">
        <v>145.19999999999999</v>
      </c>
      <c r="DT670" s="31">
        <v>149.69999999999999</v>
      </c>
      <c r="DU670" s="31">
        <v>148.1</v>
      </c>
      <c r="DV670" s="31">
        <v>142.30000000000001</v>
      </c>
      <c r="DW670" s="31">
        <v>136.80000000000001</v>
      </c>
      <c r="DX670" s="31">
        <v>134.19999999999999</v>
      </c>
      <c r="DY670" s="31">
        <v>132.19999999999999</v>
      </c>
      <c r="DZ670" s="31">
        <v>130.5</v>
      </c>
      <c r="EA670" s="31">
        <v>131.5</v>
      </c>
      <c r="EB670" s="31">
        <v>131.19999999999999</v>
      </c>
      <c r="EC670" s="31">
        <v>131.6</v>
      </c>
      <c r="ED670" s="31">
        <v>132.19999999999999</v>
      </c>
      <c r="EE670" s="31">
        <v>132.19999999999999</v>
      </c>
      <c r="EF670" s="31">
        <v>130.30000000000001</v>
      </c>
      <c r="EG670" s="31">
        <v>130.4</v>
      </c>
      <c r="EH670" s="31">
        <v>129.9</v>
      </c>
      <c r="EI670" s="31">
        <v>130.6</v>
      </c>
      <c r="EJ670" s="31">
        <v>130.30000000000001</v>
      </c>
      <c r="EK670" s="31">
        <v>131.69999999999999</v>
      </c>
      <c r="EL670" s="31">
        <v>131.4</v>
      </c>
      <c r="EM670" s="31">
        <v>132</v>
      </c>
      <c r="EN670" s="31">
        <v>131.19999999999999</v>
      </c>
      <c r="EO670" s="31">
        <v>131</v>
      </c>
      <c r="EP670" s="31">
        <v>129.9</v>
      </c>
      <c r="EQ670" s="31">
        <v>129</v>
      </c>
      <c r="ER670" s="31">
        <v>129.19999999999999</v>
      </c>
      <c r="ES670" s="31">
        <v>130.69999999999999</v>
      </c>
      <c r="ET670" s="31">
        <v>130.4</v>
      </c>
    </row>
    <row r="671" spans="1:150">
      <c r="A671" s="25" t="s">
        <v>1429</v>
      </c>
      <c r="B671" s="25" t="s">
        <v>2525</v>
      </c>
      <c r="C671" s="26">
        <v>0.55071999999999999</v>
      </c>
      <c r="D671" s="31">
        <v>114.8</v>
      </c>
      <c r="E671" s="31">
        <v>105.8</v>
      </c>
      <c r="F671" s="31">
        <v>108.5</v>
      </c>
      <c r="G671" s="31">
        <v>102.3</v>
      </c>
      <c r="H671" s="31">
        <v>99.9</v>
      </c>
      <c r="I671" s="31">
        <v>103.9</v>
      </c>
      <c r="J671" s="31">
        <v>105.3</v>
      </c>
      <c r="K671" s="31">
        <v>103.3</v>
      </c>
      <c r="L671" s="31">
        <v>105.4</v>
      </c>
      <c r="M671" s="31">
        <v>97.4</v>
      </c>
      <c r="N671" s="31">
        <v>100.8</v>
      </c>
      <c r="O671" s="31">
        <v>95.7</v>
      </c>
      <c r="P671" s="31">
        <v>92.4</v>
      </c>
      <c r="Q671" s="31">
        <v>89</v>
      </c>
      <c r="R671" s="31">
        <v>97.1</v>
      </c>
      <c r="S671" s="31">
        <v>98.5</v>
      </c>
      <c r="T671" s="31">
        <v>101.3</v>
      </c>
      <c r="U671" s="31">
        <v>99.6</v>
      </c>
      <c r="V671" s="31">
        <v>98.9</v>
      </c>
      <c r="W671" s="31">
        <v>102.9</v>
      </c>
      <c r="X671" s="31">
        <v>106.4</v>
      </c>
      <c r="Y671" s="31">
        <v>105.2</v>
      </c>
      <c r="Z671" s="31">
        <v>104.4</v>
      </c>
      <c r="AA671" s="31">
        <v>106.4</v>
      </c>
      <c r="AB671" s="31">
        <v>111.5</v>
      </c>
      <c r="AC671" s="31">
        <v>113</v>
      </c>
      <c r="AD671" s="31">
        <v>104.5</v>
      </c>
      <c r="AE671" s="31">
        <v>109.9</v>
      </c>
      <c r="AF671" s="31">
        <v>115.7</v>
      </c>
      <c r="AG671" s="31">
        <v>110.7</v>
      </c>
      <c r="AH671" s="31">
        <v>114.5</v>
      </c>
      <c r="AI671" s="31">
        <v>110.1</v>
      </c>
      <c r="AJ671" s="31">
        <v>111.3</v>
      </c>
      <c r="AK671" s="31">
        <v>108.5</v>
      </c>
      <c r="AL671" s="31">
        <v>109.1</v>
      </c>
      <c r="AM671" s="31">
        <v>108</v>
      </c>
      <c r="AN671" s="31">
        <v>111.7</v>
      </c>
      <c r="AO671" s="31">
        <v>104.7</v>
      </c>
      <c r="AP671" s="31">
        <v>112.5</v>
      </c>
      <c r="AQ671" s="31">
        <v>108.3</v>
      </c>
      <c r="AR671" s="31">
        <v>107.4</v>
      </c>
      <c r="AS671" s="31">
        <v>100.4</v>
      </c>
      <c r="AT671" s="31">
        <v>101.2</v>
      </c>
      <c r="AU671" s="31">
        <v>101</v>
      </c>
      <c r="AV671" s="31">
        <v>101.4</v>
      </c>
      <c r="AW671" s="31">
        <v>101.4</v>
      </c>
      <c r="AX671" s="31">
        <v>101.4</v>
      </c>
      <c r="AY671" s="31">
        <v>102</v>
      </c>
      <c r="AZ671" s="31">
        <v>103.1</v>
      </c>
      <c r="BA671" s="31">
        <v>103</v>
      </c>
      <c r="BB671" s="31">
        <v>103.3</v>
      </c>
      <c r="BC671" s="31">
        <v>103.4</v>
      </c>
      <c r="BD671" s="31">
        <v>101.1</v>
      </c>
      <c r="BE671" s="31">
        <v>101.1</v>
      </c>
      <c r="BF671" s="31">
        <v>101.1</v>
      </c>
      <c r="BG671" s="31">
        <v>100</v>
      </c>
      <c r="BH671" s="31">
        <v>100</v>
      </c>
      <c r="BI671" s="31">
        <v>100.5</v>
      </c>
      <c r="BJ671" s="31">
        <v>100.7</v>
      </c>
      <c r="BK671" s="31">
        <v>99.1</v>
      </c>
      <c r="BL671" s="31">
        <v>98.5</v>
      </c>
      <c r="BM671" s="31">
        <v>98</v>
      </c>
      <c r="BN671" s="31">
        <v>101.2</v>
      </c>
      <c r="BO671" s="31">
        <v>99.7</v>
      </c>
      <c r="BP671" s="31">
        <v>100.1</v>
      </c>
      <c r="BQ671" s="31">
        <v>101.1</v>
      </c>
      <c r="BR671" s="31">
        <v>100.7</v>
      </c>
      <c r="BS671" s="31">
        <v>98.4</v>
      </c>
      <c r="BT671" s="31">
        <v>97.3</v>
      </c>
      <c r="BU671" s="31">
        <v>98.6</v>
      </c>
      <c r="BV671" s="31">
        <v>95.6</v>
      </c>
      <c r="BW671" s="31">
        <v>98.5</v>
      </c>
      <c r="BX671" s="31">
        <v>101.3</v>
      </c>
      <c r="BY671" s="31">
        <v>97</v>
      </c>
      <c r="BZ671" s="31">
        <v>100</v>
      </c>
      <c r="CA671" s="31">
        <v>99.1</v>
      </c>
      <c r="CB671" s="31">
        <v>102</v>
      </c>
      <c r="CC671" s="31">
        <v>97.5</v>
      </c>
      <c r="CD671" s="31">
        <v>98.1</v>
      </c>
      <c r="CE671" s="31">
        <v>103</v>
      </c>
      <c r="CF671" s="31">
        <v>102.5</v>
      </c>
      <c r="CG671" s="31">
        <v>102.5</v>
      </c>
      <c r="CH671" s="31">
        <v>103.6</v>
      </c>
      <c r="CI671" s="31">
        <v>103.9</v>
      </c>
      <c r="CJ671" s="31">
        <v>107.3</v>
      </c>
      <c r="CK671" s="31">
        <v>104</v>
      </c>
      <c r="CL671" s="31">
        <v>99.4</v>
      </c>
      <c r="CM671" s="31">
        <v>102</v>
      </c>
      <c r="CN671" s="31">
        <v>100.8</v>
      </c>
      <c r="CO671" s="31">
        <v>100.4</v>
      </c>
      <c r="CP671" s="31">
        <v>102.4</v>
      </c>
      <c r="CQ671" s="31">
        <v>108.8</v>
      </c>
      <c r="CR671" s="31">
        <v>101.5</v>
      </c>
      <c r="CS671" s="31">
        <v>101.2</v>
      </c>
      <c r="CT671" s="31">
        <v>101.4</v>
      </c>
      <c r="CU671" s="31">
        <v>106.4</v>
      </c>
      <c r="CV671" s="31">
        <v>101.9</v>
      </c>
      <c r="CW671" s="31">
        <v>107.2</v>
      </c>
      <c r="CX671" s="31">
        <v>109</v>
      </c>
      <c r="CY671" s="31">
        <v>114</v>
      </c>
      <c r="CZ671" s="31">
        <v>106.3</v>
      </c>
      <c r="DA671" s="31">
        <v>108.9</v>
      </c>
      <c r="DB671" s="31">
        <v>106.6</v>
      </c>
      <c r="DC671" s="31">
        <v>106.6</v>
      </c>
      <c r="DD671" s="31">
        <v>111.6</v>
      </c>
      <c r="DE671" s="31">
        <v>111.8</v>
      </c>
      <c r="DF671" s="31">
        <v>115.3</v>
      </c>
      <c r="DG671" s="31">
        <v>116.6</v>
      </c>
      <c r="DH671" s="31">
        <v>113.4</v>
      </c>
      <c r="DI671" s="31">
        <v>114.8</v>
      </c>
      <c r="DJ671" s="31">
        <v>116.6</v>
      </c>
      <c r="DK671" s="31">
        <v>120.1</v>
      </c>
      <c r="DL671" s="31">
        <v>121.1</v>
      </c>
      <c r="DM671" s="31">
        <v>118.2</v>
      </c>
      <c r="DN671" s="31">
        <v>118.9</v>
      </c>
      <c r="DO671" s="31">
        <v>115.4</v>
      </c>
      <c r="DP671" s="31">
        <v>114.9</v>
      </c>
      <c r="DQ671" s="31">
        <v>114</v>
      </c>
      <c r="DR671" s="31">
        <v>112.3</v>
      </c>
      <c r="DS671" s="31">
        <v>111.3</v>
      </c>
      <c r="DT671" s="31">
        <v>112.4</v>
      </c>
      <c r="DU671" s="31">
        <v>110.9</v>
      </c>
      <c r="DV671" s="31">
        <v>115.1</v>
      </c>
      <c r="DW671" s="31">
        <v>113.8</v>
      </c>
      <c r="DX671" s="31">
        <v>119</v>
      </c>
      <c r="DY671" s="31">
        <v>122.3</v>
      </c>
      <c r="DZ671" s="31">
        <v>121.2</v>
      </c>
      <c r="EA671" s="31">
        <v>117.8</v>
      </c>
      <c r="EB671" s="31">
        <v>120.1</v>
      </c>
      <c r="EC671" s="31">
        <v>122.7</v>
      </c>
      <c r="ED671" s="31">
        <v>118</v>
      </c>
      <c r="EE671" s="31">
        <v>116.6</v>
      </c>
      <c r="EF671" s="31">
        <v>120.8</v>
      </c>
      <c r="EG671" s="31">
        <v>121.5</v>
      </c>
      <c r="EH671" s="31">
        <v>121.1</v>
      </c>
      <c r="EI671" s="31">
        <v>121.9</v>
      </c>
      <c r="EJ671" s="31">
        <v>126.6</v>
      </c>
      <c r="EK671" s="31">
        <v>122</v>
      </c>
      <c r="EL671" s="31">
        <v>125.3</v>
      </c>
      <c r="EM671" s="31">
        <v>122.4</v>
      </c>
      <c r="EN671" s="31">
        <v>122.1</v>
      </c>
      <c r="EO671" s="31">
        <v>123.1</v>
      </c>
      <c r="EP671" s="31">
        <v>124.9</v>
      </c>
      <c r="EQ671" s="31">
        <v>124.4</v>
      </c>
      <c r="ER671" s="31">
        <v>125</v>
      </c>
      <c r="ES671" s="31">
        <v>125.4</v>
      </c>
      <c r="ET671" s="31">
        <v>124.8</v>
      </c>
    </row>
    <row r="672" spans="1:150">
      <c r="A672" s="25" t="s">
        <v>2526</v>
      </c>
      <c r="B672" s="25" t="s">
        <v>2527</v>
      </c>
      <c r="C672" s="26">
        <v>2.2179999999999998E-2</v>
      </c>
      <c r="D672" s="31">
        <v>101.5</v>
      </c>
      <c r="E672" s="31">
        <v>101.4</v>
      </c>
      <c r="F672" s="31">
        <v>101.5</v>
      </c>
      <c r="G672" s="31">
        <v>101.7</v>
      </c>
      <c r="H672" s="31">
        <v>101.2</v>
      </c>
      <c r="I672" s="31">
        <v>100.9</v>
      </c>
      <c r="J672" s="31">
        <v>101.7</v>
      </c>
      <c r="K672" s="31">
        <v>101.4</v>
      </c>
      <c r="L672" s="31">
        <v>100.7</v>
      </c>
      <c r="M672" s="31">
        <v>101.7</v>
      </c>
      <c r="N672" s="31">
        <v>101.6</v>
      </c>
      <c r="O672" s="31">
        <v>101.5</v>
      </c>
      <c r="P672" s="31">
        <v>102.2</v>
      </c>
      <c r="Q672" s="31">
        <v>102.1</v>
      </c>
      <c r="R672" s="31">
        <v>103.4</v>
      </c>
      <c r="S672" s="31">
        <v>103.8</v>
      </c>
      <c r="T672" s="31">
        <v>104.1</v>
      </c>
      <c r="U672" s="31">
        <v>104.1</v>
      </c>
      <c r="V672" s="31">
        <v>103.6</v>
      </c>
      <c r="W672" s="31">
        <v>104.9</v>
      </c>
      <c r="X672" s="31">
        <v>104</v>
      </c>
      <c r="Y672" s="31">
        <v>105.2</v>
      </c>
      <c r="Z672" s="31">
        <v>105.3</v>
      </c>
      <c r="AA672" s="31">
        <v>105.3</v>
      </c>
      <c r="AB672" s="31">
        <v>108.2</v>
      </c>
      <c r="AC672" s="31">
        <v>108.4</v>
      </c>
      <c r="AD672" s="31">
        <v>107.8</v>
      </c>
      <c r="AE672" s="31">
        <v>108.2</v>
      </c>
      <c r="AF672" s="31">
        <v>109.5</v>
      </c>
      <c r="AG672" s="31">
        <v>110.1</v>
      </c>
      <c r="AH672" s="31">
        <v>110.2</v>
      </c>
      <c r="AI672" s="31">
        <v>110.9</v>
      </c>
      <c r="AJ672" s="31">
        <v>112.1</v>
      </c>
      <c r="AK672" s="31">
        <v>110.5</v>
      </c>
      <c r="AL672" s="31">
        <v>110</v>
      </c>
      <c r="AM672" s="31">
        <v>110.9</v>
      </c>
      <c r="AN672" s="31">
        <v>112.1</v>
      </c>
      <c r="AO672" s="31">
        <v>112.5</v>
      </c>
      <c r="AP672" s="31">
        <v>112.1</v>
      </c>
      <c r="AQ672" s="31">
        <v>111.5</v>
      </c>
      <c r="AR672" s="31">
        <v>112.5</v>
      </c>
      <c r="AS672" s="31">
        <v>112.6</v>
      </c>
      <c r="AT672" s="31">
        <v>111.9</v>
      </c>
      <c r="AU672" s="31">
        <v>110</v>
      </c>
      <c r="AV672" s="31">
        <v>111.3</v>
      </c>
      <c r="AW672" s="31">
        <v>109.7</v>
      </c>
      <c r="AX672" s="31">
        <v>111.8</v>
      </c>
      <c r="AY672" s="31">
        <v>113.6</v>
      </c>
      <c r="AZ672" s="31">
        <v>111.1</v>
      </c>
      <c r="BA672" s="31">
        <v>114.2</v>
      </c>
      <c r="BB672" s="31">
        <v>114.9</v>
      </c>
      <c r="BC672" s="31">
        <v>115.5</v>
      </c>
      <c r="BD672" s="31">
        <v>112.8</v>
      </c>
      <c r="BE672" s="31">
        <v>110.8</v>
      </c>
      <c r="BF672" s="31">
        <v>111</v>
      </c>
      <c r="BG672" s="31">
        <v>110.7</v>
      </c>
      <c r="BH672" s="31">
        <v>117</v>
      </c>
      <c r="BI672" s="31">
        <v>111.8</v>
      </c>
      <c r="BJ672" s="31">
        <v>112.5</v>
      </c>
      <c r="BK672" s="31">
        <v>114.1</v>
      </c>
      <c r="BL672" s="31">
        <v>114.2</v>
      </c>
      <c r="BM672" s="31">
        <v>114.6</v>
      </c>
      <c r="BN672" s="31">
        <v>114</v>
      </c>
      <c r="BO672" s="31">
        <v>115.8</v>
      </c>
      <c r="BP672" s="31">
        <v>115.2</v>
      </c>
      <c r="BQ672" s="31">
        <v>115.1</v>
      </c>
      <c r="BR672" s="31">
        <v>116</v>
      </c>
      <c r="BS672" s="31">
        <v>116.1</v>
      </c>
      <c r="BT672" s="31">
        <v>116.6</v>
      </c>
      <c r="BU672" s="31">
        <v>115.5</v>
      </c>
      <c r="BV672" s="31">
        <v>116</v>
      </c>
      <c r="BW672" s="31">
        <v>116.3</v>
      </c>
      <c r="BX672" s="31">
        <v>117.2</v>
      </c>
      <c r="BY672" s="31">
        <v>116.8</v>
      </c>
      <c r="BZ672" s="31">
        <v>117</v>
      </c>
      <c r="CA672" s="31">
        <v>117.6</v>
      </c>
      <c r="CB672" s="31">
        <v>118</v>
      </c>
      <c r="CC672" s="31">
        <v>118.1</v>
      </c>
      <c r="CD672" s="31">
        <v>118</v>
      </c>
      <c r="CE672" s="31">
        <v>118</v>
      </c>
      <c r="CF672" s="31">
        <v>118.2</v>
      </c>
      <c r="CG672" s="31">
        <v>118.2</v>
      </c>
      <c r="CH672" s="31">
        <v>118.5</v>
      </c>
      <c r="CI672" s="31">
        <v>118.6</v>
      </c>
      <c r="CJ672" s="31">
        <v>118.6</v>
      </c>
      <c r="CK672" s="31">
        <v>118.2</v>
      </c>
      <c r="CL672" s="31">
        <v>118.5</v>
      </c>
      <c r="CM672" s="31">
        <v>118.5</v>
      </c>
      <c r="CN672" s="31">
        <v>121.2</v>
      </c>
      <c r="CO672" s="31">
        <v>121.6</v>
      </c>
      <c r="CP672" s="31">
        <v>121.6</v>
      </c>
      <c r="CQ672" s="31">
        <v>122.2</v>
      </c>
      <c r="CR672" s="31">
        <v>123</v>
      </c>
      <c r="CS672" s="31">
        <v>122.5</v>
      </c>
      <c r="CT672" s="31">
        <v>123.8</v>
      </c>
      <c r="CU672" s="31">
        <v>123.1</v>
      </c>
      <c r="CV672" s="31">
        <v>123.1</v>
      </c>
      <c r="CW672" s="31">
        <v>123.2</v>
      </c>
      <c r="CX672" s="31">
        <v>123.1</v>
      </c>
      <c r="CY672" s="31">
        <v>125.9</v>
      </c>
      <c r="CZ672" s="31">
        <v>126.9</v>
      </c>
      <c r="DA672" s="31">
        <v>125.6</v>
      </c>
      <c r="DB672" s="31">
        <v>125.3</v>
      </c>
      <c r="DC672" s="31">
        <v>125.6</v>
      </c>
      <c r="DD672" s="31">
        <v>125.9</v>
      </c>
      <c r="DE672" s="31">
        <v>129.6</v>
      </c>
      <c r="DF672" s="31">
        <v>130.80000000000001</v>
      </c>
      <c r="DG672" s="31">
        <v>132.6</v>
      </c>
      <c r="DH672" s="31">
        <v>133.69999999999999</v>
      </c>
      <c r="DI672" s="31">
        <v>134.6</v>
      </c>
      <c r="DJ672" s="31">
        <v>135</v>
      </c>
      <c r="DK672" s="31">
        <v>136.4</v>
      </c>
      <c r="DL672" s="31">
        <v>137.30000000000001</v>
      </c>
      <c r="DM672" s="31">
        <v>137.4</v>
      </c>
      <c r="DN672" s="31">
        <v>137.19999999999999</v>
      </c>
      <c r="DO672" s="31">
        <v>137.30000000000001</v>
      </c>
      <c r="DP672" s="31">
        <v>137.19999999999999</v>
      </c>
      <c r="DQ672" s="31">
        <v>137.4</v>
      </c>
      <c r="DR672" s="31">
        <v>137.4</v>
      </c>
      <c r="DS672" s="31">
        <v>139.1</v>
      </c>
      <c r="DT672" s="31">
        <v>142.30000000000001</v>
      </c>
      <c r="DU672" s="31">
        <v>143.6</v>
      </c>
      <c r="DV672" s="31">
        <v>142.69999999999999</v>
      </c>
      <c r="DW672" s="31">
        <v>143</v>
      </c>
      <c r="DX672" s="31">
        <v>143.30000000000001</v>
      </c>
      <c r="DY672" s="31">
        <v>143.4</v>
      </c>
      <c r="DZ672" s="31">
        <v>142.19999999999999</v>
      </c>
      <c r="EA672" s="31">
        <v>142.5</v>
      </c>
      <c r="EB672" s="31">
        <v>141.9</v>
      </c>
      <c r="EC672" s="31">
        <v>142.1</v>
      </c>
      <c r="ED672" s="31">
        <v>143.4</v>
      </c>
      <c r="EE672" s="31">
        <v>142.19999999999999</v>
      </c>
      <c r="EF672" s="31">
        <v>143.6</v>
      </c>
      <c r="EG672" s="31">
        <v>142.4</v>
      </c>
      <c r="EH672" s="31">
        <v>142.19999999999999</v>
      </c>
      <c r="EI672" s="31">
        <v>142.19999999999999</v>
      </c>
      <c r="EJ672" s="31">
        <v>142.6</v>
      </c>
      <c r="EK672" s="31">
        <v>142.4</v>
      </c>
      <c r="EL672" s="31">
        <v>142.9</v>
      </c>
      <c r="EM672" s="31">
        <v>141.69999999999999</v>
      </c>
      <c r="EN672" s="31">
        <v>140.9</v>
      </c>
      <c r="EO672" s="31">
        <v>141.5</v>
      </c>
      <c r="EP672" s="31">
        <v>141.4</v>
      </c>
      <c r="EQ672" s="31">
        <v>140.9</v>
      </c>
      <c r="ER672" s="31">
        <v>140.69999999999999</v>
      </c>
      <c r="ES672" s="31">
        <v>141.1</v>
      </c>
      <c r="ET672" s="31">
        <v>142.9</v>
      </c>
    </row>
    <row r="673" spans="1:150">
      <c r="A673" s="25" t="s">
        <v>2528</v>
      </c>
      <c r="B673" s="25" t="s">
        <v>2529</v>
      </c>
      <c r="C673" s="26">
        <v>4.3450000000000003E-2</v>
      </c>
      <c r="D673" s="31">
        <v>100.2</v>
      </c>
      <c r="E673" s="31">
        <v>100.2</v>
      </c>
      <c r="F673" s="31">
        <v>100.4</v>
      </c>
      <c r="G673" s="31">
        <v>100.3</v>
      </c>
      <c r="H673" s="31">
        <v>100.4</v>
      </c>
      <c r="I673" s="31">
        <v>99.9</v>
      </c>
      <c r="J673" s="31">
        <v>100.2</v>
      </c>
      <c r="K673" s="31">
        <v>101.5</v>
      </c>
      <c r="L673" s="31">
        <v>101.5</v>
      </c>
      <c r="M673" s="31">
        <v>101.9</v>
      </c>
      <c r="N673" s="31">
        <v>101.9</v>
      </c>
      <c r="O673" s="31">
        <v>101.6</v>
      </c>
      <c r="P673" s="31">
        <v>102</v>
      </c>
      <c r="Q673" s="31">
        <v>100.2</v>
      </c>
      <c r="R673" s="31">
        <v>100.2</v>
      </c>
      <c r="S673" s="31">
        <v>100.1</v>
      </c>
      <c r="T673" s="31">
        <v>100.5</v>
      </c>
      <c r="U673" s="31">
        <v>100.4</v>
      </c>
      <c r="V673" s="31">
        <v>100</v>
      </c>
      <c r="W673" s="31">
        <v>101.5</v>
      </c>
      <c r="X673" s="31">
        <v>101.6</v>
      </c>
      <c r="Y673" s="31">
        <v>101.3</v>
      </c>
      <c r="Z673" s="31">
        <v>101.5</v>
      </c>
      <c r="AA673" s="31">
        <v>102</v>
      </c>
      <c r="AB673" s="31">
        <v>101.7</v>
      </c>
      <c r="AC673" s="31">
        <v>101.5</v>
      </c>
      <c r="AD673" s="31">
        <v>101.5</v>
      </c>
      <c r="AE673" s="31">
        <v>102.1</v>
      </c>
      <c r="AF673" s="31">
        <v>103.3</v>
      </c>
      <c r="AG673" s="31">
        <v>103.4</v>
      </c>
      <c r="AH673" s="31">
        <v>103.1</v>
      </c>
      <c r="AI673" s="31">
        <v>103.1</v>
      </c>
      <c r="AJ673" s="31">
        <v>102.3</v>
      </c>
      <c r="AK673" s="31">
        <v>101.4</v>
      </c>
      <c r="AL673" s="31">
        <v>101</v>
      </c>
      <c r="AM673" s="31">
        <v>101</v>
      </c>
      <c r="AN673" s="31">
        <v>99.7</v>
      </c>
      <c r="AO673" s="31">
        <v>100.5</v>
      </c>
      <c r="AP673" s="31">
        <v>100.6</v>
      </c>
      <c r="AQ673" s="31">
        <v>100.2</v>
      </c>
      <c r="AR673" s="31">
        <v>97.9</v>
      </c>
      <c r="AS673" s="31">
        <v>97.7</v>
      </c>
      <c r="AT673" s="31">
        <v>97.6</v>
      </c>
      <c r="AU673" s="31">
        <v>97</v>
      </c>
      <c r="AV673" s="31">
        <v>96.5</v>
      </c>
      <c r="AW673" s="31">
        <v>97.4</v>
      </c>
      <c r="AX673" s="31">
        <v>97.3</v>
      </c>
      <c r="AY673" s="31">
        <v>98.1</v>
      </c>
      <c r="AZ673" s="31">
        <v>96.5</v>
      </c>
      <c r="BA673" s="31">
        <v>96.2</v>
      </c>
      <c r="BB673" s="31">
        <v>95.4</v>
      </c>
      <c r="BC673" s="31">
        <v>93.6</v>
      </c>
      <c r="BD673" s="31">
        <v>94</v>
      </c>
      <c r="BE673" s="31">
        <v>92.7</v>
      </c>
      <c r="BF673" s="31">
        <v>93</v>
      </c>
      <c r="BG673" s="31">
        <v>93.5</v>
      </c>
      <c r="BH673" s="31">
        <v>93.5</v>
      </c>
      <c r="BI673" s="31">
        <v>93.5</v>
      </c>
      <c r="BJ673" s="31">
        <v>93.5</v>
      </c>
      <c r="BK673" s="31">
        <v>93.5</v>
      </c>
      <c r="BL673" s="31">
        <v>93.8</v>
      </c>
      <c r="BM673" s="31">
        <v>94.5</v>
      </c>
      <c r="BN673" s="31">
        <v>96.6</v>
      </c>
      <c r="BO673" s="31">
        <v>95.5</v>
      </c>
      <c r="BP673" s="31">
        <v>95.7</v>
      </c>
      <c r="BQ673" s="31">
        <v>95.7</v>
      </c>
      <c r="BR673" s="31">
        <v>95.7</v>
      </c>
      <c r="BS673" s="31">
        <v>94.7</v>
      </c>
      <c r="BT673" s="31">
        <v>95.5</v>
      </c>
      <c r="BU673" s="31">
        <v>94.5</v>
      </c>
      <c r="BV673" s="31">
        <v>94.7</v>
      </c>
      <c r="BW673" s="31">
        <v>95</v>
      </c>
      <c r="BX673" s="31">
        <v>94.1</v>
      </c>
      <c r="BY673" s="31">
        <v>95.2</v>
      </c>
      <c r="BZ673" s="31">
        <v>95.2</v>
      </c>
      <c r="CA673" s="31">
        <v>95.4</v>
      </c>
      <c r="CB673" s="31">
        <v>95</v>
      </c>
      <c r="CC673" s="31">
        <v>95.4</v>
      </c>
      <c r="CD673" s="31">
        <v>95.4</v>
      </c>
      <c r="CE673" s="31">
        <v>95.4</v>
      </c>
      <c r="CF673" s="31">
        <v>95.4</v>
      </c>
      <c r="CG673" s="31">
        <v>95.6</v>
      </c>
      <c r="CH673" s="31">
        <v>95.4</v>
      </c>
      <c r="CI673" s="31">
        <v>96.3</v>
      </c>
      <c r="CJ673" s="31">
        <v>94.8</v>
      </c>
      <c r="CK673" s="31">
        <v>96.4</v>
      </c>
      <c r="CL673" s="31">
        <v>96</v>
      </c>
      <c r="CM673" s="31">
        <v>95.5</v>
      </c>
      <c r="CN673" s="31">
        <v>95.8</v>
      </c>
      <c r="CO673" s="31">
        <v>96.1</v>
      </c>
      <c r="CP673" s="31">
        <v>96.3</v>
      </c>
      <c r="CQ673" s="31">
        <v>96.4</v>
      </c>
      <c r="CR673" s="31">
        <v>96.7</v>
      </c>
      <c r="CS673" s="31">
        <v>96.9</v>
      </c>
      <c r="CT673" s="31">
        <v>96.9</v>
      </c>
      <c r="CU673" s="31">
        <v>96.9</v>
      </c>
      <c r="CV673" s="31">
        <v>96.9</v>
      </c>
      <c r="CW673" s="31">
        <v>96.8</v>
      </c>
      <c r="CX673" s="31">
        <v>97.1</v>
      </c>
      <c r="CY673" s="31">
        <v>97.1</v>
      </c>
      <c r="CZ673" s="31">
        <v>97.1</v>
      </c>
      <c r="DA673" s="31">
        <v>97.2</v>
      </c>
      <c r="DB673" s="31">
        <v>96</v>
      </c>
      <c r="DC673" s="31">
        <v>95.6</v>
      </c>
      <c r="DD673" s="31">
        <v>95.3</v>
      </c>
      <c r="DE673" s="31">
        <v>96.5</v>
      </c>
      <c r="DF673" s="31">
        <v>98</v>
      </c>
      <c r="DG673" s="31">
        <v>99.2</v>
      </c>
      <c r="DH673" s="31">
        <v>99.9</v>
      </c>
      <c r="DI673" s="31">
        <v>100.1</v>
      </c>
      <c r="DJ673" s="31">
        <v>103.4</v>
      </c>
      <c r="DK673" s="31">
        <v>98.4</v>
      </c>
      <c r="DL673" s="31">
        <v>97.8</v>
      </c>
      <c r="DM673" s="31">
        <v>96.3</v>
      </c>
      <c r="DN673" s="31">
        <v>100.9</v>
      </c>
      <c r="DO673" s="31">
        <v>100</v>
      </c>
      <c r="DP673" s="31">
        <v>103.5</v>
      </c>
      <c r="DQ673" s="31">
        <v>105.4</v>
      </c>
      <c r="DR673" s="31">
        <v>105.9</v>
      </c>
      <c r="DS673" s="31">
        <v>103.7</v>
      </c>
      <c r="DT673" s="31">
        <v>103.8</v>
      </c>
      <c r="DU673" s="31">
        <v>104.6</v>
      </c>
      <c r="DV673" s="31">
        <v>106.3</v>
      </c>
      <c r="DW673" s="31">
        <v>104.4</v>
      </c>
      <c r="DX673" s="31">
        <v>104.9</v>
      </c>
      <c r="DY673" s="31">
        <v>103.8</v>
      </c>
      <c r="DZ673" s="31">
        <v>107.3</v>
      </c>
      <c r="EA673" s="31">
        <v>106.4</v>
      </c>
      <c r="EB673" s="31">
        <v>105.1</v>
      </c>
      <c r="EC673" s="31">
        <v>105.7</v>
      </c>
      <c r="ED673" s="31">
        <v>107.1</v>
      </c>
      <c r="EE673" s="31">
        <v>107.5</v>
      </c>
      <c r="EF673" s="31">
        <v>107.6</v>
      </c>
      <c r="EG673" s="31">
        <v>108.5</v>
      </c>
      <c r="EH673" s="31">
        <v>109</v>
      </c>
      <c r="EI673" s="31">
        <v>110.8</v>
      </c>
      <c r="EJ673" s="31">
        <v>108.1</v>
      </c>
      <c r="EK673" s="31">
        <v>110.2</v>
      </c>
      <c r="EL673" s="31">
        <v>107.2</v>
      </c>
      <c r="EM673" s="31">
        <v>110.7</v>
      </c>
      <c r="EN673" s="31">
        <v>111.6</v>
      </c>
      <c r="EO673" s="31">
        <v>112</v>
      </c>
      <c r="EP673" s="31">
        <v>109.9</v>
      </c>
      <c r="EQ673" s="31">
        <v>114</v>
      </c>
      <c r="ER673" s="31">
        <v>114</v>
      </c>
      <c r="ES673" s="31">
        <v>116.3</v>
      </c>
      <c r="ET673" s="31">
        <v>116.8</v>
      </c>
    </row>
    <row r="674" spans="1:150">
      <c r="A674" s="25" t="s">
        <v>2530</v>
      </c>
      <c r="B674" s="25" t="s">
        <v>2531</v>
      </c>
      <c r="C674" s="26">
        <v>2.069E-2</v>
      </c>
      <c r="D674" s="31">
        <v>99.8</v>
      </c>
      <c r="E674" s="31">
        <v>99.1</v>
      </c>
      <c r="F674" s="31">
        <v>99.1</v>
      </c>
      <c r="G674" s="31">
        <v>99.2</v>
      </c>
      <c r="H674" s="31">
        <v>100.8</v>
      </c>
      <c r="I674" s="31">
        <v>101</v>
      </c>
      <c r="J674" s="31">
        <v>101.5</v>
      </c>
      <c r="K674" s="31">
        <v>100.9</v>
      </c>
      <c r="L674" s="31">
        <v>101.7</v>
      </c>
      <c r="M674" s="31">
        <v>104</v>
      </c>
      <c r="N674" s="31">
        <v>104.1</v>
      </c>
      <c r="O674" s="31">
        <v>104.1</v>
      </c>
      <c r="P674" s="31">
        <v>104.8</v>
      </c>
      <c r="Q674" s="31">
        <v>105.8</v>
      </c>
      <c r="R674" s="31">
        <v>105.1</v>
      </c>
      <c r="S674" s="31">
        <v>105.4</v>
      </c>
      <c r="T674" s="31">
        <v>106.6</v>
      </c>
      <c r="U674" s="31">
        <v>106.7</v>
      </c>
      <c r="V674" s="31">
        <v>107.6</v>
      </c>
      <c r="W674" s="31">
        <v>109.5</v>
      </c>
      <c r="X674" s="31">
        <v>108.4</v>
      </c>
      <c r="Y674" s="31">
        <v>110.5</v>
      </c>
      <c r="Z674" s="31">
        <v>110.5</v>
      </c>
      <c r="AA674" s="31">
        <v>109.9</v>
      </c>
      <c r="AB674" s="31">
        <v>109.3</v>
      </c>
      <c r="AC674" s="31">
        <v>108.4</v>
      </c>
      <c r="AD674" s="31">
        <v>111.5</v>
      </c>
      <c r="AE674" s="31">
        <v>109.9</v>
      </c>
      <c r="AF674" s="31">
        <v>110.5</v>
      </c>
      <c r="AG674" s="31">
        <v>108.6</v>
      </c>
      <c r="AH674" s="31">
        <v>109.2</v>
      </c>
      <c r="AI674" s="31">
        <v>109.5</v>
      </c>
      <c r="AJ674" s="31">
        <v>109.6</v>
      </c>
      <c r="AK674" s="31">
        <v>111.4</v>
      </c>
      <c r="AL674" s="31">
        <v>109.1</v>
      </c>
      <c r="AM674" s="31">
        <v>109.1</v>
      </c>
      <c r="AN674" s="31">
        <v>110.5</v>
      </c>
      <c r="AO674" s="31">
        <v>108.9</v>
      </c>
      <c r="AP674" s="31">
        <v>109.4</v>
      </c>
      <c r="AQ674" s="31">
        <v>111.8</v>
      </c>
      <c r="AR674" s="31">
        <v>111.8</v>
      </c>
      <c r="AS674" s="31">
        <v>111.8</v>
      </c>
      <c r="AT674" s="31">
        <v>112.1</v>
      </c>
      <c r="AU674" s="31">
        <v>113.8</v>
      </c>
      <c r="AV674" s="31">
        <v>113.6</v>
      </c>
      <c r="AW674" s="31">
        <v>111</v>
      </c>
      <c r="AX674" s="31">
        <v>110.6</v>
      </c>
      <c r="AY674" s="31">
        <v>112.8</v>
      </c>
      <c r="AZ674" s="31">
        <v>110.4</v>
      </c>
      <c r="BA674" s="31">
        <v>110.4</v>
      </c>
      <c r="BB674" s="31">
        <v>111.1</v>
      </c>
      <c r="BC674" s="31">
        <v>108.4</v>
      </c>
      <c r="BD674" s="31">
        <v>110</v>
      </c>
      <c r="BE674" s="31">
        <v>108.9</v>
      </c>
      <c r="BF674" s="31">
        <v>111.1</v>
      </c>
      <c r="BG674" s="31">
        <v>106.8</v>
      </c>
      <c r="BH674" s="31">
        <v>107.2</v>
      </c>
      <c r="BI674" s="31">
        <v>106.1</v>
      </c>
      <c r="BJ674" s="31">
        <v>108</v>
      </c>
      <c r="BK674" s="31">
        <v>108.6</v>
      </c>
      <c r="BL674" s="31">
        <v>106.8</v>
      </c>
      <c r="BM674" s="31">
        <v>107.5</v>
      </c>
      <c r="BN674" s="31">
        <v>106.9</v>
      </c>
      <c r="BO674" s="31">
        <v>106.3</v>
      </c>
      <c r="BP674" s="31">
        <v>105.6</v>
      </c>
      <c r="BQ674" s="31">
        <v>104.9</v>
      </c>
      <c r="BR674" s="31">
        <v>105.5</v>
      </c>
      <c r="BS674" s="31">
        <v>105.5</v>
      </c>
      <c r="BT674" s="31">
        <v>103.8</v>
      </c>
      <c r="BU674" s="31">
        <v>103.4</v>
      </c>
      <c r="BV674" s="31">
        <v>104.5</v>
      </c>
      <c r="BW674" s="31">
        <v>105.2</v>
      </c>
      <c r="BX674" s="31">
        <v>105.9</v>
      </c>
      <c r="BY674" s="31">
        <v>106.2</v>
      </c>
      <c r="BZ674" s="31">
        <v>105.1</v>
      </c>
      <c r="CA674" s="31">
        <v>105.6</v>
      </c>
      <c r="CB674" s="31">
        <v>105.1</v>
      </c>
      <c r="CC674" s="31">
        <v>105.1</v>
      </c>
      <c r="CD674" s="31">
        <v>105.9</v>
      </c>
      <c r="CE674" s="31">
        <v>105.1</v>
      </c>
      <c r="CF674" s="31">
        <v>106.1</v>
      </c>
      <c r="CG674" s="31">
        <v>106.4</v>
      </c>
      <c r="CH674" s="31">
        <v>106.1</v>
      </c>
      <c r="CI674" s="31">
        <v>106.1</v>
      </c>
      <c r="CJ674" s="31">
        <v>106.9</v>
      </c>
      <c r="CK674" s="31">
        <v>108.7</v>
      </c>
      <c r="CL674" s="31">
        <v>108.4</v>
      </c>
      <c r="CM674" s="31">
        <v>107.2</v>
      </c>
      <c r="CN674" s="31">
        <v>108.9</v>
      </c>
      <c r="CO674" s="31">
        <v>109</v>
      </c>
      <c r="CP674" s="31">
        <v>108.5</v>
      </c>
      <c r="CQ674" s="31">
        <v>108.4</v>
      </c>
      <c r="CR674" s="31">
        <v>108.7</v>
      </c>
      <c r="CS674" s="31">
        <v>109.7</v>
      </c>
      <c r="CT674" s="31">
        <v>108.2</v>
      </c>
      <c r="CU674" s="31">
        <v>109.1</v>
      </c>
      <c r="CV674" s="31">
        <v>109.4</v>
      </c>
      <c r="CW674" s="31">
        <v>109</v>
      </c>
      <c r="CX674" s="31">
        <v>108.8</v>
      </c>
      <c r="CY674" s="31">
        <v>108.6</v>
      </c>
      <c r="CZ674" s="31">
        <v>111.2</v>
      </c>
      <c r="DA674" s="31">
        <v>111</v>
      </c>
      <c r="DB674" s="31">
        <v>112.3</v>
      </c>
      <c r="DC674" s="31">
        <v>112.2</v>
      </c>
      <c r="DD674" s="31">
        <v>112.8</v>
      </c>
      <c r="DE674" s="31">
        <v>114</v>
      </c>
      <c r="DF674" s="31">
        <v>114.1</v>
      </c>
      <c r="DG674" s="31">
        <v>114.4</v>
      </c>
      <c r="DH674" s="31">
        <v>113.8</v>
      </c>
      <c r="DI674" s="31">
        <v>114.6</v>
      </c>
      <c r="DJ674" s="31">
        <v>115.9</v>
      </c>
      <c r="DK674" s="31">
        <v>117.6</v>
      </c>
      <c r="DL674" s="31">
        <v>117.8</v>
      </c>
      <c r="DM674" s="31">
        <v>118.2</v>
      </c>
      <c r="DN674" s="31">
        <v>120.1</v>
      </c>
      <c r="DO674" s="31">
        <v>119.4</v>
      </c>
      <c r="DP674" s="31">
        <v>119.5</v>
      </c>
      <c r="DQ674" s="31">
        <v>120.8</v>
      </c>
      <c r="DR674" s="31">
        <v>121.4</v>
      </c>
      <c r="DS674" s="31">
        <v>121.6</v>
      </c>
      <c r="DT674" s="31">
        <v>122.8</v>
      </c>
      <c r="DU674" s="31">
        <v>122.3</v>
      </c>
      <c r="DV674" s="31">
        <v>122.4</v>
      </c>
      <c r="DW674" s="31">
        <v>122.8</v>
      </c>
      <c r="DX674" s="31">
        <v>122.6</v>
      </c>
      <c r="DY674" s="31">
        <v>122.5</v>
      </c>
      <c r="DZ674" s="31">
        <v>122.5</v>
      </c>
      <c r="EA674" s="31">
        <v>122.5</v>
      </c>
      <c r="EB674" s="31">
        <v>122.7</v>
      </c>
      <c r="EC674" s="31">
        <v>124.6</v>
      </c>
      <c r="ED674" s="31">
        <v>124.7</v>
      </c>
      <c r="EE674" s="31">
        <v>126.9</v>
      </c>
      <c r="EF674" s="31">
        <v>127.3</v>
      </c>
      <c r="EG674" s="31">
        <v>128.30000000000001</v>
      </c>
      <c r="EH674" s="31">
        <v>128.9</v>
      </c>
      <c r="EI674" s="31">
        <v>128.80000000000001</v>
      </c>
      <c r="EJ674" s="31">
        <v>127.5</v>
      </c>
      <c r="EK674" s="31">
        <v>127.3</v>
      </c>
      <c r="EL674" s="31">
        <v>128.1</v>
      </c>
      <c r="EM674" s="31">
        <v>128.6</v>
      </c>
      <c r="EN674" s="31">
        <v>127.4</v>
      </c>
      <c r="EO674" s="31">
        <v>127.4</v>
      </c>
      <c r="EP674" s="31">
        <v>128.69999999999999</v>
      </c>
      <c r="EQ674" s="31">
        <v>128.9</v>
      </c>
      <c r="ER674" s="31">
        <v>129</v>
      </c>
      <c r="ES674" s="31">
        <v>130.4</v>
      </c>
      <c r="ET674" s="31">
        <v>130.69999999999999</v>
      </c>
    </row>
    <row r="675" spans="1:150">
      <c r="A675" s="25" t="s">
        <v>2532</v>
      </c>
      <c r="B675" s="25" t="s">
        <v>2533</v>
      </c>
      <c r="C675" s="26">
        <v>5.246E-2</v>
      </c>
      <c r="D675" s="31">
        <v>101.9</v>
      </c>
      <c r="E675" s="31">
        <v>102</v>
      </c>
      <c r="F675" s="31">
        <v>102</v>
      </c>
      <c r="G675" s="31">
        <v>102.1</v>
      </c>
      <c r="H675" s="31">
        <v>102.1</v>
      </c>
      <c r="I675" s="31">
        <v>102.1</v>
      </c>
      <c r="J675" s="31">
        <v>102.2</v>
      </c>
      <c r="K675" s="31">
        <v>102</v>
      </c>
      <c r="L675" s="31">
        <v>102.3</v>
      </c>
      <c r="M675" s="31">
        <v>102.6</v>
      </c>
      <c r="N675" s="31">
        <v>100.9</v>
      </c>
      <c r="O675" s="31">
        <v>101</v>
      </c>
      <c r="P675" s="31">
        <v>100.8</v>
      </c>
      <c r="Q675" s="31">
        <v>100.2</v>
      </c>
      <c r="R675" s="31">
        <v>99.2</v>
      </c>
      <c r="S675" s="31">
        <v>99.8</v>
      </c>
      <c r="T675" s="31">
        <v>99.8</v>
      </c>
      <c r="U675" s="31">
        <v>100.5</v>
      </c>
      <c r="V675" s="31">
        <v>101.3</v>
      </c>
      <c r="W675" s="31">
        <v>101.8</v>
      </c>
      <c r="X675" s="31">
        <v>101.5</v>
      </c>
      <c r="Y675" s="31">
        <v>102.3</v>
      </c>
      <c r="Z675" s="31">
        <v>102.3</v>
      </c>
      <c r="AA675" s="31">
        <v>102.9</v>
      </c>
      <c r="AB675" s="31">
        <v>102.3</v>
      </c>
      <c r="AC675" s="31">
        <v>103.1</v>
      </c>
      <c r="AD675" s="31">
        <v>103.2</v>
      </c>
      <c r="AE675" s="31">
        <v>103.1</v>
      </c>
      <c r="AF675" s="31">
        <v>103.7</v>
      </c>
      <c r="AG675" s="31">
        <v>102.9</v>
      </c>
      <c r="AH675" s="31">
        <v>103.5</v>
      </c>
      <c r="AI675" s="31">
        <v>103.1</v>
      </c>
      <c r="AJ675" s="31">
        <v>103.6</v>
      </c>
      <c r="AK675" s="31">
        <v>105.5</v>
      </c>
      <c r="AL675" s="31">
        <v>105.5</v>
      </c>
      <c r="AM675" s="31">
        <v>105.6</v>
      </c>
      <c r="AN675" s="31">
        <v>107.1</v>
      </c>
      <c r="AO675" s="31">
        <v>106.8</v>
      </c>
      <c r="AP675" s="31">
        <v>106.6</v>
      </c>
      <c r="AQ675" s="31">
        <v>107.6</v>
      </c>
      <c r="AR675" s="31">
        <v>107.6</v>
      </c>
      <c r="AS675" s="31">
        <v>107.7</v>
      </c>
      <c r="AT675" s="31">
        <v>107.1</v>
      </c>
      <c r="AU675" s="31">
        <v>108.6</v>
      </c>
      <c r="AV675" s="31">
        <v>109.7</v>
      </c>
      <c r="AW675" s="31">
        <v>109.2</v>
      </c>
      <c r="AX675" s="31">
        <v>109.2</v>
      </c>
      <c r="AY675" s="31">
        <v>109.1</v>
      </c>
      <c r="AZ675" s="31">
        <v>106.2</v>
      </c>
      <c r="BA675" s="31">
        <v>105.9</v>
      </c>
      <c r="BB675" s="31">
        <v>105.9</v>
      </c>
      <c r="BC675" s="31">
        <v>107.2</v>
      </c>
      <c r="BD675" s="31">
        <v>107.2</v>
      </c>
      <c r="BE675" s="31">
        <v>107.6</v>
      </c>
      <c r="BF675" s="31">
        <v>108.1</v>
      </c>
      <c r="BG675" s="31">
        <v>108</v>
      </c>
      <c r="BH675" s="31">
        <v>108</v>
      </c>
      <c r="BI675" s="31">
        <v>108.4</v>
      </c>
      <c r="BJ675" s="31">
        <v>108.6</v>
      </c>
      <c r="BK675" s="31">
        <v>108.9</v>
      </c>
      <c r="BL675" s="31">
        <v>109.1</v>
      </c>
      <c r="BM675" s="31">
        <v>109.1</v>
      </c>
      <c r="BN675" s="31">
        <v>109.1</v>
      </c>
      <c r="BO675" s="31">
        <v>110.1</v>
      </c>
      <c r="BP675" s="31">
        <v>110.1</v>
      </c>
      <c r="BQ675" s="31">
        <v>110.1</v>
      </c>
      <c r="BR675" s="31">
        <v>110.1</v>
      </c>
      <c r="BS675" s="31">
        <v>110.1</v>
      </c>
      <c r="BT675" s="31">
        <v>111.2</v>
      </c>
      <c r="BU675" s="31">
        <v>111.2</v>
      </c>
      <c r="BV675" s="31">
        <v>111.5</v>
      </c>
      <c r="BW675" s="31">
        <v>111.7</v>
      </c>
      <c r="BX675" s="31">
        <v>112</v>
      </c>
      <c r="BY675" s="31">
        <v>112.5</v>
      </c>
      <c r="BZ675" s="31">
        <v>112.7</v>
      </c>
      <c r="CA675" s="31">
        <v>111.5</v>
      </c>
      <c r="CB675" s="31">
        <v>111.9</v>
      </c>
      <c r="CC675" s="31">
        <v>111.9</v>
      </c>
      <c r="CD675" s="31">
        <v>112.5</v>
      </c>
      <c r="CE675" s="31">
        <v>112.5</v>
      </c>
      <c r="CF675" s="31">
        <v>112.6</v>
      </c>
      <c r="CG675" s="31">
        <v>112.6</v>
      </c>
      <c r="CH675" s="31">
        <v>112.6</v>
      </c>
      <c r="CI675" s="31">
        <v>112.6</v>
      </c>
      <c r="CJ675" s="31">
        <v>112.6</v>
      </c>
      <c r="CK675" s="31">
        <v>112.6</v>
      </c>
      <c r="CL675" s="31">
        <v>112.6</v>
      </c>
      <c r="CM675" s="31">
        <v>112.5</v>
      </c>
      <c r="CN675" s="31">
        <v>112.5</v>
      </c>
      <c r="CO675" s="31">
        <v>112.5</v>
      </c>
      <c r="CP675" s="31">
        <v>112.6</v>
      </c>
      <c r="CQ675" s="31">
        <v>112.6</v>
      </c>
      <c r="CR675" s="31">
        <v>112.6</v>
      </c>
      <c r="CS675" s="31">
        <v>112.6</v>
      </c>
      <c r="CT675" s="31">
        <v>112.6</v>
      </c>
      <c r="CU675" s="31">
        <v>112.6</v>
      </c>
      <c r="CV675" s="31">
        <v>112.6</v>
      </c>
      <c r="CW675" s="31">
        <v>112.6</v>
      </c>
      <c r="CX675" s="31">
        <v>112.6</v>
      </c>
      <c r="CY675" s="31">
        <v>112.6</v>
      </c>
      <c r="CZ675" s="31">
        <v>112.6</v>
      </c>
      <c r="DA675" s="31">
        <v>112.6</v>
      </c>
      <c r="DB675" s="31">
        <v>112.6</v>
      </c>
      <c r="DC675" s="31">
        <v>112.6</v>
      </c>
      <c r="DD675" s="31">
        <v>112.7</v>
      </c>
      <c r="DE675" s="31">
        <v>113</v>
      </c>
      <c r="DF675" s="31">
        <v>113</v>
      </c>
      <c r="DG675" s="31">
        <v>113.1</v>
      </c>
      <c r="DH675" s="31">
        <v>113.1</v>
      </c>
      <c r="DI675" s="31">
        <v>113.1</v>
      </c>
      <c r="DJ675" s="31">
        <v>113.1</v>
      </c>
      <c r="DK675" s="31">
        <v>113.1</v>
      </c>
      <c r="DL675" s="31">
        <v>113.8</v>
      </c>
      <c r="DM675" s="31">
        <v>114.1</v>
      </c>
      <c r="DN675" s="31">
        <v>114.1</v>
      </c>
      <c r="DO675" s="31">
        <v>114.1</v>
      </c>
      <c r="DP675" s="31">
        <v>114.2</v>
      </c>
      <c r="DQ675" s="31">
        <v>114.6</v>
      </c>
      <c r="DR675" s="31">
        <v>114.6</v>
      </c>
      <c r="DS675" s="31">
        <v>114.7</v>
      </c>
      <c r="DT675" s="31">
        <v>114.7</v>
      </c>
      <c r="DU675" s="31">
        <v>114.8</v>
      </c>
      <c r="DV675" s="31">
        <v>114.8</v>
      </c>
      <c r="DW675" s="31">
        <v>114.8</v>
      </c>
      <c r="DX675" s="31">
        <v>114.8</v>
      </c>
      <c r="DY675" s="31">
        <v>114.7</v>
      </c>
      <c r="DZ675" s="31">
        <v>115.9</v>
      </c>
      <c r="EA675" s="31">
        <v>116.4</v>
      </c>
      <c r="EB675" s="31">
        <v>116.4</v>
      </c>
      <c r="EC675" s="31">
        <v>116.3</v>
      </c>
      <c r="ED675" s="31">
        <v>116.1</v>
      </c>
      <c r="EE675" s="31">
        <v>116.4</v>
      </c>
      <c r="EF675" s="31">
        <v>116.5</v>
      </c>
      <c r="EG675" s="31">
        <v>116.5</v>
      </c>
      <c r="EH675" s="31">
        <v>116.6</v>
      </c>
      <c r="EI675" s="31">
        <v>116.5</v>
      </c>
      <c r="EJ675" s="31">
        <v>116.6</v>
      </c>
      <c r="EK675" s="31">
        <v>116.6</v>
      </c>
      <c r="EL675" s="31">
        <v>116.6</v>
      </c>
      <c r="EM675" s="31">
        <v>116.7</v>
      </c>
      <c r="EN675" s="31">
        <v>116.7</v>
      </c>
      <c r="EO675" s="31">
        <v>116.1</v>
      </c>
      <c r="EP675" s="31">
        <v>116.1</v>
      </c>
      <c r="EQ675" s="31">
        <v>116</v>
      </c>
      <c r="ER675" s="31">
        <v>116</v>
      </c>
      <c r="ES675" s="31">
        <v>116</v>
      </c>
      <c r="ET675" s="31">
        <v>116</v>
      </c>
    </row>
    <row r="676" spans="1:150">
      <c r="A676" s="25" t="s">
        <v>1529</v>
      </c>
      <c r="B676" s="25" t="s">
        <v>2534</v>
      </c>
      <c r="C676" s="26">
        <v>1.1000000000000001E-3</v>
      </c>
      <c r="D676" s="31">
        <v>104.2</v>
      </c>
      <c r="E676" s="31">
        <v>105.9</v>
      </c>
      <c r="F676" s="31">
        <v>106.5</v>
      </c>
      <c r="G676" s="31">
        <v>107.5</v>
      </c>
      <c r="H676" s="31">
        <v>107.4</v>
      </c>
      <c r="I676" s="31">
        <v>105.5</v>
      </c>
      <c r="J676" s="31">
        <v>104</v>
      </c>
      <c r="K676" s="31">
        <v>104.5</v>
      </c>
      <c r="L676" s="31">
        <v>106.6</v>
      </c>
      <c r="M676" s="31">
        <v>105.7</v>
      </c>
      <c r="N676" s="31">
        <v>104.7</v>
      </c>
      <c r="O676" s="31">
        <v>106.4</v>
      </c>
      <c r="P676" s="31">
        <v>104.6</v>
      </c>
      <c r="Q676" s="31">
        <v>104.5</v>
      </c>
      <c r="R676" s="31">
        <v>105.7</v>
      </c>
      <c r="S676" s="31">
        <v>109.7</v>
      </c>
      <c r="T676" s="31">
        <v>108.3</v>
      </c>
      <c r="U676" s="31">
        <v>110.6</v>
      </c>
      <c r="V676" s="31">
        <v>109.4</v>
      </c>
      <c r="W676" s="31">
        <v>108.3</v>
      </c>
      <c r="X676" s="31">
        <v>109.2</v>
      </c>
      <c r="Y676" s="31">
        <v>108</v>
      </c>
      <c r="Z676" s="31">
        <v>108.5</v>
      </c>
      <c r="AA676" s="31">
        <v>107.8</v>
      </c>
      <c r="AB676" s="31">
        <v>107.8</v>
      </c>
      <c r="AC676" s="31">
        <v>109.8</v>
      </c>
      <c r="AD676" s="31">
        <v>110.6</v>
      </c>
      <c r="AE676" s="31">
        <v>110</v>
      </c>
      <c r="AF676" s="31">
        <v>108.6</v>
      </c>
      <c r="AG676" s="31">
        <v>108.9</v>
      </c>
      <c r="AH676" s="31">
        <v>109.5</v>
      </c>
      <c r="AI676" s="31">
        <v>108.4</v>
      </c>
      <c r="AJ676" s="31">
        <v>108.2</v>
      </c>
      <c r="AK676" s="31">
        <v>108.9</v>
      </c>
      <c r="AL676" s="31">
        <v>108.5</v>
      </c>
      <c r="AM676" s="31">
        <v>110.5</v>
      </c>
      <c r="AN676" s="31">
        <v>113.4</v>
      </c>
      <c r="AO676" s="31">
        <v>113</v>
      </c>
      <c r="AP676" s="31">
        <v>113.5</v>
      </c>
      <c r="AQ676" s="31">
        <v>112.4</v>
      </c>
      <c r="AR676" s="31">
        <v>112.5</v>
      </c>
      <c r="AS676" s="31">
        <v>112.7</v>
      </c>
      <c r="AT676" s="31">
        <v>112.8</v>
      </c>
      <c r="AU676" s="31">
        <v>120.6</v>
      </c>
      <c r="AV676" s="31">
        <v>119.6</v>
      </c>
      <c r="AW676" s="31">
        <v>119.1</v>
      </c>
      <c r="AX676" s="31">
        <v>120.5</v>
      </c>
      <c r="AY676" s="31">
        <v>121.7</v>
      </c>
      <c r="AZ676" s="31">
        <v>121.2</v>
      </c>
      <c r="BA676" s="31">
        <v>119.9</v>
      </c>
      <c r="BB676" s="31">
        <v>118.9</v>
      </c>
      <c r="BC676" s="31">
        <v>121.3</v>
      </c>
      <c r="BD676" s="31">
        <v>121.1</v>
      </c>
      <c r="BE676" s="31">
        <v>120.2</v>
      </c>
      <c r="BF676" s="31">
        <v>121.1</v>
      </c>
      <c r="BG676" s="31">
        <v>121.6</v>
      </c>
      <c r="BH676" s="31">
        <v>123.1</v>
      </c>
      <c r="BI676" s="31">
        <v>123.1</v>
      </c>
      <c r="BJ676" s="31">
        <v>123.1</v>
      </c>
      <c r="BK676" s="31">
        <v>123.1</v>
      </c>
      <c r="BL676" s="31">
        <v>123.1</v>
      </c>
      <c r="BM676" s="31">
        <v>123.1</v>
      </c>
      <c r="BN676" s="31">
        <v>113.6</v>
      </c>
      <c r="BO676" s="31">
        <v>113.3</v>
      </c>
      <c r="BP676" s="31">
        <v>113</v>
      </c>
      <c r="BQ676" s="31">
        <v>113</v>
      </c>
      <c r="BR676" s="31">
        <v>110.4</v>
      </c>
      <c r="BS676" s="31">
        <v>110.4</v>
      </c>
      <c r="BT676" s="31">
        <v>114.2</v>
      </c>
      <c r="BU676" s="31">
        <v>111.3</v>
      </c>
      <c r="BV676" s="31">
        <v>111.6</v>
      </c>
      <c r="BW676" s="31">
        <v>112.9</v>
      </c>
      <c r="BX676" s="31">
        <v>112.9</v>
      </c>
      <c r="BY676" s="31">
        <v>112.9</v>
      </c>
      <c r="BZ676" s="31">
        <v>112.9</v>
      </c>
      <c r="CA676" s="31">
        <v>112.9</v>
      </c>
      <c r="CB676" s="31">
        <v>114</v>
      </c>
      <c r="CC676" s="31">
        <v>114</v>
      </c>
      <c r="CD676" s="31">
        <v>114.7</v>
      </c>
      <c r="CE676" s="31">
        <v>116.6</v>
      </c>
      <c r="CF676" s="31">
        <v>117.2</v>
      </c>
      <c r="CG676" s="31">
        <v>117.2</v>
      </c>
      <c r="CH676" s="31">
        <v>117.2</v>
      </c>
      <c r="CI676" s="31">
        <v>117.2</v>
      </c>
      <c r="CJ676" s="31">
        <v>117.2</v>
      </c>
      <c r="CK676" s="31">
        <v>115.1</v>
      </c>
      <c r="CL676" s="31">
        <v>115.4</v>
      </c>
      <c r="CM676" s="31">
        <v>115.2</v>
      </c>
      <c r="CN676" s="31">
        <v>115.2</v>
      </c>
      <c r="CO676" s="31">
        <v>115.8</v>
      </c>
      <c r="CP676" s="31">
        <v>116</v>
      </c>
      <c r="CQ676" s="31">
        <v>116.5</v>
      </c>
      <c r="CR676" s="31">
        <v>116.8</v>
      </c>
      <c r="CS676" s="31">
        <v>117.3</v>
      </c>
      <c r="CT676" s="31">
        <v>117.3</v>
      </c>
      <c r="CU676" s="31">
        <v>117.3</v>
      </c>
      <c r="CV676" s="31">
        <v>117.3</v>
      </c>
      <c r="CW676" s="31">
        <v>117.3</v>
      </c>
      <c r="CX676" s="31">
        <v>117.3</v>
      </c>
      <c r="CY676" s="31">
        <v>117.3</v>
      </c>
      <c r="CZ676" s="31">
        <v>117.3</v>
      </c>
      <c r="DA676" s="31">
        <v>117.3</v>
      </c>
      <c r="DB676" s="31">
        <v>117.3</v>
      </c>
      <c r="DC676" s="31">
        <v>117.3</v>
      </c>
      <c r="DD676" s="31">
        <v>117.4</v>
      </c>
      <c r="DE676" s="31">
        <v>118.6</v>
      </c>
      <c r="DF676" s="31">
        <v>124.2</v>
      </c>
      <c r="DG676" s="31">
        <v>124.2</v>
      </c>
      <c r="DH676" s="31">
        <v>130.80000000000001</v>
      </c>
      <c r="DI676" s="31">
        <v>130.9</v>
      </c>
      <c r="DJ676" s="31">
        <v>130.9</v>
      </c>
      <c r="DK676" s="31">
        <v>132</v>
      </c>
      <c r="DL676" s="31">
        <v>132.5</v>
      </c>
      <c r="DM676" s="31">
        <v>133.30000000000001</v>
      </c>
      <c r="DN676" s="31">
        <v>133.6</v>
      </c>
      <c r="DO676" s="31">
        <v>133.6</v>
      </c>
      <c r="DP676" s="31">
        <v>134</v>
      </c>
      <c r="DQ676" s="31">
        <v>134.9</v>
      </c>
      <c r="DR676" s="31">
        <v>134.9</v>
      </c>
      <c r="DS676" s="31">
        <v>132.9</v>
      </c>
      <c r="DT676" s="31">
        <v>133</v>
      </c>
      <c r="DU676" s="31">
        <v>133.1</v>
      </c>
      <c r="DV676" s="31">
        <v>133.1</v>
      </c>
      <c r="DW676" s="31">
        <v>133.1</v>
      </c>
      <c r="DX676" s="31">
        <v>133.4</v>
      </c>
      <c r="DY676" s="31">
        <v>133.4</v>
      </c>
      <c r="DZ676" s="31">
        <v>133.4</v>
      </c>
      <c r="EA676" s="31">
        <v>133.4</v>
      </c>
      <c r="EB676" s="31">
        <v>135.30000000000001</v>
      </c>
      <c r="EC676" s="31">
        <v>135.30000000000001</v>
      </c>
      <c r="ED676" s="31">
        <v>139.6</v>
      </c>
      <c r="EE676" s="31">
        <v>140.30000000000001</v>
      </c>
      <c r="EF676" s="31">
        <v>139</v>
      </c>
      <c r="EG676" s="31">
        <v>139.80000000000001</v>
      </c>
      <c r="EH676" s="31">
        <v>140</v>
      </c>
      <c r="EI676" s="31">
        <v>140</v>
      </c>
      <c r="EJ676" s="31">
        <v>140.4</v>
      </c>
      <c r="EK676" s="31">
        <v>140.4</v>
      </c>
      <c r="EL676" s="31">
        <v>140.4</v>
      </c>
      <c r="EM676" s="31">
        <v>140.4</v>
      </c>
      <c r="EN676" s="31">
        <v>140.4</v>
      </c>
      <c r="EO676" s="31">
        <v>141.80000000000001</v>
      </c>
      <c r="EP676" s="31">
        <v>141.80000000000001</v>
      </c>
      <c r="EQ676" s="31">
        <v>142.30000000000001</v>
      </c>
      <c r="ER676" s="31">
        <v>142.4</v>
      </c>
      <c r="ES676" s="31">
        <v>142.6</v>
      </c>
      <c r="ET676" s="31">
        <v>142.6</v>
      </c>
    </row>
    <row r="677" spans="1:150">
      <c r="A677" s="25" t="s">
        <v>2535</v>
      </c>
      <c r="B677" s="25" t="s">
        <v>2536</v>
      </c>
      <c r="C677" s="26">
        <v>0.1027</v>
      </c>
      <c r="D677" s="31">
        <v>103.5</v>
      </c>
      <c r="E677" s="31">
        <v>104.4</v>
      </c>
      <c r="F677" s="31">
        <v>106.4</v>
      </c>
      <c r="G677" s="31">
        <v>106.4</v>
      </c>
      <c r="H677" s="31">
        <v>106.3</v>
      </c>
      <c r="I677" s="31">
        <v>105.9</v>
      </c>
      <c r="J677" s="31">
        <v>108.2</v>
      </c>
      <c r="K677" s="31">
        <v>110.6</v>
      </c>
      <c r="L677" s="31">
        <v>109.8</v>
      </c>
      <c r="M677" s="31">
        <v>109.1</v>
      </c>
      <c r="N677" s="31">
        <v>108.5</v>
      </c>
      <c r="O677" s="31">
        <v>109.1</v>
      </c>
      <c r="P677" s="31">
        <v>107</v>
      </c>
      <c r="Q677" s="31">
        <v>103.1</v>
      </c>
      <c r="R677" s="31">
        <v>108.5</v>
      </c>
      <c r="S677" s="31">
        <v>108.2</v>
      </c>
      <c r="T677" s="31">
        <v>108.4</v>
      </c>
      <c r="U677" s="31">
        <v>110.2</v>
      </c>
      <c r="V677" s="31">
        <v>110.7</v>
      </c>
      <c r="W677" s="31">
        <v>111.9</v>
      </c>
      <c r="X677" s="31">
        <v>109.3</v>
      </c>
      <c r="Y677" s="31">
        <v>110.5</v>
      </c>
      <c r="Z677" s="31">
        <v>109.1</v>
      </c>
      <c r="AA677" s="31">
        <v>108</v>
      </c>
      <c r="AB677" s="31">
        <v>110.7</v>
      </c>
      <c r="AC677" s="31">
        <v>110.5</v>
      </c>
      <c r="AD677" s="31">
        <v>112.3</v>
      </c>
      <c r="AE677" s="31">
        <v>112.2</v>
      </c>
      <c r="AF677" s="31">
        <v>115.6</v>
      </c>
      <c r="AG677" s="31">
        <v>114.1</v>
      </c>
      <c r="AH677" s="31">
        <v>113.6</v>
      </c>
      <c r="AI677" s="31">
        <v>111.3</v>
      </c>
      <c r="AJ677" s="31">
        <v>110</v>
      </c>
      <c r="AK677" s="31">
        <v>108</v>
      </c>
      <c r="AL677" s="31">
        <v>105.5</v>
      </c>
      <c r="AM677" s="31">
        <v>107.5</v>
      </c>
      <c r="AN677" s="31">
        <v>108.8</v>
      </c>
      <c r="AO677" s="31">
        <v>107.2</v>
      </c>
      <c r="AP677" s="31">
        <v>106</v>
      </c>
      <c r="AQ677" s="31">
        <v>105.5</v>
      </c>
      <c r="AR677" s="31">
        <v>101.5</v>
      </c>
      <c r="AS677" s="31">
        <v>102.1</v>
      </c>
      <c r="AT677" s="31">
        <v>102.5</v>
      </c>
      <c r="AU677" s="31">
        <v>101</v>
      </c>
      <c r="AV677" s="31">
        <v>101.5</v>
      </c>
      <c r="AW677" s="31">
        <v>101.3</v>
      </c>
      <c r="AX677" s="31">
        <v>103.2</v>
      </c>
      <c r="AY677" s="31">
        <v>105.1</v>
      </c>
      <c r="AZ677" s="31">
        <v>103.8</v>
      </c>
      <c r="BA677" s="31">
        <v>102.8</v>
      </c>
      <c r="BB677" s="31">
        <v>103.1</v>
      </c>
      <c r="BC677" s="31">
        <v>103.3</v>
      </c>
      <c r="BD677" s="31">
        <v>101.8</v>
      </c>
      <c r="BE677" s="31">
        <v>102</v>
      </c>
      <c r="BF677" s="31">
        <v>102.4</v>
      </c>
      <c r="BG677" s="31">
        <v>101.9</v>
      </c>
      <c r="BH677" s="31">
        <v>102.8</v>
      </c>
      <c r="BI677" s="31">
        <v>103.1</v>
      </c>
      <c r="BJ677" s="31">
        <v>103.6</v>
      </c>
      <c r="BK677" s="31">
        <v>104</v>
      </c>
      <c r="BL677" s="31">
        <v>104.4</v>
      </c>
      <c r="BM677" s="31">
        <v>103</v>
      </c>
      <c r="BN677" s="31">
        <v>104.9</v>
      </c>
      <c r="BO677" s="31">
        <v>104.4</v>
      </c>
      <c r="BP677" s="31">
        <v>104.3</v>
      </c>
      <c r="BQ677" s="31">
        <v>104.2</v>
      </c>
      <c r="BR677" s="31">
        <v>104.8</v>
      </c>
      <c r="BS677" s="31">
        <v>104.4</v>
      </c>
      <c r="BT677" s="31">
        <v>106</v>
      </c>
      <c r="BU677" s="31">
        <v>106.7</v>
      </c>
      <c r="BV677" s="31">
        <v>107.3</v>
      </c>
      <c r="BW677" s="31">
        <v>107.9</v>
      </c>
      <c r="BX677" s="31">
        <v>108.9</v>
      </c>
      <c r="BY677" s="31">
        <v>108.9</v>
      </c>
      <c r="BZ677" s="31">
        <v>109.6</v>
      </c>
      <c r="CA677" s="31">
        <v>108.6</v>
      </c>
      <c r="CB677" s="31">
        <v>107.8</v>
      </c>
      <c r="CC677" s="31">
        <v>108.9</v>
      </c>
      <c r="CD677" s="31">
        <v>109.3</v>
      </c>
      <c r="CE677" s="31">
        <v>109.3</v>
      </c>
      <c r="CF677" s="31">
        <v>108.4</v>
      </c>
      <c r="CG677" s="31">
        <v>107.1</v>
      </c>
      <c r="CH677" s="31">
        <v>107</v>
      </c>
      <c r="CI677" s="31">
        <v>107.3</v>
      </c>
      <c r="CJ677" s="31">
        <v>111.4</v>
      </c>
      <c r="CK677" s="31">
        <v>110.8</v>
      </c>
      <c r="CL677" s="31">
        <v>110.2</v>
      </c>
      <c r="CM677" s="31">
        <v>109.7</v>
      </c>
      <c r="CN677" s="31">
        <v>110.2</v>
      </c>
      <c r="CO677" s="31">
        <v>110.5</v>
      </c>
      <c r="CP677" s="31">
        <v>109.6</v>
      </c>
      <c r="CQ677" s="31">
        <v>108.8</v>
      </c>
      <c r="CR677" s="31">
        <v>108.5</v>
      </c>
      <c r="CS677" s="31">
        <v>108.8</v>
      </c>
      <c r="CT677" s="31">
        <v>109.4</v>
      </c>
      <c r="CU677" s="31">
        <v>109.7</v>
      </c>
      <c r="CV677" s="31">
        <v>109.2</v>
      </c>
      <c r="CW677" s="31">
        <v>108.2</v>
      </c>
      <c r="CX677" s="31">
        <v>108.5</v>
      </c>
      <c r="CY677" s="31">
        <v>106.6</v>
      </c>
      <c r="CZ677" s="31">
        <v>108.1</v>
      </c>
      <c r="DA677" s="31">
        <v>108.7</v>
      </c>
      <c r="DB677" s="31">
        <v>109.6</v>
      </c>
      <c r="DC677" s="31">
        <v>112.9</v>
      </c>
      <c r="DD677" s="31">
        <v>116</v>
      </c>
      <c r="DE677" s="31">
        <v>117.7</v>
      </c>
      <c r="DF677" s="31">
        <v>115</v>
      </c>
      <c r="DG677" s="31">
        <v>126.8</v>
      </c>
      <c r="DH677" s="31">
        <v>120.4</v>
      </c>
      <c r="DI677" s="31">
        <v>121</v>
      </c>
      <c r="DJ677" s="31">
        <v>122.4</v>
      </c>
      <c r="DK677" s="31">
        <v>120.9</v>
      </c>
      <c r="DL677" s="31">
        <v>126.8</v>
      </c>
      <c r="DM677" s="31">
        <v>127.5</v>
      </c>
      <c r="DN677" s="31">
        <v>130.80000000000001</v>
      </c>
      <c r="DO677" s="31">
        <v>135.30000000000001</v>
      </c>
      <c r="DP677" s="31">
        <v>130.9</v>
      </c>
      <c r="DQ677" s="31">
        <v>136.69999999999999</v>
      </c>
      <c r="DR677" s="31">
        <v>135.30000000000001</v>
      </c>
      <c r="DS677" s="31">
        <v>141.30000000000001</v>
      </c>
      <c r="DT677" s="31">
        <v>145.30000000000001</v>
      </c>
      <c r="DU677" s="31">
        <v>144.80000000000001</v>
      </c>
      <c r="DV677" s="31">
        <v>145</v>
      </c>
      <c r="DW677" s="31">
        <v>140.19999999999999</v>
      </c>
      <c r="DX677" s="31">
        <v>141.69999999999999</v>
      </c>
      <c r="DY677" s="31">
        <v>142</v>
      </c>
      <c r="DZ677" s="31">
        <v>139.19999999999999</v>
      </c>
      <c r="EA677" s="31">
        <v>141.4</v>
      </c>
      <c r="EB677" s="31">
        <v>141.19999999999999</v>
      </c>
      <c r="EC677" s="31">
        <v>141.80000000000001</v>
      </c>
      <c r="ED677" s="31">
        <v>142.80000000000001</v>
      </c>
      <c r="EE677" s="31">
        <v>140.80000000000001</v>
      </c>
      <c r="EF677" s="31">
        <v>142.80000000000001</v>
      </c>
      <c r="EG677" s="31">
        <v>142.19999999999999</v>
      </c>
      <c r="EH677" s="31">
        <v>138.69999999999999</v>
      </c>
      <c r="EI677" s="31">
        <v>138.9</v>
      </c>
      <c r="EJ677" s="31">
        <v>140.30000000000001</v>
      </c>
      <c r="EK677" s="31">
        <v>140.69999999999999</v>
      </c>
      <c r="EL677" s="31">
        <v>140.1</v>
      </c>
      <c r="EM677" s="31">
        <v>141</v>
      </c>
      <c r="EN677" s="31">
        <v>140.30000000000001</v>
      </c>
      <c r="EO677" s="31">
        <v>140.69999999999999</v>
      </c>
      <c r="EP677" s="31">
        <v>141.69999999999999</v>
      </c>
      <c r="EQ677" s="31">
        <v>141.9</v>
      </c>
      <c r="ER677" s="31">
        <v>146.1</v>
      </c>
      <c r="ES677" s="31">
        <v>146.19999999999999</v>
      </c>
      <c r="ET677" s="31">
        <v>147.69999999999999</v>
      </c>
    </row>
    <row r="678" spans="1:150">
      <c r="A678" s="25" t="s">
        <v>2537</v>
      </c>
      <c r="B678" s="25" t="s">
        <v>2538</v>
      </c>
      <c r="C678" s="26">
        <v>5.2500000000000003E-3</v>
      </c>
      <c r="D678" s="31">
        <v>101.9</v>
      </c>
      <c r="E678" s="31">
        <v>105.7</v>
      </c>
      <c r="F678" s="31">
        <v>103.3</v>
      </c>
      <c r="G678" s="31">
        <v>100.1</v>
      </c>
      <c r="H678" s="31">
        <v>103.2</v>
      </c>
      <c r="I678" s="31">
        <v>104.6</v>
      </c>
      <c r="J678" s="31">
        <v>104.7</v>
      </c>
      <c r="K678" s="31">
        <v>107.5</v>
      </c>
      <c r="L678" s="31">
        <v>110.4</v>
      </c>
      <c r="M678" s="31">
        <v>111.3</v>
      </c>
      <c r="N678" s="31">
        <v>115.7</v>
      </c>
      <c r="O678" s="31">
        <v>113.2</v>
      </c>
      <c r="P678" s="31">
        <v>117.5</v>
      </c>
      <c r="Q678" s="31">
        <v>123.6</v>
      </c>
      <c r="R678" s="31">
        <v>118.1</v>
      </c>
      <c r="S678" s="31">
        <v>116.8</v>
      </c>
      <c r="T678" s="31">
        <v>116.8</v>
      </c>
      <c r="U678" s="31">
        <v>116</v>
      </c>
      <c r="V678" s="31">
        <v>110.5</v>
      </c>
      <c r="W678" s="31">
        <v>112.8</v>
      </c>
      <c r="X678" s="31">
        <v>114.9</v>
      </c>
      <c r="Y678" s="31">
        <v>115.3</v>
      </c>
      <c r="Z678" s="31">
        <v>113.5</v>
      </c>
      <c r="AA678" s="31">
        <v>113.8</v>
      </c>
      <c r="AB678" s="31">
        <v>116.9</v>
      </c>
      <c r="AC678" s="31">
        <v>116.3</v>
      </c>
      <c r="AD678" s="31">
        <v>118.5</v>
      </c>
      <c r="AE678" s="31">
        <v>119.1</v>
      </c>
      <c r="AF678" s="31">
        <v>119.1</v>
      </c>
      <c r="AG678" s="31">
        <v>124.5</v>
      </c>
      <c r="AH678" s="31">
        <v>122.4</v>
      </c>
      <c r="AI678" s="31">
        <v>122.5</v>
      </c>
      <c r="AJ678" s="31">
        <v>121.4</v>
      </c>
      <c r="AK678" s="31">
        <v>121.1</v>
      </c>
      <c r="AL678" s="31">
        <v>124.9</v>
      </c>
      <c r="AM678" s="31">
        <v>124.5</v>
      </c>
      <c r="AN678" s="31">
        <v>122.6</v>
      </c>
      <c r="AO678" s="31">
        <v>124.5</v>
      </c>
      <c r="AP678" s="31">
        <v>130.69999999999999</v>
      </c>
      <c r="AQ678" s="31">
        <v>129.9</v>
      </c>
      <c r="AR678" s="31">
        <v>130</v>
      </c>
      <c r="AS678" s="31">
        <v>130.30000000000001</v>
      </c>
      <c r="AT678" s="31">
        <v>128.30000000000001</v>
      </c>
      <c r="AU678" s="31">
        <v>128.30000000000001</v>
      </c>
      <c r="AV678" s="31">
        <v>131.19999999999999</v>
      </c>
      <c r="AW678" s="31">
        <v>123.3</v>
      </c>
      <c r="AX678" s="31">
        <v>123.3</v>
      </c>
      <c r="AY678" s="31">
        <v>125.3</v>
      </c>
      <c r="AZ678" s="31">
        <v>125.3</v>
      </c>
      <c r="BA678" s="31">
        <v>125.5</v>
      </c>
      <c r="BB678" s="31">
        <v>125.3</v>
      </c>
      <c r="BC678" s="31">
        <v>125.6</v>
      </c>
      <c r="BD678" s="31">
        <v>123.3</v>
      </c>
      <c r="BE678" s="31">
        <v>122.9</v>
      </c>
      <c r="BF678" s="31">
        <v>122.9</v>
      </c>
      <c r="BG678" s="31">
        <v>123.1</v>
      </c>
      <c r="BH678" s="31">
        <v>123.1</v>
      </c>
      <c r="BI678" s="31">
        <v>123.1</v>
      </c>
      <c r="BJ678" s="31">
        <v>123.1</v>
      </c>
      <c r="BK678" s="31">
        <v>123.1</v>
      </c>
      <c r="BL678" s="31">
        <v>123.1</v>
      </c>
      <c r="BM678" s="31">
        <v>123.6</v>
      </c>
      <c r="BN678" s="31">
        <v>123.6</v>
      </c>
      <c r="BO678" s="31">
        <v>122.3</v>
      </c>
      <c r="BP678" s="31">
        <v>122.3</v>
      </c>
      <c r="BQ678" s="31">
        <v>122.3</v>
      </c>
      <c r="BR678" s="31">
        <v>122.3</v>
      </c>
      <c r="BS678" s="31">
        <v>122.3</v>
      </c>
      <c r="BT678" s="31">
        <v>122.3</v>
      </c>
      <c r="BU678" s="31">
        <v>122.3</v>
      </c>
      <c r="BV678" s="31">
        <v>122.3</v>
      </c>
      <c r="BW678" s="31">
        <v>123.2</v>
      </c>
      <c r="BX678" s="31">
        <v>123.3</v>
      </c>
      <c r="BY678" s="31">
        <v>122.6</v>
      </c>
      <c r="BZ678" s="31">
        <v>122.6</v>
      </c>
      <c r="CA678" s="31">
        <v>122.7</v>
      </c>
      <c r="CB678" s="31">
        <v>122.7</v>
      </c>
      <c r="CC678" s="31">
        <v>121</v>
      </c>
      <c r="CD678" s="31">
        <v>111.9</v>
      </c>
      <c r="CE678" s="31">
        <v>114.4</v>
      </c>
      <c r="CF678" s="31">
        <v>114.4</v>
      </c>
      <c r="CG678" s="31">
        <v>114.4</v>
      </c>
      <c r="CH678" s="31">
        <v>107.9</v>
      </c>
      <c r="CI678" s="31">
        <v>108</v>
      </c>
      <c r="CJ678" s="31">
        <v>109.5</v>
      </c>
      <c r="CK678" s="31">
        <v>109.5</v>
      </c>
      <c r="CL678" s="31">
        <v>109.4</v>
      </c>
      <c r="CM678" s="31">
        <v>109</v>
      </c>
      <c r="CN678" s="31">
        <v>109</v>
      </c>
      <c r="CO678" s="31">
        <v>109.2</v>
      </c>
      <c r="CP678" s="31">
        <v>109.2</v>
      </c>
      <c r="CQ678" s="31">
        <v>109.9</v>
      </c>
      <c r="CR678" s="31">
        <v>109.9</v>
      </c>
      <c r="CS678" s="31">
        <v>110.8</v>
      </c>
      <c r="CT678" s="31">
        <v>111.3</v>
      </c>
      <c r="CU678" s="31">
        <v>108.8</v>
      </c>
      <c r="CV678" s="31">
        <v>109.5</v>
      </c>
      <c r="CW678" s="31">
        <v>109.5</v>
      </c>
      <c r="CX678" s="31">
        <v>108.7</v>
      </c>
      <c r="CY678" s="31">
        <v>108.5</v>
      </c>
      <c r="CZ678" s="31">
        <v>107.9</v>
      </c>
      <c r="DA678" s="31">
        <v>107.9</v>
      </c>
      <c r="DB678" s="31">
        <v>108.3</v>
      </c>
      <c r="DC678" s="31">
        <v>108.3</v>
      </c>
      <c r="DD678" s="31">
        <v>109</v>
      </c>
      <c r="DE678" s="31">
        <v>109.1</v>
      </c>
      <c r="DF678" s="31">
        <v>109.1</v>
      </c>
      <c r="DG678" s="31">
        <v>109.8</v>
      </c>
      <c r="DH678" s="31">
        <v>109.7</v>
      </c>
      <c r="DI678" s="31">
        <v>110</v>
      </c>
      <c r="DJ678" s="31">
        <v>111.4</v>
      </c>
      <c r="DK678" s="31">
        <v>111.5</v>
      </c>
      <c r="DL678" s="31">
        <v>111.5</v>
      </c>
      <c r="DM678" s="31">
        <v>111.9</v>
      </c>
      <c r="DN678" s="31">
        <v>112.3</v>
      </c>
      <c r="DO678" s="31">
        <v>112.2</v>
      </c>
      <c r="DP678" s="31">
        <v>113.1</v>
      </c>
      <c r="DQ678" s="31">
        <v>113.7</v>
      </c>
      <c r="DR678" s="31">
        <v>117.7</v>
      </c>
      <c r="DS678" s="31">
        <v>117.7</v>
      </c>
      <c r="DT678" s="31">
        <v>117.7</v>
      </c>
      <c r="DU678" s="31">
        <v>121</v>
      </c>
      <c r="DV678" s="31">
        <v>121</v>
      </c>
      <c r="DW678" s="31">
        <v>120.7</v>
      </c>
      <c r="DX678" s="31">
        <v>119.1</v>
      </c>
      <c r="DY678" s="31">
        <v>119.5</v>
      </c>
      <c r="DZ678" s="31">
        <v>119.5</v>
      </c>
      <c r="EA678" s="31">
        <v>118.6</v>
      </c>
      <c r="EB678" s="31">
        <v>119.7</v>
      </c>
      <c r="EC678" s="31">
        <v>119.4</v>
      </c>
      <c r="ED678" s="31">
        <v>118.9</v>
      </c>
      <c r="EE678" s="31">
        <v>118.1</v>
      </c>
      <c r="EF678" s="31">
        <v>121.5</v>
      </c>
      <c r="EG678" s="31">
        <v>120.9</v>
      </c>
      <c r="EH678" s="31">
        <v>123.7</v>
      </c>
      <c r="EI678" s="31">
        <v>124</v>
      </c>
      <c r="EJ678" s="31">
        <v>124.8</v>
      </c>
      <c r="EK678" s="31">
        <v>124.8</v>
      </c>
      <c r="EL678" s="31">
        <v>125.7</v>
      </c>
      <c r="EM678" s="31">
        <v>125.5</v>
      </c>
      <c r="EN678" s="31">
        <v>125.5</v>
      </c>
      <c r="EO678" s="31">
        <v>128</v>
      </c>
      <c r="EP678" s="31">
        <v>128.1</v>
      </c>
      <c r="EQ678" s="31">
        <v>128.19999999999999</v>
      </c>
      <c r="ER678" s="31">
        <v>129.19999999999999</v>
      </c>
      <c r="ES678" s="31">
        <v>131.19999999999999</v>
      </c>
      <c r="ET678" s="31">
        <v>131.80000000000001</v>
      </c>
    </row>
    <row r="679" spans="1:150">
      <c r="A679" s="25" t="s">
        <v>2539</v>
      </c>
      <c r="B679" s="25" t="s">
        <v>2540</v>
      </c>
      <c r="C679" s="26">
        <v>1.3999999999999999E-4</v>
      </c>
      <c r="D679" s="31">
        <v>102.6</v>
      </c>
      <c r="E679" s="31">
        <v>102.6</v>
      </c>
      <c r="F679" s="31">
        <v>102.6</v>
      </c>
      <c r="G679" s="31">
        <v>102.6</v>
      </c>
      <c r="H679" s="31">
        <v>102.6</v>
      </c>
      <c r="I679" s="31">
        <v>102.6</v>
      </c>
      <c r="J679" s="31">
        <v>102.6</v>
      </c>
      <c r="K679" s="31">
        <v>102.6</v>
      </c>
      <c r="L679" s="31">
        <v>102.6</v>
      </c>
      <c r="M679" s="31">
        <v>102.6</v>
      </c>
      <c r="N679" s="31">
        <v>102.6</v>
      </c>
      <c r="O679" s="31">
        <v>102.6</v>
      </c>
      <c r="P679" s="31">
        <v>106</v>
      </c>
      <c r="Q679" s="31">
        <v>106</v>
      </c>
      <c r="R679" s="31">
        <v>106</v>
      </c>
      <c r="S679" s="31">
        <v>106</v>
      </c>
      <c r="T679" s="31">
        <v>106</v>
      </c>
      <c r="U679" s="31">
        <v>106</v>
      </c>
      <c r="V679" s="31">
        <v>106</v>
      </c>
      <c r="W679" s="31">
        <v>106</v>
      </c>
      <c r="X679" s="31">
        <v>106</v>
      </c>
      <c r="Y679" s="31">
        <v>106</v>
      </c>
      <c r="Z679" s="31">
        <v>106</v>
      </c>
      <c r="AA679" s="31">
        <v>106</v>
      </c>
      <c r="AB679" s="31">
        <v>111.2</v>
      </c>
      <c r="AC679" s="31">
        <v>111.2</v>
      </c>
      <c r="AD679" s="31">
        <v>111.2</v>
      </c>
      <c r="AE679" s="31">
        <v>111.2</v>
      </c>
      <c r="AF679" s="31">
        <v>111.2</v>
      </c>
      <c r="AG679" s="31">
        <v>111.2</v>
      </c>
      <c r="AH679" s="31">
        <v>114.1</v>
      </c>
      <c r="AI679" s="31">
        <v>114.1</v>
      </c>
      <c r="AJ679" s="31">
        <v>114.1</v>
      </c>
      <c r="AK679" s="31">
        <v>114.1</v>
      </c>
      <c r="AL679" s="31">
        <v>114.1</v>
      </c>
      <c r="AM679" s="31">
        <v>114.1</v>
      </c>
      <c r="AN679" s="31">
        <v>120</v>
      </c>
      <c r="AO679" s="31">
        <v>120</v>
      </c>
      <c r="AP679" s="31">
        <v>120</v>
      </c>
      <c r="AQ679" s="31">
        <v>120</v>
      </c>
      <c r="AR679" s="31">
        <v>120</v>
      </c>
      <c r="AS679" s="31">
        <v>120</v>
      </c>
      <c r="AT679" s="31">
        <v>120</v>
      </c>
      <c r="AU679" s="31">
        <v>126.7</v>
      </c>
      <c r="AV679" s="31">
        <v>126.7</v>
      </c>
      <c r="AW679" s="31">
        <v>126.7</v>
      </c>
      <c r="AX679" s="31">
        <v>126.7</v>
      </c>
      <c r="AY679" s="31">
        <v>126.7</v>
      </c>
      <c r="AZ679" s="31">
        <v>126.7</v>
      </c>
      <c r="BA679" s="31">
        <v>126.7</v>
      </c>
      <c r="BB679" s="31">
        <v>126.7</v>
      </c>
      <c r="BC679" s="31">
        <v>126.7</v>
      </c>
      <c r="BD679" s="31">
        <v>129.80000000000001</v>
      </c>
      <c r="BE679" s="31">
        <v>129.80000000000001</v>
      </c>
      <c r="BF679" s="31">
        <v>129.80000000000001</v>
      </c>
      <c r="BG679" s="31">
        <v>129.80000000000001</v>
      </c>
      <c r="BH679" s="31">
        <v>129.80000000000001</v>
      </c>
      <c r="BI679" s="31">
        <v>129.80000000000001</v>
      </c>
      <c r="BJ679" s="31">
        <v>129.80000000000001</v>
      </c>
      <c r="BK679" s="31">
        <v>129.80000000000001</v>
      </c>
      <c r="BL679" s="31">
        <v>129.80000000000001</v>
      </c>
      <c r="BM679" s="31">
        <v>129.80000000000001</v>
      </c>
      <c r="BN679" s="31">
        <v>129.80000000000001</v>
      </c>
      <c r="BO679" s="31">
        <v>129.80000000000001</v>
      </c>
      <c r="BP679" s="31">
        <v>129.80000000000001</v>
      </c>
      <c r="BQ679" s="31">
        <v>129.80000000000001</v>
      </c>
      <c r="BR679" s="31">
        <v>129.80000000000001</v>
      </c>
      <c r="BS679" s="31">
        <v>129.80000000000001</v>
      </c>
      <c r="BT679" s="31">
        <v>129.80000000000001</v>
      </c>
      <c r="BU679" s="31">
        <v>129.80000000000001</v>
      </c>
      <c r="BV679" s="31">
        <v>129.9</v>
      </c>
      <c r="BW679" s="31">
        <v>129.9</v>
      </c>
      <c r="BX679" s="31">
        <v>129.9</v>
      </c>
      <c r="BY679" s="31">
        <v>133</v>
      </c>
      <c r="BZ679" s="31">
        <v>133</v>
      </c>
      <c r="CA679" s="31">
        <v>133</v>
      </c>
      <c r="CB679" s="31">
        <v>133</v>
      </c>
      <c r="CC679" s="31">
        <v>133</v>
      </c>
      <c r="CD679" s="31">
        <v>133</v>
      </c>
      <c r="CE679" s="31">
        <v>133</v>
      </c>
      <c r="CF679" s="31">
        <v>133</v>
      </c>
      <c r="CG679" s="31">
        <v>133</v>
      </c>
      <c r="CH679" s="31">
        <v>133</v>
      </c>
      <c r="CI679" s="31">
        <v>133</v>
      </c>
      <c r="CJ679" s="31">
        <v>133</v>
      </c>
      <c r="CK679" s="31">
        <v>133</v>
      </c>
      <c r="CL679" s="31">
        <v>133</v>
      </c>
      <c r="CM679" s="31">
        <v>133</v>
      </c>
      <c r="CN679" s="31">
        <v>133</v>
      </c>
      <c r="CO679" s="31">
        <v>133</v>
      </c>
      <c r="CP679" s="31">
        <v>133</v>
      </c>
      <c r="CQ679" s="31">
        <v>133</v>
      </c>
      <c r="CR679" s="31">
        <v>133</v>
      </c>
      <c r="CS679" s="31">
        <v>133</v>
      </c>
      <c r="CT679" s="31">
        <v>133</v>
      </c>
      <c r="CU679" s="31">
        <v>133</v>
      </c>
      <c r="CV679" s="31">
        <v>133</v>
      </c>
      <c r="CW679" s="31">
        <v>133</v>
      </c>
      <c r="CX679" s="31">
        <v>133</v>
      </c>
      <c r="CY679" s="31">
        <v>133</v>
      </c>
      <c r="CZ679" s="31">
        <v>133</v>
      </c>
      <c r="DA679" s="31">
        <v>133</v>
      </c>
      <c r="DB679" s="31">
        <v>133</v>
      </c>
      <c r="DC679" s="31">
        <v>133</v>
      </c>
      <c r="DD679" s="31">
        <v>133</v>
      </c>
      <c r="DE679" s="31">
        <v>133</v>
      </c>
      <c r="DF679" s="31">
        <v>133</v>
      </c>
      <c r="DG679" s="31">
        <v>133</v>
      </c>
      <c r="DH679" s="31">
        <v>133</v>
      </c>
      <c r="DI679" s="31">
        <v>133</v>
      </c>
      <c r="DJ679" s="31">
        <v>133</v>
      </c>
      <c r="DK679" s="31">
        <v>133</v>
      </c>
      <c r="DL679" s="31">
        <v>133</v>
      </c>
      <c r="DM679" s="31">
        <v>133</v>
      </c>
      <c r="DN679" s="31">
        <v>133</v>
      </c>
      <c r="DO679" s="31">
        <v>133</v>
      </c>
      <c r="DP679" s="31">
        <v>133</v>
      </c>
      <c r="DQ679" s="31">
        <v>133</v>
      </c>
      <c r="DR679" s="31">
        <v>133</v>
      </c>
      <c r="DS679" s="31">
        <v>133</v>
      </c>
      <c r="DT679" s="31">
        <v>133</v>
      </c>
      <c r="DU679" s="31">
        <v>133</v>
      </c>
      <c r="DV679" s="31">
        <v>133</v>
      </c>
      <c r="DW679" s="31">
        <v>133</v>
      </c>
      <c r="DX679" s="31">
        <v>133</v>
      </c>
      <c r="DY679" s="31">
        <v>133.69999999999999</v>
      </c>
      <c r="DZ679" s="31">
        <v>142.4</v>
      </c>
      <c r="EA679" s="31">
        <v>135.69999999999999</v>
      </c>
      <c r="EB679" s="31">
        <v>135.69999999999999</v>
      </c>
      <c r="EC679" s="31">
        <v>136.1</v>
      </c>
      <c r="ED679" s="31">
        <v>136.1</v>
      </c>
      <c r="EE679" s="31">
        <v>136.1</v>
      </c>
      <c r="EF679" s="31">
        <v>136.1</v>
      </c>
      <c r="EG679" s="31">
        <v>136.1</v>
      </c>
      <c r="EH679" s="31">
        <v>136.1</v>
      </c>
      <c r="EI679" s="31">
        <v>136.1</v>
      </c>
      <c r="EJ679" s="31">
        <v>136.1</v>
      </c>
      <c r="EK679" s="31">
        <v>136.1</v>
      </c>
      <c r="EL679" s="31">
        <v>136.1</v>
      </c>
      <c r="EM679" s="31">
        <v>136.1</v>
      </c>
      <c r="EN679" s="31">
        <v>136.1</v>
      </c>
      <c r="EO679" s="31">
        <v>136.1</v>
      </c>
      <c r="EP679" s="31">
        <v>136.1</v>
      </c>
      <c r="EQ679" s="31">
        <v>136.1</v>
      </c>
      <c r="ER679" s="31">
        <v>136.1</v>
      </c>
      <c r="ES679" s="31">
        <v>136.1</v>
      </c>
      <c r="ET679" s="31">
        <v>133</v>
      </c>
    </row>
    <row r="680" spans="1:150">
      <c r="A680" s="25" t="s">
        <v>2541</v>
      </c>
      <c r="B680" s="25" t="s">
        <v>2542</v>
      </c>
      <c r="C680" s="26">
        <v>8.0790000000000001E-2</v>
      </c>
      <c r="D680" s="31">
        <v>99.9</v>
      </c>
      <c r="E680" s="31">
        <v>100.6</v>
      </c>
      <c r="F680" s="31">
        <v>100.8</v>
      </c>
      <c r="G680" s="31">
        <v>102.1</v>
      </c>
      <c r="H680" s="31">
        <v>102.1</v>
      </c>
      <c r="I680" s="31">
        <v>102.3</v>
      </c>
      <c r="J680" s="31">
        <v>102.6</v>
      </c>
      <c r="K680" s="31">
        <v>102.9</v>
      </c>
      <c r="L680" s="31">
        <v>103</v>
      </c>
      <c r="M680" s="31">
        <v>103.3</v>
      </c>
      <c r="N680" s="31">
        <v>103.4</v>
      </c>
      <c r="O680" s="31">
        <v>103.5</v>
      </c>
      <c r="P680" s="31">
        <v>103.5</v>
      </c>
      <c r="Q680" s="31">
        <v>103.7</v>
      </c>
      <c r="R680" s="31">
        <v>102.9</v>
      </c>
      <c r="S680" s="31">
        <v>103.2</v>
      </c>
      <c r="T680" s="31">
        <v>103.5</v>
      </c>
      <c r="U680" s="31">
        <v>104</v>
      </c>
      <c r="V680" s="31">
        <v>103.6</v>
      </c>
      <c r="W680" s="31">
        <v>104.2</v>
      </c>
      <c r="X680" s="31">
        <v>103.9</v>
      </c>
      <c r="Y680" s="31">
        <v>104</v>
      </c>
      <c r="Z680" s="31">
        <v>102.8</v>
      </c>
      <c r="AA680" s="31">
        <v>102.6</v>
      </c>
      <c r="AB680" s="31">
        <v>102.4</v>
      </c>
      <c r="AC680" s="31">
        <v>102.5</v>
      </c>
      <c r="AD680" s="31">
        <v>103.1</v>
      </c>
      <c r="AE680" s="31">
        <v>104.1</v>
      </c>
      <c r="AF680" s="31">
        <v>104.7</v>
      </c>
      <c r="AG680" s="31">
        <v>104.6</v>
      </c>
      <c r="AH680" s="31">
        <v>104.4</v>
      </c>
      <c r="AI680" s="31">
        <v>104.5</v>
      </c>
      <c r="AJ680" s="31">
        <v>103.8</v>
      </c>
      <c r="AK680" s="31">
        <v>105</v>
      </c>
      <c r="AL680" s="31">
        <v>104.7</v>
      </c>
      <c r="AM680" s="31">
        <v>104.8</v>
      </c>
      <c r="AN680" s="31">
        <v>107.6</v>
      </c>
      <c r="AO680" s="31">
        <v>107.9</v>
      </c>
      <c r="AP680" s="31">
        <v>107.8</v>
      </c>
      <c r="AQ680" s="31">
        <v>107.9</v>
      </c>
      <c r="AR680" s="31">
        <v>109.6</v>
      </c>
      <c r="AS680" s="31">
        <v>110.2</v>
      </c>
      <c r="AT680" s="31">
        <v>108.9</v>
      </c>
      <c r="AU680" s="31">
        <v>107.6</v>
      </c>
      <c r="AV680" s="31">
        <v>104.4</v>
      </c>
      <c r="AW680" s="31">
        <v>104.4</v>
      </c>
      <c r="AX680" s="31">
        <v>104.7</v>
      </c>
      <c r="AY680" s="31">
        <v>104.8</v>
      </c>
      <c r="AZ680" s="31">
        <v>107.3</v>
      </c>
      <c r="BA680" s="31">
        <v>105.4</v>
      </c>
      <c r="BB680" s="31">
        <v>101.1</v>
      </c>
      <c r="BC680" s="31">
        <v>105.8</v>
      </c>
      <c r="BD680" s="31">
        <v>105.9</v>
      </c>
      <c r="BE680" s="31">
        <v>100.5</v>
      </c>
      <c r="BF680" s="31">
        <v>102</v>
      </c>
      <c r="BG680" s="31">
        <v>100</v>
      </c>
      <c r="BH680" s="31">
        <v>102.5</v>
      </c>
      <c r="BI680" s="31">
        <v>101.8</v>
      </c>
      <c r="BJ680" s="31">
        <v>102.5</v>
      </c>
      <c r="BK680" s="31">
        <v>102.1</v>
      </c>
      <c r="BL680" s="31">
        <v>102.8</v>
      </c>
      <c r="BM680" s="31">
        <v>102.8</v>
      </c>
      <c r="BN680" s="31">
        <v>102.9</v>
      </c>
      <c r="BO680" s="31">
        <v>102.8</v>
      </c>
      <c r="BP680" s="31">
        <v>102.5</v>
      </c>
      <c r="BQ680" s="31">
        <v>103.1</v>
      </c>
      <c r="BR680" s="31">
        <v>103.3</v>
      </c>
      <c r="BS680" s="31">
        <v>103</v>
      </c>
      <c r="BT680" s="31">
        <v>102.9</v>
      </c>
      <c r="BU680" s="31">
        <v>102.7</v>
      </c>
      <c r="BV680" s="31">
        <v>102.7</v>
      </c>
      <c r="BW680" s="31">
        <v>102.8</v>
      </c>
      <c r="BX680" s="31">
        <v>103.1</v>
      </c>
      <c r="BY680" s="31">
        <v>103.4</v>
      </c>
      <c r="BZ680" s="31">
        <v>103.6</v>
      </c>
      <c r="CA680" s="31">
        <v>103.7</v>
      </c>
      <c r="CB680" s="31">
        <v>99.6</v>
      </c>
      <c r="CC680" s="31">
        <v>99.8</v>
      </c>
      <c r="CD680" s="31">
        <v>100.3</v>
      </c>
      <c r="CE680" s="31">
        <v>100.4</v>
      </c>
      <c r="CF680" s="31">
        <v>99.8</v>
      </c>
      <c r="CG680" s="31">
        <v>99.6</v>
      </c>
      <c r="CH680" s="31">
        <v>99.3</v>
      </c>
      <c r="CI680" s="31">
        <v>99.6</v>
      </c>
      <c r="CJ680" s="31">
        <v>101.4</v>
      </c>
      <c r="CK680" s="31">
        <v>101.3</v>
      </c>
      <c r="CL680" s="31">
        <v>101.3</v>
      </c>
      <c r="CM680" s="31">
        <v>101.1</v>
      </c>
      <c r="CN680" s="31">
        <v>101.3</v>
      </c>
      <c r="CO680" s="31">
        <v>101.7</v>
      </c>
      <c r="CP680" s="31">
        <v>101.4</v>
      </c>
      <c r="CQ680" s="31">
        <v>101.5</v>
      </c>
      <c r="CR680" s="31">
        <v>101.7</v>
      </c>
      <c r="CS680" s="31">
        <v>102.1</v>
      </c>
      <c r="CT680" s="31">
        <v>102.1</v>
      </c>
      <c r="CU680" s="31">
        <v>102.2</v>
      </c>
      <c r="CV680" s="31">
        <v>102.6</v>
      </c>
      <c r="CW680" s="31">
        <v>103</v>
      </c>
      <c r="CX680" s="31">
        <v>103.2</v>
      </c>
      <c r="CY680" s="31">
        <v>103.2</v>
      </c>
      <c r="CZ680" s="31">
        <v>102.6</v>
      </c>
      <c r="DA680" s="31">
        <v>102.8</v>
      </c>
      <c r="DB680" s="31">
        <v>103</v>
      </c>
      <c r="DC680" s="31">
        <v>103.1</v>
      </c>
      <c r="DD680" s="31">
        <v>107.8</v>
      </c>
      <c r="DE680" s="31">
        <v>107.9</v>
      </c>
      <c r="DF680" s="31">
        <v>102.6</v>
      </c>
      <c r="DG680" s="31">
        <v>103</v>
      </c>
      <c r="DH680" s="31">
        <v>103.7</v>
      </c>
      <c r="DI680" s="31">
        <v>103.6</v>
      </c>
      <c r="DJ680" s="31">
        <v>103.9</v>
      </c>
      <c r="DK680" s="31">
        <v>104.5</v>
      </c>
      <c r="DL680" s="31">
        <v>104.5</v>
      </c>
      <c r="DM680" s="31">
        <v>106.1</v>
      </c>
      <c r="DN680" s="31">
        <v>106.9</v>
      </c>
      <c r="DO680" s="31">
        <v>107.5</v>
      </c>
      <c r="DP680" s="31">
        <v>111.6</v>
      </c>
      <c r="DQ680" s="31">
        <v>111.7</v>
      </c>
      <c r="DR680" s="31">
        <v>112.1</v>
      </c>
      <c r="DS680" s="31">
        <v>112.6</v>
      </c>
      <c r="DT680" s="31">
        <v>113.3</v>
      </c>
      <c r="DU680" s="31">
        <v>113.5</v>
      </c>
      <c r="DV680" s="31">
        <v>113.4</v>
      </c>
      <c r="DW680" s="31">
        <v>114.2</v>
      </c>
      <c r="DX680" s="31">
        <v>115.1</v>
      </c>
      <c r="DY680" s="31">
        <v>115.4</v>
      </c>
      <c r="DZ680" s="31">
        <v>116.3</v>
      </c>
      <c r="EA680" s="31">
        <v>116.4</v>
      </c>
      <c r="EB680" s="31">
        <v>116.3</v>
      </c>
      <c r="EC680" s="31">
        <v>118.3</v>
      </c>
      <c r="ED680" s="31">
        <v>117.3</v>
      </c>
      <c r="EE680" s="31">
        <v>118.9</v>
      </c>
      <c r="EF680" s="31">
        <v>119</v>
      </c>
      <c r="EG680" s="31">
        <v>119.5</v>
      </c>
      <c r="EH680" s="31">
        <v>119.2</v>
      </c>
      <c r="EI680" s="31">
        <v>119.4</v>
      </c>
      <c r="EJ680" s="31">
        <v>118.3</v>
      </c>
      <c r="EK680" s="31">
        <v>119.1</v>
      </c>
      <c r="EL680" s="31">
        <v>118.4</v>
      </c>
      <c r="EM680" s="31">
        <v>118.8</v>
      </c>
      <c r="EN680" s="31">
        <v>119.1</v>
      </c>
      <c r="EO680" s="31">
        <v>121</v>
      </c>
      <c r="EP680" s="31">
        <v>121.2</v>
      </c>
      <c r="EQ680" s="31">
        <v>119.6</v>
      </c>
      <c r="ER680" s="31">
        <v>122.5</v>
      </c>
      <c r="ES680" s="31">
        <v>121</v>
      </c>
      <c r="ET680" s="31">
        <v>120.1</v>
      </c>
    </row>
    <row r="681" spans="1:150">
      <c r="A681" s="25" t="s">
        <v>2543</v>
      </c>
      <c r="B681" s="25" t="s">
        <v>2544</v>
      </c>
      <c r="C681" s="26">
        <v>7.3200000000000001E-3</v>
      </c>
      <c r="D681" s="31">
        <v>108.8</v>
      </c>
      <c r="E681" s="31">
        <v>107.9</v>
      </c>
      <c r="F681" s="31">
        <v>109.6</v>
      </c>
      <c r="G681" s="31">
        <v>109.2</v>
      </c>
      <c r="H681" s="31">
        <v>109.2</v>
      </c>
      <c r="I681" s="31">
        <v>109</v>
      </c>
      <c r="J681" s="31">
        <v>110.4</v>
      </c>
      <c r="K681" s="31">
        <v>109.9</v>
      </c>
      <c r="L681" s="31">
        <v>109.9</v>
      </c>
      <c r="M681" s="31">
        <v>109.9</v>
      </c>
      <c r="N681" s="31">
        <v>112</v>
      </c>
      <c r="O681" s="31">
        <v>112</v>
      </c>
      <c r="P681" s="31">
        <v>106.4</v>
      </c>
      <c r="Q681" s="31">
        <v>105</v>
      </c>
      <c r="R681" s="31">
        <v>103.5</v>
      </c>
      <c r="S681" s="31">
        <v>105.3</v>
      </c>
      <c r="T681" s="31">
        <v>106</v>
      </c>
      <c r="U681" s="31">
        <v>105.9</v>
      </c>
      <c r="V681" s="31">
        <v>106</v>
      </c>
      <c r="W681" s="31">
        <v>105.7</v>
      </c>
      <c r="X681" s="31">
        <v>106</v>
      </c>
      <c r="Y681" s="31">
        <v>106</v>
      </c>
      <c r="Z681" s="31">
        <v>106</v>
      </c>
      <c r="AA681" s="31">
        <v>106</v>
      </c>
      <c r="AB681" s="31">
        <v>107.4</v>
      </c>
      <c r="AC681" s="31">
        <v>107.9</v>
      </c>
      <c r="AD681" s="31">
        <v>107.9</v>
      </c>
      <c r="AE681" s="31">
        <v>108.4</v>
      </c>
      <c r="AF681" s="31">
        <v>108.3</v>
      </c>
      <c r="AG681" s="31">
        <v>108.3</v>
      </c>
      <c r="AH681" s="31">
        <v>110.9</v>
      </c>
      <c r="AI681" s="31">
        <v>111.1</v>
      </c>
      <c r="AJ681" s="31">
        <v>111.3</v>
      </c>
      <c r="AK681" s="31">
        <v>111.3</v>
      </c>
      <c r="AL681" s="31">
        <v>111.3</v>
      </c>
      <c r="AM681" s="31">
        <v>113</v>
      </c>
      <c r="AN681" s="31">
        <v>120.9</v>
      </c>
      <c r="AO681" s="31">
        <v>120.3</v>
      </c>
      <c r="AP681" s="31">
        <v>118.6</v>
      </c>
      <c r="AQ681" s="31">
        <v>118.3</v>
      </c>
      <c r="AR681" s="31">
        <v>118.1</v>
      </c>
      <c r="AS681" s="31">
        <v>116.6</v>
      </c>
      <c r="AT681" s="31">
        <v>113</v>
      </c>
      <c r="AU681" s="31">
        <v>124.2</v>
      </c>
      <c r="AV681" s="31">
        <v>128.4</v>
      </c>
      <c r="AW681" s="31">
        <v>128.1</v>
      </c>
      <c r="AX681" s="31">
        <v>127.5</v>
      </c>
      <c r="AY681" s="31">
        <v>128.6</v>
      </c>
      <c r="AZ681" s="31">
        <v>124.4</v>
      </c>
      <c r="BA681" s="31">
        <v>121.4</v>
      </c>
      <c r="BB681" s="31">
        <v>122.7</v>
      </c>
      <c r="BC681" s="31">
        <v>121.9</v>
      </c>
      <c r="BD681" s="31">
        <v>121.3</v>
      </c>
      <c r="BE681" s="31">
        <v>121.4</v>
      </c>
      <c r="BF681" s="31">
        <v>120.7</v>
      </c>
      <c r="BG681" s="31">
        <v>122</v>
      </c>
      <c r="BH681" s="31">
        <v>123.6</v>
      </c>
      <c r="BI681" s="31">
        <v>123.4</v>
      </c>
      <c r="BJ681" s="31">
        <v>125.1</v>
      </c>
      <c r="BK681" s="31">
        <v>123.7</v>
      </c>
      <c r="BL681" s="31">
        <v>121.6</v>
      </c>
      <c r="BM681" s="31">
        <v>124.9</v>
      </c>
      <c r="BN681" s="31">
        <v>125.8</v>
      </c>
      <c r="BO681" s="31">
        <v>130.19999999999999</v>
      </c>
      <c r="BP681" s="31">
        <v>131.30000000000001</v>
      </c>
      <c r="BQ681" s="31">
        <v>131.5</v>
      </c>
      <c r="BR681" s="31">
        <v>131.19999999999999</v>
      </c>
      <c r="BS681" s="31">
        <v>132.69999999999999</v>
      </c>
      <c r="BT681" s="31">
        <v>136.69999999999999</v>
      </c>
      <c r="BU681" s="31">
        <v>142.30000000000001</v>
      </c>
      <c r="BV681" s="31">
        <v>142.30000000000001</v>
      </c>
      <c r="BW681" s="31">
        <v>143.69999999999999</v>
      </c>
      <c r="BX681" s="31">
        <v>145.30000000000001</v>
      </c>
      <c r="BY681" s="31">
        <v>146</v>
      </c>
      <c r="BZ681" s="31">
        <v>145.69999999999999</v>
      </c>
      <c r="CA681" s="31">
        <v>143.69999999999999</v>
      </c>
      <c r="CB681" s="31">
        <v>144.30000000000001</v>
      </c>
      <c r="CC681" s="31">
        <v>144.1</v>
      </c>
      <c r="CD681" s="31">
        <v>148</v>
      </c>
      <c r="CE681" s="31">
        <v>148.80000000000001</v>
      </c>
      <c r="CF681" s="31">
        <v>146.80000000000001</v>
      </c>
      <c r="CG681" s="31">
        <v>148.5</v>
      </c>
      <c r="CH681" s="31">
        <v>148.4</v>
      </c>
      <c r="CI681" s="31">
        <v>150.30000000000001</v>
      </c>
      <c r="CJ681" s="31">
        <v>150.4</v>
      </c>
      <c r="CK681" s="31">
        <v>149.4</v>
      </c>
      <c r="CL681" s="31">
        <v>149.4</v>
      </c>
      <c r="CM681" s="31">
        <v>147</v>
      </c>
      <c r="CN681" s="31">
        <v>149.5</v>
      </c>
      <c r="CO681" s="31">
        <v>149.5</v>
      </c>
      <c r="CP681" s="31">
        <v>151.1</v>
      </c>
      <c r="CQ681" s="31">
        <v>149.4</v>
      </c>
      <c r="CR681" s="31">
        <v>150.19999999999999</v>
      </c>
      <c r="CS681" s="31">
        <v>150.6</v>
      </c>
      <c r="CT681" s="31">
        <v>149.9</v>
      </c>
      <c r="CU681" s="31">
        <v>149.6</v>
      </c>
      <c r="CV681" s="31">
        <v>149.6</v>
      </c>
      <c r="CW681" s="31">
        <v>145.6</v>
      </c>
      <c r="CX681" s="31">
        <v>145.9</v>
      </c>
      <c r="CY681" s="31">
        <v>144.6</v>
      </c>
      <c r="CZ681" s="31">
        <v>148</v>
      </c>
      <c r="DA681" s="31">
        <v>147.69999999999999</v>
      </c>
      <c r="DB681" s="31">
        <v>151.9</v>
      </c>
      <c r="DC681" s="31">
        <v>152.69999999999999</v>
      </c>
      <c r="DD681" s="31">
        <v>155.1</v>
      </c>
      <c r="DE681" s="31">
        <v>156.9</v>
      </c>
      <c r="DF681" s="31">
        <v>158.4</v>
      </c>
      <c r="DG681" s="31">
        <v>159.80000000000001</v>
      </c>
      <c r="DH681" s="31">
        <v>159.80000000000001</v>
      </c>
      <c r="DI681" s="31">
        <v>160.19999999999999</v>
      </c>
      <c r="DJ681" s="31">
        <v>161.9</v>
      </c>
      <c r="DK681" s="31">
        <v>164.4</v>
      </c>
      <c r="DL681" s="31">
        <v>167.4</v>
      </c>
      <c r="DM681" s="31">
        <v>168.8</v>
      </c>
      <c r="DN681" s="31">
        <v>167.9</v>
      </c>
      <c r="DO681" s="31">
        <v>178</v>
      </c>
      <c r="DP681" s="31">
        <v>179.8</v>
      </c>
      <c r="DQ681" s="31">
        <v>179.7</v>
      </c>
      <c r="DR681" s="31">
        <v>180.7</v>
      </c>
      <c r="DS681" s="31">
        <v>181.9</v>
      </c>
      <c r="DT681" s="31">
        <v>180.6</v>
      </c>
      <c r="DU681" s="31">
        <v>180.8</v>
      </c>
      <c r="DV681" s="31">
        <v>182.9</v>
      </c>
      <c r="DW681" s="31">
        <v>182.2</v>
      </c>
      <c r="DX681" s="31">
        <v>183.6</v>
      </c>
      <c r="DY681" s="31">
        <v>182</v>
      </c>
      <c r="DZ681" s="31">
        <v>183.8</v>
      </c>
      <c r="EA681" s="31">
        <v>182.6</v>
      </c>
      <c r="EB681" s="31">
        <v>183</v>
      </c>
      <c r="EC681" s="31">
        <v>184.1</v>
      </c>
      <c r="ED681" s="31">
        <v>187.5</v>
      </c>
      <c r="EE681" s="31">
        <v>186.7</v>
      </c>
      <c r="EF681" s="31">
        <v>187.1</v>
      </c>
      <c r="EG681" s="31">
        <v>187.5</v>
      </c>
      <c r="EH681" s="31">
        <v>186.2</v>
      </c>
      <c r="EI681" s="31">
        <v>186.6</v>
      </c>
      <c r="EJ681" s="31">
        <v>186.8</v>
      </c>
      <c r="EK681" s="31">
        <v>186.8</v>
      </c>
      <c r="EL681" s="31">
        <v>188.2</v>
      </c>
      <c r="EM681" s="31">
        <v>185.8</v>
      </c>
      <c r="EN681" s="31">
        <v>186.9</v>
      </c>
      <c r="EO681" s="31">
        <v>190.8</v>
      </c>
      <c r="EP681" s="31">
        <v>188.9</v>
      </c>
      <c r="EQ681" s="31">
        <v>189.1</v>
      </c>
      <c r="ER681" s="31">
        <v>187.8</v>
      </c>
      <c r="ES681" s="31">
        <v>187.7</v>
      </c>
      <c r="ET681" s="31">
        <v>188.3</v>
      </c>
    </row>
    <row r="682" spans="1:150">
      <c r="A682" s="25" t="s">
        <v>2545</v>
      </c>
      <c r="B682" s="25" t="s">
        <v>2546</v>
      </c>
      <c r="C682" s="26">
        <v>4.5999999999999999E-3</v>
      </c>
      <c r="D682" s="31">
        <v>100.5</v>
      </c>
      <c r="E682" s="31">
        <v>109.5</v>
      </c>
      <c r="F682" s="31">
        <v>111.1</v>
      </c>
      <c r="G682" s="31">
        <v>110.7</v>
      </c>
      <c r="H682" s="31">
        <v>110.9</v>
      </c>
      <c r="I682" s="31">
        <v>110.9</v>
      </c>
      <c r="J682" s="31">
        <v>110</v>
      </c>
      <c r="K682" s="31">
        <v>111.2</v>
      </c>
      <c r="L682" s="31">
        <v>111</v>
      </c>
      <c r="M682" s="31">
        <v>111</v>
      </c>
      <c r="N682" s="31">
        <v>111</v>
      </c>
      <c r="O682" s="31">
        <v>111</v>
      </c>
      <c r="P682" s="31">
        <v>114.6</v>
      </c>
      <c r="Q682" s="31">
        <v>115</v>
      </c>
      <c r="R682" s="31">
        <v>116.9</v>
      </c>
      <c r="S682" s="31">
        <v>116.7</v>
      </c>
      <c r="T682" s="31">
        <v>117.9</v>
      </c>
      <c r="U682" s="31">
        <v>118.9</v>
      </c>
      <c r="V682" s="31">
        <v>117.7</v>
      </c>
      <c r="W682" s="31">
        <v>118.3</v>
      </c>
      <c r="X682" s="31">
        <v>118.1</v>
      </c>
      <c r="Y682" s="31">
        <v>117.7</v>
      </c>
      <c r="Z682" s="31">
        <v>118.1</v>
      </c>
      <c r="AA682" s="31">
        <v>117.6</v>
      </c>
      <c r="AB682" s="31">
        <v>128.4</v>
      </c>
      <c r="AC682" s="31">
        <v>128.4</v>
      </c>
      <c r="AD682" s="31">
        <v>128.6</v>
      </c>
      <c r="AE682" s="31">
        <v>128.80000000000001</v>
      </c>
      <c r="AF682" s="31">
        <v>129.4</v>
      </c>
      <c r="AG682" s="31">
        <v>128.9</v>
      </c>
      <c r="AH682" s="31">
        <v>129.6</v>
      </c>
      <c r="AI682" s="31">
        <v>129.80000000000001</v>
      </c>
      <c r="AJ682" s="31">
        <v>130.4</v>
      </c>
      <c r="AK682" s="31">
        <v>129.9</v>
      </c>
      <c r="AL682" s="31">
        <v>130</v>
      </c>
      <c r="AM682" s="31">
        <v>130</v>
      </c>
      <c r="AN682" s="31">
        <v>127.4</v>
      </c>
      <c r="AO682" s="31">
        <v>127.6</v>
      </c>
      <c r="AP682" s="31">
        <v>127.3</v>
      </c>
      <c r="AQ682" s="31">
        <v>128.1</v>
      </c>
      <c r="AR682" s="31">
        <v>128.1</v>
      </c>
      <c r="AS682" s="31">
        <v>128.1</v>
      </c>
      <c r="AT682" s="31">
        <v>128</v>
      </c>
      <c r="AU682" s="31">
        <v>140.6</v>
      </c>
      <c r="AV682" s="31">
        <v>141.30000000000001</v>
      </c>
      <c r="AW682" s="31">
        <v>138.19999999999999</v>
      </c>
      <c r="AX682" s="31">
        <v>132.6</v>
      </c>
      <c r="AY682" s="31">
        <v>140.1</v>
      </c>
      <c r="AZ682" s="31">
        <v>139.4</v>
      </c>
      <c r="BA682" s="31">
        <v>138.5</v>
      </c>
      <c r="BB682" s="31">
        <v>137.80000000000001</v>
      </c>
      <c r="BC682" s="31">
        <v>143.6</v>
      </c>
      <c r="BD682" s="31">
        <v>137.80000000000001</v>
      </c>
      <c r="BE682" s="31">
        <v>140.19999999999999</v>
      </c>
      <c r="BF682" s="31">
        <v>133.6</v>
      </c>
      <c r="BG682" s="31">
        <v>132.5</v>
      </c>
      <c r="BH682" s="31">
        <v>132.6</v>
      </c>
      <c r="BI682" s="31">
        <v>137.5</v>
      </c>
      <c r="BJ682" s="31">
        <v>139.30000000000001</v>
      </c>
      <c r="BK682" s="31">
        <v>144.9</v>
      </c>
      <c r="BL682" s="31">
        <v>137.5</v>
      </c>
      <c r="BM682" s="31">
        <v>133.5</v>
      </c>
      <c r="BN682" s="31">
        <v>131.4</v>
      </c>
      <c r="BO682" s="31">
        <v>135.6</v>
      </c>
      <c r="BP682" s="31">
        <v>144.9</v>
      </c>
      <c r="BQ682" s="31">
        <v>133.6</v>
      </c>
      <c r="BR682" s="31">
        <v>139.5</v>
      </c>
      <c r="BS682" s="31">
        <v>138.69999999999999</v>
      </c>
      <c r="BT682" s="31">
        <v>133.30000000000001</v>
      </c>
      <c r="BU682" s="31">
        <v>143.9</v>
      </c>
      <c r="BV682" s="31">
        <v>135.6</v>
      </c>
      <c r="BW682" s="31">
        <v>138.5</v>
      </c>
      <c r="BX682" s="31">
        <v>143.19999999999999</v>
      </c>
      <c r="BY682" s="31">
        <v>138.1</v>
      </c>
      <c r="BZ682" s="31">
        <v>146.19999999999999</v>
      </c>
      <c r="CA682" s="31">
        <v>141.9</v>
      </c>
      <c r="CB682" s="31">
        <v>149.4</v>
      </c>
      <c r="CC682" s="31">
        <v>150.4</v>
      </c>
      <c r="CD682" s="31">
        <v>149.19999999999999</v>
      </c>
      <c r="CE682" s="31">
        <v>148.5</v>
      </c>
      <c r="CF682" s="31">
        <v>151.4</v>
      </c>
      <c r="CG682" s="31">
        <v>147.6</v>
      </c>
      <c r="CH682" s="31">
        <v>151.9</v>
      </c>
      <c r="CI682" s="31">
        <v>147.19999999999999</v>
      </c>
      <c r="CJ682" s="31">
        <v>147.80000000000001</v>
      </c>
      <c r="CK682" s="31">
        <v>147.80000000000001</v>
      </c>
      <c r="CL682" s="31">
        <v>152.5</v>
      </c>
      <c r="CM682" s="31">
        <v>152.19999999999999</v>
      </c>
      <c r="CN682" s="31">
        <v>148.1</v>
      </c>
      <c r="CO682" s="31">
        <v>148.1</v>
      </c>
      <c r="CP682" s="31">
        <v>146.80000000000001</v>
      </c>
      <c r="CQ682" s="31">
        <v>147.9</v>
      </c>
      <c r="CR682" s="31">
        <v>147.1</v>
      </c>
      <c r="CS682" s="31">
        <v>150.80000000000001</v>
      </c>
      <c r="CT682" s="31">
        <v>146.6</v>
      </c>
      <c r="CU682" s="31">
        <v>146.6</v>
      </c>
      <c r="CV682" s="31">
        <v>146.6</v>
      </c>
      <c r="CW682" s="31">
        <v>145.69999999999999</v>
      </c>
      <c r="CX682" s="31">
        <v>150.80000000000001</v>
      </c>
      <c r="CY682" s="31">
        <v>140</v>
      </c>
      <c r="CZ682" s="31">
        <v>144.5</v>
      </c>
      <c r="DA682" s="31">
        <v>150.5</v>
      </c>
      <c r="DB682" s="31">
        <v>142.5</v>
      </c>
      <c r="DC682" s="31">
        <v>141.80000000000001</v>
      </c>
      <c r="DD682" s="31">
        <v>151.4</v>
      </c>
      <c r="DE682" s="31">
        <v>154.1</v>
      </c>
      <c r="DF682" s="31">
        <v>155.69999999999999</v>
      </c>
      <c r="DG682" s="31">
        <v>157.4</v>
      </c>
      <c r="DH682" s="31">
        <v>159</v>
      </c>
      <c r="DI682" s="31">
        <v>158.69999999999999</v>
      </c>
      <c r="DJ682" s="31">
        <v>159.19999999999999</v>
      </c>
      <c r="DK682" s="31">
        <v>170.4</v>
      </c>
      <c r="DL682" s="31">
        <v>168.2</v>
      </c>
      <c r="DM682" s="31">
        <v>165.7</v>
      </c>
      <c r="DN682" s="31">
        <v>165.5</v>
      </c>
      <c r="DO682" s="31">
        <v>167.3</v>
      </c>
      <c r="DP682" s="31">
        <v>166.7</v>
      </c>
      <c r="DQ682" s="31">
        <v>166.5</v>
      </c>
      <c r="DR682" s="31">
        <v>170.5</v>
      </c>
      <c r="DS682" s="31">
        <v>170.3</v>
      </c>
      <c r="DT682" s="31">
        <v>173.1</v>
      </c>
      <c r="DU682" s="31">
        <v>172.2</v>
      </c>
      <c r="DV682" s="31">
        <v>172.2</v>
      </c>
      <c r="DW682" s="31">
        <v>172.7</v>
      </c>
      <c r="DX682" s="31">
        <v>173.3</v>
      </c>
      <c r="DY682" s="31">
        <v>173.2</v>
      </c>
      <c r="DZ682" s="31">
        <v>170.6</v>
      </c>
      <c r="EA682" s="31">
        <v>181.2</v>
      </c>
      <c r="EB682" s="31">
        <v>188.8</v>
      </c>
      <c r="EC682" s="31">
        <v>194.2</v>
      </c>
      <c r="ED682" s="31">
        <v>202.3</v>
      </c>
      <c r="EE682" s="31">
        <v>213.9</v>
      </c>
      <c r="EF682" s="31">
        <v>221.3</v>
      </c>
      <c r="EG682" s="31">
        <v>227</v>
      </c>
      <c r="EH682" s="31">
        <v>223.6</v>
      </c>
      <c r="EI682" s="31">
        <v>225</v>
      </c>
      <c r="EJ682" s="31">
        <v>229.1</v>
      </c>
      <c r="EK682" s="31">
        <v>227.3</v>
      </c>
      <c r="EL682" s="31">
        <v>225.9</v>
      </c>
      <c r="EM682" s="31">
        <v>223.5</v>
      </c>
      <c r="EN682" s="31">
        <v>227.6</v>
      </c>
      <c r="EO682" s="31">
        <v>223.8</v>
      </c>
      <c r="EP682" s="31">
        <v>227.1</v>
      </c>
      <c r="EQ682" s="31">
        <v>227</v>
      </c>
      <c r="ER682" s="31">
        <v>224.5</v>
      </c>
      <c r="ES682" s="31">
        <v>224.3</v>
      </c>
      <c r="ET682" s="31">
        <v>224.3</v>
      </c>
    </row>
    <row r="683" spans="1:150">
      <c r="A683" s="25" t="s">
        <v>2547</v>
      </c>
      <c r="B683" s="25" t="s">
        <v>2548</v>
      </c>
      <c r="C683" s="26">
        <v>0.23573</v>
      </c>
      <c r="D683" s="31">
        <v>100.2</v>
      </c>
      <c r="E683" s="31">
        <v>100.6</v>
      </c>
      <c r="F683" s="31">
        <v>101.1</v>
      </c>
      <c r="G683" s="31">
        <v>102.2</v>
      </c>
      <c r="H683" s="31">
        <v>103.7</v>
      </c>
      <c r="I683" s="31">
        <v>104.3</v>
      </c>
      <c r="J683" s="31">
        <v>103</v>
      </c>
      <c r="K683" s="31">
        <v>103.4</v>
      </c>
      <c r="L683" s="31">
        <v>103.3</v>
      </c>
      <c r="M683" s="31">
        <v>104.8</v>
      </c>
      <c r="N683" s="31">
        <v>105.9</v>
      </c>
      <c r="O683" s="31">
        <v>106.4</v>
      </c>
      <c r="P683" s="31">
        <v>109.1</v>
      </c>
      <c r="Q683" s="31">
        <v>111.8</v>
      </c>
      <c r="R683" s="31">
        <v>110.2</v>
      </c>
      <c r="S683" s="31">
        <v>108.7</v>
      </c>
      <c r="T683" s="31">
        <v>109.7</v>
      </c>
      <c r="U683" s="31">
        <v>110.7</v>
      </c>
      <c r="V683" s="31">
        <v>112.3</v>
      </c>
      <c r="W683" s="31">
        <v>114.8</v>
      </c>
      <c r="X683" s="31">
        <v>112.8</v>
      </c>
      <c r="Y683" s="31">
        <v>114.5</v>
      </c>
      <c r="Z683" s="31">
        <v>115.2</v>
      </c>
      <c r="AA683" s="31">
        <v>115.2</v>
      </c>
      <c r="AB683" s="31">
        <v>117.9</v>
      </c>
      <c r="AC683" s="31">
        <v>116.8</v>
      </c>
      <c r="AD683" s="31">
        <v>117.9</v>
      </c>
      <c r="AE683" s="31">
        <v>118.3</v>
      </c>
      <c r="AF683" s="31">
        <v>116.3</v>
      </c>
      <c r="AG683" s="31">
        <v>117.2</v>
      </c>
      <c r="AH683" s="31">
        <v>118.1</v>
      </c>
      <c r="AI683" s="31">
        <v>117.9</v>
      </c>
      <c r="AJ683" s="31">
        <v>115.3</v>
      </c>
      <c r="AK683" s="31">
        <v>116.4</v>
      </c>
      <c r="AL683" s="31">
        <v>115.9</v>
      </c>
      <c r="AM683" s="31">
        <v>115.2</v>
      </c>
      <c r="AN683" s="31">
        <v>116.8</v>
      </c>
      <c r="AO683" s="31">
        <v>118.5</v>
      </c>
      <c r="AP683" s="31">
        <v>119.9</v>
      </c>
      <c r="AQ683" s="31">
        <v>120.8</v>
      </c>
      <c r="AR683" s="31">
        <v>120.3</v>
      </c>
      <c r="AS683" s="31">
        <v>120.5</v>
      </c>
      <c r="AT683" s="31">
        <v>120.8</v>
      </c>
      <c r="AU683" s="31">
        <v>121</v>
      </c>
      <c r="AV683" s="31">
        <v>121</v>
      </c>
      <c r="AW683" s="31">
        <v>120.2</v>
      </c>
      <c r="AX683" s="31">
        <v>120.8</v>
      </c>
      <c r="AY683" s="31">
        <v>121</v>
      </c>
      <c r="AZ683" s="31">
        <v>121.7</v>
      </c>
      <c r="BA683" s="31">
        <v>121.7</v>
      </c>
      <c r="BB683" s="31">
        <v>119.3</v>
      </c>
      <c r="BC683" s="31">
        <v>118.8</v>
      </c>
      <c r="BD683" s="31">
        <v>118.7</v>
      </c>
      <c r="BE683" s="31">
        <v>118.4</v>
      </c>
      <c r="BF683" s="31">
        <v>121.3</v>
      </c>
      <c r="BG683" s="31">
        <v>120.3</v>
      </c>
      <c r="BH683" s="31">
        <v>120.8</v>
      </c>
      <c r="BI683" s="31">
        <v>121.7</v>
      </c>
      <c r="BJ683" s="31">
        <v>121.3</v>
      </c>
      <c r="BK683" s="31">
        <v>121.1</v>
      </c>
      <c r="BL683" s="31">
        <v>121.7</v>
      </c>
      <c r="BM683" s="31">
        <v>122.1</v>
      </c>
      <c r="BN683" s="31">
        <v>119.2</v>
      </c>
      <c r="BO683" s="31">
        <v>115.4</v>
      </c>
      <c r="BP683" s="31">
        <v>115.2</v>
      </c>
      <c r="BQ683" s="31">
        <v>115.3</v>
      </c>
      <c r="BR683" s="31">
        <v>115.6</v>
      </c>
      <c r="BS683" s="31">
        <v>116.6</v>
      </c>
      <c r="BT683" s="31">
        <v>116.5</v>
      </c>
      <c r="BU683" s="31">
        <v>116.7</v>
      </c>
      <c r="BV683" s="31">
        <v>117</v>
      </c>
      <c r="BW683" s="31">
        <v>117.2</v>
      </c>
      <c r="BX683" s="31">
        <v>117.3</v>
      </c>
      <c r="BY683" s="31">
        <v>117.3</v>
      </c>
      <c r="BZ683" s="31">
        <v>118</v>
      </c>
      <c r="CA683" s="31">
        <v>118.4</v>
      </c>
      <c r="CB683" s="31">
        <v>118.5</v>
      </c>
      <c r="CC683" s="31">
        <v>118.2</v>
      </c>
      <c r="CD683" s="31">
        <v>118.3</v>
      </c>
      <c r="CE683" s="31">
        <v>118.3</v>
      </c>
      <c r="CF683" s="31">
        <v>117.7</v>
      </c>
      <c r="CG683" s="31">
        <v>117.3</v>
      </c>
      <c r="CH683" s="31">
        <v>116.5</v>
      </c>
      <c r="CI683" s="31">
        <v>116.8</v>
      </c>
      <c r="CJ683" s="31">
        <v>117.6</v>
      </c>
      <c r="CK683" s="31">
        <v>117.5</v>
      </c>
      <c r="CL683" s="31">
        <v>117.6</v>
      </c>
      <c r="CM683" s="31">
        <v>117.5</v>
      </c>
      <c r="CN683" s="31">
        <v>117.5</v>
      </c>
      <c r="CO683" s="31">
        <v>116.8</v>
      </c>
      <c r="CP683" s="31">
        <v>117</v>
      </c>
      <c r="CQ683" s="31">
        <v>117.9</v>
      </c>
      <c r="CR683" s="31">
        <v>116</v>
      </c>
      <c r="CS683" s="31">
        <v>116.6</v>
      </c>
      <c r="CT683" s="31">
        <v>115.9</v>
      </c>
      <c r="CU683" s="31">
        <v>116.4</v>
      </c>
      <c r="CV683" s="31">
        <v>117</v>
      </c>
      <c r="CW683" s="31">
        <v>117.1</v>
      </c>
      <c r="CX683" s="31">
        <v>118.1</v>
      </c>
      <c r="CY683" s="31">
        <v>116.3</v>
      </c>
      <c r="CZ683" s="31">
        <v>116.8</v>
      </c>
      <c r="DA683" s="31">
        <v>117.9</v>
      </c>
      <c r="DB683" s="31">
        <v>119.3</v>
      </c>
      <c r="DC683" s="31">
        <v>117.8</v>
      </c>
      <c r="DD683" s="31">
        <v>115.4</v>
      </c>
      <c r="DE683" s="31">
        <v>115.6</v>
      </c>
      <c r="DF683" s="31">
        <v>117.3</v>
      </c>
      <c r="DG683" s="31">
        <v>116.4</v>
      </c>
      <c r="DH683" s="31">
        <v>116.5</v>
      </c>
      <c r="DI683" s="31">
        <v>115.8</v>
      </c>
      <c r="DJ683" s="31">
        <v>117.5</v>
      </c>
      <c r="DK683" s="31">
        <v>120</v>
      </c>
      <c r="DL683" s="31">
        <v>120.7</v>
      </c>
      <c r="DM683" s="31">
        <v>121.9</v>
      </c>
      <c r="DN683" s="31">
        <v>123.8</v>
      </c>
      <c r="DO683" s="31">
        <v>123.1</v>
      </c>
      <c r="DP683" s="31">
        <v>123.8</v>
      </c>
      <c r="DQ683" s="31">
        <v>125.6</v>
      </c>
      <c r="DR683" s="31">
        <v>125.1</v>
      </c>
      <c r="DS683" s="31">
        <v>127.2</v>
      </c>
      <c r="DT683" s="31">
        <v>129.4</v>
      </c>
      <c r="DU683" s="31">
        <v>129.69999999999999</v>
      </c>
      <c r="DV683" s="31">
        <v>131.69999999999999</v>
      </c>
      <c r="DW683" s="31">
        <v>132.19999999999999</v>
      </c>
      <c r="DX683" s="31">
        <v>132.19999999999999</v>
      </c>
      <c r="DY683" s="31">
        <v>132.19999999999999</v>
      </c>
      <c r="DZ683" s="31">
        <v>133.1</v>
      </c>
      <c r="EA683" s="31">
        <v>133.19999999999999</v>
      </c>
      <c r="EB683" s="31">
        <v>131.69999999999999</v>
      </c>
      <c r="EC683" s="31">
        <v>131.6</v>
      </c>
      <c r="ED683" s="31">
        <v>131.6</v>
      </c>
      <c r="EE683" s="31">
        <v>134.4</v>
      </c>
      <c r="EF683" s="31">
        <v>136.4</v>
      </c>
      <c r="EG683" s="31">
        <v>136.1</v>
      </c>
      <c r="EH683" s="31">
        <v>136.80000000000001</v>
      </c>
      <c r="EI683" s="31">
        <v>136.9</v>
      </c>
      <c r="EJ683" s="31">
        <v>136.5</v>
      </c>
      <c r="EK683" s="31">
        <v>137.19999999999999</v>
      </c>
      <c r="EL683" s="31">
        <v>137.69999999999999</v>
      </c>
      <c r="EM683" s="31">
        <v>138.6</v>
      </c>
      <c r="EN683" s="31">
        <v>139.1</v>
      </c>
      <c r="EO683" s="31">
        <v>139</v>
      </c>
      <c r="EP683" s="31">
        <v>139.1</v>
      </c>
      <c r="EQ683" s="31">
        <v>140.4</v>
      </c>
      <c r="ER683" s="31">
        <v>139.80000000000001</v>
      </c>
      <c r="ES683" s="31">
        <v>140.80000000000001</v>
      </c>
      <c r="ET683" s="31">
        <v>140.69999999999999</v>
      </c>
    </row>
    <row r="684" spans="1:150">
      <c r="A684" s="25" t="s">
        <v>2549</v>
      </c>
      <c r="B684" s="25" t="s">
        <v>2550</v>
      </c>
      <c r="C684" s="26">
        <v>4.299E-2</v>
      </c>
      <c r="D684" s="31">
        <v>98.8</v>
      </c>
      <c r="E684" s="31">
        <v>98.9</v>
      </c>
      <c r="F684" s="31">
        <v>98.9</v>
      </c>
      <c r="G684" s="31">
        <v>98.9</v>
      </c>
      <c r="H684" s="31">
        <v>98.9</v>
      </c>
      <c r="I684" s="31">
        <v>99.9</v>
      </c>
      <c r="J684" s="31">
        <v>99.9</v>
      </c>
      <c r="K684" s="31">
        <v>99.9</v>
      </c>
      <c r="L684" s="31">
        <v>99.9</v>
      </c>
      <c r="M684" s="31">
        <v>99.9</v>
      </c>
      <c r="N684" s="31">
        <v>99.9</v>
      </c>
      <c r="O684" s="31">
        <v>99.9</v>
      </c>
      <c r="P684" s="31">
        <v>100.4</v>
      </c>
      <c r="Q684" s="31">
        <v>105.3</v>
      </c>
      <c r="R684" s="31">
        <v>105.3</v>
      </c>
      <c r="S684" s="31">
        <v>105.3</v>
      </c>
      <c r="T684" s="31">
        <v>106.1</v>
      </c>
      <c r="U684" s="31">
        <v>111</v>
      </c>
      <c r="V684" s="31">
        <v>114.8</v>
      </c>
      <c r="W684" s="31">
        <v>115.3</v>
      </c>
      <c r="X684" s="31">
        <v>115.3</v>
      </c>
      <c r="Y684" s="31">
        <v>120.7</v>
      </c>
      <c r="Z684" s="31">
        <v>120.7</v>
      </c>
      <c r="AA684" s="31">
        <v>121.6</v>
      </c>
      <c r="AB684" s="31">
        <v>124.7</v>
      </c>
      <c r="AC684" s="31">
        <v>124.7</v>
      </c>
      <c r="AD684" s="31">
        <v>125.2</v>
      </c>
      <c r="AE684" s="31">
        <v>125.2</v>
      </c>
      <c r="AF684" s="31">
        <v>118.6</v>
      </c>
      <c r="AG684" s="31">
        <v>118.6</v>
      </c>
      <c r="AH684" s="31">
        <v>117.3</v>
      </c>
      <c r="AI684" s="31">
        <v>119.5</v>
      </c>
      <c r="AJ684" s="31">
        <v>119.5</v>
      </c>
      <c r="AK684" s="31">
        <v>119.8</v>
      </c>
      <c r="AL684" s="31">
        <v>119.8</v>
      </c>
      <c r="AM684" s="31">
        <v>120.1</v>
      </c>
      <c r="AN684" s="31">
        <v>117.9</v>
      </c>
      <c r="AO684" s="31">
        <v>118.3</v>
      </c>
      <c r="AP684" s="31">
        <v>118.5</v>
      </c>
      <c r="AQ684" s="31">
        <v>119.1</v>
      </c>
      <c r="AR684" s="31">
        <v>119.1</v>
      </c>
      <c r="AS684" s="31">
        <v>119.1</v>
      </c>
      <c r="AT684" s="31">
        <v>119.1</v>
      </c>
      <c r="AU684" s="31">
        <v>121.5</v>
      </c>
      <c r="AV684" s="31">
        <v>122.3</v>
      </c>
      <c r="AW684" s="31">
        <v>122.7</v>
      </c>
      <c r="AX684" s="31">
        <v>122.3</v>
      </c>
      <c r="AY684" s="31">
        <v>122.3</v>
      </c>
      <c r="AZ684" s="31">
        <v>122.3</v>
      </c>
      <c r="BA684" s="31">
        <v>122.3</v>
      </c>
      <c r="BB684" s="31">
        <v>122.3</v>
      </c>
      <c r="BC684" s="31">
        <v>122.3</v>
      </c>
      <c r="BD684" s="31">
        <v>122.3</v>
      </c>
      <c r="BE684" s="31">
        <v>122.3</v>
      </c>
      <c r="BF684" s="31">
        <v>124</v>
      </c>
      <c r="BG684" s="31">
        <v>124</v>
      </c>
      <c r="BH684" s="31">
        <v>124.3</v>
      </c>
      <c r="BI684" s="31">
        <v>124.3</v>
      </c>
      <c r="BJ684" s="31">
        <v>124.3</v>
      </c>
      <c r="BK684" s="31">
        <v>122.5</v>
      </c>
      <c r="BL684" s="31">
        <v>122.5</v>
      </c>
      <c r="BM684" s="31">
        <v>123.2</v>
      </c>
      <c r="BN684" s="31">
        <v>123.2</v>
      </c>
      <c r="BO684" s="31">
        <v>115.8</v>
      </c>
      <c r="BP684" s="31">
        <v>115.8</v>
      </c>
      <c r="BQ684" s="31">
        <v>119.8</v>
      </c>
      <c r="BR684" s="31">
        <v>119.8</v>
      </c>
      <c r="BS684" s="31">
        <v>119.1</v>
      </c>
      <c r="BT684" s="31">
        <v>115.1</v>
      </c>
      <c r="BU684" s="31">
        <v>115.1</v>
      </c>
      <c r="BV684" s="31">
        <v>114.1</v>
      </c>
      <c r="BW684" s="31">
        <v>115</v>
      </c>
      <c r="BX684" s="31">
        <v>115</v>
      </c>
      <c r="BY684" s="31">
        <v>115</v>
      </c>
      <c r="BZ684" s="31">
        <v>115</v>
      </c>
      <c r="CA684" s="31">
        <v>115</v>
      </c>
      <c r="CB684" s="31">
        <v>115</v>
      </c>
      <c r="CC684" s="31">
        <v>115</v>
      </c>
      <c r="CD684" s="31">
        <v>115</v>
      </c>
      <c r="CE684" s="31">
        <v>115</v>
      </c>
      <c r="CF684" s="31">
        <v>115</v>
      </c>
      <c r="CG684" s="31">
        <v>115</v>
      </c>
      <c r="CH684" s="31">
        <v>115</v>
      </c>
      <c r="CI684" s="31">
        <v>115</v>
      </c>
      <c r="CJ684" s="31">
        <v>115</v>
      </c>
      <c r="CK684" s="31">
        <v>115</v>
      </c>
      <c r="CL684" s="31">
        <v>117.3</v>
      </c>
      <c r="CM684" s="31">
        <v>117.3</v>
      </c>
      <c r="CN684" s="31">
        <v>115.8</v>
      </c>
      <c r="CO684" s="31">
        <v>115.8</v>
      </c>
      <c r="CP684" s="31">
        <v>115.8</v>
      </c>
      <c r="CQ684" s="31">
        <v>116.2</v>
      </c>
      <c r="CR684" s="31">
        <v>112.9</v>
      </c>
      <c r="CS684" s="31">
        <v>112.9</v>
      </c>
      <c r="CT684" s="31">
        <v>113</v>
      </c>
      <c r="CU684" s="31">
        <v>113</v>
      </c>
      <c r="CV684" s="31">
        <v>113</v>
      </c>
      <c r="CW684" s="31">
        <v>113.4</v>
      </c>
      <c r="CX684" s="31">
        <v>113.7</v>
      </c>
      <c r="CY684" s="31">
        <v>113.7</v>
      </c>
      <c r="CZ684" s="31">
        <v>113.4</v>
      </c>
      <c r="DA684" s="31">
        <v>114.3</v>
      </c>
      <c r="DB684" s="31">
        <v>114.2</v>
      </c>
      <c r="DC684" s="31">
        <v>114.3</v>
      </c>
      <c r="DD684" s="31">
        <v>113.8</v>
      </c>
      <c r="DE684" s="31">
        <v>114</v>
      </c>
      <c r="DF684" s="31">
        <v>112.3</v>
      </c>
      <c r="DG684" s="31">
        <v>111.4</v>
      </c>
      <c r="DH684" s="31">
        <v>112.9</v>
      </c>
      <c r="DI684" s="31">
        <v>113.9</v>
      </c>
      <c r="DJ684" s="31">
        <v>114.1</v>
      </c>
      <c r="DK684" s="31">
        <v>114.1</v>
      </c>
      <c r="DL684" s="31">
        <v>114.1</v>
      </c>
      <c r="DM684" s="31">
        <v>114.3</v>
      </c>
      <c r="DN684" s="31">
        <v>114.3</v>
      </c>
      <c r="DO684" s="31">
        <v>114.3</v>
      </c>
      <c r="DP684" s="31">
        <v>114.1</v>
      </c>
      <c r="DQ684" s="31">
        <v>116.3</v>
      </c>
      <c r="DR684" s="31">
        <v>117.5</v>
      </c>
      <c r="DS684" s="31">
        <v>122</v>
      </c>
      <c r="DT684" s="31">
        <v>124.6</v>
      </c>
      <c r="DU684" s="31">
        <v>124.9</v>
      </c>
      <c r="DV684" s="31">
        <v>125.7</v>
      </c>
      <c r="DW684" s="31">
        <v>125.3</v>
      </c>
      <c r="DX684" s="31">
        <v>130.69999999999999</v>
      </c>
      <c r="DY684" s="31">
        <v>133</v>
      </c>
      <c r="DZ684" s="31">
        <v>133</v>
      </c>
      <c r="EA684" s="31">
        <v>133</v>
      </c>
      <c r="EB684" s="31">
        <v>133</v>
      </c>
      <c r="EC684" s="31">
        <v>133</v>
      </c>
      <c r="ED684" s="31">
        <v>133.19999999999999</v>
      </c>
      <c r="EE684" s="31">
        <v>134.4</v>
      </c>
      <c r="EF684" s="31">
        <v>140.69999999999999</v>
      </c>
      <c r="EG684" s="31">
        <v>140.6</v>
      </c>
      <c r="EH684" s="31">
        <v>140.69999999999999</v>
      </c>
      <c r="EI684" s="31">
        <v>140.69999999999999</v>
      </c>
      <c r="EJ684" s="31">
        <v>140.69999999999999</v>
      </c>
      <c r="EK684" s="31">
        <v>140.69999999999999</v>
      </c>
      <c r="EL684" s="31">
        <v>141.6</v>
      </c>
      <c r="EM684" s="31">
        <v>142.69999999999999</v>
      </c>
      <c r="EN684" s="31">
        <v>143.19999999999999</v>
      </c>
      <c r="EO684" s="31">
        <v>144.30000000000001</v>
      </c>
      <c r="EP684" s="31">
        <v>144.4</v>
      </c>
      <c r="EQ684" s="31">
        <v>144.4</v>
      </c>
      <c r="ER684" s="31">
        <v>144.4</v>
      </c>
      <c r="ES684" s="31">
        <v>146</v>
      </c>
      <c r="ET684" s="31">
        <v>146</v>
      </c>
    </row>
    <row r="685" spans="1:150">
      <c r="A685" s="25" t="s">
        <v>2551</v>
      </c>
      <c r="B685" s="25" t="s">
        <v>2552</v>
      </c>
      <c r="C685" s="26">
        <v>3.8999999999999999E-4</v>
      </c>
      <c r="D685" s="31">
        <v>102</v>
      </c>
      <c r="E685" s="31">
        <v>99.8</v>
      </c>
      <c r="F685" s="31">
        <v>104.6</v>
      </c>
      <c r="G685" s="31">
        <v>102.9</v>
      </c>
      <c r="H685" s="31">
        <v>105</v>
      </c>
      <c r="I685" s="31">
        <v>105.1</v>
      </c>
      <c r="J685" s="31">
        <v>107.2</v>
      </c>
      <c r="K685" s="31">
        <v>107.6</v>
      </c>
      <c r="L685" s="31">
        <v>109.9</v>
      </c>
      <c r="M685" s="31">
        <v>112.6</v>
      </c>
      <c r="N685" s="31">
        <v>112.8</v>
      </c>
      <c r="O685" s="31">
        <v>114.8</v>
      </c>
      <c r="P685" s="31">
        <v>121.3</v>
      </c>
      <c r="Q685" s="31">
        <v>122.9</v>
      </c>
      <c r="R685" s="31">
        <v>114.8</v>
      </c>
      <c r="S685" s="31">
        <v>114</v>
      </c>
      <c r="T685" s="31">
        <v>114.2</v>
      </c>
      <c r="U685" s="31">
        <v>114.7</v>
      </c>
      <c r="V685" s="31">
        <v>118.5</v>
      </c>
      <c r="W685" s="31">
        <v>114.1</v>
      </c>
      <c r="X685" s="31">
        <v>113.3</v>
      </c>
      <c r="Y685" s="31">
        <v>115.2</v>
      </c>
      <c r="Z685" s="31">
        <v>117.6</v>
      </c>
      <c r="AA685" s="31">
        <v>117.6</v>
      </c>
      <c r="AB685" s="31">
        <v>122.4</v>
      </c>
      <c r="AC685" s="31">
        <v>125.6</v>
      </c>
      <c r="AD685" s="31">
        <v>125.5</v>
      </c>
      <c r="AE685" s="31">
        <v>123.5</v>
      </c>
      <c r="AF685" s="31">
        <v>122.9</v>
      </c>
      <c r="AG685" s="31">
        <v>122</v>
      </c>
      <c r="AH685" s="31">
        <v>120.7</v>
      </c>
      <c r="AI685" s="31">
        <v>122.6</v>
      </c>
      <c r="AJ685" s="31">
        <v>122.1</v>
      </c>
      <c r="AK685" s="31">
        <v>121</v>
      </c>
      <c r="AL685" s="31">
        <v>124</v>
      </c>
      <c r="AM685" s="31">
        <v>120.4</v>
      </c>
      <c r="AN685" s="31">
        <v>122.3</v>
      </c>
      <c r="AO685" s="31">
        <v>126.1</v>
      </c>
      <c r="AP685" s="31">
        <v>123</v>
      </c>
      <c r="AQ685" s="31">
        <v>124</v>
      </c>
      <c r="AR685" s="31">
        <v>123.1</v>
      </c>
      <c r="AS685" s="31">
        <v>119.6</v>
      </c>
      <c r="AT685" s="31">
        <v>121.9</v>
      </c>
      <c r="AU685" s="31">
        <v>121.3</v>
      </c>
      <c r="AV685" s="31">
        <v>119.3</v>
      </c>
      <c r="AW685" s="31">
        <v>116.8</v>
      </c>
      <c r="AX685" s="31">
        <v>118.6</v>
      </c>
      <c r="AY685" s="31">
        <v>121.1</v>
      </c>
      <c r="AZ685" s="31">
        <v>120.4</v>
      </c>
      <c r="BA685" s="31">
        <v>119.5</v>
      </c>
      <c r="BB685" s="31">
        <v>115.8</v>
      </c>
      <c r="BC685" s="31">
        <v>116.8</v>
      </c>
      <c r="BD685" s="31">
        <v>118.3</v>
      </c>
      <c r="BE685" s="31">
        <v>118</v>
      </c>
      <c r="BF685" s="31">
        <v>119.7</v>
      </c>
      <c r="BG685" s="31">
        <v>120.7</v>
      </c>
      <c r="BH685" s="31">
        <v>120.4</v>
      </c>
      <c r="BI685" s="31">
        <v>121.9</v>
      </c>
      <c r="BJ685" s="31">
        <v>122.1</v>
      </c>
      <c r="BK685" s="31">
        <v>122.1</v>
      </c>
      <c r="BL685" s="31">
        <v>122.1</v>
      </c>
      <c r="BM685" s="31">
        <v>121.1</v>
      </c>
      <c r="BN685" s="31">
        <v>121.1</v>
      </c>
      <c r="BO685" s="31">
        <v>122.1</v>
      </c>
      <c r="BP685" s="31">
        <v>122.2</v>
      </c>
      <c r="BQ685" s="31">
        <v>122.2</v>
      </c>
      <c r="BR685" s="31">
        <v>122.2</v>
      </c>
      <c r="BS685" s="31">
        <v>122.2</v>
      </c>
      <c r="BT685" s="31">
        <v>123.1</v>
      </c>
      <c r="BU685" s="31">
        <v>123.1</v>
      </c>
      <c r="BV685" s="31">
        <v>123.1</v>
      </c>
      <c r="BW685" s="31">
        <v>123.1</v>
      </c>
      <c r="BX685" s="31">
        <v>123.1</v>
      </c>
      <c r="BY685" s="31">
        <v>123.1</v>
      </c>
      <c r="BZ685" s="31">
        <v>123.2</v>
      </c>
      <c r="CA685" s="31">
        <v>123.2</v>
      </c>
      <c r="CB685" s="31">
        <v>123.2</v>
      </c>
      <c r="CC685" s="31">
        <v>123.2</v>
      </c>
      <c r="CD685" s="31">
        <v>123.2</v>
      </c>
      <c r="CE685" s="31">
        <v>122.5</v>
      </c>
      <c r="CF685" s="31">
        <v>121.3</v>
      </c>
      <c r="CG685" s="31">
        <v>121.6</v>
      </c>
      <c r="CH685" s="31">
        <v>121.7</v>
      </c>
      <c r="CI685" s="31">
        <v>121.8</v>
      </c>
      <c r="CJ685" s="31">
        <v>121.8</v>
      </c>
      <c r="CK685" s="31">
        <v>121.4</v>
      </c>
      <c r="CL685" s="31">
        <v>119.3</v>
      </c>
      <c r="CM685" s="31">
        <v>118.9</v>
      </c>
      <c r="CN685" s="31">
        <v>118.9</v>
      </c>
      <c r="CO685" s="31">
        <v>118.9</v>
      </c>
      <c r="CP685" s="31">
        <v>118.9</v>
      </c>
      <c r="CQ685" s="31">
        <v>118.9</v>
      </c>
      <c r="CR685" s="31">
        <v>118.9</v>
      </c>
      <c r="CS685" s="31">
        <v>119.2</v>
      </c>
      <c r="CT685" s="31">
        <v>113.8</v>
      </c>
      <c r="CU685" s="31">
        <v>113.7</v>
      </c>
      <c r="CV685" s="31">
        <v>111.8</v>
      </c>
      <c r="CW685" s="31">
        <v>111.9</v>
      </c>
      <c r="CX685" s="31">
        <v>113.7</v>
      </c>
      <c r="CY685" s="31">
        <v>113</v>
      </c>
      <c r="CZ685" s="31">
        <v>113.2</v>
      </c>
      <c r="DA685" s="31">
        <v>111.4</v>
      </c>
      <c r="DB685" s="31">
        <v>109</v>
      </c>
      <c r="DC685" s="31">
        <v>109.8</v>
      </c>
      <c r="DD685" s="31">
        <v>109.3</v>
      </c>
      <c r="DE685" s="31">
        <v>110.6</v>
      </c>
      <c r="DF685" s="31">
        <v>111.9</v>
      </c>
      <c r="DG685" s="31">
        <v>112.4</v>
      </c>
      <c r="DH685" s="31">
        <v>112.6</v>
      </c>
      <c r="DI685" s="31">
        <v>113</v>
      </c>
      <c r="DJ685" s="31">
        <v>113.3</v>
      </c>
      <c r="DK685" s="31">
        <v>111</v>
      </c>
      <c r="DL685" s="31">
        <v>112.7</v>
      </c>
      <c r="DM685" s="31">
        <v>114.3</v>
      </c>
      <c r="DN685" s="31">
        <v>114.8</v>
      </c>
      <c r="DO685" s="31">
        <v>115.4</v>
      </c>
      <c r="DP685" s="31">
        <v>115.9</v>
      </c>
      <c r="DQ685" s="31">
        <v>116.3</v>
      </c>
      <c r="DR685" s="31">
        <v>116.3</v>
      </c>
      <c r="DS685" s="31">
        <v>117.5</v>
      </c>
      <c r="DT685" s="31">
        <v>119.1</v>
      </c>
      <c r="DU685" s="31">
        <v>119.5</v>
      </c>
      <c r="DV685" s="31">
        <v>119.7</v>
      </c>
      <c r="DW685" s="31">
        <v>121.5</v>
      </c>
      <c r="DX685" s="31">
        <v>120.2</v>
      </c>
      <c r="DY685" s="31">
        <v>121.5</v>
      </c>
      <c r="DZ685" s="31">
        <v>120.8</v>
      </c>
      <c r="EA685" s="31">
        <v>120.3</v>
      </c>
      <c r="EB685" s="31">
        <v>119.7</v>
      </c>
      <c r="EC685" s="31">
        <v>120.2</v>
      </c>
      <c r="ED685" s="31">
        <v>120.5</v>
      </c>
      <c r="EE685" s="31">
        <v>121.2</v>
      </c>
      <c r="EF685" s="31">
        <v>121.5</v>
      </c>
      <c r="EG685" s="31">
        <v>121.1</v>
      </c>
      <c r="EH685" s="31">
        <v>122.3</v>
      </c>
      <c r="EI685" s="31">
        <v>122.5</v>
      </c>
      <c r="EJ685" s="31">
        <v>122.7</v>
      </c>
      <c r="EK685" s="31">
        <v>122.1</v>
      </c>
      <c r="EL685" s="31">
        <v>121.9</v>
      </c>
      <c r="EM685" s="31">
        <v>122.1</v>
      </c>
      <c r="EN685" s="31">
        <v>121.8</v>
      </c>
      <c r="EO685" s="31">
        <v>121.5</v>
      </c>
      <c r="EP685" s="31">
        <v>121.2</v>
      </c>
      <c r="EQ685" s="31">
        <v>121.9</v>
      </c>
      <c r="ER685" s="31">
        <v>120.9</v>
      </c>
      <c r="ES685" s="31">
        <v>121.1</v>
      </c>
      <c r="ET685" s="31">
        <v>120.7</v>
      </c>
    </row>
    <row r="686" spans="1:150">
      <c r="A686" s="25" t="s">
        <v>2553</v>
      </c>
      <c r="B686" s="25" t="s">
        <v>2554</v>
      </c>
      <c r="C686" s="26">
        <v>2.0699999999999998E-3</v>
      </c>
      <c r="D686" s="31">
        <v>108.7</v>
      </c>
      <c r="E686" s="31">
        <v>108.8</v>
      </c>
      <c r="F686" s="31">
        <v>105.9</v>
      </c>
      <c r="G686" s="31">
        <v>104.6</v>
      </c>
      <c r="H686" s="31">
        <v>110.4</v>
      </c>
      <c r="I686" s="31">
        <v>110.4</v>
      </c>
      <c r="J686" s="31">
        <v>119.3</v>
      </c>
      <c r="K686" s="31">
        <v>120.6</v>
      </c>
      <c r="L686" s="31">
        <v>127.1</v>
      </c>
      <c r="M686" s="31">
        <v>122.1</v>
      </c>
      <c r="N686" s="31">
        <v>140.30000000000001</v>
      </c>
      <c r="O686" s="31">
        <v>140.80000000000001</v>
      </c>
      <c r="P686" s="31">
        <v>133.1</v>
      </c>
      <c r="Q686" s="31">
        <v>138.5</v>
      </c>
      <c r="R686" s="31">
        <v>124.4</v>
      </c>
      <c r="S686" s="31">
        <v>104.7</v>
      </c>
      <c r="T686" s="31">
        <v>104.6</v>
      </c>
      <c r="U686" s="31">
        <v>105.8</v>
      </c>
      <c r="V686" s="31">
        <v>116.4</v>
      </c>
      <c r="W686" s="31">
        <v>109.5</v>
      </c>
      <c r="X686" s="31">
        <v>107.7</v>
      </c>
      <c r="Y686" s="31">
        <v>107.4</v>
      </c>
      <c r="Z686" s="31">
        <v>111.1</v>
      </c>
      <c r="AA686" s="31">
        <v>110.7</v>
      </c>
      <c r="AB686" s="31">
        <v>107.7</v>
      </c>
      <c r="AC686" s="31">
        <v>107.6</v>
      </c>
      <c r="AD686" s="31">
        <v>114.3</v>
      </c>
      <c r="AE686" s="31">
        <v>110.6</v>
      </c>
      <c r="AF686" s="31">
        <v>112.9</v>
      </c>
      <c r="AG686" s="31">
        <v>117.7</v>
      </c>
      <c r="AH686" s="31">
        <v>112.1</v>
      </c>
      <c r="AI686" s="31">
        <v>120.3</v>
      </c>
      <c r="AJ686" s="31">
        <v>103.7</v>
      </c>
      <c r="AK686" s="31">
        <v>109.4</v>
      </c>
      <c r="AL686" s="31">
        <v>113.8</v>
      </c>
      <c r="AM686" s="31">
        <v>110.9</v>
      </c>
      <c r="AN686" s="31">
        <v>110.7</v>
      </c>
      <c r="AO686" s="31">
        <v>111.7</v>
      </c>
      <c r="AP686" s="31">
        <v>111.7</v>
      </c>
      <c r="AQ686" s="31">
        <v>111.7</v>
      </c>
      <c r="AR686" s="31">
        <v>111.7</v>
      </c>
      <c r="AS686" s="31">
        <v>110.7</v>
      </c>
      <c r="AT686" s="31">
        <v>107.4</v>
      </c>
      <c r="AU686" s="31">
        <v>107.9</v>
      </c>
      <c r="AV686" s="31">
        <v>107.9</v>
      </c>
      <c r="AW686" s="31">
        <v>117.1</v>
      </c>
      <c r="AX686" s="31">
        <v>116.9</v>
      </c>
      <c r="AY686" s="31">
        <v>118.4</v>
      </c>
      <c r="AZ686" s="31">
        <v>118.5</v>
      </c>
      <c r="BA686" s="31">
        <v>119.2</v>
      </c>
      <c r="BB686" s="31">
        <v>119.2</v>
      </c>
      <c r="BC686" s="31">
        <v>119.2</v>
      </c>
      <c r="BD686" s="31">
        <v>117.1</v>
      </c>
      <c r="BE686" s="31">
        <v>117.1</v>
      </c>
      <c r="BF686" s="31">
        <v>117.1</v>
      </c>
      <c r="BG686" s="31">
        <v>118.2</v>
      </c>
      <c r="BH686" s="31">
        <v>123.2</v>
      </c>
      <c r="BI686" s="31">
        <v>123.2</v>
      </c>
      <c r="BJ686" s="31">
        <v>124</v>
      </c>
      <c r="BK686" s="31">
        <v>124.9</v>
      </c>
      <c r="BL686" s="31">
        <v>124.9</v>
      </c>
      <c r="BM686" s="31">
        <v>125.7</v>
      </c>
      <c r="BN686" s="31">
        <v>133.6</v>
      </c>
      <c r="BO686" s="31">
        <v>132.80000000000001</v>
      </c>
      <c r="BP686" s="31">
        <v>129.69999999999999</v>
      </c>
      <c r="BQ686" s="31">
        <v>127.2</v>
      </c>
      <c r="BR686" s="31">
        <v>127.2</v>
      </c>
      <c r="BS686" s="31">
        <v>128.5</v>
      </c>
      <c r="BT686" s="31">
        <v>129.30000000000001</v>
      </c>
      <c r="BU686" s="31">
        <v>129.30000000000001</v>
      </c>
      <c r="BV686" s="31">
        <v>129.30000000000001</v>
      </c>
      <c r="BW686" s="31">
        <v>129.30000000000001</v>
      </c>
      <c r="BX686" s="31">
        <v>129.6</v>
      </c>
      <c r="BY686" s="31">
        <v>130.19999999999999</v>
      </c>
      <c r="BZ686" s="31">
        <v>130.1</v>
      </c>
      <c r="CA686" s="31">
        <v>130.1</v>
      </c>
      <c r="CB686" s="31">
        <v>130.1</v>
      </c>
      <c r="CC686" s="31">
        <v>130.1</v>
      </c>
      <c r="CD686" s="31">
        <v>130.1</v>
      </c>
      <c r="CE686" s="31">
        <v>130.1</v>
      </c>
      <c r="CF686" s="31">
        <v>130.1</v>
      </c>
      <c r="CG686" s="31">
        <v>130.1</v>
      </c>
      <c r="CH686" s="31">
        <v>120.8</v>
      </c>
      <c r="CI686" s="31">
        <v>120.8</v>
      </c>
      <c r="CJ686" s="31">
        <v>114.6</v>
      </c>
      <c r="CK686" s="31">
        <v>114.6</v>
      </c>
      <c r="CL686" s="31">
        <v>122.9</v>
      </c>
      <c r="CM686" s="31">
        <v>121.6</v>
      </c>
      <c r="CN686" s="31">
        <v>121.7</v>
      </c>
      <c r="CO686" s="31">
        <v>119.4</v>
      </c>
      <c r="CP686" s="31">
        <v>124.1</v>
      </c>
      <c r="CQ686" s="31">
        <v>123.2</v>
      </c>
      <c r="CR686" s="31">
        <v>125</v>
      </c>
      <c r="CS686" s="31">
        <v>125</v>
      </c>
      <c r="CT686" s="31">
        <v>125</v>
      </c>
      <c r="CU686" s="31">
        <v>125</v>
      </c>
      <c r="CV686" s="31">
        <v>125</v>
      </c>
      <c r="CW686" s="31">
        <v>125</v>
      </c>
      <c r="CX686" s="31">
        <v>125.6</v>
      </c>
      <c r="CY686" s="31">
        <v>123.7</v>
      </c>
      <c r="CZ686" s="31">
        <v>125.3</v>
      </c>
      <c r="DA686" s="31">
        <v>122.7</v>
      </c>
      <c r="DB686" s="31">
        <v>122.7</v>
      </c>
      <c r="DC686" s="31">
        <v>115.6</v>
      </c>
      <c r="DD686" s="31">
        <v>115.6</v>
      </c>
      <c r="DE686" s="31">
        <v>115.6</v>
      </c>
      <c r="DF686" s="31">
        <v>115.6</v>
      </c>
      <c r="DG686" s="31">
        <v>116.3</v>
      </c>
      <c r="DH686" s="31">
        <v>131.4</v>
      </c>
      <c r="DI686" s="31">
        <v>131.4</v>
      </c>
      <c r="DJ686" s="31">
        <v>133.80000000000001</v>
      </c>
      <c r="DK686" s="31">
        <v>133.80000000000001</v>
      </c>
      <c r="DL686" s="31">
        <v>133.80000000000001</v>
      </c>
      <c r="DM686" s="31">
        <v>134.1</v>
      </c>
      <c r="DN686" s="31">
        <v>137.1</v>
      </c>
      <c r="DO686" s="31">
        <v>137.1</v>
      </c>
      <c r="DP686" s="31">
        <v>137.1</v>
      </c>
      <c r="DQ686" s="31">
        <v>137.1</v>
      </c>
      <c r="DR686" s="31">
        <v>137.1</v>
      </c>
      <c r="DS686" s="31">
        <v>137.1</v>
      </c>
      <c r="DT686" s="31">
        <v>137.1</v>
      </c>
      <c r="DU686" s="31">
        <v>138.5</v>
      </c>
      <c r="DV686" s="31">
        <v>138.5</v>
      </c>
      <c r="DW686" s="31">
        <v>138.5</v>
      </c>
      <c r="DX686" s="31">
        <v>137.1</v>
      </c>
      <c r="DY686" s="31">
        <v>136.80000000000001</v>
      </c>
      <c r="DZ686" s="31">
        <v>136.80000000000001</v>
      </c>
      <c r="EA686" s="31">
        <v>136.80000000000001</v>
      </c>
      <c r="EB686" s="31">
        <v>136.80000000000001</v>
      </c>
      <c r="EC686" s="31">
        <v>136.80000000000001</v>
      </c>
      <c r="ED686" s="31">
        <v>137.1</v>
      </c>
      <c r="EE686" s="31">
        <v>137.1</v>
      </c>
      <c r="EF686" s="31">
        <v>137.1</v>
      </c>
      <c r="EG686" s="31">
        <v>140.30000000000001</v>
      </c>
      <c r="EH686" s="31">
        <v>140.30000000000001</v>
      </c>
      <c r="EI686" s="31">
        <v>140.30000000000001</v>
      </c>
      <c r="EJ686" s="31">
        <v>138</v>
      </c>
      <c r="EK686" s="31">
        <v>137.1</v>
      </c>
      <c r="EL686" s="31">
        <v>137.1</v>
      </c>
      <c r="EM686" s="31">
        <v>137.1</v>
      </c>
      <c r="EN686" s="31">
        <v>137.1</v>
      </c>
      <c r="EO686" s="31">
        <v>137.1</v>
      </c>
      <c r="EP686" s="31">
        <v>137.19999999999999</v>
      </c>
      <c r="EQ686" s="31">
        <v>137.19999999999999</v>
      </c>
      <c r="ER686" s="31">
        <v>137.19999999999999</v>
      </c>
      <c r="ES686" s="31">
        <v>137.19999999999999</v>
      </c>
      <c r="ET686" s="31">
        <v>137.19999999999999</v>
      </c>
    </row>
    <row r="687" spans="1:150">
      <c r="A687" s="25" t="s">
        <v>1463</v>
      </c>
      <c r="B687" s="25" t="s">
        <v>2555</v>
      </c>
      <c r="C687" s="26">
        <v>0.19028</v>
      </c>
      <c r="D687" s="31">
        <v>100.4</v>
      </c>
      <c r="E687" s="31">
        <v>100.9</v>
      </c>
      <c r="F687" s="31">
        <v>101.5</v>
      </c>
      <c r="G687" s="31">
        <v>103</v>
      </c>
      <c r="H687" s="31">
        <v>104.7</v>
      </c>
      <c r="I687" s="31">
        <v>105.2</v>
      </c>
      <c r="J687" s="31">
        <v>103.5</v>
      </c>
      <c r="K687" s="31">
        <v>104</v>
      </c>
      <c r="L687" s="31">
        <v>103.8</v>
      </c>
      <c r="M687" s="31">
        <v>105.7</v>
      </c>
      <c r="N687" s="31">
        <v>106.8</v>
      </c>
      <c r="O687" s="31">
        <v>107.5</v>
      </c>
      <c r="P687" s="31">
        <v>110.7</v>
      </c>
      <c r="Q687" s="31">
        <v>112.9</v>
      </c>
      <c r="R687" s="31">
        <v>111.1</v>
      </c>
      <c r="S687" s="31">
        <v>109.5</v>
      </c>
      <c r="T687" s="31">
        <v>110.6</v>
      </c>
      <c r="U687" s="31">
        <v>110.7</v>
      </c>
      <c r="V687" s="31">
        <v>111.7</v>
      </c>
      <c r="W687" s="31">
        <v>114.7</v>
      </c>
      <c r="X687" s="31">
        <v>112.3</v>
      </c>
      <c r="Y687" s="31">
        <v>113.2</v>
      </c>
      <c r="Z687" s="31">
        <v>114</v>
      </c>
      <c r="AA687" s="31">
        <v>113.8</v>
      </c>
      <c r="AB687" s="31">
        <v>116.4</v>
      </c>
      <c r="AC687" s="31">
        <v>115.1</v>
      </c>
      <c r="AD687" s="31">
        <v>116.2</v>
      </c>
      <c r="AE687" s="31">
        <v>116.9</v>
      </c>
      <c r="AF687" s="31">
        <v>115.9</v>
      </c>
      <c r="AG687" s="31">
        <v>116.9</v>
      </c>
      <c r="AH687" s="31">
        <v>118.4</v>
      </c>
      <c r="AI687" s="31">
        <v>117.5</v>
      </c>
      <c r="AJ687" s="31">
        <v>114.4</v>
      </c>
      <c r="AK687" s="31">
        <v>115.7</v>
      </c>
      <c r="AL687" s="31">
        <v>115.1</v>
      </c>
      <c r="AM687" s="31">
        <v>114.1</v>
      </c>
      <c r="AN687" s="31">
        <v>116.6</v>
      </c>
      <c r="AO687" s="31">
        <v>118.6</v>
      </c>
      <c r="AP687" s="31">
        <v>120.3</v>
      </c>
      <c r="AQ687" s="31">
        <v>121.3</v>
      </c>
      <c r="AR687" s="31">
        <v>120.7</v>
      </c>
      <c r="AS687" s="31">
        <v>120.9</v>
      </c>
      <c r="AT687" s="31">
        <v>121.3</v>
      </c>
      <c r="AU687" s="31">
        <v>121.1</v>
      </c>
      <c r="AV687" s="31">
        <v>120.9</v>
      </c>
      <c r="AW687" s="31">
        <v>119.7</v>
      </c>
      <c r="AX687" s="31">
        <v>120.5</v>
      </c>
      <c r="AY687" s="31">
        <v>120.7</v>
      </c>
      <c r="AZ687" s="31">
        <v>121.6</v>
      </c>
      <c r="BA687" s="31">
        <v>121.6</v>
      </c>
      <c r="BB687" s="31">
        <v>118.7</v>
      </c>
      <c r="BC687" s="31">
        <v>118</v>
      </c>
      <c r="BD687" s="31">
        <v>117.9</v>
      </c>
      <c r="BE687" s="31">
        <v>117.6</v>
      </c>
      <c r="BF687" s="31">
        <v>120.8</v>
      </c>
      <c r="BG687" s="31">
        <v>119.6</v>
      </c>
      <c r="BH687" s="31">
        <v>120</v>
      </c>
      <c r="BI687" s="31">
        <v>121.1</v>
      </c>
      <c r="BJ687" s="31">
        <v>120.6</v>
      </c>
      <c r="BK687" s="31">
        <v>120.8</v>
      </c>
      <c r="BL687" s="31">
        <v>121.5</v>
      </c>
      <c r="BM687" s="31">
        <v>121.8</v>
      </c>
      <c r="BN687" s="31">
        <v>118.2</v>
      </c>
      <c r="BO687" s="31">
        <v>115.2</v>
      </c>
      <c r="BP687" s="31">
        <v>114.9</v>
      </c>
      <c r="BQ687" s="31">
        <v>114.1</v>
      </c>
      <c r="BR687" s="31">
        <v>114.5</v>
      </c>
      <c r="BS687" s="31">
        <v>115.8</v>
      </c>
      <c r="BT687" s="31">
        <v>116.6</v>
      </c>
      <c r="BU687" s="31">
        <v>116.8</v>
      </c>
      <c r="BV687" s="31">
        <v>117.5</v>
      </c>
      <c r="BW687" s="31">
        <v>117.5</v>
      </c>
      <c r="BX687" s="31">
        <v>117.7</v>
      </c>
      <c r="BY687" s="31">
        <v>117.7</v>
      </c>
      <c r="BZ687" s="31">
        <v>118.5</v>
      </c>
      <c r="CA687" s="31">
        <v>119</v>
      </c>
      <c r="CB687" s="31">
        <v>119.2</v>
      </c>
      <c r="CC687" s="31">
        <v>118.8</v>
      </c>
      <c r="CD687" s="31">
        <v>118.9</v>
      </c>
      <c r="CE687" s="31">
        <v>118.9</v>
      </c>
      <c r="CF687" s="31">
        <v>118.2</v>
      </c>
      <c r="CG687" s="31">
        <v>117.7</v>
      </c>
      <c r="CH687" s="31">
        <v>116.8</v>
      </c>
      <c r="CI687" s="31">
        <v>117.2</v>
      </c>
      <c r="CJ687" s="31">
        <v>118.3</v>
      </c>
      <c r="CK687" s="31">
        <v>118.1</v>
      </c>
      <c r="CL687" s="31">
        <v>117.6</v>
      </c>
      <c r="CM687" s="31">
        <v>117.5</v>
      </c>
      <c r="CN687" s="31">
        <v>117.8</v>
      </c>
      <c r="CO687" s="31">
        <v>117</v>
      </c>
      <c r="CP687" s="31">
        <v>117.2</v>
      </c>
      <c r="CQ687" s="31">
        <v>118.2</v>
      </c>
      <c r="CR687" s="31">
        <v>116.5</v>
      </c>
      <c r="CS687" s="31">
        <v>117.4</v>
      </c>
      <c r="CT687" s="31">
        <v>116.5</v>
      </c>
      <c r="CU687" s="31">
        <v>117.1</v>
      </c>
      <c r="CV687" s="31">
        <v>117.9</v>
      </c>
      <c r="CW687" s="31">
        <v>117.8</v>
      </c>
      <c r="CX687" s="31">
        <v>119</v>
      </c>
      <c r="CY687" s="31">
        <v>116.8</v>
      </c>
      <c r="CZ687" s="31">
        <v>117.5</v>
      </c>
      <c r="DA687" s="31">
        <v>118.6</v>
      </c>
      <c r="DB687" s="31">
        <v>120.5</v>
      </c>
      <c r="DC687" s="31">
        <v>118.7</v>
      </c>
      <c r="DD687" s="31">
        <v>115.7</v>
      </c>
      <c r="DE687" s="31">
        <v>116</v>
      </c>
      <c r="DF687" s="31">
        <v>118.4</v>
      </c>
      <c r="DG687" s="31">
        <v>117.6</v>
      </c>
      <c r="DH687" s="31">
        <v>117.2</v>
      </c>
      <c r="DI687" s="31">
        <v>116.1</v>
      </c>
      <c r="DJ687" s="31">
        <v>118</v>
      </c>
      <c r="DK687" s="31">
        <v>121.2</v>
      </c>
      <c r="DL687" s="31">
        <v>122.1</v>
      </c>
      <c r="DM687" s="31">
        <v>123.5</v>
      </c>
      <c r="DN687" s="31">
        <v>125.8</v>
      </c>
      <c r="DO687" s="31">
        <v>125</v>
      </c>
      <c r="DP687" s="31">
        <v>125.8</v>
      </c>
      <c r="DQ687" s="31">
        <v>127.5</v>
      </c>
      <c r="DR687" s="31">
        <v>126.7</v>
      </c>
      <c r="DS687" s="31">
        <v>128.30000000000001</v>
      </c>
      <c r="DT687" s="31">
        <v>130.4</v>
      </c>
      <c r="DU687" s="31">
        <v>130.69999999999999</v>
      </c>
      <c r="DV687" s="31">
        <v>133.1</v>
      </c>
      <c r="DW687" s="31">
        <v>133.69999999999999</v>
      </c>
      <c r="DX687" s="31">
        <v>132.6</v>
      </c>
      <c r="DY687" s="31">
        <v>132</v>
      </c>
      <c r="DZ687" s="31">
        <v>133.1</v>
      </c>
      <c r="EA687" s="31">
        <v>133.30000000000001</v>
      </c>
      <c r="EB687" s="31">
        <v>131.30000000000001</v>
      </c>
      <c r="EC687" s="31">
        <v>131.19999999999999</v>
      </c>
      <c r="ED687" s="31">
        <v>131.30000000000001</v>
      </c>
      <c r="EE687" s="31">
        <v>134.4</v>
      </c>
      <c r="EF687" s="31">
        <v>135.5</v>
      </c>
      <c r="EG687" s="31">
        <v>135</v>
      </c>
      <c r="EH687" s="31">
        <v>135.9</v>
      </c>
      <c r="EI687" s="31">
        <v>136</v>
      </c>
      <c r="EJ687" s="31">
        <v>135.6</v>
      </c>
      <c r="EK687" s="31">
        <v>136.4</v>
      </c>
      <c r="EL687" s="31">
        <v>136.9</v>
      </c>
      <c r="EM687" s="31">
        <v>137.69999999999999</v>
      </c>
      <c r="EN687" s="31">
        <v>138.30000000000001</v>
      </c>
      <c r="EO687" s="31">
        <v>137.9</v>
      </c>
      <c r="EP687" s="31">
        <v>138</v>
      </c>
      <c r="EQ687" s="31">
        <v>139.5</v>
      </c>
      <c r="ER687" s="31">
        <v>138.80000000000001</v>
      </c>
      <c r="ES687" s="31">
        <v>139.69999999999999</v>
      </c>
      <c r="ET687" s="31">
        <v>139.5</v>
      </c>
    </row>
    <row r="688" spans="1:150">
      <c r="A688" s="25" t="s">
        <v>2556</v>
      </c>
      <c r="B688" s="25" t="s">
        <v>2557</v>
      </c>
      <c r="C688" s="26">
        <v>0.13327</v>
      </c>
      <c r="D688" s="31">
        <v>102.2</v>
      </c>
      <c r="E688" s="31">
        <v>105.3</v>
      </c>
      <c r="F688" s="31">
        <v>107</v>
      </c>
      <c r="G688" s="31">
        <v>107.9</v>
      </c>
      <c r="H688" s="31">
        <v>111.3</v>
      </c>
      <c r="I688" s="31">
        <v>112.5</v>
      </c>
      <c r="J688" s="31">
        <v>111.6</v>
      </c>
      <c r="K688" s="31">
        <v>114.3</v>
      </c>
      <c r="L688" s="31">
        <v>115.6</v>
      </c>
      <c r="M688" s="31">
        <v>119</v>
      </c>
      <c r="N688" s="31">
        <v>119.4</v>
      </c>
      <c r="O688" s="31">
        <v>120.7</v>
      </c>
      <c r="P688" s="31">
        <v>119.6</v>
      </c>
      <c r="Q688" s="31">
        <v>119.6</v>
      </c>
      <c r="R688" s="31">
        <v>117.4</v>
      </c>
      <c r="S688" s="31">
        <v>119.2</v>
      </c>
      <c r="T688" s="31">
        <v>118.5</v>
      </c>
      <c r="U688" s="31">
        <v>118.1</v>
      </c>
      <c r="V688" s="31">
        <v>118.3</v>
      </c>
      <c r="W688" s="31">
        <v>118.2</v>
      </c>
      <c r="X688" s="31">
        <v>118.8</v>
      </c>
      <c r="Y688" s="31">
        <v>119.7</v>
      </c>
      <c r="Z688" s="31">
        <v>123.3</v>
      </c>
      <c r="AA688" s="31">
        <v>126</v>
      </c>
      <c r="AB688" s="31">
        <v>124.2</v>
      </c>
      <c r="AC688" s="31">
        <v>127.8</v>
      </c>
      <c r="AD688" s="31">
        <v>128.69999999999999</v>
      </c>
      <c r="AE688" s="31">
        <v>127.8</v>
      </c>
      <c r="AF688" s="31">
        <v>125.9</v>
      </c>
      <c r="AG688" s="31">
        <v>125.4</v>
      </c>
      <c r="AH688" s="31">
        <v>124.6</v>
      </c>
      <c r="AI688" s="31">
        <v>124.1</v>
      </c>
      <c r="AJ688" s="31">
        <v>123.4</v>
      </c>
      <c r="AK688" s="31">
        <v>126.7</v>
      </c>
      <c r="AL688" s="31">
        <v>126.3</v>
      </c>
      <c r="AM688" s="31">
        <v>127.1</v>
      </c>
      <c r="AN688" s="31">
        <v>124.3</v>
      </c>
      <c r="AO688" s="31">
        <v>124.5</v>
      </c>
      <c r="AP688" s="31">
        <v>124.3</v>
      </c>
      <c r="AQ688" s="31">
        <v>120.7</v>
      </c>
      <c r="AR688" s="31">
        <v>122</v>
      </c>
      <c r="AS688" s="31">
        <v>122.8</v>
      </c>
      <c r="AT688" s="31">
        <v>124</v>
      </c>
      <c r="AU688" s="31">
        <v>123.7</v>
      </c>
      <c r="AV688" s="31">
        <v>118.5</v>
      </c>
      <c r="AW688" s="31">
        <v>117.1</v>
      </c>
      <c r="AX688" s="31">
        <v>121</v>
      </c>
      <c r="AY688" s="31">
        <v>122.4</v>
      </c>
      <c r="AZ688" s="31">
        <v>118.5</v>
      </c>
      <c r="BA688" s="31">
        <v>120</v>
      </c>
      <c r="BB688" s="31">
        <v>119.8</v>
      </c>
      <c r="BC688" s="31">
        <v>122.5</v>
      </c>
      <c r="BD688" s="31">
        <v>119.3</v>
      </c>
      <c r="BE688" s="31">
        <v>120</v>
      </c>
      <c r="BF688" s="31">
        <v>117.2</v>
      </c>
      <c r="BG688" s="31">
        <v>118.4</v>
      </c>
      <c r="BH688" s="31">
        <v>118.3</v>
      </c>
      <c r="BI688" s="31">
        <v>117.9</v>
      </c>
      <c r="BJ688" s="31">
        <v>117.2</v>
      </c>
      <c r="BK688" s="31">
        <v>116.2</v>
      </c>
      <c r="BL688" s="31">
        <v>116.3</v>
      </c>
      <c r="BM688" s="31">
        <v>117.5</v>
      </c>
      <c r="BN688" s="31">
        <v>114.3</v>
      </c>
      <c r="BO688" s="31">
        <v>123.6</v>
      </c>
      <c r="BP688" s="31">
        <v>122.9</v>
      </c>
      <c r="BQ688" s="31">
        <v>123.8</v>
      </c>
      <c r="BR688" s="31">
        <v>117.2</v>
      </c>
      <c r="BS688" s="31">
        <v>112.7</v>
      </c>
      <c r="BT688" s="31">
        <v>112.8</v>
      </c>
      <c r="BU688" s="31">
        <v>113.7</v>
      </c>
      <c r="BV688" s="31">
        <v>110.3</v>
      </c>
      <c r="BW688" s="31">
        <v>112.4</v>
      </c>
      <c r="BX688" s="31">
        <v>116.6</v>
      </c>
      <c r="BY688" s="31">
        <v>126</v>
      </c>
      <c r="BZ688" s="31">
        <v>127.3</v>
      </c>
      <c r="CA688" s="31">
        <v>123.5</v>
      </c>
      <c r="CB688" s="31">
        <v>127</v>
      </c>
      <c r="CC688" s="31">
        <v>129.6</v>
      </c>
      <c r="CD688" s="31">
        <v>128.5</v>
      </c>
      <c r="CE688" s="31">
        <v>126.3</v>
      </c>
      <c r="CF688" s="31">
        <v>128.69999999999999</v>
      </c>
      <c r="CG688" s="31">
        <v>128.80000000000001</v>
      </c>
      <c r="CH688" s="31">
        <v>124.6</v>
      </c>
      <c r="CI688" s="31">
        <v>125.8</v>
      </c>
      <c r="CJ688" s="31">
        <v>119</v>
      </c>
      <c r="CK688" s="31">
        <v>119.4</v>
      </c>
      <c r="CL688" s="31">
        <v>113.6</v>
      </c>
      <c r="CM688" s="31">
        <v>115.4</v>
      </c>
      <c r="CN688" s="31">
        <v>106.6</v>
      </c>
      <c r="CO688" s="31">
        <v>105</v>
      </c>
      <c r="CP688" s="31">
        <v>108.4</v>
      </c>
      <c r="CQ688" s="31">
        <v>104.1</v>
      </c>
      <c r="CR688" s="31">
        <v>109.2</v>
      </c>
      <c r="CS688" s="31">
        <v>108</v>
      </c>
      <c r="CT688" s="31">
        <v>105.9</v>
      </c>
      <c r="CU688" s="31">
        <v>103.8</v>
      </c>
      <c r="CV688" s="31">
        <v>99.4</v>
      </c>
      <c r="CW688" s="31">
        <v>101.1</v>
      </c>
      <c r="CX688" s="31">
        <v>96.9</v>
      </c>
      <c r="CY688" s="31">
        <v>93.7</v>
      </c>
      <c r="CZ688" s="31">
        <v>94.3</v>
      </c>
      <c r="DA688" s="31">
        <v>93.3</v>
      </c>
      <c r="DB688" s="31">
        <v>97.2</v>
      </c>
      <c r="DC688" s="31">
        <v>99.5</v>
      </c>
      <c r="DD688" s="31">
        <v>100.2</v>
      </c>
      <c r="DE688" s="31">
        <v>101.6</v>
      </c>
      <c r="DF688" s="31">
        <v>99.9</v>
      </c>
      <c r="DG688" s="31">
        <v>100.5</v>
      </c>
      <c r="DH688" s="31">
        <v>102.2</v>
      </c>
      <c r="DI688" s="31">
        <v>101.6</v>
      </c>
      <c r="DJ688" s="31">
        <v>101.1</v>
      </c>
      <c r="DK688" s="31">
        <v>99.6</v>
      </c>
      <c r="DL688" s="31">
        <v>101</v>
      </c>
      <c r="DM688" s="31">
        <v>102.1</v>
      </c>
      <c r="DN688" s="31">
        <v>103.7</v>
      </c>
      <c r="DO688" s="31">
        <v>103.8</v>
      </c>
      <c r="DP688" s="31">
        <v>100.4</v>
      </c>
      <c r="DQ688" s="31">
        <v>106</v>
      </c>
      <c r="DR688" s="31">
        <v>106.4</v>
      </c>
      <c r="DS688" s="31">
        <v>109.4</v>
      </c>
      <c r="DT688" s="31">
        <v>105.3</v>
      </c>
      <c r="DU688" s="31">
        <v>108.6</v>
      </c>
      <c r="DV688" s="31">
        <v>112.5</v>
      </c>
      <c r="DW688" s="31">
        <v>113.8</v>
      </c>
      <c r="DX688" s="31">
        <v>117</v>
      </c>
      <c r="DY688" s="31">
        <v>118.7</v>
      </c>
      <c r="DZ688" s="31">
        <v>119.9</v>
      </c>
      <c r="EA688" s="31">
        <v>120.4</v>
      </c>
      <c r="EB688" s="31">
        <v>119.1</v>
      </c>
      <c r="EC688" s="31">
        <v>119.9</v>
      </c>
      <c r="ED688" s="31">
        <v>122.9</v>
      </c>
      <c r="EE688" s="31">
        <v>121.6</v>
      </c>
      <c r="EF688" s="31">
        <v>121.5</v>
      </c>
      <c r="EG688" s="31">
        <v>123</v>
      </c>
      <c r="EH688" s="31">
        <v>123.7</v>
      </c>
      <c r="EI688" s="31">
        <v>122.8</v>
      </c>
      <c r="EJ688" s="31">
        <v>123.6</v>
      </c>
      <c r="EK688" s="31">
        <v>124.8</v>
      </c>
      <c r="EL688" s="31">
        <v>123.5</v>
      </c>
      <c r="EM688" s="31">
        <v>125.6</v>
      </c>
      <c r="EN688" s="31">
        <v>127.4</v>
      </c>
      <c r="EO688" s="31">
        <v>123.1</v>
      </c>
      <c r="EP688" s="31">
        <v>122.4</v>
      </c>
      <c r="EQ688" s="31">
        <v>121.2</v>
      </c>
      <c r="ER688" s="31">
        <v>120.1</v>
      </c>
      <c r="ES688" s="31">
        <v>118</v>
      </c>
      <c r="ET688" s="31">
        <v>121</v>
      </c>
    </row>
    <row r="689" spans="1:150">
      <c r="A689" s="25" t="s">
        <v>2558</v>
      </c>
      <c r="B689" s="25" t="s">
        <v>2559</v>
      </c>
      <c r="C689" s="26">
        <v>0.13327</v>
      </c>
      <c r="D689" s="31">
        <v>102.2</v>
      </c>
      <c r="E689" s="31">
        <v>105.3</v>
      </c>
      <c r="F689" s="31">
        <v>107</v>
      </c>
      <c r="G689" s="31">
        <v>107.9</v>
      </c>
      <c r="H689" s="31">
        <v>111.3</v>
      </c>
      <c r="I689" s="31">
        <v>112.5</v>
      </c>
      <c r="J689" s="31">
        <v>111.6</v>
      </c>
      <c r="K689" s="31">
        <v>114.3</v>
      </c>
      <c r="L689" s="31">
        <v>115.6</v>
      </c>
      <c r="M689" s="31">
        <v>119</v>
      </c>
      <c r="N689" s="31">
        <v>119.4</v>
      </c>
      <c r="O689" s="31">
        <v>120.7</v>
      </c>
      <c r="P689" s="31">
        <v>119.6</v>
      </c>
      <c r="Q689" s="31">
        <v>119.6</v>
      </c>
      <c r="R689" s="31">
        <v>117.4</v>
      </c>
      <c r="S689" s="31">
        <v>119.2</v>
      </c>
      <c r="T689" s="31">
        <v>118.5</v>
      </c>
      <c r="U689" s="31">
        <v>118.1</v>
      </c>
      <c r="V689" s="31">
        <v>118.3</v>
      </c>
      <c r="W689" s="31">
        <v>118.2</v>
      </c>
      <c r="X689" s="31">
        <v>118.8</v>
      </c>
      <c r="Y689" s="31">
        <v>119.7</v>
      </c>
      <c r="Z689" s="31">
        <v>123.3</v>
      </c>
      <c r="AA689" s="31">
        <v>126</v>
      </c>
      <c r="AB689" s="31">
        <v>124.2</v>
      </c>
      <c r="AC689" s="31">
        <v>127.8</v>
      </c>
      <c r="AD689" s="31">
        <v>128.69999999999999</v>
      </c>
      <c r="AE689" s="31">
        <v>127.8</v>
      </c>
      <c r="AF689" s="31">
        <v>125.9</v>
      </c>
      <c r="AG689" s="31">
        <v>125.4</v>
      </c>
      <c r="AH689" s="31">
        <v>124.6</v>
      </c>
      <c r="AI689" s="31">
        <v>124.1</v>
      </c>
      <c r="AJ689" s="31">
        <v>123.4</v>
      </c>
      <c r="AK689" s="31">
        <v>126.7</v>
      </c>
      <c r="AL689" s="31">
        <v>126.3</v>
      </c>
      <c r="AM689" s="31">
        <v>127.1</v>
      </c>
      <c r="AN689" s="31">
        <v>124.3</v>
      </c>
      <c r="AO689" s="31">
        <v>124.5</v>
      </c>
      <c r="AP689" s="31">
        <v>124.3</v>
      </c>
      <c r="AQ689" s="31">
        <v>120.7</v>
      </c>
      <c r="AR689" s="31">
        <v>122</v>
      </c>
      <c r="AS689" s="31">
        <v>122.8</v>
      </c>
      <c r="AT689" s="31">
        <v>124</v>
      </c>
      <c r="AU689" s="31">
        <v>123.7</v>
      </c>
      <c r="AV689" s="31">
        <v>118.5</v>
      </c>
      <c r="AW689" s="31">
        <v>117.1</v>
      </c>
      <c r="AX689" s="31">
        <v>121</v>
      </c>
      <c r="AY689" s="31">
        <v>122.4</v>
      </c>
      <c r="AZ689" s="31">
        <v>118.5</v>
      </c>
      <c r="BA689" s="31">
        <v>120</v>
      </c>
      <c r="BB689" s="31">
        <v>119.8</v>
      </c>
      <c r="BC689" s="31">
        <v>122.5</v>
      </c>
      <c r="BD689" s="31">
        <v>119.3</v>
      </c>
      <c r="BE689" s="31">
        <v>120</v>
      </c>
      <c r="BF689" s="31">
        <v>117.2</v>
      </c>
      <c r="BG689" s="31">
        <v>118.4</v>
      </c>
      <c r="BH689" s="31">
        <v>118.3</v>
      </c>
      <c r="BI689" s="31">
        <v>117.9</v>
      </c>
      <c r="BJ689" s="31">
        <v>117.2</v>
      </c>
      <c r="BK689" s="31">
        <v>116.2</v>
      </c>
      <c r="BL689" s="31">
        <v>116.3</v>
      </c>
      <c r="BM689" s="31">
        <v>117.5</v>
      </c>
      <c r="BN689" s="31">
        <v>114.3</v>
      </c>
      <c r="BO689" s="31">
        <v>123.6</v>
      </c>
      <c r="BP689" s="31">
        <v>122.9</v>
      </c>
      <c r="BQ689" s="31">
        <v>123.8</v>
      </c>
      <c r="BR689" s="31">
        <v>117.2</v>
      </c>
      <c r="BS689" s="31">
        <v>112.7</v>
      </c>
      <c r="BT689" s="31">
        <v>112.8</v>
      </c>
      <c r="BU689" s="31">
        <v>113.7</v>
      </c>
      <c r="BV689" s="31">
        <v>110.3</v>
      </c>
      <c r="BW689" s="31">
        <v>112.4</v>
      </c>
      <c r="BX689" s="31">
        <v>116.6</v>
      </c>
      <c r="BY689" s="31">
        <v>126</v>
      </c>
      <c r="BZ689" s="31">
        <v>127.3</v>
      </c>
      <c r="CA689" s="31">
        <v>123.5</v>
      </c>
      <c r="CB689" s="31">
        <v>127</v>
      </c>
      <c r="CC689" s="31">
        <v>129.6</v>
      </c>
      <c r="CD689" s="31">
        <v>128.5</v>
      </c>
      <c r="CE689" s="31">
        <v>126.3</v>
      </c>
      <c r="CF689" s="31">
        <v>128.69999999999999</v>
      </c>
      <c r="CG689" s="31">
        <v>128.80000000000001</v>
      </c>
      <c r="CH689" s="31">
        <v>124.6</v>
      </c>
      <c r="CI689" s="31">
        <v>125.8</v>
      </c>
      <c r="CJ689" s="31">
        <v>119</v>
      </c>
      <c r="CK689" s="31">
        <v>119.4</v>
      </c>
      <c r="CL689" s="31">
        <v>113.6</v>
      </c>
      <c r="CM689" s="31">
        <v>115.4</v>
      </c>
      <c r="CN689" s="31">
        <v>106.6</v>
      </c>
      <c r="CO689" s="31">
        <v>105</v>
      </c>
      <c r="CP689" s="31">
        <v>108.4</v>
      </c>
      <c r="CQ689" s="31">
        <v>104.1</v>
      </c>
      <c r="CR689" s="31">
        <v>109.2</v>
      </c>
      <c r="CS689" s="31">
        <v>108</v>
      </c>
      <c r="CT689" s="31">
        <v>105.9</v>
      </c>
      <c r="CU689" s="31">
        <v>103.8</v>
      </c>
      <c r="CV689" s="31">
        <v>99.4</v>
      </c>
      <c r="CW689" s="31">
        <v>101.1</v>
      </c>
      <c r="CX689" s="31">
        <v>96.9</v>
      </c>
      <c r="CY689" s="31">
        <v>93.7</v>
      </c>
      <c r="CZ689" s="31">
        <v>94.3</v>
      </c>
      <c r="DA689" s="31">
        <v>93.3</v>
      </c>
      <c r="DB689" s="31">
        <v>97.2</v>
      </c>
      <c r="DC689" s="31">
        <v>99.5</v>
      </c>
      <c r="DD689" s="31">
        <v>100.2</v>
      </c>
      <c r="DE689" s="31">
        <v>101.6</v>
      </c>
      <c r="DF689" s="31">
        <v>99.9</v>
      </c>
      <c r="DG689" s="31">
        <v>100.5</v>
      </c>
      <c r="DH689" s="31">
        <v>102.2</v>
      </c>
      <c r="DI689" s="31">
        <v>101.6</v>
      </c>
      <c r="DJ689" s="31">
        <v>101.1</v>
      </c>
      <c r="DK689" s="31">
        <v>99.6</v>
      </c>
      <c r="DL689" s="31">
        <v>101</v>
      </c>
      <c r="DM689" s="31">
        <v>102.1</v>
      </c>
      <c r="DN689" s="31">
        <v>103.7</v>
      </c>
      <c r="DO689" s="31">
        <v>103.8</v>
      </c>
      <c r="DP689" s="31">
        <v>100.4</v>
      </c>
      <c r="DQ689" s="31">
        <v>106</v>
      </c>
      <c r="DR689" s="31">
        <v>106.4</v>
      </c>
      <c r="DS689" s="31">
        <v>109.4</v>
      </c>
      <c r="DT689" s="31">
        <v>105.3</v>
      </c>
      <c r="DU689" s="31">
        <v>108.6</v>
      </c>
      <c r="DV689" s="31">
        <v>112.5</v>
      </c>
      <c r="DW689" s="31">
        <v>113.8</v>
      </c>
      <c r="DX689" s="31">
        <v>117</v>
      </c>
      <c r="DY689" s="31">
        <v>118.7</v>
      </c>
      <c r="DZ689" s="31">
        <v>119.9</v>
      </c>
      <c r="EA689" s="31">
        <v>120.4</v>
      </c>
      <c r="EB689" s="31">
        <v>119.1</v>
      </c>
      <c r="EC689" s="31">
        <v>119.9</v>
      </c>
      <c r="ED689" s="31">
        <v>122.9</v>
      </c>
      <c r="EE689" s="31">
        <v>121.6</v>
      </c>
      <c r="EF689" s="31">
        <v>121.5</v>
      </c>
      <c r="EG689" s="31">
        <v>123</v>
      </c>
      <c r="EH689" s="31">
        <v>123.7</v>
      </c>
      <c r="EI689" s="31">
        <v>122.8</v>
      </c>
      <c r="EJ689" s="31">
        <v>123.6</v>
      </c>
      <c r="EK689" s="31">
        <v>124.8</v>
      </c>
      <c r="EL689" s="31">
        <v>123.5</v>
      </c>
      <c r="EM689" s="31">
        <v>125.6</v>
      </c>
      <c r="EN689" s="31">
        <v>127.4</v>
      </c>
      <c r="EO689" s="31">
        <v>123.1</v>
      </c>
      <c r="EP689" s="31">
        <v>122.4</v>
      </c>
      <c r="EQ689" s="31">
        <v>121.2</v>
      </c>
      <c r="ER689" s="31">
        <v>120.1</v>
      </c>
      <c r="ES689" s="31">
        <v>118</v>
      </c>
      <c r="ET689" s="31">
        <v>121</v>
      </c>
    </row>
    <row r="690" spans="1:150">
      <c r="A690" s="25" t="s">
        <v>2560</v>
      </c>
      <c r="B690" s="25" t="s">
        <v>2561</v>
      </c>
      <c r="C690" s="26">
        <v>0.42798000000000003</v>
      </c>
      <c r="D690" s="31">
        <v>103.2</v>
      </c>
      <c r="E690" s="31">
        <v>104.5</v>
      </c>
      <c r="F690" s="31">
        <v>104.8</v>
      </c>
      <c r="G690" s="31">
        <v>103.7</v>
      </c>
      <c r="H690" s="31">
        <v>102.8</v>
      </c>
      <c r="I690" s="31">
        <v>103.6</v>
      </c>
      <c r="J690" s="31">
        <v>105.9</v>
      </c>
      <c r="K690" s="31">
        <v>105.2</v>
      </c>
      <c r="L690" s="31">
        <v>105.9</v>
      </c>
      <c r="M690" s="31">
        <v>105.5</v>
      </c>
      <c r="N690" s="31">
        <v>104.7</v>
      </c>
      <c r="O690" s="31">
        <v>105.7</v>
      </c>
      <c r="P690" s="31">
        <v>103.4</v>
      </c>
      <c r="Q690" s="31">
        <v>103.4</v>
      </c>
      <c r="R690" s="31">
        <v>103.9</v>
      </c>
      <c r="S690" s="31">
        <v>103.8</v>
      </c>
      <c r="T690" s="31">
        <v>104.6</v>
      </c>
      <c r="U690" s="31">
        <v>107.7</v>
      </c>
      <c r="V690" s="31">
        <v>107.8</v>
      </c>
      <c r="W690" s="31">
        <v>108.8</v>
      </c>
      <c r="X690" s="31">
        <v>108.9</v>
      </c>
      <c r="Y690" s="31">
        <v>109.8</v>
      </c>
      <c r="Z690" s="31">
        <v>109</v>
      </c>
      <c r="AA690" s="31">
        <v>109.1</v>
      </c>
      <c r="AB690" s="31">
        <v>106.1</v>
      </c>
      <c r="AC690" s="31">
        <v>105.9</v>
      </c>
      <c r="AD690" s="31">
        <v>106.5</v>
      </c>
      <c r="AE690" s="31">
        <v>106.7</v>
      </c>
      <c r="AF690" s="31">
        <v>109</v>
      </c>
      <c r="AG690" s="31">
        <v>109.8</v>
      </c>
      <c r="AH690" s="31">
        <v>108.4</v>
      </c>
      <c r="AI690" s="31">
        <v>107.7</v>
      </c>
      <c r="AJ690" s="31">
        <v>107.4</v>
      </c>
      <c r="AK690" s="31">
        <v>106.5</v>
      </c>
      <c r="AL690" s="31">
        <v>104.2</v>
      </c>
      <c r="AM690" s="31">
        <v>104.5</v>
      </c>
      <c r="AN690" s="31">
        <v>105.6</v>
      </c>
      <c r="AO690" s="31">
        <v>104.5</v>
      </c>
      <c r="AP690" s="31">
        <v>104.7</v>
      </c>
      <c r="AQ690" s="31">
        <v>103.3</v>
      </c>
      <c r="AR690" s="31">
        <v>100.7</v>
      </c>
      <c r="AS690" s="31">
        <v>101.6</v>
      </c>
      <c r="AT690" s="31">
        <v>101.7</v>
      </c>
      <c r="AU690" s="31">
        <v>99.7</v>
      </c>
      <c r="AV690" s="31">
        <v>98.4</v>
      </c>
      <c r="AW690" s="31">
        <v>99.2</v>
      </c>
      <c r="AX690" s="31">
        <v>97.7</v>
      </c>
      <c r="AY690" s="31">
        <v>98.4</v>
      </c>
      <c r="AZ690" s="31">
        <v>99.9</v>
      </c>
      <c r="BA690" s="31">
        <v>99.1</v>
      </c>
      <c r="BB690" s="31">
        <v>97.7</v>
      </c>
      <c r="BC690" s="31">
        <v>98.5</v>
      </c>
      <c r="BD690" s="31">
        <v>98.2</v>
      </c>
      <c r="BE690" s="31">
        <v>98.8</v>
      </c>
      <c r="BF690" s="31">
        <v>98.4</v>
      </c>
      <c r="BG690" s="31">
        <v>99.2</v>
      </c>
      <c r="BH690" s="31">
        <v>101.4</v>
      </c>
      <c r="BI690" s="31">
        <v>101.6</v>
      </c>
      <c r="BJ690" s="31">
        <v>101.8</v>
      </c>
      <c r="BK690" s="31">
        <v>101.7</v>
      </c>
      <c r="BL690" s="31">
        <v>102.3</v>
      </c>
      <c r="BM690" s="31">
        <v>102.2</v>
      </c>
      <c r="BN690" s="31">
        <v>102.5</v>
      </c>
      <c r="BO690" s="31">
        <v>103.5</v>
      </c>
      <c r="BP690" s="31">
        <v>104.5</v>
      </c>
      <c r="BQ690" s="31">
        <v>106.7</v>
      </c>
      <c r="BR690" s="31">
        <v>106</v>
      </c>
      <c r="BS690" s="31">
        <v>107.3</v>
      </c>
      <c r="BT690" s="31">
        <v>107.5</v>
      </c>
      <c r="BU690" s="31">
        <v>108.1</v>
      </c>
      <c r="BV690" s="31">
        <v>108.6</v>
      </c>
      <c r="BW690" s="31">
        <v>109.2</v>
      </c>
      <c r="BX690" s="31">
        <v>110</v>
      </c>
      <c r="BY690" s="31">
        <v>110.6</v>
      </c>
      <c r="BZ690" s="31">
        <v>111.9</v>
      </c>
      <c r="CA690" s="31">
        <v>111.6</v>
      </c>
      <c r="CB690" s="31">
        <v>110</v>
      </c>
      <c r="CC690" s="31">
        <v>111.3</v>
      </c>
      <c r="CD690" s="31">
        <v>112.3</v>
      </c>
      <c r="CE690" s="31">
        <v>111.8</v>
      </c>
      <c r="CF690" s="31">
        <v>111.5</v>
      </c>
      <c r="CG690" s="31">
        <v>111.4</v>
      </c>
      <c r="CH690" s="31">
        <v>111.3</v>
      </c>
      <c r="CI690" s="31">
        <v>111</v>
      </c>
      <c r="CJ690" s="31">
        <v>110.2</v>
      </c>
      <c r="CK690" s="31">
        <v>110.3</v>
      </c>
      <c r="CL690" s="31">
        <v>109.3</v>
      </c>
      <c r="CM690" s="31">
        <v>109.7</v>
      </c>
      <c r="CN690" s="31">
        <v>109.9</v>
      </c>
      <c r="CO690" s="31">
        <v>109.5</v>
      </c>
      <c r="CP690" s="31">
        <v>110</v>
      </c>
      <c r="CQ690" s="31">
        <v>109.5</v>
      </c>
      <c r="CR690" s="31">
        <v>109.8</v>
      </c>
      <c r="CS690" s="31">
        <v>110.5</v>
      </c>
      <c r="CT690" s="31">
        <v>109.4</v>
      </c>
      <c r="CU690" s="31">
        <v>108.8</v>
      </c>
      <c r="CV690" s="31">
        <v>108.3</v>
      </c>
      <c r="CW690" s="31">
        <v>108.1</v>
      </c>
      <c r="CX690" s="31">
        <v>109.5</v>
      </c>
      <c r="CY690" s="31">
        <v>110.9</v>
      </c>
      <c r="CZ690" s="31">
        <v>112.6</v>
      </c>
      <c r="DA690" s="31">
        <v>114.7</v>
      </c>
      <c r="DB690" s="31">
        <v>114.5</v>
      </c>
      <c r="DC690" s="31">
        <v>116.1</v>
      </c>
      <c r="DD690" s="31">
        <v>119.5</v>
      </c>
      <c r="DE690" s="31">
        <v>122.5</v>
      </c>
      <c r="DF690" s="31">
        <v>124.4</v>
      </c>
      <c r="DG690" s="31">
        <v>129.4</v>
      </c>
      <c r="DH690" s="31">
        <v>130.4</v>
      </c>
      <c r="DI690" s="31">
        <v>134.69999999999999</v>
      </c>
      <c r="DJ690" s="31">
        <v>137.1</v>
      </c>
      <c r="DK690" s="31">
        <v>138.9</v>
      </c>
      <c r="DL690" s="31">
        <v>138.80000000000001</v>
      </c>
      <c r="DM690" s="31">
        <v>140.1</v>
      </c>
      <c r="DN690" s="31">
        <v>141.9</v>
      </c>
      <c r="DO690" s="31">
        <v>142.19999999999999</v>
      </c>
      <c r="DP690" s="31">
        <v>143.1</v>
      </c>
      <c r="DQ690" s="31">
        <v>144.69999999999999</v>
      </c>
      <c r="DR690" s="31">
        <v>146.5</v>
      </c>
      <c r="DS690" s="31">
        <v>150.30000000000001</v>
      </c>
      <c r="DT690" s="31">
        <v>153.30000000000001</v>
      </c>
      <c r="DU690" s="31">
        <v>152</v>
      </c>
      <c r="DV690" s="31">
        <v>150.6</v>
      </c>
      <c r="DW690" s="31">
        <v>144.1</v>
      </c>
      <c r="DX690" s="31">
        <v>142.1</v>
      </c>
      <c r="DY690" s="31">
        <v>141.69999999999999</v>
      </c>
      <c r="DZ690" s="31">
        <v>141.4</v>
      </c>
      <c r="EA690" s="31">
        <v>142.9</v>
      </c>
      <c r="EB690" s="31">
        <v>144.1</v>
      </c>
      <c r="EC690" s="31">
        <v>146.4</v>
      </c>
      <c r="ED690" s="31">
        <v>149</v>
      </c>
      <c r="EE690" s="31">
        <v>148.30000000000001</v>
      </c>
      <c r="EF690" s="31">
        <v>148.6</v>
      </c>
      <c r="EG690" s="31">
        <v>146.4</v>
      </c>
      <c r="EH690" s="31">
        <v>145.5</v>
      </c>
      <c r="EI690" s="31">
        <v>146.4</v>
      </c>
      <c r="EJ690" s="31">
        <v>146.30000000000001</v>
      </c>
      <c r="EK690" s="31">
        <v>146.80000000000001</v>
      </c>
      <c r="EL690" s="31">
        <v>145.4</v>
      </c>
      <c r="EM690" s="31">
        <v>144.69999999999999</v>
      </c>
      <c r="EN690" s="31">
        <v>145.6</v>
      </c>
      <c r="EO690" s="31">
        <v>145.5</v>
      </c>
      <c r="EP690" s="31">
        <v>144.9</v>
      </c>
      <c r="EQ690" s="31">
        <v>146</v>
      </c>
      <c r="ER690" s="31">
        <v>149.9</v>
      </c>
      <c r="ES690" s="31">
        <v>153.9</v>
      </c>
      <c r="ET690" s="31">
        <v>155.5</v>
      </c>
    </row>
    <row r="691" spans="1:150">
      <c r="A691" s="25" t="s">
        <v>1485</v>
      </c>
      <c r="B691" s="25" t="s">
        <v>2562</v>
      </c>
      <c r="C691" s="26">
        <v>8.2919999999999994E-2</v>
      </c>
      <c r="D691" s="31">
        <v>98.9</v>
      </c>
      <c r="E691" s="31">
        <v>100.7</v>
      </c>
      <c r="F691" s="31">
        <v>99</v>
      </c>
      <c r="G691" s="31">
        <v>96.4</v>
      </c>
      <c r="H691" s="31">
        <v>96.3</v>
      </c>
      <c r="I691" s="31">
        <v>97.9</v>
      </c>
      <c r="J691" s="31">
        <v>99.9</v>
      </c>
      <c r="K691" s="31">
        <v>98.8</v>
      </c>
      <c r="L691" s="31">
        <v>101.1</v>
      </c>
      <c r="M691" s="31">
        <v>98</v>
      </c>
      <c r="N691" s="31">
        <v>98.3</v>
      </c>
      <c r="O691" s="31">
        <v>98.8</v>
      </c>
      <c r="P691" s="31">
        <v>99.3</v>
      </c>
      <c r="Q691" s="31">
        <v>99.5</v>
      </c>
      <c r="R691" s="31">
        <v>96.5</v>
      </c>
      <c r="S691" s="31">
        <v>99</v>
      </c>
      <c r="T691" s="31">
        <v>101.1</v>
      </c>
      <c r="U691" s="31">
        <v>103.2</v>
      </c>
      <c r="V691" s="31">
        <v>104.5</v>
      </c>
      <c r="W691" s="31">
        <v>105</v>
      </c>
      <c r="X691" s="31">
        <v>106.9</v>
      </c>
      <c r="Y691" s="31">
        <v>105.8</v>
      </c>
      <c r="Z691" s="31">
        <v>106.7</v>
      </c>
      <c r="AA691" s="31">
        <v>106.1</v>
      </c>
      <c r="AB691" s="31">
        <v>104.7</v>
      </c>
      <c r="AC691" s="31">
        <v>105.1</v>
      </c>
      <c r="AD691" s="31">
        <v>104.6</v>
      </c>
      <c r="AE691" s="31">
        <v>103.2</v>
      </c>
      <c r="AF691" s="31">
        <v>105.7</v>
      </c>
      <c r="AG691" s="31">
        <v>107.6</v>
      </c>
      <c r="AH691" s="31">
        <v>107.8</v>
      </c>
      <c r="AI691" s="31">
        <v>109</v>
      </c>
      <c r="AJ691" s="31">
        <v>112</v>
      </c>
      <c r="AK691" s="31">
        <v>111.3</v>
      </c>
      <c r="AL691" s="31">
        <v>108.9</v>
      </c>
      <c r="AM691" s="31">
        <v>107.6</v>
      </c>
      <c r="AN691" s="31">
        <v>107.6</v>
      </c>
      <c r="AO691" s="31">
        <v>106.6</v>
      </c>
      <c r="AP691" s="31">
        <v>109.7</v>
      </c>
      <c r="AQ691" s="31">
        <v>105.6</v>
      </c>
      <c r="AR691" s="31">
        <v>102.7</v>
      </c>
      <c r="AS691" s="31">
        <v>104.4</v>
      </c>
      <c r="AT691" s="31">
        <v>104.7</v>
      </c>
      <c r="AU691" s="31">
        <v>104.2</v>
      </c>
      <c r="AV691" s="31">
        <v>102.2</v>
      </c>
      <c r="AW691" s="31">
        <v>102.4</v>
      </c>
      <c r="AX691" s="31">
        <v>101.2</v>
      </c>
      <c r="AY691" s="31">
        <v>101.1</v>
      </c>
      <c r="AZ691" s="31">
        <v>102.3</v>
      </c>
      <c r="BA691" s="31">
        <v>103.7</v>
      </c>
      <c r="BB691" s="31">
        <v>100.4</v>
      </c>
      <c r="BC691" s="31">
        <v>101</v>
      </c>
      <c r="BD691" s="31">
        <v>101</v>
      </c>
      <c r="BE691" s="31">
        <v>101.9</v>
      </c>
      <c r="BF691" s="31">
        <v>100.4</v>
      </c>
      <c r="BG691" s="31">
        <v>101.6</v>
      </c>
      <c r="BH691" s="31">
        <v>104</v>
      </c>
      <c r="BI691" s="31">
        <v>102.5</v>
      </c>
      <c r="BJ691" s="31">
        <v>105.9</v>
      </c>
      <c r="BK691" s="31">
        <v>103.6</v>
      </c>
      <c r="BL691" s="31">
        <v>105.3</v>
      </c>
      <c r="BM691" s="31">
        <v>104.8</v>
      </c>
      <c r="BN691" s="31">
        <v>107.7</v>
      </c>
      <c r="BO691" s="31">
        <v>106.5</v>
      </c>
      <c r="BP691" s="31">
        <v>109.2</v>
      </c>
      <c r="BQ691" s="31">
        <v>108.2</v>
      </c>
      <c r="BR691" s="31">
        <v>108</v>
      </c>
      <c r="BS691" s="31">
        <v>109.8</v>
      </c>
      <c r="BT691" s="31">
        <v>111.6</v>
      </c>
      <c r="BU691" s="31">
        <v>112.2</v>
      </c>
      <c r="BV691" s="31">
        <v>111.4</v>
      </c>
      <c r="BW691" s="31">
        <v>112.2</v>
      </c>
      <c r="BX691" s="31">
        <v>112.6</v>
      </c>
      <c r="BY691" s="31">
        <v>111</v>
      </c>
      <c r="BZ691" s="31">
        <v>112.4</v>
      </c>
      <c r="CA691" s="31">
        <v>113.6</v>
      </c>
      <c r="CB691" s="31">
        <v>110.7</v>
      </c>
      <c r="CC691" s="31">
        <v>112.6</v>
      </c>
      <c r="CD691" s="31">
        <v>113.4</v>
      </c>
      <c r="CE691" s="31">
        <v>115.6</v>
      </c>
      <c r="CF691" s="31">
        <v>113.1</v>
      </c>
      <c r="CG691" s="31">
        <v>115.6</v>
      </c>
      <c r="CH691" s="31">
        <v>114</v>
      </c>
      <c r="CI691" s="31">
        <v>113.9</v>
      </c>
      <c r="CJ691" s="31">
        <v>112.2</v>
      </c>
      <c r="CK691" s="31">
        <v>111.1</v>
      </c>
      <c r="CL691" s="31">
        <v>109.2</v>
      </c>
      <c r="CM691" s="31">
        <v>112.1</v>
      </c>
      <c r="CN691" s="31">
        <v>111.1</v>
      </c>
      <c r="CO691" s="31">
        <v>109.2</v>
      </c>
      <c r="CP691" s="31">
        <v>110.2</v>
      </c>
      <c r="CQ691" s="31">
        <v>112.6</v>
      </c>
      <c r="CR691" s="31">
        <v>109.6</v>
      </c>
      <c r="CS691" s="31">
        <v>110.7</v>
      </c>
      <c r="CT691" s="31">
        <v>109.9</v>
      </c>
      <c r="CU691" s="31">
        <v>108.5</v>
      </c>
      <c r="CV691" s="31">
        <v>108.7</v>
      </c>
      <c r="CW691" s="31">
        <v>108.4</v>
      </c>
      <c r="CX691" s="31">
        <v>106.9</v>
      </c>
      <c r="CY691" s="31">
        <v>107.4</v>
      </c>
      <c r="CZ691" s="31">
        <v>110.9</v>
      </c>
      <c r="DA691" s="31">
        <v>114.9</v>
      </c>
      <c r="DB691" s="31">
        <v>114.3</v>
      </c>
      <c r="DC691" s="31">
        <v>119.3</v>
      </c>
      <c r="DD691" s="31">
        <v>120.1</v>
      </c>
      <c r="DE691" s="31">
        <v>123.6</v>
      </c>
      <c r="DF691" s="31">
        <v>124.6</v>
      </c>
      <c r="DG691" s="31">
        <v>129.5</v>
      </c>
      <c r="DH691" s="31">
        <v>130.6</v>
      </c>
      <c r="DI691" s="31">
        <v>133.69999999999999</v>
      </c>
      <c r="DJ691" s="31">
        <v>139.9</v>
      </c>
      <c r="DK691" s="31">
        <v>144.4</v>
      </c>
      <c r="DL691" s="31">
        <v>142.4</v>
      </c>
      <c r="DM691" s="31">
        <v>141.4</v>
      </c>
      <c r="DN691" s="31">
        <v>143.9</v>
      </c>
      <c r="DO691" s="31">
        <v>146.30000000000001</v>
      </c>
      <c r="DP691" s="31">
        <v>150.4</v>
      </c>
      <c r="DQ691" s="31">
        <v>151.6</v>
      </c>
      <c r="DR691" s="31">
        <v>154</v>
      </c>
      <c r="DS691" s="31">
        <v>160</v>
      </c>
      <c r="DT691" s="31">
        <v>162</v>
      </c>
      <c r="DU691" s="31">
        <v>164.2</v>
      </c>
      <c r="DV691" s="31">
        <v>160.9</v>
      </c>
      <c r="DW691" s="31">
        <v>156.19999999999999</v>
      </c>
      <c r="DX691" s="31">
        <v>155.19999999999999</v>
      </c>
      <c r="DY691" s="31">
        <v>155.69999999999999</v>
      </c>
      <c r="DZ691" s="31">
        <v>154</v>
      </c>
      <c r="EA691" s="31">
        <v>154.4</v>
      </c>
      <c r="EB691" s="31">
        <v>153</v>
      </c>
      <c r="EC691" s="31">
        <v>156</v>
      </c>
      <c r="ED691" s="31">
        <v>158.5</v>
      </c>
      <c r="EE691" s="31">
        <v>156.5</v>
      </c>
      <c r="EF691" s="31">
        <v>155</v>
      </c>
      <c r="EG691" s="31">
        <v>152.30000000000001</v>
      </c>
      <c r="EH691" s="31">
        <v>152.1</v>
      </c>
      <c r="EI691" s="31">
        <v>153.5</v>
      </c>
      <c r="EJ691" s="31">
        <v>153.4</v>
      </c>
      <c r="EK691" s="31">
        <v>154.80000000000001</v>
      </c>
      <c r="EL691" s="31">
        <v>152.9</v>
      </c>
      <c r="EM691" s="31">
        <v>151.9</v>
      </c>
      <c r="EN691" s="31">
        <v>153.6</v>
      </c>
      <c r="EO691" s="31">
        <v>154.80000000000001</v>
      </c>
      <c r="EP691" s="31">
        <v>151.69999999999999</v>
      </c>
      <c r="EQ691" s="31">
        <v>153.30000000000001</v>
      </c>
      <c r="ER691" s="31">
        <v>159.4</v>
      </c>
      <c r="ES691" s="31">
        <v>162.30000000000001</v>
      </c>
      <c r="ET691" s="31">
        <v>165.7</v>
      </c>
    </row>
    <row r="692" spans="1:150">
      <c r="A692" s="25" t="s">
        <v>2563</v>
      </c>
      <c r="B692" s="25" t="s">
        <v>2564</v>
      </c>
      <c r="C692" s="26">
        <v>3.6600000000000001E-3</v>
      </c>
      <c r="D692" s="31">
        <v>94.2</v>
      </c>
      <c r="E692" s="31">
        <v>99.1</v>
      </c>
      <c r="F692" s="31">
        <v>103.1</v>
      </c>
      <c r="G692" s="31">
        <v>101.4</v>
      </c>
      <c r="H692" s="31">
        <v>98.2</v>
      </c>
      <c r="I692" s="31">
        <v>107.8</v>
      </c>
      <c r="J692" s="31">
        <v>103.4</v>
      </c>
      <c r="K692" s="31">
        <v>104.5</v>
      </c>
      <c r="L692" s="31">
        <v>104.7</v>
      </c>
      <c r="M692" s="31">
        <v>106.5</v>
      </c>
      <c r="N692" s="31">
        <v>105.3</v>
      </c>
      <c r="O692" s="31">
        <v>104.8</v>
      </c>
      <c r="P692" s="31">
        <v>101.6</v>
      </c>
      <c r="Q692" s="31">
        <v>101.7</v>
      </c>
      <c r="R692" s="31">
        <v>104.7</v>
      </c>
      <c r="S692" s="31">
        <v>100.9</v>
      </c>
      <c r="T692" s="31">
        <v>107.8</v>
      </c>
      <c r="U692" s="31">
        <v>111</v>
      </c>
      <c r="V692" s="31">
        <v>114.1</v>
      </c>
      <c r="W692" s="31">
        <v>109.3</v>
      </c>
      <c r="X692" s="31">
        <v>106.6</v>
      </c>
      <c r="Y692" s="31">
        <v>104.6</v>
      </c>
      <c r="Z692" s="31">
        <v>110.8</v>
      </c>
      <c r="AA692" s="31">
        <v>111</v>
      </c>
      <c r="AB692" s="31">
        <v>108</v>
      </c>
      <c r="AC692" s="31">
        <v>115.2</v>
      </c>
      <c r="AD692" s="31">
        <v>119.8</v>
      </c>
      <c r="AE692" s="31">
        <v>120.3</v>
      </c>
      <c r="AF692" s="31">
        <v>116.8</v>
      </c>
      <c r="AG692" s="31">
        <v>118.3</v>
      </c>
      <c r="AH692" s="31">
        <v>115.7</v>
      </c>
      <c r="AI692" s="31">
        <v>118.5</v>
      </c>
      <c r="AJ692" s="31">
        <v>118.7</v>
      </c>
      <c r="AK692" s="31">
        <v>117</v>
      </c>
      <c r="AL692" s="31">
        <v>114.5</v>
      </c>
      <c r="AM692" s="31">
        <v>115.3</v>
      </c>
      <c r="AN692" s="31">
        <v>116.9</v>
      </c>
      <c r="AO692" s="31">
        <v>116</v>
      </c>
      <c r="AP692" s="31">
        <v>117.7</v>
      </c>
      <c r="AQ692" s="31">
        <v>120.2</v>
      </c>
      <c r="AR692" s="31">
        <v>104.3</v>
      </c>
      <c r="AS692" s="31">
        <v>108</v>
      </c>
      <c r="AT692" s="31">
        <v>108</v>
      </c>
      <c r="AU692" s="31">
        <v>105.4</v>
      </c>
      <c r="AV692" s="31">
        <v>102.6</v>
      </c>
      <c r="AW692" s="31">
        <v>105.6</v>
      </c>
      <c r="AX692" s="31">
        <v>106.4</v>
      </c>
      <c r="AY692" s="31">
        <v>103</v>
      </c>
      <c r="AZ692" s="31">
        <v>105.4</v>
      </c>
      <c r="BA692" s="31">
        <v>102.2</v>
      </c>
      <c r="BB692" s="31">
        <v>102.9</v>
      </c>
      <c r="BC692" s="31">
        <v>102.9</v>
      </c>
      <c r="BD692" s="31">
        <v>106.1</v>
      </c>
      <c r="BE692" s="31">
        <v>107.1</v>
      </c>
      <c r="BF692" s="31">
        <v>106.8</v>
      </c>
      <c r="BG692" s="31">
        <v>101.4</v>
      </c>
      <c r="BH692" s="31">
        <v>102.1</v>
      </c>
      <c r="BI692" s="31">
        <v>102.1</v>
      </c>
      <c r="BJ692" s="31">
        <v>102.1</v>
      </c>
      <c r="BK692" s="31">
        <v>102.1</v>
      </c>
      <c r="BL692" s="31">
        <v>102.1</v>
      </c>
      <c r="BM692" s="31">
        <v>101.7</v>
      </c>
      <c r="BN692" s="31">
        <v>101.7</v>
      </c>
      <c r="BO692" s="31">
        <v>101.6</v>
      </c>
      <c r="BP692" s="31">
        <v>102</v>
      </c>
      <c r="BQ692" s="31">
        <v>104</v>
      </c>
      <c r="BR692" s="31">
        <v>104.8</v>
      </c>
      <c r="BS692" s="31">
        <v>102.4</v>
      </c>
      <c r="BT692" s="31">
        <v>116.2</v>
      </c>
      <c r="BU692" s="31">
        <v>113</v>
      </c>
      <c r="BV692" s="31">
        <v>115</v>
      </c>
      <c r="BW692" s="31">
        <v>119</v>
      </c>
      <c r="BX692" s="31">
        <v>116.7</v>
      </c>
      <c r="BY692" s="31">
        <v>121.5</v>
      </c>
      <c r="BZ692" s="31">
        <v>119</v>
      </c>
      <c r="CA692" s="31">
        <v>119.1</v>
      </c>
      <c r="CB692" s="31">
        <v>119.6</v>
      </c>
      <c r="CC692" s="31">
        <v>118.8</v>
      </c>
      <c r="CD692" s="31">
        <v>122.6</v>
      </c>
      <c r="CE692" s="31">
        <v>114.8</v>
      </c>
      <c r="CF692" s="31">
        <v>115.3</v>
      </c>
      <c r="CG692" s="31">
        <v>117.4</v>
      </c>
      <c r="CH692" s="31">
        <v>119.5</v>
      </c>
      <c r="CI692" s="31">
        <v>118.7</v>
      </c>
      <c r="CJ692" s="31">
        <v>114.6</v>
      </c>
      <c r="CK692" s="31">
        <v>113.2</v>
      </c>
      <c r="CL692" s="31">
        <v>113.3</v>
      </c>
      <c r="CM692" s="31">
        <v>111.7</v>
      </c>
      <c r="CN692" s="31">
        <v>111.9</v>
      </c>
      <c r="CO692" s="31">
        <v>111.4</v>
      </c>
      <c r="CP692" s="31">
        <v>115.6</v>
      </c>
      <c r="CQ692" s="31">
        <v>114.9</v>
      </c>
      <c r="CR692" s="31">
        <v>118.2</v>
      </c>
      <c r="CS692" s="31">
        <v>121</v>
      </c>
      <c r="CT692" s="31">
        <v>124.1</v>
      </c>
      <c r="CU692" s="31">
        <v>121.4</v>
      </c>
      <c r="CV692" s="31">
        <v>121.4</v>
      </c>
      <c r="CW692" s="31">
        <v>120.8</v>
      </c>
      <c r="CX692" s="31">
        <v>120.7</v>
      </c>
      <c r="CY692" s="31">
        <v>122.4</v>
      </c>
      <c r="CZ692" s="31">
        <v>118.2</v>
      </c>
      <c r="DA692" s="31">
        <v>123.2</v>
      </c>
      <c r="DB692" s="31">
        <v>128.30000000000001</v>
      </c>
      <c r="DC692" s="31">
        <v>123.1</v>
      </c>
      <c r="DD692" s="31">
        <v>125</v>
      </c>
      <c r="DE692" s="31">
        <v>129.9</v>
      </c>
      <c r="DF692" s="31">
        <v>127.9</v>
      </c>
      <c r="DG692" s="31">
        <v>117.8</v>
      </c>
      <c r="DH692" s="31">
        <v>121.4</v>
      </c>
      <c r="DI692" s="31">
        <v>131.30000000000001</v>
      </c>
      <c r="DJ692" s="31">
        <v>136.80000000000001</v>
      </c>
      <c r="DK692" s="31">
        <v>129.80000000000001</v>
      </c>
      <c r="DL692" s="31">
        <v>131.6</v>
      </c>
      <c r="DM692" s="31">
        <v>134.9</v>
      </c>
      <c r="DN692" s="31">
        <v>140.5</v>
      </c>
      <c r="DO692" s="31">
        <v>134.5</v>
      </c>
      <c r="DP692" s="31">
        <v>135.1</v>
      </c>
      <c r="DQ692" s="31">
        <v>136.9</v>
      </c>
      <c r="DR692" s="31">
        <v>139.69999999999999</v>
      </c>
      <c r="DS692" s="31">
        <v>146.19999999999999</v>
      </c>
      <c r="DT692" s="31">
        <v>151</v>
      </c>
      <c r="DU692" s="31">
        <v>150.30000000000001</v>
      </c>
      <c r="DV692" s="31">
        <v>156.9</v>
      </c>
      <c r="DW692" s="31">
        <v>141.4</v>
      </c>
      <c r="DX692" s="31">
        <v>142.4</v>
      </c>
      <c r="DY692" s="31">
        <v>141.80000000000001</v>
      </c>
      <c r="DZ692" s="31">
        <v>142.19999999999999</v>
      </c>
      <c r="EA692" s="31">
        <v>141.9</v>
      </c>
      <c r="EB692" s="31">
        <v>141.69999999999999</v>
      </c>
      <c r="EC692" s="31">
        <v>139.30000000000001</v>
      </c>
      <c r="ED692" s="31">
        <v>140.9</v>
      </c>
      <c r="EE692" s="31">
        <v>142</v>
      </c>
      <c r="EF692" s="31">
        <v>142.1</v>
      </c>
      <c r="EG692" s="31">
        <v>139.69999999999999</v>
      </c>
      <c r="EH692" s="31">
        <v>142.5</v>
      </c>
      <c r="EI692" s="31">
        <v>144.5</v>
      </c>
      <c r="EJ692" s="31">
        <v>144.6</v>
      </c>
      <c r="EK692" s="31">
        <v>145</v>
      </c>
      <c r="EL692" s="31">
        <v>145.1</v>
      </c>
      <c r="EM692" s="31">
        <v>146.80000000000001</v>
      </c>
      <c r="EN692" s="31">
        <v>146.19999999999999</v>
      </c>
      <c r="EO692" s="31">
        <v>147.19999999999999</v>
      </c>
      <c r="EP692" s="31">
        <v>145.30000000000001</v>
      </c>
      <c r="EQ692" s="31">
        <v>149</v>
      </c>
      <c r="ER692" s="31">
        <v>155.1</v>
      </c>
      <c r="ES692" s="31">
        <v>159.4</v>
      </c>
      <c r="ET692" s="31">
        <v>154.6</v>
      </c>
    </row>
    <row r="693" spans="1:150">
      <c r="A693" s="25" t="s">
        <v>2565</v>
      </c>
      <c r="B693" s="25" t="s">
        <v>2566</v>
      </c>
      <c r="C693" s="26">
        <v>2.1569999999999999E-2</v>
      </c>
      <c r="D693" s="31">
        <v>102.4</v>
      </c>
      <c r="E693" s="31">
        <v>105.2</v>
      </c>
      <c r="F693" s="31">
        <v>111.3</v>
      </c>
      <c r="G693" s="31">
        <v>111.7</v>
      </c>
      <c r="H693" s="31">
        <v>113</v>
      </c>
      <c r="I693" s="31">
        <v>113</v>
      </c>
      <c r="J693" s="31">
        <v>113.8</v>
      </c>
      <c r="K693" s="31">
        <v>113</v>
      </c>
      <c r="L693" s="31">
        <v>113</v>
      </c>
      <c r="M693" s="31">
        <v>113</v>
      </c>
      <c r="N693" s="31">
        <v>113</v>
      </c>
      <c r="O693" s="31">
        <v>113.1</v>
      </c>
      <c r="P693" s="31">
        <v>111.7</v>
      </c>
      <c r="Q693" s="31">
        <v>112.1</v>
      </c>
      <c r="R693" s="31">
        <v>112.1</v>
      </c>
      <c r="S693" s="31">
        <v>112.1</v>
      </c>
      <c r="T693" s="31">
        <v>112.9</v>
      </c>
      <c r="U693" s="31">
        <v>114.2</v>
      </c>
      <c r="V693" s="31">
        <v>109.2</v>
      </c>
      <c r="W693" s="31">
        <v>114.2</v>
      </c>
      <c r="X693" s="31">
        <v>115.9</v>
      </c>
      <c r="Y693" s="31">
        <v>116.4</v>
      </c>
      <c r="Z693" s="31">
        <v>116.9</v>
      </c>
      <c r="AA693" s="31">
        <v>116.5</v>
      </c>
      <c r="AB693" s="31">
        <v>115.4</v>
      </c>
      <c r="AC693" s="31">
        <v>115.4</v>
      </c>
      <c r="AD693" s="31">
        <v>115.4</v>
      </c>
      <c r="AE693" s="31">
        <v>115.4</v>
      </c>
      <c r="AF693" s="31">
        <v>115.4</v>
      </c>
      <c r="AG693" s="31">
        <v>116</v>
      </c>
      <c r="AH693" s="31">
        <v>116</v>
      </c>
      <c r="AI693" s="31">
        <v>110.3</v>
      </c>
      <c r="AJ693" s="31">
        <v>109.7</v>
      </c>
      <c r="AK693" s="31">
        <v>108.9</v>
      </c>
      <c r="AL693" s="31">
        <v>108</v>
      </c>
      <c r="AM693" s="31">
        <v>108</v>
      </c>
      <c r="AN693" s="31">
        <v>108</v>
      </c>
      <c r="AO693" s="31">
        <v>110.9</v>
      </c>
      <c r="AP693" s="31">
        <v>110.5</v>
      </c>
      <c r="AQ693" s="31">
        <v>110</v>
      </c>
      <c r="AR693" s="31">
        <v>109.4</v>
      </c>
      <c r="AS693" s="31">
        <v>108.8</v>
      </c>
      <c r="AT693" s="31">
        <v>106.8</v>
      </c>
      <c r="AU693" s="31">
        <v>106.4</v>
      </c>
      <c r="AV693" s="31">
        <v>105.9</v>
      </c>
      <c r="AW693" s="31">
        <v>102.7</v>
      </c>
      <c r="AX693" s="31">
        <v>102.3</v>
      </c>
      <c r="AY693" s="31">
        <v>99.4</v>
      </c>
      <c r="AZ693" s="31">
        <v>99.4</v>
      </c>
      <c r="BA693" s="31">
        <v>99.4</v>
      </c>
      <c r="BB693" s="31">
        <v>98.8</v>
      </c>
      <c r="BC693" s="31">
        <v>98.8</v>
      </c>
      <c r="BD693" s="31">
        <v>98.8</v>
      </c>
      <c r="BE693" s="31">
        <v>98.8</v>
      </c>
      <c r="BF693" s="31">
        <v>98.8</v>
      </c>
      <c r="BG693" s="31">
        <v>99.6</v>
      </c>
      <c r="BH693" s="31">
        <v>99.6</v>
      </c>
      <c r="BI693" s="31">
        <v>100.7</v>
      </c>
      <c r="BJ693" s="31">
        <v>100.7</v>
      </c>
      <c r="BK693" s="31">
        <v>101.8</v>
      </c>
      <c r="BL693" s="31">
        <v>101.8</v>
      </c>
      <c r="BM693" s="31">
        <v>101.8</v>
      </c>
      <c r="BN693" s="31">
        <v>102.2</v>
      </c>
      <c r="BO693" s="31">
        <v>103.6</v>
      </c>
      <c r="BP693" s="31">
        <v>105.9</v>
      </c>
      <c r="BQ693" s="31">
        <v>107.9</v>
      </c>
      <c r="BR693" s="31">
        <v>107.9</v>
      </c>
      <c r="BS693" s="31">
        <v>110.8</v>
      </c>
      <c r="BT693" s="31">
        <v>110.8</v>
      </c>
      <c r="BU693" s="31">
        <v>110.1</v>
      </c>
      <c r="BV693" s="31">
        <v>110.1</v>
      </c>
      <c r="BW693" s="31">
        <v>111.4</v>
      </c>
      <c r="BX693" s="31">
        <v>111.4</v>
      </c>
      <c r="BY693" s="31">
        <v>112.5</v>
      </c>
      <c r="BZ693" s="31">
        <v>113.6</v>
      </c>
      <c r="CA693" s="31">
        <v>113</v>
      </c>
      <c r="CB693" s="31">
        <v>113</v>
      </c>
      <c r="CC693" s="31">
        <v>112.5</v>
      </c>
      <c r="CD693" s="31">
        <v>113.2</v>
      </c>
      <c r="CE693" s="31">
        <v>113.4</v>
      </c>
      <c r="CF693" s="31">
        <v>113.4</v>
      </c>
      <c r="CG693" s="31">
        <v>112.8</v>
      </c>
      <c r="CH693" s="31">
        <v>112.8</v>
      </c>
      <c r="CI693" s="31">
        <v>112.8</v>
      </c>
      <c r="CJ693" s="31">
        <v>113.6</v>
      </c>
      <c r="CK693" s="31">
        <v>112.3</v>
      </c>
      <c r="CL693" s="31">
        <v>112.1</v>
      </c>
      <c r="CM693" s="31">
        <v>112.1</v>
      </c>
      <c r="CN693" s="31">
        <v>112.1</v>
      </c>
      <c r="CO693" s="31">
        <v>112.1</v>
      </c>
      <c r="CP693" s="31">
        <v>112.1</v>
      </c>
      <c r="CQ693" s="31">
        <v>112.1</v>
      </c>
      <c r="CR693" s="31">
        <v>112.1</v>
      </c>
      <c r="CS693" s="31">
        <v>111.2</v>
      </c>
      <c r="CT693" s="31">
        <v>110.7</v>
      </c>
      <c r="CU693" s="31">
        <v>110.7</v>
      </c>
      <c r="CV693" s="31">
        <v>110.7</v>
      </c>
      <c r="CW693" s="31">
        <v>110.7</v>
      </c>
      <c r="CX693" s="31">
        <v>107.9</v>
      </c>
      <c r="CY693" s="31">
        <v>107.6</v>
      </c>
      <c r="CZ693" s="31">
        <v>109.9</v>
      </c>
      <c r="DA693" s="31">
        <v>111.7</v>
      </c>
      <c r="DB693" s="31">
        <v>111.7</v>
      </c>
      <c r="DC693" s="31">
        <v>114.8</v>
      </c>
      <c r="DD693" s="31">
        <v>127.4</v>
      </c>
      <c r="DE693" s="31">
        <v>129.4</v>
      </c>
      <c r="DF693" s="31">
        <v>132.6</v>
      </c>
      <c r="DG693" s="31">
        <v>137.80000000000001</v>
      </c>
      <c r="DH693" s="31">
        <v>138.4</v>
      </c>
      <c r="DI693" s="31">
        <v>144.1</v>
      </c>
      <c r="DJ693" s="31">
        <v>145.69999999999999</v>
      </c>
      <c r="DK693" s="31">
        <v>147.6</v>
      </c>
      <c r="DL693" s="31">
        <v>147.5</v>
      </c>
      <c r="DM693" s="31">
        <v>147.6</v>
      </c>
      <c r="DN693" s="31">
        <v>149.80000000000001</v>
      </c>
      <c r="DO693" s="31">
        <v>149.80000000000001</v>
      </c>
      <c r="DP693" s="31">
        <v>148.80000000000001</v>
      </c>
      <c r="DQ693" s="31">
        <v>149.30000000000001</v>
      </c>
      <c r="DR693" s="31">
        <v>149.1</v>
      </c>
      <c r="DS693" s="31">
        <v>157.4</v>
      </c>
      <c r="DT693" s="31">
        <v>155.9</v>
      </c>
      <c r="DU693" s="31">
        <v>154.5</v>
      </c>
      <c r="DV693" s="31">
        <v>151.19999999999999</v>
      </c>
      <c r="DW693" s="31">
        <v>148.9</v>
      </c>
      <c r="DX693" s="31">
        <v>147</v>
      </c>
      <c r="DY693" s="31">
        <v>143.69999999999999</v>
      </c>
      <c r="DZ693" s="31">
        <v>142</v>
      </c>
      <c r="EA693" s="31">
        <v>143.5</v>
      </c>
      <c r="EB693" s="31">
        <v>143</v>
      </c>
      <c r="EC693" s="31">
        <v>143.69999999999999</v>
      </c>
      <c r="ED693" s="31">
        <v>148.69999999999999</v>
      </c>
      <c r="EE693" s="31">
        <v>150.6</v>
      </c>
      <c r="EF693" s="31">
        <v>150.6</v>
      </c>
      <c r="EG693" s="31">
        <v>149.4</v>
      </c>
      <c r="EH693" s="31">
        <v>147.5</v>
      </c>
      <c r="EI693" s="31">
        <v>148.19999999999999</v>
      </c>
      <c r="EJ693" s="31">
        <v>146.9</v>
      </c>
      <c r="EK693" s="31">
        <v>146.9</v>
      </c>
      <c r="EL693" s="31">
        <v>145.80000000000001</v>
      </c>
      <c r="EM693" s="31">
        <v>145.80000000000001</v>
      </c>
      <c r="EN693" s="31">
        <v>145.80000000000001</v>
      </c>
      <c r="EO693" s="31">
        <v>146.6</v>
      </c>
      <c r="EP693" s="31">
        <v>146.6</v>
      </c>
      <c r="EQ693" s="31">
        <v>146.6</v>
      </c>
      <c r="ER693" s="31">
        <v>152.69999999999999</v>
      </c>
      <c r="ES693" s="31">
        <v>152.69999999999999</v>
      </c>
      <c r="ET693" s="31">
        <v>154.69999999999999</v>
      </c>
    </row>
    <row r="694" spans="1:150">
      <c r="A694" s="25" t="s">
        <v>2567</v>
      </c>
      <c r="B694" s="25" t="s">
        <v>2568</v>
      </c>
      <c r="C694" s="26">
        <v>4.7410000000000001E-2</v>
      </c>
      <c r="D694" s="31">
        <v>100.3</v>
      </c>
      <c r="E694" s="31">
        <v>100.7</v>
      </c>
      <c r="F694" s="31">
        <v>100</v>
      </c>
      <c r="G694" s="31">
        <v>103.3</v>
      </c>
      <c r="H694" s="31">
        <v>100.6</v>
      </c>
      <c r="I694" s="31">
        <v>101.3</v>
      </c>
      <c r="J694" s="31">
        <v>105.2</v>
      </c>
      <c r="K694" s="31">
        <v>104.5</v>
      </c>
      <c r="L694" s="31">
        <v>104.4</v>
      </c>
      <c r="M694" s="31">
        <v>106</v>
      </c>
      <c r="N694" s="31">
        <v>107.2</v>
      </c>
      <c r="O694" s="31">
        <v>107.4</v>
      </c>
      <c r="P694" s="31">
        <v>106.5</v>
      </c>
      <c r="Q694" s="31">
        <v>106.2</v>
      </c>
      <c r="R694" s="31">
        <v>107</v>
      </c>
      <c r="S694" s="31">
        <v>107.2</v>
      </c>
      <c r="T694" s="31">
        <v>107.3</v>
      </c>
      <c r="U694" s="31">
        <v>107.7</v>
      </c>
      <c r="V694" s="31">
        <v>108.2</v>
      </c>
      <c r="W694" s="31">
        <v>105.4</v>
      </c>
      <c r="X694" s="31">
        <v>104.7</v>
      </c>
      <c r="Y694" s="31">
        <v>105.5</v>
      </c>
      <c r="Z694" s="31">
        <v>106.2</v>
      </c>
      <c r="AA694" s="31">
        <v>107.3</v>
      </c>
      <c r="AB694" s="31">
        <v>107.6</v>
      </c>
      <c r="AC694" s="31">
        <v>107.7</v>
      </c>
      <c r="AD694" s="31">
        <v>109.8</v>
      </c>
      <c r="AE694" s="31">
        <v>111</v>
      </c>
      <c r="AF694" s="31">
        <v>111.9</v>
      </c>
      <c r="AG694" s="31">
        <v>112.1</v>
      </c>
      <c r="AH694" s="31">
        <v>113.3</v>
      </c>
      <c r="AI694" s="31">
        <v>113.2</v>
      </c>
      <c r="AJ694" s="31">
        <v>112.8</v>
      </c>
      <c r="AK694" s="31">
        <v>113.2</v>
      </c>
      <c r="AL694" s="31">
        <v>113.2</v>
      </c>
      <c r="AM694" s="31">
        <v>112.9</v>
      </c>
      <c r="AN694" s="31">
        <v>112</v>
      </c>
      <c r="AO694" s="31">
        <v>113.7</v>
      </c>
      <c r="AP694" s="31">
        <v>112.7</v>
      </c>
      <c r="AQ694" s="31">
        <v>113.3</v>
      </c>
      <c r="AR694" s="31">
        <v>112.8</v>
      </c>
      <c r="AS694" s="31">
        <v>110.3</v>
      </c>
      <c r="AT694" s="31">
        <v>106.9</v>
      </c>
      <c r="AU694" s="31">
        <v>105.7</v>
      </c>
      <c r="AV694" s="31">
        <v>106.5</v>
      </c>
      <c r="AW694" s="31">
        <v>106.1</v>
      </c>
      <c r="AX694" s="31">
        <v>106.7</v>
      </c>
      <c r="AY694" s="31">
        <v>106.9</v>
      </c>
      <c r="AZ694" s="31">
        <v>111.4</v>
      </c>
      <c r="BA694" s="31">
        <v>107.2</v>
      </c>
      <c r="BB694" s="31">
        <v>107.9</v>
      </c>
      <c r="BC694" s="31">
        <v>108.3</v>
      </c>
      <c r="BD694" s="31">
        <v>109</v>
      </c>
      <c r="BE694" s="31">
        <v>109.2</v>
      </c>
      <c r="BF694" s="31">
        <v>109.3</v>
      </c>
      <c r="BG694" s="31">
        <v>109.2</v>
      </c>
      <c r="BH694" s="31">
        <v>110</v>
      </c>
      <c r="BI694" s="31">
        <v>110.7</v>
      </c>
      <c r="BJ694" s="31">
        <v>110.9</v>
      </c>
      <c r="BK694" s="31">
        <v>112.1</v>
      </c>
      <c r="BL694" s="31">
        <v>111.9</v>
      </c>
      <c r="BM694" s="31">
        <v>112.6</v>
      </c>
      <c r="BN694" s="31">
        <v>112.5</v>
      </c>
      <c r="BO694" s="31">
        <v>115.2</v>
      </c>
      <c r="BP694" s="31">
        <v>114.5</v>
      </c>
      <c r="BQ694" s="31">
        <v>115.5</v>
      </c>
      <c r="BR694" s="31">
        <v>112.4</v>
      </c>
      <c r="BS694" s="31">
        <v>115.6</v>
      </c>
      <c r="BT694" s="31">
        <v>112</v>
      </c>
      <c r="BU694" s="31">
        <v>113.4</v>
      </c>
      <c r="BV694" s="31">
        <v>116.1</v>
      </c>
      <c r="BW694" s="31">
        <v>117.8</v>
      </c>
      <c r="BX694" s="31">
        <v>118.3</v>
      </c>
      <c r="BY694" s="31">
        <v>116.2</v>
      </c>
      <c r="BZ694" s="31">
        <v>117.8</v>
      </c>
      <c r="CA694" s="31">
        <v>117.9</v>
      </c>
      <c r="CB694" s="31">
        <v>116.7</v>
      </c>
      <c r="CC694" s="31">
        <v>121.2</v>
      </c>
      <c r="CD694" s="31">
        <v>123.3</v>
      </c>
      <c r="CE694" s="31">
        <v>115.6</v>
      </c>
      <c r="CF694" s="31">
        <v>115.8</v>
      </c>
      <c r="CG694" s="31">
        <v>116.3</v>
      </c>
      <c r="CH694" s="31">
        <v>118.6</v>
      </c>
      <c r="CI694" s="31">
        <v>113.4</v>
      </c>
      <c r="CJ694" s="31">
        <v>111.6</v>
      </c>
      <c r="CK694" s="31">
        <v>111.8</v>
      </c>
      <c r="CL694" s="31">
        <v>112.9</v>
      </c>
      <c r="CM694" s="31">
        <v>114.1</v>
      </c>
      <c r="CN694" s="31">
        <v>114.1</v>
      </c>
      <c r="CO694" s="31">
        <v>118.2</v>
      </c>
      <c r="CP694" s="31">
        <v>117.8</v>
      </c>
      <c r="CQ694" s="31">
        <v>113</v>
      </c>
      <c r="CR694" s="31">
        <v>114.8</v>
      </c>
      <c r="CS694" s="31">
        <v>117.7</v>
      </c>
      <c r="CT694" s="31">
        <v>111.7</v>
      </c>
      <c r="CU694" s="31">
        <v>116.5</v>
      </c>
      <c r="CV694" s="31">
        <v>116.2</v>
      </c>
      <c r="CW694" s="31">
        <v>114.3</v>
      </c>
      <c r="CX694" s="31">
        <v>119.2</v>
      </c>
      <c r="CY694" s="31">
        <v>118</v>
      </c>
      <c r="CZ694" s="31">
        <v>116.8</v>
      </c>
      <c r="DA694" s="31">
        <v>113.9</v>
      </c>
      <c r="DB694" s="31">
        <v>112.3</v>
      </c>
      <c r="DC694" s="31">
        <v>113.5</v>
      </c>
      <c r="DD694" s="31">
        <v>114.4</v>
      </c>
      <c r="DE694" s="31">
        <v>115.2</v>
      </c>
      <c r="DF694" s="31">
        <v>120.2</v>
      </c>
      <c r="DG694" s="31">
        <v>120.4</v>
      </c>
      <c r="DH694" s="31">
        <v>120.3</v>
      </c>
      <c r="DI694" s="31">
        <v>126.5</v>
      </c>
      <c r="DJ694" s="31">
        <v>129.4</v>
      </c>
      <c r="DK694" s="31">
        <v>130.9</v>
      </c>
      <c r="DL694" s="31">
        <v>128.19999999999999</v>
      </c>
      <c r="DM694" s="31">
        <v>129.6</v>
      </c>
      <c r="DN694" s="31">
        <v>131.80000000000001</v>
      </c>
      <c r="DO694" s="31">
        <v>131.1</v>
      </c>
      <c r="DP694" s="31">
        <v>129.19999999999999</v>
      </c>
      <c r="DQ694" s="31">
        <v>129.69999999999999</v>
      </c>
      <c r="DR694" s="31">
        <v>132.80000000000001</v>
      </c>
      <c r="DS694" s="31">
        <v>132.80000000000001</v>
      </c>
      <c r="DT694" s="31">
        <v>137.1</v>
      </c>
      <c r="DU694" s="31">
        <v>138.5</v>
      </c>
      <c r="DV694" s="31">
        <v>139.19999999999999</v>
      </c>
      <c r="DW694" s="31">
        <v>135.6</v>
      </c>
      <c r="DX694" s="31">
        <v>133.1</v>
      </c>
      <c r="DY694" s="31">
        <v>131.5</v>
      </c>
      <c r="DZ694" s="31">
        <v>132.4</v>
      </c>
      <c r="EA694" s="31">
        <v>129.19999999999999</v>
      </c>
      <c r="EB694" s="31">
        <v>130.30000000000001</v>
      </c>
      <c r="EC694" s="31">
        <v>132.19999999999999</v>
      </c>
      <c r="ED694" s="31">
        <v>132.4</v>
      </c>
      <c r="EE694" s="31">
        <v>133</v>
      </c>
      <c r="EF694" s="31">
        <v>133.69999999999999</v>
      </c>
      <c r="EG694" s="31">
        <v>132.69999999999999</v>
      </c>
      <c r="EH694" s="31">
        <v>132.80000000000001</v>
      </c>
      <c r="EI694" s="31">
        <v>132.19999999999999</v>
      </c>
      <c r="EJ694" s="31">
        <v>132.80000000000001</v>
      </c>
      <c r="EK694" s="31">
        <v>132.4</v>
      </c>
      <c r="EL694" s="31">
        <v>134.30000000000001</v>
      </c>
      <c r="EM694" s="31">
        <v>132.5</v>
      </c>
      <c r="EN694" s="31">
        <v>134.19999999999999</v>
      </c>
      <c r="EO694" s="31">
        <v>131.5</v>
      </c>
      <c r="EP694" s="31">
        <v>131.6</v>
      </c>
      <c r="EQ694" s="31">
        <v>131.6</v>
      </c>
      <c r="ER694" s="31">
        <v>131</v>
      </c>
      <c r="ES694" s="31">
        <v>133.80000000000001</v>
      </c>
      <c r="ET694" s="31">
        <v>136</v>
      </c>
    </row>
    <row r="695" spans="1:150">
      <c r="A695" s="25" t="s">
        <v>2569</v>
      </c>
      <c r="B695" s="25" t="s">
        <v>2570</v>
      </c>
      <c r="C695" s="26">
        <v>2.6669999999999999E-2</v>
      </c>
      <c r="D695" s="31">
        <v>98.5</v>
      </c>
      <c r="E695" s="31">
        <v>101</v>
      </c>
      <c r="F695" s="31">
        <v>101.8</v>
      </c>
      <c r="G695" s="31">
        <v>100.2</v>
      </c>
      <c r="H695" s="31">
        <v>100.3</v>
      </c>
      <c r="I695" s="31">
        <v>102.3</v>
      </c>
      <c r="J695" s="31">
        <v>102.6</v>
      </c>
      <c r="K695" s="31">
        <v>99.9</v>
      </c>
      <c r="L695" s="31">
        <v>106.2</v>
      </c>
      <c r="M695" s="31">
        <v>108.5</v>
      </c>
      <c r="N695" s="31">
        <v>108.1</v>
      </c>
      <c r="O695" s="31">
        <v>106.4</v>
      </c>
      <c r="P695" s="31">
        <v>107.9</v>
      </c>
      <c r="Q695" s="31">
        <v>108.3</v>
      </c>
      <c r="R695" s="31">
        <v>109.9</v>
      </c>
      <c r="S695" s="31">
        <v>105.8</v>
      </c>
      <c r="T695" s="31">
        <v>106</v>
      </c>
      <c r="U695" s="31">
        <v>106.9</v>
      </c>
      <c r="V695" s="31">
        <v>107.4</v>
      </c>
      <c r="W695" s="31">
        <v>106</v>
      </c>
      <c r="X695" s="31">
        <v>105</v>
      </c>
      <c r="Y695" s="31">
        <v>105.7</v>
      </c>
      <c r="Z695" s="31">
        <v>106.5</v>
      </c>
      <c r="AA695" s="31">
        <v>109.1</v>
      </c>
      <c r="AB695" s="31">
        <v>109.6</v>
      </c>
      <c r="AC695" s="31">
        <v>110.7</v>
      </c>
      <c r="AD695" s="31">
        <v>109.8</v>
      </c>
      <c r="AE695" s="31">
        <v>111.7</v>
      </c>
      <c r="AF695" s="31">
        <v>114</v>
      </c>
      <c r="AG695" s="31">
        <v>115.4</v>
      </c>
      <c r="AH695" s="31">
        <v>117.2</v>
      </c>
      <c r="AI695" s="31">
        <v>119.4</v>
      </c>
      <c r="AJ695" s="31">
        <v>118</v>
      </c>
      <c r="AK695" s="31">
        <v>115.5</v>
      </c>
      <c r="AL695" s="31">
        <v>116.7</v>
      </c>
      <c r="AM695" s="31">
        <v>115.8</v>
      </c>
      <c r="AN695" s="31">
        <v>116</v>
      </c>
      <c r="AO695" s="31">
        <v>112.1</v>
      </c>
      <c r="AP695" s="31">
        <v>110.1</v>
      </c>
      <c r="AQ695" s="31">
        <v>108.5</v>
      </c>
      <c r="AR695" s="31">
        <v>113</v>
      </c>
      <c r="AS695" s="31">
        <v>112.8</v>
      </c>
      <c r="AT695" s="31">
        <v>112.4</v>
      </c>
      <c r="AU695" s="31">
        <v>110.5</v>
      </c>
      <c r="AV695" s="31">
        <v>110.3</v>
      </c>
      <c r="AW695" s="31">
        <v>111.5</v>
      </c>
      <c r="AX695" s="31">
        <v>111.1</v>
      </c>
      <c r="AY695" s="31">
        <v>109.5</v>
      </c>
      <c r="AZ695" s="31">
        <v>108.9</v>
      </c>
      <c r="BA695" s="31">
        <v>110.1</v>
      </c>
      <c r="BB695" s="31">
        <v>109.1</v>
      </c>
      <c r="BC695" s="31">
        <v>110.6</v>
      </c>
      <c r="BD695" s="31">
        <v>109.5</v>
      </c>
      <c r="BE695" s="31">
        <v>109.2</v>
      </c>
      <c r="BF695" s="31">
        <v>110</v>
      </c>
      <c r="BG695" s="31">
        <v>110.5</v>
      </c>
      <c r="BH695" s="31">
        <v>111.8</v>
      </c>
      <c r="BI695" s="31">
        <v>112.5</v>
      </c>
      <c r="BJ695" s="31">
        <v>113.6</v>
      </c>
      <c r="BK695" s="31">
        <v>115.7</v>
      </c>
      <c r="BL695" s="31">
        <v>117.5</v>
      </c>
      <c r="BM695" s="31">
        <v>117</v>
      </c>
      <c r="BN695" s="31">
        <v>117.4</v>
      </c>
      <c r="BO695" s="31">
        <v>117.9</v>
      </c>
      <c r="BP695" s="31">
        <v>118.5</v>
      </c>
      <c r="BQ695" s="31">
        <v>121.9</v>
      </c>
      <c r="BR695" s="31">
        <v>123.1</v>
      </c>
      <c r="BS695" s="31">
        <v>122.9</v>
      </c>
      <c r="BT695" s="31">
        <v>122.2</v>
      </c>
      <c r="BU695" s="31">
        <v>124</v>
      </c>
      <c r="BV695" s="31">
        <v>125.8</v>
      </c>
      <c r="BW695" s="31">
        <v>124.5</v>
      </c>
      <c r="BX695" s="31">
        <v>125.6</v>
      </c>
      <c r="BY695" s="31">
        <v>128.30000000000001</v>
      </c>
      <c r="BZ695" s="31">
        <v>128.19999999999999</v>
      </c>
      <c r="CA695" s="31">
        <v>128</v>
      </c>
      <c r="CB695" s="31">
        <v>126.6</v>
      </c>
      <c r="CC695" s="31">
        <v>128</v>
      </c>
      <c r="CD695" s="31">
        <v>128.6</v>
      </c>
      <c r="CE695" s="31">
        <v>129.30000000000001</v>
      </c>
      <c r="CF695" s="31">
        <v>127.8</v>
      </c>
      <c r="CG695" s="31">
        <v>124.3</v>
      </c>
      <c r="CH695" s="31">
        <v>124.1</v>
      </c>
      <c r="CI695" s="31">
        <v>118.2</v>
      </c>
      <c r="CJ695" s="31">
        <v>117.5</v>
      </c>
      <c r="CK695" s="31">
        <v>116.8</v>
      </c>
      <c r="CL695" s="31">
        <v>119.5</v>
      </c>
      <c r="CM695" s="31">
        <v>119.6</v>
      </c>
      <c r="CN695" s="31">
        <v>119.1</v>
      </c>
      <c r="CO695" s="31">
        <v>119.1</v>
      </c>
      <c r="CP695" s="31">
        <v>118.6</v>
      </c>
      <c r="CQ695" s="31">
        <v>116.3</v>
      </c>
      <c r="CR695" s="31">
        <v>116.8</v>
      </c>
      <c r="CS695" s="31">
        <v>117.2</v>
      </c>
      <c r="CT695" s="31">
        <v>116.4</v>
      </c>
      <c r="CU695" s="31">
        <v>116.7</v>
      </c>
      <c r="CV695" s="31">
        <v>117.8</v>
      </c>
      <c r="CW695" s="31">
        <v>117.5</v>
      </c>
      <c r="CX695" s="31">
        <v>118.2</v>
      </c>
      <c r="CY695" s="31">
        <v>119.1</v>
      </c>
      <c r="CZ695" s="31">
        <v>118.7</v>
      </c>
      <c r="DA695" s="31">
        <v>129</v>
      </c>
      <c r="DB695" s="31">
        <v>130.6</v>
      </c>
      <c r="DC695" s="31">
        <v>134</v>
      </c>
      <c r="DD695" s="31">
        <v>136.69999999999999</v>
      </c>
      <c r="DE695" s="31">
        <v>136.80000000000001</v>
      </c>
      <c r="DF695" s="31">
        <v>137</v>
      </c>
      <c r="DG695" s="31">
        <v>138.69999999999999</v>
      </c>
      <c r="DH695" s="31">
        <v>139.80000000000001</v>
      </c>
      <c r="DI695" s="31">
        <v>141.80000000000001</v>
      </c>
      <c r="DJ695" s="31">
        <v>140.80000000000001</v>
      </c>
      <c r="DK695" s="31">
        <v>142.30000000000001</v>
      </c>
      <c r="DL695" s="31">
        <v>145.19999999999999</v>
      </c>
      <c r="DM695" s="31">
        <v>149.4</v>
      </c>
      <c r="DN695" s="31">
        <v>153.5</v>
      </c>
      <c r="DO695" s="31">
        <v>152.5</v>
      </c>
      <c r="DP695" s="31">
        <v>152.69999999999999</v>
      </c>
      <c r="DQ695" s="31">
        <v>154.5</v>
      </c>
      <c r="DR695" s="31">
        <v>159.1</v>
      </c>
      <c r="DS695" s="31">
        <v>168.3</v>
      </c>
      <c r="DT695" s="31">
        <v>170.3</v>
      </c>
      <c r="DU695" s="31">
        <v>165.4</v>
      </c>
      <c r="DV695" s="31">
        <v>161.69999999999999</v>
      </c>
      <c r="DW695" s="31">
        <v>157.80000000000001</v>
      </c>
      <c r="DX695" s="31">
        <v>159.80000000000001</v>
      </c>
      <c r="DY695" s="31">
        <v>158.5</v>
      </c>
      <c r="DZ695" s="31">
        <v>156.80000000000001</v>
      </c>
      <c r="EA695" s="31">
        <v>158.9</v>
      </c>
      <c r="EB695" s="31">
        <v>162.5</v>
      </c>
      <c r="EC695" s="31">
        <v>162.30000000000001</v>
      </c>
      <c r="ED695" s="31">
        <v>161.1</v>
      </c>
      <c r="EE695" s="31">
        <v>158.5</v>
      </c>
      <c r="EF695" s="31">
        <v>159.4</v>
      </c>
      <c r="EG695" s="31">
        <v>161.5</v>
      </c>
      <c r="EH695" s="31">
        <v>159.1</v>
      </c>
      <c r="EI695" s="31">
        <v>157</v>
      </c>
      <c r="EJ695" s="31">
        <v>157.4</v>
      </c>
      <c r="EK695" s="31">
        <v>157.5</v>
      </c>
      <c r="EL695" s="31">
        <v>158.69999999999999</v>
      </c>
      <c r="EM695" s="31">
        <v>159</v>
      </c>
      <c r="EN695" s="31">
        <v>157.4</v>
      </c>
      <c r="EO695" s="31">
        <v>159.6</v>
      </c>
      <c r="EP695" s="31">
        <v>159.30000000000001</v>
      </c>
      <c r="EQ695" s="31">
        <v>160.19999999999999</v>
      </c>
      <c r="ER695" s="31">
        <v>164.6</v>
      </c>
      <c r="ES695" s="31">
        <v>168.3</v>
      </c>
      <c r="ET695" s="31">
        <v>169.4</v>
      </c>
    </row>
    <row r="696" spans="1:150">
      <c r="A696" s="25" t="s">
        <v>2571</v>
      </c>
      <c r="B696" s="25" t="s">
        <v>2572</v>
      </c>
      <c r="C696" s="26">
        <v>1.353E-2</v>
      </c>
      <c r="D696" s="31">
        <v>101.7</v>
      </c>
      <c r="E696" s="31">
        <v>103.8</v>
      </c>
      <c r="F696" s="31">
        <v>103.3</v>
      </c>
      <c r="G696" s="31">
        <v>100.7</v>
      </c>
      <c r="H696" s="31">
        <v>100.2</v>
      </c>
      <c r="I696" s="31">
        <v>102.8</v>
      </c>
      <c r="J696" s="31">
        <v>101</v>
      </c>
      <c r="K696" s="31">
        <v>106.7</v>
      </c>
      <c r="L696" s="31">
        <v>106.7</v>
      </c>
      <c r="M696" s="31">
        <v>107.1</v>
      </c>
      <c r="N696" s="31">
        <v>106.5</v>
      </c>
      <c r="O696" s="31">
        <v>107.2</v>
      </c>
      <c r="P696" s="31">
        <v>105.7</v>
      </c>
      <c r="Q696" s="31">
        <v>104.7</v>
      </c>
      <c r="R696" s="31">
        <v>105.8</v>
      </c>
      <c r="S696" s="31">
        <v>108.8</v>
      </c>
      <c r="T696" s="31">
        <v>112.5</v>
      </c>
      <c r="U696" s="31">
        <v>111.7</v>
      </c>
      <c r="V696" s="31">
        <v>108.7</v>
      </c>
      <c r="W696" s="31">
        <v>111</v>
      </c>
      <c r="X696" s="31">
        <v>111.6</v>
      </c>
      <c r="Y696" s="31">
        <v>111.2</v>
      </c>
      <c r="Z696" s="31">
        <v>112.2</v>
      </c>
      <c r="AA696" s="31">
        <v>109</v>
      </c>
      <c r="AB696" s="31">
        <v>110.4</v>
      </c>
      <c r="AC696" s="31">
        <v>110.9</v>
      </c>
      <c r="AD696" s="31">
        <v>112.4</v>
      </c>
      <c r="AE696" s="31">
        <v>114.1</v>
      </c>
      <c r="AF696" s="31">
        <v>116.1</v>
      </c>
      <c r="AG696" s="31">
        <v>117</v>
      </c>
      <c r="AH696" s="31">
        <v>118.2</v>
      </c>
      <c r="AI696" s="31">
        <v>120.2</v>
      </c>
      <c r="AJ696" s="31">
        <v>120.1</v>
      </c>
      <c r="AK696" s="31">
        <v>118.7</v>
      </c>
      <c r="AL696" s="31">
        <v>117.8</v>
      </c>
      <c r="AM696" s="31">
        <v>115.8</v>
      </c>
      <c r="AN696" s="31">
        <v>115.6</v>
      </c>
      <c r="AO696" s="31">
        <v>113.7</v>
      </c>
      <c r="AP696" s="31">
        <v>110.9</v>
      </c>
      <c r="AQ696" s="31">
        <v>109.9</v>
      </c>
      <c r="AR696" s="31">
        <v>108.9</v>
      </c>
      <c r="AS696" s="31">
        <v>107.4</v>
      </c>
      <c r="AT696" s="31">
        <v>106.6</v>
      </c>
      <c r="AU696" s="31">
        <v>103.9</v>
      </c>
      <c r="AV696" s="31">
        <v>106.2</v>
      </c>
      <c r="AW696" s="31">
        <v>105.9</v>
      </c>
      <c r="AX696" s="31">
        <v>107.8</v>
      </c>
      <c r="AY696" s="31">
        <v>109.2</v>
      </c>
      <c r="AZ696" s="31">
        <v>109.6</v>
      </c>
      <c r="BA696" s="31">
        <v>111.1</v>
      </c>
      <c r="BB696" s="31">
        <v>109.1</v>
      </c>
      <c r="BC696" s="31">
        <v>110.6</v>
      </c>
      <c r="BD696" s="31">
        <v>110.5</v>
      </c>
      <c r="BE696" s="31">
        <v>109.9</v>
      </c>
      <c r="BF696" s="31">
        <v>110.9</v>
      </c>
      <c r="BG696" s="31">
        <v>112.7</v>
      </c>
      <c r="BH696" s="31">
        <v>112.9</v>
      </c>
      <c r="BI696" s="31">
        <v>113.6</v>
      </c>
      <c r="BJ696" s="31">
        <v>116.2</v>
      </c>
      <c r="BK696" s="31">
        <v>116.6</v>
      </c>
      <c r="BL696" s="31">
        <v>116.7</v>
      </c>
      <c r="BM696" s="31">
        <v>117.4</v>
      </c>
      <c r="BN696" s="31">
        <v>115.8</v>
      </c>
      <c r="BO696" s="31">
        <v>112</v>
      </c>
      <c r="BP696" s="31">
        <v>112.4</v>
      </c>
      <c r="BQ696" s="31">
        <v>118.1</v>
      </c>
      <c r="BR696" s="31">
        <v>122.6</v>
      </c>
      <c r="BS696" s="31">
        <v>118.1</v>
      </c>
      <c r="BT696" s="31">
        <v>117.7</v>
      </c>
      <c r="BU696" s="31">
        <v>120.2</v>
      </c>
      <c r="BV696" s="31">
        <v>120.9</v>
      </c>
      <c r="BW696" s="31">
        <v>120.2</v>
      </c>
      <c r="BX696" s="31">
        <v>123.4</v>
      </c>
      <c r="BY696" s="31">
        <v>128.1</v>
      </c>
      <c r="BZ696" s="31">
        <v>127.6</v>
      </c>
      <c r="CA696" s="31">
        <v>124.5</v>
      </c>
      <c r="CB696" s="31">
        <v>123.6</v>
      </c>
      <c r="CC696" s="31">
        <v>123.9</v>
      </c>
      <c r="CD696" s="31">
        <v>124.3</v>
      </c>
      <c r="CE696" s="31">
        <v>124</v>
      </c>
      <c r="CF696" s="31">
        <v>120.5</v>
      </c>
      <c r="CG696" s="31">
        <v>119</v>
      </c>
      <c r="CH696" s="31">
        <v>120.5</v>
      </c>
      <c r="CI696" s="31">
        <v>120.6</v>
      </c>
      <c r="CJ696" s="31">
        <v>120.4</v>
      </c>
      <c r="CK696" s="31">
        <v>119.3</v>
      </c>
      <c r="CL696" s="31">
        <v>117</v>
      </c>
      <c r="CM696" s="31">
        <v>117.2</v>
      </c>
      <c r="CN696" s="31">
        <v>117.4</v>
      </c>
      <c r="CO696" s="31">
        <v>116.9</v>
      </c>
      <c r="CP696" s="31">
        <v>116.3</v>
      </c>
      <c r="CQ696" s="31">
        <v>116.2</v>
      </c>
      <c r="CR696" s="31">
        <v>116.7</v>
      </c>
      <c r="CS696" s="31">
        <v>117.2</v>
      </c>
      <c r="CT696" s="31">
        <v>114.8</v>
      </c>
      <c r="CU696" s="31">
        <v>115</v>
      </c>
      <c r="CV696" s="31">
        <v>113.3</v>
      </c>
      <c r="CW696" s="31">
        <v>113.2</v>
      </c>
      <c r="CX696" s="31">
        <v>113.7</v>
      </c>
      <c r="CY696" s="31">
        <v>114.1</v>
      </c>
      <c r="CZ696" s="31">
        <v>115.8</v>
      </c>
      <c r="DA696" s="31">
        <v>116.2</v>
      </c>
      <c r="DB696" s="31">
        <v>118.2</v>
      </c>
      <c r="DC696" s="31">
        <v>122.5</v>
      </c>
      <c r="DD696" s="31">
        <v>125.5</v>
      </c>
      <c r="DE696" s="31">
        <v>125.7</v>
      </c>
      <c r="DF696" s="31">
        <v>127.9</v>
      </c>
      <c r="DG696" s="31">
        <v>130.6</v>
      </c>
      <c r="DH696" s="31">
        <v>135.6</v>
      </c>
      <c r="DI696" s="31">
        <v>141.30000000000001</v>
      </c>
      <c r="DJ696" s="31">
        <v>141.19999999999999</v>
      </c>
      <c r="DK696" s="31">
        <v>144.30000000000001</v>
      </c>
      <c r="DL696" s="31">
        <v>145.5</v>
      </c>
      <c r="DM696" s="31">
        <v>148.9</v>
      </c>
      <c r="DN696" s="31">
        <v>154.4</v>
      </c>
      <c r="DO696" s="31">
        <v>152.69999999999999</v>
      </c>
      <c r="DP696" s="31">
        <v>151.1</v>
      </c>
      <c r="DQ696" s="31">
        <v>153.5</v>
      </c>
      <c r="DR696" s="31">
        <v>159.6</v>
      </c>
      <c r="DS696" s="31">
        <v>165.7</v>
      </c>
      <c r="DT696" s="31">
        <v>177.8</v>
      </c>
      <c r="DU696" s="31">
        <v>173.1</v>
      </c>
      <c r="DV696" s="31">
        <v>166.2</v>
      </c>
      <c r="DW696" s="31">
        <v>161.9</v>
      </c>
      <c r="DX696" s="31">
        <v>158.80000000000001</v>
      </c>
      <c r="DY696" s="31">
        <v>156.30000000000001</v>
      </c>
      <c r="DZ696" s="31">
        <v>155.4</v>
      </c>
      <c r="EA696" s="31">
        <v>157</v>
      </c>
      <c r="EB696" s="31">
        <v>157.9</v>
      </c>
      <c r="EC696" s="31">
        <v>160.80000000000001</v>
      </c>
      <c r="ED696" s="31">
        <v>162.69999999999999</v>
      </c>
      <c r="EE696" s="31">
        <v>158.4</v>
      </c>
      <c r="EF696" s="31">
        <v>157.69999999999999</v>
      </c>
      <c r="EG696" s="31">
        <v>158</v>
      </c>
      <c r="EH696" s="31">
        <v>156.4</v>
      </c>
      <c r="EI696" s="31">
        <v>154.69999999999999</v>
      </c>
      <c r="EJ696" s="31">
        <v>154.80000000000001</v>
      </c>
      <c r="EK696" s="31">
        <v>157.30000000000001</v>
      </c>
      <c r="EL696" s="31">
        <v>156.19999999999999</v>
      </c>
      <c r="EM696" s="31">
        <v>156.5</v>
      </c>
      <c r="EN696" s="31">
        <v>156.30000000000001</v>
      </c>
      <c r="EO696" s="31">
        <v>155.1</v>
      </c>
      <c r="EP696" s="31">
        <v>154.9</v>
      </c>
      <c r="EQ696" s="31">
        <v>155</v>
      </c>
      <c r="ER696" s="31">
        <v>163.9</v>
      </c>
      <c r="ES696" s="31">
        <v>170.3</v>
      </c>
      <c r="ET696" s="31">
        <v>168.5</v>
      </c>
    </row>
    <row r="697" spans="1:150">
      <c r="A697" s="25" t="s">
        <v>2573</v>
      </c>
      <c r="B697" s="25" t="s">
        <v>2574</v>
      </c>
      <c r="C697" s="26">
        <v>7.782E-2</v>
      </c>
      <c r="D697" s="31">
        <v>104.7</v>
      </c>
      <c r="E697" s="31">
        <v>105.4</v>
      </c>
      <c r="F697" s="31">
        <v>104.3</v>
      </c>
      <c r="G697" s="31">
        <v>104</v>
      </c>
      <c r="H697" s="31">
        <v>103.6</v>
      </c>
      <c r="I697" s="31">
        <v>104</v>
      </c>
      <c r="J697" s="31">
        <v>105.8</v>
      </c>
      <c r="K697" s="31">
        <v>104.6</v>
      </c>
      <c r="L697" s="31">
        <v>104.7</v>
      </c>
      <c r="M697" s="31">
        <v>105.1</v>
      </c>
      <c r="N697" s="31">
        <v>105.4</v>
      </c>
      <c r="O697" s="31">
        <v>104.9</v>
      </c>
      <c r="P697" s="31">
        <v>101.6</v>
      </c>
      <c r="Q697" s="31">
        <v>99.4</v>
      </c>
      <c r="R697" s="31">
        <v>101.9</v>
      </c>
      <c r="S697" s="31">
        <v>101.4</v>
      </c>
      <c r="T697" s="31">
        <v>104.4</v>
      </c>
      <c r="U697" s="31">
        <v>110.2</v>
      </c>
      <c r="V697" s="31">
        <v>109.6</v>
      </c>
      <c r="W697" s="31">
        <v>111.8</v>
      </c>
      <c r="X697" s="31">
        <v>112.3</v>
      </c>
      <c r="Y697" s="31">
        <v>119</v>
      </c>
      <c r="Z697" s="31">
        <v>112.6</v>
      </c>
      <c r="AA697" s="31">
        <v>109.8</v>
      </c>
      <c r="AB697" s="31">
        <v>108.1</v>
      </c>
      <c r="AC697" s="31">
        <v>107.9</v>
      </c>
      <c r="AD697" s="31">
        <v>107.2</v>
      </c>
      <c r="AE697" s="31">
        <v>110.1</v>
      </c>
      <c r="AF697" s="31">
        <v>111.8</v>
      </c>
      <c r="AG697" s="31">
        <v>108.3</v>
      </c>
      <c r="AH697" s="31">
        <v>107.9</v>
      </c>
      <c r="AI697" s="31">
        <v>107.7</v>
      </c>
      <c r="AJ697" s="31">
        <v>105.4</v>
      </c>
      <c r="AK697" s="31">
        <v>102.3</v>
      </c>
      <c r="AL697" s="31">
        <v>97.6</v>
      </c>
      <c r="AM697" s="31">
        <v>98.6</v>
      </c>
      <c r="AN697" s="31">
        <v>103</v>
      </c>
      <c r="AO697" s="31">
        <v>101.4</v>
      </c>
      <c r="AP697" s="31">
        <v>99.6</v>
      </c>
      <c r="AQ697" s="31">
        <v>98.5</v>
      </c>
      <c r="AR697" s="31">
        <v>94.4</v>
      </c>
      <c r="AS697" s="31">
        <v>93.8</v>
      </c>
      <c r="AT697" s="31">
        <v>95.3</v>
      </c>
      <c r="AU697" s="31">
        <v>90.7</v>
      </c>
      <c r="AV697" s="31">
        <v>87.1</v>
      </c>
      <c r="AW697" s="31">
        <v>87.1</v>
      </c>
      <c r="AX697" s="31">
        <v>86.5</v>
      </c>
      <c r="AY697" s="31">
        <v>88</v>
      </c>
      <c r="AZ697" s="31">
        <v>90.3</v>
      </c>
      <c r="BA697" s="31">
        <v>89.7</v>
      </c>
      <c r="BB697" s="31">
        <v>87.4</v>
      </c>
      <c r="BC697" s="31">
        <v>89.3</v>
      </c>
      <c r="BD697" s="31">
        <v>89.6</v>
      </c>
      <c r="BE697" s="31">
        <v>88.4</v>
      </c>
      <c r="BF697" s="31">
        <v>88.3</v>
      </c>
      <c r="BG697" s="31">
        <v>90</v>
      </c>
      <c r="BH697" s="31">
        <v>95.5</v>
      </c>
      <c r="BI697" s="31">
        <v>96</v>
      </c>
      <c r="BJ697" s="31">
        <v>94.8</v>
      </c>
      <c r="BK697" s="31">
        <v>94.5</v>
      </c>
      <c r="BL697" s="31">
        <v>96</v>
      </c>
      <c r="BM697" s="31">
        <v>94.8</v>
      </c>
      <c r="BN697" s="31">
        <v>94.1</v>
      </c>
      <c r="BO697" s="31">
        <v>94.2</v>
      </c>
      <c r="BP697" s="31">
        <v>96.5</v>
      </c>
      <c r="BQ697" s="31">
        <v>102.9</v>
      </c>
      <c r="BR697" s="31">
        <v>101.3</v>
      </c>
      <c r="BS697" s="31">
        <v>104.9</v>
      </c>
      <c r="BT697" s="31">
        <v>104.9</v>
      </c>
      <c r="BU697" s="31">
        <v>106.7</v>
      </c>
      <c r="BV697" s="31">
        <v>106.6</v>
      </c>
      <c r="BW697" s="31">
        <v>107.6</v>
      </c>
      <c r="BX697" s="31">
        <v>107.5</v>
      </c>
      <c r="BY697" s="31">
        <v>110.1</v>
      </c>
      <c r="BZ697" s="31">
        <v>110</v>
      </c>
      <c r="CA697" s="31">
        <v>109.9</v>
      </c>
      <c r="CB697" s="31">
        <v>107.6</v>
      </c>
      <c r="CC697" s="31">
        <v>107.9</v>
      </c>
      <c r="CD697" s="31">
        <v>108.7</v>
      </c>
      <c r="CE697" s="31">
        <v>108.9</v>
      </c>
      <c r="CF697" s="31">
        <v>109</v>
      </c>
      <c r="CG697" s="31">
        <v>108.4</v>
      </c>
      <c r="CH697" s="31">
        <v>108.3</v>
      </c>
      <c r="CI697" s="31">
        <v>111</v>
      </c>
      <c r="CJ697" s="31">
        <v>110.6</v>
      </c>
      <c r="CK697" s="31">
        <v>112.2</v>
      </c>
      <c r="CL697" s="31">
        <v>109.8</v>
      </c>
      <c r="CM697" s="31">
        <v>106.5</v>
      </c>
      <c r="CN697" s="31">
        <v>107.9</v>
      </c>
      <c r="CO697" s="31">
        <v>106.7</v>
      </c>
      <c r="CP697" s="31">
        <v>107.4</v>
      </c>
      <c r="CQ697" s="31">
        <v>105.8</v>
      </c>
      <c r="CR697" s="31">
        <v>108.8</v>
      </c>
      <c r="CS697" s="31">
        <v>109.3</v>
      </c>
      <c r="CT697" s="31">
        <v>107.9</v>
      </c>
      <c r="CU697" s="31">
        <v>105.5</v>
      </c>
      <c r="CV697" s="31">
        <v>102.4</v>
      </c>
      <c r="CW697" s="31">
        <v>104.8</v>
      </c>
      <c r="CX697" s="31">
        <v>107.6</v>
      </c>
      <c r="CY697" s="31">
        <v>110.8</v>
      </c>
      <c r="CZ697" s="31">
        <v>116.8</v>
      </c>
      <c r="DA697" s="31">
        <v>115.4</v>
      </c>
      <c r="DB697" s="31">
        <v>116.7</v>
      </c>
      <c r="DC697" s="31">
        <v>117.8</v>
      </c>
      <c r="DD697" s="31">
        <v>123.4</v>
      </c>
      <c r="DE697" s="31">
        <v>127.2</v>
      </c>
      <c r="DF697" s="31">
        <v>131</v>
      </c>
      <c r="DG697" s="31">
        <v>142.69999999999999</v>
      </c>
      <c r="DH697" s="31">
        <v>144.6</v>
      </c>
      <c r="DI697" s="31">
        <v>151.1</v>
      </c>
      <c r="DJ697" s="31">
        <v>154</v>
      </c>
      <c r="DK697" s="31">
        <v>152.69999999999999</v>
      </c>
      <c r="DL697" s="31">
        <v>152.69999999999999</v>
      </c>
      <c r="DM697" s="31">
        <v>155.80000000000001</v>
      </c>
      <c r="DN697" s="31">
        <v>158</v>
      </c>
      <c r="DO697" s="31">
        <v>156.4</v>
      </c>
      <c r="DP697" s="31">
        <v>155.6</v>
      </c>
      <c r="DQ697" s="31">
        <v>161.5</v>
      </c>
      <c r="DR697" s="31">
        <v>165.7</v>
      </c>
      <c r="DS697" s="31">
        <v>170.3</v>
      </c>
      <c r="DT697" s="31">
        <v>176.1</v>
      </c>
      <c r="DU697" s="31">
        <v>171.8</v>
      </c>
      <c r="DV697" s="31">
        <v>171</v>
      </c>
      <c r="DW697" s="31">
        <v>157.4</v>
      </c>
      <c r="DX697" s="31">
        <v>154.1</v>
      </c>
      <c r="DY697" s="31">
        <v>150.1</v>
      </c>
      <c r="DZ697" s="31">
        <v>150.1</v>
      </c>
      <c r="EA697" s="31">
        <v>153.30000000000001</v>
      </c>
      <c r="EB697" s="31">
        <v>155.9</v>
      </c>
      <c r="EC697" s="31">
        <v>161.19999999999999</v>
      </c>
      <c r="ED697" s="31">
        <v>167.1</v>
      </c>
      <c r="EE697" s="31">
        <v>166.8</v>
      </c>
      <c r="EF697" s="31">
        <v>166.2</v>
      </c>
      <c r="EG697" s="31">
        <v>162</v>
      </c>
      <c r="EH697" s="31">
        <v>158.4</v>
      </c>
      <c r="EI697" s="31">
        <v>159.80000000000001</v>
      </c>
      <c r="EJ697" s="31">
        <v>160.69999999999999</v>
      </c>
      <c r="EK697" s="31">
        <v>161.69999999999999</v>
      </c>
      <c r="EL697" s="31">
        <v>162.5</v>
      </c>
      <c r="EM697" s="31">
        <v>158.69999999999999</v>
      </c>
      <c r="EN697" s="31">
        <v>160.5</v>
      </c>
      <c r="EO697" s="31">
        <v>160.5</v>
      </c>
      <c r="EP697" s="31">
        <v>161.4</v>
      </c>
      <c r="EQ697" s="31">
        <v>162.80000000000001</v>
      </c>
      <c r="ER697" s="31">
        <v>166.9</v>
      </c>
      <c r="ES697" s="31">
        <v>178.3</v>
      </c>
      <c r="ET697" s="31">
        <v>180.6</v>
      </c>
    </row>
    <row r="698" spans="1:150">
      <c r="A698" s="25" t="s">
        <v>2575</v>
      </c>
      <c r="B698" s="25" t="s">
        <v>2576</v>
      </c>
      <c r="C698" s="26">
        <v>1.9640000000000001E-2</v>
      </c>
      <c r="D698" s="31">
        <v>129.6</v>
      </c>
      <c r="E698" s="31">
        <v>127</v>
      </c>
      <c r="F698" s="31">
        <v>129</v>
      </c>
      <c r="G698" s="31">
        <v>126.5</v>
      </c>
      <c r="H698" s="31">
        <v>124.7</v>
      </c>
      <c r="I698" s="31">
        <v>118</v>
      </c>
      <c r="J698" s="31">
        <v>117.6</v>
      </c>
      <c r="K698" s="31">
        <v>117</v>
      </c>
      <c r="L698" s="31">
        <v>127.1</v>
      </c>
      <c r="M698" s="31">
        <v>113.8</v>
      </c>
      <c r="N698" s="31">
        <v>98.9</v>
      </c>
      <c r="O698" s="31">
        <v>107.2</v>
      </c>
      <c r="P698" s="31">
        <v>108.1</v>
      </c>
      <c r="Q698" s="31">
        <v>106.8</v>
      </c>
      <c r="R698" s="31">
        <v>116.8</v>
      </c>
      <c r="S698" s="31">
        <v>109.5</v>
      </c>
      <c r="T698" s="31">
        <v>98.8</v>
      </c>
      <c r="U698" s="31">
        <v>98.1</v>
      </c>
      <c r="V698" s="31">
        <v>105</v>
      </c>
      <c r="W698" s="31">
        <v>100.9</v>
      </c>
      <c r="X698" s="31">
        <v>101.4</v>
      </c>
      <c r="Y698" s="31">
        <v>103.4</v>
      </c>
      <c r="Z698" s="31">
        <v>110.2</v>
      </c>
      <c r="AA698" s="31">
        <v>109.6</v>
      </c>
      <c r="AB698" s="31">
        <v>98.3</v>
      </c>
      <c r="AC698" s="31">
        <v>99.1</v>
      </c>
      <c r="AD698" s="31">
        <v>101.7</v>
      </c>
      <c r="AE698" s="31">
        <v>101.5</v>
      </c>
      <c r="AF698" s="31">
        <v>108.4</v>
      </c>
      <c r="AG698" s="31">
        <v>109.4</v>
      </c>
      <c r="AH698" s="31">
        <v>109.1</v>
      </c>
      <c r="AI698" s="31">
        <v>100.5</v>
      </c>
      <c r="AJ698" s="31">
        <v>96.6</v>
      </c>
      <c r="AK698" s="31">
        <v>93.8</v>
      </c>
      <c r="AL698" s="31">
        <v>85.9</v>
      </c>
      <c r="AM698" s="31">
        <v>91.8</v>
      </c>
      <c r="AN698" s="31">
        <v>89.4</v>
      </c>
      <c r="AO698" s="31">
        <v>94.4</v>
      </c>
      <c r="AP698" s="31">
        <v>89.5</v>
      </c>
      <c r="AQ698" s="31">
        <v>75.5</v>
      </c>
      <c r="AR698" s="31">
        <v>71.7</v>
      </c>
      <c r="AS698" s="31">
        <v>74.900000000000006</v>
      </c>
      <c r="AT698" s="31">
        <v>77</v>
      </c>
      <c r="AU698" s="31">
        <v>77</v>
      </c>
      <c r="AV698" s="31">
        <v>79.7</v>
      </c>
      <c r="AW698" s="31">
        <v>81.3</v>
      </c>
      <c r="AX698" s="31">
        <v>79.5</v>
      </c>
      <c r="AY698" s="31">
        <v>79.900000000000006</v>
      </c>
      <c r="AZ698" s="31">
        <v>80.099999999999994</v>
      </c>
      <c r="BA698" s="31">
        <v>79.8</v>
      </c>
      <c r="BB698" s="31">
        <v>79.5</v>
      </c>
      <c r="BC698" s="31">
        <v>80</v>
      </c>
      <c r="BD698" s="31">
        <v>80.5</v>
      </c>
      <c r="BE698" s="31">
        <v>80.3</v>
      </c>
      <c r="BF698" s="31">
        <v>80.2</v>
      </c>
      <c r="BG698" s="31">
        <v>80.099999999999994</v>
      </c>
      <c r="BH698" s="31">
        <v>80.5</v>
      </c>
      <c r="BI698" s="31">
        <v>80.599999999999994</v>
      </c>
      <c r="BJ698" s="31">
        <v>66.3</v>
      </c>
      <c r="BK698" s="31">
        <v>66.5</v>
      </c>
      <c r="BL698" s="31">
        <v>64.900000000000006</v>
      </c>
      <c r="BM698" s="31">
        <v>65.5</v>
      </c>
      <c r="BN698" s="31">
        <v>65.400000000000006</v>
      </c>
      <c r="BO698" s="31">
        <v>64.400000000000006</v>
      </c>
      <c r="BP698" s="31">
        <v>65.400000000000006</v>
      </c>
      <c r="BQ698" s="31">
        <v>64.8</v>
      </c>
      <c r="BR698" s="31">
        <v>65.2</v>
      </c>
      <c r="BS698" s="31">
        <v>65.3</v>
      </c>
      <c r="BT698" s="31">
        <v>65.5</v>
      </c>
      <c r="BU698" s="31">
        <v>61.1</v>
      </c>
      <c r="BV698" s="31">
        <v>61.2</v>
      </c>
      <c r="BW698" s="31">
        <v>61.9</v>
      </c>
      <c r="BX698" s="31">
        <v>62.2</v>
      </c>
      <c r="BY698" s="31">
        <v>62.1</v>
      </c>
      <c r="BZ698" s="31">
        <v>63.2</v>
      </c>
      <c r="CA698" s="31">
        <v>62.9</v>
      </c>
      <c r="CB698" s="31">
        <v>62.8</v>
      </c>
      <c r="CC698" s="31">
        <v>62.3</v>
      </c>
      <c r="CD698" s="31">
        <v>62.6</v>
      </c>
      <c r="CE698" s="31">
        <v>63</v>
      </c>
      <c r="CF698" s="31">
        <v>63</v>
      </c>
      <c r="CG698" s="31">
        <v>62.5</v>
      </c>
      <c r="CH698" s="31">
        <v>62.9</v>
      </c>
      <c r="CI698" s="31">
        <v>62.9</v>
      </c>
      <c r="CJ698" s="31">
        <v>62.3</v>
      </c>
      <c r="CK698" s="31">
        <v>62.4</v>
      </c>
      <c r="CL698" s="31">
        <v>62.1</v>
      </c>
      <c r="CM698" s="31">
        <v>62</v>
      </c>
      <c r="CN698" s="31">
        <v>62.2</v>
      </c>
      <c r="CO698" s="31">
        <v>62.5</v>
      </c>
      <c r="CP698" s="31">
        <v>62.4</v>
      </c>
      <c r="CQ698" s="31">
        <v>62.5</v>
      </c>
      <c r="CR698" s="31">
        <v>62.5</v>
      </c>
      <c r="CS698" s="31">
        <v>62.5</v>
      </c>
      <c r="CT698" s="31">
        <v>62.6</v>
      </c>
      <c r="CU698" s="31">
        <v>62.1</v>
      </c>
      <c r="CV698" s="31">
        <v>62.1</v>
      </c>
      <c r="CW698" s="31">
        <v>62.9</v>
      </c>
      <c r="CX698" s="31">
        <v>63.5</v>
      </c>
      <c r="CY698" s="31">
        <v>62.9</v>
      </c>
      <c r="CZ698" s="31">
        <v>64.400000000000006</v>
      </c>
      <c r="DA698" s="31">
        <v>64.2</v>
      </c>
      <c r="DB698" s="31">
        <v>63.9</v>
      </c>
      <c r="DC698" s="31">
        <v>65.099999999999994</v>
      </c>
      <c r="DD698" s="31">
        <v>65.900000000000006</v>
      </c>
      <c r="DE698" s="31">
        <v>66.900000000000006</v>
      </c>
      <c r="DF698" s="31">
        <v>67.599999999999994</v>
      </c>
      <c r="DG698" s="31">
        <v>69.099999999999994</v>
      </c>
      <c r="DH698" s="31">
        <v>69.7</v>
      </c>
      <c r="DI698" s="31">
        <v>70.400000000000006</v>
      </c>
      <c r="DJ698" s="31">
        <v>69.400000000000006</v>
      </c>
      <c r="DK698" s="31">
        <v>71</v>
      </c>
      <c r="DL698" s="31">
        <v>70.8</v>
      </c>
      <c r="DM698" s="31">
        <v>70.900000000000006</v>
      </c>
      <c r="DN698" s="31">
        <v>71.599999999999994</v>
      </c>
      <c r="DO698" s="31">
        <v>72.5</v>
      </c>
      <c r="DP698" s="31">
        <v>74.2</v>
      </c>
      <c r="DQ698" s="31">
        <v>74.3</v>
      </c>
      <c r="DR698" s="31">
        <v>74.599999999999994</v>
      </c>
      <c r="DS698" s="31">
        <v>74.8</v>
      </c>
      <c r="DT698" s="31">
        <v>76.5</v>
      </c>
      <c r="DU698" s="31">
        <v>76.400000000000006</v>
      </c>
      <c r="DV698" s="31">
        <v>75.400000000000006</v>
      </c>
      <c r="DW698" s="31">
        <v>75</v>
      </c>
      <c r="DX698" s="31">
        <v>74.599999999999994</v>
      </c>
      <c r="DY698" s="31">
        <v>73.7</v>
      </c>
      <c r="DZ698" s="31">
        <v>73.2</v>
      </c>
      <c r="EA698" s="31">
        <v>73.5</v>
      </c>
      <c r="EB698" s="31">
        <v>73.599999999999994</v>
      </c>
      <c r="EC698" s="31">
        <v>74.900000000000006</v>
      </c>
      <c r="ED698" s="31">
        <v>76.099999999999994</v>
      </c>
      <c r="EE698" s="31">
        <v>75.5</v>
      </c>
      <c r="EF698" s="31">
        <v>76</v>
      </c>
      <c r="EG698" s="31">
        <v>76.099999999999994</v>
      </c>
      <c r="EH698" s="31">
        <v>74.900000000000006</v>
      </c>
      <c r="EI698" s="31">
        <v>75.8</v>
      </c>
      <c r="EJ698" s="31">
        <v>74.8</v>
      </c>
      <c r="EK698" s="31">
        <v>76.2</v>
      </c>
      <c r="EL698" s="31">
        <v>74.099999999999994</v>
      </c>
      <c r="EM698" s="31">
        <v>75</v>
      </c>
      <c r="EN698" s="31">
        <v>74.099999999999994</v>
      </c>
      <c r="EO698" s="31">
        <v>73.8</v>
      </c>
      <c r="EP698" s="31">
        <v>73.5</v>
      </c>
      <c r="EQ698" s="31">
        <v>73.599999999999994</v>
      </c>
      <c r="ER698" s="31">
        <v>74.7</v>
      </c>
      <c r="ES698" s="31">
        <v>75.900000000000006</v>
      </c>
      <c r="ET698" s="31">
        <v>78.400000000000006</v>
      </c>
    </row>
    <row r="699" spans="1:150">
      <c r="A699" s="25" t="s">
        <v>2577</v>
      </c>
      <c r="B699" s="25" t="s">
        <v>2578</v>
      </c>
      <c r="C699" s="26">
        <v>8.6440000000000003E-2</v>
      </c>
      <c r="D699" s="31">
        <v>104.1</v>
      </c>
      <c r="E699" s="31">
        <v>107.2</v>
      </c>
      <c r="F699" s="31">
        <v>105.5</v>
      </c>
      <c r="G699" s="31">
        <v>104.2</v>
      </c>
      <c r="H699" s="31">
        <v>102.5</v>
      </c>
      <c r="I699" s="31">
        <v>101.8</v>
      </c>
      <c r="J699" s="31">
        <v>107</v>
      </c>
      <c r="K699" s="31">
        <v>106.1</v>
      </c>
      <c r="L699" s="31">
        <v>104.5</v>
      </c>
      <c r="M699" s="31">
        <v>105.2</v>
      </c>
      <c r="N699" s="31">
        <v>105.9</v>
      </c>
      <c r="O699" s="31">
        <v>109.7</v>
      </c>
      <c r="P699" s="31">
        <v>101.9</v>
      </c>
      <c r="Q699" s="31">
        <v>102.6</v>
      </c>
      <c r="R699" s="31">
        <v>102.3</v>
      </c>
      <c r="S699" s="31">
        <v>102.8</v>
      </c>
      <c r="T699" s="31">
        <v>104</v>
      </c>
      <c r="U699" s="31">
        <v>112.2</v>
      </c>
      <c r="V699" s="31">
        <v>110</v>
      </c>
      <c r="W699" s="31">
        <v>112.3</v>
      </c>
      <c r="X699" s="31">
        <v>110.9</v>
      </c>
      <c r="Y699" s="31">
        <v>109.2</v>
      </c>
      <c r="Z699" s="31">
        <v>107</v>
      </c>
      <c r="AA699" s="31">
        <v>109.9</v>
      </c>
      <c r="AB699" s="31">
        <v>100.9</v>
      </c>
      <c r="AC699" s="31">
        <v>98.4</v>
      </c>
      <c r="AD699" s="31">
        <v>98.2</v>
      </c>
      <c r="AE699" s="31">
        <v>97.1</v>
      </c>
      <c r="AF699" s="31">
        <v>100.6</v>
      </c>
      <c r="AG699" s="31">
        <v>104.9</v>
      </c>
      <c r="AH699" s="31">
        <v>96.3</v>
      </c>
      <c r="AI699" s="31">
        <v>96.1</v>
      </c>
      <c r="AJ699" s="31">
        <v>96.9</v>
      </c>
      <c r="AK699" s="31">
        <v>97.6</v>
      </c>
      <c r="AL699" s="31">
        <v>94.1</v>
      </c>
      <c r="AM699" s="31">
        <v>93.3</v>
      </c>
      <c r="AN699" s="31">
        <v>96.9</v>
      </c>
      <c r="AO699" s="31">
        <v>92.9</v>
      </c>
      <c r="AP699" s="31">
        <v>94.3</v>
      </c>
      <c r="AQ699" s="31">
        <v>96.7</v>
      </c>
      <c r="AR699" s="31">
        <v>95</v>
      </c>
      <c r="AS699" s="31">
        <v>98.7</v>
      </c>
      <c r="AT699" s="31">
        <v>98.4</v>
      </c>
      <c r="AU699" s="31">
        <v>95</v>
      </c>
      <c r="AV699" s="31">
        <v>92.8</v>
      </c>
      <c r="AW699" s="31">
        <v>94.6</v>
      </c>
      <c r="AX699" s="31">
        <v>89.9</v>
      </c>
      <c r="AY699" s="31">
        <v>93</v>
      </c>
      <c r="AZ699" s="31">
        <v>94.1</v>
      </c>
      <c r="BA699" s="31">
        <v>91.4</v>
      </c>
      <c r="BB699" s="31">
        <v>89.8</v>
      </c>
      <c r="BC699" s="31">
        <v>89.5</v>
      </c>
      <c r="BD699" s="31">
        <v>88.4</v>
      </c>
      <c r="BE699" s="31">
        <v>91</v>
      </c>
      <c r="BF699" s="31">
        <v>90.5</v>
      </c>
      <c r="BG699" s="31">
        <v>91.9</v>
      </c>
      <c r="BH699" s="31">
        <v>93.2</v>
      </c>
      <c r="BI699" s="31">
        <v>95.9</v>
      </c>
      <c r="BJ699" s="31">
        <v>96</v>
      </c>
      <c r="BK699" s="31">
        <v>96.3</v>
      </c>
      <c r="BL699" s="31">
        <v>95.8</v>
      </c>
      <c r="BM699" s="31">
        <v>95</v>
      </c>
      <c r="BN699" s="31">
        <v>97.1</v>
      </c>
      <c r="BO699" s="31">
        <v>97.6</v>
      </c>
      <c r="BP699" s="31">
        <v>97.5</v>
      </c>
      <c r="BQ699" s="31">
        <v>98.9</v>
      </c>
      <c r="BR699" s="31">
        <v>98.2</v>
      </c>
      <c r="BS699" s="31">
        <v>99.2</v>
      </c>
      <c r="BT699" s="31">
        <v>100.9</v>
      </c>
      <c r="BU699" s="31">
        <v>101.1</v>
      </c>
      <c r="BV699" s="31">
        <v>103.4</v>
      </c>
      <c r="BW699" s="31">
        <v>102.3</v>
      </c>
      <c r="BX699" s="31">
        <v>103.6</v>
      </c>
      <c r="BY699" s="31">
        <v>104.3</v>
      </c>
      <c r="BZ699" s="31">
        <v>106.5</v>
      </c>
      <c r="CA699" s="31">
        <v>104.8</v>
      </c>
      <c r="CB699" s="31">
        <v>102.9</v>
      </c>
      <c r="CC699" s="31">
        <v>104.5</v>
      </c>
      <c r="CD699" s="31">
        <v>107</v>
      </c>
      <c r="CE699" s="31">
        <v>106.5</v>
      </c>
      <c r="CF699" s="31">
        <v>107.2</v>
      </c>
      <c r="CG699" s="31">
        <v>106</v>
      </c>
      <c r="CH699" s="31">
        <v>106</v>
      </c>
      <c r="CI699" s="31">
        <v>106.5</v>
      </c>
      <c r="CJ699" s="31">
        <v>106.7</v>
      </c>
      <c r="CK699" s="31">
        <v>106.8</v>
      </c>
      <c r="CL699" s="31">
        <v>105</v>
      </c>
      <c r="CM699" s="31">
        <v>105.4</v>
      </c>
      <c r="CN699" s="31">
        <v>106</v>
      </c>
      <c r="CO699" s="31">
        <v>106</v>
      </c>
      <c r="CP699" s="31">
        <v>106.8</v>
      </c>
      <c r="CQ699" s="31">
        <v>106.2</v>
      </c>
      <c r="CR699" s="31">
        <v>107.5</v>
      </c>
      <c r="CS699" s="31">
        <v>107.6</v>
      </c>
      <c r="CT699" s="31">
        <v>108.6</v>
      </c>
      <c r="CU699" s="31">
        <v>109.2</v>
      </c>
      <c r="CV699" s="31">
        <v>109.5</v>
      </c>
      <c r="CW699" s="31">
        <v>104.4</v>
      </c>
      <c r="CX699" s="31">
        <v>104.6</v>
      </c>
      <c r="CY699" s="31">
        <v>110.4</v>
      </c>
      <c r="CZ699" s="31">
        <v>109.7</v>
      </c>
      <c r="DA699" s="31">
        <v>115.3</v>
      </c>
      <c r="DB699" s="31">
        <v>113.9</v>
      </c>
      <c r="DC699" s="31">
        <v>115.3</v>
      </c>
      <c r="DD699" s="31">
        <v>121.1</v>
      </c>
      <c r="DE699" s="31">
        <v>126.1</v>
      </c>
      <c r="DF699" s="31">
        <v>126.9</v>
      </c>
      <c r="DG699" s="31">
        <v>132.30000000000001</v>
      </c>
      <c r="DH699" s="31">
        <v>133.80000000000001</v>
      </c>
      <c r="DI699" s="31">
        <v>140.80000000000001</v>
      </c>
      <c r="DJ699" s="31">
        <v>140.6</v>
      </c>
      <c r="DK699" s="31">
        <v>142.9</v>
      </c>
      <c r="DL699" s="31">
        <v>144.19999999999999</v>
      </c>
      <c r="DM699" s="31">
        <v>142.69999999999999</v>
      </c>
      <c r="DN699" s="31">
        <v>145</v>
      </c>
      <c r="DO699" s="31">
        <v>144.9</v>
      </c>
      <c r="DP699" s="31">
        <v>146.6</v>
      </c>
      <c r="DQ699" s="31">
        <v>147.19999999999999</v>
      </c>
      <c r="DR699" s="31">
        <v>146.1</v>
      </c>
      <c r="DS699" s="31">
        <v>150</v>
      </c>
      <c r="DT699" s="31">
        <v>152</v>
      </c>
      <c r="DU699" s="31">
        <v>148.6</v>
      </c>
      <c r="DV699" s="31">
        <v>147.1</v>
      </c>
      <c r="DW699" s="31">
        <v>138.6</v>
      </c>
      <c r="DX699" s="31">
        <v>134.1</v>
      </c>
      <c r="DY699" s="31">
        <v>137.1</v>
      </c>
      <c r="DZ699" s="31">
        <v>137.19999999999999</v>
      </c>
      <c r="EA699" s="31">
        <v>141.6</v>
      </c>
      <c r="EB699" s="31">
        <v>145.1</v>
      </c>
      <c r="EC699" s="31">
        <v>147.5</v>
      </c>
      <c r="ED699" s="31">
        <v>149.6</v>
      </c>
      <c r="EE699" s="31">
        <v>149.4</v>
      </c>
      <c r="EF699" s="31">
        <v>151.80000000000001</v>
      </c>
      <c r="EG699" s="31">
        <v>148</v>
      </c>
      <c r="EH699" s="31">
        <v>148.1</v>
      </c>
      <c r="EI699" s="31">
        <v>149.69999999999999</v>
      </c>
      <c r="EJ699" s="31">
        <v>147.6</v>
      </c>
      <c r="EK699" s="31">
        <v>148.1</v>
      </c>
      <c r="EL699" s="31">
        <v>143.6</v>
      </c>
      <c r="EM699" s="31">
        <v>145.1</v>
      </c>
      <c r="EN699" s="31">
        <v>146.30000000000001</v>
      </c>
      <c r="EO699" s="31">
        <v>146.1</v>
      </c>
      <c r="EP699" s="31">
        <v>145.6</v>
      </c>
      <c r="EQ699" s="31">
        <v>147.4</v>
      </c>
      <c r="ER699" s="31">
        <v>152.6</v>
      </c>
      <c r="ES699" s="31">
        <v>155.19999999999999</v>
      </c>
      <c r="ET699" s="31">
        <v>155.4</v>
      </c>
    </row>
    <row r="700" spans="1:150">
      <c r="A700" s="25" t="s">
        <v>2579</v>
      </c>
      <c r="B700" s="25" t="s">
        <v>2580</v>
      </c>
      <c r="C700" s="26">
        <v>4.8320000000000002E-2</v>
      </c>
      <c r="D700" s="31">
        <v>102.4</v>
      </c>
      <c r="E700" s="31">
        <v>101.8</v>
      </c>
      <c r="F700" s="31">
        <v>108</v>
      </c>
      <c r="G700" s="31">
        <v>105.8</v>
      </c>
      <c r="H700" s="31">
        <v>104.4</v>
      </c>
      <c r="I700" s="31">
        <v>108.5</v>
      </c>
      <c r="J700" s="31">
        <v>109.8</v>
      </c>
      <c r="K700" s="31">
        <v>110.5</v>
      </c>
      <c r="L700" s="31">
        <v>108.3</v>
      </c>
      <c r="M700" s="31">
        <v>109.9</v>
      </c>
      <c r="N700" s="31">
        <v>106.2</v>
      </c>
      <c r="O700" s="31">
        <v>105.1</v>
      </c>
      <c r="P700" s="31">
        <v>104.1</v>
      </c>
      <c r="Q700" s="31">
        <v>107.1</v>
      </c>
      <c r="R700" s="31">
        <v>106.6</v>
      </c>
      <c r="S700" s="31">
        <v>106.3</v>
      </c>
      <c r="T700" s="31">
        <v>104.7</v>
      </c>
      <c r="U700" s="31">
        <v>103.4</v>
      </c>
      <c r="V700" s="31">
        <v>105.9</v>
      </c>
      <c r="W700" s="31">
        <v>108.9</v>
      </c>
      <c r="X700" s="31">
        <v>108.8</v>
      </c>
      <c r="Y700" s="31">
        <v>108.7</v>
      </c>
      <c r="Z700" s="31">
        <v>109.8</v>
      </c>
      <c r="AA700" s="31">
        <v>109.7</v>
      </c>
      <c r="AB700" s="31">
        <v>109.1</v>
      </c>
      <c r="AC700" s="31">
        <v>109.5</v>
      </c>
      <c r="AD700" s="31">
        <v>113.4</v>
      </c>
      <c r="AE700" s="31">
        <v>112.8</v>
      </c>
      <c r="AF700" s="31">
        <v>114.6</v>
      </c>
      <c r="AG700" s="31">
        <v>114.2</v>
      </c>
      <c r="AH700" s="31">
        <v>115.4</v>
      </c>
      <c r="AI700" s="31">
        <v>111.9</v>
      </c>
      <c r="AJ700" s="31">
        <v>109.1</v>
      </c>
      <c r="AK700" s="31">
        <v>109.4</v>
      </c>
      <c r="AL700" s="31">
        <v>110.6</v>
      </c>
      <c r="AM700" s="31">
        <v>113.8</v>
      </c>
      <c r="AN700" s="31">
        <v>112</v>
      </c>
      <c r="AO700" s="31">
        <v>110.9</v>
      </c>
      <c r="AP700" s="31">
        <v>113</v>
      </c>
      <c r="AQ700" s="31">
        <v>111.6</v>
      </c>
      <c r="AR700" s="31">
        <v>104.1</v>
      </c>
      <c r="AS700" s="31">
        <v>105.4</v>
      </c>
      <c r="AT700" s="31">
        <v>108</v>
      </c>
      <c r="AU700" s="31">
        <v>107.5</v>
      </c>
      <c r="AV700" s="31">
        <v>107.1</v>
      </c>
      <c r="AW700" s="31">
        <v>111.3</v>
      </c>
      <c r="AX700" s="31">
        <v>109.3</v>
      </c>
      <c r="AY700" s="31">
        <v>109.4</v>
      </c>
      <c r="AZ700" s="31">
        <v>110.8</v>
      </c>
      <c r="BA700" s="31">
        <v>110.4</v>
      </c>
      <c r="BB700" s="31">
        <v>110.5</v>
      </c>
      <c r="BC700" s="31">
        <v>112.3</v>
      </c>
      <c r="BD700" s="31">
        <v>110.9</v>
      </c>
      <c r="BE700" s="31">
        <v>111.9</v>
      </c>
      <c r="BF700" s="31">
        <v>111.7</v>
      </c>
      <c r="BG700" s="31">
        <v>110.2</v>
      </c>
      <c r="BH700" s="31">
        <v>112.9</v>
      </c>
      <c r="BI700" s="31">
        <v>110</v>
      </c>
      <c r="BJ700" s="31">
        <v>111.4</v>
      </c>
      <c r="BK700" s="31">
        <v>112.2</v>
      </c>
      <c r="BL700" s="31">
        <v>112.8</v>
      </c>
      <c r="BM700" s="31">
        <v>114.9</v>
      </c>
      <c r="BN700" s="31">
        <v>110.2</v>
      </c>
      <c r="BO700" s="31">
        <v>117.7</v>
      </c>
      <c r="BP700" s="31">
        <v>117.6</v>
      </c>
      <c r="BQ700" s="31">
        <v>120.8</v>
      </c>
      <c r="BR700" s="31">
        <v>119.9</v>
      </c>
      <c r="BS700" s="31">
        <v>117.5</v>
      </c>
      <c r="BT700" s="31">
        <v>116</v>
      </c>
      <c r="BU700" s="31">
        <v>116</v>
      </c>
      <c r="BV700" s="31">
        <v>114.4</v>
      </c>
      <c r="BW700" s="31">
        <v>116.4</v>
      </c>
      <c r="BX700" s="31">
        <v>118.9</v>
      </c>
      <c r="BY700" s="31">
        <v>119.9</v>
      </c>
      <c r="BZ700" s="31">
        <v>123.4</v>
      </c>
      <c r="CA700" s="31">
        <v>122.6</v>
      </c>
      <c r="CB700" s="31">
        <v>123.3</v>
      </c>
      <c r="CC700" s="31">
        <v>123.1</v>
      </c>
      <c r="CD700" s="31">
        <v>121.6</v>
      </c>
      <c r="CE700" s="31">
        <v>121.5</v>
      </c>
      <c r="CF700" s="31">
        <v>123.1</v>
      </c>
      <c r="CG700" s="31">
        <v>123.6</v>
      </c>
      <c r="CH700" s="31">
        <v>122.3</v>
      </c>
      <c r="CI700" s="31">
        <v>123.3</v>
      </c>
      <c r="CJ700" s="31">
        <v>121.6</v>
      </c>
      <c r="CK700" s="31">
        <v>122.9</v>
      </c>
      <c r="CL700" s="31">
        <v>122.1</v>
      </c>
      <c r="CM700" s="31">
        <v>124.6</v>
      </c>
      <c r="CN700" s="31">
        <v>124.9</v>
      </c>
      <c r="CO700" s="31">
        <v>122.4</v>
      </c>
      <c r="CP700" s="31">
        <v>123.4</v>
      </c>
      <c r="CQ700" s="31">
        <v>124.1</v>
      </c>
      <c r="CR700" s="31">
        <v>122.6</v>
      </c>
      <c r="CS700" s="31">
        <v>123.1</v>
      </c>
      <c r="CT700" s="31">
        <v>122.1</v>
      </c>
      <c r="CU700" s="31">
        <v>117.5</v>
      </c>
      <c r="CV700" s="31">
        <v>117.5</v>
      </c>
      <c r="CW700" s="31">
        <v>122.7</v>
      </c>
      <c r="CX700" s="31">
        <v>129</v>
      </c>
      <c r="CY700" s="31">
        <v>126</v>
      </c>
      <c r="CZ700" s="31">
        <v>125.8</v>
      </c>
      <c r="DA700" s="31">
        <v>125.6</v>
      </c>
      <c r="DB700" s="31">
        <v>124.9</v>
      </c>
      <c r="DC700" s="31">
        <v>120.6</v>
      </c>
      <c r="DD700" s="31">
        <v>121</v>
      </c>
      <c r="DE700" s="31">
        <v>123.8</v>
      </c>
      <c r="DF700" s="31">
        <v>124.2</v>
      </c>
      <c r="DG700" s="31">
        <v>127.6</v>
      </c>
      <c r="DH700" s="31">
        <v>126.1</v>
      </c>
      <c r="DI700" s="31">
        <v>123.8</v>
      </c>
      <c r="DJ700" s="31">
        <v>127.3</v>
      </c>
      <c r="DK700" s="31">
        <v>128.80000000000001</v>
      </c>
      <c r="DL700" s="31">
        <v>129.80000000000001</v>
      </c>
      <c r="DM700" s="31">
        <v>135.9</v>
      </c>
      <c r="DN700" s="31">
        <v>132.1</v>
      </c>
      <c r="DO700" s="31">
        <v>135.30000000000001</v>
      </c>
      <c r="DP700" s="31">
        <v>136.19999999999999</v>
      </c>
      <c r="DQ700" s="31">
        <v>135.5</v>
      </c>
      <c r="DR700" s="31">
        <v>134.9</v>
      </c>
      <c r="DS700" s="31">
        <v>133</v>
      </c>
      <c r="DT700" s="31">
        <v>134.30000000000001</v>
      </c>
      <c r="DU700" s="31">
        <v>134.5</v>
      </c>
      <c r="DV700" s="31">
        <v>137.1</v>
      </c>
      <c r="DW700" s="31">
        <v>133.19999999999999</v>
      </c>
      <c r="DX700" s="31">
        <v>134.6</v>
      </c>
      <c r="DY700" s="31">
        <v>136.1</v>
      </c>
      <c r="DZ700" s="31">
        <v>137.5</v>
      </c>
      <c r="EA700" s="31">
        <v>137.5</v>
      </c>
      <c r="EB700" s="31">
        <v>136.80000000000001</v>
      </c>
      <c r="EC700" s="31">
        <v>136.1</v>
      </c>
      <c r="ED700" s="31">
        <v>138.30000000000001</v>
      </c>
      <c r="EE700" s="31">
        <v>138.6</v>
      </c>
      <c r="EF700" s="31">
        <v>138.9</v>
      </c>
      <c r="EG700" s="31">
        <v>138.1</v>
      </c>
      <c r="EH700" s="31">
        <v>138.30000000000001</v>
      </c>
      <c r="EI700" s="31">
        <v>140.80000000000001</v>
      </c>
      <c r="EJ700" s="31">
        <v>142.1</v>
      </c>
      <c r="EK700" s="31">
        <v>141</v>
      </c>
      <c r="EL700" s="31">
        <v>137.30000000000001</v>
      </c>
      <c r="EM700" s="31">
        <v>137.69999999999999</v>
      </c>
      <c r="EN700" s="31">
        <v>136.9</v>
      </c>
      <c r="EO700" s="31">
        <v>136.30000000000001</v>
      </c>
      <c r="EP700" s="31">
        <v>136.30000000000001</v>
      </c>
      <c r="EQ700" s="31">
        <v>136.9</v>
      </c>
      <c r="ER700" s="31">
        <v>137</v>
      </c>
      <c r="ES700" s="31">
        <v>137.30000000000001</v>
      </c>
      <c r="ET700" s="31">
        <v>137.30000000000001</v>
      </c>
    </row>
    <row r="701" spans="1:150">
      <c r="A701" s="25" t="s">
        <v>2581</v>
      </c>
      <c r="B701" s="25" t="s">
        <v>2582</v>
      </c>
      <c r="C701" s="26">
        <v>0.26294000000000001</v>
      </c>
      <c r="D701" s="31">
        <v>95.3</v>
      </c>
      <c r="E701" s="31">
        <v>95.3</v>
      </c>
      <c r="F701" s="31">
        <v>96.9</v>
      </c>
      <c r="G701" s="31">
        <v>96.5</v>
      </c>
      <c r="H701" s="31">
        <v>98.1</v>
      </c>
      <c r="I701" s="31">
        <v>97.7</v>
      </c>
      <c r="J701" s="31">
        <v>98.5</v>
      </c>
      <c r="K701" s="31">
        <v>98.6</v>
      </c>
      <c r="L701" s="31">
        <v>103.5</v>
      </c>
      <c r="M701" s="31">
        <v>98.9</v>
      </c>
      <c r="N701" s="31">
        <v>98.5</v>
      </c>
      <c r="O701" s="31">
        <v>98.9</v>
      </c>
      <c r="P701" s="31">
        <v>98.8</v>
      </c>
      <c r="Q701" s="31">
        <v>98.1</v>
      </c>
      <c r="R701" s="31">
        <v>98.8</v>
      </c>
      <c r="S701" s="31">
        <v>100.4</v>
      </c>
      <c r="T701" s="31">
        <v>100.5</v>
      </c>
      <c r="U701" s="31">
        <v>101.9</v>
      </c>
      <c r="V701" s="31">
        <v>103.7</v>
      </c>
      <c r="W701" s="31">
        <v>100.2</v>
      </c>
      <c r="X701" s="31">
        <v>102.3</v>
      </c>
      <c r="Y701" s="31">
        <v>103.3</v>
      </c>
      <c r="Z701" s="31">
        <v>101.9</v>
      </c>
      <c r="AA701" s="31">
        <v>103.8</v>
      </c>
      <c r="AB701" s="31">
        <v>104.6</v>
      </c>
      <c r="AC701" s="31">
        <v>103.4</v>
      </c>
      <c r="AD701" s="31">
        <v>106.3</v>
      </c>
      <c r="AE701" s="31">
        <v>104.9</v>
      </c>
      <c r="AF701" s="31">
        <v>104.2</v>
      </c>
      <c r="AG701" s="31">
        <v>102.8</v>
      </c>
      <c r="AH701" s="31">
        <v>102.7</v>
      </c>
      <c r="AI701" s="31">
        <v>102.9</v>
      </c>
      <c r="AJ701" s="31">
        <v>106.2</v>
      </c>
      <c r="AK701" s="31">
        <v>104</v>
      </c>
      <c r="AL701" s="31">
        <v>104.2</v>
      </c>
      <c r="AM701" s="31">
        <v>104.2</v>
      </c>
      <c r="AN701" s="31">
        <v>112.6</v>
      </c>
      <c r="AO701" s="31">
        <v>110.7</v>
      </c>
      <c r="AP701" s="31">
        <v>111.4</v>
      </c>
      <c r="AQ701" s="31">
        <v>110.8</v>
      </c>
      <c r="AR701" s="31">
        <v>111.2</v>
      </c>
      <c r="AS701" s="31">
        <v>110.9</v>
      </c>
      <c r="AT701" s="31">
        <v>109.4</v>
      </c>
      <c r="AU701" s="31">
        <v>109.8</v>
      </c>
      <c r="AV701" s="31">
        <v>109.2</v>
      </c>
      <c r="AW701" s="31">
        <v>107.1</v>
      </c>
      <c r="AX701" s="31">
        <v>108.2</v>
      </c>
      <c r="AY701" s="31">
        <v>107.9</v>
      </c>
      <c r="AZ701" s="31">
        <v>110</v>
      </c>
      <c r="BA701" s="31">
        <v>107.8</v>
      </c>
      <c r="BB701" s="31">
        <v>106.5</v>
      </c>
      <c r="BC701" s="31">
        <v>112.1</v>
      </c>
      <c r="BD701" s="31">
        <v>110.4</v>
      </c>
      <c r="BE701" s="31">
        <v>111.4</v>
      </c>
      <c r="BF701" s="31">
        <v>107.7</v>
      </c>
      <c r="BG701" s="31">
        <v>110.1</v>
      </c>
      <c r="BH701" s="31">
        <v>107.2</v>
      </c>
      <c r="BI701" s="31">
        <v>106.3</v>
      </c>
      <c r="BJ701" s="31">
        <v>105.8</v>
      </c>
      <c r="BK701" s="31">
        <v>107.1</v>
      </c>
      <c r="BL701" s="31">
        <v>107.4</v>
      </c>
      <c r="BM701" s="31">
        <v>106.8</v>
      </c>
      <c r="BN701" s="31">
        <v>105.7</v>
      </c>
      <c r="BO701" s="31">
        <v>111.6</v>
      </c>
      <c r="BP701" s="31">
        <v>111.6</v>
      </c>
      <c r="BQ701" s="31">
        <v>110.7</v>
      </c>
      <c r="BR701" s="31">
        <v>111.9</v>
      </c>
      <c r="BS701" s="31">
        <v>112</v>
      </c>
      <c r="BT701" s="31">
        <v>111.3</v>
      </c>
      <c r="BU701" s="31">
        <v>111</v>
      </c>
      <c r="BV701" s="31">
        <v>109.5</v>
      </c>
      <c r="BW701" s="31">
        <v>109.7</v>
      </c>
      <c r="BX701" s="31">
        <v>109.4</v>
      </c>
      <c r="BY701" s="31">
        <v>109.2</v>
      </c>
      <c r="BZ701" s="31">
        <v>108.2</v>
      </c>
      <c r="CA701" s="31">
        <v>108.8</v>
      </c>
      <c r="CB701" s="31">
        <v>108.7</v>
      </c>
      <c r="CC701" s="31">
        <v>108.8</v>
      </c>
      <c r="CD701" s="31">
        <v>109.8</v>
      </c>
      <c r="CE701" s="31">
        <v>105.9</v>
      </c>
      <c r="CF701" s="31">
        <v>106.4</v>
      </c>
      <c r="CG701" s="31">
        <v>108.5</v>
      </c>
      <c r="CH701" s="31">
        <v>109.3</v>
      </c>
      <c r="CI701" s="31">
        <v>109.8</v>
      </c>
      <c r="CJ701" s="31">
        <v>110.3</v>
      </c>
      <c r="CK701" s="31">
        <v>110.2</v>
      </c>
      <c r="CL701" s="31">
        <v>111.4</v>
      </c>
      <c r="CM701" s="31">
        <v>107.9</v>
      </c>
      <c r="CN701" s="31">
        <v>112.1</v>
      </c>
      <c r="CO701" s="31">
        <v>111.9</v>
      </c>
      <c r="CP701" s="31">
        <v>112.6</v>
      </c>
      <c r="CQ701" s="31">
        <v>111.7</v>
      </c>
      <c r="CR701" s="31">
        <v>110.3</v>
      </c>
      <c r="CS701" s="31">
        <v>111.3</v>
      </c>
      <c r="CT701" s="31">
        <v>111.7</v>
      </c>
      <c r="CU701" s="31">
        <v>112.2</v>
      </c>
      <c r="CV701" s="31">
        <v>111.1</v>
      </c>
      <c r="CW701" s="31">
        <v>112</v>
      </c>
      <c r="CX701" s="31">
        <v>110.4</v>
      </c>
      <c r="CY701" s="31">
        <v>110.5</v>
      </c>
      <c r="CZ701" s="31">
        <v>110.9</v>
      </c>
      <c r="DA701" s="31">
        <v>110.1</v>
      </c>
      <c r="DB701" s="31">
        <v>110.7</v>
      </c>
      <c r="DC701" s="31">
        <v>111.2</v>
      </c>
      <c r="DD701" s="31">
        <v>111.6</v>
      </c>
      <c r="DE701" s="31">
        <v>111.4</v>
      </c>
      <c r="DF701" s="31">
        <v>111.8</v>
      </c>
      <c r="DG701" s="31">
        <v>111.8</v>
      </c>
      <c r="DH701" s="31">
        <v>112.4</v>
      </c>
      <c r="DI701" s="31">
        <v>113.9</v>
      </c>
      <c r="DJ701" s="31">
        <v>113.8</v>
      </c>
      <c r="DK701" s="31">
        <v>114.1</v>
      </c>
      <c r="DL701" s="31">
        <v>113.8</v>
      </c>
      <c r="DM701" s="31">
        <v>114</v>
      </c>
      <c r="DN701" s="31">
        <v>114.9</v>
      </c>
      <c r="DO701" s="31">
        <v>115.6</v>
      </c>
      <c r="DP701" s="31">
        <v>115.6</v>
      </c>
      <c r="DQ701" s="31">
        <v>115.3</v>
      </c>
      <c r="DR701" s="31">
        <v>115.4</v>
      </c>
      <c r="DS701" s="31">
        <v>115.4</v>
      </c>
      <c r="DT701" s="31">
        <v>116.2</v>
      </c>
      <c r="DU701" s="31">
        <v>117</v>
      </c>
      <c r="DV701" s="31">
        <v>116.8</v>
      </c>
      <c r="DW701" s="31">
        <v>117</v>
      </c>
      <c r="DX701" s="31">
        <v>116.4</v>
      </c>
      <c r="DY701" s="31">
        <v>117.9</v>
      </c>
      <c r="DZ701" s="31">
        <v>117.5</v>
      </c>
      <c r="EA701" s="31">
        <v>118</v>
      </c>
      <c r="EB701" s="31">
        <v>117.7</v>
      </c>
      <c r="EC701" s="31">
        <v>117</v>
      </c>
      <c r="ED701" s="31">
        <v>116.9</v>
      </c>
      <c r="EE701" s="31">
        <v>117.5</v>
      </c>
      <c r="EF701" s="31">
        <v>116.9</v>
      </c>
      <c r="EG701" s="31">
        <v>116.8</v>
      </c>
      <c r="EH701" s="31">
        <v>117</v>
      </c>
      <c r="EI701" s="31">
        <v>116</v>
      </c>
      <c r="EJ701" s="31">
        <v>116.1</v>
      </c>
      <c r="EK701" s="31">
        <v>116.2</v>
      </c>
      <c r="EL701" s="31">
        <v>116.3</v>
      </c>
      <c r="EM701" s="31">
        <v>116.2</v>
      </c>
      <c r="EN701" s="31">
        <v>117.1</v>
      </c>
      <c r="EO701" s="31">
        <v>117.2</v>
      </c>
      <c r="EP701" s="31">
        <v>117.7</v>
      </c>
      <c r="EQ701" s="31">
        <v>117.6</v>
      </c>
      <c r="ER701" s="31">
        <v>117.6</v>
      </c>
      <c r="ES701" s="31">
        <v>118.9</v>
      </c>
      <c r="ET701" s="31">
        <v>119.4</v>
      </c>
    </row>
    <row r="702" spans="1:150">
      <c r="A702" s="25" t="s">
        <v>2583</v>
      </c>
      <c r="B702" s="25" t="s">
        <v>2584</v>
      </c>
      <c r="C702" s="26">
        <v>0.17380999999999999</v>
      </c>
      <c r="D702" s="31">
        <v>92.2</v>
      </c>
      <c r="E702" s="31">
        <v>91.8</v>
      </c>
      <c r="F702" s="31">
        <v>93.3</v>
      </c>
      <c r="G702" s="31">
        <v>92.8</v>
      </c>
      <c r="H702" s="31">
        <v>95.2</v>
      </c>
      <c r="I702" s="31">
        <v>94.2</v>
      </c>
      <c r="J702" s="31">
        <v>95.1</v>
      </c>
      <c r="K702" s="31">
        <v>94.7</v>
      </c>
      <c r="L702" s="31">
        <v>102</v>
      </c>
      <c r="M702" s="31">
        <v>94.8</v>
      </c>
      <c r="N702" s="31">
        <v>94.1</v>
      </c>
      <c r="O702" s="31">
        <v>94.6</v>
      </c>
      <c r="P702" s="31">
        <v>95.7</v>
      </c>
      <c r="Q702" s="31">
        <v>95</v>
      </c>
      <c r="R702" s="31">
        <v>96</v>
      </c>
      <c r="S702" s="31">
        <v>98.3</v>
      </c>
      <c r="T702" s="31">
        <v>98.8</v>
      </c>
      <c r="U702" s="31">
        <v>100.5</v>
      </c>
      <c r="V702" s="31">
        <v>103</v>
      </c>
      <c r="W702" s="31">
        <v>97.5</v>
      </c>
      <c r="X702" s="31">
        <v>99.4</v>
      </c>
      <c r="Y702" s="31">
        <v>101.5</v>
      </c>
      <c r="Z702" s="31">
        <v>99</v>
      </c>
      <c r="AA702" s="31">
        <v>101.9</v>
      </c>
      <c r="AB702" s="31">
        <v>102.1</v>
      </c>
      <c r="AC702" s="31">
        <v>100.4</v>
      </c>
      <c r="AD702" s="31">
        <v>104.7</v>
      </c>
      <c r="AE702" s="31">
        <v>102.4</v>
      </c>
      <c r="AF702" s="31">
        <v>101.1</v>
      </c>
      <c r="AG702" s="31">
        <v>99</v>
      </c>
      <c r="AH702" s="31">
        <v>98.9</v>
      </c>
      <c r="AI702" s="31">
        <v>98.8</v>
      </c>
      <c r="AJ702" s="31">
        <v>104.4</v>
      </c>
      <c r="AK702" s="31">
        <v>100.5</v>
      </c>
      <c r="AL702" s="31">
        <v>100.8</v>
      </c>
      <c r="AM702" s="31">
        <v>100.6</v>
      </c>
      <c r="AN702" s="31">
        <v>113.3</v>
      </c>
      <c r="AO702" s="31">
        <v>110.9</v>
      </c>
      <c r="AP702" s="31">
        <v>112.4</v>
      </c>
      <c r="AQ702" s="31">
        <v>111</v>
      </c>
      <c r="AR702" s="31">
        <v>111</v>
      </c>
      <c r="AS702" s="31">
        <v>111.1</v>
      </c>
      <c r="AT702" s="31">
        <v>108.8</v>
      </c>
      <c r="AU702" s="31">
        <v>109.8</v>
      </c>
      <c r="AV702" s="31">
        <v>109.1</v>
      </c>
      <c r="AW702" s="31">
        <v>105.6</v>
      </c>
      <c r="AX702" s="31">
        <v>108.1</v>
      </c>
      <c r="AY702" s="31">
        <v>107.8</v>
      </c>
      <c r="AZ702" s="31">
        <v>109.3</v>
      </c>
      <c r="BA702" s="31">
        <v>105.9</v>
      </c>
      <c r="BB702" s="31">
        <v>104.1</v>
      </c>
      <c r="BC702" s="31">
        <v>112.4</v>
      </c>
      <c r="BD702" s="31">
        <v>110.4</v>
      </c>
      <c r="BE702" s="31">
        <v>113.1</v>
      </c>
      <c r="BF702" s="31">
        <v>107.6</v>
      </c>
      <c r="BG702" s="31">
        <v>110.6</v>
      </c>
      <c r="BH702" s="31">
        <v>106.6</v>
      </c>
      <c r="BI702" s="31">
        <v>104.8</v>
      </c>
      <c r="BJ702" s="31">
        <v>104.5</v>
      </c>
      <c r="BK702" s="31">
        <v>105.9</v>
      </c>
      <c r="BL702" s="31">
        <v>105.9</v>
      </c>
      <c r="BM702" s="31">
        <v>105.9</v>
      </c>
      <c r="BN702" s="31">
        <v>103.9</v>
      </c>
      <c r="BO702" s="31">
        <v>112.1</v>
      </c>
      <c r="BP702" s="31">
        <v>112.1</v>
      </c>
      <c r="BQ702" s="31">
        <v>110.9</v>
      </c>
      <c r="BR702" s="31">
        <v>112.6</v>
      </c>
      <c r="BS702" s="31">
        <v>112.6</v>
      </c>
      <c r="BT702" s="31">
        <v>111.5</v>
      </c>
      <c r="BU702" s="31">
        <v>111.2</v>
      </c>
      <c r="BV702" s="31">
        <v>108.8</v>
      </c>
      <c r="BW702" s="31">
        <v>109.1</v>
      </c>
      <c r="BX702" s="31">
        <v>108.5</v>
      </c>
      <c r="BY702" s="31">
        <v>108.3</v>
      </c>
      <c r="BZ702" s="31">
        <v>106.4</v>
      </c>
      <c r="CA702" s="31">
        <v>107.3</v>
      </c>
      <c r="CB702" s="31">
        <v>107.1</v>
      </c>
      <c r="CC702" s="31">
        <v>107.3</v>
      </c>
      <c r="CD702" s="31">
        <v>107.8</v>
      </c>
      <c r="CE702" s="31">
        <v>101.6</v>
      </c>
      <c r="CF702" s="31">
        <v>101.8</v>
      </c>
      <c r="CG702" s="31">
        <v>105.1</v>
      </c>
      <c r="CH702" s="31">
        <v>106.3</v>
      </c>
      <c r="CI702" s="31">
        <v>107.4</v>
      </c>
      <c r="CJ702" s="31">
        <v>108</v>
      </c>
      <c r="CK702" s="31">
        <v>107.9</v>
      </c>
      <c r="CL702" s="31">
        <v>109.5</v>
      </c>
      <c r="CM702" s="31">
        <v>104</v>
      </c>
      <c r="CN702" s="31">
        <v>111.3</v>
      </c>
      <c r="CO702" s="31">
        <v>110.8</v>
      </c>
      <c r="CP702" s="31">
        <v>111.8</v>
      </c>
      <c r="CQ702" s="31">
        <v>110.6</v>
      </c>
      <c r="CR702" s="31">
        <v>109.1</v>
      </c>
      <c r="CS702" s="31">
        <v>110</v>
      </c>
      <c r="CT702" s="31">
        <v>110.6</v>
      </c>
      <c r="CU702" s="31">
        <v>111.8</v>
      </c>
      <c r="CV702" s="31">
        <v>110.4</v>
      </c>
      <c r="CW702" s="31">
        <v>112</v>
      </c>
      <c r="CX702" s="31">
        <v>109.6</v>
      </c>
      <c r="CY702" s="31">
        <v>109.8</v>
      </c>
      <c r="CZ702" s="31">
        <v>110.7</v>
      </c>
      <c r="DA702" s="31">
        <v>109.2</v>
      </c>
      <c r="DB702" s="31">
        <v>110.2</v>
      </c>
      <c r="DC702" s="31">
        <v>110.6</v>
      </c>
      <c r="DD702" s="31">
        <v>110.9</v>
      </c>
      <c r="DE702" s="31">
        <v>110.8</v>
      </c>
      <c r="DF702" s="31">
        <v>110.8</v>
      </c>
      <c r="DG702" s="31">
        <v>110.8</v>
      </c>
      <c r="DH702" s="31">
        <v>111.2</v>
      </c>
      <c r="DI702" s="31">
        <v>111.2</v>
      </c>
      <c r="DJ702" s="31">
        <v>111.2</v>
      </c>
      <c r="DK702" s="31">
        <v>112.1</v>
      </c>
      <c r="DL702" s="31">
        <v>111</v>
      </c>
      <c r="DM702" s="31">
        <v>111.2</v>
      </c>
      <c r="DN702" s="31">
        <v>112.5</v>
      </c>
      <c r="DO702" s="31">
        <v>113.4</v>
      </c>
      <c r="DP702" s="31">
        <v>113.6</v>
      </c>
      <c r="DQ702" s="31">
        <v>113</v>
      </c>
      <c r="DR702" s="31">
        <v>112.5</v>
      </c>
      <c r="DS702" s="31">
        <v>112.6</v>
      </c>
      <c r="DT702" s="31">
        <v>114.2</v>
      </c>
      <c r="DU702" s="31">
        <v>114.6</v>
      </c>
      <c r="DV702" s="31">
        <v>114.2</v>
      </c>
      <c r="DW702" s="31">
        <v>114</v>
      </c>
      <c r="DX702" s="31">
        <v>113.4</v>
      </c>
      <c r="DY702" s="31">
        <v>115</v>
      </c>
      <c r="DZ702" s="31">
        <v>114.9</v>
      </c>
      <c r="EA702" s="31">
        <v>115.2</v>
      </c>
      <c r="EB702" s="31">
        <v>114.9</v>
      </c>
      <c r="EC702" s="31">
        <v>113.8</v>
      </c>
      <c r="ED702" s="31">
        <v>114</v>
      </c>
      <c r="EE702" s="31">
        <v>113.8</v>
      </c>
      <c r="EF702" s="31">
        <v>114.1</v>
      </c>
      <c r="EG702" s="31">
        <v>114.1</v>
      </c>
      <c r="EH702" s="31">
        <v>113.9</v>
      </c>
      <c r="EI702" s="31">
        <v>113</v>
      </c>
      <c r="EJ702" s="31">
        <v>113.1</v>
      </c>
      <c r="EK702" s="31">
        <v>113.4</v>
      </c>
      <c r="EL702" s="31">
        <v>113.9</v>
      </c>
      <c r="EM702" s="31">
        <v>113.4</v>
      </c>
      <c r="EN702" s="31">
        <v>114.2</v>
      </c>
      <c r="EO702" s="31">
        <v>114.5</v>
      </c>
      <c r="EP702" s="31">
        <v>115.6</v>
      </c>
      <c r="EQ702" s="31">
        <v>115</v>
      </c>
      <c r="ER702" s="31">
        <v>115.1</v>
      </c>
      <c r="ES702" s="31">
        <v>117.1</v>
      </c>
      <c r="ET702" s="31">
        <v>118.3</v>
      </c>
    </row>
    <row r="703" spans="1:150">
      <c r="A703" s="25" t="s">
        <v>2585</v>
      </c>
      <c r="B703" s="25" t="s">
        <v>2586</v>
      </c>
      <c r="C703" s="26">
        <v>3.1130000000000001E-2</v>
      </c>
      <c r="D703" s="31">
        <v>102.3</v>
      </c>
      <c r="E703" s="31">
        <v>104</v>
      </c>
      <c r="F703" s="31">
        <v>106.8</v>
      </c>
      <c r="G703" s="31">
        <v>106.3</v>
      </c>
      <c r="H703" s="31">
        <v>106.7</v>
      </c>
      <c r="I703" s="31">
        <v>107.8</v>
      </c>
      <c r="J703" s="31">
        <v>108.2</v>
      </c>
      <c r="K703" s="31">
        <v>109.6</v>
      </c>
      <c r="L703" s="31">
        <v>110</v>
      </c>
      <c r="M703" s="31">
        <v>111.7</v>
      </c>
      <c r="N703" s="31">
        <v>111.7</v>
      </c>
      <c r="O703" s="31">
        <v>111.7</v>
      </c>
      <c r="P703" s="31">
        <v>104.2</v>
      </c>
      <c r="Q703" s="31">
        <v>103.5</v>
      </c>
      <c r="R703" s="31">
        <v>106.2</v>
      </c>
      <c r="S703" s="31">
        <v>107.1</v>
      </c>
      <c r="T703" s="31">
        <v>106</v>
      </c>
      <c r="U703" s="31">
        <v>107.6</v>
      </c>
      <c r="V703" s="31">
        <v>107.3</v>
      </c>
      <c r="W703" s="31">
        <v>107</v>
      </c>
      <c r="X703" s="31">
        <v>109.6</v>
      </c>
      <c r="Y703" s="31">
        <v>108.6</v>
      </c>
      <c r="Z703" s="31">
        <v>109.6</v>
      </c>
      <c r="AA703" s="31">
        <v>108.4</v>
      </c>
      <c r="AB703" s="31">
        <v>114.9</v>
      </c>
      <c r="AC703" s="31">
        <v>114.2</v>
      </c>
      <c r="AD703" s="31">
        <v>115.3</v>
      </c>
      <c r="AE703" s="31">
        <v>117.6</v>
      </c>
      <c r="AF703" s="31">
        <v>118.6</v>
      </c>
      <c r="AG703" s="31">
        <v>119.2</v>
      </c>
      <c r="AH703" s="31">
        <v>118.2</v>
      </c>
      <c r="AI703" s="31">
        <v>119.7</v>
      </c>
      <c r="AJ703" s="31">
        <v>118.1</v>
      </c>
      <c r="AK703" s="31">
        <v>120.3</v>
      </c>
      <c r="AL703" s="31">
        <v>117.5</v>
      </c>
      <c r="AM703" s="31">
        <v>121</v>
      </c>
      <c r="AN703" s="31">
        <v>121.4</v>
      </c>
      <c r="AO703" s="31">
        <v>117.4</v>
      </c>
      <c r="AP703" s="31">
        <v>115.4</v>
      </c>
      <c r="AQ703" s="31">
        <v>119.6</v>
      </c>
      <c r="AR703" s="31">
        <v>122.9</v>
      </c>
      <c r="AS703" s="31">
        <v>123.5</v>
      </c>
      <c r="AT703" s="31">
        <v>123.3</v>
      </c>
      <c r="AU703" s="31">
        <v>123.5</v>
      </c>
      <c r="AV703" s="31">
        <v>122.6</v>
      </c>
      <c r="AW703" s="31">
        <v>126.2</v>
      </c>
      <c r="AX703" s="31">
        <v>121.8</v>
      </c>
      <c r="AY703" s="31">
        <v>120.5</v>
      </c>
      <c r="AZ703" s="31">
        <v>128.69999999999999</v>
      </c>
      <c r="BA703" s="31">
        <v>129</v>
      </c>
      <c r="BB703" s="31">
        <v>127.7</v>
      </c>
      <c r="BC703" s="31">
        <v>129.80000000000001</v>
      </c>
      <c r="BD703" s="31">
        <v>126.4</v>
      </c>
      <c r="BE703" s="31">
        <v>120.3</v>
      </c>
      <c r="BF703" s="31">
        <v>120.9</v>
      </c>
      <c r="BG703" s="31">
        <v>123.1</v>
      </c>
      <c r="BH703" s="31">
        <v>122.2</v>
      </c>
      <c r="BI703" s="31">
        <v>124.5</v>
      </c>
      <c r="BJ703" s="31">
        <v>122.1</v>
      </c>
      <c r="BK703" s="31">
        <v>125.1</v>
      </c>
      <c r="BL703" s="31">
        <v>127.1</v>
      </c>
      <c r="BM703" s="31">
        <v>121.4</v>
      </c>
      <c r="BN703" s="31">
        <v>124.1</v>
      </c>
      <c r="BO703" s="31">
        <v>124.1</v>
      </c>
      <c r="BP703" s="31">
        <v>124.6</v>
      </c>
      <c r="BQ703" s="31">
        <v>123.3</v>
      </c>
      <c r="BR703" s="31">
        <v>123.3</v>
      </c>
      <c r="BS703" s="31">
        <v>123.4</v>
      </c>
      <c r="BT703" s="31">
        <v>123.4</v>
      </c>
      <c r="BU703" s="31">
        <v>122.3</v>
      </c>
      <c r="BV703" s="31">
        <v>122.7</v>
      </c>
      <c r="BW703" s="31">
        <v>122.7</v>
      </c>
      <c r="BX703" s="31">
        <v>124</v>
      </c>
      <c r="BY703" s="31">
        <v>123.6</v>
      </c>
      <c r="BZ703" s="31">
        <v>126.3</v>
      </c>
      <c r="CA703" s="31">
        <v>126.5</v>
      </c>
      <c r="CB703" s="31">
        <v>127.2</v>
      </c>
      <c r="CC703" s="31">
        <v>127.3</v>
      </c>
      <c r="CD703" s="31">
        <v>127.2</v>
      </c>
      <c r="CE703" s="31">
        <v>127.5</v>
      </c>
      <c r="CF703" s="31">
        <v>127.5</v>
      </c>
      <c r="CG703" s="31">
        <v>127.2</v>
      </c>
      <c r="CH703" s="31">
        <v>127.3</v>
      </c>
      <c r="CI703" s="31">
        <v>127.2</v>
      </c>
      <c r="CJ703" s="31">
        <v>126.9</v>
      </c>
      <c r="CK703" s="31">
        <v>126.5</v>
      </c>
      <c r="CL703" s="31">
        <v>126.7</v>
      </c>
      <c r="CM703" s="31">
        <v>127.1</v>
      </c>
      <c r="CN703" s="31">
        <v>123.6</v>
      </c>
      <c r="CO703" s="31">
        <v>123.8</v>
      </c>
      <c r="CP703" s="31">
        <v>124.1</v>
      </c>
      <c r="CQ703" s="31">
        <v>123.9</v>
      </c>
      <c r="CR703" s="31">
        <v>123.2</v>
      </c>
      <c r="CS703" s="31">
        <v>123.6</v>
      </c>
      <c r="CT703" s="31">
        <v>123.6</v>
      </c>
      <c r="CU703" s="31">
        <v>123.1</v>
      </c>
      <c r="CV703" s="31">
        <v>121.5</v>
      </c>
      <c r="CW703" s="31">
        <v>120.3</v>
      </c>
      <c r="CX703" s="31">
        <v>121.3</v>
      </c>
      <c r="CY703" s="31">
        <v>121</v>
      </c>
      <c r="CZ703" s="31">
        <v>121.2</v>
      </c>
      <c r="DA703" s="31">
        <v>121.5</v>
      </c>
      <c r="DB703" s="31">
        <v>121.3</v>
      </c>
      <c r="DC703" s="31">
        <v>122.4</v>
      </c>
      <c r="DD703" s="31">
        <v>122.7</v>
      </c>
      <c r="DE703" s="31">
        <v>121.4</v>
      </c>
      <c r="DF703" s="31">
        <v>124.7</v>
      </c>
      <c r="DG703" s="31">
        <v>124.3</v>
      </c>
      <c r="DH703" s="31">
        <v>124.1</v>
      </c>
      <c r="DI703" s="31">
        <v>135</v>
      </c>
      <c r="DJ703" s="31">
        <v>135.6</v>
      </c>
      <c r="DK703" s="31">
        <v>135.80000000000001</v>
      </c>
      <c r="DL703" s="31">
        <v>136.1</v>
      </c>
      <c r="DM703" s="31">
        <v>136.30000000000001</v>
      </c>
      <c r="DN703" s="31">
        <v>136.30000000000001</v>
      </c>
      <c r="DO703" s="31">
        <v>136.30000000000001</v>
      </c>
      <c r="DP703" s="31">
        <v>135.5</v>
      </c>
      <c r="DQ703" s="31">
        <v>135.9</v>
      </c>
      <c r="DR703" s="31">
        <v>135.9</v>
      </c>
      <c r="DS703" s="31">
        <v>136</v>
      </c>
      <c r="DT703" s="31">
        <v>136</v>
      </c>
      <c r="DU703" s="31">
        <v>136</v>
      </c>
      <c r="DV703" s="31">
        <v>136</v>
      </c>
      <c r="DW703" s="31">
        <v>137.1</v>
      </c>
      <c r="DX703" s="31">
        <v>137.5</v>
      </c>
      <c r="DY703" s="31">
        <v>140.6</v>
      </c>
      <c r="DZ703" s="31">
        <v>138.9</v>
      </c>
      <c r="EA703" s="31">
        <v>140.4</v>
      </c>
      <c r="EB703" s="31">
        <v>139.80000000000001</v>
      </c>
      <c r="EC703" s="31">
        <v>141</v>
      </c>
      <c r="ED703" s="31">
        <v>139.80000000000001</v>
      </c>
      <c r="EE703" s="31">
        <v>142.80000000000001</v>
      </c>
      <c r="EF703" s="31">
        <v>139.19999999999999</v>
      </c>
      <c r="EG703" s="31">
        <v>137</v>
      </c>
      <c r="EH703" s="31">
        <v>137.9</v>
      </c>
      <c r="EI703" s="31">
        <v>132.5</v>
      </c>
      <c r="EJ703" s="31">
        <v>133.80000000000001</v>
      </c>
      <c r="EK703" s="31">
        <v>132.6</v>
      </c>
      <c r="EL703" s="31">
        <v>131.9</v>
      </c>
      <c r="EM703" s="31">
        <v>132.9</v>
      </c>
      <c r="EN703" s="31">
        <v>135.6</v>
      </c>
      <c r="EO703" s="31">
        <v>134.80000000000001</v>
      </c>
      <c r="EP703" s="31">
        <v>133.30000000000001</v>
      </c>
      <c r="EQ703" s="31">
        <v>133.9</v>
      </c>
      <c r="ER703" s="31">
        <v>133.6</v>
      </c>
      <c r="ES703" s="31">
        <v>134.6</v>
      </c>
      <c r="ET703" s="31">
        <v>135</v>
      </c>
    </row>
    <row r="704" spans="1:150">
      <c r="A704" s="25" t="s">
        <v>2587</v>
      </c>
      <c r="B704" s="25" t="s">
        <v>2588</v>
      </c>
      <c r="C704" s="26">
        <v>3.823E-2</v>
      </c>
      <c r="D704" s="31">
        <v>99.6</v>
      </c>
      <c r="E704" s="31">
        <v>100.8</v>
      </c>
      <c r="F704" s="31">
        <v>102.3</v>
      </c>
      <c r="G704" s="31">
        <v>102.7</v>
      </c>
      <c r="H704" s="31">
        <v>102</v>
      </c>
      <c r="I704" s="31">
        <v>102</v>
      </c>
      <c r="J704" s="31">
        <v>103.2</v>
      </c>
      <c r="K704" s="31">
        <v>104.4</v>
      </c>
      <c r="L704" s="31">
        <v>104.3</v>
      </c>
      <c r="M704" s="31">
        <v>104</v>
      </c>
      <c r="N704" s="31">
        <v>103.7</v>
      </c>
      <c r="O704" s="31">
        <v>104.1</v>
      </c>
      <c r="P704" s="31">
        <v>103.9</v>
      </c>
      <c r="Q704" s="31">
        <v>103.1</v>
      </c>
      <c r="R704" s="31">
        <v>101.9</v>
      </c>
      <c r="S704" s="31">
        <v>102.4</v>
      </c>
      <c r="T704" s="31">
        <v>101.3</v>
      </c>
      <c r="U704" s="31">
        <v>101</v>
      </c>
      <c r="V704" s="31">
        <v>102.4</v>
      </c>
      <c r="W704" s="31">
        <v>103.1</v>
      </c>
      <c r="X704" s="31">
        <v>104.3</v>
      </c>
      <c r="Y704" s="31">
        <v>104.7</v>
      </c>
      <c r="Z704" s="31">
        <v>104.8</v>
      </c>
      <c r="AA704" s="31">
        <v>105.7</v>
      </c>
      <c r="AB704" s="31">
        <v>104.5</v>
      </c>
      <c r="AC704" s="31">
        <v>104.7</v>
      </c>
      <c r="AD704" s="31">
        <v>103.4</v>
      </c>
      <c r="AE704" s="31">
        <v>103</v>
      </c>
      <c r="AF704" s="31">
        <v>103.7</v>
      </c>
      <c r="AG704" s="31">
        <v>103.7</v>
      </c>
      <c r="AH704" s="31">
        <v>104.7</v>
      </c>
      <c r="AI704" s="31">
        <v>103.9</v>
      </c>
      <c r="AJ704" s="31">
        <v>103</v>
      </c>
      <c r="AK704" s="31">
        <v>104.1</v>
      </c>
      <c r="AL704" s="31">
        <v>106.2</v>
      </c>
      <c r="AM704" s="31">
        <v>104.6</v>
      </c>
      <c r="AN704" s="31">
        <v>104.2</v>
      </c>
      <c r="AO704" s="31">
        <v>105.1</v>
      </c>
      <c r="AP704" s="31">
        <v>104.5</v>
      </c>
      <c r="AQ704" s="31">
        <v>104.1</v>
      </c>
      <c r="AR704" s="31">
        <v>104.3</v>
      </c>
      <c r="AS704" s="31">
        <v>102.3</v>
      </c>
      <c r="AT704" s="31">
        <v>102.2</v>
      </c>
      <c r="AU704" s="31">
        <v>100.6</v>
      </c>
      <c r="AV704" s="31">
        <v>100.4</v>
      </c>
      <c r="AW704" s="31">
        <v>100.5</v>
      </c>
      <c r="AX704" s="31">
        <v>99.8</v>
      </c>
      <c r="AY704" s="31">
        <v>99.6</v>
      </c>
      <c r="AZ704" s="31">
        <v>99.9</v>
      </c>
      <c r="BA704" s="31">
        <v>99.6</v>
      </c>
      <c r="BB704" s="31">
        <v>99.4</v>
      </c>
      <c r="BC704" s="31">
        <v>99.3</v>
      </c>
      <c r="BD704" s="31">
        <v>99.7</v>
      </c>
      <c r="BE704" s="31">
        <v>99.4</v>
      </c>
      <c r="BF704" s="31">
        <v>98.9</v>
      </c>
      <c r="BG704" s="31">
        <v>98.4</v>
      </c>
      <c r="BH704" s="31">
        <v>98.6</v>
      </c>
      <c r="BI704" s="31">
        <v>98.7</v>
      </c>
      <c r="BJ704" s="31">
        <v>97.9</v>
      </c>
      <c r="BK704" s="31">
        <v>97.8</v>
      </c>
      <c r="BL704" s="31">
        <v>98.6</v>
      </c>
      <c r="BM704" s="31">
        <v>98.8</v>
      </c>
      <c r="BN704" s="31">
        <v>98.9</v>
      </c>
      <c r="BO704" s="31">
        <v>101.4</v>
      </c>
      <c r="BP704" s="31">
        <v>101.1</v>
      </c>
      <c r="BQ704" s="31">
        <v>101.3</v>
      </c>
      <c r="BR704" s="31">
        <v>101.7</v>
      </c>
      <c r="BS704" s="31">
        <v>102.4</v>
      </c>
      <c r="BT704" s="31">
        <v>102.6</v>
      </c>
      <c r="BU704" s="31">
        <v>102.6</v>
      </c>
      <c r="BV704" s="31">
        <v>102.8</v>
      </c>
      <c r="BW704" s="31">
        <v>103</v>
      </c>
      <c r="BX704" s="31">
        <v>102.9</v>
      </c>
      <c r="BY704" s="31">
        <v>102.6</v>
      </c>
      <c r="BZ704" s="31">
        <v>102.3</v>
      </c>
      <c r="CA704" s="31">
        <v>102.2</v>
      </c>
      <c r="CB704" s="31">
        <v>102.2</v>
      </c>
      <c r="CC704" s="31">
        <v>102.2</v>
      </c>
      <c r="CD704" s="31">
        <v>105.3</v>
      </c>
      <c r="CE704" s="31">
        <v>106.1</v>
      </c>
      <c r="CF704" s="31">
        <v>109</v>
      </c>
      <c r="CG704" s="31">
        <v>110.1</v>
      </c>
      <c r="CH704" s="31">
        <v>110.4</v>
      </c>
      <c r="CI704" s="31">
        <v>108.4</v>
      </c>
      <c r="CJ704" s="31">
        <v>109.2</v>
      </c>
      <c r="CK704" s="31">
        <v>109.2</v>
      </c>
      <c r="CL704" s="31">
        <v>109.8</v>
      </c>
      <c r="CM704" s="31">
        <v>110</v>
      </c>
      <c r="CN704" s="31">
        <v>108.7</v>
      </c>
      <c r="CO704" s="31">
        <v>110</v>
      </c>
      <c r="CP704" s="31">
        <v>110.1</v>
      </c>
      <c r="CQ704" s="31">
        <v>109.7</v>
      </c>
      <c r="CR704" s="31">
        <v>107.8</v>
      </c>
      <c r="CS704" s="31">
        <v>108.9</v>
      </c>
      <c r="CT704" s="31">
        <v>109.3</v>
      </c>
      <c r="CU704" s="31">
        <v>108.4</v>
      </c>
      <c r="CV704" s="31">
        <v>108.4</v>
      </c>
      <c r="CW704" s="31">
        <v>107.9</v>
      </c>
      <c r="CX704" s="31">
        <v>107.4</v>
      </c>
      <c r="CY704" s="31">
        <v>108</v>
      </c>
      <c r="CZ704" s="31">
        <v>107.1</v>
      </c>
      <c r="DA704" s="31">
        <v>108</v>
      </c>
      <c r="DB704" s="31">
        <v>107.1</v>
      </c>
      <c r="DC704" s="31">
        <v>107.9</v>
      </c>
      <c r="DD704" s="31">
        <v>108.9</v>
      </c>
      <c r="DE704" s="31">
        <v>109.5</v>
      </c>
      <c r="DF704" s="31">
        <v>109.2</v>
      </c>
      <c r="DG704" s="31">
        <v>109.8</v>
      </c>
      <c r="DH704" s="31">
        <v>110.9</v>
      </c>
      <c r="DI704" s="31">
        <v>113</v>
      </c>
      <c r="DJ704" s="31">
        <v>111</v>
      </c>
      <c r="DK704" s="31">
        <v>109.1</v>
      </c>
      <c r="DL704" s="31">
        <v>111.8</v>
      </c>
      <c r="DM704" s="31">
        <v>112.1</v>
      </c>
      <c r="DN704" s="31">
        <v>112.3</v>
      </c>
      <c r="DO704" s="31">
        <v>112.7</v>
      </c>
      <c r="DP704" s="31">
        <v>112.6</v>
      </c>
      <c r="DQ704" s="31">
        <v>112.2</v>
      </c>
      <c r="DR704" s="31">
        <v>114.2</v>
      </c>
      <c r="DS704" s="31">
        <v>114</v>
      </c>
      <c r="DT704" s="31">
        <v>112.6</v>
      </c>
      <c r="DU704" s="31">
        <v>115.2</v>
      </c>
      <c r="DV704" s="31">
        <v>115.9</v>
      </c>
      <c r="DW704" s="31">
        <v>116.1</v>
      </c>
      <c r="DX704" s="31">
        <v>114.2</v>
      </c>
      <c r="DY704" s="31">
        <v>114.8</v>
      </c>
      <c r="DZ704" s="31">
        <v>114.1</v>
      </c>
      <c r="EA704" s="31">
        <v>116.2</v>
      </c>
      <c r="EB704" s="31">
        <v>116</v>
      </c>
      <c r="EC704" s="31">
        <v>115</v>
      </c>
      <c r="ED704" s="31">
        <v>114.9</v>
      </c>
      <c r="EE704" s="31">
        <v>117</v>
      </c>
      <c r="EF704" s="31">
        <v>114.1</v>
      </c>
      <c r="EG704" s="31">
        <v>114.7</v>
      </c>
      <c r="EH704" s="31">
        <v>116.9</v>
      </c>
      <c r="EI704" s="31">
        <v>117.2</v>
      </c>
      <c r="EJ704" s="31">
        <v>116.7</v>
      </c>
      <c r="EK704" s="31">
        <v>116.7</v>
      </c>
      <c r="EL704" s="31">
        <v>116.7</v>
      </c>
      <c r="EM704" s="31">
        <v>116.7</v>
      </c>
      <c r="EN704" s="31">
        <v>116.9</v>
      </c>
      <c r="EO704" s="31">
        <v>117.7</v>
      </c>
      <c r="EP704" s="31">
        <v>117.5</v>
      </c>
      <c r="EQ704" s="31">
        <v>118.2</v>
      </c>
      <c r="ER704" s="31">
        <v>118.1</v>
      </c>
      <c r="ES704" s="31">
        <v>117.7</v>
      </c>
      <c r="ET704" s="31">
        <v>116.1</v>
      </c>
    </row>
    <row r="705" spans="1:150">
      <c r="A705" s="25" t="s">
        <v>2589</v>
      </c>
      <c r="B705" s="25" t="s">
        <v>2590</v>
      </c>
      <c r="C705" s="26">
        <v>1.6000000000000001E-3</v>
      </c>
      <c r="D705" s="31">
        <v>100.2</v>
      </c>
      <c r="E705" s="31">
        <v>101.3</v>
      </c>
      <c r="F705" s="31">
        <v>101.8</v>
      </c>
      <c r="G705" s="31">
        <v>104.7</v>
      </c>
      <c r="H705" s="31">
        <v>103.8</v>
      </c>
      <c r="I705" s="31">
        <v>104.9</v>
      </c>
      <c r="J705" s="31">
        <v>103.5</v>
      </c>
      <c r="K705" s="31">
        <v>104.4</v>
      </c>
      <c r="L705" s="31">
        <v>103</v>
      </c>
      <c r="M705" s="31">
        <v>103.8</v>
      </c>
      <c r="N705" s="31">
        <v>103.2</v>
      </c>
      <c r="O705" s="31">
        <v>107.2</v>
      </c>
      <c r="P705" s="31">
        <v>106.6</v>
      </c>
      <c r="Q705" s="31">
        <v>102.6</v>
      </c>
      <c r="R705" s="31">
        <v>104.4</v>
      </c>
      <c r="S705" s="31">
        <v>101.9</v>
      </c>
      <c r="T705" s="31">
        <v>105.2</v>
      </c>
      <c r="U705" s="31">
        <v>105.2</v>
      </c>
      <c r="V705" s="31">
        <v>105.6</v>
      </c>
      <c r="W705" s="31">
        <v>104.3</v>
      </c>
      <c r="X705" s="31">
        <v>105.1</v>
      </c>
      <c r="Y705" s="31">
        <v>104.5</v>
      </c>
      <c r="Z705" s="31">
        <v>106.1</v>
      </c>
      <c r="AA705" s="31">
        <v>105.4</v>
      </c>
      <c r="AB705" s="31">
        <v>106.2</v>
      </c>
      <c r="AC705" s="31">
        <v>105.7</v>
      </c>
      <c r="AD705" s="31">
        <v>107.6</v>
      </c>
      <c r="AE705" s="31">
        <v>104.9</v>
      </c>
      <c r="AF705" s="31">
        <v>107.9</v>
      </c>
      <c r="AG705" s="31">
        <v>106.2</v>
      </c>
      <c r="AH705" s="31">
        <v>107.2</v>
      </c>
      <c r="AI705" s="31">
        <v>105.8</v>
      </c>
      <c r="AJ705" s="31">
        <v>104.7</v>
      </c>
      <c r="AK705" s="31">
        <v>106.7</v>
      </c>
      <c r="AL705" s="31">
        <v>105.9</v>
      </c>
      <c r="AM705" s="31">
        <v>104.5</v>
      </c>
      <c r="AN705" s="31">
        <v>104.3</v>
      </c>
      <c r="AO705" s="31">
        <v>105.1</v>
      </c>
      <c r="AP705" s="31">
        <v>106.7</v>
      </c>
      <c r="AQ705" s="31">
        <v>105.6</v>
      </c>
      <c r="AR705" s="31">
        <v>105.4</v>
      </c>
      <c r="AS705" s="31">
        <v>104</v>
      </c>
      <c r="AT705" s="31">
        <v>105.5</v>
      </c>
      <c r="AU705" s="31">
        <v>105.9</v>
      </c>
      <c r="AV705" s="31">
        <v>105.5</v>
      </c>
      <c r="AW705" s="31">
        <v>104.6</v>
      </c>
      <c r="AX705" s="31">
        <v>104.3</v>
      </c>
      <c r="AY705" s="31">
        <v>104</v>
      </c>
      <c r="AZ705" s="31">
        <v>104.4</v>
      </c>
      <c r="BA705" s="31">
        <v>104.3</v>
      </c>
      <c r="BB705" s="31">
        <v>104.7</v>
      </c>
      <c r="BC705" s="31">
        <v>104.2</v>
      </c>
      <c r="BD705" s="31">
        <v>104.2</v>
      </c>
      <c r="BE705" s="31">
        <v>104.5</v>
      </c>
      <c r="BF705" s="31">
        <v>104.2</v>
      </c>
      <c r="BG705" s="31">
        <v>104.3</v>
      </c>
      <c r="BH705" s="31">
        <v>104.5</v>
      </c>
      <c r="BI705" s="31">
        <v>105</v>
      </c>
      <c r="BJ705" s="31">
        <v>104.9</v>
      </c>
      <c r="BK705" s="31">
        <v>105.1</v>
      </c>
      <c r="BL705" s="31">
        <v>105</v>
      </c>
      <c r="BM705" s="31">
        <v>105.3</v>
      </c>
      <c r="BN705" s="31">
        <v>105.6</v>
      </c>
      <c r="BO705" s="31">
        <v>108.3</v>
      </c>
      <c r="BP705" s="31">
        <v>107.7</v>
      </c>
      <c r="BQ705" s="31">
        <v>106.5</v>
      </c>
      <c r="BR705" s="31">
        <v>105.9</v>
      </c>
      <c r="BS705" s="31">
        <v>106.6</v>
      </c>
      <c r="BT705" s="31">
        <v>106.3</v>
      </c>
      <c r="BU705" s="31">
        <v>106.5</v>
      </c>
      <c r="BV705" s="31">
        <v>107.1</v>
      </c>
      <c r="BW705" s="31">
        <v>107.6</v>
      </c>
      <c r="BX705" s="31">
        <v>109.1</v>
      </c>
      <c r="BY705" s="31">
        <v>108.9</v>
      </c>
      <c r="BZ705" s="31">
        <v>108.7</v>
      </c>
      <c r="CA705" s="31">
        <v>108.3</v>
      </c>
      <c r="CB705" s="31">
        <v>108.4</v>
      </c>
      <c r="CC705" s="31">
        <v>108.5</v>
      </c>
      <c r="CD705" s="31">
        <v>110.8</v>
      </c>
      <c r="CE705" s="31">
        <v>112.1</v>
      </c>
      <c r="CF705" s="31">
        <v>112.4</v>
      </c>
      <c r="CG705" s="31">
        <v>110.2</v>
      </c>
      <c r="CH705" s="31">
        <v>109.4</v>
      </c>
      <c r="CI705" s="31">
        <v>108.8</v>
      </c>
      <c r="CJ705" s="31">
        <v>110.2</v>
      </c>
      <c r="CK705" s="31">
        <v>110</v>
      </c>
      <c r="CL705" s="31">
        <v>111.5</v>
      </c>
      <c r="CM705" s="31">
        <v>112.9</v>
      </c>
      <c r="CN705" s="31">
        <v>110.9</v>
      </c>
      <c r="CO705" s="31">
        <v>112.4</v>
      </c>
      <c r="CP705" s="31">
        <v>112.4</v>
      </c>
      <c r="CQ705" s="31">
        <v>112.3</v>
      </c>
      <c r="CR705" s="31">
        <v>112.4</v>
      </c>
      <c r="CS705" s="31">
        <v>112.4</v>
      </c>
      <c r="CT705" s="31">
        <v>112.1</v>
      </c>
      <c r="CU705" s="31">
        <v>112.1</v>
      </c>
      <c r="CV705" s="31">
        <v>112.1</v>
      </c>
      <c r="CW705" s="31">
        <v>112.2</v>
      </c>
      <c r="CX705" s="31">
        <v>112.7</v>
      </c>
      <c r="CY705" s="31">
        <v>112.7</v>
      </c>
      <c r="CZ705" s="31">
        <v>112.8</v>
      </c>
      <c r="DA705" s="31">
        <v>113.8</v>
      </c>
      <c r="DB705" s="31">
        <v>112.4</v>
      </c>
      <c r="DC705" s="31">
        <v>112.7</v>
      </c>
      <c r="DD705" s="31">
        <v>113.7</v>
      </c>
      <c r="DE705" s="31">
        <v>113.5</v>
      </c>
      <c r="DF705" s="31">
        <v>112.1</v>
      </c>
      <c r="DG705" s="31">
        <v>112.7</v>
      </c>
      <c r="DH705" s="31">
        <v>115.1</v>
      </c>
      <c r="DI705" s="31">
        <v>115.5</v>
      </c>
      <c r="DJ705" s="31">
        <v>116.5</v>
      </c>
      <c r="DK705" s="31">
        <v>116.1</v>
      </c>
      <c r="DL705" s="31">
        <v>114.7</v>
      </c>
      <c r="DM705" s="31">
        <v>115.4</v>
      </c>
      <c r="DN705" s="31">
        <v>114.4</v>
      </c>
      <c r="DO705" s="31">
        <v>113.4</v>
      </c>
      <c r="DP705" s="31">
        <v>112.7</v>
      </c>
      <c r="DQ705" s="31">
        <v>112.7</v>
      </c>
      <c r="DR705" s="31">
        <v>112</v>
      </c>
      <c r="DS705" s="31">
        <v>112.5</v>
      </c>
      <c r="DT705" s="31">
        <v>112.1</v>
      </c>
      <c r="DU705" s="31">
        <v>114.2</v>
      </c>
      <c r="DV705" s="31">
        <v>113.2</v>
      </c>
      <c r="DW705" s="31">
        <v>114.9</v>
      </c>
      <c r="DX705" s="31">
        <v>115.5</v>
      </c>
      <c r="DY705" s="31">
        <v>116.3</v>
      </c>
      <c r="DZ705" s="31">
        <v>116.3</v>
      </c>
      <c r="EA705" s="31">
        <v>116.5</v>
      </c>
      <c r="EB705" s="31">
        <v>112.9</v>
      </c>
      <c r="EC705" s="31">
        <v>111.6</v>
      </c>
      <c r="ED705" s="31">
        <v>112.9</v>
      </c>
      <c r="EE705" s="31">
        <v>114.2</v>
      </c>
      <c r="EF705" s="31">
        <v>115</v>
      </c>
      <c r="EG705" s="31">
        <v>116.9</v>
      </c>
      <c r="EH705" s="31">
        <v>117.6</v>
      </c>
      <c r="EI705" s="31">
        <v>118.4</v>
      </c>
      <c r="EJ705" s="31">
        <v>121.5</v>
      </c>
      <c r="EK705" s="31">
        <v>120.7</v>
      </c>
      <c r="EL705" s="31">
        <v>118.9</v>
      </c>
      <c r="EM705" s="31">
        <v>119.4</v>
      </c>
      <c r="EN705" s="31">
        <v>118.5</v>
      </c>
      <c r="EO705" s="31">
        <v>117.4</v>
      </c>
      <c r="EP705" s="31">
        <v>118.2</v>
      </c>
      <c r="EQ705" s="31">
        <v>117.9</v>
      </c>
      <c r="ER705" s="31">
        <v>115.8</v>
      </c>
      <c r="ES705" s="31">
        <v>116.2</v>
      </c>
      <c r="ET705" s="31">
        <v>114.6</v>
      </c>
    </row>
    <row r="706" spans="1:150">
      <c r="A706" s="25" t="s">
        <v>2591</v>
      </c>
      <c r="B706" s="25" t="s">
        <v>2592</v>
      </c>
      <c r="C706" s="26">
        <v>1.4710000000000001E-2</v>
      </c>
      <c r="D706" s="31">
        <v>104.1</v>
      </c>
      <c r="E706" s="31">
        <v>102</v>
      </c>
      <c r="F706" s="31">
        <v>102.4</v>
      </c>
      <c r="G706" s="31">
        <v>102.4</v>
      </c>
      <c r="H706" s="31">
        <v>102.4</v>
      </c>
      <c r="I706" s="31">
        <v>104.8</v>
      </c>
      <c r="J706" s="31">
        <v>104.8</v>
      </c>
      <c r="K706" s="31">
        <v>104.8</v>
      </c>
      <c r="L706" s="31">
        <v>106.7</v>
      </c>
      <c r="M706" s="31">
        <v>107.2</v>
      </c>
      <c r="N706" s="31">
        <v>108</v>
      </c>
      <c r="O706" s="31">
        <v>108</v>
      </c>
      <c r="P706" s="31">
        <v>110.5</v>
      </c>
      <c r="Q706" s="31">
        <v>108.7</v>
      </c>
      <c r="R706" s="31">
        <v>107.4</v>
      </c>
      <c r="S706" s="31">
        <v>106.7</v>
      </c>
      <c r="T706" s="31">
        <v>107.3</v>
      </c>
      <c r="U706" s="31">
        <v>108.4</v>
      </c>
      <c r="V706" s="31">
        <v>109.4</v>
      </c>
      <c r="W706" s="31">
        <v>110.4</v>
      </c>
      <c r="X706" s="31">
        <v>115.7</v>
      </c>
      <c r="Y706" s="31">
        <v>111.1</v>
      </c>
      <c r="Z706" s="31">
        <v>112.3</v>
      </c>
      <c r="AA706" s="31">
        <v>112.3</v>
      </c>
      <c r="AB706" s="31">
        <v>114</v>
      </c>
      <c r="AC706" s="31">
        <v>113.8</v>
      </c>
      <c r="AD706" s="31">
        <v>114.7</v>
      </c>
      <c r="AE706" s="31">
        <v>113.3</v>
      </c>
      <c r="AF706" s="31">
        <v>113.5</v>
      </c>
      <c r="AG706" s="31">
        <v>111.5</v>
      </c>
      <c r="AH706" s="31">
        <v>110.7</v>
      </c>
      <c r="AI706" s="31">
        <v>113.9</v>
      </c>
      <c r="AJ706" s="31">
        <v>112.9</v>
      </c>
      <c r="AK706" s="31">
        <v>112</v>
      </c>
      <c r="AL706" s="31">
        <v>112.5</v>
      </c>
      <c r="AM706" s="31">
        <v>112.6</v>
      </c>
      <c r="AN706" s="31">
        <v>113.4</v>
      </c>
      <c r="AO706" s="31">
        <v>113.1</v>
      </c>
      <c r="AP706" s="31">
        <v>113.4</v>
      </c>
      <c r="AQ706" s="31">
        <v>112.7</v>
      </c>
      <c r="AR706" s="31">
        <v>112.2</v>
      </c>
      <c r="AS706" s="31">
        <v>110.5</v>
      </c>
      <c r="AT706" s="31">
        <v>111.2</v>
      </c>
      <c r="AU706" s="31">
        <v>110.8</v>
      </c>
      <c r="AV706" s="31">
        <v>109.8</v>
      </c>
      <c r="AW706" s="31">
        <v>107.4</v>
      </c>
      <c r="AX706" s="31">
        <v>109</v>
      </c>
      <c r="AY706" s="31">
        <v>109.2</v>
      </c>
      <c r="AZ706" s="31">
        <v>110.1</v>
      </c>
      <c r="BA706" s="31">
        <v>111.8</v>
      </c>
      <c r="BB706" s="31">
        <v>111.9</v>
      </c>
      <c r="BC706" s="31">
        <v>109.6</v>
      </c>
      <c r="BD706" s="31">
        <v>110.8</v>
      </c>
      <c r="BE706" s="31">
        <v>109.6</v>
      </c>
      <c r="BF706" s="31">
        <v>109.4</v>
      </c>
      <c r="BG706" s="31">
        <v>111.1</v>
      </c>
      <c r="BH706" s="31">
        <v>109.9</v>
      </c>
      <c r="BI706" s="31">
        <v>108.8</v>
      </c>
      <c r="BJ706" s="31">
        <v>111.6</v>
      </c>
      <c r="BK706" s="31">
        <v>111.1</v>
      </c>
      <c r="BL706" s="31">
        <v>109.4</v>
      </c>
      <c r="BM706" s="31">
        <v>110.1</v>
      </c>
      <c r="BN706" s="31">
        <v>110.1</v>
      </c>
      <c r="BO706" s="31">
        <v>111.5</v>
      </c>
      <c r="BP706" s="31">
        <v>111.5</v>
      </c>
      <c r="BQ706" s="31">
        <v>111.5</v>
      </c>
      <c r="BR706" s="31">
        <v>111.4</v>
      </c>
      <c r="BS706" s="31">
        <v>111.4</v>
      </c>
      <c r="BT706" s="31">
        <v>111.8</v>
      </c>
      <c r="BU706" s="31">
        <v>111.7</v>
      </c>
      <c r="BV706" s="31">
        <v>111.5</v>
      </c>
      <c r="BW706" s="31">
        <v>110.9</v>
      </c>
      <c r="BX706" s="31">
        <v>110.9</v>
      </c>
      <c r="BY706" s="31">
        <v>110.4</v>
      </c>
      <c r="BZ706" s="31">
        <v>110.5</v>
      </c>
      <c r="CA706" s="31">
        <v>110.2</v>
      </c>
      <c r="CB706" s="31">
        <v>110.4</v>
      </c>
      <c r="CC706" s="31">
        <v>109.6</v>
      </c>
      <c r="CD706" s="31">
        <v>112.3</v>
      </c>
      <c r="CE706" s="31">
        <v>112.3</v>
      </c>
      <c r="CF706" s="31">
        <v>112.3</v>
      </c>
      <c r="CG706" s="31">
        <v>109.5</v>
      </c>
      <c r="CH706" s="31">
        <v>109.3</v>
      </c>
      <c r="CI706" s="31">
        <v>109.4</v>
      </c>
      <c r="CJ706" s="31">
        <v>110.8</v>
      </c>
      <c r="CK706" s="31">
        <v>110.2</v>
      </c>
      <c r="CL706" s="31">
        <v>111.2</v>
      </c>
      <c r="CM706" s="31">
        <v>110.9</v>
      </c>
      <c r="CN706" s="31">
        <v>110.3</v>
      </c>
      <c r="CO706" s="31">
        <v>109.9</v>
      </c>
      <c r="CP706" s="31">
        <v>109.3</v>
      </c>
      <c r="CQ706" s="31">
        <v>109</v>
      </c>
      <c r="CR706" s="31">
        <v>109.4</v>
      </c>
      <c r="CS706" s="31">
        <v>110.3</v>
      </c>
      <c r="CT706" s="31">
        <v>110.2</v>
      </c>
      <c r="CU706" s="31">
        <v>109.2</v>
      </c>
      <c r="CV706" s="31">
        <v>109.2</v>
      </c>
      <c r="CW706" s="31">
        <v>109.2</v>
      </c>
      <c r="CX706" s="31">
        <v>108.9</v>
      </c>
      <c r="CY706" s="31">
        <v>107.2</v>
      </c>
      <c r="CZ706" s="31">
        <v>107.3</v>
      </c>
      <c r="DA706" s="31">
        <v>107.5</v>
      </c>
      <c r="DB706" s="31">
        <v>107.1</v>
      </c>
      <c r="DC706" s="31">
        <v>107.1</v>
      </c>
      <c r="DD706" s="31">
        <v>107.4</v>
      </c>
      <c r="DE706" s="31">
        <v>107.4</v>
      </c>
      <c r="DF706" s="31">
        <v>107.5</v>
      </c>
      <c r="DG706" s="31">
        <v>107.7</v>
      </c>
      <c r="DH706" s="31">
        <v>109.6</v>
      </c>
      <c r="DI706" s="31">
        <v>109.3</v>
      </c>
      <c r="DJ706" s="31">
        <v>110.8</v>
      </c>
      <c r="DK706" s="31">
        <v>111.4</v>
      </c>
      <c r="DL706" s="31">
        <v>110.3</v>
      </c>
      <c r="DM706" s="31">
        <v>110.3</v>
      </c>
      <c r="DN706" s="31">
        <v>110.2</v>
      </c>
      <c r="DO706" s="31">
        <v>111.8</v>
      </c>
      <c r="DP706" s="31">
        <v>111.8</v>
      </c>
      <c r="DQ706" s="31">
        <v>112.9</v>
      </c>
      <c r="DR706" s="31">
        <v>115.1</v>
      </c>
      <c r="DS706" s="31">
        <v>114.4</v>
      </c>
      <c r="DT706" s="31">
        <v>113.1</v>
      </c>
      <c r="DU706" s="31">
        <v>115.1</v>
      </c>
      <c r="DV706" s="31">
        <v>116.7</v>
      </c>
      <c r="DW706" s="31">
        <v>119</v>
      </c>
      <c r="DX706" s="31">
        <v>119</v>
      </c>
      <c r="DY706" s="31">
        <v>119</v>
      </c>
      <c r="DZ706" s="31">
        <v>117.3</v>
      </c>
      <c r="EA706" s="31">
        <v>115.7</v>
      </c>
      <c r="EB706" s="31">
        <v>115.7</v>
      </c>
      <c r="EC706" s="31">
        <v>115.5</v>
      </c>
      <c r="ED706" s="31">
        <v>115.3</v>
      </c>
      <c r="EE706" s="31">
        <v>115.3</v>
      </c>
      <c r="EF706" s="31">
        <v>115.8</v>
      </c>
      <c r="EG706" s="31">
        <v>117.6</v>
      </c>
      <c r="EH706" s="31">
        <v>116.6</v>
      </c>
      <c r="EI706" s="31">
        <v>118.6</v>
      </c>
      <c r="EJ706" s="31">
        <v>118.8</v>
      </c>
      <c r="EK706" s="31">
        <v>118</v>
      </c>
      <c r="EL706" s="31">
        <v>116.8</v>
      </c>
      <c r="EM706" s="31">
        <v>118.7</v>
      </c>
      <c r="EN706" s="31">
        <v>118.5</v>
      </c>
      <c r="EO706" s="31">
        <v>117.8</v>
      </c>
      <c r="EP706" s="31">
        <v>118.1</v>
      </c>
      <c r="EQ706" s="31">
        <v>118.2</v>
      </c>
      <c r="ER706" s="31">
        <v>117.7</v>
      </c>
      <c r="ES706" s="31">
        <v>116.6</v>
      </c>
      <c r="ET706" s="31">
        <v>116.4</v>
      </c>
    </row>
    <row r="707" spans="1:150">
      <c r="A707" s="25" t="s">
        <v>2593</v>
      </c>
      <c r="B707" s="25" t="s">
        <v>2594</v>
      </c>
      <c r="C707" s="26">
        <v>3.46E-3</v>
      </c>
      <c r="D707" s="31">
        <v>99.4</v>
      </c>
      <c r="E707" s="31">
        <v>99.4</v>
      </c>
      <c r="F707" s="31">
        <v>99.4</v>
      </c>
      <c r="G707" s="31">
        <v>99.4</v>
      </c>
      <c r="H707" s="31">
        <v>99.4</v>
      </c>
      <c r="I707" s="31">
        <v>99.4</v>
      </c>
      <c r="J707" s="31">
        <v>98.1</v>
      </c>
      <c r="K707" s="31">
        <v>98.1</v>
      </c>
      <c r="L707" s="31">
        <v>98.1</v>
      </c>
      <c r="M707" s="31">
        <v>98.1</v>
      </c>
      <c r="N707" s="31">
        <v>98.1</v>
      </c>
      <c r="O707" s="31">
        <v>98.1</v>
      </c>
      <c r="P707" s="31">
        <v>98.1</v>
      </c>
      <c r="Q707" s="31">
        <v>98.1</v>
      </c>
      <c r="R707" s="31">
        <v>98.1</v>
      </c>
      <c r="S707" s="31">
        <v>98.1</v>
      </c>
      <c r="T707" s="31">
        <v>98.1</v>
      </c>
      <c r="U707" s="31">
        <v>98.1</v>
      </c>
      <c r="V707" s="31">
        <v>98.1</v>
      </c>
      <c r="W707" s="31">
        <v>98.1</v>
      </c>
      <c r="X707" s="31">
        <v>98.1</v>
      </c>
      <c r="Y707" s="31">
        <v>98.1</v>
      </c>
      <c r="Z707" s="31">
        <v>98.1</v>
      </c>
      <c r="AA707" s="31">
        <v>99.4</v>
      </c>
      <c r="AB707" s="31">
        <v>99.4</v>
      </c>
      <c r="AC707" s="31">
        <v>99.4</v>
      </c>
      <c r="AD707" s="31">
        <v>99.4</v>
      </c>
      <c r="AE707" s="31">
        <v>99.4</v>
      </c>
      <c r="AF707" s="31">
        <v>99.4</v>
      </c>
      <c r="AG707" s="31">
        <v>99.4</v>
      </c>
      <c r="AH707" s="31">
        <v>99.4</v>
      </c>
      <c r="AI707" s="31">
        <v>99.4</v>
      </c>
      <c r="AJ707" s="31">
        <v>99.4</v>
      </c>
      <c r="AK707" s="31">
        <v>99.4</v>
      </c>
      <c r="AL707" s="31">
        <v>99.4</v>
      </c>
      <c r="AM707" s="31">
        <v>92.3</v>
      </c>
      <c r="AN707" s="31">
        <v>92.3</v>
      </c>
      <c r="AO707" s="31">
        <v>92.3</v>
      </c>
      <c r="AP707" s="31">
        <v>92.3</v>
      </c>
      <c r="AQ707" s="31">
        <v>92.3</v>
      </c>
      <c r="AR707" s="31">
        <v>92.3</v>
      </c>
      <c r="AS707" s="31">
        <v>91.2</v>
      </c>
      <c r="AT707" s="31">
        <v>91.1</v>
      </c>
      <c r="AU707" s="31">
        <v>91.1</v>
      </c>
      <c r="AV707" s="31">
        <v>88.6</v>
      </c>
      <c r="AW707" s="31">
        <v>88.6</v>
      </c>
      <c r="AX707" s="31">
        <v>87</v>
      </c>
      <c r="AY707" s="31">
        <v>88.2</v>
      </c>
      <c r="AZ707" s="31">
        <v>89.8</v>
      </c>
      <c r="BA707" s="31">
        <v>89.8</v>
      </c>
      <c r="BB707" s="31">
        <v>89.8</v>
      </c>
      <c r="BC707" s="31">
        <v>89.8</v>
      </c>
      <c r="BD707" s="31">
        <v>89.8</v>
      </c>
      <c r="BE707" s="31">
        <v>89.8</v>
      </c>
      <c r="BF707" s="31">
        <v>89.8</v>
      </c>
      <c r="BG707" s="31">
        <v>89.8</v>
      </c>
      <c r="BH707" s="31">
        <v>89.8</v>
      </c>
      <c r="BI707" s="31">
        <v>89.8</v>
      </c>
      <c r="BJ707" s="31">
        <v>89.8</v>
      </c>
      <c r="BK707" s="31">
        <v>89.8</v>
      </c>
      <c r="BL707" s="31">
        <v>89.8</v>
      </c>
      <c r="BM707" s="31">
        <v>89.8</v>
      </c>
      <c r="BN707" s="31">
        <v>89.8</v>
      </c>
      <c r="BO707" s="31">
        <v>89.8</v>
      </c>
      <c r="BP707" s="31">
        <v>89.8</v>
      </c>
      <c r="BQ707" s="31">
        <v>89.8</v>
      </c>
      <c r="BR707" s="31">
        <v>89.8</v>
      </c>
      <c r="BS707" s="31">
        <v>89.8</v>
      </c>
      <c r="BT707" s="31">
        <v>89.8</v>
      </c>
      <c r="BU707" s="31">
        <v>89.8</v>
      </c>
      <c r="BV707" s="31">
        <v>89.8</v>
      </c>
      <c r="BW707" s="31">
        <v>89.8</v>
      </c>
      <c r="BX707" s="31">
        <v>89.8</v>
      </c>
      <c r="BY707" s="31">
        <v>89.8</v>
      </c>
      <c r="BZ707" s="31">
        <v>89.8</v>
      </c>
      <c r="CA707" s="31">
        <v>89.8</v>
      </c>
      <c r="CB707" s="31">
        <v>89.8</v>
      </c>
      <c r="CC707" s="31">
        <v>89.8</v>
      </c>
      <c r="CD707" s="31">
        <v>89.8</v>
      </c>
      <c r="CE707" s="31">
        <v>89.8</v>
      </c>
      <c r="CF707" s="31">
        <v>89.8</v>
      </c>
      <c r="CG707" s="31">
        <v>89.8</v>
      </c>
      <c r="CH707" s="31">
        <v>89.8</v>
      </c>
      <c r="CI707" s="31">
        <v>89.8</v>
      </c>
      <c r="CJ707" s="31">
        <v>89.8</v>
      </c>
      <c r="CK707" s="31">
        <v>89.8</v>
      </c>
      <c r="CL707" s="31">
        <v>89.8</v>
      </c>
      <c r="CM707" s="31">
        <v>89.8</v>
      </c>
      <c r="CN707" s="31">
        <v>89.8</v>
      </c>
      <c r="CO707" s="31">
        <v>89.8</v>
      </c>
      <c r="CP707" s="31">
        <v>89.8</v>
      </c>
      <c r="CQ707" s="31">
        <v>89.8</v>
      </c>
      <c r="CR707" s="31">
        <v>89.8</v>
      </c>
      <c r="CS707" s="31">
        <v>89.8</v>
      </c>
      <c r="CT707" s="31">
        <v>89.8</v>
      </c>
      <c r="CU707" s="31">
        <v>89.8</v>
      </c>
      <c r="CV707" s="31">
        <v>89.8</v>
      </c>
      <c r="CW707" s="31">
        <v>89.8</v>
      </c>
      <c r="CX707" s="31">
        <v>89.8</v>
      </c>
      <c r="CY707" s="31">
        <v>89.8</v>
      </c>
      <c r="CZ707" s="31">
        <v>89.8</v>
      </c>
      <c r="DA707" s="31">
        <v>89.8</v>
      </c>
      <c r="DB707" s="31">
        <v>89.8</v>
      </c>
      <c r="DC707" s="31">
        <v>89.8</v>
      </c>
      <c r="DD707" s="31">
        <v>89.8</v>
      </c>
      <c r="DE707" s="31">
        <v>89.8</v>
      </c>
      <c r="DF707" s="31">
        <v>89.8</v>
      </c>
      <c r="DG707" s="31">
        <v>89.8</v>
      </c>
      <c r="DH707" s="31">
        <v>89.8</v>
      </c>
      <c r="DI707" s="31">
        <v>89.8</v>
      </c>
      <c r="DJ707" s="31">
        <v>89.8</v>
      </c>
      <c r="DK707" s="31">
        <v>89.8</v>
      </c>
      <c r="DL707" s="31">
        <v>89.8</v>
      </c>
      <c r="DM707" s="31">
        <v>89.8</v>
      </c>
      <c r="DN707" s="31">
        <v>89.8</v>
      </c>
      <c r="DO707" s="31">
        <v>89.8</v>
      </c>
      <c r="DP707" s="31">
        <v>89.8</v>
      </c>
      <c r="DQ707" s="31">
        <v>89.8</v>
      </c>
      <c r="DR707" s="31">
        <v>89.8</v>
      </c>
      <c r="DS707" s="31">
        <v>89.8</v>
      </c>
      <c r="DT707" s="31">
        <v>89.8</v>
      </c>
      <c r="DU707" s="31">
        <v>89.8</v>
      </c>
      <c r="DV707" s="31">
        <v>89.8</v>
      </c>
      <c r="DW707" s="31">
        <v>89.8</v>
      </c>
      <c r="DX707" s="31">
        <v>89.8</v>
      </c>
      <c r="DY707" s="31">
        <v>89.8</v>
      </c>
      <c r="DZ707" s="31">
        <v>89.8</v>
      </c>
      <c r="EA707" s="31">
        <v>89.8</v>
      </c>
      <c r="EB707" s="31">
        <v>89.8</v>
      </c>
      <c r="EC707" s="31">
        <v>89.8</v>
      </c>
      <c r="ED707" s="31">
        <v>89.8</v>
      </c>
      <c r="EE707" s="31">
        <v>89.8</v>
      </c>
      <c r="EF707" s="31">
        <v>89.8</v>
      </c>
      <c r="EG707" s="31">
        <v>89.8</v>
      </c>
      <c r="EH707" s="31">
        <v>89.8</v>
      </c>
      <c r="EI707" s="31">
        <v>89.8</v>
      </c>
      <c r="EJ707" s="31">
        <v>89.8</v>
      </c>
      <c r="EK707" s="31">
        <v>89.8</v>
      </c>
      <c r="EL707" s="31">
        <v>89.8</v>
      </c>
      <c r="EM707" s="31">
        <v>89.8</v>
      </c>
      <c r="EN707" s="31">
        <v>89.8</v>
      </c>
      <c r="EO707" s="31">
        <v>89.8</v>
      </c>
      <c r="EP707" s="31">
        <v>89.8</v>
      </c>
      <c r="EQ707" s="31">
        <v>89.8</v>
      </c>
      <c r="ER707" s="31">
        <v>89.8</v>
      </c>
      <c r="ES707" s="31">
        <v>89.8</v>
      </c>
      <c r="ET707" s="31">
        <v>89.8</v>
      </c>
    </row>
    <row r="708" spans="1:150">
      <c r="A708" s="25" t="s">
        <v>2595</v>
      </c>
      <c r="B708" s="25" t="s">
        <v>2596</v>
      </c>
      <c r="C708" s="26">
        <v>0.36599999999999999</v>
      </c>
      <c r="D708" s="31">
        <v>102.3</v>
      </c>
      <c r="E708" s="31">
        <v>102.2</v>
      </c>
      <c r="F708" s="31">
        <v>104.4</v>
      </c>
      <c r="G708" s="31">
        <v>105.7</v>
      </c>
      <c r="H708" s="31">
        <v>107.5</v>
      </c>
      <c r="I708" s="31">
        <v>109.8</v>
      </c>
      <c r="J708" s="31">
        <v>109.8</v>
      </c>
      <c r="K708" s="31">
        <v>109.4</v>
      </c>
      <c r="L708" s="31">
        <v>109.1</v>
      </c>
      <c r="M708" s="31">
        <v>110.6</v>
      </c>
      <c r="N708" s="31">
        <v>110.9</v>
      </c>
      <c r="O708" s="31">
        <v>111.4</v>
      </c>
      <c r="P708" s="31">
        <v>111.9</v>
      </c>
      <c r="Q708" s="31">
        <v>112.4</v>
      </c>
      <c r="R708" s="31">
        <v>111.7</v>
      </c>
      <c r="S708" s="31">
        <v>111.9</v>
      </c>
      <c r="T708" s="31">
        <v>112</v>
      </c>
      <c r="U708" s="31">
        <v>114.4</v>
      </c>
      <c r="V708" s="31">
        <v>114.9</v>
      </c>
      <c r="W708" s="31">
        <v>116.1</v>
      </c>
      <c r="X708" s="31">
        <v>115.4</v>
      </c>
      <c r="Y708" s="31">
        <v>116.2</v>
      </c>
      <c r="Z708" s="31">
        <v>115.3</v>
      </c>
      <c r="AA708" s="31">
        <v>114.6</v>
      </c>
      <c r="AB708" s="31">
        <v>115.2</v>
      </c>
      <c r="AC708" s="31">
        <v>116</v>
      </c>
      <c r="AD708" s="31">
        <v>115.2</v>
      </c>
      <c r="AE708" s="31">
        <v>116.6</v>
      </c>
      <c r="AF708" s="31">
        <v>117</v>
      </c>
      <c r="AG708" s="31">
        <v>117.1</v>
      </c>
      <c r="AH708" s="31">
        <v>117.2</v>
      </c>
      <c r="AI708" s="31">
        <v>118.2</v>
      </c>
      <c r="AJ708" s="31">
        <v>116.7</v>
      </c>
      <c r="AK708" s="31">
        <v>116.1</v>
      </c>
      <c r="AL708" s="31">
        <v>116.2</v>
      </c>
      <c r="AM708" s="31">
        <v>115.8</v>
      </c>
      <c r="AN708" s="31">
        <v>115.8</v>
      </c>
      <c r="AO708" s="31">
        <v>116.9</v>
      </c>
      <c r="AP708" s="31">
        <v>117.3</v>
      </c>
      <c r="AQ708" s="31">
        <v>119</v>
      </c>
      <c r="AR708" s="31">
        <v>118.4</v>
      </c>
      <c r="AS708" s="31">
        <v>118.8</v>
      </c>
      <c r="AT708" s="31">
        <v>119.1</v>
      </c>
      <c r="AU708" s="31">
        <v>118.6</v>
      </c>
      <c r="AV708" s="31">
        <v>119.2</v>
      </c>
      <c r="AW708" s="31">
        <v>119.4</v>
      </c>
      <c r="AX708" s="31">
        <v>119.2</v>
      </c>
      <c r="AY708" s="31">
        <v>119.4</v>
      </c>
      <c r="AZ708" s="31">
        <v>118.8</v>
      </c>
      <c r="BA708" s="31">
        <v>119.1</v>
      </c>
      <c r="BB708" s="31">
        <v>119.3</v>
      </c>
      <c r="BC708" s="31">
        <v>119.2</v>
      </c>
      <c r="BD708" s="31">
        <v>119.1</v>
      </c>
      <c r="BE708" s="31">
        <v>119.6</v>
      </c>
      <c r="BF708" s="31">
        <v>119.9</v>
      </c>
      <c r="BG708" s="31">
        <v>119.4</v>
      </c>
      <c r="BH708" s="31">
        <v>119.9</v>
      </c>
      <c r="BI708" s="31">
        <v>120.5</v>
      </c>
      <c r="BJ708" s="31">
        <v>118.8</v>
      </c>
      <c r="BK708" s="31">
        <v>119</v>
      </c>
      <c r="BL708" s="31">
        <v>119.8</v>
      </c>
      <c r="BM708" s="31">
        <v>120.4</v>
      </c>
      <c r="BN708" s="31">
        <v>120.7</v>
      </c>
      <c r="BO708" s="31">
        <v>121.4</v>
      </c>
      <c r="BP708" s="31">
        <v>121.5</v>
      </c>
      <c r="BQ708" s="31">
        <v>122.1</v>
      </c>
      <c r="BR708" s="31">
        <v>121.7</v>
      </c>
      <c r="BS708" s="31">
        <v>121.5</v>
      </c>
      <c r="BT708" s="31">
        <v>121.5</v>
      </c>
      <c r="BU708" s="31">
        <v>121.8</v>
      </c>
      <c r="BV708" s="31">
        <v>121.7</v>
      </c>
      <c r="BW708" s="31">
        <v>121.5</v>
      </c>
      <c r="BX708" s="31">
        <v>121.8</v>
      </c>
      <c r="BY708" s="31">
        <v>122.8</v>
      </c>
      <c r="BZ708" s="31">
        <v>122.9</v>
      </c>
      <c r="CA708" s="31">
        <v>122.7</v>
      </c>
      <c r="CB708" s="31">
        <v>121.8</v>
      </c>
      <c r="CC708" s="31">
        <v>122.1</v>
      </c>
      <c r="CD708" s="31">
        <v>121</v>
      </c>
      <c r="CE708" s="31">
        <v>121.1</v>
      </c>
      <c r="CF708" s="31">
        <v>120.8</v>
      </c>
      <c r="CG708" s="31">
        <v>120.9</v>
      </c>
      <c r="CH708" s="31">
        <v>120.7</v>
      </c>
      <c r="CI708" s="31">
        <v>120.3</v>
      </c>
      <c r="CJ708" s="31">
        <v>120.4</v>
      </c>
      <c r="CK708" s="31">
        <v>120.4</v>
      </c>
      <c r="CL708" s="31">
        <v>120.4</v>
      </c>
      <c r="CM708" s="31">
        <v>120.5</v>
      </c>
      <c r="CN708" s="31">
        <v>120.5</v>
      </c>
      <c r="CO708" s="31">
        <v>120.7</v>
      </c>
      <c r="CP708" s="31">
        <v>120.5</v>
      </c>
      <c r="CQ708" s="31">
        <v>120.3</v>
      </c>
      <c r="CR708" s="31">
        <v>120.4</v>
      </c>
      <c r="CS708" s="31">
        <v>118.3</v>
      </c>
      <c r="CT708" s="31">
        <v>118.1</v>
      </c>
      <c r="CU708" s="31">
        <v>118.1</v>
      </c>
      <c r="CV708" s="31">
        <v>118.1</v>
      </c>
      <c r="CW708" s="31">
        <v>118.2</v>
      </c>
      <c r="CX708" s="31">
        <v>117.8</v>
      </c>
      <c r="CY708" s="31">
        <v>118.2</v>
      </c>
      <c r="CZ708" s="31">
        <v>118.6</v>
      </c>
      <c r="DA708" s="31">
        <v>119.4</v>
      </c>
      <c r="DB708" s="31">
        <v>118.6</v>
      </c>
      <c r="DC708" s="31">
        <v>119.2</v>
      </c>
      <c r="DD708" s="31">
        <v>120.4</v>
      </c>
      <c r="DE708" s="31">
        <v>121</v>
      </c>
      <c r="DF708" s="31">
        <v>122.9</v>
      </c>
      <c r="DG708" s="31">
        <v>123.8</v>
      </c>
      <c r="DH708" s="31">
        <v>124.6</v>
      </c>
      <c r="DI708" s="31">
        <v>125.1</v>
      </c>
      <c r="DJ708" s="31">
        <v>125.2</v>
      </c>
      <c r="DK708" s="31">
        <v>126.3</v>
      </c>
      <c r="DL708" s="31">
        <v>127.7</v>
      </c>
      <c r="DM708" s="31">
        <v>128.69999999999999</v>
      </c>
      <c r="DN708" s="31">
        <v>128.69999999999999</v>
      </c>
      <c r="DO708" s="31">
        <v>129.6</v>
      </c>
      <c r="DP708" s="31">
        <v>130.80000000000001</v>
      </c>
      <c r="DQ708" s="31">
        <v>131.30000000000001</v>
      </c>
      <c r="DR708" s="31">
        <v>131.30000000000001</v>
      </c>
      <c r="DS708" s="31">
        <v>131.19999999999999</v>
      </c>
      <c r="DT708" s="31">
        <v>133.30000000000001</v>
      </c>
      <c r="DU708" s="31">
        <v>134</v>
      </c>
      <c r="DV708" s="31">
        <v>134.30000000000001</v>
      </c>
      <c r="DW708" s="31">
        <v>134.5</v>
      </c>
      <c r="DX708" s="31">
        <v>135.1</v>
      </c>
      <c r="DY708" s="31">
        <v>134.69999999999999</v>
      </c>
      <c r="DZ708" s="31">
        <v>134.69999999999999</v>
      </c>
      <c r="EA708" s="31">
        <v>134.5</v>
      </c>
      <c r="EB708" s="31">
        <v>133.69999999999999</v>
      </c>
      <c r="EC708" s="31">
        <v>133.80000000000001</v>
      </c>
      <c r="ED708" s="31">
        <v>133.19999999999999</v>
      </c>
      <c r="EE708" s="31">
        <v>133.19999999999999</v>
      </c>
      <c r="EF708" s="31">
        <v>133.80000000000001</v>
      </c>
      <c r="EG708" s="31">
        <v>134</v>
      </c>
      <c r="EH708" s="31">
        <v>134.5</v>
      </c>
      <c r="EI708" s="31">
        <v>135.19999999999999</v>
      </c>
      <c r="EJ708" s="31">
        <v>135.19999999999999</v>
      </c>
      <c r="EK708" s="31">
        <v>133.19999999999999</v>
      </c>
      <c r="EL708" s="31">
        <v>133.9</v>
      </c>
      <c r="EM708" s="31">
        <v>132.5</v>
      </c>
      <c r="EN708" s="31">
        <v>134</v>
      </c>
      <c r="EO708" s="31">
        <v>132.69999999999999</v>
      </c>
      <c r="EP708" s="31">
        <v>133.1</v>
      </c>
      <c r="EQ708" s="31">
        <v>133.4</v>
      </c>
      <c r="ER708" s="31">
        <v>132.1</v>
      </c>
      <c r="ES708" s="31">
        <v>131.9</v>
      </c>
      <c r="ET708" s="31">
        <v>132.1</v>
      </c>
    </row>
    <row r="709" spans="1:150">
      <c r="A709" s="25" t="s">
        <v>1401</v>
      </c>
      <c r="B709" s="25" t="s">
        <v>2597</v>
      </c>
      <c r="C709" s="26">
        <v>0.13502</v>
      </c>
      <c r="D709" s="31">
        <v>101.5</v>
      </c>
      <c r="E709" s="31">
        <v>103.4</v>
      </c>
      <c r="F709" s="31">
        <v>106.9</v>
      </c>
      <c r="G709" s="31">
        <v>107.1</v>
      </c>
      <c r="H709" s="31">
        <v>110.2</v>
      </c>
      <c r="I709" s="31">
        <v>111.1</v>
      </c>
      <c r="J709" s="31">
        <v>114.1</v>
      </c>
      <c r="K709" s="31">
        <v>113.7</v>
      </c>
      <c r="L709" s="31">
        <v>113.8</v>
      </c>
      <c r="M709" s="31">
        <v>113.2</v>
      </c>
      <c r="N709" s="31">
        <v>113.6</v>
      </c>
      <c r="O709" s="31">
        <v>113.2</v>
      </c>
      <c r="P709" s="31">
        <v>117.9</v>
      </c>
      <c r="Q709" s="31">
        <v>119.3</v>
      </c>
      <c r="R709" s="31">
        <v>115.4</v>
      </c>
      <c r="S709" s="31">
        <v>116.6</v>
      </c>
      <c r="T709" s="31">
        <v>118.5</v>
      </c>
      <c r="U709" s="31">
        <v>120</v>
      </c>
      <c r="V709" s="31">
        <v>120.7</v>
      </c>
      <c r="W709" s="31">
        <v>121.4</v>
      </c>
      <c r="X709" s="31">
        <v>121.7</v>
      </c>
      <c r="Y709" s="31">
        <v>121.4</v>
      </c>
      <c r="Z709" s="31">
        <v>118.5</v>
      </c>
      <c r="AA709" s="31">
        <v>118.5</v>
      </c>
      <c r="AB709" s="31">
        <v>119.4</v>
      </c>
      <c r="AC709" s="31">
        <v>119.2</v>
      </c>
      <c r="AD709" s="31">
        <v>117.1</v>
      </c>
      <c r="AE709" s="31">
        <v>119.1</v>
      </c>
      <c r="AF709" s="31">
        <v>120</v>
      </c>
      <c r="AG709" s="31">
        <v>121</v>
      </c>
      <c r="AH709" s="31">
        <v>121.7</v>
      </c>
      <c r="AI709" s="31">
        <v>121.8</v>
      </c>
      <c r="AJ709" s="31">
        <v>118.2</v>
      </c>
      <c r="AK709" s="31">
        <v>119.9</v>
      </c>
      <c r="AL709" s="31">
        <v>119.2</v>
      </c>
      <c r="AM709" s="31">
        <v>117.2</v>
      </c>
      <c r="AN709" s="31">
        <v>118</v>
      </c>
      <c r="AO709" s="31">
        <v>118.7</v>
      </c>
      <c r="AP709" s="31">
        <v>119.5</v>
      </c>
      <c r="AQ709" s="31">
        <v>122.5</v>
      </c>
      <c r="AR709" s="31">
        <v>123.7</v>
      </c>
      <c r="AS709" s="31">
        <v>124.5</v>
      </c>
      <c r="AT709" s="31">
        <v>126</v>
      </c>
      <c r="AU709" s="31">
        <v>125.5</v>
      </c>
      <c r="AV709" s="31">
        <v>126.8</v>
      </c>
      <c r="AW709" s="31">
        <v>126.2</v>
      </c>
      <c r="AX709" s="31">
        <v>126</v>
      </c>
      <c r="AY709" s="31">
        <v>126.3</v>
      </c>
      <c r="AZ709" s="31">
        <v>125.8</v>
      </c>
      <c r="BA709" s="31">
        <v>126.9</v>
      </c>
      <c r="BB709" s="31">
        <v>126.7</v>
      </c>
      <c r="BC709" s="31">
        <v>126.7</v>
      </c>
      <c r="BD709" s="31">
        <v>127.3</v>
      </c>
      <c r="BE709" s="31">
        <v>127.5</v>
      </c>
      <c r="BF709" s="31">
        <v>127.6</v>
      </c>
      <c r="BG709" s="31">
        <v>126.6</v>
      </c>
      <c r="BH709" s="31">
        <v>126.8</v>
      </c>
      <c r="BI709" s="31">
        <v>127.3</v>
      </c>
      <c r="BJ709" s="31">
        <v>126.5</v>
      </c>
      <c r="BK709" s="31">
        <v>127.2</v>
      </c>
      <c r="BL709" s="31">
        <v>126.7</v>
      </c>
      <c r="BM709" s="31">
        <v>128.4</v>
      </c>
      <c r="BN709" s="31">
        <v>129.19999999999999</v>
      </c>
      <c r="BO709" s="31">
        <v>129.19999999999999</v>
      </c>
      <c r="BP709" s="31">
        <v>130.4</v>
      </c>
      <c r="BQ709" s="31">
        <v>130.69999999999999</v>
      </c>
      <c r="BR709" s="31">
        <v>130.69999999999999</v>
      </c>
      <c r="BS709" s="31">
        <v>130.6</v>
      </c>
      <c r="BT709" s="31">
        <v>130.9</v>
      </c>
      <c r="BU709" s="31">
        <v>130.69999999999999</v>
      </c>
      <c r="BV709" s="31">
        <v>130.69999999999999</v>
      </c>
      <c r="BW709" s="31">
        <v>130.80000000000001</v>
      </c>
      <c r="BX709" s="31">
        <v>130.6</v>
      </c>
      <c r="BY709" s="31">
        <v>131.4</v>
      </c>
      <c r="BZ709" s="31">
        <v>132</v>
      </c>
      <c r="CA709" s="31">
        <v>132.19999999999999</v>
      </c>
      <c r="CB709" s="31">
        <v>129.6</v>
      </c>
      <c r="CC709" s="31">
        <v>129.30000000000001</v>
      </c>
      <c r="CD709" s="31">
        <v>126.3</v>
      </c>
      <c r="CE709" s="31">
        <v>125.8</v>
      </c>
      <c r="CF709" s="31">
        <v>125.6</v>
      </c>
      <c r="CG709" s="31">
        <v>125.3</v>
      </c>
      <c r="CH709" s="31">
        <v>125.9</v>
      </c>
      <c r="CI709" s="31">
        <v>124.3</v>
      </c>
      <c r="CJ709" s="31">
        <v>124</v>
      </c>
      <c r="CK709" s="31">
        <v>124</v>
      </c>
      <c r="CL709" s="31">
        <v>124</v>
      </c>
      <c r="CM709" s="31">
        <v>124</v>
      </c>
      <c r="CN709" s="31">
        <v>123.8</v>
      </c>
      <c r="CO709" s="31">
        <v>123.8</v>
      </c>
      <c r="CP709" s="31">
        <v>123.7</v>
      </c>
      <c r="CQ709" s="31">
        <v>123.7</v>
      </c>
      <c r="CR709" s="31">
        <v>123.7</v>
      </c>
      <c r="CS709" s="31">
        <v>123.7</v>
      </c>
      <c r="CT709" s="31">
        <v>123.3</v>
      </c>
      <c r="CU709" s="31">
        <v>123.7</v>
      </c>
      <c r="CV709" s="31">
        <v>123.7</v>
      </c>
      <c r="CW709" s="31">
        <v>123.7</v>
      </c>
      <c r="CX709" s="31">
        <v>123.2</v>
      </c>
      <c r="CY709" s="31">
        <v>123.3</v>
      </c>
      <c r="CZ709" s="31">
        <v>123.7</v>
      </c>
      <c r="DA709" s="31">
        <v>125.1</v>
      </c>
      <c r="DB709" s="31">
        <v>123.7</v>
      </c>
      <c r="DC709" s="31">
        <v>123.6</v>
      </c>
      <c r="DD709" s="31">
        <v>123.9</v>
      </c>
      <c r="DE709" s="31">
        <v>123.8</v>
      </c>
      <c r="DF709" s="31">
        <v>125.4</v>
      </c>
      <c r="DG709" s="31">
        <v>126.8</v>
      </c>
      <c r="DH709" s="31">
        <v>127</v>
      </c>
      <c r="DI709" s="31">
        <v>127.2</v>
      </c>
      <c r="DJ709" s="31">
        <v>127.3</v>
      </c>
      <c r="DK709" s="31">
        <v>128</v>
      </c>
      <c r="DL709" s="31">
        <v>128.30000000000001</v>
      </c>
      <c r="DM709" s="31">
        <v>129.19999999999999</v>
      </c>
      <c r="DN709" s="31">
        <v>128.80000000000001</v>
      </c>
      <c r="DO709" s="31">
        <v>130.6</v>
      </c>
      <c r="DP709" s="31">
        <v>131.80000000000001</v>
      </c>
      <c r="DQ709" s="31">
        <v>131.30000000000001</v>
      </c>
      <c r="DR709" s="31">
        <v>131.4</v>
      </c>
      <c r="DS709" s="31">
        <v>131.5</v>
      </c>
      <c r="DT709" s="31">
        <v>130</v>
      </c>
      <c r="DU709" s="31">
        <v>130.6</v>
      </c>
      <c r="DV709" s="31">
        <v>130.6</v>
      </c>
      <c r="DW709" s="31">
        <v>130.19999999999999</v>
      </c>
      <c r="DX709" s="31">
        <v>131.5</v>
      </c>
      <c r="DY709" s="31">
        <v>131.30000000000001</v>
      </c>
      <c r="DZ709" s="31">
        <v>131.5</v>
      </c>
      <c r="EA709" s="31">
        <v>131.69999999999999</v>
      </c>
      <c r="EB709" s="31">
        <v>129.80000000000001</v>
      </c>
      <c r="EC709" s="31">
        <v>130.80000000000001</v>
      </c>
      <c r="ED709" s="31">
        <v>130.69999999999999</v>
      </c>
      <c r="EE709" s="31">
        <v>130.69999999999999</v>
      </c>
      <c r="EF709" s="31">
        <v>130.30000000000001</v>
      </c>
      <c r="EG709" s="31">
        <v>130.9</v>
      </c>
      <c r="EH709" s="31">
        <v>130.4</v>
      </c>
      <c r="EI709" s="31">
        <v>130.1</v>
      </c>
      <c r="EJ709" s="31">
        <v>130.9</v>
      </c>
      <c r="EK709" s="31">
        <v>130.4</v>
      </c>
      <c r="EL709" s="31">
        <v>130.9</v>
      </c>
      <c r="EM709" s="31">
        <v>130.9</v>
      </c>
      <c r="EN709" s="31">
        <v>130.9</v>
      </c>
      <c r="EO709" s="31">
        <v>130.9</v>
      </c>
      <c r="EP709" s="31">
        <v>129.9</v>
      </c>
      <c r="EQ709" s="31">
        <v>129.80000000000001</v>
      </c>
      <c r="ER709" s="31">
        <v>130.30000000000001</v>
      </c>
      <c r="ES709" s="31">
        <v>130</v>
      </c>
      <c r="ET709" s="31">
        <v>130</v>
      </c>
    </row>
    <row r="710" spans="1:150">
      <c r="A710" s="25" t="s">
        <v>2598</v>
      </c>
      <c r="B710" s="25" t="s">
        <v>2599</v>
      </c>
      <c r="C710" s="26">
        <v>4.3130000000000002E-2</v>
      </c>
      <c r="D710" s="31">
        <v>101.5</v>
      </c>
      <c r="E710" s="31">
        <v>101.4</v>
      </c>
      <c r="F710" s="31">
        <v>101.6</v>
      </c>
      <c r="G710" s="31">
        <v>101.7</v>
      </c>
      <c r="H710" s="31">
        <v>102</v>
      </c>
      <c r="I710" s="31">
        <v>102.2</v>
      </c>
      <c r="J710" s="31">
        <v>100.3</v>
      </c>
      <c r="K710" s="31">
        <v>99.6</v>
      </c>
      <c r="L710" s="31">
        <v>98.8</v>
      </c>
      <c r="M710" s="31">
        <v>98.6</v>
      </c>
      <c r="N710" s="31">
        <v>98.5</v>
      </c>
      <c r="O710" s="31">
        <v>99.5</v>
      </c>
      <c r="P710" s="31">
        <v>100.5</v>
      </c>
      <c r="Q710" s="31">
        <v>100.6</v>
      </c>
      <c r="R710" s="31">
        <v>100.7</v>
      </c>
      <c r="S710" s="31">
        <v>100.8</v>
      </c>
      <c r="T710" s="31">
        <v>101.3</v>
      </c>
      <c r="U710" s="31">
        <v>101.2</v>
      </c>
      <c r="V710" s="31">
        <v>101</v>
      </c>
      <c r="W710" s="31">
        <v>98.6</v>
      </c>
      <c r="X710" s="31">
        <v>98.2</v>
      </c>
      <c r="Y710" s="31">
        <v>98.8</v>
      </c>
      <c r="Z710" s="31">
        <v>99.1</v>
      </c>
      <c r="AA710" s="31">
        <v>99</v>
      </c>
      <c r="AB710" s="31">
        <v>94.6</v>
      </c>
      <c r="AC710" s="31">
        <v>96</v>
      </c>
      <c r="AD710" s="31">
        <v>96.5</v>
      </c>
      <c r="AE710" s="31">
        <v>96.9</v>
      </c>
      <c r="AF710" s="31">
        <v>95</v>
      </c>
      <c r="AG710" s="31">
        <v>94.1</v>
      </c>
      <c r="AH710" s="31">
        <v>96.3</v>
      </c>
      <c r="AI710" s="31">
        <v>96</v>
      </c>
      <c r="AJ710" s="31">
        <v>95.6</v>
      </c>
      <c r="AK710" s="31">
        <v>94.8</v>
      </c>
      <c r="AL710" s="31">
        <v>91.2</v>
      </c>
      <c r="AM710" s="31">
        <v>91.8</v>
      </c>
      <c r="AN710" s="31">
        <v>93.6</v>
      </c>
      <c r="AO710" s="31">
        <v>90.8</v>
      </c>
      <c r="AP710" s="31">
        <v>91.6</v>
      </c>
      <c r="AQ710" s="31">
        <v>90.6</v>
      </c>
      <c r="AR710" s="31">
        <v>91</v>
      </c>
      <c r="AS710" s="31">
        <v>91.5</v>
      </c>
      <c r="AT710" s="31">
        <v>90.5</v>
      </c>
      <c r="AU710" s="31">
        <v>89.1</v>
      </c>
      <c r="AV710" s="31">
        <v>89.5</v>
      </c>
      <c r="AW710" s="31">
        <v>90.1</v>
      </c>
      <c r="AX710" s="31">
        <v>90.1</v>
      </c>
      <c r="AY710" s="31">
        <v>89.5</v>
      </c>
      <c r="AZ710" s="31">
        <v>88.4</v>
      </c>
      <c r="BA710" s="31">
        <v>87.2</v>
      </c>
      <c r="BB710" s="31">
        <v>87</v>
      </c>
      <c r="BC710" s="31">
        <v>86.6</v>
      </c>
      <c r="BD710" s="31">
        <v>85.6</v>
      </c>
      <c r="BE710" s="31">
        <v>86.3</v>
      </c>
      <c r="BF710" s="31">
        <v>88.9</v>
      </c>
      <c r="BG710" s="31">
        <v>88.8</v>
      </c>
      <c r="BH710" s="31">
        <v>90.2</v>
      </c>
      <c r="BI710" s="31">
        <v>89.5</v>
      </c>
      <c r="BJ710" s="31">
        <v>89.6</v>
      </c>
      <c r="BK710" s="31">
        <v>88.7</v>
      </c>
      <c r="BL710" s="31">
        <v>89.2</v>
      </c>
      <c r="BM710" s="31">
        <v>88.9</v>
      </c>
      <c r="BN710" s="31">
        <v>89.4</v>
      </c>
      <c r="BO710" s="31">
        <v>89.8</v>
      </c>
      <c r="BP710" s="31">
        <v>89.9</v>
      </c>
      <c r="BQ710" s="31">
        <v>90.4</v>
      </c>
      <c r="BR710" s="31">
        <v>90.2</v>
      </c>
      <c r="BS710" s="31">
        <v>90</v>
      </c>
      <c r="BT710" s="31">
        <v>90.4</v>
      </c>
      <c r="BU710" s="31">
        <v>90.5</v>
      </c>
      <c r="BV710" s="31">
        <v>90.1</v>
      </c>
      <c r="BW710" s="31">
        <v>89.8</v>
      </c>
      <c r="BX710" s="31">
        <v>90.3</v>
      </c>
      <c r="BY710" s="31">
        <v>90.5</v>
      </c>
      <c r="BZ710" s="31">
        <v>89.9</v>
      </c>
      <c r="CA710" s="31">
        <v>90.3</v>
      </c>
      <c r="CB710" s="31">
        <v>90.7</v>
      </c>
      <c r="CC710" s="31">
        <v>91.5</v>
      </c>
      <c r="CD710" s="31">
        <v>90.9</v>
      </c>
      <c r="CE710" s="31">
        <v>89.8</v>
      </c>
      <c r="CF710" s="31">
        <v>90.8</v>
      </c>
      <c r="CG710" s="31">
        <v>90.6</v>
      </c>
      <c r="CH710" s="31">
        <v>89.9</v>
      </c>
      <c r="CI710" s="31">
        <v>89.3</v>
      </c>
      <c r="CJ710" s="31">
        <v>89.9</v>
      </c>
      <c r="CK710" s="31">
        <v>89.8</v>
      </c>
      <c r="CL710" s="31">
        <v>89.2</v>
      </c>
      <c r="CM710" s="31">
        <v>88.8</v>
      </c>
      <c r="CN710" s="31">
        <v>89.6</v>
      </c>
      <c r="CO710" s="31">
        <v>89.9</v>
      </c>
      <c r="CP710" s="31">
        <v>89.1</v>
      </c>
      <c r="CQ710" s="31">
        <v>89.5</v>
      </c>
      <c r="CR710" s="31">
        <v>88.8</v>
      </c>
      <c r="CS710" s="31">
        <v>90.6</v>
      </c>
      <c r="CT710" s="31">
        <v>89.6</v>
      </c>
      <c r="CU710" s="31">
        <v>89.5</v>
      </c>
      <c r="CV710" s="31">
        <v>89.5</v>
      </c>
      <c r="CW710" s="31">
        <v>90.4</v>
      </c>
      <c r="CX710" s="31">
        <v>90.4</v>
      </c>
      <c r="CY710" s="31">
        <v>91.3</v>
      </c>
      <c r="CZ710" s="31">
        <v>90.9</v>
      </c>
      <c r="DA710" s="31">
        <v>91.8</v>
      </c>
      <c r="DB710" s="31">
        <v>91.9</v>
      </c>
      <c r="DC710" s="31">
        <v>92.3</v>
      </c>
      <c r="DD710" s="31">
        <v>97.4</v>
      </c>
      <c r="DE710" s="31">
        <v>99.9</v>
      </c>
      <c r="DF710" s="31">
        <v>101.7</v>
      </c>
      <c r="DG710" s="31">
        <v>100.2</v>
      </c>
      <c r="DH710" s="31">
        <v>100.5</v>
      </c>
      <c r="DI710" s="31">
        <v>100.1</v>
      </c>
      <c r="DJ710" s="31">
        <v>99.6</v>
      </c>
      <c r="DK710" s="31">
        <v>102.9</v>
      </c>
      <c r="DL710" s="31">
        <v>102.7</v>
      </c>
      <c r="DM710" s="31">
        <v>103.5</v>
      </c>
      <c r="DN710" s="31">
        <v>104.8</v>
      </c>
      <c r="DO710" s="31">
        <v>103.9</v>
      </c>
      <c r="DP710" s="31">
        <v>105.3</v>
      </c>
      <c r="DQ710" s="31">
        <v>105.9</v>
      </c>
      <c r="DR710" s="31">
        <v>107.6</v>
      </c>
      <c r="DS710" s="31">
        <v>107.8</v>
      </c>
      <c r="DT710" s="31">
        <v>108</v>
      </c>
      <c r="DU710" s="31">
        <v>108.6</v>
      </c>
      <c r="DV710" s="31">
        <v>108.8</v>
      </c>
      <c r="DW710" s="31">
        <v>110.1</v>
      </c>
      <c r="DX710" s="31">
        <v>110.2</v>
      </c>
      <c r="DY710" s="31">
        <v>110.9</v>
      </c>
      <c r="DZ710" s="31">
        <v>110.4</v>
      </c>
      <c r="EA710" s="31">
        <v>110.1</v>
      </c>
      <c r="EB710" s="31">
        <v>109.5</v>
      </c>
      <c r="EC710" s="31">
        <v>107.5</v>
      </c>
      <c r="ED710" s="31">
        <v>107.8</v>
      </c>
      <c r="EE710" s="31">
        <v>107.5</v>
      </c>
      <c r="EF710" s="31">
        <v>108.9</v>
      </c>
      <c r="EG710" s="31">
        <v>109.1</v>
      </c>
      <c r="EH710" s="31">
        <v>109.8</v>
      </c>
      <c r="EI710" s="31">
        <v>109.9</v>
      </c>
      <c r="EJ710" s="31">
        <v>110.8</v>
      </c>
      <c r="EK710" s="31">
        <v>109.5</v>
      </c>
      <c r="EL710" s="31">
        <v>110.5</v>
      </c>
      <c r="EM710" s="31">
        <v>111.4</v>
      </c>
      <c r="EN710" s="31">
        <v>110.7</v>
      </c>
      <c r="EO710" s="31">
        <v>108.8</v>
      </c>
      <c r="EP710" s="31">
        <v>108.6</v>
      </c>
      <c r="EQ710" s="31">
        <v>110.7</v>
      </c>
      <c r="ER710" s="31">
        <v>111.5</v>
      </c>
      <c r="ES710" s="31">
        <v>111.7</v>
      </c>
      <c r="ET710" s="31">
        <v>112.3</v>
      </c>
    </row>
    <row r="711" spans="1:150">
      <c r="A711" s="25" t="s">
        <v>2600</v>
      </c>
      <c r="B711" s="25" t="s">
        <v>2601</v>
      </c>
      <c r="C711" s="26">
        <v>6.9699999999999996E-3</v>
      </c>
      <c r="D711" s="31">
        <v>100.4</v>
      </c>
      <c r="E711" s="31">
        <v>100.4</v>
      </c>
      <c r="F711" s="31">
        <v>100.6</v>
      </c>
      <c r="G711" s="31">
        <v>101.1</v>
      </c>
      <c r="H711" s="31">
        <v>101.1</v>
      </c>
      <c r="I711" s="31">
        <v>101.1</v>
      </c>
      <c r="J711" s="31">
        <v>100.2</v>
      </c>
      <c r="K711" s="31">
        <v>100.1</v>
      </c>
      <c r="L711" s="31">
        <v>101.8</v>
      </c>
      <c r="M711" s="31">
        <v>102.3</v>
      </c>
      <c r="N711" s="31">
        <v>102.1</v>
      </c>
      <c r="O711" s="31">
        <v>102.4</v>
      </c>
      <c r="P711" s="31">
        <v>102.1</v>
      </c>
      <c r="Q711" s="31">
        <v>101.9</v>
      </c>
      <c r="R711" s="31">
        <v>101.6</v>
      </c>
      <c r="S711" s="31">
        <v>101.6</v>
      </c>
      <c r="T711" s="31">
        <v>107</v>
      </c>
      <c r="U711" s="31">
        <v>114.6</v>
      </c>
      <c r="V711" s="31">
        <v>109.6</v>
      </c>
      <c r="W711" s="31">
        <v>113.1</v>
      </c>
      <c r="X711" s="31">
        <v>111.8</v>
      </c>
      <c r="Y711" s="31">
        <v>111.2</v>
      </c>
      <c r="Z711" s="31">
        <v>111</v>
      </c>
      <c r="AA711" s="31">
        <v>111.3</v>
      </c>
      <c r="AB711" s="31">
        <v>111.4</v>
      </c>
      <c r="AC711" s="31">
        <v>112.7</v>
      </c>
      <c r="AD711" s="31">
        <v>112.5</v>
      </c>
      <c r="AE711" s="31">
        <v>115.8</v>
      </c>
      <c r="AF711" s="31">
        <v>116</v>
      </c>
      <c r="AG711" s="31">
        <v>116.6</v>
      </c>
      <c r="AH711" s="31">
        <v>117</v>
      </c>
      <c r="AI711" s="31">
        <v>117.2</v>
      </c>
      <c r="AJ711" s="31">
        <v>117</v>
      </c>
      <c r="AK711" s="31">
        <v>116.3</v>
      </c>
      <c r="AL711" s="31">
        <v>113</v>
      </c>
      <c r="AM711" s="31">
        <v>113.6</v>
      </c>
      <c r="AN711" s="31">
        <v>113.6</v>
      </c>
      <c r="AO711" s="31">
        <v>114.2</v>
      </c>
      <c r="AP711" s="31">
        <v>112.8</v>
      </c>
      <c r="AQ711" s="31">
        <v>118.2</v>
      </c>
      <c r="AR711" s="31">
        <v>117.1</v>
      </c>
      <c r="AS711" s="31">
        <v>114.4</v>
      </c>
      <c r="AT711" s="31">
        <v>114.4</v>
      </c>
      <c r="AU711" s="31">
        <v>111.6</v>
      </c>
      <c r="AV711" s="31">
        <v>109.9</v>
      </c>
      <c r="AW711" s="31">
        <v>114.2</v>
      </c>
      <c r="AX711" s="31">
        <v>113.4</v>
      </c>
      <c r="AY711" s="31">
        <v>113.9</v>
      </c>
      <c r="AZ711" s="31">
        <v>114.5</v>
      </c>
      <c r="BA711" s="31">
        <v>115.3</v>
      </c>
      <c r="BB711" s="31">
        <v>115.3</v>
      </c>
      <c r="BC711" s="31">
        <v>115.3</v>
      </c>
      <c r="BD711" s="31">
        <v>116</v>
      </c>
      <c r="BE711" s="31">
        <v>115.9</v>
      </c>
      <c r="BF711" s="31">
        <v>116.1</v>
      </c>
      <c r="BG711" s="31">
        <v>116.2</v>
      </c>
      <c r="BH711" s="31">
        <v>117</v>
      </c>
      <c r="BI711" s="31">
        <v>117</v>
      </c>
      <c r="BJ711" s="31">
        <v>117</v>
      </c>
      <c r="BK711" s="31">
        <v>117</v>
      </c>
      <c r="BL711" s="31">
        <v>118.2</v>
      </c>
      <c r="BM711" s="31">
        <v>118.2</v>
      </c>
      <c r="BN711" s="31">
        <v>118.2</v>
      </c>
      <c r="BO711" s="31">
        <v>118.2</v>
      </c>
      <c r="BP711" s="31">
        <v>118.2</v>
      </c>
      <c r="BQ711" s="31">
        <v>117.5</v>
      </c>
      <c r="BR711" s="31">
        <v>117.5</v>
      </c>
      <c r="BS711" s="31">
        <v>117.5</v>
      </c>
      <c r="BT711" s="31">
        <v>117.2</v>
      </c>
      <c r="BU711" s="31">
        <v>117.5</v>
      </c>
      <c r="BV711" s="31">
        <v>117.9</v>
      </c>
      <c r="BW711" s="31">
        <v>117.9</v>
      </c>
      <c r="BX711" s="31">
        <v>118.2</v>
      </c>
      <c r="BY711" s="31">
        <v>118.2</v>
      </c>
      <c r="BZ711" s="31">
        <v>118.2</v>
      </c>
      <c r="CA711" s="31">
        <v>118.2</v>
      </c>
      <c r="CB711" s="31">
        <v>118.2</v>
      </c>
      <c r="CC711" s="31">
        <v>121.3</v>
      </c>
      <c r="CD711" s="31">
        <v>121.3</v>
      </c>
      <c r="CE711" s="31">
        <v>120.8</v>
      </c>
      <c r="CF711" s="31">
        <v>121.4</v>
      </c>
      <c r="CG711" s="31">
        <v>120.6</v>
      </c>
      <c r="CH711" s="31">
        <v>120.6</v>
      </c>
      <c r="CI711" s="31">
        <v>117.6</v>
      </c>
      <c r="CJ711" s="31">
        <v>120.7</v>
      </c>
      <c r="CK711" s="31">
        <v>120.7</v>
      </c>
      <c r="CL711" s="31">
        <v>119.5</v>
      </c>
      <c r="CM711" s="31">
        <v>117.5</v>
      </c>
      <c r="CN711" s="31">
        <v>119.5</v>
      </c>
      <c r="CO711" s="31">
        <v>119.2</v>
      </c>
      <c r="CP711" s="31">
        <v>118.8</v>
      </c>
      <c r="CQ711" s="31">
        <v>113.8</v>
      </c>
      <c r="CR711" s="31">
        <v>119.2</v>
      </c>
      <c r="CS711" s="31">
        <v>119.7</v>
      </c>
      <c r="CT711" s="31">
        <v>118.9</v>
      </c>
      <c r="CU711" s="31">
        <v>118.9</v>
      </c>
      <c r="CV711" s="31">
        <v>118.9</v>
      </c>
      <c r="CW711" s="31">
        <v>116.1</v>
      </c>
      <c r="CX711" s="31">
        <v>116.1</v>
      </c>
      <c r="CY711" s="31">
        <v>116.1</v>
      </c>
      <c r="CZ711" s="31">
        <v>116.1</v>
      </c>
      <c r="DA711" s="31">
        <v>117.6</v>
      </c>
      <c r="DB711" s="31">
        <v>115.5</v>
      </c>
      <c r="DC711" s="31">
        <v>114.6</v>
      </c>
      <c r="DD711" s="31">
        <v>116.3</v>
      </c>
      <c r="DE711" s="31">
        <v>115.5</v>
      </c>
      <c r="DF711" s="31">
        <v>118.7</v>
      </c>
      <c r="DG711" s="31">
        <v>118.7</v>
      </c>
      <c r="DH711" s="31">
        <v>118.7</v>
      </c>
      <c r="DI711" s="31">
        <v>118.7</v>
      </c>
      <c r="DJ711" s="31">
        <v>115.4</v>
      </c>
      <c r="DK711" s="31">
        <v>118.7</v>
      </c>
      <c r="DL711" s="31">
        <v>121</v>
      </c>
      <c r="DM711" s="31">
        <v>120.2</v>
      </c>
      <c r="DN711" s="31">
        <v>124.4</v>
      </c>
      <c r="DO711" s="31">
        <v>124.9</v>
      </c>
      <c r="DP711" s="31">
        <v>125.6</v>
      </c>
      <c r="DQ711" s="31">
        <v>127</v>
      </c>
      <c r="DR711" s="31">
        <v>129.9</v>
      </c>
      <c r="DS711" s="31">
        <v>123.7</v>
      </c>
      <c r="DT711" s="31">
        <v>126.2</v>
      </c>
      <c r="DU711" s="31">
        <v>129.1</v>
      </c>
      <c r="DV711" s="31">
        <v>130.1</v>
      </c>
      <c r="DW711" s="31">
        <v>130.1</v>
      </c>
      <c r="DX711" s="31">
        <v>130.1</v>
      </c>
      <c r="DY711" s="31">
        <v>124.2</v>
      </c>
      <c r="DZ711" s="31">
        <v>129.4</v>
      </c>
      <c r="EA711" s="31">
        <v>129.9</v>
      </c>
      <c r="EB711" s="31">
        <v>129.9</v>
      </c>
      <c r="EC711" s="31">
        <v>137.19999999999999</v>
      </c>
      <c r="ED711" s="31">
        <v>133.80000000000001</v>
      </c>
      <c r="EE711" s="31">
        <v>133.80000000000001</v>
      </c>
      <c r="EF711" s="31">
        <v>136.19999999999999</v>
      </c>
      <c r="EG711" s="31">
        <v>136.19999999999999</v>
      </c>
      <c r="EH711" s="31">
        <v>136.19999999999999</v>
      </c>
      <c r="EI711" s="31">
        <v>133.80000000000001</v>
      </c>
      <c r="EJ711" s="31">
        <v>135.19999999999999</v>
      </c>
      <c r="EK711" s="31">
        <v>132.80000000000001</v>
      </c>
      <c r="EL711" s="31">
        <v>128.6</v>
      </c>
      <c r="EM711" s="31">
        <v>131.80000000000001</v>
      </c>
      <c r="EN711" s="31">
        <v>132</v>
      </c>
      <c r="EO711" s="31">
        <v>129.80000000000001</v>
      </c>
      <c r="EP711" s="31">
        <v>130</v>
      </c>
      <c r="EQ711" s="31">
        <v>131.6</v>
      </c>
      <c r="ER711" s="31">
        <v>132.30000000000001</v>
      </c>
      <c r="ES711" s="31">
        <v>132.30000000000001</v>
      </c>
      <c r="ET711" s="31">
        <v>132.6</v>
      </c>
    </row>
    <row r="712" spans="1:150">
      <c r="A712" s="25" t="s">
        <v>2602</v>
      </c>
      <c r="B712" s="25" t="s">
        <v>2603</v>
      </c>
      <c r="C712" s="26">
        <v>2.6900000000000001E-3</v>
      </c>
      <c r="D712" s="31">
        <v>104.9</v>
      </c>
      <c r="E712" s="31">
        <v>104.9</v>
      </c>
      <c r="F712" s="31">
        <v>105.2</v>
      </c>
      <c r="G712" s="31">
        <v>103.7</v>
      </c>
      <c r="H712" s="31">
        <v>103.7</v>
      </c>
      <c r="I712" s="31">
        <v>107.5</v>
      </c>
      <c r="J712" s="31">
        <v>112</v>
      </c>
      <c r="K712" s="31">
        <v>109.1</v>
      </c>
      <c r="L712" s="31">
        <v>103.9</v>
      </c>
      <c r="M712" s="31">
        <v>119.3</v>
      </c>
      <c r="N712" s="31">
        <v>113.1</v>
      </c>
      <c r="O712" s="31">
        <v>111.9</v>
      </c>
      <c r="P712" s="31">
        <v>111.8</v>
      </c>
      <c r="Q712" s="31">
        <v>114.1</v>
      </c>
      <c r="R712" s="31">
        <v>114.3</v>
      </c>
      <c r="S712" s="31">
        <v>119.7</v>
      </c>
      <c r="T712" s="31">
        <v>123.4</v>
      </c>
      <c r="U712" s="31">
        <v>123.4</v>
      </c>
      <c r="V712" s="31">
        <v>124.6</v>
      </c>
      <c r="W712" s="31">
        <v>124.6</v>
      </c>
      <c r="X712" s="31">
        <v>123.4</v>
      </c>
      <c r="Y712" s="31">
        <v>106.7</v>
      </c>
      <c r="Z712" s="31">
        <v>107.7</v>
      </c>
      <c r="AA712" s="31">
        <v>107.6</v>
      </c>
      <c r="AB712" s="31">
        <v>108.7</v>
      </c>
      <c r="AC712" s="31">
        <v>108.7</v>
      </c>
      <c r="AD712" s="31">
        <v>108.7</v>
      </c>
      <c r="AE712" s="31">
        <v>108.7</v>
      </c>
      <c r="AF712" s="31">
        <v>108.7</v>
      </c>
      <c r="AG712" s="31">
        <v>108.7</v>
      </c>
      <c r="AH712" s="31">
        <v>111.4</v>
      </c>
      <c r="AI712" s="31">
        <v>111.4</v>
      </c>
      <c r="AJ712" s="31">
        <v>111.4</v>
      </c>
      <c r="AK712" s="31">
        <v>105.3</v>
      </c>
      <c r="AL712" s="31">
        <v>111.5</v>
      </c>
      <c r="AM712" s="31">
        <v>111.4</v>
      </c>
      <c r="AN712" s="31">
        <v>111.4</v>
      </c>
      <c r="AO712" s="31">
        <v>111.1</v>
      </c>
      <c r="AP712" s="31">
        <v>112.9</v>
      </c>
      <c r="AQ712" s="31">
        <v>112.6</v>
      </c>
      <c r="AR712" s="31">
        <v>114.2</v>
      </c>
      <c r="AS712" s="31">
        <v>113.4</v>
      </c>
      <c r="AT712" s="31">
        <v>104.4</v>
      </c>
      <c r="AU712" s="31">
        <v>104.8</v>
      </c>
      <c r="AV712" s="31">
        <v>102.5</v>
      </c>
      <c r="AW712" s="31">
        <v>104.8</v>
      </c>
      <c r="AX712" s="31">
        <v>105.1</v>
      </c>
      <c r="AY712" s="31">
        <v>105.1</v>
      </c>
      <c r="AZ712" s="31">
        <v>105.1</v>
      </c>
      <c r="BA712" s="31">
        <v>112.7</v>
      </c>
      <c r="BB712" s="31">
        <v>112.7</v>
      </c>
      <c r="BC712" s="31">
        <v>105.1</v>
      </c>
      <c r="BD712" s="31">
        <v>98.5</v>
      </c>
      <c r="BE712" s="31">
        <v>98.7</v>
      </c>
      <c r="BF712" s="31">
        <v>98.9</v>
      </c>
      <c r="BG712" s="31">
        <v>97.4</v>
      </c>
      <c r="BH712" s="31">
        <v>98.8</v>
      </c>
      <c r="BI712" s="31">
        <v>98.8</v>
      </c>
      <c r="BJ712" s="31">
        <v>98.8</v>
      </c>
      <c r="BK712" s="31">
        <v>98.8</v>
      </c>
      <c r="BL712" s="31">
        <v>98.8</v>
      </c>
      <c r="BM712" s="31">
        <v>98.8</v>
      </c>
      <c r="BN712" s="31">
        <v>98.9</v>
      </c>
      <c r="BO712" s="31">
        <v>101.9</v>
      </c>
      <c r="BP712" s="31">
        <v>101.9</v>
      </c>
      <c r="BQ712" s="31">
        <v>101.9</v>
      </c>
      <c r="BR712" s="31">
        <v>101.9</v>
      </c>
      <c r="BS712" s="31">
        <v>101.9</v>
      </c>
      <c r="BT712" s="31">
        <v>101.9</v>
      </c>
      <c r="BU712" s="31">
        <v>101.9</v>
      </c>
      <c r="BV712" s="31">
        <v>101.9</v>
      </c>
      <c r="BW712" s="31">
        <v>101.9</v>
      </c>
      <c r="BX712" s="31">
        <v>101.9</v>
      </c>
      <c r="BY712" s="31">
        <v>101.9</v>
      </c>
      <c r="BZ712" s="31">
        <v>101.9</v>
      </c>
      <c r="CA712" s="31">
        <v>102.2</v>
      </c>
      <c r="CB712" s="31">
        <v>101.9</v>
      </c>
      <c r="CC712" s="31">
        <v>101.9</v>
      </c>
      <c r="CD712" s="31">
        <v>101.9</v>
      </c>
      <c r="CE712" s="31">
        <v>101.9</v>
      </c>
      <c r="CF712" s="31">
        <v>101.9</v>
      </c>
      <c r="CG712" s="31">
        <v>101.9</v>
      </c>
      <c r="CH712" s="31">
        <v>101.9</v>
      </c>
      <c r="CI712" s="31">
        <v>101.9</v>
      </c>
      <c r="CJ712" s="31">
        <v>101.9</v>
      </c>
      <c r="CK712" s="31">
        <v>101.9</v>
      </c>
      <c r="CL712" s="31">
        <v>101.9</v>
      </c>
      <c r="CM712" s="31">
        <v>101.9</v>
      </c>
      <c r="CN712" s="31">
        <v>101.9</v>
      </c>
      <c r="CO712" s="31">
        <v>101.9</v>
      </c>
      <c r="CP712" s="31">
        <v>101.9</v>
      </c>
      <c r="CQ712" s="31">
        <v>101.9</v>
      </c>
      <c r="CR712" s="31">
        <v>101.9</v>
      </c>
      <c r="CS712" s="31">
        <v>101.9</v>
      </c>
      <c r="CT712" s="31">
        <v>101.9</v>
      </c>
      <c r="CU712" s="31">
        <v>101.9</v>
      </c>
      <c r="CV712" s="31">
        <v>101.9</v>
      </c>
      <c r="CW712" s="31">
        <v>101.9</v>
      </c>
      <c r="CX712" s="31">
        <v>101.9</v>
      </c>
      <c r="CY712" s="31">
        <v>101.9</v>
      </c>
      <c r="CZ712" s="31">
        <v>101.9</v>
      </c>
      <c r="DA712" s="31">
        <v>101.9</v>
      </c>
      <c r="DB712" s="31">
        <v>101.9</v>
      </c>
      <c r="DC712" s="31">
        <v>101.9</v>
      </c>
      <c r="DD712" s="31">
        <v>101.9</v>
      </c>
      <c r="DE712" s="31">
        <v>101.9</v>
      </c>
      <c r="DF712" s="31">
        <v>101.9</v>
      </c>
      <c r="DG712" s="31">
        <v>104.1</v>
      </c>
      <c r="DH712" s="31">
        <v>104.1</v>
      </c>
      <c r="DI712" s="31">
        <v>104.1</v>
      </c>
      <c r="DJ712" s="31">
        <v>104.1</v>
      </c>
      <c r="DK712" s="31">
        <v>104.1</v>
      </c>
      <c r="DL712" s="31">
        <v>104.1</v>
      </c>
      <c r="DM712" s="31">
        <v>104.1</v>
      </c>
      <c r="DN712" s="31">
        <v>106.8</v>
      </c>
      <c r="DO712" s="31">
        <v>106.8</v>
      </c>
      <c r="DP712" s="31">
        <v>106.8</v>
      </c>
      <c r="DQ712" s="31">
        <v>106.8</v>
      </c>
      <c r="DR712" s="31">
        <v>106.8</v>
      </c>
      <c r="DS712" s="31">
        <v>106.8</v>
      </c>
      <c r="DT712" s="31">
        <v>106.8</v>
      </c>
      <c r="DU712" s="31">
        <v>106.8</v>
      </c>
      <c r="DV712" s="31">
        <v>106.8</v>
      </c>
      <c r="DW712" s="31">
        <v>106.8</v>
      </c>
      <c r="DX712" s="31">
        <v>113.8</v>
      </c>
      <c r="DY712" s="31">
        <v>113.8</v>
      </c>
      <c r="DZ712" s="31">
        <v>113.8</v>
      </c>
      <c r="EA712" s="31">
        <v>113.8</v>
      </c>
      <c r="EB712" s="31">
        <v>113.8</v>
      </c>
      <c r="EC712" s="31">
        <v>113.8</v>
      </c>
      <c r="ED712" s="31">
        <v>113.8</v>
      </c>
      <c r="EE712" s="31">
        <v>113.8</v>
      </c>
      <c r="EF712" s="31">
        <v>110.3</v>
      </c>
      <c r="EG712" s="31">
        <v>114.4</v>
      </c>
      <c r="EH712" s="31">
        <v>110.3</v>
      </c>
      <c r="EI712" s="31">
        <v>110.3</v>
      </c>
      <c r="EJ712" s="31">
        <v>110.3</v>
      </c>
      <c r="EK712" s="31">
        <v>109.2</v>
      </c>
      <c r="EL712" s="31">
        <v>110.3</v>
      </c>
      <c r="EM712" s="31">
        <v>110.3</v>
      </c>
      <c r="EN712" s="31">
        <v>112.7</v>
      </c>
      <c r="EO712" s="31">
        <v>112.7</v>
      </c>
      <c r="EP712" s="31">
        <v>112.2</v>
      </c>
      <c r="EQ712" s="31">
        <v>112.2</v>
      </c>
      <c r="ER712" s="31">
        <v>112.2</v>
      </c>
      <c r="ES712" s="31">
        <v>112.2</v>
      </c>
      <c r="ET712" s="31">
        <v>112.2</v>
      </c>
    </row>
    <row r="713" spans="1:150">
      <c r="A713" s="25" t="s">
        <v>2604</v>
      </c>
      <c r="B713" s="25" t="s">
        <v>2605</v>
      </c>
      <c r="C713" s="26">
        <v>5.0799999999999998E-2</v>
      </c>
      <c r="D713" s="31">
        <v>101.2</v>
      </c>
      <c r="E713" s="31">
        <v>99.1</v>
      </c>
      <c r="F713" s="31">
        <v>99.8</v>
      </c>
      <c r="G713" s="31">
        <v>98.7</v>
      </c>
      <c r="H713" s="31">
        <v>99.1</v>
      </c>
      <c r="I713" s="31">
        <v>100</v>
      </c>
      <c r="J713" s="31">
        <v>99.8</v>
      </c>
      <c r="K713" s="31">
        <v>101.8</v>
      </c>
      <c r="L713" s="31">
        <v>99.4</v>
      </c>
      <c r="M713" s="31">
        <v>102.1</v>
      </c>
      <c r="N713" s="31">
        <v>103.1</v>
      </c>
      <c r="O713" s="31">
        <v>104.7</v>
      </c>
      <c r="P713" s="31">
        <v>103.1</v>
      </c>
      <c r="Q713" s="31">
        <v>104.2</v>
      </c>
      <c r="R713" s="31">
        <v>104.2</v>
      </c>
      <c r="S713" s="31">
        <v>103.4</v>
      </c>
      <c r="T713" s="31">
        <v>104</v>
      </c>
      <c r="U713" s="31">
        <v>105.1</v>
      </c>
      <c r="V713" s="31">
        <v>104.1</v>
      </c>
      <c r="W713" s="31">
        <v>102</v>
      </c>
      <c r="X713" s="31">
        <v>102.5</v>
      </c>
      <c r="Y713" s="31">
        <v>103.6</v>
      </c>
      <c r="Z713" s="31">
        <v>105.6</v>
      </c>
      <c r="AA713" s="31">
        <v>105</v>
      </c>
      <c r="AB713" s="31">
        <v>106.5</v>
      </c>
      <c r="AC713" s="31">
        <v>106.6</v>
      </c>
      <c r="AD713" s="31">
        <v>106.1</v>
      </c>
      <c r="AE713" s="31">
        <v>105.3</v>
      </c>
      <c r="AF713" s="31">
        <v>106.7</v>
      </c>
      <c r="AG713" s="31">
        <v>107.4</v>
      </c>
      <c r="AH713" s="31">
        <v>109.3</v>
      </c>
      <c r="AI713" s="31">
        <v>105.7</v>
      </c>
      <c r="AJ713" s="31">
        <v>105.6</v>
      </c>
      <c r="AK713" s="31">
        <v>105.8</v>
      </c>
      <c r="AL713" s="31">
        <v>106.6</v>
      </c>
      <c r="AM713" s="31">
        <v>107.8</v>
      </c>
      <c r="AN713" s="31">
        <v>107.3</v>
      </c>
      <c r="AO713" s="31">
        <v>109.1</v>
      </c>
      <c r="AP713" s="31">
        <v>107.9</v>
      </c>
      <c r="AQ713" s="31">
        <v>109.5</v>
      </c>
      <c r="AR713" s="31">
        <v>110.5</v>
      </c>
      <c r="AS713" s="31">
        <v>110.7</v>
      </c>
      <c r="AT713" s="31">
        <v>109.9</v>
      </c>
      <c r="AU713" s="31">
        <v>106.2</v>
      </c>
      <c r="AV713" s="31">
        <v>107.5</v>
      </c>
      <c r="AW713" s="31">
        <v>108</v>
      </c>
      <c r="AX713" s="31">
        <v>108</v>
      </c>
      <c r="AY713" s="31">
        <v>108.7</v>
      </c>
      <c r="AZ713" s="31">
        <v>107.3</v>
      </c>
      <c r="BA713" s="31">
        <v>107.8</v>
      </c>
      <c r="BB713" s="31">
        <v>109.1</v>
      </c>
      <c r="BC713" s="31">
        <v>109.1</v>
      </c>
      <c r="BD713" s="31">
        <v>107.7</v>
      </c>
      <c r="BE713" s="31">
        <v>109.6</v>
      </c>
      <c r="BF713" s="31">
        <v>108.9</v>
      </c>
      <c r="BG713" s="31">
        <v>109.3</v>
      </c>
      <c r="BH713" s="31">
        <v>111.9</v>
      </c>
      <c r="BI713" s="31">
        <v>112.5</v>
      </c>
      <c r="BJ713" s="31">
        <v>112.3</v>
      </c>
      <c r="BK713" s="31">
        <v>112</v>
      </c>
      <c r="BL713" s="31">
        <v>112.1</v>
      </c>
      <c r="BM713" s="31">
        <v>112.1</v>
      </c>
      <c r="BN713" s="31">
        <v>112.2</v>
      </c>
      <c r="BO713" s="31">
        <v>113</v>
      </c>
      <c r="BP713" s="31">
        <v>110.8</v>
      </c>
      <c r="BQ713" s="31">
        <v>113.9</v>
      </c>
      <c r="BR713" s="31">
        <v>114.4</v>
      </c>
      <c r="BS713" s="31">
        <v>113</v>
      </c>
      <c r="BT713" s="31">
        <v>112.3</v>
      </c>
      <c r="BU713" s="31">
        <v>114.9</v>
      </c>
      <c r="BV713" s="31">
        <v>114.7</v>
      </c>
      <c r="BW713" s="31">
        <v>114</v>
      </c>
      <c r="BX713" s="31">
        <v>114.2</v>
      </c>
      <c r="BY713" s="31">
        <v>115.6</v>
      </c>
      <c r="BZ713" s="31">
        <v>114.7</v>
      </c>
      <c r="CA713" s="31">
        <v>114.5</v>
      </c>
      <c r="CB713" s="31">
        <v>114.4</v>
      </c>
      <c r="CC713" s="31">
        <v>114.8</v>
      </c>
      <c r="CD713" s="31">
        <v>115.5</v>
      </c>
      <c r="CE713" s="31">
        <v>116.3</v>
      </c>
      <c r="CF713" s="31">
        <v>116.4</v>
      </c>
      <c r="CG713" s="31">
        <v>116.9</v>
      </c>
      <c r="CH713" s="31">
        <v>115.1</v>
      </c>
      <c r="CI713" s="31">
        <v>116.2</v>
      </c>
      <c r="CJ713" s="31">
        <v>116.2</v>
      </c>
      <c r="CK713" s="31">
        <v>116.9</v>
      </c>
      <c r="CL713" s="31">
        <v>116.9</v>
      </c>
      <c r="CM713" s="31">
        <v>117.6</v>
      </c>
      <c r="CN713" s="31">
        <v>117.4</v>
      </c>
      <c r="CO713" s="31">
        <v>117</v>
      </c>
      <c r="CP713" s="31">
        <v>116.2</v>
      </c>
      <c r="CQ713" s="31">
        <v>117</v>
      </c>
      <c r="CR713" s="31">
        <v>116.8</v>
      </c>
      <c r="CS713" s="31">
        <v>116.5</v>
      </c>
      <c r="CT713" s="31">
        <v>116.8</v>
      </c>
      <c r="CU713" s="31">
        <v>116.7</v>
      </c>
      <c r="CV713" s="31">
        <v>116.5</v>
      </c>
      <c r="CW713" s="31">
        <v>116.3</v>
      </c>
      <c r="CX713" s="31">
        <v>115</v>
      </c>
      <c r="CY713" s="31">
        <v>116.9</v>
      </c>
      <c r="CZ713" s="31">
        <v>116.7</v>
      </c>
      <c r="DA713" s="31">
        <v>115.8</v>
      </c>
      <c r="DB713" s="31">
        <v>115.9</v>
      </c>
      <c r="DC713" s="31">
        <v>120.6</v>
      </c>
      <c r="DD713" s="31">
        <v>122.4</v>
      </c>
      <c r="DE713" s="31">
        <v>124.2</v>
      </c>
      <c r="DF713" s="31">
        <v>131.30000000000001</v>
      </c>
      <c r="DG713" s="31">
        <v>132.6</v>
      </c>
      <c r="DH713" s="31">
        <v>133.1</v>
      </c>
      <c r="DI713" s="31">
        <v>134.4</v>
      </c>
      <c r="DJ713" s="31">
        <v>135.69999999999999</v>
      </c>
      <c r="DK713" s="31">
        <v>136.30000000000001</v>
      </c>
      <c r="DL713" s="31">
        <v>137.6</v>
      </c>
      <c r="DM713" s="31">
        <v>138.69999999999999</v>
      </c>
      <c r="DN713" s="31">
        <v>139.30000000000001</v>
      </c>
      <c r="DO713" s="31">
        <v>143.5</v>
      </c>
      <c r="DP713" s="31">
        <v>143</v>
      </c>
      <c r="DQ713" s="31">
        <v>144.5</v>
      </c>
      <c r="DR713" s="31">
        <v>144.6</v>
      </c>
      <c r="DS713" s="31">
        <v>145.1</v>
      </c>
      <c r="DT713" s="31">
        <v>147</v>
      </c>
      <c r="DU713" s="31">
        <v>148.6</v>
      </c>
      <c r="DV713" s="31">
        <v>148.9</v>
      </c>
      <c r="DW713" s="31">
        <v>150</v>
      </c>
      <c r="DX713" s="31">
        <v>150.1</v>
      </c>
      <c r="DY713" s="31">
        <v>150</v>
      </c>
      <c r="DZ713" s="31">
        <v>148.9</v>
      </c>
      <c r="EA713" s="31">
        <v>148.4</v>
      </c>
      <c r="EB713" s="31">
        <v>149.69999999999999</v>
      </c>
      <c r="EC713" s="31">
        <v>151.80000000000001</v>
      </c>
      <c r="ED713" s="31">
        <v>148.1</v>
      </c>
      <c r="EE713" s="31">
        <v>148.30000000000001</v>
      </c>
      <c r="EF713" s="31">
        <v>149.1</v>
      </c>
      <c r="EG713" s="31">
        <v>149</v>
      </c>
      <c r="EH713" s="31">
        <v>149.9</v>
      </c>
      <c r="EI713" s="31">
        <v>149</v>
      </c>
      <c r="EJ713" s="31">
        <v>149.9</v>
      </c>
      <c r="EK713" s="31">
        <v>150.1</v>
      </c>
      <c r="EL713" s="31">
        <v>151.19999999999999</v>
      </c>
      <c r="EM713" s="31">
        <v>149.1</v>
      </c>
      <c r="EN713" s="31">
        <v>150.30000000000001</v>
      </c>
      <c r="EO713" s="31">
        <v>149.5</v>
      </c>
      <c r="EP713" s="31">
        <v>148.9</v>
      </c>
      <c r="EQ713" s="31">
        <v>149</v>
      </c>
      <c r="ER713" s="31">
        <v>149.4</v>
      </c>
      <c r="ES713" s="31">
        <v>148.69999999999999</v>
      </c>
      <c r="ET713" s="31">
        <v>149.6</v>
      </c>
    </row>
    <row r="714" spans="1:150">
      <c r="A714" s="25" t="s">
        <v>2606</v>
      </c>
      <c r="B714" s="25" t="s">
        <v>2607</v>
      </c>
      <c r="C714" s="26">
        <v>9.4900000000000002E-3</v>
      </c>
      <c r="D714" s="31">
        <v>100.4</v>
      </c>
      <c r="E714" s="31">
        <v>103</v>
      </c>
      <c r="F714" s="31">
        <v>110.1</v>
      </c>
      <c r="G714" s="31">
        <v>112.5</v>
      </c>
      <c r="H714" s="31">
        <v>110.6</v>
      </c>
      <c r="I714" s="31">
        <v>112.3</v>
      </c>
      <c r="J714" s="31">
        <v>111</v>
      </c>
      <c r="K714" s="31">
        <v>103.6</v>
      </c>
      <c r="L714" s="31">
        <v>103.4</v>
      </c>
      <c r="M714" s="31">
        <v>104.6</v>
      </c>
      <c r="N714" s="31">
        <v>104.5</v>
      </c>
      <c r="O714" s="31">
        <v>104.5</v>
      </c>
      <c r="P714" s="31">
        <v>107.4</v>
      </c>
      <c r="Q714" s="31">
        <v>109.3</v>
      </c>
      <c r="R714" s="31">
        <v>108.8</v>
      </c>
      <c r="S714" s="31">
        <v>108.7</v>
      </c>
      <c r="T714" s="31">
        <v>109.9</v>
      </c>
      <c r="U714" s="31">
        <v>111.4</v>
      </c>
      <c r="V714" s="31">
        <v>118.3</v>
      </c>
      <c r="W714" s="31">
        <v>114.9</v>
      </c>
      <c r="X714" s="31">
        <v>116.6</v>
      </c>
      <c r="Y714" s="31">
        <v>117.9</v>
      </c>
      <c r="Z714" s="31">
        <v>124.5</v>
      </c>
      <c r="AA714" s="31">
        <v>124.6</v>
      </c>
      <c r="AB714" s="31">
        <v>124.9</v>
      </c>
      <c r="AC714" s="31">
        <v>120.9</v>
      </c>
      <c r="AD714" s="31">
        <v>121.1</v>
      </c>
      <c r="AE714" s="31">
        <v>124.5</v>
      </c>
      <c r="AF714" s="31">
        <v>122.6</v>
      </c>
      <c r="AG714" s="31">
        <v>124.5</v>
      </c>
      <c r="AH714" s="31">
        <v>123.9</v>
      </c>
      <c r="AI714" s="31">
        <v>125.4</v>
      </c>
      <c r="AJ714" s="31">
        <v>124.6</v>
      </c>
      <c r="AK714" s="31">
        <v>119.9</v>
      </c>
      <c r="AL714" s="31">
        <v>120.8</v>
      </c>
      <c r="AM714" s="31">
        <v>120.5</v>
      </c>
      <c r="AN714" s="31">
        <v>120.6</v>
      </c>
      <c r="AO714" s="31">
        <v>120.3</v>
      </c>
      <c r="AP714" s="31">
        <v>120.3</v>
      </c>
      <c r="AQ714" s="31">
        <v>120.3</v>
      </c>
      <c r="AR714" s="31">
        <v>119.7</v>
      </c>
      <c r="AS714" s="31">
        <v>122.2</v>
      </c>
      <c r="AT714" s="31">
        <v>119</v>
      </c>
      <c r="AU714" s="31">
        <v>119.3</v>
      </c>
      <c r="AV714" s="31">
        <v>118.6</v>
      </c>
      <c r="AW714" s="31">
        <v>117.2</v>
      </c>
      <c r="AX714" s="31">
        <v>115.8</v>
      </c>
      <c r="AY714" s="31">
        <v>117.4</v>
      </c>
      <c r="AZ714" s="31">
        <v>117.4</v>
      </c>
      <c r="BA714" s="31">
        <v>113.2</v>
      </c>
      <c r="BB714" s="31">
        <v>114.1</v>
      </c>
      <c r="BC714" s="31">
        <v>114.9</v>
      </c>
      <c r="BD714" s="31">
        <v>113.2</v>
      </c>
      <c r="BE714" s="31">
        <v>113.7</v>
      </c>
      <c r="BF714" s="31">
        <v>114.2</v>
      </c>
      <c r="BG714" s="31">
        <v>116</v>
      </c>
      <c r="BH714" s="31">
        <v>116.1</v>
      </c>
      <c r="BI714" s="31">
        <v>116.6</v>
      </c>
      <c r="BJ714" s="31">
        <v>116.5</v>
      </c>
      <c r="BK714" s="31">
        <v>116.5</v>
      </c>
      <c r="BL714" s="31">
        <v>113.3</v>
      </c>
      <c r="BM714" s="31">
        <v>113.4</v>
      </c>
      <c r="BN714" s="31">
        <v>116.4</v>
      </c>
      <c r="BO714" s="31">
        <v>110.8</v>
      </c>
      <c r="BP714" s="31">
        <v>111.1</v>
      </c>
      <c r="BQ714" s="31">
        <v>111.2</v>
      </c>
      <c r="BR714" s="31">
        <v>111.4</v>
      </c>
      <c r="BS714" s="31">
        <v>110.7</v>
      </c>
      <c r="BT714" s="31">
        <v>110.2</v>
      </c>
      <c r="BU714" s="31">
        <v>110.1</v>
      </c>
      <c r="BV714" s="31">
        <v>111.2</v>
      </c>
      <c r="BW714" s="31">
        <v>109.7</v>
      </c>
      <c r="BX714" s="31">
        <v>112.8</v>
      </c>
      <c r="BY714" s="31">
        <v>112.1</v>
      </c>
      <c r="BZ714" s="31">
        <v>112.3</v>
      </c>
      <c r="CA714" s="31">
        <v>112.5</v>
      </c>
      <c r="CB714" s="31">
        <v>110.6</v>
      </c>
      <c r="CC714" s="31">
        <v>112.7</v>
      </c>
      <c r="CD714" s="31">
        <v>112.4</v>
      </c>
      <c r="CE714" s="31">
        <v>112.6</v>
      </c>
      <c r="CF714" s="31">
        <v>112.5</v>
      </c>
      <c r="CG714" s="31">
        <v>112.6</v>
      </c>
      <c r="CH714" s="31">
        <v>112.8</v>
      </c>
      <c r="CI714" s="31">
        <v>115.5</v>
      </c>
      <c r="CJ714" s="31">
        <v>114.2</v>
      </c>
      <c r="CK714" s="31">
        <v>115.5</v>
      </c>
      <c r="CL714" s="31">
        <v>115.5</v>
      </c>
      <c r="CM714" s="31">
        <v>115.1</v>
      </c>
      <c r="CN714" s="31">
        <v>115</v>
      </c>
      <c r="CO714" s="31">
        <v>119.5</v>
      </c>
      <c r="CP714" s="31">
        <v>121.6</v>
      </c>
      <c r="CQ714" s="31">
        <v>117.5</v>
      </c>
      <c r="CR714" s="31">
        <v>121</v>
      </c>
      <c r="CS714" s="31">
        <v>121.6</v>
      </c>
      <c r="CT714" s="31">
        <v>120</v>
      </c>
      <c r="CU714" s="31">
        <v>120.1</v>
      </c>
      <c r="CV714" s="31">
        <v>120.1</v>
      </c>
      <c r="CW714" s="31">
        <v>120.5</v>
      </c>
      <c r="CX714" s="31">
        <v>120.5</v>
      </c>
      <c r="CY714" s="31">
        <v>119.5</v>
      </c>
      <c r="CZ714" s="31">
        <v>122.2</v>
      </c>
      <c r="DA714" s="31">
        <v>124.3</v>
      </c>
      <c r="DB714" s="31">
        <v>124.4</v>
      </c>
      <c r="DC714" s="31">
        <v>121.5</v>
      </c>
      <c r="DD714" s="31">
        <v>124.9</v>
      </c>
      <c r="DE714" s="31">
        <v>125.2</v>
      </c>
      <c r="DF714" s="31">
        <v>125.1</v>
      </c>
      <c r="DG714" s="31">
        <v>125.1</v>
      </c>
      <c r="DH714" s="31">
        <v>125.1</v>
      </c>
      <c r="DI714" s="31">
        <v>123.4</v>
      </c>
      <c r="DJ714" s="31">
        <v>124</v>
      </c>
      <c r="DK714" s="31">
        <v>127</v>
      </c>
      <c r="DL714" s="31">
        <v>127.2</v>
      </c>
      <c r="DM714" s="31">
        <v>127.3</v>
      </c>
      <c r="DN714" s="31">
        <v>128.69999999999999</v>
      </c>
      <c r="DO714" s="31">
        <v>127.4</v>
      </c>
      <c r="DP714" s="31">
        <v>127.4</v>
      </c>
      <c r="DQ714" s="31">
        <v>127.1</v>
      </c>
      <c r="DR714" s="31">
        <v>126.8</v>
      </c>
      <c r="DS714" s="31">
        <v>126.8</v>
      </c>
      <c r="DT714" s="31">
        <v>129.19999999999999</v>
      </c>
      <c r="DU714" s="31">
        <v>130.30000000000001</v>
      </c>
      <c r="DV714" s="31">
        <v>134.9</v>
      </c>
      <c r="DW714" s="31">
        <v>134.4</v>
      </c>
      <c r="DX714" s="31">
        <v>134.1</v>
      </c>
      <c r="DY714" s="31">
        <v>131.69999999999999</v>
      </c>
      <c r="DZ714" s="31">
        <v>131.69999999999999</v>
      </c>
      <c r="EA714" s="31">
        <v>130.19999999999999</v>
      </c>
      <c r="EB714" s="31">
        <v>129</v>
      </c>
      <c r="EC714" s="31">
        <v>128.80000000000001</v>
      </c>
      <c r="ED714" s="31">
        <v>128.80000000000001</v>
      </c>
      <c r="EE714" s="31">
        <v>127</v>
      </c>
      <c r="EF714" s="31">
        <v>127</v>
      </c>
      <c r="EG714" s="31">
        <v>127</v>
      </c>
      <c r="EH714" s="31">
        <v>126.6</v>
      </c>
      <c r="EI714" s="31">
        <v>126.6</v>
      </c>
      <c r="EJ714" s="31">
        <v>126.6</v>
      </c>
      <c r="EK714" s="31">
        <v>128</v>
      </c>
      <c r="EL714" s="31">
        <v>127.5</v>
      </c>
      <c r="EM714" s="31">
        <v>126.8</v>
      </c>
      <c r="EN714" s="31">
        <v>127.9</v>
      </c>
      <c r="EO714" s="31">
        <v>128</v>
      </c>
      <c r="EP714" s="31">
        <v>128.69999999999999</v>
      </c>
      <c r="EQ714" s="31">
        <v>128.9</v>
      </c>
      <c r="ER714" s="31">
        <v>128.19999999999999</v>
      </c>
      <c r="ES714" s="31">
        <v>129.19999999999999</v>
      </c>
      <c r="ET714" s="31">
        <v>129.19999999999999</v>
      </c>
    </row>
    <row r="715" spans="1:150">
      <c r="A715" s="25" t="s">
        <v>2608</v>
      </c>
      <c r="B715" s="25" t="s">
        <v>2609</v>
      </c>
      <c r="C715" s="26">
        <v>7.3700000000000002E-2</v>
      </c>
      <c r="D715" s="31">
        <v>105.3</v>
      </c>
      <c r="E715" s="31">
        <v>102.3</v>
      </c>
      <c r="F715" s="31">
        <v>104.6</v>
      </c>
      <c r="G715" s="31">
        <v>105</v>
      </c>
      <c r="H715" s="31">
        <v>108.1</v>
      </c>
      <c r="I715" s="31">
        <v>108.9</v>
      </c>
      <c r="J715" s="31">
        <v>105.3</v>
      </c>
      <c r="K715" s="31">
        <v>104.1</v>
      </c>
      <c r="L715" s="31">
        <v>104.6</v>
      </c>
      <c r="M715" s="31">
        <v>110.5</v>
      </c>
      <c r="N715" s="31">
        <v>110.7</v>
      </c>
      <c r="O715" s="31">
        <v>112.1</v>
      </c>
      <c r="P715" s="31">
        <v>108.6</v>
      </c>
      <c r="Q715" s="31">
        <v>107.7</v>
      </c>
      <c r="R715" s="31">
        <v>111.1</v>
      </c>
      <c r="S715" s="31">
        <v>110.3</v>
      </c>
      <c r="T715" s="31">
        <v>107.2</v>
      </c>
      <c r="U715" s="31">
        <v>114.7</v>
      </c>
      <c r="V715" s="31">
        <v>113.6</v>
      </c>
      <c r="W715" s="31">
        <v>118.2</v>
      </c>
      <c r="X715" s="31">
        <v>113.6</v>
      </c>
      <c r="Y715" s="31">
        <v>113.8</v>
      </c>
      <c r="Z715" s="31">
        <v>112.4</v>
      </c>
      <c r="AA715" s="31">
        <v>109.1</v>
      </c>
      <c r="AB715" s="31">
        <v>111.7</v>
      </c>
      <c r="AC715" s="31">
        <v>115.5</v>
      </c>
      <c r="AD715" s="31">
        <v>115.7</v>
      </c>
      <c r="AE715" s="31">
        <v>118.1</v>
      </c>
      <c r="AF715" s="31">
        <v>119.2</v>
      </c>
      <c r="AG715" s="31">
        <v>116</v>
      </c>
      <c r="AH715" s="31">
        <v>112.9</v>
      </c>
      <c r="AI715" s="31">
        <v>118.1</v>
      </c>
      <c r="AJ715" s="31">
        <v>117.6</v>
      </c>
      <c r="AK715" s="31">
        <v>112.6</v>
      </c>
      <c r="AL715" s="31">
        <v>116.9</v>
      </c>
      <c r="AM715" s="31">
        <v>117.3</v>
      </c>
      <c r="AN715" s="31">
        <v>115</v>
      </c>
      <c r="AO715" s="31">
        <v>114.6</v>
      </c>
      <c r="AP715" s="31">
        <v>115.6</v>
      </c>
      <c r="AQ715" s="31">
        <v>117.3</v>
      </c>
      <c r="AR715" s="31">
        <v>113.8</v>
      </c>
      <c r="AS715" s="31">
        <v>113.7</v>
      </c>
      <c r="AT715" s="31">
        <v>114.6</v>
      </c>
      <c r="AU715" s="31">
        <v>116.4</v>
      </c>
      <c r="AV715" s="31">
        <v>116</v>
      </c>
      <c r="AW715" s="31">
        <v>117.3</v>
      </c>
      <c r="AX715" s="31">
        <v>116.7</v>
      </c>
      <c r="AY715" s="31">
        <v>117.3</v>
      </c>
      <c r="AZ715" s="31">
        <v>116.3</v>
      </c>
      <c r="BA715" s="31">
        <v>116.4</v>
      </c>
      <c r="BB715" s="31">
        <v>116.8</v>
      </c>
      <c r="BC715" s="31">
        <v>117</v>
      </c>
      <c r="BD715" s="31">
        <v>117.1</v>
      </c>
      <c r="BE715" s="31">
        <v>117.4</v>
      </c>
      <c r="BF715" s="31">
        <v>117.5</v>
      </c>
      <c r="BG715" s="31">
        <v>116.8</v>
      </c>
      <c r="BH715" s="31">
        <v>116.4</v>
      </c>
      <c r="BI715" s="31">
        <v>118.5</v>
      </c>
      <c r="BJ715" s="31">
        <v>117.4</v>
      </c>
      <c r="BK715" s="31">
        <v>116.7</v>
      </c>
      <c r="BL715" s="31">
        <v>115.6</v>
      </c>
      <c r="BM715" s="31">
        <v>114.8</v>
      </c>
      <c r="BN715" s="31">
        <v>114.5</v>
      </c>
      <c r="BO715" s="31">
        <v>115.5</v>
      </c>
      <c r="BP715" s="31">
        <v>115.4</v>
      </c>
      <c r="BQ715" s="31">
        <v>115.4</v>
      </c>
      <c r="BR715" s="31">
        <v>113.2</v>
      </c>
      <c r="BS715" s="31">
        <v>113.7</v>
      </c>
      <c r="BT715" s="31">
        <v>113.3</v>
      </c>
      <c r="BU715" s="31">
        <v>113.6</v>
      </c>
      <c r="BV715" s="31">
        <v>113.4</v>
      </c>
      <c r="BW715" s="31">
        <v>112.8</v>
      </c>
      <c r="BX715" s="31">
        <v>113.7</v>
      </c>
      <c r="BY715" s="31">
        <v>115.7</v>
      </c>
      <c r="BZ715" s="31">
        <v>115.7</v>
      </c>
      <c r="CA715" s="31">
        <v>114.4</v>
      </c>
      <c r="CB715" s="31">
        <v>115.3</v>
      </c>
      <c r="CC715" s="31">
        <v>115.7</v>
      </c>
      <c r="CD715" s="31">
        <v>115.7</v>
      </c>
      <c r="CE715" s="31">
        <v>117.3</v>
      </c>
      <c r="CF715" s="31">
        <v>115.5</v>
      </c>
      <c r="CG715" s="31">
        <v>116.2</v>
      </c>
      <c r="CH715" s="31">
        <v>115.7</v>
      </c>
      <c r="CI715" s="31">
        <v>115.9</v>
      </c>
      <c r="CJ715" s="31">
        <v>116.6</v>
      </c>
      <c r="CK715" s="31">
        <v>116.4</v>
      </c>
      <c r="CL715" s="31">
        <v>116.4</v>
      </c>
      <c r="CM715" s="31">
        <v>117</v>
      </c>
      <c r="CN715" s="31">
        <v>116.9</v>
      </c>
      <c r="CO715" s="31">
        <v>117.4</v>
      </c>
      <c r="CP715" s="31">
        <v>117.3</v>
      </c>
      <c r="CQ715" s="31">
        <v>116.5</v>
      </c>
      <c r="CR715" s="31">
        <v>116.7</v>
      </c>
      <c r="CS715" s="31">
        <v>115.8</v>
      </c>
      <c r="CT715" s="31">
        <v>115.9</v>
      </c>
      <c r="CU715" s="31">
        <v>115.4</v>
      </c>
      <c r="CV715" s="31">
        <v>115.7</v>
      </c>
      <c r="CW715" s="31">
        <v>115.9</v>
      </c>
      <c r="CX715" s="31">
        <v>116</v>
      </c>
      <c r="CY715" s="31">
        <v>115.9</v>
      </c>
      <c r="CZ715" s="31">
        <v>117.2</v>
      </c>
      <c r="DA715" s="31">
        <v>118.4</v>
      </c>
      <c r="DB715" s="31">
        <v>117</v>
      </c>
      <c r="DC715" s="31">
        <v>117</v>
      </c>
      <c r="DD715" s="31">
        <v>117.4</v>
      </c>
      <c r="DE715" s="31">
        <v>118.4</v>
      </c>
      <c r="DF715" s="31">
        <v>118.6</v>
      </c>
      <c r="DG715" s="31">
        <v>120.1</v>
      </c>
      <c r="DH715" s="31">
        <v>123.3</v>
      </c>
      <c r="DI715" s="31">
        <v>124.8</v>
      </c>
      <c r="DJ715" s="31">
        <v>125</v>
      </c>
      <c r="DK715" s="31">
        <v>126.1</v>
      </c>
      <c r="DL715" s="31">
        <v>129.1</v>
      </c>
      <c r="DM715" s="31">
        <v>131.19999999999999</v>
      </c>
      <c r="DN715" s="31">
        <v>129.80000000000001</v>
      </c>
      <c r="DO715" s="31">
        <v>128.9</v>
      </c>
      <c r="DP715" s="31">
        <v>130</v>
      </c>
      <c r="DQ715" s="31">
        <v>131.4</v>
      </c>
      <c r="DR715" s="31">
        <v>130.30000000000001</v>
      </c>
      <c r="DS715" s="31">
        <v>129.80000000000001</v>
      </c>
      <c r="DT715" s="31">
        <v>131.19999999999999</v>
      </c>
      <c r="DU715" s="31">
        <v>131.69999999999999</v>
      </c>
      <c r="DV715" s="31">
        <v>132.1</v>
      </c>
      <c r="DW715" s="31">
        <v>132.19999999999999</v>
      </c>
      <c r="DX715" s="31">
        <v>132.69999999999999</v>
      </c>
      <c r="DY715" s="31">
        <v>131.6</v>
      </c>
      <c r="DZ715" s="31">
        <v>131.69999999999999</v>
      </c>
      <c r="EA715" s="31">
        <v>130.9</v>
      </c>
      <c r="EB715" s="31">
        <v>130.1</v>
      </c>
      <c r="EC715" s="31">
        <v>129.19999999999999</v>
      </c>
      <c r="ED715" s="31">
        <v>128.69999999999999</v>
      </c>
      <c r="EE715" s="31">
        <v>128.80000000000001</v>
      </c>
      <c r="EF715" s="31">
        <v>130.19999999999999</v>
      </c>
      <c r="EG715" s="31">
        <v>129.6</v>
      </c>
      <c r="EH715" s="31">
        <v>130.19999999999999</v>
      </c>
      <c r="EI715" s="31">
        <v>130.1</v>
      </c>
      <c r="EJ715" s="31">
        <v>130.19999999999999</v>
      </c>
      <c r="EK715" s="31">
        <v>129.6</v>
      </c>
      <c r="EL715" s="31">
        <v>130.80000000000001</v>
      </c>
      <c r="EM715" s="31">
        <v>131.5</v>
      </c>
      <c r="EN715" s="31">
        <v>131.1</v>
      </c>
      <c r="EO715" s="31">
        <v>131.4</v>
      </c>
      <c r="EP715" s="31">
        <v>131.80000000000001</v>
      </c>
      <c r="EQ715" s="31">
        <v>131.80000000000001</v>
      </c>
      <c r="ER715" s="31">
        <v>130.1</v>
      </c>
      <c r="ES715" s="31">
        <v>129.6</v>
      </c>
      <c r="ET715" s="31">
        <v>129.6</v>
      </c>
    </row>
    <row r="716" spans="1:150">
      <c r="A716" s="25" t="s">
        <v>2610</v>
      </c>
      <c r="B716" s="25" t="s">
        <v>2611</v>
      </c>
      <c r="C716" s="26">
        <v>2.0600000000000002E-3</v>
      </c>
      <c r="D716" s="31">
        <v>101.2</v>
      </c>
      <c r="E716" s="31">
        <v>102.8</v>
      </c>
      <c r="F716" s="31">
        <v>118.8</v>
      </c>
      <c r="G716" s="31">
        <v>119.2</v>
      </c>
      <c r="H716" s="31">
        <v>125.1</v>
      </c>
      <c r="I716" s="31">
        <v>132.1</v>
      </c>
      <c r="J716" s="31">
        <v>125.2</v>
      </c>
      <c r="K716" s="31">
        <v>118.2</v>
      </c>
      <c r="L716" s="31">
        <v>128.30000000000001</v>
      </c>
      <c r="M716" s="31">
        <v>123.3</v>
      </c>
      <c r="N716" s="31">
        <v>128.30000000000001</v>
      </c>
      <c r="O716" s="31">
        <v>133.30000000000001</v>
      </c>
      <c r="P716" s="31">
        <v>109.4</v>
      </c>
      <c r="Q716" s="31">
        <v>109.4</v>
      </c>
      <c r="R716" s="31">
        <v>109.4</v>
      </c>
      <c r="S716" s="31">
        <v>109.4</v>
      </c>
      <c r="T716" s="31">
        <v>111.9</v>
      </c>
      <c r="U716" s="31">
        <v>111.9</v>
      </c>
      <c r="V716" s="31">
        <v>115.7</v>
      </c>
      <c r="W716" s="31">
        <v>115.7</v>
      </c>
      <c r="X716" s="31">
        <v>115.7</v>
      </c>
      <c r="Y716" s="31">
        <v>115.7</v>
      </c>
      <c r="Z716" s="31">
        <v>115.7</v>
      </c>
      <c r="AA716" s="31">
        <v>115.7</v>
      </c>
      <c r="AB716" s="31">
        <v>115.7</v>
      </c>
      <c r="AC716" s="31">
        <v>115.7</v>
      </c>
      <c r="AD716" s="31">
        <v>115.7</v>
      </c>
      <c r="AE716" s="31">
        <v>115.7</v>
      </c>
      <c r="AF716" s="31">
        <v>115.7</v>
      </c>
      <c r="AG716" s="31">
        <v>115.7</v>
      </c>
      <c r="AH716" s="31">
        <v>115.7</v>
      </c>
      <c r="AI716" s="31">
        <v>115.7</v>
      </c>
      <c r="AJ716" s="31">
        <v>115.7</v>
      </c>
      <c r="AK716" s="31">
        <v>115.7</v>
      </c>
      <c r="AL716" s="31">
        <v>115.7</v>
      </c>
      <c r="AM716" s="31">
        <v>115.7</v>
      </c>
      <c r="AN716" s="31">
        <v>114.3</v>
      </c>
      <c r="AO716" s="31">
        <v>114.3</v>
      </c>
      <c r="AP716" s="31">
        <v>114.3</v>
      </c>
      <c r="AQ716" s="31">
        <v>114.3</v>
      </c>
      <c r="AR716" s="31">
        <v>114.3</v>
      </c>
      <c r="AS716" s="31">
        <v>114.3</v>
      </c>
      <c r="AT716" s="31">
        <v>114.3</v>
      </c>
      <c r="AU716" s="31">
        <v>114.3</v>
      </c>
      <c r="AV716" s="31">
        <v>114.3</v>
      </c>
      <c r="AW716" s="31">
        <v>113.9</v>
      </c>
      <c r="AX716" s="31">
        <v>113.9</v>
      </c>
      <c r="AY716" s="31">
        <v>113.9</v>
      </c>
      <c r="AZ716" s="31">
        <v>113.9</v>
      </c>
      <c r="BA716" s="31">
        <v>115.6</v>
      </c>
      <c r="BB716" s="31">
        <v>117.2</v>
      </c>
      <c r="BC716" s="31">
        <v>117.2</v>
      </c>
      <c r="BD716" s="31">
        <v>117.2</v>
      </c>
      <c r="BE716" s="31">
        <v>117.2</v>
      </c>
      <c r="BF716" s="31">
        <v>117.2</v>
      </c>
      <c r="BG716" s="31">
        <v>112.2</v>
      </c>
      <c r="BH716" s="31">
        <v>115.6</v>
      </c>
      <c r="BI716" s="31">
        <v>115.6</v>
      </c>
      <c r="BJ716" s="31">
        <v>115.6</v>
      </c>
      <c r="BK716" s="31">
        <v>117.2</v>
      </c>
      <c r="BL716" s="31">
        <v>113.9</v>
      </c>
      <c r="BM716" s="31">
        <v>110.5</v>
      </c>
      <c r="BN716" s="31">
        <v>112.2</v>
      </c>
      <c r="BO716" s="31">
        <v>107</v>
      </c>
      <c r="BP716" s="31">
        <v>105.2</v>
      </c>
      <c r="BQ716" s="31">
        <v>105.2</v>
      </c>
      <c r="BR716" s="31">
        <v>97.7</v>
      </c>
      <c r="BS716" s="31">
        <v>97.7</v>
      </c>
      <c r="BT716" s="31">
        <v>97.7</v>
      </c>
      <c r="BU716" s="31">
        <v>97.7</v>
      </c>
      <c r="BV716" s="31">
        <v>97.7</v>
      </c>
      <c r="BW716" s="31">
        <v>97.7</v>
      </c>
      <c r="BX716" s="31">
        <v>97.7</v>
      </c>
      <c r="BY716" s="31">
        <v>123.4</v>
      </c>
      <c r="BZ716" s="31">
        <v>123.4</v>
      </c>
      <c r="CA716" s="31">
        <v>123.4</v>
      </c>
      <c r="CB716" s="31">
        <v>114.8</v>
      </c>
      <c r="CC716" s="31">
        <v>114.8</v>
      </c>
      <c r="CD716" s="31">
        <v>114.8</v>
      </c>
      <c r="CE716" s="31">
        <v>114.8</v>
      </c>
      <c r="CF716" s="31">
        <v>121.4</v>
      </c>
      <c r="CG716" s="31">
        <v>121.4</v>
      </c>
      <c r="CH716" s="31">
        <v>121.4</v>
      </c>
      <c r="CI716" s="31">
        <v>121.4</v>
      </c>
      <c r="CJ716" s="31">
        <v>121.4</v>
      </c>
      <c r="CK716" s="31">
        <v>121.4</v>
      </c>
      <c r="CL716" s="31">
        <v>121.4</v>
      </c>
      <c r="CM716" s="31">
        <v>121.4</v>
      </c>
      <c r="CN716" s="31">
        <v>121.4</v>
      </c>
      <c r="CO716" s="31">
        <v>121.4</v>
      </c>
      <c r="CP716" s="31">
        <v>121.4</v>
      </c>
      <c r="CQ716" s="31">
        <v>121.4</v>
      </c>
      <c r="CR716" s="31">
        <v>121.4</v>
      </c>
      <c r="CS716" s="31">
        <v>121.4</v>
      </c>
      <c r="CT716" s="31">
        <v>121.4</v>
      </c>
      <c r="CU716" s="31">
        <v>121.4</v>
      </c>
      <c r="CV716" s="31">
        <v>121.4</v>
      </c>
      <c r="CW716" s="31">
        <v>121.4</v>
      </c>
      <c r="CX716" s="31">
        <v>121.4</v>
      </c>
      <c r="CY716" s="31">
        <v>121.4</v>
      </c>
      <c r="CZ716" s="31">
        <v>121.4</v>
      </c>
      <c r="DA716" s="31">
        <v>121.4</v>
      </c>
      <c r="DB716" s="31">
        <v>125.1</v>
      </c>
      <c r="DC716" s="31">
        <v>125.1</v>
      </c>
      <c r="DD716" s="31">
        <v>125.1</v>
      </c>
      <c r="DE716" s="31">
        <v>125.1</v>
      </c>
      <c r="DF716" s="31">
        <v>125.1</v>
      </c>
      <c r="DG716" s="31">
        <v>125.1</v>
      </c>
      <c r="DH716" s="31">
        <v>125.1</v>
      </c>
      <c r="DI716" s="31">
        <v>125.1</v>
      </c>
      <c r="DJ716" s="31">
        <v>125.1</v>
      </c>
      <c r="DK716" s="31">
        <v>125.1</v>
      </c>
      <c r="DL716" s="31">
        <v>125.1</v>
      </c>
      <c r="DM716" s="31">
        <v>125.1</v>
      </c>
      <c r="DN716" s="31">
        <v>125.1</v>
      </c>
      <c r="DO716" s="31">
        <v>125.1</v>
      </c>
      <c r="DP716" s="31">
        <v>125.1</v>
      </c>
      <c r="DQ716" s="31">
        <v>125.1</v>
      </c>
      <c r="DR716" s="31">
        <v>125.1</v>
      </c>
      <c r="DS716" s="31">
        <v>125.1</v>
      </c>
      <c r="DT716" s="31">
        <v>125.1</v>
      </c>
      <c r="DU716" s="31">
        <v>125.1</v>
      </c>
      <c r="DV716" s="31">
        <v>125.1</v>
      </c>
      <c r="DW716" s="31">
        <v>125.1</v>
      </c>
      <c r="DX716" s="31">
        <v>125.1</v>
      </c>
      <c r="DY716" s="31">
        <v>126.1</v>
      </c>
      <c r="DZ716" s="31">
        <v>126.1</v>
      </c>
      <c r="EA716" s="31">
        <v>126.1</v>
      </c>
      <c r="EB716" s="31">
        <v>126.1</v>
      </c>
      <c r="EC716" s="31">
        <v>126.1</v>
      </c>
      <c r="ED716" s="31">
        <v>126.1</v>
      </c>
      <c r="EE716" s="31">
        <v>126.1</v>
      </c>
      <c r="EF716" s="31">
        <v>126.1</v>
      </c>
      <c r="EG716" s="31">
        <v>126.1</v>
      </c>
      <c r="EH716" s="31">
        <v>126.1</v>
      </c>
      <c r="EI716" s="31">
        <v>126.1</v>
      </c>
      <c r="EJ716" s="31">
        <v>126.1</v>
      </c>
      <c r="EK716" s="31">
        <v>126.1</v>
      </c>
      <c r="EL716" s="31">
        <v>128</v>
      </c>
      <c r="EM716" s="31">
        <v>128</v>
      </c>
      <c r="EN716" s="31">
        <v>128</v>
      </c>
      <c r="EO716" s="31">
        <v>128</v>
      </c>
      <c r="EP716" s="31">
        <v>128</v>
      </c>
      <c r="EQ716" s="31">
        <v>128</v>
      </c>
      <c r="ER716" s="31">
        <v>123.8</v>
      </c>
      <c r="ES716" s="31">
        <v>123.8</v>
      </c>
      <c r="ET716" s="31">
        <v>123.8</v>
      </c>
    </row>
    <row r="717" spans="1:150">
      <c r="A717" s="25" t="s">
        <v>2612</v>
      </c>
      <c r="B717" s="25" t="s">
        <v>2613</v>
      </c>
      <c r="C717" s="26">
        <v>4.2139999999999997E-2</v>
      </c>
      <c r="D717" s="31">
        <v>102.9</v>
      </c>
      <c r="E717" s="31">
        <v>102.9</v>
      </c>
      <c r="F717" s="31">
        <v>102.9</v>
      </c>
      <c r="G717" s="31">
        <v>113.2</v>
      </c>
      <c r="H717" s="31">
        <v>113.2</v>
      </c>
      <c r="I717" s="31">
        <v>126.4</v>
      </c>
      <c r="J717" s="31">
        <v>126.4</v>
      </c>
      <c r="K717" s="31">
        <v>126.4</v>
      </c>
      <c r="L717" s="31">
        <v>126.4</v>
      </c>
      <c r="M717" s="31">
        <v>126.4</v>
      </c>
      <c r="N717" s="31">
        <v>126.4</v>
      </c>
      <c r="O717" s="31">
        <v>126.4</v>
      </c>
      <c r="P717" s="31">
        <v>123.4</v>
      </c>
      <c r="Q717" s="31">
        <v>123.4</v>
      </c>
      <c r="R717" s="31">
        <v>123.4</v>
      </c>
      <c r="S717" s="31">
        <v>123.4</v>
      </c>
      <c r="T717" s="31">
        <v>120.7</v>
      </c>
      <c r="U717" s="31">
        <v>120.7</v>
      </c>
      <c r="V717" s="31">
        <v>125.3</v>
      </c>
      <c r="W717" s="31">
        <v>131.1</v>
      </c>
      <c r="X717" s="31">
        <v>131.1</v>
      </c>
      <c r="Y717" s="31">
        <v>137.9</v>
      </c>
      <c r="Z717" s="31">
        <v>137.9</v>
      </c>
      <c r="AA717" s="31">
        <v>137.9</v>
      </c>
      <c r="AB717" s="31">
        <v>138.1</v>
      </c>
      <c r="AC717" s="31">
        <v>138.1</v>
      </c>
      <c r="AD717" s="31">
        <v>138.1</v>
      </c>
      <c r="AE717" s="31">
        <v>138.1</v>
      </c>
      <c r="AF717" s="31">
        <v>138.1</v>
      </c>
      <c r="AG717" s="31">
        <v>140.6</v>
      </c>
      <c r="AH717" s="31">
        <v>140.6</v>
      </c>
      <c r="AI717" s="31">
        <v>143.69999999999999</v>
      </c>
      <c r="AJ717" s="31">
        <v>143.69999999999999</v>
      </c>
      <c r="AK717" s="31">
        <v>143.69999999999999</v>
      </c>
      <c r="AL717" s="31">
        <v>142.69999999999999</v>
      </c>
      <c r="AM717" s="31">
        <v>142.69999999999999</v>
      </c>
      <c r="AN717" s="31">
        <v>142.69999999999999</v>
      </c>
      <c r="AO717" s="31">
        <v>151.69999999999999</v>
      </c>
      <c r="AP717" s="31">
        <v>151.69999999999999</v>
      </c>
      <c r="AQ717" s="31">
        <v>151.69999999999999</v>
      </c>
      <c r="AR717" s="31">
        <v>147.6</v>
      </c>
      <c r="AS717" s="31">
        <v>147.6</v>
      </c>
      <c r="AT717" s="31">
        <v>147.6</v>
      </c>
      <c r="AU717" s="31">
        <v>147.6</v>
      </c>
      <c r="AV717" s="31">
        <v>147.6</v>
      </c>
      <c r="AW717" s="31">
        <v>147.6</v>
      </c>
      <c r="AX717" s="31">
        <v>147.6</v>
      </c>
      <c r="AY717" s="31">
        <v>147.6</v>
      </c>
      <c r="AZ717" s="31">
        <v>147.6</v>
      </c>
      <c r="BA717" s="31">
        <v>147.6</v>
      </c>
      <c r="BB717" s="31">
        <v>147.6</v>
      </c>
      <c r="BC717" s="31">
        <v>147.6</v>
      </c>
      <c r="BD717" s="31">
        <v>147.6</v>
      </c>
      <c r="BE717" s="31">
        <v>147.6</v>
      </c>
      <c r="BF717" s="31">
        <v>147.6</v>
      </c>
      <c r="BG717" s="31">
        <v>147.6</v>
      </c>
      <c r="BH717" s="31">
        <v>147.1</v>
      </c>
      <c r="BI717" s="31">
        <v>147.1</v>
      </c>
      <c r="BJ717" s="31">
        <v>136.30000000000001</v>
      </c>
      <c r="BK717" s="31">
        <v>138.4</v>
      </c>
      <c r="BL717" s="31">
        <v>149.4</v>
      </c>
      <c r="BM717" s="31">
        <v>150.1</v>
      </c>
      <c r="BN717" s="31">
        <v>150.1</v>
      </c>
      <c r="BO717" s="31">
        <v>153.80000000000001</v>
      </c>
      <c r="BP717" s="31">
        <v>154</v>
      </c>
      <c r="BQ717" s="31">
        <v>154</v>
      </c>
      <c r="BR717" s="31">
        <v>154</v>
      </c>
      <c r="BS717" s="31">
        <v>154</v>
      </c>
      <c r="BT717" s="31">
        <v>154</v>
      </c>
      <c r="BU717" s="31">
        <v>154</v>
      </c>
      <c r="BV717" s="31">
        <v>154</v>
      </c>
      <c r="BW717" s="31">
        <v>154</v>
      </c>
      <c r="BX717" s="31">
        <v>154</v>
      </c>
      <c r="BY717" s="31">
        <v>154</v>
      </c>
      <c r="BZ717" s="31">
        <v>154</v>
      </c>
      <c r="CA717" s="31">
        <v>154</v>
      </c>
      <c r="CB717" s="31">
        <v>154</v>
      </c>
      <c r="CC717" s="31">
        <v>154</v>
      </c>
      <c r="CD717" s="31">
        <v>154</v>
      </c>
      <c r="CE717" s="31">
        <v>154</v>
      </c>
      <c r="CF717" s="31">
        <v>154</v>
      </c>
      <c r="CG717" s="31">
        <v>154</v>
      </c>
      <c r="CH717" s="31">
        <v>154</v>
      </c>
      <c r="CI717" s="31">
        <v>154</v>
      </c>
      <c r="CJ717" s="31">
        <v>154</v>
      </c>
      <c r="CK717" s="31">
        <v>154</v>
      </c>
      <c r="CL717" s="31">
        <v>154</v>
      </c>
      <c r="CM717" s="31">
        <v>154</v>
      </c>
      <c r="CN717" s="31">
        <v>154</v>
      </c>
      <c r="CO717" s="31">
        <v>154</v>
      </c>
      <c r="CP717" s="31">
        <v>154</v>
      </c>
      <c r="CQ717" s="31">
        <v>154</v>
      </c>
      <c r="CR717" s="31">
        <v>154</v>
      </c>
      <c r="CS717" s="31">
        <v>135.80000000000001</v>
      </c>
      <c r="CT717" s="31">
        <v>135.80000000000001</v>
      </c>
      <c r="CU717" s="31">
        <v>135.80000000000001</v>
      </c>
      <c r="CV717" s="31">
        <v>135.80000000000001</v>
      </c>
      <c r="CW717" s="31">
        <v>135.80000000000001</v>
      </c>
      <c r="CX717" s="31">
        <v>135.80000000000001</v>
      </c>
      <c r="CY717" s="31">
        <v>135.80000000000001</v>
      </c>
      <c r="CZ717" s="31">
        <v>135.80000000000001</v>
      </c>
      <c r="DA717" s="31">
        <v>135.80000000000001</v>
      </c>
      <c r="DB717" s="31">
        <v>135.80000000000001</v>
      </c>
      <c r="DC717" s="31">
        <v>135.80000000000001</v>
      </c>
      <c r="DD717" s="31">
        <v>135.80000000000001</v>
      </c>
      <c r="DE717" s="31">
        <v>135.80000000000001</v>
      </c>
      <c r="DF717" s="31">
        <v>135.80000000000001</v>
      </c>
      <c r="DG717" s="31">
        <v>135.80000000000001</v>
      </c>
      <c r="DH717" s="31">
        <v>135.80000000000001</v>
      </c>
      <c r="DI717" s="31">
        <v>135.80000000000001</v>
      </c>
      <c r="DJ717" s="31">
        <v>135.80000000000001</v>
      </c>
      <c r="DK717" s="31">
        <v>135.80000000000001</v>
      </c>
      <c r="DL717" s="31">
        <v>139.9</v>
      </c>
      <c r="DM717" s="31">
        <v>139.9</v>
      </c>
      <c r="DN717" s="31">
        <v>139.9</v>
      </c>
      <c r="DO717" s="31">
        <v>139.9</v>
      </c>
      <c r="DP717" s="31">
        <v>144.4</v>
      </c>
      <c r="DQ717" s="31">
        <v>144.4</v>
      </c>
      <c r="DR717" s="31">
        <v>144.4</v>
      </c>
      <c r="DS717" s="31">
        <v>144.4</v>
      </c>
      <c r="DT717" s="31">
        <v>161</v>
      </c>
      <c r="DU717" s="31">
        <v>161.4</v>
      </c>
      <c r="DV717" s="31">
        <v>161.4</v>
      </c>
      <c r="DW717" s="31">
        <v>161.4</v>
      </c>
      <c r="DX717" s="31">
        <v>161.4</v>
      </c>
      <c r="DY717" s="31">
        <v>161.4</v>
      </c>
      <c r="DZ717" s="31">
        <v>161.4</v>
      </c>
      <c r="EA717" s="31">
        <v>161.6</v>
      </c>
      <c r="EB717" s="31">
        <v>161.6</v>
      </c>
      <c r="EC717" s="31">
        <v>159.5</v>
      </c>
      <c r="ED717" s="31">
        <v>159.5</v>
      </c>
      <c r="EE717" s="31">
        <v>159.5</v>
      </c>
      <c r="EF717" s="31">
        <v>161.4</v>
      </c>
      <c r="EG717" s="31">
        <v>161.4</v>
      </c>
      <c r="EH717" s="31">
        <v>165.1</v>
      </c>
      <c r="EI717" s="31">
        <v>173.8</v>
      </c>
      <c r="EJ717" s="31">
        <v>168.6</v>
      </c>
      <c r="EK717" s="31">
        <v>155.5</v>
      </c>
      <c r="EL717" s="31">
        <v>156.4</v>
      </c>
      <c r="EM717" s="31">
        <v>144.1</v>
      </c>
      <c r="EN717" s="31">
        <v>156.4</v>
      </c>
      <c r="EO717" s="31">
        <v>147.80000000000001</v>
      </c>
      <c r="EP717" s="31">
        <v>155.1</v>
      </c>
      <c r="EQ717" s="31">
        <v>155.1</v>
      </c>
      <c r="ER717" s="31">
        <v>144.30000000000001</v>
      </c>
      <c r="ES717" s="31">
        <v>144.30000000000001</v>
      </c>
      <c r="ET717" s="31">
        <v>144.30000000000001</v>
      </c>
    </row>
    <row r="718" spans="1:150">
      <c r="A718" s="25" t="s">
        <v>2614</v>
      </c>
      <c r="B718" s="25" t="s">
        <v>2615</v>
      </c>
      <c r="C718" s="26">
        <v>0.20588999999999999</v>
      </c>
      <c r="D718" s="31">
        <v>101</v>
      </c>
      <c r="E718" s="31">
        <v>99.7</v>
      </c>
      <c r="F718" s="31">
        <v>102.1</v>
      </c>
      <c r="G718" s="31">
        <v>102.6</v>
      </c>
      <c r="H718" s="31">
        <v>103.8</v>
      </c>
      <c r="I718" s="31">
        <v>102.9</v>
      </c>
      <c r="J718" s="31">
        <v>101.4</v>
      </c>
      <c r="K718" s="31">
        <v>101.9</v>
      </c>
      <c r="L718" s="31">
        <v>101.1</v>
      </c>
      <c r="M718" s="31">
        <v>101.4</v>
      </c>
      <c r="N718" s="31">
        <v>100.8</v>
      </c>
      <c r="O718" s="31">
        <v>101.7</v>
      </c>
      <c r="P718" s="31">
        <v>103.4</v>
      </c>
      <c r="Q718" s="31">
        <v>102.8</v>
      </c>
      <c r="R718" s="31">
        <v>102.9</v>
      </c>
      <c r="S718" s="31">
        <v>101.8</v>
      </c>
      <c r="T718" s="31">
        <v>102.5</v>
      </c>
      <c r="U718" s="31">
        <v>104.5</v>
      </c>
      <c r="V718" s="31">
        <v>103.6</v>
      </c>
      <c r="W718" s="31">
        <v>104.5</v>
      </c>
      <c r="X718" s="31">
        <v>105.8</v>
      </c>
      <c r="Y718" s="31">
        <v>105.2</v>
      </c>
      <c r="Z718" s="31">
        <v>105.4</v>
      </c>
      <c r="AA718" s="31">
        <v>105</v>
      </c>
      <c r="AB718" s="31">
        <v>106</v>
      </c>
      <c r="AC718" s="31">
        <v>104.7</v>
      </c>
      <c r="AD718" s="31">
        <v>106.8</v>
      </c>
      <c r="AE718" s="31">
        <v>106.5</v>
      </c>
      <c r="AF718" s="31">
        <v>108.1</v>
      </c>
      <c r="AG718" s="31">
        <v>108.1</v>
      </c>
      <c r="AH718" s="31">
        <v>108.6</v>
      </c>
      <c r="AI718" s="31">
        <v>108.4</v>
      </c>
      <c r="AJ718" s="31">
        <v>107.5</v>
      </c>
      <c r="AK718" s="31">
        <v>107.6</v>
      </c>
      <c r="AL718" s="31">
        <v>109.7</v>
      </c>
      <c r="AM718" s="31">
        <v>109.7</v>
      </c>
      <c r="AN718" s="31">
        <v>108.5</v>
      </c>
      <c r="AO718" s="31">
        <v>108.2</v>
      </c>
      <c r="AP718" s="31">
        <v>108.1</v>
      </c>
      <c r="AQ718" s="31">
        <v>108.3</v>
      </c>
      <c r="AR718" s="31">
        <v>106.8</v>
      </c>
      <c r="AS718" s="31">
        <v>106.9</v>
      </c>
      <c r="AT718" s="31">
        <v>106.3</v>
      </c>
      <c r="AU718" s="31">
        <v>105.6</v>
      </c>
      <c r="AV718" s="31">
        <v>106.1</v>
      </c>
      <c r="AW718" s="31">
        <v>105.3</v>
      </c>
      <c r="AX718" s="31">
        <v>106.1</v>
      </c>
      <c r="AY718" s="31">
        <v>107.7</v>
      </c>
      <c r="AZ718" s="31">
        <v>104.5</v>
      </c>
      <c r="BA718" s="31">
        <v>105.3</v>
      </c>
      <c r="BB718" s="31">
        <v>103.9</v>
      </c>
      <c r="BC718" s="31">
        <v>105</v>
      </c>
      <c r="BD718" s="31">
        <v>105.8</v>
      </c>
      <c r="BE718" s="31">
        <v>104.9</v>
      </c>
      <c r="BF718" s="31">
        <v>105.2</v>
      </c>
      <c r="BG718" s="31">
        <v>103.8</v>
      </c>
      <c r="BH718" s="31">
        <v>103.8</v>
      </c>
      <c r="BI718" s="31">
        <v>103.9</v>
      </c>
      <c r="BJ718" s="31">
        <v>103</v>
      </c>
      <c r="BK718" s="31">
        <v>103.7</v>
      </c>
      <c r="BL718" s="31">
        <v>105.3</v>
      </c>
      <c r="BM718" s="31">
        <v>105.8</v>
      </c>
      <c r="BN718" s="31">
        <v>106.4</v>
      </c>
      <c r="BO718" s="31">
        <v>105.5</v>
      </c>
      <c r="BP718" s="31">
        <v>105.4</v>
      </c>
      <c r="BQ718" s="31">
        <v>109.4</v>
      </c>
      <c r="BR718" s="31">
        <v>108.1</v>
      </c>
      <c r="BS718" s="31">
        <v>107.8</v>
      </c>
      <c r="BT718" s="31">
        <v>108.6</v>
      </c>
      <c r="BU718" s="31">
        <v>107.7</v>
      </c>
      <c r="BV718" s="31">
        <v>107.8</v>
      </c>
      <c r="BW718" s="31">
        <v>108.2</v>
      </c>
      <c r="BX718" s="31">
        <v>107.3</v>
      </c>
      <c r="BY718" s="31">
        <v>107</v>
      </c>
      <c r="BZ718" s="31">
        <v>107.6</v>
      </c>
      <c r="CA718" s="31">
        <v>107.3</v>
      </c>
      <c r="CB718" s="31">
        <v>108.1</v>
      </c>
      <c r="CC718" s="31">
        <v>109.1</v>
      </c>
      <c r="CD718" s="31">
        <v>108.9</v>
      </c>
      <c r="CE718" s="31">
        <v>108.4</v>
      </c>
      <c r="CF718" s="31">
        <v>109.8</v>
      </c>
      <c r="CG718" s="31">
        <v>110.1</v>
      </c>
      <c r="CH718" s="31">
        <v>110.2</v>
      </c>
      <c r="CI718" s="31">
        <v>109.7</v>
      </c>
      <c r="CJ718" s="31">
        <v>108.9</v>
      </c>
      <c r="CK718" s="31">
        <v>108.6</v>
      </c>
      <c r="CL718" s="31">
        <v>108.9</v>
      </c>
      <c r="CM718" s="31">
        <v>110.1</v>
      </c>
      <c r="CN718" s="31">
        <v>107.7</v>
      </c>
      <c r="CO718" s="31">
        <v>108.7</v>
      </c>
      <c r="CP718" s="31">
        <v>107.6</v>
      </c>
      <c r="CQ718" s="31">
        <v>107.3</v>
      </c>
      <c r="CR718" s="31">
        <v>108.5</v>
      </c>
      <c r="CS718" s="31">
        <v>108.3</v>
      </c>
      <c r="CT718" s="31">
        <v>109.5</v>
      </c>
      <c r="CU718" s="31">
        <v>109.1</v>
      </c>
      <c r="CV718" s="31">
        <v>109.4</v>
      </c>
      <c r="CW718" s="31">
        <v>109.2</v>
      </c>
      <c r="CX718" s="31">
        <v>109.9</v>
      </c>
      <c r="CY718" s="31">
        <v>107.7</v>
      </c>
      <c r="CZ718" s="31">
        <v>108.4</v>
      </c>
      <c r="DA718" s="31">
        <v>108.5</v>
      </c>
      <c r="DB718" s="31">
        <v>109</v>
      </c>
      <c r="DC718" s="31">
        <v>109.9</v>
      </c>
      <c r="DD718" s="31">
        <v>111.6</v>
      </c>
      <c r="DE718" s="31">
        <v>109.8</v>
      </c>
      <c r="DF718" s="31">
        <v>109.5</v>
      </c>
      <c r="DG718" s="31">
        <v>110.9</v>
      </c>
      <c r="DH718" s="31">
        <v>110.2</v>
      </c>
      <c r="DI718" s="31">
        <v>111.1</v>
      </c>
      <c r="DJ718" s="31">
        <v>113.6</v>
      </c>
      <c r="DK718" s="31">
        <v>113.1</v>
      </c>
      <c r="DL718" s="31">
        <v>114.5</v>
      </c>
      <c r="DM718" s="31">
        <v>113</v>
      </c>
      <c r="DN718" s="31">
        <v>113.2</v>
      </c>
      <c r="DO718" s="31">
        <v>113.2</v>
      </c>
      <c r="DP718" s="31">
        <v>113.9</v>
      </c>
      <c r="DQ718" s="31">
        <v>115.6</v>
      </c>
      <c r="DR718" s="31">
        <v>113.9</v>
      </c>
      <c r="DS718" s="31">
        <v>113.4</v>
      </c>
      <c r="DT718" s="31">
        <v>114.3</v>
      </c>
      <c r="DU718" s="31">
        <v>114.7</v>
      </c>
      <c r="DV718" s="31">
        <v>115.8</v>
      </c>
      <c r="DW718" s="31">
        <v>115.6</v>
      </c>
      <c r="DX718" s="31">
        <v>117.3</v>
      </c>
      <c r="DY718" s="31">
        <v>116.6</v>
      </c>
      <c r="DZ718" s="31">
        <v>117.5</v>
      </c>
      <c r="EA718" s="31">
        <v>118</v>
      </c>
      <c r="EB718" s="31">
        <v>119.7</v>
      </c>
      <c r="EC718" s="31">
        <v>118.9</v>
      </c>
      <c r="ED718" s="31">
        <v>120</v>
      </c>
      <c r="EE718" s="31">
        <v>120.8</v>
      </c>
      <c r="EF718" s="31">
        <v>121.2</v>
      </c>
      <c r="EG718" s="31">
        <v>121.2</v>
      </c>
      <c r="EH718" s="31">
        <v>120.7</v>
      </c>
      <c r="EI718" s="31">
        <v>121.6</v>
      </c>
      <c r="EJ718" s="31">
        <v>121.1</v>
      </c>
      <c r="EK718" s="31">
        <v>120.8</v>
      </c>
      <c r="EL718" s="31">
        <v>121.4</v>
      </c>
      <c r="EM718" s="31">
        <v>120.2</v>
      </c>
      <c r="EN718" s="31">
        <v>119.5</v>
      </c>
      <c r="EO718" s="31">
        <v>120.6</v>
      </c>
      <c r="EP718" s="31">
        <v>120.9</v>
      </c>
      <c r="EQ718" s="31">
        <v>121.8</v>
      </c>
      <c r="ER718" s="31">
        <v>120.8</v>
      </c>
      <c r="ES718" s="31">
        <v>124.8</v>
      </c>
      <c r="ET718" s="31">
        <v>122.2</v>
      </c>
    </row>
    <row r="719" spans="1:150">
      <c r="A719" s="25" t="s">
        <v>2616</v>
      </c>
      <c r="B719" s="25" t="s">
        <v>2617</v>
      </c>
      <c r="C719" s="26">
        <v>6.0769999999999998E-2</v>
      </c>
      <c r="D719" s="31">
        <v>102</v>
      </c>
      <c r="E719" s="31">
        <v>100.5</v>
      </c>
      <c r="F719" s="31">
        <v>102.3</v>
      </c>
      <c r="G719" s="31">
        <v>99.8</v>
      </c>
      <c r="H719" s="31">
        <v>102.6</v>
      </c>
      <c r="I719" s="31">
        <v>102.2</v>
      </c>
      <c r="J719" s="31">
        <v>103.7</v>
      </c>
      <c r="K719" s="31">
        <v>102.7</v>
      </c>
      <c r="L719" s="31">
        <v>101.2</v>
      </c>
      <c r="M719" s="31">
        <v>102.1</v>
      </c>
      <c r="N719" s="31">
        <v>100.9</v>
      </c>
      <c r="O719" s="31">
        <v>100.4</v>
      </c>
      <c r="P719" s="31">
        <v>101.3</v>
      </c>
      <c r="Q719" s="31">
        <v>100.6</v>
      </c>
      <c r="R719" s="31">
        <v>100.4</v>
      </c>
      <c r="S719" s="31">
        <v>99.6</v>
      </c>
      <c r="T719" s="31">
        <v>99.2</v>
      </c>
      <c r="U719" s="31">
        <v>102.4</v>
      </c>
      <c r="V719" s="31">
        <v>101.2</v>
      </c>
      <c r="W719" s="31">
        <v>101.9</v>
      </c>
      <c r="X719" s="31">
        <v>102.7</v>
      </c>
      <c r="Y719" s="31">
        <v>101.7</v>
      </c>
      <c r="Z719" s="31">
        <v>100.4</v>
      </c>
      <c r="AA719" s="31">
        <v>100.4</v>
      </c>
      <c r="AB719" s="31">
        <v>100.8</v>
      </c>
      <c r="AC719" s="31">
        <v>100.2</v>
      </c>
      <c r="AD719" s="31">
        <v>102.6</v>
      </c>
      <c r="AE719" s="31">
        <v>101.5</v>
      </c>
      <c r="AF719" s="31">
        <v>102.9</v>
      </c>
      <c r="AG719" s="31">
        <v>100.4</v>
      </c>
      <c r="AH719" s="31">
        <v>103.7</v>
      </c>
      <c r="AI719" s="31">
        <v>102.5</v>
      </c>
      <c r="AJ719" s="31">
        <v>100.6</v>
      </c>
      <c r="AK719" s="31">
        <v>100</v>
      </c>
      <c r="AL719" s="31">
        <v>102.9</v>
      </c>
      <c r="AM719" s="31">
        <v>102.7</v>
      </c>
      <c r="AN719" s="31">
        <v>99.9</v>
      </c>
      <c r="AO719" s="31">
        <v>99.7</v>
      </c>
      <c r="AP719" s="31">
        <v>101.6</v>
      </c>
      <c r="AQ719" s="31">
        <v>100.1</v>
      </c>
      <c r="AR719" s="31">
        <v>98.9</v>
      </c>
      <c r="AS719" s="31">
        <v>96.6</v>
      </c>
      <c r="AT719" s="31">
        <v>95.5</v>
      </c>
      <c r="AU719" s="31">
        <v>92.7</v>
      </c>
      <c r="AV719" s="31">
        <v>92.7</v>
      </c>
      <c r="AW719" s="31">
        <v>92.4</v>
      </c>
      <c r="AX719" s="31">
        <v>92.6</v>
      </c>
      <c r="AY719" s="31">
        <v>94.6</v>
      </c>
      <c r="AZ719" s="31">
        <v>94.4</v>
      </c>
      <c r="BA719" s="31">
        <v>96.2</v>
      </c>
      <c r="BB719" s="31">
        <v>92.3</v>
      </c>
      <c r="BC719" s="31">
        <v>94.9</v>
      </c>
      <c r="BD719" s="31">
        <v>96.7</v>
      </c>
      <c r="BE719" s="31">
        <v>93.7</v>
      </c>
      <c r="BF719" s="31">
        <v>93.2</v>
      </c>
      <c r="BG719" s="31">
        <v>92.6</v>
      </c>
      <c r="BH719" s="31">
        <v>93.5</v>
      </c>
      <c r="BI719" s="31">
        <v>92.6</v>
      </c>
      <c r="BJ719" s="31">
        <v>91.8</v>
      </c>
      <c r="BK719" s="31">
        <v>91.7</v>
      </c>
      <c r="BL719" s="31">
        <v>92.7</v>
      </c>
      <c r="BM719" s="31">
        <v>94.3</v>
      </c>
      <c r="BN719" s="31">
        <v>94.2</v>
      </c>
      <c r="BO719" s="31">
        <v>93.6</v>
      </c>
      <c r="BP719" s="31">
        <v>92.7</v>
      </c>
      <c r="BQ719" s="31">
        <v>93.4</v>
      </c>
      <c r="BR719" s="31">
        <v>93.4</v>
      </c>
      <c r="BS719" s="31">
        <v>93.2</v>
      </c>
      <c r="BT719" s="31">
        <v>94.1</v>
      </c>
      <c r="BU719" s="31">
        <v>94.3</v>
      </c>
      <c r="BV719" s="31">
        <v>96.6</v>
      </c>
      <c r="BW719" s="31">
        <v>96.3</v>
      </c>
      <c r="BX719" s="31">
        <v>96.3</v>
      </c>
      <c r="BY719" s="31">
        <v>93.6</v>
      </c>
      <c r="BZ719" s="31">
        <v>95</v>
      </c>
      <c r="CA719" s="31">
        <v>96.2</v>
      </c>
      <c r="CB719" s="31">
        <v>94</v>
      </c>
      <c r="CC719" s="31">
        <v>93.9</v>
      </c>
      <c r="CD719" s="31">
        <v>93.9</v>
      </c>
      <c r="CE719" s="31">
        <v>93.9</v>
      </c>
      <c r="CF719" s="31">
        <v>96.7</v>
      </c>
      <c r="CG719" s="31">
        <v>97</v>
      </c>
      <c r="CH719" s="31">
        <v>97</v>
      </c>
      <c r="CI719" s="31">
        <v>95.8</v>
      </c>
      <c r="CJ719" s="31">
        <v>95.8</v>
      </c>
      <c r="CK719" s="31">
        <v>93</v>
      </c>
      <c r="CL719" s="31">
        <v>96.9</v>
      </c>
      <c r="CM719" s="31">
        <v>96.9</v>
      </c>
      <c r="CN719" s="31">
        <v>96.6</v>
      </c>
      <c r="CO719" s="31">
        <v>97.1</v>
      </c>
      <c r="CP719" s="31">
        <v>95.3</v>
      </c>
      <c r="CQ719" s="31">
        <v>95.9</v>
      </c>
      <c r="CR719" s="31">
        <v>95.9</v>
      </c>
      <c r="CS719" s="31">
        <v>95.6</v>
      </c>
      <c r="CT719" s="31">
        <v>95.3</v>
      </c>
      <c r="CU719" s="31">
        <v>95.9</v>
      </c>
      <c r="CV719" s="31">
        <v>95.7</v>
      </c>
      <c r="CW719" s="31">
        <v>95.8</v>
      </c>
      <c r="CX719" s="31">
        <v>95.1</v>
      </c>
      <c r="CY719" s="31">
        <v>94.9</v>
      </c>
      <c r="CZ719" s="31">
        <v>94</v>
      </c>
      <c r="DA719" s="31">
        <v>93.8</v>
      </c>
      <c r="DB719" s="31">
        <v>92.8</v>
      </c>
      <c r="DC719" s="31">
        <v>93.7</v>
      </c>
      <c r="DD719" s="31">
        <v>95.1</v>
      </c>
      <c r="DE719" s="31">
        <v>96.1</v>
      </c>
      <c r="DF719" s="31">
        <v>95.7</v>
      </c>
      <c r="DG719" s="31">
        <v>95.9</v>
      </c>
      <c r="DH719" s="31">
        <v>96.6</v>
      </c>
      <c r="DI719" s="31">
        <v>97</v>
      </c>
      <c r="DJ719" s="31">
        <v>97.2</v>
      </c>
      <c r="DK719" s="31">
        <v>97.1</v>
      </c>
      <c r="DL719" s="31">
        <v>97.2</v>
      </c>
      <c r="DM719" s="31">
        <v>97.9</v>
      </c>
      <c r="DN719" s="31">
        <v>98.6</v>
      </c>
      <c r="DO719" s="31">
        <v>98.5</v>
      </c>
      <c r="DP719" s="31">
        <v>100.4</v>
      </c>
      <c r="DQ719" s="31">
        <v>100.4</v>
      </c>
      <c r="DR719" s="31">
        <v>102</v>
      </c>
      <c r="DS719" s="31">
        <v>101.5</v>
      </c>
      <c r="DT719" s="31">
        <v>101.8</v>
      </c>
      <c r="DU719" s="31">
        <v>103.9</v>
      </c>
      <c r="DV719" s="31">
        <v>103.2</v>
      </c>
      <c r="DW719" s="31">
        <v>103.5</v>
      </c>
      <c r="DX719" s="31">
        <v>106.6</v>
      </c>
      <c r="DY719" s="31">
        <v>105.6</v>
      </c>
      <c r="DZ719" s="31">
        <v>105.5</v>
      </c>
      <c r="EA719" s="31">
        <v>106.7</v>
      </c>
      <c r="EB719" s="31">
        <v>109.9</v>
      </c>
      <c r="EC719" s="31">
        <v>108.7</v>
      </c>
      <c r="ED719" s="31">
        <v>106.8</v>
      </c>
      <c r="EE719" s="31">
        <v>107.4</v>
      </c>
      <c r="EF719" s="31">
        <v>106.5</v>
      </c>
      <c r="EG719" s="31">
        <v>109</v>
      </c>
      <c r="EH719" s="31">
        <v>109.6</v>
      </c>
      <c r="EI719" s="31">
        <v>109.3</v>
      </c>
      <c r="EJ719" s="31">
        <v>109.5</v>
      </c>
      <c r="EK719" s="31">
        <v>104.4</v>
      </c>
      <c r="EL719" s="31">
        <v>107.2</v>
      </c>
      <c r="EM719" s="31">
        <v>107.2</v>
      </c>
      <c r="EN719" s="31">
        <v>107.9</v>
      </c>
      <c r="EO719" s="31">
        <v>108.3</v>
      </c>
      <c r="EP719" s="31">
        <v>108.1</v>
      </c>
      <c r="EQ719" s="31">
        <v>106.7</v>
      </c>
      <c r="ER719" s="31">
        <v>108</v>
      </c>
      <c r="ES719" s="31">
        <v>110</v>
      </c>
      <c r="ET719" s="31">
        <v>109.9</v>
      </c>
    </row>
    <row r="720" spans="1:150">
      <c r="A720" s="25" t="s">
        <v>2618</v>
      </c>
      <c r="B720" s="25" t="s">
        <v>2619</v>
      </c>
      <c r="C720" s="26">
        <v>3.3529999999999997E-2</v>
      </c>
      <c r="D720" s="31">
        <v>99.1</v>
      </c>
      <c r="E720" s="31">
        <v>100.3</v>
      </c>
      <c r="F720" s="31">
        <v>102.8</v>
      </c>
      <c r="G720" s="31">
        <v>100.3</v>
      </c>
      <c r="H720" s="31">
        <v>104.4</v>
      </c>
      <c r="I720" s="31">
        <v>102.9</v>
      </c>
      <c r="J720" s="31">
        <v>101.9</v>
      </c>
      <c r="K720" s="31">
        <v>102.5</v>
      </c>
      <c r="L720" s="31">
        <v>100.1</v>
      </c>
      <c r="M720" s="31">
        <v>100.1</v>
      </c>
      <c r="N720" s="31">
        <v>98.5</v>
      </c>
      <c r="O720" s="31">
        <v>98.5</v>
      </c>
      <c r="P720" s="31">
        <v>101.8</v>
      </c>
      <c r="Q720" s="31">
        <v>100.4</v>
      </c>
      <c r="R720" s="31">
        <v>101.5</v>
      </c>
      <c r="S720" s="31">
        <v>101.1</v>
      </c>
      <c r="T720" s="31">
        <v>102.5</v>
      </c>
      <c r="U720" s="31">
        <v>100.7</v>
      </c>
      <c r="V720" s="31">
        <v>99.5</v>
      </c>
      <c r="W720" s="31">
        <v>97.6</v>
      </c>
      <c r="X720" s="31">
        <v>99</v>
      </c>
      <c r="Y720" s="31">
        <v>98.8</v>
      </c>
      <c r="Z720" s="31">
        <v>98</v>
      </c>
      <c r="AA720" s="31">
        <v>98.4</v>
      </c>
      <c r="AB720" s="31">
        <v>100.8</v>
      </c>
      <c r="AC720" s="31">
        <v>99.5</v>
      </c>
      <c r="AD720" s="31">
        <v>100.3</v>
      </c>
      <c r="AE720" s="31">
        <v>103.6</v>
      </c>
      <c r="AF720" s="31">
        <v>102.1</v>
      </c>
      <c r="AG720" s="31">
        <v>100.5</v>
      </c>
      <c r="AH720" s="31">
        <v>99.7</v>
      </c>
      <c r="AI720" s="31">
        <v>99.7</v>
      </c>
      <c r="AJ720" s="31">
        <v>99.6</v>
      </c>
      <c r="AK720" s="31">
        <v>99.4</v>
      </c>
      <c r="AL720" s="31">
        <v>99.7</v>
      </c>
      <c r="AM720" s="31">
        <v>98.4</v>
      </c>
      <c r="AN720" s="31">
        <v>100.1</v>
      </c>
      <c r="AO720" s="31">
        <v>99.8</v>
      </c>
      <c r="AP720" s="31">
        <v>102</v>
      </c>
      <c r="AQ720" s="31">
        <v>98.9</v>
      </c>
      <c r="AR720" s="31">
        <v>98.9</v>
      </c>
      <c r="AS720" s="31">
        <v>98.9</v>
      </c>
      <c r="AT720" s="31">
        <v>98.9</v>
      </c>
      <c r="AU720" s="31">
        <v>98.9</v>
      </c>
      <c r="AV720" s="31">
        <v>98.9</v>
      </c>
      <c r="AW720" s="31">
        <v>98.9</v>
      </c>
      <c r="AX720" s="31">
        <v>100.2</v>
      </c>
      <c r="AY720" s="31">
        <v>100.2</v>
      </c>
      <c r="AZ720" s="31">
        <v>100.2</v>
      </c>
      <c r="BA720" s="31">
        <v>100.2</v>
      </c>
      <c r="BB720" s="31">
        <v>100.2</v>
      </c>
      <c r="BC720" s="31">
        <v>100.2</v>
      </c>
      <c r="BD720" s="31">
        <v>100.2</v>
      </c>
      <c r="BE720" s="31">
        <v>100.2</v>
      </c>
      <c r="BF720" s="31">
        <v>100.2</v>
      </c>
      <c r="BG720" s="31">
        <v>100.2</v>
      </c>
      <c r="BH720" s="31">
        <v>100.2</v>
      </c>
      <c r="BI720" s="31">
        <v>100.2</v>
      </c>
      <c r="BJ720" s="31">
        <v>100.2</v>
      </c>
      <c r="BK720" s="31">
        <v>100.2</v>
      </c>
      <c r="BL720" s="31">
        <v>100.2</v>
      </c>
      <c r="BM720" s="31">
        <v>100.2</v>
      </c>
      <c r="BN720" s="31">
        <v>100.2</v>
      </c>
      <c r="BO720" s="31">
        <v>100.2</v>
      </c>
      <c r="BP720" s="31">
        <v>100.3</v>
      </c>
      <c r="BQ720" s="31">
        <v>114.8</v>
      </c>
      <c r="BR720" s="31">
        <v>114.8</v>
      </c>
      <c r="BS720" s="31">
        <v>114.8</v>
      </c>
      <c r="BT720" s="31">
        <v>114.8</v>
      </c>
      <c r="BU720" s="31">
        <v>114.8</v>
      </c>
      <c r="BV720" s="31">
        <v>114.8</v>
      </c>
      <c r="BW720" s="31">
        <v>114.5</v>
      </c>
      <c r="BX720" s="31">
        <v>114.5</v>
      </c>
      <c r="BY720" s="31">
        <v>114.5</v>
      </c>
      <c r="BZ720" s="31">
        <v>114.6</v>
      </c>
      <c r="CA720" s="31">
        <v>114.6</v>
      </c>
      <c r="CB720" s="31">
        <v>119.8</v>
      </c>
      <c r="CC720" s="31">
        <v>119.8</v>
      </c>
      <c r="CD720" s="31">
        <v>119.8</v>
      </c>
      <c r="CE720" s="31">
        <v>120</v>
      </c>
      <c r="CF720" s="31">
        <v>120</v>
      </c>
      <c r="CG720" s="31">
        <v>120</v>
      </c>
      <c r="CH720" s="31">
        <v>120</v>
      </c>
      <c r="CI720" s="31">
        <v>120</v>
      </c>
      <c r="CJ720" s="31">
        <v>120</v>
      </c>
      <c r="CK720" s="31">
        <v>120</v>
      </c>
      <c r="CL720" s="31">
        <v>120</v>
      </c>
      <c r="CM720" s="31">
        <v>120</v>
      </c>
      <c r="CN720" s="31">
        <v>120</v>
      </c>
      <c r="CO720" s="31">
        <v>120</v>
      </c>
      <c r="CP720" s="31">
        <v>120</v>
      </c>
      <c r="CQ720" s="31">
        <v>120</v>
      </c>
      <c r="CR720" s="31">
        <v>120</v>
      </c>
      <c r="CS720" s="31">
        <v>120</v>
      </c>
      <c r="CT720" s="31">
        <v>120</v>
      </c>
      <c r="CU720" s="31">
        <v>120</v>
      </c>
      <c r="CV720" s="31">
        <v>120</v>
      </c>
      <c r="CW720" s="31">
        <v>120</v>
      </c>
      <c r="CX720" s="31">
        <v>117.7</v>
      </c>
      <c r="CY720" s="31">
        <v>117.7</v>
      </c>
      <c r="CZ720" s="31">
        <v>117.2</v>
      </c>
      <c r="DA720" s="31">
        <v>117.2</v>
      </c>
      <c r="DB720" s="31">
        <v>117.7</v>
      </c>
      <c r="DC720" s="31">
        <v>117.7</v>
      </c>
      <c r="DD720" s="31">
        <v>120</v>
      </c>
      <c r="DE720" s="31">
        <v>120</v>
      </c>
      <c r="DF720" s="31">
        <v>117.2</v>
      </c>
      <c r="DG720" s="31">
        <v>120.2</v>
      </c>
      <c r="DH720" s="31">
        <v>119.3</v>
      </c>
      <c r="DI720" s="31">
        <v>117.9</v>
      </c>
      <c r="DJ720" s="31">
        <v>117.4</v>
      </c>
      <c r="DK720" s="31">
        <v>118.5</v>
      </c>
      <c r="DL720" s="31">
        <v>118.5</v>
      </c>
      <c r="DM720" s="31">
        <v>120.7</v>
      </c>
      <c r="DN720" s="31">
        <v>120.7</v>
      </c>
      <c r="DO720" s="31">
        <v>120.7</v>
      </c>
      <c r="DP720" s="31">
        <v>117.4</v>
      </c>
      <c r="DQ720" s="31">
        <v>120.7</v>
      </c>
      <c r="DR720" s="31">
        <v>121.3</v>
      </c>
      <c r="DS720" s="31">
        <v>117.4</v>
      </c>
      <c r="DT720" s="31">
        <v>117.4</v>
      </c>
      <c r="DU720" s="31">
        <v>119.7</v>
      </c>
      <c r="DV720" s="31">
        <v>119.7</v>
      </c>
      <c r="DW720" s="31">
        <v>121.3</v>
      </c>
      <c r="DX720" s="31">
        <v>125.7</v>
      </c>
      <c r="DY720" s="31">
        <v>125.9</v>
      </c>
      <c r="DZ720" s="31">
        <v>127.6</v>
      </c>
      <c r="EA720" s="31">
        <v>127.1</v>
      </c>
      <c r="EB720" s="31">
        <v>125.9</v>
      </c>
      <c r="EC720" s="31">
        <v>125.9</v>
      </c>
      <c r="ED720" s="31">
        <v>127.1</v>
      </c>
      <c r="EE720" s="31">
        <v>124.7</v>
      </c>
      <c r="EF720" s="31">
        <v>127.1</v>
      </c>
      <c r="EG720" s="31">
        <v>127.4</v>
      </c>
      <c r="EH720" s="31">
        <v>129.6</v>
      </c>
      <c r="EI720" s="31">
        <v>130.69999999999999</v>
      </c>
      <c r="EJ720" s="31">
        <v>130.69999999999999</v>
      </c>
      <c r="EK720" s="31">
        <v>130.69999999999999</v>
      </c>
      <c r="EL720" s="31">
        <v>128.80000000000001</v>
      </c>
      <c r="EM720" s="31">
        <v>128.80000000000001</v>
      </c>
      <c r="EN720" s="31">
        <v>127.4</v>
      </c>
      <c r="EO720" s="31">
        <v>127.4</v>
      </c>
      <c r="EP720" s="31">
        <v>127.4</v>
      </c>
      <c r="EQ720" s="31">
        <v>127.4</v>
      </c>
      <c r="ER720" s="31">
        <v>128</v>
      </c>
      <c r="ES720" s="31">
        <v>130.69999999999999</v>
      </c>
      <c r="ET720" s="31">
        <v>130.69999999999999</v>
      </c>
    </row>
    <row r="721" spans="1:150">
      <c r="A721" s="25" t="s">
        <v>2620</v>
      </c>
      <c r="B721" s="25" t="s">
        <v>2621</v>
      </c>
      <c r="C721" s="26">
        <v>0.11158999999999999</v>
      </c>
      <c r="D721" s="31">
        <v>101.1</v>
      </c>
      <c r="E721" s="31">
        <v>99.1</v>
      </c>
      <c r="F721" s="31">
        <v>101.9</v>
      </c>
      <c r="G721" s="31">
        <v>104.8</v>
      </c>
      <c r="H721" s="31">
        <v>104.2</v>
      </c>
      <c r="I721" s="31">
        <v>103.2</v>
      </c>
      <c r="J721" s="31">
        <v>100</v>
      </c>
      <c r="K721" s="31">
        <v>101.3</v>
      </c>
      <c r="L721" s="31">
        <v>101.2</v>
      </c>
      <c r="M721" s="31">
        <v>101.5</v>
      </c>
      <c r="N721" s="31">
        <v>101.4</v>
      </c>
      <c r="O721" s="31">
        <v>103.4</v>
      </c>
      <c r="P721" s="31">
        <v>105.1</v>
      </c>
      <c r="Q721" s="31">
        <v>104.8</v>
      </c>
      <c r="R721" s="31">
        <v>104.7</v>
      </c>
      <c r="S721" s="31">
        <v>103.1</v>
      </c>
      <c r="T721" s="31">
        <v>104.3</v>
      </c>
      <c r="U721" s="31">
        <v>106.7</v>
      </c>
      <c r="V721" s="31">
        <v>106.2</v>
      </c>
      <c r="W721" s="31">
        <v>108.1</v>
      </c>
      <c r="X721" s="31">
        <v>109.6</v>
      </c>
      <c r="Y721" s="31">
        <v>109</v>
      </c>
      <c r="Z721" s="31">
        <v>110.3</v>
      </c>
      <c r="AA721" s="31">
        <v>109.5</v>
      </c>
      <c r="AB721" s="31">
        <v>110.4</v>
      </c>
      <c r="AC721" s="31">
        <v>108.8</v>
      </c>
      <c r="AD721" s="31">
        <v>111.1</v>
      </c>
      <c r="AE721" s="31">
        <v>110.2</v>
      </c>
      <c r="AF721" s="31">
        <v>112.6</v>
      </c>
      <c r="AG721" s="31">
        <v>114.6</v>
      </c>
      <c r="AH721" s="31">
        <v>114</v>
      </c>
      <c r="AI721" s="31">
        <v>114.2</v>
      </c>
      <c r="AJ721" s="31">
        <v>113.7</v>
      </c>
      <c r="AK721" s="31">
        <v>114.3</v>
      </c>
      <c r="AL721" s="31">
        <v>116.4</v>
      </c>
      <c r="AM721" s="31">
        <v>116.8</v>
      </c>
      <c r="AN721" s="31">
        <v>115.7</v>
      </c>
      <c r="AO721" s="31">
        <v>115.2</v>
      </c>
      <c r="AP721" s="31">
        <v>113.4</v>
      </c>
      <c r="AQ721" s="31">
        <v>115.7</v>
      </c>
      <c r="AR721" s="31">
        <v>113.5</v>
      </c>
      <c r="AS721" s="31">
        <v>114.9</v>
      </c>
      <c r="AT721" s="31">
        <v>114.4</v>
      </c>
      <c r="AU721" s="31">
        <v>114.6</v>
      </c>
      <c r="AV721" s="31">
        <v>115.5</v>
      </c>
      <c r="AW721" s="31">
        <v>114.2</v>
      </c>
      <c r="AX721" s="31">
        <v>115.2</v>
      </c>
      <c r="AY721" s="31">
        <v>117</v>
      </c>
      <c r="AZ721" s="31">
        <v>111.2</v>
      </c>
      <c r="BA721" s="31">
        <v>111.8</v>
      </c>
      <c r="BB721" s="31">
        <v>111.3</v>
      </c>
      <c r="BC721" s="31">
        <v>111.9</v>
      </c>
      <c r="BD721" s="31">
        <v>112.4</v>
      </c>
      <c r="BE721" s="31">
        <v>112.3</v>
      </c>
      <c r="BF721" s="31">
        <v>113.3</v>
      </c>
      <c r="BG721" s="31">
        <v>111</v>
      </c>
      <c r="BH721" s="31">
        <v>110.5</v>
      </c>
      <c r="BI721" s="31">
        <v>111.1</v>
      </c>
      <c r="BJ721" s="31">
        <v>109.9</v>
      </c>
      <c r="BK721" s="31">
        <v>111.3</v>
      </c>
      <c r="BL721" s="31">
        <v>113.6</v>
      </c>
      <c r="BM721" s="31">
        <v>113.7</v>
      </c>
      <c r="BN721" s="31">
        <v>115</v>
      </c>
      <c r="BO721" s="31">
        <v>113.5</v>
      </c>
      <c r="BP721" s="31">
        <v>113.9</v>
      </c>
      <c r="BQ721" s="31">
        <v>116.5</v>
      </c>
      <c r="BR721" s="31">
        <v>114.1</v>
      </c>
      <c r="BS721" s="31">
        <v>113.7</v>
      </c>
      <c r="BT721" s="31">
        <v>114.6</v>
      </c>
      <c r="BU721" s="31">
        <v>112.8</v>
      </c>
      <c r="BV721" s="31">
        <v>111.8</v>
      </c>
      <c r="BW721" s="31">
        <v>112.9</v>
      </c>
      <c r="BX721" s="31">
        <v>111.2</v>
      </c>
      <c r="BY721" s="31">
        <v>112</v>
      </c>
      <c r="BZ721" s="31">
        <v>112.4</v>
      </c>
      <c r="CA721" s="31">
        <v>111.2</v>
      </c>
      <c r="CB721" s="31">
        <v>112.3</v>
      </c>
      <c r="CC721" s="31">
        <v>114.1</v>
      </c>
      <c r="CD721" s="31">
        <v>113.9</v>
      </c>
      <c r="CE721" s="31">
        <v>112.7</v>
      </c>
      <c r="CF721" s="31">
        <v>113.8</v>
      </c>
      <c r="CG721" s="31">
        <v>114.2</v>
      </c>
      <c r="CH721" s="31">
        <v>114.4</v>
      </c>
      <c r="CI721" s="31">
        <v>114.2</v>
      </c>
      <c r="CJ721" s="31">
        <v>112.6</v>
      </c>
      <c r="CK721" s="31">
        <v>113.7</v>
      </c>
      <c r="CL721" s="31">
        <v>112</v>
      </c>
      <c r="CM721" s="31">
        <v>114.3</v>
      </c>
      <c r="CN721" s="31">
        <v>110</v>
      </c>
      <c r="CO721" s="31">
        <v>111.6</v>
      </c>
      <c r="CP721" s="31">
        <v>110.5</v>
      </c>
      <c r="CQ721" s="31">
        <v>109.6</v>
      </c>
      <c r="CR721" s="31">
        <v>111.8</v>
      </c>
      <c r="CS721" s="31">
        <v>111.8</v>
      </c>
      <c r="CT721" s="31">
        <v>114.1</v>
      </c>
      <c r="CU721" s="31">
        <v>113</v>
      </c>
      <c r="CV721" s="31">
        <v>113.7</v>
      </c>
      <c r="CW721" s="31">
        <v>113.2</v>
      </c>
      <c r="CX721" s="31">
        <v>115.6</v>
      </c>
      <c r="CY721" s="31">
        <v>111.6</v>
      </c>
      <c r="CZ721" s="31">
        <v>113.5</v>
      </c>
      <c r="DA721" s="31">
        <v>113.9</v>
      </c>
      <c r="DB721" s="31">
        <v>115.2</v>
      </c>
      <c r="DC721" s="31">
        <v>116.4</v>
      </c>
      <c r="DD721" s="31">
        <v>118</v>
      </c>
      <c r="DE721" s="31">
        <v>114.1</v>
      </c>
      <c r="DF721" s="31">
        <v>114.8</v>
      </c>
      <c r="DG721" s="31">
        <v>116.3</v>
      </c>
      <c r="DH721" s="31">
        <v>114.9</v>
      </c>
      <c r="DI721" s="31">
        <v>116.6</v>
      </c>
      <c r="DJ721" s="31">
        <v>121.4</v>
      </c>
      <c r="DK721" s="31">
        <v>120.1</v>
      </c>
      <c r="DL721" s="31">
        <v>122.7</v>
      </c>
      <c r="DM721" s="31">
        <v>118.8</v>
      </c>
      <c r="DN721" s="31">
        <v>118.9</v>
      </c>
      <c r="DO721" s="31">
        <v>118.9</v>
      </c>
      <c r="DP721" s="31">
        <v>120.2</v>
      </c>
      <c r="DQ721" s="31">
        <v>122.3</v>
      </c>
      <c r="DR721" s="31">
        <v>118.2</v>
      </c>
      <c r="DS721" s="31">
        <v>118.7</v>
      </c>
      <c r="DT721" s="31">
        <v>120.2</v>
      </c>
      <c r="DU721" s="31">
        <v>119.1</v>
      </c>
      <c r="DV721" s="31">
        <v>121.5</v>
      </c>
      <c r="DW721" s="31">
        <v>120.6</v>
      </c>
      <c r="DX721" s="31">
        <v>120.6</v>
      </c>
      <c r="DY721" s="31">
        <v>119.8</v>
      </c>
      <c r="DZ721" s="31">
        <v>121.1</v>
      </c>
      <c r="EA721" s="31">
        <v>121.4</v>
      </c>
      <c r="EB721" s="31">
        <v>123.2</v>
      </c>
      <c r="EC721" s="31">
        <v>122.4</v>
      </c>
      <c r="ED721" s="31">
        <v>125</v>
      </c>
      <c r="EE721" s="31">
        <v>127</v>
      </c>
      <c r="EF721" s="31">
        <v>127.5</v>
      </c>
      <c r="EG721" s="31">
        <v>125.9</v>
      </c>
      <c r="EH721" s="31">
        <v>124.1</v>
      </c>
      <c r="EI721" s="31">
        <v>125.5</v>
      </c>
      <c r="EJ721" s="31">
        <v>124.5</v>
      </c>
      <c r="EK721" s="31">
        <v>126.7</v>
      </c>
      <c r="EL721" s="31">
        <v>127</v>
      </c>
      <c r="EM721" s="31">
        <v>124.7</v>
      </c>
      <c r="EN721" s="31">
        <v>123.4</v>
      </c>
      <c r="EO721" s="31">
        <v>125.2</v>
      </c>
      <c r="EP721" s="31">
        <v>126</v>
      </c>
      <c r="EQ721" s="31">
        <v>128.4</v>
      </c>
      <c r="ER721" s="31">
        <v>125.7</v>
      </c>
      <c r="ES721" s="31">
        <v>131.1</v>
      </c>
      <c r="ET721" s="31">
        <v>126.3</v>
      </c>
    </row>
    <row r="722" spans="1:150">
      <c r="A722" s="25" t="s">
        <v>2622</v>
      </c>
      <c r="B722" s="25" t="s">
        <v>2623</v>
      </c>
      <c r="C722" s="26">
        <v>4.7889900000000001</v>
      </c>
      <c r="D722" s="31">
        <v>102.2</v>
      </c>
      <c r="E722" s="31">
        <v>102.3</v>
      </c>
      <c r="F722" s="31">
        <v>103.2</v>
      </c>
      <c r="G722" s="31">
        <v>102.9</v>
      </c>
      <c r="H722" s="31">
        <v>103.2</v>
      </c>
      <c r="I722" s="31">
        <v>104.4</v>
      </c>
      <c r="J722" s="31">
        <v>104.4</v>
      </c>
      <c r="K722" s="31">
        <v>103.7</v>
      </c>
      <c r="L722" s="31">
        <v>103.1</v>
      </c>
      <c r="M722" s="31">
        <v>104.3</v>
      </c>
      <c r="N722" s="31">
        <v>104.6</v>
      </c>
      <c r="O722" s="31">
        <v>105</v>
      </c>
      <c r="P722" s="31">
        <v>105.9</v>
      </c>
      <c r="Q722" s="31">
        <v>105.5</v>
      </c>
      <c r="R722" s="31">
        <v>104.8</v>
      </c>
      <c r="S722" s="31">
        <v>104.1</v>
      </c>
      <c r="T722" s="31">
        <v>105.1</v>
      </c>
      <c r="U722" s="31">
        <v>105.3</v>
      </c>
      <c r="V722" s="31">
        <v>105.8</v>
      </c>
      <c r="W722" s="31">
        <v>106.4</v>
      </c>
      <c r="X722" s="31">
        <v>106.4</v>
      </c>
      <c r="Y722" s="31">
        <v>105.9</v>
      </c>
      <c r="Z722" s="31">
        <v>106.9</v>
      </c>
      <c r="AA722" s="31">
        <v>107.5</v>
      </c>
      <c r="AB722" s="31">
        <v>107.9</v>
      </c>
      <c r="AC722" s="31">
        <v>108</v>
      </c>
      <c r="AD722" s="31">
        <v>108.2</v>
      </c>
      <c r="AE722" s="31">
        <v>107.4</v>
      </c>
      <c r="AF722" s="31">
        <v>107.2</v>
      </c>
      <c r="AG722" s="31">
        <v>108.1</v>
      </c>
      <c r="AH722" s="31">
        <v>108.3</v>
      </c>
      <c r="AI722" s="31">
        <v>108.9</v>
      </c>
      <c r="AJ722" s="31">
        <v>108.1</v>
      </c>
      <c r="AK722" s="31">
        <v>108.5</v>
      </c>
      <c r="AL722" s="31">
        <v>109.5</v>
      </c>
      <c r="AM722" s="31">
        <v>109.4</v>
      </c>
      <c r="AN722" s="31">
        <v>108.9</v>
      </c>
      <c r="AO722" s="31">
        <v>110.2</v>
      </c>
      <c r="AP722" s="31">
        <v>111.1</v>
      </c>
      <c r="AQ722" s="31">
        <v>110.2</v>
      </c>
      <c r="AR722" s="31">
        <v>109.6</v>
      </c>
      <c r="AS722" s="31">
        <v>108.3</v>
      </c>
      <c r="AT722" s="31">
        <v>109.4</v>
      </c>
      <c r="AU722" s="31">
        <v>109.2</v>
      </c>
      <c r="AV722" s="31">
        <v>109</v>
      </c>
      <c r="AW722" s="31">
        <v>108.2</v>
      </c>
      <c r="AX722" s="31">
        <v>108.1</v>
      </c>
      <c r="AY722" s="31">
        <v>108.5</v>
      </c>
      <c r="AZ722" s="31">
        <v>107.8</v>
      </c>
      <c r="BA722" s="31">
        <v>107.7</v>
      </c>
      <c r="BB722" s="31">
        <v>108</v>
      </c>
      <c r="BC722" s="31">
        <v>107.8</v>
      </c>
      <c r="BD722" s="31">
        <v>107.5</v>
      </c>
      <c r="BE722" s="31">
        <v>107.4</v>
      </c>
      <c r="BF722" s="31">
        <v>107.9</v>
      </c>
      <c r="BG722" s="31">
        <v>107.5</v>
      </c>
      <c r="BH722" s="31">
        <v>108.3</v>
      </c>
      <c r="BI722" s="31">
        <v>108.1</v>
      </c>
      <c r="BJ722" s="31">
        <v>108.2</v>
      </c>
      <c r="BK722" s="31">
        <v>108.3</v>
      </c>
      <c r="BL722" s="31">
        <v>108.3</v>
      </c>
      <c r="BM722" s="31">
        <v>108.1</v>
      </c>
      <c r="BN722" s="31">
        <v>108.5</v>
      </c>
      <c r="BO722" s="31">
        <v>107.9</v>
      </c>
      <c r="BP722" s="31">
        <v>108.5</v>
      </c>
      <c r="BQ722" s="31">
        <v>108.5</v>
      </c>
      <c r="BR722" s="31">
        <v>109</v>
      </c>
      <c r="BS722" s="31">
        <v>109.3</v>
      </c>
      <c r="BT722" s="31">
        <v>108.9</v>
      </c>
      <c r="BU722" s="31">
        <v>110</v>
      </c>
      <c r="BV722" s="31">
        <v>109.7</v>
      </c>
      <c r="BW722" s="31">
        <v>109.9</v>
      </c>
      <c r="BX722" s="31">
        <v>110.1</v>
      </c>
      <c r="BY722" s="31">
        <v>109.9</v>
      </c>
      <c r="BZ722" s="31">
        <v>110.5</v>
      </c>
      <c r="CA722" s="31">
        <v>110.9</v>
      </c>
      <c r="CB722" s="31">
        <v>111.2</v>
      </c>
      <c r="CC722" s="31">
        <v>111.6</v>
      </c>
      <c r="CD722" s="31">
        <v>111.5</v>
      </c>
      <c r="CE722" s="31">
        <v>111.9</v>
      </c>
      <c r="CF722" s="31">
        <v>111.8</v>
      </c>
      <c r="CG722" s="31">
        <v>111.8</v>
      </c>
      <c r="CH722" s="31">
        <v>111.9</v>
      </c>
      <c r="CI722" s="31">
        <v>112.3</v>
      </c>
      <c r="CJ722" s="31">
        <v>112.5</v>
      </c>
      <c r="CK722" s="31">
        <v>112.9</v>
      </c>
      <c r="CL722" s="31">
        <v>113.2</v>
      </c>
      <c r="CM722" s="31">
        <v>113.2</v>
      </c>
      <c r="CN722" s="31">
        <v>113.6</v>
      </c>
      <c r="CO722" s="31">
        <v>113.6</v>
      </c>
      <c r="CP722" s="31">
        <v>112.7</v>
      </c>
      <c r="CQ722" s="31">
        <v>112.8</v>
      </c>
      <c r="CR722" s="31">
        <v>113</v>
      </c>
      <c r="CS722" s="31">
        <v>113.2</v>
      </c>
      <c r="CT722" s="31">
        <v>113.2</v>
      </c>
      <c r="CU722" s="31">
        <v>113.3</v>
      </c>
      <c r="CV722" s="31">
        <v>113</v>
      </c>
      <c r="CW722" s="31">
        <v>112.9</v>
      </c>
      <c r="CX722" s="31">
        <v>112.7</v>
      </c>
      <c r="CY722" s="31">
        <v>112.9</v>
      </c>
      <c r="CZ722" s="31">
        <v>113.7</v>
      </c>
      <c r="DA722" s="31">
        <v>113.7</v>
      </c>
      <c r="DB722" s="31">
        <v>114.2</v>
      </c>
      <c r="DC722" s="31">
        <v>113.8</v>
      </c>
      <c r="DD722" s="31">
        <v>114.6</v>
      </c>
      <c r="DE722" s="31">
        <v>115.3</v>
      </c>
      <c r="DF722" s="31">
        <v>115.4</v>
      </c>
      <c r="DG722" s="31">
        <v>116.1</v>
      </c>
      <c r="DH722" s="31">
        <v>116.7</v>
      </c>
      <c r="DI722" s="31">
        <v>117.3</v>
      </c>
      <c r="DJ722" s="31">
        <v>118.1</v>
      </c>
      <c r="DK722" s="31">
        <v>119.2</v>
      </c>
      <c r="DL722" s="31">
        <v>119.6</v>
      </c>
      <c r="DM722" s="31">
        <v>120.7</v>
      </c>
      <c r="DN722" s="31">
        <v>120.4</v>
      </c>
      <c r="DO722" s="31">
        <v>120.8</v>
      </c>
      <c r="DP722" s="31">
        <v>121.1</v>
      </c>
      <c r="DQ722" s="31">
        <v>121.6</v>
      </c>
      <c r="DR722" s="31">
        <v>122</v>
      </c>
      <c r="DS722" s="31">
        <v>122.7</v>
      </c>
      <c r="DT722" s="31">
        <v>124.3</v>
      </c>
      <c r="DU722" s="31">
        <v>124.9</v>
      </c>
      <c r="DV722" s="31">
        <v>125.1</v>
      </c>
      <c r="DW722" s="31">
        <v>125.8</v>
      </c>
      <c r="DX722" s="31">
        <v>126.1</v>
      </c>
      <c r="DY722" s="31">
        <v>126.4</v>
      </c>
      <c r="DZ722" s="31">
        <v>126.5</v>
      </c>
      <c r="EA722" s="31">
        <v>126.7</v>
      </c>
      <c r="EB722" s="31">
        <v>126.3</v>
      </c>
      <c r="EC722" s="31">
        <v>127</v>
      </c>
      <c r="ED722" s="31">
        <v>127.7</v>
      </c>
      <c r="EE722" s="31">
        <v>128</v>
      </c>
      <c r="EF722" s="31">
        <v>128.4</v>
      </c>
      <c r="EG722" s="31">
        <v>128.5</v>
      </c>
      <c r="EH722" s="31">
        <v>128</v>
      </c>
      <c r="EI722" s="31">
        <v>128.6</v>
      </c>
      <c r="EJ722" s="31">
        <v>128.5</v>
      </c>
      <c r="EK722" s="31">
        <v>129.19999999999999</v>
      </c>
      <c r="EL722" s="31">
        <v>128.9</v>
      </c>
      <c r="EM722" s="31">
        <v>129.19999999999999</v>
      </c>
      <c r="EN722" s="31">
        <v>129.19999999999999</v>
      </c>
      <c r="EO722" s="31">
        <v>129.80000000000001</v>
      </c>
      <c r="EP722" s="31">
        <v>129.80000000000001</v>
      </c>
      <c r="EQ722" s="31">
        <v>130</v>
      </c>
      <c r="ER722" s="31">
        <v>130.4</v>
      </c>
      <c r="ES722" s="31">
        <v>130.9</v>
      </c>
      <c r="ET722" s="31">
        <v>130.69999999999999</v>
      </c>
    </row>
    <row r="723" spans="1:150">
      <c r="A723" s="25" t="s">
        <v>2624</v>
      </c>
      <c r="B723" s="25" t="s">
        <v>2625</v>
      </c>
      <c r="C723" s="26">
        <v>0.63839999999999997</v>
      </c>
      <c r="D723" s="31">
        <v>100.4</v>
      </c>
      <c r="E723" s="31">
        <v>100.9</v>
      </c>
      <c r="F723" s="31">
        <v>101.6</v>
      </c>
      <c r="G723" s="31">
        <v>101.4</v>
      </c>
      <c r="H723" s="31">
        <v>102.4</v>
      </c>
      <c r="I723" s="31">
        <v>102.2</v>
      </c>
      <c r="J723" s="31">
        <v>101.2</v>
      </c>
      <c r="K723" s="31">
        <v>102</v>
      </c>
      <c r="L723" s="31">
        <v>102.5</v>
      </c>
      <c r="M723" s="31">
        <v>102.7</v>
      </c>
      <c r="N723" s="31">
        <v>103</v>
      </c>
      <c r="O723" s="31">
        <v>104.6</v>
      </c>
      <c r="P723" s="31">
        <v>104.2</v>
      </c>
      <c r="Q723" s="31">
        <v>104.4</v>
      </c>
      <c r="R723" s="31">
        <v>103.6</v>
      </c>
      <c r="S723" s="31">
        <v>101.9</v>
      </c>
      <c r="T723" s="31">
        <v>103.2</v>
      </c>
      <c r="U723" s="31">
        <v>104.4</v>
      </c>
      <c r="V723" s="31">
        <v>101.8</v>
      </c>
      <c r="W723" s="31">
        <v>103.1</v>
      </c>
      <c r="X723" s="31">
        <v>102.9</v>
      </c>
      <c r="Y723" s="31">
        <v>103.4</v>
      </c>
      <c r="Z723" s="31">
        <v>102.5</v>
      </c>
      <c r="AA723" s="31">
        <v>102.6</v>
      </c>
      <c r="AB723" s="31">
        <v>102.8</v>
      </c>
      <c r="AC723" s="31">
        <v>103.4</v>
      </c>
      <c r="AD723" s="31">
        <v>102</v>
      </c>
      <c r="AE723" s="31">
        <v>102.2</v>
      </c>
      <c r="AF723" s="31">
        <v>102.9</v>
      </c>
      <c r="AG723" s="31">
        <v>103.6</v>
      </c>
      <c r="AH723" s="31">
        <v>103.9</v>
      </c>
      <c r="AI723" s="31">
        <v>105.8</v>
      </c>
      <c r="AJ723" s="31">
        <v>104.9</v>
      </c>
      <c r="AK723" s="31">
        <v>106.2</v>
      </c>
      <c r="AL723" s="31">
        <v>106.1</v>
      </c>
      <c r="AM723" s="31">
        <v>105.9</v>
      </c>
      <c r="AN723" s="31">
        <v>106.2</v>
      </c>
      <c r="AO723" s="31">
        <v>106.3</v>
      </c>
      <c r="AP723" s="31">
        <v>106.9</v>
      </c>
      <c r="AQ723" s="31">
        <v>106.2</v>
      </c>
      <c r="AR723" s="31">
        <v>105.8</v>
      </c>
      <c r="AS723" s="31">
        <v>105</v>
      </c>
      <c r="AT723" s="31">
        <v>105.4</v>
      </c>
      <c r="AU723" s="31">
        <v>104.7</v>
      </c>
      <c r="AV723" s="31">
        <v>106.1</v>
      </c>
      <c r="AW723" s="31">
        <v>106.9</v>
      </c>
      <c r="AX723" s="31">
        <v>106.2</v>
      </c>
      <c r="AY723" s="31">
        <v>106</v>
      </c>
      <c r="AZ723" s="31">
        <v>104.8</v>
      </c>
      <c r="BA723" s="31">
        <v>104.1</v>
      </c>
      <c r="BB723" s="31">
        <v>104.7</v>
      </c>
      <c r="BC723" s="31">
        <v>105.3</v>
      </c>
      <c r="BD723" s="31">
        <v>104.4</v>
      </c>
      <c r="BE723" s="31">
        <v>103.4</v>
      </c>
      <c r="BF723" s="31">
        <v>103.6</v>
      </c>
      <c r="BG723" s="31">
        <v>102.9</v>
      </c>
      <c r="BH723" s="31">
        <v>104.1</v>
      </c>
      <c r="BI723" s="31">
        <v>104.1</v>
      </c>
      <c r="BJ723" s="31">
        <v>103.7</v>
      </c>
      <c r="BK723" s="31">
        <v>103.8</v>
      </c>
      <c r="BL723" s="31">
        <v>103.3</v>
      </c>
      <c r="BM723" s="31">
        <v>102.8</v>
      </c>
      <c r="BN723" s="31">
        <v>102.7</v>
      </c>
      <c r="BO723" s="31">
        <v>102.4</v>
      </c>
      <c r="BP723" s="31">
        <v>102.8</v>
      </c>
      <c r="BQ723" s="31">
        <v>100.4</v>
      </c>
      <c r="BR723" s="31">
        <v>101.4</v>
      </c>
      <c r="BS723" s="31">
        <v>101.4</v>
      </c>
      <c r="BT723" s="31">
        <v>101.8</v>
      </c>
      <c r="BU723" s="31">
        <v>103.4</v>
      </c>
      <c r="BV723" s="31">
        <v>102.2</v>
      </c>
      <c r="BW723" s="31">
        <v>102.9</v>
      </c>
      <c r="BX723" s="31">
        <v>101.9</v>
      </c>
      <c r="BY723" s="31">
        <v>101.1</v>
      </c>
      <c r="BZ723" s="31">
        <v>102.1</v>
      </c>
      <c r="CA723" s="31">
        <v>103.2</v>
      </c>
      <c r="CB723" s="31">
        <v>103.2</v>
      </c>
      <c r="CC723" s="31">
        <v>103.5</v>
      </c>
      <c r="CD723" s="31">
        <v>102.5</v>
      </c>
      <c r="CE723" s="31">
        <v>103.5</v>
      </c>
      <c r="CF723" s="31">
        <v>102.9</v>
      </c>
      <c r="CG723" s="31">
        <v>103.8</v>
      </c>
      <c r="CH723" s="31">
        <v>103.3</v>
      </c>
      <c r="CI723" s="31">
        <v>104.5</v>
      </c>
      <c r="CJ723" s="31">
        <v>105</v>
      </c>
      <c r="CK723" s="31">
        <v>104.6</v>
      </c>
      <c r="CL723" s="31">
        <v>104.7</v>
      </c>
      <c r="CM723" s="31">
        <v>104.4</v>
      </c>
      <c r="CN723" s="31">
        <v>105</v>
      </c>
      <c r="CO723" s="31">
        <v>105.2</v>
      </c>
      <c r="CP723" s="31">
        <v>103.4</v>
      </c>
      <c r="CQ723" s="31">
        <v>104.2</v>
      </c>
      <c r="CR723" s="31">
        <v>105.5</v>
      </c>
      <c r="CS723" s="31">
        <v>104.8</v>
      </c>
      <c r="CT723" s="31">
        <v>105.3</v>
      </c>
      <c r="CU723" s="31">
        <v>105</v>
      </c>
      <c r="CV723" s="31">
        <v>104.7</v>
      </c>
      <c r="CW723" s="31">
        <v>104</v>
      </c>
      <c r="CX723" s="31">
        <v>104</v>
      </c>
      <c r="CY723" s="31">
        <v>104.9</v>
      </c>
      <c r="CZ723" s="31">
        <v>105.5</v>
      </c>
      <c r="DA723" s="31">
        <v>105.6</v>
      </c>
      <c r="DB723" s="31">
        <v>105.7</v>
      </c>
      <c r="DC723" s="31">
        <v>104.4</v>
      </c>
      <c r="DD723" s="31">
        <v>107.4</v>
      </c>
      <c r="DE723" s="31">
        <v>108.4</v>
      </c>
      <c r="DF723" s="31">
        <v>110.2</v>
      </c>
      <c r="DG723" s="31">
        <v>110.7</v>
      </c>
      <c r="DH723" s="31">
        <v>112.7</v>
      </c>
      <c r="DI723" s="31">
        <v>114.3</v>
      </c>
      <c r="DJ723" s="31">
        <v>116.6</v>
      </c>
      <c r="DK723" s="31">
        <v>119.4</v>
      </c>
      <c r="DL723" s="31">
        <v>119.7</v>
      </c>
      <c r="DM723" s="31">
        <v>121.2</v>
      </c>
      <c r="DN723" s="31">
        <v>120.6</v>
      </c>
      <c r="DO723" s="31">
        <v>120.7</v>
      </c>
      <c r="DP723" s="31">
        <v>121.4</v>
      </c>
      <c r="DQ723" s="31">
        <v>119.4</v>
      </c>
      <c r="DR723" s="31">
        <v>121.4</v>
      </c>
      <c r="DS723" s="31">
        <v>123.5</v>
      </c>
      <c r="DT723" s="31">
        <v>125.4</v>
      </c>
      <c r="DU723" s="31">
        <v>127.7</v>
      </c>
      <c r="DV723" s="31">
        <v>126.9</v>
      </c>
      <c r="DW723" s="31">
        <v>125.9</v>
      </c>
      <c r="DX723" s="31">
        <v>127.5</v>
      </c>
      <c r="DY723" s="31">
        <v>127.9</v>
      </c>
      <c r="DZ723" s="31">
        <v>126.9</v>
      </c>
      <c r="EA723" s="31">
        <v>126.6</v>
      </c>
      <c r="EB723" s="31">
        <v>125.9</v>
      </c>
      <c r="EC723" s="31">
        <v>126.4</v>
      </c>
      <c r="ED723" s="31">
        <v>128</v>
      </c>
      <c r="EE723" s="31">
        <v>127.4</v>
      </c>
      <c r="EF723" s="31">
        <v>127.7</v>
      </c>
      <c r="EG723" s="31">
        <v>127.9</v>
      </c>
      <c r="EH723" s="31">
        <v>127.1</v>
      </c>
      <c r="EI723" s="31">
        <v>126.9</v>
      </c>
      <c r="EJ723" s="31">
        <v>127.9</v>
      </c>
      <c r="EK723" s="31">
        <v>129.30000000000001</v>
      </c>
      <c r="EL723" s="31">
        <v>128.6</v>
      </c>
      <c r="EM723" s="31">
        <v>129.5</v>
      </c>
      <c r="EN723" s="31">
        <v>128.9</v>
      </c>
      <c r="EO723" s="31">
        <v>130.6</v>
      </c>
      <c r="EP723" s="31">
        <v>130.69999999999999</v>
      </c>
      <c r="EQ723" s="31">
        <v>130.9</v>
      </c>
      <c r="ER723" s="31">
        <v>130.6</v>
      </c>
      <c r="ES723" s="31">
        <v>131.30000000000001</v>
      </c>
      <c r="ET723" s="31">
        <v>132.30000000000001</v>
      </c>
    </row>
    <row r="724" spans="1:150">
      <c r="A724" s="25" t="s">
        <v>2626</v>
      </c>
      <c r="B724" s="25" t="s">
        <v>2627</v>
      </c>
      <c r="C724" s="26">
        <v>2.5360000000000001E-2</v>
      </c>
      <c r="D724" s="31">
        <v>95.6</v>
      </c>
      <c r="E724" s="31">
        <v>95.6</v>
      </c>
      <c r="F724" s="31">
        <v>95.7</v>
      </c>
      <c r="G724" s="31">
        <v>95.7</v>
      </c>
      <c r="H724" s="31">
        <v>96.1</v>
      </c>
      <c r="I724" s="31">
        <v>96.1</v>
      </c>
      <c r="J724" s="31">
        <v>96.1</v>
      </c>
      <c r="K724" s="31">
        <v>96.1</v>
      </c>
      <c r="L724" s="31">
        <v>96.1</v>
      </c>
      <c r="M724" s="31">
        <v>96.1</v>
      </c>
      <c r="N724" s="31">
        <v>96.1</v>
      </c>
      <c r="O724" s="31">
        <v>96.1</v>
      </c>
      <c r="P724" s="31">
        <v>96.1</v>
      </c>
      <c r="Q724" s="31">
        <v>96.1</v>
      </c>
      <c r="R724" s="31">
        <v>96.1</v>
      </c>
      <c r="S724" s="31">
        <v>96.1</v>
      </c>
      <c r="T724" s="31">
        <v>96.4</v>
      </c>
      <c r="U724" s="31">
        <v>98.2</v>
      </c>
      <c r="V724" s="31">
        <v>98.2</v>
      </c>
      <c r="W724" s="31">
        <v>98.2</v>
      </c>
      <c r="X724" s="31">
        <v>98.2</v>
      </c>
      <c r="Y724" s="31">
        <v>98.2</v>
      </c>
      <c r="Z724" s="31">
        <v>87.2</v>
      </c>
      <c r="AA724" s="31">
        <v>87.2</v>
      </c>
      <c r="AB724" s="31">
        <v>87.7</v>
      </c>
      <c r="AC724" s="31">
        <v>87.7</v>
      </c>
      <c r="AD724" s="31">
        <v>87.7</v>
      </c>
      <c r="AE724" s="31">
        <v>87.7</v>
      </c>
      <c r="AF724" s="31">
        <v>87.7</v>
      </c>
      <c r="AG724" s="31">
        <v>87.7</v>
      </c>
      <c r="AH724" s="31">
        <v>87.7</v>
      </c>
      <c r="AI724" s="31">
        <v>84.1</v>
      </c>
      <c r="AJ724" s="31">
        <v>84.1</v>
      </c>
      <c r="AK724" s="31">
        <v>93</v>
      </c>
      <c r="AL724" s="31">
        <v>93.5</v>
      </c>
      <c r="AM724" s="31">
        <v>93.5</v>
      </c>
      <c r="AN724" s="31">
        <v>93.5</v>
      </c>
      <c r="AO724" s="31">
        <v>93.5</v>
      </c>
      <c r="AP724" s="31">
        <v>93.5</v>
      </c>
      <c r="AQ724" s="31">
        <v>94.7</v>
      </c>
      <c r="AR724" s="31">
        <v>94.7</v>
      </c>
      <c r="AS724" s="31">
        <v>94.7</v>
      </c>
      <c r="AT724" s="31">
        <v>94.7</v>
      </c>
      <c r="AU724" s="31">
        <v>94.7</v>
      </c>
      <c r="AV724" s="31">
        <v>94.7</v>
      </c>
      <c r="AW724" s="31">
        <v>94.7</v>
      </c>
      <c r="AX724" s="31">
        <v>94.7</v>
      </c>
      <c r="AY724" s="31">
        <v>94.7</v>
      </c>
      <c r="AZ724" s="31">
        <v>94.7</v>
      </c>
      <c r="BA724" s="31">
        <v>94.7</v>
      </c>
      <c r="BB724" s="31">
        <v>94.7</v>
      </c>
      <c r="BC724" s="31">
        <v>94.7</v>
      </c>
      <c r="BD724" s="31">
        <v>94.7</v>
      </c>
      <c r="BE724" s="31">
        <v>94.7</v>
      </c>
      <c r="BF724" s="31">
        <v>94.7</v>
      </c>
      <c r="BG724" s="31">
        <v>94.7</v>
      </c>
      <c r="BH724" s="31">
        <v>94.7</v>
      </c>
      <c r="BI724" s="31">
        <v>94.7</v>
      </c>
      <c r="BJ724" s="31">
        <v>94.7</v>
      </c>
      <c r="BK724" s="31">
        <v>94.7</v>
      </c>
      <c r="BL724" s="31">
        <v>94.7</v>
      </c>
      <c r="BM724" s="31">
        <v>94.7</v>
      </c>
      <c r="BN724" s="31">
        <v>94.7</v>
      </c>
      <c r="BO724" s="31">
        <v>81.099999999999994</v>
      </c>
      <c r="BP724" s="31">
        <v>81.099999999999994</v>
      </c>
      <c r="BQ724" s="31">
        <v>89.7</v>
      </c>
      <c r="BR724" s="31">
        <v>79.2</v>
      </c>
      <c r="BS724" s="31">
        <v>79.2</v>
      </c>
      <c r="BT724" s="31">
        <v>79.2</v>
      </c>
      <c r="BU724" s="31">
        <v>79.2</v>
      </c>
      <c r="BV724" s="31">
        <v>79.2</v>
      </c>
      <c r="BW724" s="31">
        <v>79.2</v>
      </c>
      <c r="BX724" s="31">
        <v>79.2</v>
      </c>
      <c r="BY724" s="31">
        <v>79.2</v>
      </c>
      <c r="BZ724" s="31">
        <v>79.2</v>
      </c>
      <c r="CA724" s="31">
        <v>79.2</v>
      </c>
      <c r="CB724" s="31">
        <v>79.2</v>
      </c>
      <c r="CC724" s="31">
        <v>79.2</v>
      </c>
      <c r="CD724" s="31">
        <v>79.2</v>
      </c>
      <c r="CE724" s="31">
        <v>79.2</v>
      </c>
      <c r="CF724" s="31">
        <v>79.2</v>
      </c>
      <c r="CG724" s="31">
        <v>79.2</v>
      </c>
      <c r="CH724" s="31">
        <v>79.2</v>
      </c>
      <c r="CI724" s="31">
        <v>79.2</v>
      </c>
      <c r="CJ724" s="31">
        <v>79.2</v>
      </c>
      <c r="CK724" s="31">
        <v>79.2</v>
      </c>
      <c r="CL724" s="31">
        <v>79.2</v>
      </c>
      <c r="CM724" s="31">
        <v>79.2</v>
      </c>
      <c r="CN724" s="31">
        <v>79.2</v>
      </c>
      <c r="CO724" s="31">
        <v>79.2</v>
      </c>
      <c r="CP724" s="31">
        <v>79.2</v>
      </c>
      <c r="CQ724" s="31">
        <v>79.3</v>
      </c>
      <c r="CR724" s="31">
        <v>79.3</v>
      </c>
      <c r="CS724" s="31">
        <v>79.3</v>
      </c>
      <c r="CT724" s="31">
        <v>79.3</v>
      </c>
      <c r="CU724" s="31">
        <v>79.3</v>
      </c>
      <c r="CV724" s="31">
        <v>79.3</v>
      </c>
      <c r="CW724" s="31">
        <v>79.3</v>
      </c>
      <c r="CX724" s="31">
        <v>76.599999999999994</v>
      </c>
      <c r="CY724" s="31">
        <v>76.599999999999994</v>
      </c>
      <c r="CZ724" s="31">
        <v>85.6</v>
      </c>
      <c r="DA724" s="31">
        <v>85.7</v>
      </c>
      <c r="DB724" s="31">
        <v>85.7</v>
      </c>
      <c r="DC724" s="31">
        <v>85.7</v>
      </c>
      <c r="DD724" s="31">
        <v>85.7</v>
      </c>
      <c r="DE724" s="31">
        <v>85.7</v>
      </c>
      <c r="DF724" s="31">
        <v>85.7</v>
      </c>
      <c r="DG724" s="31">
        <v>85.7</v>
      </c>
      <c r="DH724" s="31">
        <v>85.7</v>
      </c>
      <c r="DI724" s="31">
        <v>85.7</v>
      </c>
      <c r="DJ724" s="31">
        <v>85.7</v>
      </c>
      <c r="DK724" s="31">
        <v>85.7</v>
      </c>
      <c r="DL724" s="31">
        <v>85.7</v>
      </c>
      <c r="DM724" s="31">
        <v>85.7</v>
      </c>
      <c r="DN724" s="31">
        <v>85.7</v>
      </c>
      <c r="DO724" s="31">
        <v>85.7</v>
      </c>
      <c r="DP724" s="31">
        <v>85.7</v>
      </c>
      <c r="DQ724" s="31">
        <v>85.7</v>
      </c>
      <c r="DR724" s="31">
        <v>85.7</v>
      </c>
      <c r="DS724" s="31">
        <v>82</v>
      </c>
      <c r="DT724" s="31">
        <v>82</v>
      </c>
      <c r="DU724" s="31">
        <v>82</v>
      </c>
      <c r="DV724" s="31">
        <v>82</v>
      </c>
      <c r="DW724" s="31">
        <v>82</v>
      </c>
      <c r="DX724" s="31">
        <v>82</v>
      </c>
      <c r="DY724" s="31">
        <v>82</v>
      </c>
      <c r="DZ724" s="31">
        <v>82</v>
      </c>
      <c r="EA724" s="31">
        <v>82</v>
      </c>
      <c r="EB724" s="31">
        <v>82</v>
      </c>
      <c r="EC724" s="31">
        <v>82</v>
      </c>
      <c r="ED724" s="31">
        <v>77.599999999999994</v>
      </c>
      <c r="EE724" s="31">
        <v>77.599999999999994</v>
      </c>
      <c r="EF724" s="31">
        <v>77</v>
      </c>
      <c r="EG724" s="31">
        <v>77</v>
      </c>
      <c r="EH724" s="31">
        <v>79.400000000000006</v>
      </c>
      <c r="EI724" s="31">
        <v>77.099999999999994</v>
      </c>
      <c r="EJ724" s="31">
        <v>77.099999999999994</v>
      </c>
      <c r="EK724" s="31">
        <v>77.099999999999994</v>
      </c>
      <c r="EL724" s="31">
        <v>77.099999999999994</v>
      </c>
      <c r="EM724" s="31">
        <v>77.099999999999994</v>
      </c>
      <c r="EN724" s="31">
        <v>77.099999999999994</v>
      </c>
      <c r="EO724" s="31">
        <v>77.099999999999994</v>
      </c>
      <c r="EP724" s="31">
        <v>77.099999999999994</v>
      </c>
      <c r="EQ724" s="31">
        <v>77.099999999999994</v>
      </c>
      <c r="ER724" s="31">
        <v>78</v>
      </c>
      <c r="ES724" s="31">
        <v>78</v>
      </c>
      <c r="ET724" s="31">
        <v>79.400000000000006</v>
      </c>
    </row>
    <row r="725" spans="1:150">
      <c r="A725" s="25" t="s">
        <v>2628</v>
      </c>
      <c r="B725" s="25" t="s">
        <v>2629</v>
      </c>
      <c r="C725" s="26">
        <v>0.61304000000000003</v>
      </c>
      <c r="D725" s="31">
        <v>100.6</v>
      </c>
      <c r="E725" s="31">
        <v>101.1</v>
      </c>
      <c r="F725" s="31">
        <v>101.9</v>
      </c>
      <c r="G725" s="31">
        <v>101.6</v>
      </c>
      <c r="H725" s="31">
        <v>102.6</v>
      </c>
      <c r="I725" s="31">
        <v>102.5</v>
      </c>
      <c r="J725" s="31">
        <v>101.4</v>
      </c>
      <c r="K725" s="31">
        <v>102.2</v>
      </c>
      <c r="L725" s="31">
        <v>102.8</v>
      </c>
      <c r="M725" s="31">
        <v>103</v>
      </c>
      <c r="N725" s="31">
        <v>103.3</v>
      </c>
      <c r="O725" s="31">
        <v>105</v>
      </c>
      <c r="P725" s="31">
        <v>104.5</v>
      </c>
      <c r="Q725" s="31">
        <v>104.7</v>
      </c>
      <c r="R725" s="31">
        <v>103.9</v>
      </c>
      <c r="S725" s="31">
        <v>102.1</v>
      </c>
      <c r="T725" s="31">
        <v>103.5</v>
      </c>
      <c r="U725" s="31">
        <v>104.7</v>
      </c>
      <c r="V725" s="31">
        <v>102</v>
      </c>
      <c r="W725" s="31">
        <v>103.3</v>
      </c>
      <c r="X725" s="31">
        <v>103</v>
      </c>
      <c r="Y725" s="31">
        <v>103.6</v>
      </c>
      <c r="Z725" s="31">
        <v>103.1</v>
      </c>
      <c r="AA725" s="31">
        <v>103.2</v>
      </c>
      <c r="AB725" s="31">
        <v>103.4</v>
      </c>
      <c r="AC725" s="31">
        <v>104</v>
      </c>
      <c r="AD725" s="31">
        <v>102.6</v>
      </c>
      <c r="AE725" s="31">
        <v>102.8</v>
      </c>
      <c r="AF725" s="31">
        <v>103.6</v>
      </c>
      <c r="AG725" s="31">
        <v>104.2</v>
      </c>
      <c r="AH725" s="31">
        <v>104.6</v>
      </c>
      <c r="AI725" s="31">
        <v>106.7</v>
      </c>
      <c r="AJ725" s="31">
        <v>105.7</v>
      </c>
      <c r="AK725" s="31">
        <v>106.7</v>
      </c>
      <c r="AL725" s="31">
        <v>106.6</v>
      </c>
      <c r="AM725" s="31">
        <v>106.4</v>
      </c>
      <c r="AN725" s="31">
        <v>106.7</v>
      </c>
      <c r="AO725" s="31">
        <v>106.8</v>
      </c>
      <c r="AP725" s="31">
        <v>107.4</v>
      </c>
      <c r="AQ725" s="31">
        <v>106.7</v>
      </c>
      <c r="AR725" s="31">
        <v>106.3</v>
      </c>
      <c r="AS725" s="31">
        <v>105.4</v>
      </c>
      <c r="AT725" s="31">
        <v>105.8</v>
      </c>
      <c r="AU725" s="31">
        <v>105.2</v>
      </c>
      <c r="AV725" s="31">
        <v>106.6</v>
      </c>
      <c r="AW725" s="31">
        <v>107.4</v>
      </c>
      <c r="AX725" s="31">
        <v>106.7</v>
      </c>
      <c r="AY725" s="31">
        <v>106.5</v>
      </c>
      <c r="AZ725" s="31">
        <v>105.2</v>
      </c>
      <c r="BA725" s="31">
        <v>104.5</v>
      </c>
      <c r="BB725" s="31">
        <v>105.1</v>
      </c>
      <c r="BC725" s="31">
        <v>105.7</v>
      </c>
      <c r="BD725" s="31">
        <v>104.8</v>
      </c>
      <c r="BE725" s="31">
        <v>103.8</v>
      </c>
      <c r="BF725" s="31">
        <v>104</v>
      </c>
      <c r="BG725" s="31">
        <v>103.3</v>
      </c>
      <c r="BH725" s="31">
        <v>104.5</v>
      </c>
      <c r="BI725" s="31">
        <v>104.5</v>
      </c>
      <c r="BJ725" s="31">
        <v>104.1</v>
      </c>
      <c r="BK725" s="31">
        <v>104.2</v>
      </c>
      <c r="BL725" s="31">
        <v>103.7</v>
      </c>
      <c r="BM725" s="31">
        <v>103.2</v>
      </c>
      <c r="BN725" s="31">
        <v>103</v>
      </c>
      <c r="BO725" s="31">
        <v>103.3</v>
      </c>
      <c r="BP725" s="31">
        <v>103.7</v>
      </c>
      <c r="BQ725" s="31">
        <v>100.9</v>
      </c>
      <c r="BR725" s="31">
        <v>102.4</v>
      </c>
      <c r="BS725" s="31">
        <v>102.3</v>
      </c>
      <c r="BT725" s="31">
        <v>102.7</v>
      </c>
      <c r="BU725" s="31">
        <v>104.4</v>
      </c>
      <c r="BV725" s="31">
        <v>103.2</v>
      </c>
      <c r="BW725" s="31">
        <v>103.9</v>
      </c>
      <c r="BX725" s="31">
        <v>102.9</v>
      </c>
      <c r="BY725" s="31">
        <v>102</v>
      </c>
      <c r="BZ725" s="31">
        <v>103.1</v>
      </c>
      <c r="CA725" s="31">
        <v>104.2</v>
      </c>
      <c r="CB725" s="31">
        <v>104.2</v>
      </c>
      <c r="CC725" s="31">
        <v>104.5</v>
      </c>
      <c r="CD725" s="31">
        <v>103.4</v>
      </c>
      <c r="CE725" s="31">
        <v>104.5</v>
      </c>
      <c r="CF725" s="31">
        <v>103.8</v>
      </c>
      <c r="CG725" s="31">
        <v>104.8</v>
      </c>
      <c r="CH725" s="31">
        <v>104.3</v>
      </c>
      <c r="CI725" s="31">
        <v>105.5</v>
      </c>
      <c r="CJ725" s="31">
        <v>106</v>
      </c>
      <c r="CK725" s="31">
        <v>105.7</v>
      </c>
      <c r="CL725" s="31">
        <v>105.7</v>
      </c>
      <c r="CM725" s="31">
        <v>105.5</v>
      </c>
      <c r="CN725" s="31">
        <v>106</v>
      </c>
      <c r="CO725" s="31">
        <v>106.3</v>
      </c>
      <c r="CP725" s="31">
        <v>104.4</v>
      </c>
      <c r="CQ725" s="31">
        <v>105.2</v>
      </c>
      <c r="CR725" s="31">
        <v>106.6</v>
      </c>
      <c r="CS725" s="31">
        <v>105.8</v>
      </c>
      <c r="CT725" s="31">
        <v>106.3</v>
      </c>
      <c r="CU725" s="31">
        <v>106.1</v>
      </c>
      <c r="CV725" s="31">
        <v>105.8</v>
      </c>
      <c r="CW725" s="31">
        <v>105</v>
      </c>
      <c r="CX725" s="31">
        <v>105.1</v>
      </c>
      <c r="CY725" s="31">
        <v>106</v>
      </c>
      <c r="CZ725" s="31">
        <v>106.3</v>
      </c>
      <c r="DA725" s="31">
        <v>106.4</v>
      </c>
      <c r="DB725" s="31">
        <v>106.5</v>
      </c>
      <c r="DC725" s="31">
        <v>105.2</v>
      </c>
      <c r="DD725" s="31">
        <v>108.3</v>
      </c>
      <c r="DE725" s="31">
        <v>109.3</v>
      </c>
      <c r="DF725" s="31">
        <v>111.2</v>
      </c>
      <c r="DG725" s="31">
        <v>111.7</v>
      </c>
      <c r="DH725" s="31">
        <v>113.8</v>
      </c>
      <c r="DI725" s="31">
        <v>115.5</v>
      </c>
      <c r="DJ725" s="31">
        <v>117.9</v>
      </c>
      <c r="DK725" s="31">
        <v>120.8</v>
      </c>
      <c r="DL725" s="31">
        <v>121.1</v>
      </c>
      <c r="DM725" s="31">
        <v>122.7</v>
      </c>
      <c r="DN725" s="31">
        <v>122.1</v>
      </c>
      <c r="DO725" s="31">
        <v>122.1</v>
      </c>
      <c r="DP725" s="31">
        <v>122.9</v>
      </c>
      <c r="DQ725" s="31">
        <v>120.8</v>
      </c>
      <c r="DR725" s="31">
        <v>122.9</v>
      </c>
      <c r="DS725" s="31">
        <v>125.2</v>
      </c>
      <c r="DT725" s="31">
        <v>127.2</v>
      </c>
      <c r="DU725" s="31">
        <v>129.5</v>
      </c>
      <c r="DV725" s="31">
        <v>128.69999999999999</v>
      </c>
      <c r="DW725" s="31">
        <v>127.7</v>
      </c>
      <c r="DX725" s="31">
        <v>129.4</v>
      </c>
      <c r="DY725" s="31">
        <v>129.80000000000001</v>
      </c>
      <c r="DZ725" s="31">
        <v>128.69999999999999</v>
      </c>
      <c r="EA725" s="31">
        <v>128.5</v>
      </c>
      <c r="EB725" s="31">
        <v>127.8</v>
      </c>
      <c r="EC725" s="31">
        <v>128.30000000000001</v>
      </c>
      <c r="ED725" s="31">
        <v>130.1</v>
      </c>
      <c r="EE725" s="31">
        <v>129.5</v>
      </c>
      <c r="EF725" s="31">
        <v>129.80000000000001</v>
      </c>
      <c r="EG725" s="31">
        <v>130</v>
      </c>
      <c r="EH725" s="31">
        <v>129.1</v>
      </c>
      <c r="EI725" s="31">
        <v>129</v>
      </c>
      <c r="EJ725" s="31">
        <v>130.1</v>
      </c>
      <c r="EK725" s="31">
        <v>131.4</v>
      </c>
      <c r="EL725" s="31">
        <v>130.69999999999999</v>
      </c>
      <c r="EM725" s="31">
        <v>131.69999999999999</v>
      </c>
      <c r="EN725" s="31">
        <v>131.1</v>
      </c>
      <c r="EO725" s="31">
        <v>132.80000000000001</v>
      </c>
      <c r="EP725" s="31">
        <v>132.9</v>
      </c>
      <c r="EQ725" s="31">
        <v>133.1</v>
      </c>
      <c r="ER725" s="31">
        <v>132.80000000000001</v>
      </c>
      <c r="ES725" s="31">
        <v>133.5</v>
      </c>
      <c r="ET725" s="31">
        <v>134.5</v>
      </c>
    </row>
    <row r="726" spans="1:150">
      <c r="A726" s="25" t="s">
        <v>2630</v>
      </c>
      <c r="B726" s="25" t="s">
        <v>2631</v>
      </c>
      <c r="C726" s="26">
        <v>0.16150999999999999</v>
      </c>
      <c r="D726" s="31">
        <v>106.1</v>
      </c>
      <c r="E726" s="31">
        <v>105.8</v>
      </c>
      <c r="F726" s="31">
        <v>106.4</v>
      </c>
      <c r="G726" s="31">
        <v>106.5</v>
      </c>
      <c r="H726" s="31">
        <v>107.2</v>
      </c>
      <c r="I726" s="31">
        <v>108.4</v>
      </c>
      <c r="J726" s="31">
        <v>106.2</v>
      </c>
      <c r="K726" s="31">
        <v>106.7</v>
      </c>
      <c r="L726" s="31">
        <v>106.6</v>
      </c>
      <c r="M726" s="31">
        <v>104.9</v>
      </c>
      <c r="N726" s="31">
        <v>104.8</v>
      </c>
      <c r="O726" s="31">
        <v>104.8</v>
      </c>
      <c r="P726" s="31">
        <v>105.3</v>
      </c>
      <c r="Q726" s="31">
        <v>105.8</v>
      </c>
      <c r="R726" s="31">
        <v>106.5</v>
      </c>
      <c r="S726" s="31">
        <v>106.4</v>
      </c>
      <c r="T726" s="31">
        <v>106.6</v>
      </c>
      <c r="U726" s="31">
        <v>106.6</v>
      </c>
      <c r="V726" s="31">
        <v>107.4</v>
      </c>
      <c r="W726" s="31">
        <v>106.7</v>
      </c>
      <c r="X726" s="31">
        <v>106.5</v>
      </c>
      <c r="Y726" s="31">
        <v>106.3</v>
      </c>
      <c r="Z726" s="31">
        <v>106.8</v>
      </c>
      <c r="AA726" s="31">
        <v>107.1</v>
      </c>
      <c r="AB726" s="31">
        <v>108.3</v>
      </c>
      <c r="AC726" s="31">
        <v>108.2</v>
      </c>
      <c r="AD726" s="31">
        <v>109.6</v>
      </c>
      <c r="AE726" s="31">
        <v>110.7</v>
      </c>
      <c r="AF726" s="31">
        <v>111</v>
      </c>
      <c r="AG726" s="31">
        <v>112.5</v>
      </c>
      <c r="AH726" s="31">
        <v>112.5</v>
      </c>
      <c r="AI726" s="31">
        <v>113.7</v>
      </c>
      <c r="AJ726" s="31">
        <v>113.1</v>
      </c>
      <c r="AK726" s="31">
        <v>114.3</v>
      </c>
      <c r="AL726" s="31">
        <v>114.4</v>
      </c>
      <c r="AM726" s="31">
        <v>114.4</v>
      </c>
      <c r="AN726" s="31">
        <v>114.7</v>
      </c>
      <c r="AO726" s="31">
        <v>116.9</v>
      </c>
      <c r="AP726" s="31">
        <v>115.8</v>
      </c>
      <c r="AQ726" s="31">
        <v>114.8</v>
      </c>
      <c r="AR726" s="31">
        <v>115.8</v>
      </c>
      <c r="AS726" s="31">
        <v>115.7</v>
      </c>
      <c r="AT726" s="31">
        <v>116.4</v>
      </c>
      <c r="AU726" s="31">
        <v>115.9</v>
      </c>
      <c r="AV726" s="31">
        <v>115.9</v>
      </c>
      <c r="AW726" s="31">
        <v>115.8</v>
      </c>
      <c r="AX726" s="31">
        <v>114.5</v>
      </c>
      <c r="AY726" s="31">
        <v>114.4</v>
      </c>
      <c r="AZ726" s="31">
        <v>114</v>
      </c>
      <c r="BA726" s="31">
        <v>114.6</v>
      </c>
      <c r="BB726" s="31">
        <v>114.9</v>
      </c>
      <c r="BC726" s="31">
        <v>114.2</v>
      </c>
      <c r="BD726" s="31">
        <v>114.5</v>
      </c>
      <c r="BE726" s="31">
        <v>113.6</v>
      </c>
      <c r="BF726" s="31">
        <v>114.1</v>
      </c>
      <c r="BG726" s="31">
        <v>114</v>
      </c>
      <c r="BH726" s="31">
        <v>114.7</v>
      </c>
      <c r="BI726" s="31">
        <v>114.6</v>
      </c>
      <c r="BJ726" s="31">
        <v>113.9</v>
      </c>
      <c r="BK726" s="31">
        <v>114.2</v>
      </c>
      <c r="BL726" s="31">
        <v>114.1</v>
      </c>
      <c r="BM726" s="31">
        <v>114.4</v>
      </c>
      <c r="BN726" s="31">
        <v>115.5</v>
      </c>
      <c r="BO726" s="31">
        <v>115.2</v>
      </c>
      <c r="BP726" s="31">
        <v>115</v>
      </c>
      <c r="BQ726" s="31">
        <v>115.1</v>
      </c>
      <c r="BR726" s="31">
        <v>115.7</v>
      </c>
      <c r="BS726" s="31">
        <v>115.2</v>
      </c>
      <c r="BT726" s="31">
        <v>115.3</v>
      </c>
      <c r="BU726" s="31">
        <v>116.1</v>
      </c>
      <c r="BV726" s="31">
        <v>115.9</v>
      </c>
      <c r="BW726" s="31">
        <v>116.2</v>
      </c>
      <c r="BX726" s="31">
        <v>116</v>
      </c>
      <c r="BY726" s="31">
        <v>117.2</v>
      </c>
      <c r="BZ726" s="31">
        <v>117.4</v>
      </c>
      <c r="CA726" s="31">
        <v>117.9</v>
      </c>
      <c r="CB726" s="31">
        <v>118.7</v>
      </c>
      <c r="CC726" s="31">
        <v>118.5</v>
      </c>
      <c r="CD726" s="31">
        <v>118.8</v>
      </c>
      <c r="CE726" s="31">
        <v>118.8</v>
      </c>
      <c r="CF726" s="31">
        <v>118.7</v>
      </c>
      <c r="CG726" s="31">
        <v>118.6</v>
      </c>
      <c r="CH726" s="31">
        <v>119.1</v>
      </c>
      <c r="CI726" s="31">
        <v>118.5</v>
      </c>
      <c r="CJ726" s="31">
        <v>119.5</v>
      </c>
      <c r="CK726" s="31">
        <v>119.4</v>
      </c>
      <c r="CL726" s="31">
        <v>119.3</v>
      </c>
      <c r="CM726" s="31">
        <v>120.1</v>
      </c>
      <c r="CN726" s="31">
        <v>120.3</v>
      </c>
      <c r="CO726" s="31">
        <v>120.1</v>
      </c>
      <c r="CP726" s="31">
        <v>120.2</v>
      </c>
      <c r="CQ726" s="31">
        <v>120</v>
      </c>
      <c r="CR726" s="31">
        <v>120.1</v>
      </c>
      <c r="CS726" s="31">
        <v>120.1</v>
      </c>
      <c r="CT726" s="31">
        <v>119.6</v>
      </c>
      <c r="CU726" s="31">
        <v>119.9</v>
      </c>
      <c r="CV726" s="31">
        <v>119.9</v>
      </c>
      <c r="CW726" s="31">
        <v>117.7</v>
      </c>
      <c r="CX726" s="31">
        <v>117</v>
      </c>
      <c r="CY726" s="31">
        <v>117.4</v>
      </c>
      <c r="CZ726" s="31">
        <v>119.4</v>
      </c>
      <c r="DA726" s="31">
        <v>119.9</v>
      </c>
      <c r="DB726" s="31">
        <v>120.4</v>
      </c>
      <c r="DC726" s="31">
        <v>120.2</v>
      </c>
      <c r="DD726" s="31">
        <v>120.8</v>
      </c>
      <c r="DE726" s="31">
        <v>120.1</v>
      </c>
      <c r="DF726" s="31">
        <v>119.5</v>
      </c>
      <c r="DG726" s="31">
        <v>120.4</v>
      </c>
      <c r="DH726" s="31">
        <v>120.3</v>
      </c>
      <c r="DI726" s="31">
        <v>120.4</v>
      </c>
      <c r="DJ726" s="31">
        <v>120.3</v>
      </c>
      <c r="DK726" s="31">
        <v>120.4</v>
      </c>
      <c r="DL726" s="31">
        <v>121</v>
      </c>
      <c r="DM726" s="31">
        <v>120.8</v>
      </c>
      <c r="DN726" s="31">
        <v>121.4</v>
      </c>
      <c r="DO726" s="31">
        <v>123.8</v>
      </c>
      <c r="DP726" s="31">
        <v>123.1</v>
      </c>
      <c r="DQ726" s="31">
        <v>123.7</v>
      </c>
      <c r="DR726" s="31">
        <v>124.9</v>
      </c>
      <c r="DS726" s="31">
        <v>125.1</v>
      </c>
      <c r="DT726" s="31">
        <v>125.5</v>
      </c>
      <c r="DU726" s="31">
        <v>126.5</v>
      </c>
      <c r="DV726" s="31">
        <v>127</v>
      </c>
      <c r="DW726" s="31">
        <v>128.19999999999999</v>
      </c>
      <c r="DX726" s="31">
        <v>127.3</v>
      </c>
      <c r="DY726" s="31">
        <v>127.8</v>
      </c>
      <c r="DZ726" s="31">
        <v>127.4</v>
      </c>
      <c r="EA726" s="31">
        <v>128.5</v>
      </c>
      <c r="EB726" s="31">
        <v>129.19999999999999</v>
      </c>
      <c r="EC726" s="31">
        <v>129.9</v>
      </c>
      <c r="ED726" s="31">
        <v>130.30000000000001</v>
      </c>
      <c r="EE726" s="31">
        <v>133.5</v>
      </c>
      <c r="EF726" s="31">
        <v>132.80000000000001</v>
      </c>
      <c r="EG726" s="31">
        <v>132.4</v>
      </c>
      <c r="EH726" s="31">
        <v>131.6</v>
      </c>
      <c r="EI726" s="31">
        <v>131</v>
      </c>
      <c r="EJ726" s="31">
        <v>130.5</v>
      </c>
      <c r="EK726" s="31">
        <v>131.19999999999999</v>
      </c>
      <c r="EL726" s="31">
        <v>132.30000000000001</v>
      </c>
      <c r="EM726" s="31">
        <v>132.30000000000001</v>
      </c>
      <c r="EN726" s="31">
        <v>132.30000000000001</v>
      </c>
      <c r="EO726" s="31">
        <v>132.30000000000001</v>
      </c>
      <c r="EP726" s="31">
        <v>132.30000000000001</v>
      </c>
      <c r="EQ726" s="31">
        <v>132.5</v>
      </c>
      <c r="ER726" s="31">
        <v>133.30000000000001</v>
      </c>
      <c r="ES726" s="31">
        <v>133.4</v>
      </c>
      <c r="ET726" s="31">
        <v>133.69999999999999</v>
      </c>
    </row>
    <row r="727" spans="1:150">
      <c r="A727" s="25" t="s">
        <v>2632</v>
      </c>
      <c r="B727" s="25" t="s">
        <v>2633</v>
      </c>
      <c r="C727" s="26">
        <v>4.4179999999999997E-2</v>
      </c>
      <c r="D727" s="31">
        <v>104.3</v>
      </c>
      <c r="E727" s="31">
        <v>103.2</v>
      </c>
      <c r="F727" s="31">
        <v>105.2</v>
      </c>
      <c r="G727" s="31">
        <v>105</v>
      </c>
      <c r="H727" s="31">
        <v>105</v>
      </c>
      <c r="I727" s="31">
        <v>103.1</v>
      </c>
      <c r="J727" s="31">
        <v>103.1</v>
      </c>
      <c r="K727" s="31">
        <v>104.2</v>
      </c>
      <c r="L727" s="31">
        <v>104.9</v>
      </c>
      <c r="M727" s="31">
        <v>104.2</v>
      </c>
      <c r="N727" s="31">
        <v>103.8</v>
      </c>
      <c r="O727" s="31">
        <v>104.7</v>
      </c>
      <c r="P727" s="31">
        <v>104.5</v>
      </c>
      <c r="Q727" s="31">
        <v>105.1</v>
      </c>
      <c r="R727" s="31">
        <v>106.1</v>
      </c>
      <c r="S727" s="31">
        <v>105.8</v>
      </c>
      <c r="T727" s="31">
        <v>106.4</v>
      </c>
      <c r="U727" s="31">
        <v>106.4</v>
      </c>
      <c r="V727" s="31">
        <v>107.3</v>
      </c>
      <c r="W727" s="31">
        <v>104.5</v>
      </c>
      <c r="X727" s="31">
        <v>106.5</v>
      </c>
      <c r="Y727" s="31">
        <v>105.7</v>
      </c>
      <c r="Z727" s="31">
        <v>105.9</v>
      </c>
      <c r="AA727" s="31">
        <v>107.1</v>
      </c>
      <c r="AB727" s="31">
        <v>107.4</v>
      </c>
      <c r="AC727" s="31">
        <v>109.7</v>
      </c>
      <c r="AD727" s="31">
        <v>112.4</v>
      </c>
      <c r="AE727" s="31">
        <v>114.1</v>
      </c>
      <c r="AF727" s="31">
        <v>114.2</v>
      </c>
      <c r="AG727" s="31">
        <v>114.4</v>
      </c>
      <c r="AH727" s="31">
        <v>114.3</v>
      </c>
      <c r="AI727" s="31">
        <v>118.6</v>
      </c>
      <c r="AJ727" s="31">
        <v>118.9</v>
      </c>
      <c r="AK727" s="31">
        <v>119.2</v>
      </c>
      <c r="AL727" s="31">
        <v>119.4</v>
      </c>
      <c r="AM727" s="31">
        <v>119.6</v>
      </c>
      <c r="AN727" s="31">
        <v>120.3</v>
      </c>
      <c r="AO727" s="31">
        <v>124.2</v>
      </c>
      <c r="AP727" s="31">
        <v>124.3</v>
      </c>
      <c r="AQ727" s="31">
        <v>124.6</v>
      </c>
      <c r="AR727" s="31">
        <v>125.8</v>
      </c>
      <c r="AS727" s="31">
        <v>125.9</v>
      </c>
      <c r="AT727" s="31">
        <v>126.5</v>
      </c>
      <c r="AU727" s="31">
        <v>125.1</v>
      </c>
      <c r="AV727" s="31">
        <v>125</v>
      </c>
      <c r="AW727" s="31">
        <v>124.8</v>
      </c>
      <c r="AX727" s="31">
        <v>120.4</v>
      </c>
      <c r="AY727" s="31">
        <v>121.1</v>
      </c>
      <c r="AZ727" s="31">
        <v>118.5</v>
      </c>
      <c r="BA727" s="31">
        <v>120.7</v>
      </c>
      <c r="BB727" s="31">
        <v>122.1</v>
      </c>
      <c r="BC727" s="31">
        <v>119.8</v>
      </c>
      <c r="BD727" s="31">
        <v>121.3</v>
      </c>
      <c r="BE727" s="31">
        <v>119.1</v>
      </c>
      <c r="BF727" s="31">
        <v>119.7</v>
      </c>
      <c r="BG727" s="31">
        <v>119.6</v>
      </c>
      <c r="BH727" s="31">
        <v>119.8</v>
      </c>
      <c r="BI727" s="31">
        <v>119.6</v>
      </c>
      <c r="BJ727" s="31">
        <v>117.1</v>
      </c>
      <c r="BK727" s="31">
        <v>118.2</v>
      </c>
      <c r="BL727" s="31">
        <v>118.2</v>
      </c>
      <c r="BM727" s="31">
        <v>119</v>
      </c>
      <c r="BN727" s="31">
        <v>123.2</v>
      </c>
      <c r="BO727" s="31">
        <v>119.9</v>
      </c>
      <c r="BP727" s="31">
        <v>119.4</v>
      </c>
      <c r="BQ727" s="31">
        <v>119.5</v>
      </c>
      <c r="BR727" s="31">
        <v>121.7</v>
      </c>
      <c r="BS727" s="31">
        <v>119.9</v>
      </c>
      <c r="BT727" s="31">
        <v>120.2</v>
      </c>
      <c r="BU727" s="31">
        <v>120.8</v>
      </c>
      <c r="BV727" s="31">
        <v>120</v>
      </c>
      <c r="BW727" s="31">
        <v>120.7</v>
      </c>
      <c r="BX727" s="31">
        <v>118.2</v>
      </c>
      <c r="BY727" s="31">
        <v>121.2</v>
      </c>
      <c r="BZ727" s="31">
        <v>119.6</v>
      </c>
      <c r="CA727" s="31">
        <v>121.6</v>
      </c>
      <c r="CB727" s="31">
        <v>122.7</v>
      </c>
      <c r="CC727" s="31">
        <v>122</v>
      </c>
      <c r="CD727" s="31">
        <v>123.1</v>
      </c>
      <c r="CE727" s="31">
        <v>123</v>
      </c>
      <c r="CF727" s="31">
        <v>122</v>
      </c>
      <c r="CG727" s="31">
        <v>121.7</v>
      </c>
      <c r="CH727" s="31">
        <v>123.3</v>
      </c>
      <c r="CI727" s="31">
        <v>121.1</v>
      </c>
      <c r="CJ727" s="31">
        <v>121.8</v>
      </c>
      <c r="CK727" s="31">
        <v>121.4</v>
      </c>
      <c r="CL727" s="31">
        <v>120.9</v>
      </c>
      <c r="CM727" s="31">
        <v>123.4</v>
      </c>
      <c r="CN727" s="31">
        <v>123.8</v>
      </c>
      <c r="CO727" s="31">
        <v>122.9</v>
      </c>
      <c r="CP727" s="31">
        <v>123.1</v>
      </c>
      <c r="CQ727" s="31">
        <v>122.5</v>
      </c>
      <c r="CR727" s="31">
        <v>122.5</v>
      </c>
      <c r="CS727" s="31">
        <v>122.4</v>
      </c>
      <c r="CT727" s="31">
        <v>120.7</v>
      </c>
      <c r="CU727" s="31">
        <v>121.8</v>
      </c>
      <c r="CV727" s="31">
        <v>121.8</v>
      </c>
      <c r="CW727" s="31">
        <v>123.9</v>
      </c>
      <c r="CX727" s="31">
        <v>121.8</v>
      </c>
      <c r="CY727" s="31">
        <v>122.8</v>
      </c>
      <c r="CZ727" s="31">
        <v>125.1</v>
      </c>
      <c r="DA727" s="31">
        <v>125.5</v>
      </c>
      <c r="DB727" s="31">
        <v>127.4</v>
      </c>
      <c r="DC727" s="31">
        <v>126.5</v>
      </c>
      <c r="DD727" s="31">
        <v>127.5</v>
      </c>
      <c r="DE727" s="31">
        <v>124.7</v>
      </c>
      <c r="DF727" s="31">
        <v>122.8</v>
      </c>
      <c r="DG727" s="31">
        <v>124.9</v>
      </c>
      <c r="DH727" s="31">
        <v>125</v>
      </c>
      <c r="DI727" s="31">
        <v>126</v>
      </c>
      <c r="DJ727" s="31">
        <v>125.3</v>
      </c>
      <c r="DK727" s="31">
        <v>125.8</v>
      </c>
      <c r="DL727" s="31">
        <v>126.2</v>
      </c>
      <c r="DM727" s="31">
        <v>125.9</v>
      </c>
      <c r="DN727" s="31">
        <v>127.5</v>
      </c>
      <c r="DO727" s="31">
        <v>129.1</v>
      </c>
      <c r="DP727" s="31">
        <v>126.9</v>
      </c>
      <c r="DQ727" s="31">
        <v>127.9</v>
      </c>
      <c r="DR727" s="31">
        <v>128.69999999999999</v>
      </c>
      <c r="DS727" s="31">
        <v>129.4</v>
      </c>
      <c r="DT727" s="31">
        <v>128.6</v>
      </c>
      <c r="DU727" s="31">
        <v>131.30000000000001</v>
      </c>
      <c r="DV727" s="31">
        <v>131.1</v>
      </c>
      <c r="DW727" s="31">
        <v>134.6</v>
      </c>
      <c r="DX727" s="31">
        <v>132.4</v>
      </c>
      <c r="DY727" s="31">
        <v>132.19999999999999</v>
      </c>
      <c r="DZ727" s="31">
        <v>134</v>
      </c>
      <c r="EA727" s="31">
        <v>134.69999999999999</v>
      </c>
      <c r="EB727" s="31">
        <v>132.1</v>
      </c>
      <c r="EC727" s="31">
        <v>133.80000000000001</v>
      </c>
      <c r="ED727" s="31">
        <v>134.1</v>
      </c>
      <c r="EE727" s="31">
        <v>135.80000000000001</v>
      </c>
      <c r="EF727" s="31">
        <v>135.80000000000001</v>
      </c>
      <c r="EG727" s="31">
        <v>135.1</v>
      </c>
      <c r="EH727" s="31">
        <v>136.4</v>
      </c>
      <c r="EI727" s="31">
        <v>137.5</v>
      </c>
      <c r="EJ727" s="31">
        <v>137.5</v>
      </c>
      <c r="EK727" s="31">
        <v>137.1</v>
      </c>
      <c r="EL727" s="31">
        <v>137.1</v>
      </c>
      <c r="EM727" s="31">
        <v>137.69999999999999</v>
      </c>
      <c r="EN727" s="31">
        <v>137.69999999999999</v>
      </c>
      <c r="EO727" s="31">
        <v>137.80000000000001</v>
      </c>
      <c r="EP727" s="31">
        <v>137.4</v>
      </c>
      <c r="EQ727" s="31">
        <v>137.30000000000001</v>
      </c>
      <c r="ER727" s="31">
        <v>137.19999999999999</v>
      </c>
      <c r="ES727" s="31">
        <v>137.30000000000001</v>
      </c>
      <c r="ET727" s="31">
        <v>137.5</v>
      </c>
    </row>
    <row r="728" spans="1:150">
      <c r="A728" s="25" t="s">
        <v>2634</v>
      </c>
      <c r="B728" s="25" t="s">
        <v>2635</v>
      </c>
      <c r="C728" s="26">
        <v>2.5999999999999998E-4</v>
      </c>
      <c r="D728" s="31">
        <v>104.4</v>
      </c>
      <c r="E728" s="31">
        <v>104.6</v>
      </c>
      <c r="F728" s="31">
        <v>104.2</v>
      </c>
      <c r="G728" s="31">
        <v>105.1</v>
      </c>
      <c r="H728" s="31">
        <v>105.5</v>
      </c>
      <c r="I728" s="31">
        <v>104.8</v>
      </c>
      <c r="J728" s="31">
        <v>107.8</v>
      </c>
      <c r="K728" s="31">
        <v>109.3</v>
      </c>
      <c r="L728" s="31">
        <v>105.3</v>
      </c>
      <c r="M728" s="31">
        <v>107.8</v>
      </c>
      <c r="N728" s="31">
        <v>106.7</v>
      </c>
      <c r="O728" s="31">
        <v>106.7</v>
      </c>
      <c r="P728" s="31">
        <v>109.9</v>
      </c>
      <c r="Q728" s="31">
        <v>109.5</v>
      </c>
      <c r="R728" s="31">
        <v>107.1</v>
      </c>
      <c r="S728" s="31">
        <v>107.2</v>
      </c>
      <c r="T728" s="31">
        <v>108.4</v>
      </c>
      <c r="U728" s="31">
        <v>108.8</v>
      </c>
      <c r="V728" s="31">
        <v>107.4</v>
      </c>
      <c r="W728" s="31">
        <v>110.3</v>
      </c>
      <c r="X728" s="31">
        <v>110.1</v>
      </c>
      <c r="Y728" s="31">
        <v>110.6</v>
      </c>
      <c r="Z728" s="31">
        <v>110.5</v>
      </c>
      <c r="AA728" s="31">
        <v>110.9</v>
      </c>
      <c r="AB728" s="31">
        <v>113.7</v>
      </c>
      <c r="AC728" s="31">
        <v>112.9</v>
      </c>
      <c r="AD728" s="31">
        <v>113.5</v>
      </c>
      <c r="AE728" s="31">
        <v>112.9</v>
      </c>
      <c r="AF728" s="31">
        <v>112.7</v>
      </c>
      <c r="AG728" s="31">
        <v>111.8</v>
      </c>
      <c r="AH728" s="31">
        <v>112.9</v>
      </c>
      <c r="AI728" s="31">
        <v>112.7</v>
      </c>
      <c r="AJ728" s="31">
        <v>114.5</v>
      </c>
      <c r="AK728" s="31">
        <v>116.9</v>
      </c>
      <c r="AL728" s="31">
        <v>116.7</v>
      </c>
      <c r="AM728" s="31">
        <v>116.6</v>
      </c>
      <c r="AN728" s="31">
        <v>117</v>
      </c>
      <c r="AO728" s="31">
        <v>117.3</v>
      </c>
      <c r="AP728" s="31">
        <v>115.4</v>
      </c>
      <c r="AQ728" s="31">
        <v>115.8</v>
      </c>
      <c r="AR728" s="31">
        <v>115.5</v>
      </c>
      <c r="AS728" s="31">
        <v>114.1</v>
      </c>
      <c r="AT728" s="31">
        <v>111.4</v>
      </c>
      <c r="AU728" s="31">
        <v>115.7</v>
      </c>
      <c r="AV728" s="31">
        <v>115.9</v>
      </c>
      <c r="AW728" s="31">
        <v>115.7</v>
      </c>
      <c r="AX728" s="31">
        <v>114.8</v>
      </c>
      <c r="AY728" s="31">
        <v>113.6</v>
      </c>
      <c r="AZ728" s="31">
        <v>114.1</v>
      </c>
      <c r="BA728" s="31">
        <v>113.7</v>
      </c>
      <c r="BB728" s="31">
        <v>113.7</v>
      </c>
      <c r="BC728" s="31">
        <v>115.2</v>
      </c>
      <c r="BD728" s="31">
        <v>115.4</v>
      </c>
      <c r="BE728" s="31">
        <v>115.6</v>
      </c>
      <c r="BF728" s="31">
        <v>117.7</v>
      </c>
      <c r="BG728" s="31">
        <v>116.9</v>
      </c>
      <c r="BH728" s="31">
        <v>117.8</v>
      </c>
      <c r="BI728" s="31">
        <v>119.1</v>
      </c>
      <c r="BJ728" s="31">
        <v>119.8</v>
      </c>
      <c r="BK728" s="31">
        <v>120.9</v>
      </c>
      <c r="BL728" s="31">
        <v>120.4</v>
      </c>
      <c r="BM728" s="31">
        <v>118.7</v>
      </c>
      <c r="BN728" s="31">
        <v>119</v>
      </c>
      <c r="BO728" s="31">
        <v>119.9</v>
      </c>
      <c r="BP728" s="31">
        <v>119.7</v>
      </c>
      <c r="BQ728" s="31">
        <v>119</v>
      </c>
      <c r="BR728" s="31">
        <v>119.1</v>
      </c>
      <c r="BS728" s="31">
        <v>118.5</v>
      </c>
      <c r="BT728" s="31">
        <v>118.8</v>
      </c>
      <c r="BU728" s="31">
        <v>118.7</v>
      </c>
      <c r="BV728" s="31">
        <v>120.6</v>
      </c>
      <c r="BW728" s="31">
        <v>119</v>
      </c>
      <c r="BX728" s="31">
        <v>121.1</v>
      </c>
      <c r="BY728" s="31">
        <v>122</v>
      </c>
      <c r="BZ728" s="31">
        <v>121.1</v>
      </c>
      <c r="CA728" s="31">
        <v>122.4</v>
      </c>
      <c r="CB728" s="31">
        <v>124.1</v>
      </c>
      <c r="CC728" s="31">
        <v>120.4</v>
      </c>
      <c r="CD728" s="31">
        <v>120.4</v>
      </c>
      <c r="CE728" s="31">
        <v>121.2</v>
      </c>
      <c r="CF728" s="31">
        <v>119</v>
      </c>
      <c r="CG728" s="31">
        <v>118.5</v>
      </c>
      <c r="CH728" s="31">
        <v>116.5</v>
      </c>
      <c r="CI728" s="31">
        <v>117.6</v>
      </c>
      <c r="CJ728" s="31">
        <v>116.5</v>
      </c>
      <c r="CK728" s="31">
        <v>117.3</v>
      </c>
      <c r="CL728" s="31">
        <v>115.8</v>
      </c>
      <c r="CM728" s="31">
        <v>114.2</v>
      </c>
      <c r="CN728" s="31">
        <v>113.2</v>
      </c>
      <c r="CO728" s="31">
        <v>115.5</v>
      </c>
      <c r="CP728" s="31">
        <v>115.3</v>
      </c>
      <c r="CQ728" s="31">
        <v>118.4</v>
      </c>
      <c r="CR728" s="31">
        <v>118.5</v>
      </c>
      <c r="CS728" s="31">
        <v>117.1</v>
      </c>
      <c r="CT728" s="31">
        <v>114.1</v>
      </c>
      <c r="CU728" s="31">
        <v>114.4</v>
      </c>
      <c r="CV728" s="31">
        <v>114.3</v>
      </c>
      <c r="CW728" s="31">
        <v>113.6</v>
      </c>
      <c r="CX728" s="31">
        <v>113.6</v>
      </c>
      <c r="CY728" s="31">
        <v>113.9</v>
      </c>
      <c r="CZ728" s="31">
        <v>115.6</v>
      </c>
      <c r="DA728" s="31">
        <v>115.3</v>
      </c>
      <c r="DB728" s="31">
        <v>114.9</v>
      </c>
      <c r="DC728" s="31">
        <v>115.6</v>
      </c>
      <c r="DD728" s="31">
        <v>117.6</v>
      </c>
      <c r="DE728" s="31">
        <v>119.1</v>
      </c>
      <c r="DF728" s="31">
        <v>122.2</v>
      </c>
      <c r="DG728" s="31">
        <v>120.8</v>
      </c>
      <c r="DH728" s="31">
        <v>121.7</v>
      </c>
      <c r="DI728" s="31">
        <v>122</v>
      </c>
      <c r="DJ728" s="31">
        <v>121.1</v>
      </c>
      <c r="DK728" s="31">
        <v>121.1</v>
      </c>
      <c r="DL728" s="31">
        <v>121</v>
      </c>
      <c r="DM728" s="31">
        <v>121.5</v>
      </c>
      <c r="DN728" s="31">
        <v>121.4</v>
      </c>
      <c r="DO728" s="31">
        <v>122.9</v>
      </c>
      <c r="DP728" s="31">
        <v>121.9</v>
      </c>
      <c r="DQ728" s="31">
        <v>121.5</v>
      </c>
      <c r="DR728" s="31">
        <v>120.2</v>
      </c>
      <c r="DS728" s="31">
        <v>122.9</v>
      </c>
      <c r="DT728" s="31">
        <v>123.2</v>
      </c>
      <c r="DU728" s="31">
        <v>123.7</v>
      </c>
      <c r="DV728" s="31">
        <v>124.4</v>
      </c>
      <c r="DW728" s="31">
        <v>124.7</v>
      </c>
      <c r="DX728" s="31">
        <v>125.9</v>
      </c>
      <c r="DY728" s="31">
        <v>126.5</v>
      </c>
      <c r="DZ728" s="31">
        <v>126.1</v>
      </c>
      <c r="EA728" s="31">
        <v>126</v>
      </c>
      <c r="EB728" s="31">
        <v>127.5</v>
      </c>
      <c r="EC728" s="31">
        <v>127.5</v>
      </c>
      <c r="ED728" s="31">
        <v>128.80000000000001</v>
      </c>
      <c r="EE728" s="31">
        <v>129.1</v>
      </c>
      <c r="EF728" s="31">
        <v>129.4</v>
      </c>
      <c r="EG728" s="31">
        <v>130</v>
      </c>
      <c r="EH728" s="31">
        <v>131.69999999999999</v>
      </c>
      <c r="EI728" s="31">
        <v>131.9</v>
      </c>
      <c r="EJ728" s="31">
        <v>131.69999999999999</v>
      </c>
      <c r="EK728" s="31">
        <v>132.80000000000001</v>
      </c>
      <c r="EL728" s="31">
        <v>131.5</v>
      </c>
      <c r="EM728" s="31">
        <v>132</v>
      </c>
      <c r="EN728" s="31">
        <v>132.1</v>
      </c>
      <c r="EO728" s="31">
        <v>132.30000000000001</v>
      </c>
      <c r="EP728" s="31">
        <v>133</v>
      </c>
      <c r="EQ728" s="31">
        <v>132.4</v>
      </c>
      <c r="ER728" s="31">
        <v>133.1</v>
      </c>
      <c r="ES728" s="31">
        <v>133</v>
      </c>
      <c r="ET728" s="31">
        <v>134.5</v>
      </c>
    </row>
    <row r="729" spans="1:150">
      <c r="A729" s="25" t="s">
        <v>2636</v>
      </c>
      <c r="B729" s="25" t="s">
        <v>2637</v>
      </c>
      <c r="C729" s="26">
        <v>4.0169999999999997E-2</v>
      </c>
      <c r="D729" s="31">
        <v>100.2</v>
      </c>
      <c r="E729" s="31">
        <v>100.2</v>
      </c>
      <c r="F729" s="31">
        <v>100.2</v>
      </c>
      <c r="G729" s="31">
        <v>100.2</v>
      </c>
      <c r="H729" s="31">
        <v>100.2</v>
      </c>
      <c r="I729" s="31">
        <v>100.2</v>
      </c>
      <c r="J729" s="31">
        <v>100.2</v>
      </c>
      <c r="K729" s="31">
        <v>100.2</v>
      </c>
      <c r="L729" s="31">
        <v>100.2</v>
      </c>
      <c r="M729" s="31">
        <v>100.2</v>
      </c>
      <c r="N729" s="31">
        <v>100.2</v>
      </c>
      <c r="O729" s="31">
        <v>100.2</v>
      </c>
      <c r="P729" s="31">
        <v>100.2</v>
      </c>
      <c r="Q729" s="31">
        <v>100.2</v>
      </c>
      <c r="R729" s="31">
        <v>100.2</v>
      </c>
      <c r="S729" s="31">
        <v>100.2</v>
      </c>
      <c r="T729" s="31">
        <v>100.2</v>
      </c>
      <c r="U729" s="31">
        <v>100.2</v>
      </c>
      <c r="V729" s="31">
        <v>100.2</v>
      </c>
      <c r="W729" s="31">
        <v>100.2</v>
      </c>
      <c r="X729" s="31">
        <v>100.2</v>
      </c>
      <c r="Y729" s="31">
        <v>100.2</v>
      </c>
      <c r="Z729" s="31">
        <v>100.2</v>
      </c>
      <c r="AA729" s="31">
        <v>100.2</v>
      </c>
      <c r="AB729" s="31">
        <v>100.2</v>
      </c>
      <c r="AC729" s="31">
        <v>100.2</v>
      </c>
      <c r="AD729" s="31">
        <v>100.2</v>
      </c>
      <c r="AE729" s="31">
        <v>100.2</v>
      </c>
      <c r="AF729" s="31">
        <v>100.2</v>
      </c>
      <c r="AG729" s="31">
        <v>100.2</v>
      </c>
      <c r="AH729" s="31">
        <v>100.2</v>
      </c>
      <c r="AI729" s="31">
        <v>100.2</v>
      </c>
      <c r="AJ729" s="31">
        <v>100.2</v>
      </c>
      <c r="AK729" s="31">
        <v>100.2</v>
      </c>
      <c r="AL729" s="31">
        <v>100.2</v>
      </c>
      <c r="AM729" s="31">
        <v>100.2</v>
      </c>
      <c r="AN729" s="31">
        <v>100.2</v>
      </c>
      <c r="AO729" s="31">
        <v>100.2</v>
      </c>
      <c r="AP729" s="31">
        <v>100.2</v>
      </c>
      <c r="AQ729" s="31">
        <v>100.2</v>
      </c>
      <c r="AR729" s="31">
        <v>103.2</v>
      </c>
      <c r="AS729" s="31">
        <v>103.2</v>
      </c>
      <c r="AT729" s="31">
        <v>104.2</v>
      </c>
      <c r="AU729" s="31">
        <v>104.2</v>
      </c>
      <c r="AV729" s="31">
        <v>104.2</v>
      </c>
      <c r="AW729" s="31">
        <v>104.2</v>
      </c>
      <c r="AX729" s="31">
        <v>104.2</v>
      </c>
      <c r="AY729" s="31">
        <v>104.2</v>
      </c>
      <c r="AZ729" s="31">
        <v>105.2</v>
      </c>
      <c r="BA729" s="31">
        <v>105.2</v>
      </c>
      <c r="BB729" s="31">
        <v>105.2</v>
      </c>
      <c r="BC729" s="31">
        <v>105.2</v>
      </c>
      <c r="BD729" s="31">
        <v>105.2</v>
      </c>
      <c r="BE729" s="31">
        <v>105.2</v>
      </c>
      <c r="BF729" s="31">
        <v>105.2</v>
      </c>
      <c r="BG729" s="31">
        <v>105.2</v>
      </c>
      <c r="BH729" s="31">
        <v>105.2</v>
      </c>
      <c r="BI729" s="31">
        <v>105.2</v>
      </c>
      <c r="BJ729" s="31">
        <v>105.2</v>
      </c>
      <c r="BK729" s="31">
        <v>105.2</v>
      </c>
      <c r="BL729" s="31">
        <v>105.2</v>
      </c>
      <c r="BM729" s="31">
        <v>105.2</v>
      </c>
      <c r="BN729" s="31">
        <v>105.2</v>
      </c>
      <c r="BO729" s="31">
        <v>105.2</v>
      </c>
      <c r="BP729" s="31">
        <v>105.2</v>
      </c>
      <c r="BQ729" s="31">
        <v>105.2</v>
      </c>
      <c r="BR729" s="31">
        <v>105.2</v>
      </c>
      <c r="BS729" s="31">
        <v>105.2</v>
      </c>
      <c r="BT729" s="31">
        <v>105.2</v>
      </c>
      <c r="BU729" s="31">
        <v>107.5</v>
      </c>
      <c r="BV729" s="31">
        <v>107.7</v>
      </c>
      <c r="BW729" s="31">
        <v>108.2</v>
      </c>
      <c r="BX729" s="31">
        <v>110</v>
      </c>
      <c r="BY729" s="31">
        <v>109.4</v>
      </c>
      <c r="BZ729" s="31">
        <v>111.3</v>
      </c>
      <c r="CA729" s="31">
        <v>110.1</v>
      </c>
      <c r="CB729" s="31">
        <v>110.1</v>
      </c>
      <c r="CC729" s="31">
        <v>110.1</v>
      </c>
      <c r="CD729" s="31">
        <v>110.1</v>
      </c>
      <c r="CE729" s="31">
        <v>110.1</v>
      </c>
      <c r="CF729" s="31">
        <v>110.1</v>
      </c>
      <c r="CG729" s="31">
        <v>110.1</v>
      </c>
      <c r="CH729" s="31">
        <v>110.1</v>
      </c>
      <c r="CI729" s="31">
        <v>110.1</v>
      </c>
      <c r="CJ729" s="31">
        <v>113.1</v>
      </c>
      <c r="CK729" s="31">
        <v>113.1</v>
      </c>
      <c r="CL729" s="31">
        <v>113.1</v>
      </c>
      <c r="CM729" s="31">
        <v>113.1</v>
      </c>
      <c r="CN729" s="31">
        <v>113.1</v>
      </c>
      <c r="CO729" s="31">
        <v>113.1</v>
      </c>
      <c r="CP729" s="31">
        <v>113.1</v>
      </c>
      <c r="CQ729" s="31">
        <v>113.1</v>
      </c>
      <c r="CR729" s="31">
        <v>113.1</v>
      </c>
      <c r="CS729" s="31">
        <v>113.1</v>
      </c>
      <c r="CT729" s="31">
        <v>113.1</v>
      </c>
      <c r="CU729" s="31">
        <v>113.1</v>
      </c>
      <c r="CV729" s="31">
        <v>113.1</v>
      </c>
      <c r="CW729" s="31">
        <v>113.1</v>
      </c>
      <c r="CX729" s="31">
        <v>113.1</v>
      </c>
      <c r="CY729" s="31">
        <v>113.1</v>
      </c>
      <c r="CZ729" s="31">
        <v>113.1</v>
      </c>
      <c r="DA729" s="31">
        <v>115</v>
      </c>
      <c r="DB729" s="31">
        <v>115</v>
      </c>
      <c r="DC729" s="31">
        <v>115</v>
      </c>
      <c r="DD729" s="31">
        <v>115</v>
      </c>
      <c r="DE729" s="31">
        <v>115</v>
      </c>
      <c r="DF729" s="31">
        <v>115</v>
      </c>
      <c r="DG729" s="31">
        <v>115</v>
      </c>
      <c r="DH729" s="31">
        <v>115</v>
      </c>
      <c r="DI729" s="31">
        <v>115</v>
      </c>
      <c r="DJ729" s="31">
        <v>115</v>
      </c>
      <c r="DK729" s="31">
        <v>115</v>
      </c>
      <c r="DL729" s="31">
        <v>115</v>
      </c>
      <c r="DM729" s="31">
        <v>115</v>
      </c>
      <c r="DN729" s="31">
        <v>115</v>
      </c>
      <c r="DO729" s="31">
        <v>115</v>
      </c>
      <c r="DP729" s="31">
        <v>115</v>
      </c>
      <c r="DQ729" s="31">
        <v>115</v>
      </c>
      <c r="DR729" s="31">
        <v>118.8</v>
      </c>
      <c r="DS729" s="31">
        <v>118.8</v>
      </c>
      <c r="DT729" s="31">
        <v>118.8</v>
      </c>
      <c r="DU729" s="31">
        <v>118.8</v>
      </c>
      <c r="DV729" s="31">
        <v>118.8</v>
      </c>
      <c r="DW729" s="31">
        <v>118.8</v>
      </c>
      <c r="DX729" s="31">
        <v>118.8</v>
      </c>
      <c r="DY729" s="31">
        <v>118.8</v>
      </c>
      <c r="DZ729" s="31">
        <v>118.8</v>
      </c>
      <c r="EA729" s="31">
        <v>118.8</v>
      </c>
      <c r="EB729" s="31">
        <v>118.8</v>
      </c>
      <c r="EC729" s="31">
        <v>118.8</v>
      </c>
      <c r="ED729" s="31">
        <v>118.8</v>
      </c>
      <c r="EE729" s="31">
        <v>118.8</v>
      </c>
      <c r="EF729" s="31">
        <v>118.7</v>
      </c>
      <c r="EG729" s="31">
        <v>118.8</v>
      </c>
      <c r="EH729" s="31">
        <v>118.8</v>
      </c>
      <c r="EI729" s="31">
        <v>118.8</v>
      </c>
      <c r="EJ729" s="31">
        <v>118.8</v>
      </c>
      <c r="EK729" s="31">
        <v>118.8</v>
      </c>
      <c r="EL729" s="31">
        <v>118.8</v>
      </c>
      <c r="EM729" s="31">
        <v>118.8</v>
      </c>
      <c r="EN729" s="31">
        <v>118.8</v>
      </c>
      <c r="EO729" s="31">
        <v>118.8</v>
      </c>
      <c r="EP729" s="31">
        <v>118.8</v>
      </c>
      <c r="EQ729" s="31">
        <v>118.8</v>
      </c>
      <c r="ER729" s="31">
        <v>118.8</v>
      </c>
      <c r="ES729" s="31">
        <v>118.8</v>
      </c>
      <c r="ET729" s="31">
        <v>118.8</v>
      </c>
    </row>
    <row r="730" spans="1:150">
      <c r="A730" s="25" t="s">
        <v>2638</v>
      </c>
      <c r="B730" s="25" t="s">
        <v>2639</v>
      </c>
      <c r="C730" s="26">
        <v>7.6899999999999996E-2</v>
      </c>
      <c r="D730" s="31">
        <v>110.2</v>
      </c>
      <c r="E730" s="31">
        <v>110.2</v>
      </c>
      <c r="F730" s="31">
        <v>110.3</v>
      </c>
      <c r="G730" s="31">
        <v>110.6</v>
      </c>
      <c r="H730" s="31">
        <v>112.2</v>
      </c>
      <c r="I730" s="31">
        <v>115.7</v>
      </c>
      <c r="J730" s="31">
        <v>111.1</v>
      </c>
      <c r="K730" s="31">
        <v>111.5</v>
      </c>
      <c r="L730" s="31">
        <v>110.9</v>
      </c>
      <c r="M730" s="31">
        <v>107.8</v>
      </c>
      <c r="N730" s="31">
        <v>107.7</v>
      </c>
      <c r="O730" s="31">
        <v>107.2</v>
      </c>
      <c r="P730" s="31">
        <v>108.5</v>
      </c>
      <c r="Q730" s="31">
        <v>109.1</v>
      </c>
      <c r="R730" s="31">
        <v>110</v>
      </c>
      <c r="S730" s="31">
        <v>110</v>
      </c>
      <c r="T730" s="31">
        <v>110</v>
      </c>
      <c r="U730" s="31">
        <v>110.1</v>
      </c>
      <c r="V730" s="31">
        <v>111.2</v>
      </c>
      <c r="W730" s="31">
        <v>111.4</v>
      </c>
      <c r="X730" s="31">
        <v>109.8</v>
      </c>
      <c r="Y730" s="31">
        <v>109.8</v>
      </c>
      <c r="Z730" s="31">
        <v>110.7</v>
      </c>
      <c r="AA730" s="31">
        <v>110.6</v>
      </c>
      <c r="AB730" s="31">
        <v>113.1</v>
      </c>
      <c r="AC730" s="31">
        <v>111.6</v>
      </c>
      <c r="AD730" s="31">
        <v>113</v>
      </c>
      <c r="AE730" s="31">
        <v>114.3</v>
      </c>
      <c r="AF730" s="31">
        <v>114.8</v>
      </c>
      <c r="AG730" s="31">
        <v>117.9</v>
      </c>
      <c r="AH730" s="31">
        <v>118</v>
      </c>
      <c r="AI730" s="31">
        <v>117.9</v>
      </c>
      <c r="AJ730" s="31">
        <v>116.5</v>
      </c>
      <c r="AK730" s="31">
        <v>118.9</v>
      </c>
      <c r="AL730" s="31">
        <v>118.9</v>
      </c>
      <c r="AM730" s="31">
        <v>118.9</v>
      </c>
      <c r="AN730" s="31">
        <v>119</v>
      </c>
      <c r="AO730" s="31">
        <v>121.4</v>
      </c>
      <c r="AP730" s="31">
        <v>119</v>
      </c>
      <c r="AQ730" s="31">
        <v>116.8</v>
      </c>
      <c r="AR730" s="31">
        <v>116.6</v>
      </c>
      <c r="AS730" s="31">
        <v>116.5</v>
      </c>
      <c r="AT730" s="31">
        <v>117.1</v>
      </c>
      <c r="AU730" s="31">
        <v>116.8</v>
      </c>
      <c r="AV730" s="31">
        <v>116.8</v>
      </c>
      <c r="AW730" s="31">
        <v>116.6</v>
      </c>
      <c r="AX730" s="31">
        <v>116.6</v>
      </c>
      <c r="AY730" s="31">
        <v>115.9</v>
      </c>
      <c r="AZ730" s="31">
        <v>115.9</v>
      </c>
      <c r="BA730" s="31">
        <v>116</v>
      </c>
      <c r="BB730" s="31">
        <v>115.9</v>
      </c>
      <c r="BC730" s="31">
        <v>115.7</v>
      </c>
      <c r="BD730" s="31">
        <v>115.5</v>
      </c>
      <c r="BE730" s="31">
        <v>114.9</v>
      </c>
      <c r="BF730" s="31">
        <v>115.5</v>
      </c>
      <c r="BG730" s="31">
        <v>115.4</v>
      </c>
      <c r="BH730" s="31">
        <v>116.6</v>
      </c>
      <c r="BI730" s="31">
        <v>116.6</v>
      </c>
      <c r="BJ730" s="31">
        <v>116.6</v>
      </c>
      <c r="BK730" s="31">
        <v>116.5</v>
      </c>
      <c r="BL730" s="31">
        <v>116.4</v>
      </c>
      <c r="BM730" s="31">
        <v>116.4</v>
      </c>
      <c r="BN730" s="31">
        <v>116.4</v>
      </c>
      <c r="BO730" s="31">
        <v>117.7</v>
      </c>
      <c r="BP730" s="31">
        <v>117.6</v>
      </c>
      <c r="BQ730" s="31">
        <v>117.8</v>
      </c>
      <c r="BR730" s="31">
        <v>117.8</v>
      </c>
      <c r="BS730" s="31">
        <v>117.8</v>
      </c>
      <c r="BT730" s="31">
        <v>117.8</v>
      </c>
      <c r="BU730" s="31">
        <v>117.8</v>
      </c>
      <c r="BV730" s="31">
        <v>117.8</v>
      </c>
      <c r="BW730" s="31">
        <v>117.9</v>
      </c>
      <c r="BX730" s="31">
        <v>117.9</v>
      </c>
      <c r="BY730" s="31">
        <v>118.9</v>
      </c>
      <c r="BZ730" s="31">
        <v>119.3</v>
      </c>
      <c r="CA730" s="31">
        <v>119.7</v>
      </c>
      <c r="CB730" s="31">
        <v>120.9</v>
      </c>
      <c r="CC730" s="31">
        <v>120.9</v>
      </c>
      <c r="CD730" s="31">
        <v>120.9</v>
      </c>
      <c r="CE730" s="31">
        <v>121</v>
      </c>
      <c r="CF730" s="31">
        <v>121.3</v>
      </c>
      <c r="CG730" s="31">
        <v>121.3</v>
      </c>
      <c r="CH730" s="31">
        <v>121.3</v>
      </c>
      <c r="CI730" s="31">
        <v>121.3</v>
      </c>
      <c r="CJ730" s="31">
        <v>121.6</v>
      </c>
      <c r="CK730" s="31">
        <v>121.6</v>
      </c>
      <c r="CL730" s="31">
        <v>121.6</v>
      </c>
      <c r="CM730" s="31">
        <v>121.9</v>
      </c>
      <c r="CN730" s="31">
        <v>122.2</v>
      </c>
      <c r="CO730" s="31">
        <v>122.2</v>
      </c>
      <c r="CP730" s="31">
        <v>122.2</v>
      </c>
      <c r="CQ730" s="31">
        <v>122.2</v>
      </c>
      <c r="CR730" s="31">
        <v>122.5</v>
      </c>
      <c r="CS730" s="31">
        <v>122.5</v>
      </c>
      <c r="CT730" s="31">
        <v>122.5</v>
      </c>
      <c r="CU730" s="31">
        <v>122.5</v>
      </c>
      <c r="CV730" s="31">
        <v>122.5</v>
      </c>
      <c r="CW730" s="31">
        <v>116.4</v>
      </c>
      <c r="CX730" s="31">
        <v>116.3</v>
      </c>
      <c r="CY730" s="31">
        <v>116.5</v>
      </c>
      <c r="CZ730" s="31">
        <v>119.3</v>
      </c>
      <c r="DA730" s="31">
        <v>119.3</v>
      </c>
      <c r="DB730" s="31">
        <v>119.3</v>
      </c>
      <c r="DC730" s="31">
        <v>119.3</v>
      </c>
      <c r="DD730" s="31">
        <v>120.1</v>
      </c>
      <c r="DE730" s="31">
        <v>120.2</v>
      </c>
      <c r="DF730" s="31">
        <v>120</v>
      </c>
      <c r="DG730" s="31">
        <v>120.6</v>
      </c>
      <c r="DH730" s="31">
        <v>120.4</v>
      </c>
      <c r="DI730" s="31">
        <v>120.1</v>
      </c>
      <c r="DJ730" s="31">
        <v>120.2</v>
      </c>
      <c r="DK730" s="31">
        <v>120.1</v>
      </c>
      <c r="DL730" s="31">
        <v>121.1</v>
      </c>
      <c r="DM730" s="31">
        <v>120.9</v>
      </c>
      <c r="DN730" s="31">
        <v>121.3</v>
      </c>
      <c r="DO730" s="31">
        <v>125.4</v>
      </c>
      <c r="DP730" s="31">
        <v>125.2</v>
      </c>
      <c r="DQ730" s="31">
        <v>125.9</v>
      </c>
      <c r="DR730" s="31">
        <v>126</v>
      </c>
      <c r="DS730" s="31">
        <v>126</v>
      </c>
      <c r="DT730" s="31">
        <v>127.3</v>
      </c>
      <c r="DU730" s="31">
        <v>127.9</v>
      </c>
      <c r="DV730" s="31">
        <v>129</v>
      </c>
      <c r="DW730" s="31">
        <v>129.5</v>
      </c>
      <c r="DX730" s="31">
        <v>128.80000000000001</v>
      </c>
      <c r="DY730" s="31">
        <v>129.9</v>
      </c>
      <c r="DZ730" s="31">
        <v>128.1</v>
      </c>
      <c r="EA730" s="31">
        <v>130.1</v>
      </c>
      <c r="EB730" s="31">
        <v>133</v>
      </c>
      <c r="EC730" s="31">
        <v>133.4</v>
      </c>
      <c r="ED730" s="31">
        <v>134.1</v>
      </c>
      <c r="EE730" s="31">
        <v>139.9</v>
      </c>
      <c r="EF730" s="31">
        <v>138.5</v>
      </c>
      <c r="EG730" s="31">
        <v>137.9</v>
      </c>
      <c r="EH730" s="31">
        <v>135.6</v>
      </c>
      <c r="EI730" s="31">
        <v>133.6</v>
      </c>
      <c r="EJ730" s="31">
        <v>132.69999999999999</v>
      </c>
      <c r="EK730" s="31">
        <v>134.19999999999999</v>
      </c>
      <c r="EL730" s="31">
        <v>136.69999999999999</v>
      </c>
      <c r="EM730" s="31">
        <v>136.19999999999999</v>
      </c>
      <c r="EN730" s="31">
        <v>136.19999999999999</v>
      </c>
      <c r="EO730" s="31">
        <v>136.19999999999999</v>
      </c>
      <c r="EP730" s="31">
        <v>136.5</v>
      </c>
      <c r="EQ730" s="31">
        <v>136.80000000000001</v>
      </c>
      <c r="ER730" s="31">
        <v>138.69999999999999</v>
      </c>
      <c r="ES730" s="31">
        <v>138.80000000000001</v>
      </c>
      <c r="ET730" s="31">
        <v>139.4</v>
      </c>
    </row>
    <row r="731" spans="1:150">
      <c r="A731" s="25" t="s">
        <v>2640</v>
      </c>
      <c r="B731" s="25" t="s">
        <v>2641</v>
      </c>
      <c r="C731" s="26">
        <v>0.55183000000000004</v>
      </c>
      <c r="D731" s="31">
        <v>106.2</v>
      </c>
      <c r="E731" s="31">
        <v>99.9</v>
      </c>
      <c r="F731" s="31">
        <v>100.4</v>
      </c>
      <c r="G731" s="31">
        <v>100.5</v>
      </c>
      <c r="H731" s="31">
        <v>98.5</v>
      </c>
      <c r="I731" s="31">
        <v>106.7</v>
      </c>
      <c r="J731" s="31">
        <v>105</v>
      </c>
      <c r="K731" s="31">
        <v>106</v>
      </c>
      <c r="L731" s="31">
        <v>97.2</v>
      </c>
      <c r="M731" s="31">
        <v>101.6</v>
      </c>
      <c r="N731" s="31">
        <v>101.9</v>
      </c>
      <c r="O731" s="31">
        <v>101.8</v>
      </c>
      <c r="P731" s="31">
        <v>102.4</v>
      </c>
      <c r="Q731" s="31">
        <v>104.6</v>
      </c>
      <c r="R731" s="31">
        <v>102.7</v>
      </c>
      <c r="S731" s="31">
        <v>103</v>
      </c>
      <c r="T731" s="31">
        <v>110.5</v>
      </c>
      <c r="U731" s="31">
        <v>110.5</v>
      </c>
      <c r="V731" s="31">
        <v>110.2</v>
      </c>
      <c r="W731" s="31">
        <v>110</v>
      </c>
      <c r="X731" s="31">
        <v>109.9</v>
      </c>
      <c r="Y731" s="31">
        <v>108.7</v>
      </c>
      <c r="Z731" s="31">
        <v>110.9</v>
      </c>
      <c r="AA731" s="31">
        <v>111.4</v>
      </c>
      <c r="AB731" s="31">
        <v>111.8</v>
      </c>
      <c r="AC731" s="31">
        <v>113.1</v>
      </c>
      <c r="AD731" s="31">
        <v>114.6</v>
      </c>
      <c r="AE731" s="31">
        <v>106.4</v>
      </c>
      <c r="AF731" s="31">
        <v>105.4</v>
      </c>
      <c r="AG731" s="31">
        <v>105.5</v>
      </c>
      <c r="AH731" s="31">
        <v>111.3</v>
      </c>
      <c r="AI731" s="31">
        <v>107.8</v>
      </c>
      <c r="AJ731" s="31">
        <v>107.7</v>
      </c>
      <c r="AK731" s="31">
        <v>107.5</v>
      </c>
      <c r="AL731" s="31">
        <v>107.5</v>
      </c>
      <c r="AM731" s="31">
        <v>106.6</v>
      </c>
      <c r="AN731" s="31">
        <v>106.7</v>
      </c>
      <c r="AO731" s="31">
        <v>111.2</v>
      </c>
      <c r="AP731" s="31">
        <v>116.4</v>
      </c>
      <c r="AQ731" s="31">
        <v>107.2</v>
      </c>
      <c r="AR731" s="31">
        <v>106.6</v>
      </c>
      <c r="AS731" s="31">
        <v>106</v>
      </c>
      <c r="AT731" s="31">
        <v>105.9</v>
      </c>
      <c r="AU731" s="31">
        <v>106.3</v>
      </c>
      <c r="AV731" s="31">
        <v>106.1</v>
      </c>
      <c r="AW731" s="31">
        <v>106.4</v>
      </c>
      <c r="AX731" s="31">
        <v>106.4</v>
      </c>
      <c r="AY731" s="31">
        <v>106.4</v>
      </c>
      <c r="AZ731" s="31">
        <v>106.1</v>
      </c>
      <c r="BA731" s="31">
        <v>106.1</v>
      </c>
      <c r="BB731" s="31">
        <v>106.2</v>
      </c>
      <c r="BC731" s="31">
        <v>106</v>
      </c>
      <c r="BD731" s="31">
        <v>106.4</v>
      </c>
      <c r="BE731" s="31">
        <v>105.9</v>
      </c>
      <c r="BF731" s="31">
        <v>105.9</v>
      </c>
      <c r="BG731" s="31">
        <v>107.7</v>
      </c>
      <c r="BH731" s="31">
        <v>107.7</v>
      </c>
      <c r="BI731" s="31">
        <v>107.8</v>
      </c>
      <c r="BJ731" s="31">
        <v>106.4</v>
      </c>
      <c r="BK731" s="31">
        <v>107.5</v>
      </c>
      <c r="BL731" s="31">
        <v>107.5</v>
      </c>
      <c r="BM731" s="31">
        <v>107.9</v>
      </c>
      <c r="BN731" s="31">
        <v>108.2</v>
      </c>
      <c r="BO731" s="31">
        <v>108.5</v>
      </c>
      <c r="BP731" s="31">
        <v>107.2</v>
      </c>
      <c r="BQ731" s="31">
        <v>107.9</v>
      </c>
      <c r="BR731" s="31">
        <v>108.3</v>
      </c>
      <c r="BS731" s="31">
        <v>108.7</v>
      </c>
      <c r="BT731" s="31">
        <v>109</v>
      </c>
      <c r="BU731" s="31">
        <v>110.2</v>
      </c>
      <c r="BV731" s="31">
        <v>109.7</v>
      </c>
      <c r="BW731" s="31">
        <v>109.5</v>
      </c>
      <c r="BX731" s="31">
        <v>108.8</v>
      </c>
      <c r="BY731" s="31">
        <v>108.7</v>
      </c>
      <c r="BZ731" s="31">
        <v>109.1</v>
      </c>
      <c r="CA731" s="31">
        <v>109</v>
      </c>
      <c r="CB731" s="31">
        <v>107.1</v>
      </c>
      <c r="CC731" s="31">
        <v>108.5</v>
      </c>
      <c r="CD731" s="31">
        <v>109</v>
      </c>
      <c r="CE731" s="31">
        <v>108.9</v>
      </c>
      <c r="CF731" s="31">
        <v>109.2</v>
      </c>
      <c r="CG731" s="31">
        <v>109.5</v>
      </c>
      <c r="CH731" s="31">
        <v>109.9</v>
      </c>
      <c r="CI731" s="31">
        <v>109.3</v>
      </c>
      <c r="CJ731" s="31">
        <v>110.1</v>
      </c>
      <c r="CK731" s="31">
        <v>110.1</v>
      </c>
      <c r="CL731" s="31">
        <v>111.6</v>
      </c>
      <c r="CM731" s="31">
        <v>112.3</v>
      </c>
      <c r="CN731" s="31">
        <v>111.5</v>
      </c>
      <c r="CO731" s="31">
        <v>111.7</v>
      </c>
      <c r="CP731" s="31">
        <v>111</v>
      </c>
      <c r="CQ731" s="31">
        <v>111</v>
      </c>
      <c r="CR731" s="31">
        <v>111.2</v>
      </c>
      <c r="CS731" s="31">
        <v>112.3</v>
      </c>
      <c r="CT731" s="31">
        <v>111.8</v>
      </c>
      <c r="CU731" s="31">
        <v>110</v>
      </c>
      <c r="CV731" s="31">
        <v>111.9</v>
      </c>
      <c r="CW731" s="31">
        <v>109.8</v>
      </c>
      <c r="CX731" s="31">
        <v>111.1</v>
      </c>
      <c r="CY731" s="31">
        <v>110.8</v>
      </c>
      <c r="CZ731" s="31">
        <v>112.4</v>
      </c>
      <c r="DA731" s="31">
        <v>111</v>
      </c>
      <c r="DB731" s="31">
        <v>111</v>
      </c>
      <c r="DC731" s="31">
        <v>111.5</v>
      </c>
      <c r="DD731" s="31">
        <v>111.5</v>
      </c>
      <c r="DE731" s="31">
        <v>112.4</v>
      </c>
      <c r="DF731" s="31">
        <v>112.2</v>
      </c>
      <c r="DG731" s="31">
        <v>113.6</v>
      </c>
      <c r="DH731" s="31">
        <v>114.2</v>
      </c>
      <c r="DI731" s="31">
        <v>115</v>
      </c>
      <c r="DJ731" s="31">
        <v>113.9</v>
      </c>
      <c r="DK731" s="31">
        <v>114</v>
      </c>
      <c r="DL731" s="31">
        <v>114.9</v>
      </c>
      <c r="DM731" s="31">
        <v>114.6</v>
      </c>
      <c r="DN731" s="31">
        <v>115</v>
      </c>
      <c r="DO731" s="31">
        <v>116.1</v>
      </c>
      <c r="DP731" s="31">
        <v>116.4</v>
      </c>
      <c r="DQ731" s="31">
        <v>115.9</v>
      </c>
      <c r="DR731" s="31">
        <v>115.2</v>
      </c>
      <c r="DS731" s="31">
        <v>115.8</v>
      </c>
      <c r="DT731" s="31">
        <v>117.4</v>
      </c>
      <c r="DU731" s="31">
        <v>117.6</v>
      </c>
      <c r="DV731" s="31">
        <v>117.7</v>
      </c>
      <c r="DW731" s="31">
        <v>118.1</v>
      </c>
      <c r="DX731" s="31">
        <v>117.9</v>
      </c>
      <c r="DY731" s="31">
        <v>117.7</v>
      </c>
      <c r="DZ731" s="31">
        <v>117.1</v>
      </c>
      <c r="EA731" s="31">
        <v>117.2</v>
      </c>
      <c r="EB731" s="31">
        <v>117.6</v>
      </c>
      <c r="EC731" s="31">
        <v>117.6</v>
      </c>
      <c r="ED731" s="31">
        <v>117.5</v>
      </c>
      <c r="EE731" s="31">
        <v>117.8</v>
      </c>
      <c r="EF731" s="31">
        <v>117.8</v>
      </c>
      <c r="EG731" s="31">
        <v>118</v>
      </c>
      <c r="EH731" s="31">
        <v>117</v>
      </c>
      <c r="EI731" s="31">
        <v>117</v>
      </c>
      <c r="EJ731" s="31">
        <v>116.7</v>
      </c>
      <c r="EK731" s="31">
        <v>116.6</v>
      </c>
      <c r="EL731" s="31">
        <v>117</v>
      </c>
      <c r="EM731" s="31">
        <v>117</v>
      </c>
      <c r="EN731" s="31">
        <v>117.3</v>
      </c>
      <c r="EO731" s="31">
        <v>117.9</v>
      </c>
      <c r="EP731" s="31">
        <v>118.2</v>
      </c>
      <c r="EQ731" s="31">
        <v>117.7</v>
      </c>
      <c r="ER731" s="31">
        <v>117.5</v>
      </c>
      <c r="ES731" s="31">
        <v>117.7</v>
      </c>
      <c r="ET731" s="31">
        <v>117.9</v>
      </c>
    </row>
    <row r="732" spans="1:150">
      <c r="A732" s="25" t="s">
        <v>2642</v>
      </c>
      <c r="B732" s="25" t="s">
        <v>2643</v>
      </c>
      <c r="C732" s="26">
        <v>2.7959999999999999E-2</v>
      </c>
      <c r="D732" s="31">
        <v>103.9</v>
      </c>
      <c r="E732" s="31">
        <v>103.8</v>
      </c>
      <c r="F732" s="31">
        <v>104.4</v>
      </c>
      <c r="G732" s="31">
        <v>109.8</v>
      </c>
      <c r="H732" s="31">
        <v>107.6</v>
      </c>
      <c r="I732" s="31">
        <v>107.5</v>
      </c>
      <c r="J732" s="31">
        <v>102.3</v>
      </c>
      <c r="K732" s="31">
        <v>105.5</v>
      </c>
      <c r="L732" s="31">
        <v>103.9</v>
      </c>
      <c r="M732" s="31">
        <v>105.8</v>
      </c>
      <c r="N732" s="31">
        <v>105</v>
      </c>
      <c r="O732" s="31">
        <v>106.8</v>
      </c>
      <c r="P732" s="31">
        <v>104.2</v>
      </c>
      <c r="Q732" s="31">
        <v>105.4</v>
      </c>
      <c r="R732" s="31">
        <v>103.5</v>
      </c>
      <c r="S732" s="31">
        <v>102.3</v>
      </c>
      <c r="T732" s="31">
        <v>100.3</v>
      </c>
      <c r="U732" s="31">
        <v>104.7</v>
      </c>
      <c r="V732" s="31">
        <v>105.1</v>
      </c>
      <c r="W732" s="31">
        <v>102.7</v>
      </c>
      <c r="X732" s="31">
        <v>104.3</v>
      </c>
      <c r="Y732" s="31">
        <v>103.3</v>
      </c>
      <c r="Z732" s="31">
        <v>102.5</v>
      </c>
      <c r="AA732" s="31">
        <v>103.6</v>
      </c>
      <c r="AB732" s="31">
        <v>102.6</v>
      </c>
      <c r="AC732" s="31">
        <v>101.4</v>
      </c>
      <c r="AD732" s="31">
        <v>105.5</v>
      </c>
      <c r="AE732" s="31">
        <v>105</v>
      </c>
      <c r="AF732" s="31">
        <v>105.2</v>
      </c>
      <c r="AG732" s="31">
        <v>105.4</v>
      </c>
      <c r="AH732" s="31">
        <v>104.2</v>
      </c>
      <c r="AI732" s="31">
        <v>105.1</v>
      </c>
      <c r="AJ732" s="31">
        <v>112</v>
      </c>
      <c r="AK732" s="31">
        <v>108</v>
      </c>
      <c r="AL732" s="31">
        <v>105.7</v>
      </c>
      <c r="AM732" s="31">
        <v>110</v>
      </c>
      <c r="AN732" s="31">
        <v>112.8</v>
      </c>
      <c r="AO732" s="31">
        <v>105.8</v>
      </c>
      <c r="AP732" s="31">
        <v>105.2</v>
      </c>
      <c r="AQ732" s="31">
        <v>106.6</v>
      </c>
      <c r="AR732" s="31">
        <v>110.5</v>
      </c>
      <c r="AS732" s="31">
        <v>106.7</v>
      </c>
      <c r="AT732" s="31">
        <v>108</v>
      </c>
      <c r="AU732" s="31">
        <v>107.5</v>
      </c>
      <c r="AV732" s="31">
        <v>107.5</v>
      </c>
      <c r="AW732" s="31">
        <v>107.5</v>
      </c>
      <c r="AX732" s="31">
        <v>107.5</v>
      </c>
      <c r="AY732" s="31">
        <v>107.5</v>
      </c>
      <c r="AZ732" s="31">
        <v>108.3</v>
      </c>
      <c r="BA732" s="31">
        <v>107</v>
      </c>
      <c r="BB732" s="31">
        <v>107.1</v>
      </c>
      <c r="BC732" s="31">
        <v>107.1</v>
      </c>
      <c r="BD732" s="31">
        <v>107.5</v>
      </c>
      <c r="BE732" s="31">
        <v>107.5</v>
      </c>
      <c r="BF732" s="31">
        <v>108.4</v>
      </c>
      <c r="BG732" s="31">
        <v>108.3</v>
      </c>
      <c r="BH732" s="31">
        <v>109.6</v>
      </c>
      <c r="BI732" s="31">
        <v>109.6</v>
      </c>
      <c r="BJ732" s="31">
        <v>109.6</v>
      </c>
      <c r="BK732" s="31">
        <v>109.8</v>
      </c>
      <c r="BL732" s="31">
        <v>110.2</v>
      </c>
      <c r="BM732" s="31">
        <v>110.5</v>
      </c>
      <c r="BN732" s="31">
        <v>110.3</v>
      </c>
      <c r="BO732" s="31">
        <v>109.5</v>
      </c>
      <c r="BP732" s="31">
        <v>109.7</v>
      </c>
      <c r="BQ732" s="31">
        <v>109.7</v>
      </c>
      <c r="BR732" s="31">
        <v>110.2</v>
      </c>
      <c r="BS732" s="31">
        <v>109.9</v>
      </c>
      <c r="BT732" s="31">
        <v>110.2</v>
      </c>
      <c r="BU732" s="31">
        <v>110.1</v>
      </c>
      <c r="BV732" s="31">
        <v>110.1</v>
      </c>
      <c r="BW732" s="31">
        <v>110.1</v>
      </c>
      <c r="BX732" s="31">
        <v>109.7</v>
      </c>
      <c r="BY732" s="31">
        <v>109.8</v>
      </c>
      <c r="BZ732" s="31">
        <v>110.2</v>
      </c>
      <c r="CA732" s="31">
        <v>110.5</v>
      </c>
      <c r="CB732" s="31">
        <v>111.7</v>
      </c>
      <c r="CC732" s="31">
        <v>112.2</v>
      </c>
      <c r="CD732" s="31">
        <v>111.4</v>
      </c>
      <c r="CE732" s="31">
        <v>112</v>
      </c>
      <c r="CF732" s="31">
        <v>112.1</v>
      </c>
      <c r="CG732" s="31">
        <v>113.4</v>
      </c>
      <c r="CH732" s="31">
        <v>113.4</v>
      </c>
      <c r="CI732" s="31">
        <v>113.3</v>
      </c>
      <c r="CJ732" s="31">
        <v>113</v>
      </c>
      <c r="CK732" s="31">
        <v>115.5</v>
      </c>
      <c r="CL732" s="31">
        <v>115.5</v>
      </c>
      <c r="CM732" s="31">
        <v>115.4</v>
      </c>
      <c r="CN732" s="31">
        <v>115.2</v>
      </c>
      <c r="CO732" s="31">
        <v>115</v>
      </c>
      <c r="CP732" s="31">
        <v>114.6</v>
      </c>
      <c r="CQ732" s="31">
        <v>114.7</v>
      </c>
      <c r="CR732" s="31">
        <v>114.9</v>
      </c>
      <c r="CS732" s="31">
        <v>115.1</v>
      </c>
      <c r="CT732" s="31">
        <v>115.1</v>
      </c>
      <c r="CU732" s="31">
        <v>115.1</v>
      </c>
      <c r="CV732" s="31">
        <v>115.1</v>
      </c>
      <c r="CW732" s="31">
        <v>115.5</v>
      </c>
      <c r="CX732" s="31">
        <v>114.3</v>
      </c>
      <c r="CY732" s="31">
        <v>115.5</v>
      </c>
      <c r="CZ732" s="31">
        <v>115.2</v>
      </c>
      <c r="DA732" s="31">
        <v>115.1</v>
      </c>
      <c r="DB732" s="31">
        <v>115.8</v>
      </c>
      <c r="DC732" s="31">
        <v>116.2</v>
      </c>
      <c r="DD732" s="31">
        <v>116.3</v>
      </c>
      <c r="DE732" s="31">
        <v>117.3</v>
      </c>
      <c r="DF732" s="31">
        <v>119.3</v>
      </c>
      <c r="DG732" s="31">
        <v>120.2</v>
      </c>
      <c r="DH732" s="31">
        <v>121.7</v>
      </c>
      <c r="DI732" s="31">
        <v>122.1</v>
      </c>
      <c r="DJ732" s="31">
        <v>122.1</v>
      </c>
      <c r="DK732" s="31">
        <v>124.9</v>
      </c>
      <c r="DL732" s="31">
        <v>126.8</v>
      </c>
      <c r="DM732" s="31">
        <v>123.4</v>
      </c>
      <c r="DN732" s="31">
        <v>124.1</v>
      </c>
      <c r="DO732" s="31">
        <v>126</v>
      </c>
      <c r="DP732" s="31">
        <v>125.8</v>
      </c>
      <c r="DQ732" s="31">
        <v>126.3</v>
      </c>
      <c r="DR732" s="31">
        <v>127.5</v>
      </c>
      <c r="DS732" s="31">
        <v>130</v>
      </c>
      <c r="DT732" s="31">
        <v>133.30000000000001</v>
      </c>
      <c r="DU732" s="31">
        <v>133.80000000000001</v>
      </c>
      <c r="DV732" s="31">
        <v>134.19999999999999</v>
      </c>
      <c r="DW732" s="31">
        <v>134</v>
      </c>
      <c r="DX732" s="31">
        <v>134.19999999999999</v>
      </c>
      <c r="DY732" s="31">
        <v>134.19999999999999</v>
      </c>
      <c r="DZ732" s="31">
        <v>134.80000000000001</v>
      </c>
      <c r="EA732" s="31">
        <v>133.5</v>
      </c>
      <c r="EB732" s="31">
        <v>133.69999999999999</v>
      </c>
      <c r="EC732" s="31">
        <v>134.69999999999999</v>
      </c>
      <c r="ED732" s="31">
        <v>134.80000000000001</v>
      </c>
      <c r="EE732" s="31">
        <v>135.5</v>
      </c>
      <c r="EF732" s="31">
        <v>136.5</v>
      </c>
      <c r="EG732" s="31">
        <v>136</v>
      </c>
      <c r="EH732" s="31">
        <v>136.80000000000001</v>
      </c>
      <c r="EI732" s="31">
        <v>137.4</v>
      </c>
      <c r="EJ732" s="31">
        <v>137.69999999999999</v>
      </c>
      <c r="EK732" s="31">
        <v>136.4</v>
      </c>
      <c r="EL732" s="31">
        <v>137.19999999999999</v>
      </c>
      <c r="EM732" s="31">
        <v>136.6</v>
      </c>
      <c r="EN732" s="31">
        <v>136.5</v>
      </c>
      <c r="EO732" s="31">
        <v>137.6</v>
      </c>
      <c r="EP732" s="31">
        <v>139</v>
      </c>
      <c r="EQ732" s="31">
        <v>138.4</v>
      </c>
      <c r="ER732" s="31">
        <v>139.30000000000001</v>
      </c>
      <c r="ES732" s="31">
        <v>140.30000000000001</v>
      </c>
      <c r="ET732" s="31">
        <v>140.1</v>
      </c>
    </row>
    <row r="733" spans="1:150">
      <c r="A733" s="25" t="s">
        <v>2644</v>
      </c>
      <c r="B733" s="25" t="s">
        <v>2645</v>
      </c>
      <c r="C733" s="26">
        <v>0.25362000000000001</v>
      </c>
      <c r="D733" s="31">
        <v>110.7</v>
      </c>
      <c r="E733" s="31">
        <v>96.9</v>
      </c>
      <c r="F733" s="31">
        <v>98.8</v>
      </c>
      <c r="G733" s="31">
        <v>98.3</v>
      </c>
      <c r="H733" s="31">
        <v>93.1</v>
      </c>
      <c r="I733" s="31">
        <v>110.2</v>
      </c>
      <c r="J733" s="31">
        <v>107.8</v>
      </c>
      <c r="K733" s="31">
        <v>110.3</v>
      </c>
      <c r="L733" s="31">
        <v>92.5</v>
      </c>
      <c r="M733" s="31">
        <v>99.6</v>
      </c>
      <c r="N733" s="31">
        <v>99.8</v>
      </c>
      <c r="O733" s="31">
        <v>101.3</v>
      </c>
      <c r="P733" s="31">
        <v>101.8</v>
      </c>
      <c r="Q733" s="31">
        <v>106</v>
      </c>
      <c r="R733" s="31">
        <v>101.8</v>
      </c>
      <c r="S733" s="31">
        <v>100</v>
      </c>
      <c r="T733" s="31">
        <v>115.8</v>
      </c>
      <c r="U733" s="31">
        <v>114.8</v>
      </c>
      <c r="V733" s="31">
        <v>114.8</v>
      </c>
      <c r="W733" s="31">
        <v>114.8</v>
      </c>
      <c r="X733" s="31">
        <v>114.8</v>
      </c>
      <c r="Y733" s="31">
        <v>112.3</v>
      </c>
      <c r="Z733" s="31">
        <v>120</v>
      </c>
      <c r="AA733" s="31">
        <v>120</v>
      </c>
      <c r="AB733" s="31">
        <v>120.2</v>
      </c>
      <c r="AC733" s="31">
        <v>123.8</v>
      </c>
      <c r="AD733" s="31">
        <v>123.8</v>
      </c>
      <c r="AE733" s="31">
        <v>105.7</v>
      </c>
      <c r="AF733" s="31">
        <v>105.6</v>
      </c>
      <c r="AG733" s="31">
        <v>105.6</v>
      </c>
      <c r="AH733" s="31">
        <v>118.5</v>
      </c>
      <c r="AI733" s="31">
        <v>111.7</v>
      </c>
      <c r="AJ733" s="31">
        <v>110.9</v>
      </c>
      <c r="AK733" s="31">
        <v>110.9</v>
      </c>
      <c r="AL733" s="31">
        <v>110.9</v>
      </c>
      <c r="AM733" s="31">
        <v>107.3</v>
      </c>
      <c r="AN733" s="31">
        <v>107.3</v>
      </c>
      <c r="AO733" s="31">
        <v>117.8</v>
      </c>
      <c r="AP733" s="31">
        <v>125.3</v>
      </c>
      <c r="AQ733" s="31">
        <v>105.8</v>
      </c>
      <c r="AR733" s="31">
        <v>105.8</v>
      </c>
      <c r="AS733" s="31">
        <v>105.8</v>
      </c>
      <c r="AT733" s="31">
        <v>105.8</v>
      </c>
      <c r="AU733" s="31">
        <v>106.7</v>
      </c>
      <c r="AV733" s="31">
        <v>106.7</v>
      </c>
      <c r="AW733" s="31">
        <v>107.5</v>
      </c>
      <c r="AX733" s="31">
        <v>107.5</v>
      </c>
      <c r="AY733" s="31">
        <v>107.5</v>
      </c>
      <c r="AZ733" s="31">
        <v>106.8</v>
      </c>
      <c r="BA733" s="31">
        <v>106.8</v>
      </c>
      <c r="BB733" s="31">
        <v>106.9</v>
      </c>
      <c r="BC733" s="31">
        <v>106.9</v>
      </c>
      <c r="BD733" s="31">
        <v>107</v>
      </c>
      <c r="BE733" s="31">
        <v>106.3</v>
      </c>
      <c r="BF733" s="31">
        <v>106.3</v>
      </c>
      <c r="BG733" s="31">
        <v>109.5</v>
      </c>
      <c r="BH733" s="31">
        <v>109.5</v>
      </c>
      <c r="BI733" s="31">
        <v>109.5</v>
      </c>
      <c r="BJ733" s="31">
        <v>109.5</v>
      </c>
      <c r="BK733" s="31">
        <v>110.8</v>
      </c>
      <c r="BL733" s="31">
        <v>110.8</v>
      </c>
      <c r="BM733" s="31">
        <v>112.2</v>
      </c>
      <c r="BN733" s="31">
        <v>112.3</v>
      </c>
      <c r="BO733" s="31">
        <v>112.7</v>
      </c>
      <c r="BP733" s="31">
        <v>112.7</v>
      </c>
      <c r="BQ733" s="31">
        <v>113.8</v>
      </c>
      <c r="BR733" s="31">
        <v>113.8</v>
      </c>
      <c r="BS733" s="31">
        <v>113.8</v>
      </c>
      <c r="BT733" s="31">
        <v>113.8</v>
      </c>
      <c r="BU733" s="31">
        <v>115.5</v>
      </c>
      <c r="BV733" s="31">
        <v>115.5</v>
      </c>
      <c r="BW733" s="31">
        <v>115.5</v>
      </c>
      <c r="BX733" s="31">
        <v>115.5</v>
      </c>
      <c r="BY733" s="31">
        <v>115.7</v>
      </c>
      <c r="BZ733" s="31">
        <v>115.6</v>
      </c>
      <c r="CA733" s="31">
        <v>115.6</v>
      </c>
      <c r="CB733" s="31">
        <v>111.1</v>
      </c>
      <c r="CC733" s="31">
        <v>113.1</v>
      </c>
      <c r="CD733" s="31">
        <v>113.3</v>
      </c>
      <c r="CE733" s="31">
        <v>112.5</v>
      </c>
      <c r="CF733" s="31">
        <v>113.2</v>
      </c>
      <c r="CG733" s="31">
        <v>113.2</v>
      </c>
      <c r="CH733" s="31">
        <v>113.4</v>
      </c>
      <c r="CI733" s="31">
        <v>111.8</v>
      </c>
      <c r="CJ733" s="31">
        <v>111.1</v>
      </c>
      <c r="CK733" s="31">
        <v>111.5</v>
      </c>
      <c r="CL733" s="31">
        <v>113.2</v>
      </c>
      <c r="CM733" s="31">
        <v>114.8</v>
      </c>
      <c r="CN733" s="31">
        <v>112.8</v>
      </c>
      <c r="CO733" s="31">
        <v>113.7</v>
      </c>
      <c r="CP733" s="31">
        <v>113.7</v>
      </c>
      <c r="CQ733" s="31">
        <v>113.7</v>
      </c>
      <c r="CR733" s="31">
        <v>113.7</v>
      </c>
      <c r="CS733" s="31">
        <v>113.7</v>
      </c>
      <c r="CT733" s="31">
        <v>113.8</v>
      </c>
      <c r="CU733" s="31">
        <v>113.8</v>
      </c>
      <c r="CV733" s="31">
        <v>113.8</v>
      </c>
      <c r="CW733" s="31">
        <v>108.7</v>
      </c>
      <c r="CX733" s="31">
        <v>108.7</v>
      </c>
      <c r="CY733" s="31">
        <v>108.5</v>
      </c>
      <c r="CZ733" s="31">
        <v>108</v>
      </c>
      <c r="DA733" s="31">
        <v>107.7</v>
      </c>
      <c r="DB733" s="31">
        <v>107.9</v>
      </c>
      <c r="DC733" s="31">
        <v>107.9</v>
      </c>
      <c r="DD733" s="31">
        <v>108.1</v>
      </c>
      <c r="DE733" s="31">
        <v>109.1</v>
      </c>
      <c r="DF733" s="31">
        <v>108.9</v>
      </c>
      <c r="DG733" s="31">
        <v>109.3</v>
      </c>
      <c r="DH733" s="31">
        <v>109.3</v>
      </c>
      <c r="DI733" s="31">
        <v>109.3</v>
      </c>
      <c r="DJ733" s="31">
        <v>109</v>
      </c>
      <c r="DK733" s="31">
        <v>107.8</v>
      </c>
      <c r="DL733" s="31">
        <v>108.1</v>
      </c>
      <c r="DM733" s="31">
        <v>107.8</v>
      </c>
      <c r="DN733" s="31">
        <v>108.3</v>
      </c>
      <c r="DO733" s="31">
        <v>110.3</v>
      </c>
      <c r="DP733" s="31">
        <v>110.7</v>
      </c>
      <c r="DQ733" s="31">
        <v>109.5</v>
      </c>
      <c r="DR733" s="31">
        <v>110.7</v>
      </c>
      <c r="DS733" s="31">
        <v>110.9</v>
      </c>
      <c r="DT733" s="31">
        <v>112.9</v>
      </c>
      <c r="DU733" s="31">
        <v>112.8</v>
      </c>
      <c r="DV733" s="31">
        <v>111.5</v>
      </c>
      <c r="DW733" s="31">
        <v>111.5</v>
      </c>
      <c r="DX733" s="31">
        <v>110.5</v>
      </c>
      <c r="DY733" s="31">
        <v>110.6</v>
      </c>
      <c r="DZ733" s="31">
        <v>110</v>
      </c>
      <c r="EA733" s="31">
        <v>109.8</v>
      </c>
      <c r="EB733" s="31">
        <v>110.2</v>
      </c>
      <c r="EC733" s="31">
        <v>110.1</v>
      </c>
      <c r="ED733" s="31">
        <v>110.3</v>
      </c>
      <c r="EE733" s="31">
        <v>110.8</v>
      </c>
      <c r="EF733" s="31">
        <v>110.8</v>
      </c>
      <c r="EG733" s="31">
        <v>111</v>
      </c>
      <c r="EH733" s="31">
        <v>108.3</v>
      </c>
      <c r="EI733" s="31">
        <v>107.8</v>
      </c>
      <c r="EJ733" s="31">
        <v>107</v>
      </c>
      <c r="EK733" s="31">
        <v>107.1</v>
      </c>
      <c r="EL733" s="31">
        <v>107.3</v>
      </c>
      <c r="EM733" s="31">
        <v>107.5</v>
      </c>
      <c r="EN733" s="31">
        <v>107.6</v>
      </c>
      <c r="EO733" s="31">
        <v>108.1</v>
      </c>
      <c r="EP733" s="31">
        <v>108.4</v>
      </c>
      <c r="EQ733" s="31">
        <v>107.6</v>
      </c>
      <c r="ER733" s="31">
        <v>107.9</v>
      </c>
      <c r="ES733" s="31">
        <v>107.9</v>
      </c>
      <c r="ET733" s="31">
        <v>108</v>
      </c>
    </row>
    <row r="734" spans="1:150">
      <c r="A734" s="25" t="s">
        <v>2646</v>
      </c>
      <c r="B734" s="25" t="s">
        <v>2647</v>
      </c>
      <c r="C734" s="26">
        <v>0.17455999999999999</v>
      </c>
      <c r="D734" s="31">
        <v>102.6</v>
      </c>
      <c r="E734" s="31">
        <v>101.5</v>
      </c>
      <c r="F734" s="31">
        <v>100</v>
      </c>
      <c r="G734" s="31">
        <v>100</v>
      </c>
      <c r="H734" s="31">
        <v>101.4</v>
      </c>
      <c r="I734" s="31">
        <v>102.1</v>
      </c>
      <c r="J734" s="31">
        <v>102.1</v>
      </c>
      <c r="K734" s="31">
        <v>101.6</v>
      </c>
      <c r="L734" s="31">
        <v>98.6</v>
      </c>
      <c r="M734" s="31">
        <v>102.7</v>
      </c>
      <c r="N734" s="31">
        <v>103</v>
      </c>
      <c r="O734" s="31">
        <v>99.8</v>
      </c>
      <c r="P734" s="31">
        <v>100.8</v>
      </c>
      <c r="Q734" s="31">
        <v>101.2</v>
      </c>
      <c r="R734" s="31">
        <v>101.2</v>
      </c>
      <c r="S734" s="31">
        <v>105.3</v>
      </c>
      <c r="T734" s="31">
        <v>105.5</v>
      </c>
      <c r="U734" s="31">
        <v>105.5</v>
      </c>
      <c r="V734" s="31">
        <v>105.6</v>
      </c>
      <c r="W734" s="31">
        <v>105.2</v>
      </c>
      <c r="X734" s="31">
        <v>104.2</v>
      </c>
      <c r="Y734" s="31">
        <v>104.5</v>
      </c>
      <c r="Z734" s="31">
        <v>101.8</v>
      </c>
      <c r="AA734" s="31">
        <v>102.2</v>
      </c>
      <c r="AB734" s="31">
        <v>102.9</v>
      </c>
      <c r="AC734" s="31">
        <v>102.9</v>
      </c>
      <c r="AD734" s="31">
        <v>106.5</v>
      </c>
      <c r="AE734" s="31">
        <v>106.5</v>
      </c>
      <c r="AF734" s="31">
        <v>103.7</v>
      </c>
      <c r="AG734" s="31">
        <v>104</v>
      </c>
      <c r="AH734" s="31">
        <v>104</v>
      </c>
      <c r="AI734" s="31">
        <v>102.8</v>
      </c>
      <c r="AJ734" s="31">
        <v>102.9</v>
      </c>
      <c r="AK734" s="31">
        <v>102.9</v>
      </c>
      <c r="AL734" s="31">
        <v>103.5</v>
      </c>
      <c r="AM734" s="31">
        <v>104.1</v>
      </c>
      <c r="AN734" s="31">
        <v>104.4</v>
      </c>
      <c r="AO734" s="31">
        <v>104.6</v>
      </c>
      <c r="AP734" s="31">
        <v>109.8</v>
      </c>
      <c r="AQ734" s="31">
        <v>109.8</v>
      </c>
      <c r="AR734" s="31">
        <v>107.1</v>
      </c>
      <c r="AS734" s="31">
        <v>105.8</v>
      </c>
      <c r="AT734" s="31">
        <v>105.5</v>
      </c>
      <c r="AU734" s="31">
        <v>105.5</v>
      </c>
      <c r="AV734" s="31">
        <v>105.5</v>
      </c>
      <c r="AW734" s="31">
        <v>105.5</v>
      </c>
      <c r="AX734" s="31">
        <v>105.7</v>
      </c>
      <c r="AY734" s="31">
        <v>105.7</v>
      </c>
      <c r="AZ734" s="31">
        <v>105.7</v>
      </c>
      <c r="BA734" s="31">
        <v>105.7</v>
      </c>
      <c r="BB734" s="31">
        <v>105.7</v>
      </c>
      <c r="BC734" s="31">
        <v>105.7</v>
      </c>
      <c r="BD734" s="31">
        <v>105.8</v>
      </c>
      <c r="BE734" s="31">
        <v>105.8</v>
      </c>
      <c r="BF734" s="31">
        <v>105.8</v>
      </c>
      <c r="BG734" s="31">
        <v>105.9</v>
      </c>
      <c r="BH734" s="31">
        <v>105.9</v>
      </c>
      <c r="BI734" s="31">
        <v>105.9</v>
      </c>
      <c r="BJ734" s="31">
        <v>101.6</v>
      </c>
      <c r="BK734" s="31">
        <v>102.3</v>
      </c>
      <c r="BL734" s="31">
        <v>102.3</v>
      </c>
      <c r="BM734" s="31">
        <v>101.6</v>
      </c>
      <c r="BN734" s="31">
        <v>101.6</v>
      </c>
      <c r="BO734" s="31">
        <v>101.6</v>
      </c>
      <c r="BP734" s="31">
        <v>99.7</v>
      </c>
      <c r="BQ734" s="31">
        <v>99.7</v>
      </c>
      <c r="BR734" s="31">
        <v>100.4</v>
      </c>
      <c r="BS734" s="31">
        <v>101.2</v>
      </c>
      <c r="BT734" s="31">
        <v>102.3</v>
      </c>
      <c r="BU734" s="31">
        <v>103.9</v>
      </c>
      <c r="BV734" s="31">
        <v>103.1</v>
      </c>
      <c r="BW734" s="31">
        <v>103.9</v>
      </c>
      <c r="BX734" s="31">
        <v>101.5</v>
      </c>
      <c r="BY734" s="31">
        <v>100.2</v>
      </c>
      <c r="BZ734" s="31">
        <v>101.8</v>
      </c>
      <c r="CA734" s="31">
        <v>101.8</v>
      </c>
      <c r="CB734" s="31">
        <v>101.8</v>
      </c>
      <c r="CC734" s="31">
        <v>103.4</v>
      </c>
      <c r="CD734" s="31">
        <v>104.8</v>
      </c>
      <c r="CE734" s="31">
        <v>104.8</v>
      </c>
      <c r="CF734" s="31">
        <v>105</v>
      </c>
      <c r="CG734" s="31">
        <v>105.9</v>
      </c>
      <c r="CH734" s="31">
        <v>107.2</v>
      </c>
      <c r="CI734" s="31">
        <v>106.6</v>
      </c>
      <c r="CJ734" s="31">
        <v>109.9</v>
      </c>
      <c r="CK734" s="31">
        <v>109.3</v>
      </c>
      <c r="CL734" s="31">
        <v>112</v>
      </c>
      <c r="CM734" s="31">
        <v>112.6</v>
      </c>
      <c r="CN734" s="31">
        <v>111.4</v>
      </c>
      <c r="CO734" s="31">
        <v>110.8</v>
      </c>
      <c r="CP734" s="31">
        <v>108.8</v>
      </c>
      <c r="CQ734" s="31">
        <v>108.8</v>
      </c>
      <c r="CR734" s="31">
        <v>108.8</v>
      </c>
      <c r="CS734" s="31">
        <v>110.2</v>
      </c>
      <c r="CT734" s="31">
        <v>110.2</v>
      </c>
      <c r="CU734" s="31">
        <v>105.7</v>
      </c>
      <c r="CV734" s="31">
        <v>108.8</v>
      </c>
      <c r="CW734" s="31">
        <v>108.1</v>
      </c>
      <c r="CX734" s="31">
        <v>113.7</v>
      </c>
      <c r="CY734" s="31">
        <v>113.7</v>
      </c>
      <c r="CZ734" s="31">
        <v>118.9</v>
      </c>
      <c r="DA734" s="31">
        <v>115.2</v>
      </c>
      <c r="DB734" s="31">
        <v>115.9</v>
      </c>
      <c r="DC734" s="31">
        <v>115.9</v>
      </c>
      <c r="DD734" s="31">
        <v>115.9</v>
      </c>
      <c r="DE734" s="31">
        <v>116.5</v>
      </c>
      <c r="DF734" s="31">
        <v>115.9</v>
      </c>
      <c r="DG734" s="31">
        <v>119.4</v>
      </c>
      <c r="DH734" s="31">
        <v>121.3</v>
      </c>
      <c r="DI734" s="31">
        <v>122.6</v>
      </c>
      <c r="DJ734" s="31">
        <v>119.8</v>
      </c>
      <c r="DK734" s="31">
        <v>121</v>
      </c>
      <c r="DL734" s="31">
        <v>122.6</v>
      </c>
      <c r="DM734" s="31">
        <v>122.7</v>
      </c>
      <c r="DN734" s="31">
        <v>122.9</v>
      </c>
      <c r="DO734" s="31">
        <v>123.1</v>
      </c>
      <c r="DP734" s="31">
        <v>123</v>
      </c>
      <c r="DQ734" s="31">
        <v>123.1</v>
      </c>
      <c r="DR734" s="31">
        <v>119.1</v>
      </c>
      <c r="DS734" s="31">
        <v>120.3</v>
      </c>
      <c r="DT734" s="31">
        <v>120.6</v>
      </c>
      <c r="DU734" s="31">
        <v>121.3</v>
      </c>
      <c r="DV734" s="31">
        <v>123.1</v>
      </c>
      <c r="DW734" s="31">
        <v>123.2</v>
      </c>
      <c r="DX734" s="31">
        <v>123.3</v>
      </c>
      <c r="DY734" s="31">
        <v>122.6</v>
      </c>
      <c r="DZ734" s="31">
        <v>122.3</v>
      </c>
      <c r="EA734" s="31">
        <v>122.4</v>
      </c>
      <c r="EB734" s="31">
        <v>122.8</v>
      </c>
      <c r="EC734" s="31">
        <v>122.8</v>
      </c>
      <c r="ED734" s="31">
        <v>122</v>
      </c>
      <c r="EE734" s="31">
        <v>122.4</v>
      </c>
      <c r="EF734" s="31">
        <v>122.4</v>
      </c>
      <c r="EG734" s="31">
        <v>122.4</v>
      </c>
      <c r="EH734" s="31">
        <v>122.8</v>
      </c>
      <c r="EI734" s="31">
        <v>123.6</v>
      </c>
      <c r="EJ734" s="31">
        <v>123.6</v>
      </c>
      <c r="EK734" s="31">
        <v>123.8</v>
      </c>
      <c r="EL734" s="31">
        <v>124.4</v>
      </c>
      <c r="EM734" s="31">
        <v>124.3</v>
      </c>
      <c r="EN734" s="31">
        <v>124.3</v>
      </c>
      <c r="EO734" s="31">
        <v>124.5</v>
      </c>
      <c r="EP734" s="31">
        <v>124.4</v>
      </c>
      <c r="EQ734" s="31">
        <v>124.4</v>
      </c>
      <c r="ER734" s="31">
        <v>124.5</v>
      </c>
      <c r="ES734" s="31">
        <v>124.5</v>
      </c>
      <c r="ET734" s="31">
        <v>124.5</v>
      </c>
    </row>
    <row r="735" spans="1:150">
      <c r="A735" s="25" t="s">
        <v>2648</v>
      </c>
      <c r="B735" s="25" t="s">
        <v>2649</v>
      </c>
      <c r="C735" s="26">
        <v>5.4449999999999998E-2</v>
      </c>
      <c r="D735" s="31">
        <v>104</v>
      </c>
      <c r="E735" s="31">
        <v>102.5</v>
      </c>
      <c r="F735" s="31">
        <v>103.1</v>
      </c>
      <c r="G735" s="31">
        <v>103.8</v>
      </c>
      <c r="H735" s="31">
        <v>105.2</v>
      </c>
      <c r="I735" s="31">
        <v>103.8</v>
      </c>
      <c r="J735" s="31">
        <v>101.7</v>
      </c>
      <c r="K735" s="31">
        <v>101.8</v>
      </c>
      <c r="L735" s="31">
        <v>105.5</v>
      </c>
      <c r="M735" s="31">
        <v>102.4</v>
      </c>
      <c r="N735" s="31">
        <v>103.7</v>
      </c>
      <c r="O735" s="31">
        <v>103.6</v>
      </c>
      <c r="P735" s="31">
        <v>104.5</v>
      </c>
      <c r="Q735" s="31">
        <v>103.4</v>
      </c>
      <c r="R735" s="31">
        <v>104.9</v>
      </c>
      <c r="S735" s="31">
        <v>106.8</v>
      </c>
      <c r="T735" s="31">
        <v>111</v>
      </c>
      <c r="U735" s="31">
        <v>112.8</v>
      </c>
      <c r="V735" s="31">
        <v>110</v>
      </c>
      <c r="W735" s="31">
        <v>110.8</v>
      </c>
      <c r="X735" s="31">
        <v>108.6</v>
      </c>
      <c r="Y735" s="31">
        <v>106.8</v>
      </c>
      <c r="Z735" s="31">
        <v>106.9</v>
      </c>
      <c r="AA735" s="31">
        <v>107.8</v>
      </c>
      <c r="AB735" s="31">
        <v>107.1</v>
      </c>
      <c r="AC735" s="31">
        <v>103.9</v>
      </c>
      <c r="AD735" s="31">
        <v>106.5</v>
      </c>
      <c r="AE735" s="31">
        <v>107.8</v>
      </c>
      <c r="AF735" s="31">
        <v>109</v>
      </c>
      <c r="AG735" s="31">
        <v>108.5</v>
      </c>
      <c r="AH735" s="31">
        <v>108.5</v>
      </c>
      <c r="AI735" s="31">
        <v>108.3</v>
      </c>
      <c r="AJ735" s="31">
        <v>108.7</v>
      </c>
      <c r="AK735" s="31">
        <v>109.3</v>
      </c>
      <c r="AL735" s="31">
        <v>108.9</v>
      </c>
      <c r="AM735" s="31">
        <v>108.7</v>
      </c>
      <c r="AN735" s="31">
        <v>107.6</v>
      </c>
      <c r="AO735" s="31">
        <v>106.9</v>
      </c>
      <c r="AP735" s="31">
        <v>108.7</v>
      </c>
      <c r="AQ735" s="31">
        <v>108</v>
      </c>
      <c r="AR735" s="31">
        <v>107</v>
      </c>
      <c r="AS735" s="31">
        <v>108.7</v>
      </c>
      <c r="AT735" s="31">
        <v>109.3</v>
      </c>
      <c r="AU735" s="31">
        <v>110.2</v>
      </c>
      <c r="AV735" s="31">
        <v>107.7</v>
      </c>
      <c r="AW735" s="31">
        <v>106.6</v>
      </c>
      <c r="AX735" s="31">
        <v>106.7</v>
      </c>
      <c r="AY735" s="31">
        <v>107.1</v>
      </c>
      <c r="AZ735" s="31">
        <v>106.9</v>
      </c>
      <c r="BA735" s="31">
        <v>107.5</v>
      </c>
      <c r="BB735" s="31">
        <v>107.5</v>
      </c>
      <c r="BC735" s="31">
        <v>105</v>
      </c>
      <c r="BD735" s="31">
        <v>109</v>
      </c>
      <c r="BE735" s="31">
        <v>107.8</v>
      </c>
      <c r="BF735" s="31">
        <v>107.5</v>
      </c>
      <c r="BG735" s="31">
        <v>109.8</v>
      </c>
      <c r="BH735" s="31">
        <v>108</v>
      </c>
      <c r="BI735" s="31">
        <v>109</v>
      </c>
      <c r="BJ735" s="31">
        <v>108.1</v>
      </c>
      <c r="BK735" s="31">
        <v>110.8</v>
      </c>
      <c r="BL735" s="31">
        <v>111.3</v>
      </c>
      <c r="BM735" s="31">
        <v>111.3</v>
      </c>
      <c r="BN735" s="31">
        <v>112.4</v>
      </c>
      <c r="BO735" s="31">
        <v>112.4</v>
      </c>
      <c r="BP735" s="31">
        <v>108.5</v>
      </c>
      <c r="BQ735" s="31">
        <v>110.4</v>
      </c>
      <c r="BR735" s="31">
        <v>110.5</v>
      </c>
      <c r="BS735" s="31">
        <v>111.1</v>
      </c>
      <c r="BT735" s="31">
        <v>109.3</v>
      </c>
      <c r="BU735" s="31">
        <v>109.2</v>
      </c>
      <c r="BV735" s="31">
        <v>110.1</v>
      </c>
      <c r="BW735" s="31">
        <v>106</v>
      </c>
      <c r="BX735" s="31">
        <v>105.7</v>
      </c>
      <c r="BY735" s="31">
        <v>106.5</v>
      </c>
      <c r="BZ735" s="31">
        <v>105.7</v>
      </c>
      <c r="CA735" s="31">
        <v>105.2</v>
      </c>
      <c r="CB735" s="31">
        <v>106.9</v>
      </c>
      <c r="CC735" s="31">
        <v>106.8</v>
      </c>
      <c r="CD735" s="31">
        <v>107.6</v>
      </c>
      <c r="CE735" s="31">
        <v>107.7</v>
      </c>
      <c r="CF735" s="31">
        <v>107.7</v>
      </c>
      <c r="CG735" s="31">
        <v>108.1</v>
      </c>
      <c r="CH735" s="31">
        <v>108.2</v>
      </c>
      <c r="CI735" s="31">
        <v>110.6</v>
      </c>
      <c r="CJ735" s="31">
        <v>112.5</v>
      </c>
      <c r="CK735" s="31">
        <v>111.6</v>
      </c>
      <c r="CL735" s="31">
        <v>109.2</v>
      </c>
      <c r="CM735" s="31">
        <v>110.6</v>
      </c>
      <c r="CN735" s="31">
        <v>115.9</v>
      </c>
      <c r="CO735" s="31">
        <v>116.5</v>
      </c>
      <c r="CP735" s="31">
        <v>116</v>
      </c>
      <c r="CQ735" s="31">
        <v>115</v>
      </c>
      <c r="CR735" s="31">
        <v>116</v>
      </c>
      <c r="CS735" s="31">
        <v>118.6</v>
      </c>
      <c r="CT735" s="31">
        <v>114.7</v>
      </c>
      <c r="CU735" s="31">
        <v>112</v>
      </c>
      <c r="CV735" s="31">
        <v>119</v>
      </c>
      <c r="CW735" s="31">
        <v>120.1</v>
      </c>
      <c r="CX735" s="31">
        <v>117.4</v>
      </c>
      <c r="CY735" s="31">
        <v>117.9</v>
      </c>
      <c r="CZ735" s="31">
        <v>119.3</v>
      </c>
      <c r="DA735" s="31">
        <v>118</v>
      </c>
      <c r="DB735" s="31">
        <v>115.4</v>
      </c>
      <c r="DC735" s="31">
        <v>118.4</v>
      </c>
      <c r="DD735" s="31">
        <v>116.3</v>
      </c>
      <c r="DE735" s="31">
        <v>118.6</v>
      </c>
      <c r="DF735" s="31">
        <v>117.5</v>
      </c>
      <c r="DG735" s="31">
        <v>117.2</v>
      </c>
      <c r="DH735" s="31">
        <v>114</v>
      </c>
      <c r="DI735" s="31">
        <v>115.8</v>
      </c>
      <c r="DJ735" s="31">
        <v>116.7</v>
      </c>
      <c r="DK735" s="31">
        <v>118.8</v>
      </c>
      <c r="DL735" s="31">
        <v>119.8</v>
      </c>
      <c r="DM735" s="31">
        <v>120.6</v>
      </c>
      <c r="DN735" s="31">
        <v>121</v>
      </c>
      <c r="DO735" s="31">
        <v>121.1</v>
      </c>
      <c r="DP735" s="31">
        <v>121.6</v>
      </c>
      <c r="DQ735" s="31">
        <v>122.3</v>
      </c>
      <c r="DR735" s="31">
        <v>121.9</v>
      </c>
      <c r="DS735" s="31">
        <v>121.1</v>
      </c>
      <c r="DT735" s="31">
        <v>124.5</v>
      </c>
      <c r="DU735" s="31">
        <v>123.6</v>
      </c>
      <c r="DV735" s="31">
        <v>124.6</v>
      </c>
      <c r="DW735" s="31">
        <v>128.19999999999999</v>
      </c>
      <c r="DX735" s="31">
        <v>131</v>
      </c>
      <c r="DY735" s="31">
        <v>131.6</v>
      </c>
      <c r="DZ735" s="31">
        <v>129.4</v>
      </c>
      <c r="EA735" s="31">
        <v>129.80000000000001</v>
      </c>
      <c r="EB735" s="31">
        <v>130.4</v>
      </c>
      <c r="EC735" s="31">
        <v>131.80000000000001</v>
      </c>
      <c r="ED735" s="31">
        <v>130.69999999999999</v>
      </c>
      <c r="EE735" s="31">
        <v>130.1</v>
      </c>
      <c r="EF735" s="31">
        <v>130.30000000000001</v>
      </c>
      <c r="EG735" s="31">
        <v>132</v>
      </c>
      <c r="EH735" s="31">
        <v>132.6</v>
      </c>
      <c r="EI735" s="31">
        <v>132.4</v>
      </c>
      <c r="EJ735" s="31">
        <v>133.4</v>
      </c>
      <c r="EK735" s="31">
        <v>132.30000000000001</v>
      </c>
      <c r="EL735" s="31">
        <v>132.69999999999999</v>
      </c>
      <c r="EM735" s="31">
        <v>133.1</v>
      </c>
      <c r="EN735" s="31">
        <v>133</v>
      </c>
      <c r="EO735" s="31">
        <v>136.1</v>
      </c>
      <c r="EP735" s="31">
        <v>136.69999999999999</v>
      </c>
      <c r="EQ735" s="31">
        <v>135.80000000000001</v>
      </c>
      <c r="ER735" s="31">
        <v>134</v>
      </c>
      <c r="ES735" s="31">
        <v>134.5</v>
      </c>
      <c r="ET735" s="31">
        <v>135.5</v>
      </c>
    </row>
    <row r="736" spans="1:150">
      <c r="A736" s="25" t="s">
        <v>2650</v>
      </c>
      <c r="B736" s="25" t="s">
        <v>2651</v>
      </c>
      <c r="C736" s="26">
        <v>4.1239999999999999E-2</v>
      </c>
      <c r="D736" s="31">
        <v>97.9</v>
      </c>
      <c r="E736" s="31">
        <v>105.8</v>
      </c>
      <c r="F736" s="31">
        <v>105.7</v>
      </c>
      <c r="G736" s="31">
        <v>106.1</v>
      </c>
      <c r="H736" s="31">
        <v>103.8</v>
      </c>
      <c r="I736" s="31">
        <v>108.1</v>
      </c>
      <c r="J736" s="31">
        <v>106.2</v>
      </c>
      <c r="K736" s="31">
        <v>103.8</v>
      </c>
      <c r="L736" s="31">
        <v>105.2</v>
      </c>
      <c r="M736" s="31">
        <v>105.3</v>
      </c>
      <c r="N736" s="31">
        <v>106.1</v>
      </c>
      <c r="O736" s="31">
        <v>107.1</v>
      </c>
      <c r="P736" s="31">
        <v>109</v>
      </c>
      <c r="Q736" s="31">
        <v>111.9</v>
      </c>
      <c r="R736" s="31">
        <v>111.3</v>
      </c>
      <c r="S736" s="31">
        <v>106.9</v>
      </c>
      <c r="T736" s="31">
        <v>105.3</v>
      </c>
      <c r="U736" s="31">
        <v>105.9</v>
      </c>
      <c r="V736" s="31">
        <v>105.2</v>
      </c>
      <c r="W736" s="31">
        <v>105</v>
      </c>
      <c r="X736" s="31">
        <v>109.1</v>
      </c>
      <c r="Y736" s="31">
        <v>109.7</v>
      </c>
      <c r="Z736" s="31">
        <v>105.2</v>
      </c>
      <c r="AA736" s="31">
        <v>107.8</v>
      </c>
      <c r="AB736" s="31">
        <v>109.6</v>
      </c>
      <c r="AC736" s="31">
        <v>110.2</v>
      </c>
      <c r="AD736" s="31">
        <v>109.1</v>
      </c>
      <c r="AE736" s="31">
        <v>109.2</v>
      </c>
      <c r="AF736" s="31">
        <v>107.3</v>
      </c>
      <c r="AG736" s="31">
        <v>107.3</v>
      </c>
      <c r="AH736" s="31">
        <v>106.1</v>
      </c>
      <c r="AI736" s="31">
        <v>106.2</v>
      </c>
      <c r="AJ736" s="31">
        <v>104.7</v>
      </c>
      <c r="AK736" s="31">
        <v>103.5</v>
      </c>
      <c r="AL736" s="31">
        <v>103.1</v>
      </c>
      <c r="AM736" s="31">
        <v>108.2</v>
      </c>
      <c r="AN736" s="31">
        <v>107.8</v>
      </c>
      <c r="AO736" s="31">
        <v>108.5</v>
      </c>
      <c r="AP736" s="31">
        <v>107.6</v>
      </c>
      <c r="AQ736" s="31">
        <v>104.4</v>
      </c>
      <c r="AR736" s="31">
        <v>105.8</v>
      </c>
      <c r="AS736" s="31">
        <v>103.6</v>
      </c>
      <c r="AT736" s="31">
        <v>101.4</v>
      </c>
      <c r="AU736" s="31">
        <v>100.8</v>
      </c>
      <c r="AV736" s="31">
        <v>102.1</v>
      </c>
      <c r="AW736" s="31">
        <v>101.9</v>
      </c>
      <c r="AX736" s="31">
        <v>100.9</v>
      </c>
      <c r="AY736" s="31">
        <v>100.4</v>
      </c>
      <c r="AZ736" s="31">
        <v>100.4</v>
      </c>
      <c r="BA736" s="31">
        <v>101.7</v>
      </c>
      <c r="BB736" s="31">
        <v>102.1</v>
      </c>
      <c r="BC736" s="31">
        <v>101.7</v>
      </c>
      <c r="BD736" s="31">
        <v>100.6</v>
      </c>
      <c r="BE736" s="31">
        <v>100.2</v>
      </c>
      <c r="BF736" s="31">
        <v>99.9</v>
      </c>
      <c r="BG736" s="31">
        <v>101.4</v>
      </c>
      <c r="BH736" s="31">
        <v>102.5</v>
      </c>
      <c r="BI736" s="31">
        <v>102.5</v>
      </c>
      <c r="BJ736" s="31">
        <v>102.8</v>
      </c>
      <c r="BK736" s="31">
        <v>103.7</v>
      </c>
      <c r="BL736" s="31">
        <v>102.2</v>
      </c>
      <c r="BM736" s="31">
        <v>102.1</v>
      </c>
      <c r="BN736" s="31">
        <v>104.8</v>
      </c>
      <c r="BO736" s="31">
        <v>105.5</v>
      </c>
      <c r="BP736" s="31">
        <v>101.9</v>
      </c>
      <c r="BQ736" s="31">
        <v>101.6</v>
      </c>
      <c r="BR736" s="31">
        <v>102.9</v>
      </c>
      <c r="BS736" s="31">
        <v>104.6</v>
      </c>
      <c r="BT736" s="31">
        <v>106.5</v>
      </c>
      <c r="BU736" s="31">
        <v>105.4</v>
      </c>
      <c r="BV736" s="31">
        <v>101.8</v>
      </c>
      <c r="BW736" s="31">
        <v>100.8</v>
      </c>
      <c r="BX736" s="31">
        <v>102.2</v>
      </c>
      <c r="BY736" s="31">
        <v>104.1</v>
      </c>
      <c r="BZ736" s="31">
        <v>103</v>
      </c>
      <c r="CA736" s="31">
        <v>102.2</v>
      </c>
      <c r="CB736" s="31">
        <v>101.3</v>
      </c>
      <c r="CC736" s="31">
        <v>101.5</v>
      </c>
      <c r="CD736" s="31">
        <v>100.5</v>
      </c>
      <c r="CE736" s="31">
        <v>103.5</v>
      </c>
      <c r="CF736" s="31">
        <v>103.1</v>
      </c>
      <c r="CG736" s="31">
        <v>101.2</v>
      </c>
      <c r="CH736" s="31">
        <v>99.9</v>
      </c>
      <c r="CI736" s="31">
        <v>101.7</v>
      </c>
      <c r="CJ736" s="31">
        <v>99.4</v>
      </c>
      <c r="CK736" s="31">
        <v>99.9</v>
      </c>
      <c r="CL736" s="31">
        <v>100.1</v>
      </c>
      <c r="CM736" s="31">
        <v>95.1</v>
      </c>
      <c r="CN736" s="31">
        <v>94.9</v>
      </c>
      <c r="CO736" s="31">
        <v>94.4</v>
      </c>
      <c r="CP736" s="31">
        <v>94</v>
      </c>
      <c r="CQ736" s="31">
        <v>96.5</v>
      </c>
      <c r="CR736" s="31">
        <v>96.8</v>
      </c>
      <c r="CS736" s="31">
        <v>102.5</v>
      </c>
      <c r="CT736" s="31">
        <v>100</v>
      </c>
      <c r="CU736" s="31">
        <v>99.5</v>
      </c>
      <c r="CV736" s="31">
        <v>102.4</v>
      </c>
      <c r="CW736" s="31">
        <v>106.8</v>
      </c>
      <c r="CX736" s="31">
        <v>103.6</v>
      </c>
      <c r="CY736" s="31">
        <v>100.2</v>
      </c>
      <c r="CZ736" s="31">
        <v>100.6</v>
      </c>
      <c r="DA736" s="31">
        <v>101</v>
      </c>
      <c r="DB736" s="31">
        <v>100.1</v>
      </c>
      <c r="DC736" s="31">
        <v>102.6</v>
      </c>
      <c r="DD736" s="31">
        <v>104.4</v>
      </c>
      <c r="DE736" s="31">
        <v>104</v>
      </c>
      <c r="DF736" s="31">
        <v>105.5</v>
      </c>
      <c r="DG736" s="31">
        <v>106.2</v>
      </c>
      <c r="DH736" s="31">
        <v>109.3</v>
      </c>
      <c r="DI736" s="31">
        <v>111.7</v>
      </c>
      <c r="DJ736" s="31">
        <v>109.7</v>
      </c>
      <c r="DK736" s="31">
        <v>108.7</v>
      </c>
      <c r="DL736" s="31">
        <v>109.8</v>
      </c>
      <c r="DM736" s="31">
        <v>108.2</v>
      </c>
      <c r="DN736" s="31">
        <v>108.9</v>
      </c>
      <c r="DO736" s="31">
        <v>109</v>
      </c>
      <c r="DP736" s="31">
        <v>110.6</v>
      </c>
      <c r="DQ736" s="31">
        <v>109.4</v>
      </c>
      <c r="DR736" s="31">
        <v>109.9</v>
      </c>
      <c r="DS736" s="31">
        <v>110.2</v>
      </c>
      <c r="DT736" s="31">
        <v>110.8</v>
      </c>
      <c r="DU736" s="31">
        <v>112.7</v>
      </c>
      <c r="DV736" s="31">
        <v>112.3</v>
      </c>
      <c r="DW736" s="31">
        <v>112.4</v>
      </c>
      <c r="DX736" s="31">
        <v>111.6</v>
      </c>
      <c r="DY736" s="31">
        <v>111.3</v>
      </c>
      <c r="DZ736" s="31">
        <v>109.8</v>
      </c>
      <c r="EA736" s="31">
        <v>112.3</v>
      </c>
      <c r="EB736" s="31">
        <v>113.3</v>
      </c>
      <c r="EC736" s="31">
        <v>111.4</v>
      </c>
      <c r="ED736" s="31">
        <v>113.4</v>
      </c>
      <c r="EE736" s="31">
        <v>112.9</v>
      </c>
      <c r="EF736" s="31">
        <v>111.8</v>
      </c>
      <c r="EG736" s="31">
        <v>112.3</v>
      </c>
      <c r="EH736" s="31">
        <v>111.2</v>
      </c>
      <c r="EI736" s="31">
        <v>111</v>
      </c>
      <c r="EJ736" s="31">
        <v>110.7</v>
      </c>
      <c r="EK736" s="31">
        <v>110.1</v>
      </c>
      <c r="EL736" s="31">
        <v>111.7</v>
      </c>
      <c r="EM736" s="31">
        <v>110.1</v>
      </c>
      <c r="EN736" s="31">
        <v>113.4</v>
      </c>
      <c r="EO736" s="31">
        <v>112.9</v>
      </c>
      <c r="EP736" s="31">
        <v>113.8</v>
      </c>
      <c r="EQ736" s="31">
        <v>113.8</v>
      </c>
      <c r="ER736" s="31">
        <v>111</v>
      </c>
      <c r="ES736" s="31">
        <v>111.3</v>
      </c>
      <c r="ET736" s="31">
        <v>111.8</v>
      </c>
    </row>
    <row r="737" spans="1:150">
      <c r="A737" s="25" t="s">
        <v>2652</v>
      </c>
      <c r="B737" s="25" t="s">
        <v>2653</v>
      </c>
      <c r="C737" s="26">
        <v>0.34015000000000001</v>
      </c>
      <c r="D737" s="31">
        <v>102.4</v>
      </c>
      <c r="E737" s="31">
        <v>102.5</v>
      </c>
      <c r="F737" s="31">
        <v>104</v>
      </c>
      <c r="G737" s="31">
        <v>102.3</v>
      </c>
      <c r="H737" s="31">
        <v>106.4</v>
      </c>
      <c r="I737" s="31">
        <v>107.4</v>
      </c>
      <c r="J737" s="31">
        <v>107.6</v>
      </c>
      <c r="K737" s="31">
        <v>105.5</v>
      </c>
      <c r="L737" s="31">
        <v>105.1</v>
      </c>
      <c r="M737" s="31">
        <v>103.5</v>
      </c>
      <c r="N737" s="31">
        <v>102.3</v>
      </c>
      <c r="O737" s="31">
        <v>104.5</v>
      </c>
      <c r="P737" s="31">
        <v>103.4</v>
      </c>
      <c r="Q737" s="31">
        <v>103.4</v>
      </c>
      <c r="R737" s="31">
        <v>102.7</v>
      </c>
      <c r="S737" s="31">
        <v>102</v>
      </c>
      <c r="T737" s="31">
        <v>101.3</v>
      </c>
      <c r="U737" s="31">
        <v>101.7</v>
      </c>
      <c r="V737" s="31">
        <v>104.9</v>
      </c>
      <c r="W737" s="31">
        <v>103</v>
      </c>
      <c r="X737" s="31">
        <v>105.5</v>
      </c>
      <c r="Y737" s="31">
        <v>102.1</v>
      </c>
      <c r="Z737" s="31">
        <v>102.3</v>
      </c>
      <c r="AA737" s="31">
        <v>104.7</v>
      </c>
      <c r="AB737" s="31">
        <v>105.3</v>
      </c>
      <c r="AC737" s="31">
        <v>105</v>
      </c>
      <c r="AD737" s="31">
        <v>106.4</v>
      </c>
      <c r="AE737" s="31">
        <v>106.2</v>
      </c>
      <c r="AF737" s="31">
        <v>107.2</v>
      </c>
      <c r="AG737" s="31">
        <v>106.6</v>
      </c>
      <c r="AH737" s="31">
        <v>106.2</v>
      </c>
      <c r="AI737" s="31">
        <v>105.7</v>
      </c>
      <c r="AJ737" s="31">
        <v>107.5</v>
      </c>
      <c r="AK737" s="31">
        <v>106.7</v>
      </c>
      <c r="AL737" s="31">
        <v>107.5</v>
      </c>
      <c r="AM737" s="31">
        <v>105.2</v>
      </c>
      <c r="AN737" s="31">
        <v>104.2</v>
      </c>
      <c r="AO737" s="31">
        <v>104.9</v>
      </c>
      <c r="AP737" s="31">
        <v>105.9</v>
      </c>
      <c r="AQ737" s="31">
        <v>105.7</v>
      </c>
      <c r="AR737" s="31">
        <v>104.9</v>
      </c>
      <c r="AS737" s="31">
        <v>104.4</v>
      </c>
      <c r="AT737" s="31">
        <v>103.5</v>
      </c>
      <c r="AU737" s="31">
        <v>103.5</v>
      </c>
      <c r="AV737" s="31">
        <v>103.2</v>
      </c>
      <c r="AW737" s="31">
        <v>105.1</v>
      </c>
      <c r="AX737" s="31">
        <v>105.8</v>
      </c>
      <c r="AY737" s="31">
        <v>105.8</v>
      </c>
      <c r="AZ737" s="31">
        <v>104.1</v>
      </c>
      <c r="BA737" s="31">
        <v>104.4</v>
      </c>
      <c r="BB737" s="31">
        <v>105.5</v>
      </c>
      <c r="BC737" s="31">
        <v>103.7</v>
      </c>
      <c r="BD737" s="31">
        <v>103.7</v>
      </c>
      <c r="BE737" s="31">
        <v>102.6</v>
      </c>
      <c r="BF737" s="31">
        <v>102.9</v>
      </c>
      <c r="BG737" s="31">
        <v>104</v>
      </c>
      <c r="BH737" s="31">
        <v>106.8</v>
      </c>
      <c r="BI737" s="31">
        <v>104.9</v>
      </c>
      <c r="BJ737" s="31">
        <v>105.3</v>
      </c>
      <c r="BK737" s="31">
        <v>105.6</v>
      </c>
      <c r="BL737" s="31">
        <v>105.8</v>
      </c>
      <c r="BM737" s="31">
        <v>104.4</v>
      </c>
      <c r="BN737" s="31">
        <v>105</v>
      </c>
      <c r="BO737" s="31">
        <v>105.7</v>
      </c>
      <c r="BP737" s="31">
        <v>110.2</v>
      </c>
      <c r="BQ737" s="31">
        <v>108.6</v>
      </c>
      <c r="BR737" s="31">
        <v>110.2</v>
      </c>
      <c r="BS737" s="31">
        <v>111.7</v>
      </c>
      <c r="BT737" s="31">
        <v>113.6</v>
      </c>
      <c r="BU737" s="31">
        <v>111.2</v>
      </c>
      <c r="BV737" s="31">
        <v>109.7</v>
      </c>
      <c r="BW737" s="31">
        <v>111.3</v>
      </c>
      <c r="BX737" s="31">
        <v>112</v>
      </c>
      <c r="BY737" s="31">
        <v>112.5</v>
      </c>
      <c r="BZ737" s="31">
        <v>111.7</v>
      </c>
      <c r="CA737" s="31">
        <v>112.1</v>
      </c>
      <c r="CB737" s="31">
        <v>112.9</v>
      </c>
      <c r="CC737" s="31">
        <v>111.2</v>
      </c>
      <c r="CD737" s="31">
        <v>110.2</v>
      </c>
      <c r="CE737" s="31">
        <v>112.3</v>
      </c>
      <c r="CF737" s="31">
        <v>110.7</v>
      </c>
      <c r="CG737" s="31">
        <v>109.1</v>
      </c>
      <c r="CH737" s="31">
        <v>110.5</v>
      </c>
      <c r="CI737" s="31">
        <v>109.6</v>
      </c>
      <c r="CJ737" s="31">
        <v>110.1</v>
      </c>
      <c r="CK737" s="31">
        <v>110.2</v>
      </c>
      <c r="CL737" s="31">
        <v>110.2</v>
      </c>
      <c r="CM737" s="31">
        <v>111.5</v>
      </c>
      <c r="CN737" s="31">
        <v>110.8</v>
      </c>
      <c r="CO737" s="31">
        <v>109.6</v>
      </c>
      <c r="CP737" s="31">
        <v>109.9</v>
      </c>
      <c r="CQ737" s="31">
        <v>107.4</v>
      </c>
      <c r="CR737" s="31">
        <v>109.7</v>
      </c>
      <c r="CS737" s="31">
        <v>111.2</v>
      </c>
      <c r="CT737" s="31">
        <v>107.9</v>
      </c>
      <c r="CU737" s="31">
        <v>112.6</v>
      </c>
      <c r="CV737" s="31">
        <v>113.6</v>
      </c>
      <c r="CW737" s="31">
        <v>112.6</v>
      </c>
      <c r="CX737" s="31">
        <v>110.3</v>
      </c>
      <c r="CY737" s="31">
        <v>110.6</v>
      </c>
      <c r="CZ737" s="31">
        <v>109.6</v>
      </c>
      <c r="DA737" s="31">
        <v>110.4</v>
      </c>
      <c r="DB737" s="31">
        <v>113.3</v>
      </c>
      <c r="DC737" s="31">
        <v>110.4</v>
      </c>
      <c r="DD737" s="31">
        <v>113.5</v>
      </c>
      <c r="DE737" s="31">
        <v>111.9</v>
      </c>
      <c r="DF737" s="31">
        <v>112.9</v>
      </c>
      <c r="DG737" s="31">
        <v>112.7</v>
      </c>
      <c r="DH737" s="31">
        <v>114.4</v>
      </c>
      <c r="DI737" s="31">
        <v>113.4</v>
      </c>
      <c r="DJ737" s="31">
        <v>117.5</v>
      </c>
      <c r="DK737" s="31">
        <v>120.6</v>
      </c>
      <c r="DL737" s="31">
        <v>117.3</v>
      </c>
      <c r="DM737" s="31">
        <v>119</v>
      </c>
      <c r="DN737" s="31">
        <v>118.3</v>
      </c>
      <c r="DO737" s="31">
        <v>117.4</v>
      </c>
      <c r="DP737" s="31">
        <v>119.5</v>
      </c>
      <c r="DQ737" s="31">
        <v>120.6</v>
      </c>
      <c r="DR737" s="31">
        <v>119.9</v>
      </c>
      <c r="DS737" s="31">
        <v>119.2</v>
      </c>
      <c r="DT737" s="31">
        <v>121.1</v>
      </c>
      <c r="DU737" s="31">
        <v>120.5</v>
      </c>
      <c r="DV737" s="31">
        <v>121.3</v>
      </c>
      <c r="DW737" s="31">
        <v>124.7</v>
      </c>
      <c r="DX737" s="31">
        <v>124.5</v>
      </c>
      <c r="DY737" s="31">
        <v>124.6</v>
      </c>
      <c r="DZ737" s="31">
        <v>124.4</v>
      </c>
      <c r="EA737" s="31">
        <v>123.9</v>
      </c>
      <c r="EB737" s="31">
        <v>125.1</v>
      </c>
      <c r="EC737" s="31">
        <v>125.7</v>
      </c>
      <c r="ED737" s="31">
        <v>126.6</v>
      </c>
      <c r="EE737" s="31">
        <v>127.7</v>
      </c>
      <c r="EF737" s="31">
        <v>128.1</v>
      </c>
      <c r="EG737" s="31">
        <v>126.7</v>
      </c>
      <c r="EH737" s="31">
        <v>126.5</v>
      </c>
      <c r="EI737" s="31">
        <v>125.8</v>
      </c>
      <c r="EJ737" s="31">
        <v>126.7</v>
      </c>
      <c r="EK737" s="31">
        <v>127.1</v>
      </c>
      <c r="EL737" s="31">
        <v>126.3</v>
      </c>
      <c r="EM737" s="31">
        <v>126.5</v>
      </c>
      <c r="EN737" s="31">
        <v>127.4</v>
      </c>
      <c r="EO737" s="31">
        <v>128.9</v>
      </c>
      <c r="EP737" s="31">
        <v>128.69999999999999</v>
      </c>
      <c r="EQ737" s="31">
        <v>130.19999999999999</v>
      </c>
      <c r="ER737" s="31">
        <v>127.7</v>
      </c>
      <c r="ES737" s="31">
        <v>128.6</v>
      </c>
      <c r="ET737" s="31">
        <v>128.5</v>
      </c>
    </row>
    <row r="738" spans="1:150">
      <c r="A738" s="25" t="s">
        <v>2654</v>
      </c>
      <c r="B738" s="25" t="s">
        <v>2655</v>
      </c>
      <c r="C738" s="26">
        <v>0.28071000000000002</v>
      </c>
      <c r="D738" s="31">
        <v>102.7</v>
      </c>
      <c r="E738" s="31">
        <v>102.8</v>
      </c>
      <c r="F738" s="31">
        <v>104.5</v>
      </c>
      <c r="G738" s="31">
        <v>102.4</v>
      </c>
      <c r="H738" s="31">
        <v>107.6</v>
      </c>
      <c r="I738" s="31">
        <v>108.6</v>
      </c>
      <c r="J738" s="31">
        <v>108.8</v>
      </c>
      <c r="K738" s="31">
        <v>106.4</v>
      </c>
      <c r="L738" s="31">
        <v>105.8</v>
      </c>
      <c r="M738" s="31">
        <v>103.8</v>
      </c>
      <c r="N738" s="31">
        <v>102.1</v>
      </c>
      <c r="O738" s="31">
        <v>104.8</v>
      </c>
      <c r="P738" s="31">
        <v>103.3</v>
      </c>
      <c r="Q738" s="31">
        <v>103.2</v>
      </c>
      <c r="R738" s="31">
        <v>102.2</v>
      </c>
      <c r="S738" s="31">
        <v>101.3</v>
      </c>
      <c r="T738" s="31">
        <v>100.3</v>
      </c>
      <c r="U738" s="31">
        <v>100.9</v>
      </c>
      <c r="V738" s="31">
        <v>105</v>
      </c>
      <c r="W738" s="31">
        <v>102.5</v>
      </c>
      <c r="X738" s="31">
        <v>105.3</v>
      </c>
      <c r="Y738" s="31">
        <v>101</v>
      </c>
      <c r="Z738" s="31">
        <v>101.4</v>
      </c>
      <c r="AA738" s="31">
        <v>104.1</v>
      </c>
      <c r="AB738" s="31">
        <v>104.7</v>
      </c>
      <c r="AC738" s="31">
        <v>104.5</v>
      </c>
      <c r="AD738" s="31">
        <v>106.2</v>
      </c>
      <c r="AE738" s="31">
        <v>105.9</v>
      </c>
      <c r="AF738" s="31">
        <v>106.9</v>
      </c>
      <c r="AG738" s="31">
        <v>106.3</v>
      </c>
      <c r="AH738" s="31">
        <v>105.7</v>
      </c>
      <c r="AI738" s="31">
        <v>105.2</v>
      </c>
      <c r="AJ738" s="31">
        <v>107.3</v>
      </c>
      <c r="AK738" s="31">
        <v>106.3</v>
      </c>
      <c r="AL738" s="31">
        <v>107.3</v>
      </c>
      <c r="AM738" s="31">
        <v>104.7</v>
      </c>
      <c r="AN738" s="31">
        <v>103.4</v>
      </c>
      <c r="AO738" s="31">
        <v>104.1</v>
      </c>
      <c r="AP738" s="31">
        <v>105.4</v>
      </c>
      <c r="AQ738" s="31">
        <v>105.2</v>
      </c>
      <c r="AR738" s="31">
        <v>104.2</v>
      </c>
      <c r="AS738" s="31">
        <v>103.6</v>
      </c>
      <c r="AT738" s="31">
        <v>102.8</v>
      </c>
      <c r="AU738" s="31">
        <v>102.7</v>
      </c>
      <c r="AV738" s="31">
        <v>102.4</v>
      </c>
      <c r="AW738" s="31">
        <v>104.7</v>
      </c>
      <c r="AX738" s="31">
        <v>105.6</v>
      </c>
      <c r="AY738" s="31">
        <v>105.6</v>
      </c>
      <c r="AZ738" s="31">
        <v>103.9</v>
      </c>
      <c r="BA738" s="31">
        <v>104.3</v>
      </c>
      <c r="BB738" s="31">
        <v>105.6</v>
      </c>
      <c r="BC738" s="31">
        <v>103.4</v>
      </c>
      <c r="BD738" s="31">
        <v>103.4</v>
      </c>
      <c r="BE738" s="31">
        <v>102</v>
      </c>
      <c r="BF738" s="31">
        <v>102.4</v>
      </c>
      <c r="BG738" s="31">
        <v>103.9</v>
      </c>
      <c r="BH738" s="31">
        <v>107.2</v>
      </c>
      <c r="BI738" s="31">
        <v>105</v>
      </c>
      <c r="BJ738" s="31">
        <v>105.5</v>
      </c>
      <c r="BK738" s="31">
        <v>105.8</v>
      </c>
      <c r="BL738" s="31">
        <v>106.1</v>
      </c>
      <c r="BM738" s="31">
        <v>104.4</v>
      </c>
      <c r="BN738" s="31">
        <v>105.1</v>
      </c>
      <c r="BO738" s="31">
        <v>106.1</v>
      </c>
      <c r="BP738" s="31">
        <v>111.7</v>
      </c>
      <c r="BQ738" s="31">
        <v>109.6</v>
      </c>
      <c r="BR738" s="31">
        <v>111.7</v>
      </c>
      <c r="BS738" s="31">
        <v>113.3</v>
      </c>
      <c r="BT738" s="31">
        <v>115.7</v>
      </c>
      <c r="BU738" s="31">
        <v>112.8</v>
      </c>
      <c r="BV738" s="31">
        <v>110.9</v>
      </c>
      <c r="BW738" s="31">
        <v>112.9</v>
      </c>
      <c r="BX738" s="31">
        <v>113.6</v>
      </c>
      <c r="BY738" s="31">
        <v>114.1</v>
      </c>
      <c r="BZ738" s="31">
        <v>113.2</v>
      </c>
      <c r="CA738" s="31">
        <v>113.6</v>
      </c>
      <c r="CB738" s="31">
        <v>114.6</v>
      </c>
      <c r="CC738" s="31">
        <v>112.3</v>
      </c>
      <c r="CD738" s="31">
        <v>111.2</v>
      </c>
      <c r="CE738" s="31">
        <v>113.6</v>
      </c>
      <c r="CF738" s="31">
        <v>111.6</v>
      </c>
      <c r="CG738" s="31">
        <v>109.7</v>
      </c>
      <c r="CH738" s="31">
        <v>111.4</v>
      </c>
      <c r="CI738" s="31">
        <v>110.2</v>
      </c>
      <c r="CJ738" s="31">
        <v>110.6</v>
      </c>
      <c r="CK738" s="31">
        <v>110.7</v>
      </c>
      <c r="CL738" s="31">
        <v>110.6</v>
      </c>
      <c r="CM738" s="31">
        <v>112.2</v>
      </c>
      <c r="CN738" s="31">
        <v>111.2</v>
      </c>
      <c r="CO738" s="31">
        <v>109.7</v>
      </c>
      <c r="CP738" s="31">
        <v>110.2</v>
      </c>
      <c r="CQ738" s="31">
        <v>107.2</v>
      </c>
      <c r="CR738" s="31">
        <v>110.1</v>
      </c>
      <c r="CS738" s="31">
        <v>111.7</v>
      </c>
      <c r="CT738" s="31">
        <v>107.8</v>
      </c>
      <c r="CU738" s="31">
        <v>113.5</v>
      </c>
      <c r="CV738" s="31">
        <v>114.7</v>
      </c>
      <c r="CW738" s="31">
        <v>113.1</v>
      </c>
      <c r="CX738" s="31">
        <v>110.2</v>
      </c>
      <c r="CY738" s="31">
        <v>109.6</v>
      </c>
      <c r="CZ738" s="31">
        <v>108.5</v>
      </c>
      <c r="DA738" s="31">
        <v>110.6</v>
      </c>
      <c r="DB738" s="31">
        <v>114.1</v>
      </c>
      <c r="DC738" s="31">
        <v>110.5</v>
      </c>
      <c r="DD738" s="31">
        <v>114</v>
      </c>
      <c r="DE738" s="31">
        <v>112</v>
      </c>
      <c r="DF738" s="31">
        <v>113.1</v>
      </c>
      <c r="DG738" s="31">
        <v>112.6</v>
      </c>
      <c r="DH738" s="31">
        <v>114.5</v>
      </c>
      <c r="DI738" s="31">
        <v>113.2</v>
      </c>
      <c r="DJ738" s="31">
        <v>117.9</v>
      </c>
      <c r="DK738" s="31">
        <v>121.2</v>
      </c>
      <c r="DL738" s="31">
        <v>117.2</v>
      </c>
      <c r="DM738" s="31">
        <v>118.7</v>
      </c>
      <c r="DN738" s="31">
        <v>117.8</v>
      </c>
      <c r="DO738" s="31">
        <v>116.7</v>
      </c>
      <c r="DP738" s="31">
        <v>118.8</v>
      </c>
      <c r="DQ738" s="31">
        <v>120</v>
      </c>
      <c r="DR738" s="31">
        <v>119.1</v>
      </c>
      <c r="DS738" s="31">
        <v>118.3</v>
      </c>
      <c r="DT738" s="31">
        <v>120.4</v>
      </c>
      <c r="DU738" s="31">
        <v>119.1</v>
      </c>
      <c r="DV738" s="31">
        <v>120.2</v>
      </c>
      <c r="DW738" s="31">
        <v>124.1</v>
      </c>
      <c r="DX738" s="31">
        <v>124</v>
      </c>
      <c r="DY738" s="31">
        <v>124.2</v>
      </c>
      <c r="DZ738" s="31">
        <v>123.9</v>
      </c>
      <c r="EA738" s="31">
        <v>123.3</v>
      </c>
      <c r="EB738" s="31">
        <v>124.2</v>
      </c>
      <c r="EC738" s="31">
        <v>124.9</v>
      </c>
      <c r="ED738" s="31">
        <v>126.3</v>
      </c>
      <c r="EE738" s="31">
        <v>127.6</v>
      </c>
      <c r="EF738" s="31">
        <v>128.1</v>
      </c>
      <c r="EG738" s="31">
        <v>126.2</v>
      </c>
      <c r="EH738" s="31">
        <v>125.8</v>
      </c>
      <c r="EI738" s="31">
        <v>125</v>
      </c>
      <c r="EJ738" s="31">
        <v>126</v>
      </c>
      <c r="EK738" s="31">
        <v>126.4</v>
      </c>
      <c r="EL738" s="31">
        <v>125.7</v>
      </c>
      <c r="EM738" s="31">
        <v>125.9</v>
      </c>
      <c r="EN738" s="31">
        <v>126.8</v>
      </c>
      <c r="EO738" s="31">
        <v>128.5</v>
      </c>
      <c r="EP738" s="31">
        <v>128.4</v>
      </c>
      <c r="EQ738" s="31">
        <v>130.19999999999999</v>
      </c>
      <c r="ER738" s="31">
        <v>127.1</v>
      </c>
      <c r="ES738" s="31">
        <v>128</v>
      </c>
      <c r="ET738" s="31">
        <v>127.8</v>
      </c>
    </row>
    <row r="739" spans="1:150">
      <c r="A739" s="25" t="s">
        <v>2656</v>
      </c>
      <c r="B739" s="25" t="s">
        <v>2657</v>
      </c>
      <c r="C739" s="26">
        <v>4.7570000000000001E-2</v>
      </c>
      <c r="D739" s="31">
        <v>100.6</v>
      </c>
      <c r="E739" s="31">
        <v>100.7</v>
      </c>
      <c r="F739" s="31">
        <v>100.7</v>
      </c>
      <c r="G739" s="31">
        <v>100.7</v>
      </c>
      <c r="H739" s="31">
        <v>99.7</v>
      </c>
      <c r="I739" s="31">
        <v>100.5</v>
      </c>
      <c r="J739" s="31">
        <v>101.6</v>
      </c>
      <c r="K739" s="31">
        <v>100.4</v>
      </c>
      <c r="L739" s="31">
        <v>100.7</v>
      </c>
      <c r="M739" s="31">
        <v>101</v>
      </c>
      <c r="N739" s="31">
        <v>101.7</v>
      </c>
      <c r="O739" s="31">
        <v>101.8</v>
      </c>
      <c r="P739" s="31">
        <v>102.4</v>
      </c>
      <c r="Q739" s="31">
        <v>102.8</v>
      </c>
      <c r="R739" s="31">
        <v>103.4</v>
      </c>
      <c r="S739" s="31">
        <v>104.1</v>
      </c>
      <c r="T739" s="31">
        <v>104.2</v>
      </c>
      <c r="U739" s="31">
        <v>104.1</v>
      </c>
      <c r="V739" s="31">
        <v>102.9</v>
      </c>
      <c r="W739" s="31">
        <v>103.9</v>
      </c>
      <c r="X739" s="31">
        <v>104.6</v>
      </c>
      <c r="Y739" s="31">
        <v>105.6</v>
      </c>
      <c r="Z739" s="31">
        <v>105.3</v>
      </c>
      <c r="AA739" s="31">
        <v>106.4</v>
      </c>
      <c r="AB739" s="31">
        <v>106.6</v>
      </c>
      <c r="AC739" s="31">
        <v>106.2</v>
      </c>
      <c r="AD739" s="31">
        <v>106.1</v>
      </c>
      <c r="AE739" s="31">
        <v>106.7</v>
      </c>
      <c r="AF739" s="31">
        <v>107.3</v>
      </c>
      <c r="AG739" s="31">
        <v>106.9</v>
      </c>
      <c r="AH739" s="31">
        <v>107.3</v>
      </c>
      <c r="AI739" s="31">
        <v>107.3</v>
      </c>
      <c r="AJ739" s="31">
        <v>107.4</v>
      </c>
      <c r="AK739" s="31">
        <v>107.5</v>
      </c>
      <c r="AL739" s="31">
        <v>107.4</v>
      </c>
      <c r="AM739" s="31">
        <v>106.6</v>
      </c>
      <c r="AN739" s="31">
        <v>106.5</v>
      </c>
      <c r="AO739" s="31">
        <v>107.4</v>
      </c>
      <c r="AP739" s="31">
        <v>107.6</v>
      </c>
      <c r="AQ739" s="31">
        <v>107</v>
      </c>
      <c r="AR739" s="31">
        <v>106.8</v>
      </c>
      <c r="AS739" s="31">
        <v>107.2</v>
      </c>
      <c r="AT739" s="31">
        <v>105.7</v>
      </c>
      <c r="AU739" s="31">
        <v>106.4</v>
      </c>
      <c r="AV739" s="31">
        <v>106.1</v>
      </c>
      <c r="AW739" s="31">
        <v>106.1</v>
      </c>
      <c r="AX739" s="31">
        <v>106.1</v>
      </c>
      <c r="AY739" s="31">
        <v>105.8</v>
      </c>
      <c r="AZ739" s="31">
        <v>104.5</v>
      </c>
      <c r="BA739" s="31">
        <v>104.5</v>
      </c>
      <c r="BB739" s="31">
        <v>104.5</v>
      </c>
      <c r="BC739" s="31">
        <v>104.6</v>
      </c>
      <c r="BD739" s="31">
        <v>104.7</v>
      </c>
      <c r="BE739" s="31">
        <v>104.7</v>
      </c>
      <c r="BF739" s="31">
        <v>104.7</v>
      </c>
      <c r="BG739" s="31">
        <v>104.7</v>
      </c>
      <c r="BH739" s="31">
        <v>104.7</v>
      </c>
      <c r="BI739" s="31">
        <v>104.7</v>
      </c>
      <c r="BJ739" s="31">
        <v>104.3</v>
      </c>
      <c r="BK739" s="31">
        <v>104.3</v>
      </c>
      <c r="BL739" s="31">
        <v>104.3</v>
      </c>
      <c r="BM739" s="31">
        <v>104.3</v>
      </c>
      <c r="BN739" s="31">
        <v>104.5</v>
      </c>
      <c r="BO739" s="31">
        <v>103.3</v>
      </c>
      <c r="BP739" s="31">
        <v>103.3</v>
      </c>
      <c r="BQ739" s="31">
        <v>103.4</v>
      </c>
      <c r="BR739" s="31">
        <v>102.6</v>
      </c>
      <c r="BS739" s="31">
        <v>103.5</v>
      </c>
      <c r="BT739" s="31">
        <v>103.8</v>
      </c>
      <c r="BU739" s="31">
        <v>103.7</v>
      </c>
      <c r="BV739" s="31">
        <v>103.6</v>
      </c>
      <c r="BW739" s="31">
        <v>103.6</v>
      </c>
      <c r="BX739" s="31">
        <v>104.2</v>
      </c>
      <c r="BY739" s="31">
        <v>104.3</v>
      </c>
      <c r="BZ739" s="31">
        <v>104.3</v>
      </c>
      <c r="CA739" s="31">
        <v>104.5</v>
      </c>
      <c r="CB739" s="31">
        <v>104.4</v>
      </c>
      <c r="CC739" s="31">
        <v>105.5</v>
      </c>
      <c r="CD739" s="31">
        <v>105.5</v>
      </c>
      <c r="CE739" s="31">
        <v>105.6</v>
      </c>
      <c r="CF739" s="31">
        <v>105.6</v>
      </c>
      <c r="CG739" s="31">
        <v>105.6</v>
      </c>
      <c r="CH739" s="31">
        <v>105.7</v>
      </c>
      <c r="CI739" s="31">
        <v>106.2</v>
      </c>
      <c r="CJ739" s="31">
        <v>107.4</v>
      </c>
      <c r="CK739" s="31">
        <v>107.4</v>
      </c>
      <c r="CL739" s="31">
        <v>107.4</v>
      </c>
      <c r="CM739" s="31">
        <v>108</v>
      </c>
      <c r="CN739" s="31">
        <v>108.6</v>
      </c>
      <c r="CO739" s="31">
        <v>108.6</v>
      </c>
      <c r="CP739" s="31">
        <v>108.6</v>
      </c>
      <c r="CQ739" s="31">
        <v>108.6</v>
      </c>
      <c r="CR739" s="31">
        <v>107.8</v>
      </c>
      <c r="CS739" s="31">
        <v>108.1</v>
      </c>
      <c r="CT739" s="31">
        <v>108</v>
      </c>
      <c r="CU739" s="31">
        <v>108</v>
      </c>
      <c r="CV739" s="31">
        <v>108</v>
      </c>
      <c r="CW739" s="31">
        <v>109.9</v>
      </c>
      <c r="CX739" s="31">
        <v>111.1</v>
      </c>
      <c r="CY739" s="31">
        <v>116.8</v>
      </c>
      <c r="CZ739" s="31">
        <v>116</v>
      </c>
      <c r="DA739" s="31">
        <v>109.5</v>
      </c>
      <c r="DB739" s="31">
        <v>109.9</v>
      </c>
      <c r="DC739" s="31">
        <v>109.9</v>
      </c>
      <c r="DD739" s="31">
        <v>111</v>
      </c>
      <c r="DE739" s="31">
        <v>111.1</v>
      </c>
      <c r="DF739" s="31">
        <v>111.1</v>
      </c>
      <c r="DG739" s="31">
        <v>112.8</v>
      </c>
      <c r="DH739" s="31">
        <v>113.7</v>
      </c>
      <c r="DI739" s="31">
        <v>114.2</v>
      </c>
      <c r="DJ739" s="31">
        <v>115.7</v>
      </c>
      <c r="DK739" s="31">
        <v>117.9</v>
      </c>
      <c r="DL739" s="31">
        <v>117.9</v>
      </c>
      <c r="DM739" s="31">
        <v>119.7</v>
      </c>
      <c r="DN739" s="31">
        <v>120.6</v>
      </c>
      <c r="DO739" s="31">
        <v>120.3</v>
      </c>
      <c r="DP739" s="31">
        <v>121.9</v>
      </c>
      <c r="DQ739" s="31">
        <v>123.4</v>
      </c>
      <c r="DR739" s="31">
        <v>123.6</v>
      </c>
      <c r="DS739" s="31">
        <v>123.7</v>
      </c>
      <c r="DT739" s="31">
        <v>125.3</v>
      </c>
      <c r="DU739" s="31">
        <v>126.4</v>
      </c>
      <c r="DV739" s="31">
        <v>126.7</v>
      </c>
      <c r="DW739" s="31">
        <v>126.9</v>
      </c>
      <c r="DX739" s="31">
        <v>126.4</v>
      </c>
      <c r="DY739" s="31">
        <v>126.3</v>
      </c>
      <c r="DZ739" s="31">
        <v>126.5</v>
      </c>
      <c r="EA739" s="31">
        <v>126</v>
      </c>
      <c r="EB739" s="31">
        <v>129.19999999999999</v>
      </c>
      <c r="EC739" s="31">
        <v>129.80000000000001</v>
      </c>
      <c r="ED739" s="31">
        <v>127.8</v>
      </c>
      <c r="EE739" s="31">
        <v>128.4</v>
      </c>
      <c r="EF739" s="31">
        <v>128.19999999999999</v>
      </c>
      <c r="EG739" s="31">
        <v>128.9</v>
      </c>
      <c r="EH739" s="31">
        <v>129.5</v>
      </c>
      <c r="EI739" s="31">
        <v>129.5</v>
      </c>
      <c r="EJ739" s="31">
        <v>129.80000000000001</v>
      </c>
      <c r="EK739" s="31">
        <v>130.9</v>
      </c>
      <c r="EL739" s="31">
        <v>128.80000000000001</v>
      </c>
      <c r="EM739" s="31">
        <v>129.30000000000001</v>
      </c>
      <c r="EN739" s="31">
        <v>130.80000000000001</v>
      </c>
      <c r="EO739" s="31">
        <v>130.80000000000001</v>
      </c>
      <c r="EP739" s="31">
        <v>130.4</v>
      </c>
      <c r="EQ739" s="31">
        <v>130.4</v>
      </c>
      <c r="ER739" s="31">
        <v>131.1</v>
      </c>
      <c r="ES739" s="31">
        <v>132.19999999999999</v>
      </c>
      <c r="ET739" s="31">
        <v>132.19999999999999</v>
      </c>
    </row>
    <row r="740" spans="1:150">
      <c r="A740" s="25" t="s">
        <v>2658</v>
      </c>
      <c r="B740" s="25" t="s">
        <v>2659</v>
      </c>
      <c r="C740" s="26">
        <v>1.187E-2</v>
      </c>
      <c r="D740" s="31">
        <v>103.8</v>
      </c>
      <c r="E740" s="31">
        <v>103.8</v>
      </c>
      <c r="F740" s="31">
        <v>104.7</v>
      </c>
      <c r="G740" s="31">
        <v>104.8</v>
      </c>
      <c r="H740" s="31">
        <v>105.2</v>
      </c>
      <c r="I740" s="31">
        <v>105.2</v>
      </c>
      <c r="J740" s="31">
        <v>105.6</v>
      </c>
      <c r="K740" s="31">
        <v>105.9</v>
      </c>
      <c r="L740" s="31">
        <v>105.9</v>
      </c>
      <c r="M740" s="31">
        <v>106</v>
      </c>
      <c r="N740" s="31">
        <v>108.9</v>
      </c>
      <c r="O740" s="31">
        <v>107.6</v>
      </c>
      <c r="P740" s="31">
        <v>108.8</v>
      </c>
      <c r="Q740" s="31">
        <v>109.8</v>
      </c>
      <c r="R740" s="31">
        <v>111.2</v>
      </c>
      <c r="S740" s="31">
        <v>111.2</v>
      </c>
      <c r="T740" s="31">
        <v>111.3</v>
      </c>
      <c r="U740" s="31">
        <v>111.5</v>
      </c>
      <c r="V740" s="31">
        <v>112.5</v>
      </c>
      <c r="W740" s="31">
        <v>112.6</v>
      </c>
      <c r="X740" s="31">
        <v>112.6</v>
      </c>
      <c r="Y740" s="31">
        <v>112.8</v>
      </c>
      <c r="Z740" s="31">
        <v>112.6</v>
      </c>
      <c r="AA740" s="31">
        <v>112.6</v>
      </c>
      <c r="AB740" s="31">
        <v>112.8</v>
      </c>
      <c r="AC740" s="31">
        <v>112.1</v>
      </c>
      <c r="AD740" s="31">
        <v>112.4</v>
      </c>
      <c r="AE740" s="31">
        <v>112.4</v>
      </c>
      <c r="AF740" s="31">
        <v>112.3</v>
      </c>
      <c r="AG740" s="31">
        <v>112.2</v>
      </c>
      <c r="AH740" s="31">
        <v>113</v>
      </c>
      <c r="AI740" s="31">
        <v>113</v>
      </c>
      <c r="AJ740" s="31">
        <v>112.2</v>
      </c>
      <c r="AK740" s="31">
        <v>112.3</v>
      </c>
      <c r="AL740" s="31">
        <v>112.3</v>
      </c>
      <c r="AM740" s="31">
        <v>112.5</v>
      </c>
      <c r="AN740" s="31">
        <v>112.6</v>
      </c>
      <c r="AO740" s="31">
        <v>112.6</v>
      </c>
      <c r="AP740" s="31">
        <v>112.6</v>
      </c>
      <c r="AQ740" s="31">
        <v>111.8</v>
      </c>
      <c r="AR740" s="31">
        <v>111.8</v>
      </c>
      <c r="AS740" s="31">
        <v>111.3</v>
      </c>
      <c r="AT740" s="31">
        <v>111.5</v>
      </c>
      <c r="AU740" s="31">
        <v>110.1</v>
      </c>
      <c r="AV740" s="31">
        <v>111.3</v>
      </c>
      <c r="AW740" s="31">
        <v>110.9</v>
      </c>
      <c r="AX740" s="31">
        <v>110.9</v>
      </c>
      <c r="AY740" s="31">
        <v>110.6</v>
      </c>
      <c r="AZ740" s="31">
        <v>106.6</v>
      </c>
      <c r="BA740" s="31">
        <v>106.7</v>
      </c>
      <c r="BB740" s="31">
        <v>106.5</v>
      </c>
      <c r="BC740" s="31">
        <v>106.5</v>
      </c>
      <c r="BD740" s="31">
        <v>107.6</v>
      </c>
      <c r="BE740" s="31">
        <v>107.8</v>
      </c>
      <c r="BF740" s="31">
        <v>106.9</v>
      </c>
      <c r="BG740" s="31">
        <v>104</v>
      </c>
      <c r="BH740" s="31">
        <v>104.1</v>
      </c>
      <c r="BI740" s="31">
        <v>104.3</v>
      </c>
      <c r="BJ740" s="31">
        <v>104.3</v>
      </c>
      <c r="BK740" s="31">
        <v>104</v>
      </c>
      <c r="BL740" s="31">
        <v>104.9</v>
      </c>
      <c r="BM740" s="31">
        <v>104.9</v>
      </c>
      <c r="BN740" s="31">
        <v>104.8</v>
      </c>
      <c r="BO740" s="31">
        <v>104.2</v>
      </c>
      <c r="BP740" s="31">
        <v>104.8</v>
      </c>
      <c r="BQ740" s="31">
        <v>105</v>
      </c>
      <c r="BR740" s="31">
        <v>105.1</v>
      </c>
      <c r="BS740" s="31">
        <v>105</v>
      </c>
      <c r="BT740" s="31">
        <v>104.2</v>
      </c>
      <c r="BU740" s="31">
        <v>104.4</v>
      </c>
      <c r="BV740" s="31">
        <v>105.5</v>
      </c>
      <c r="BW740" s="31">
        <v>105.6</v>
      </c>
      <c r="BX740" s="31">
        <v>107.2</v>
      </c>
      <c r="BY740" s="31">
        <v>105.9</v>
      </c>
      <c r="BZ740" s="31">
        <v>106.1</v>
      </c>
      <c r="CA740" s="31">
        <v>106.1</v>
      </c>
      <c r="CB740" s="31">
        <v>106.6</v>
      </c>
      <c r="CC740" s="31">
        <v>107</v>
      </c>
      <c r="CD740" s="31">
        <v>107</v>
      </c>
      <c r="CE740" s="31">
        <v>106.9</v>
      </c>
      <c r="CF740" s="31">
        <v>108.1</v>
      </c>
      <c r="CG740" s="31">
        <v>108.3</v>
      </c>
      <c r="CH740" s="31">
        <v>108.1</v>
      </c>
      <c r="CI740" s="31">
        <v>108.8</v>
      </c>
      <c r="CJ740" s="31">
        <v>109.5</v>
      </c>
      <c r="CK740" s="31">
        <v>109.6</v>
      </c>
      <c r="CL740" s="31">
        <v>109.5</v>
      </c>
      <c r="CM740" s="31">
        <v>109.6</v>
      </c>
      <c r="CN740" s="31">
        <v>109.5</v>
      </c>
      <c r="CO740" s="31">
        <v>109.3</v>
      </c>
      <c r="CP740" s="31">
        <v>109.3</v>
      </c>
      <c r="CQ740" s="31">
        <v>109.3</v>
      </c>
      <c r="CR740" s="31">
        <v>109.4</v>
      </c>
      <c r="CS740" s="31">
        <v>109.9</v>
      </c>
      <c r="CT740" s="31">
        <v>109</v>
      </c>
      <c r="CU740" s="31">
        <v>109.5</v>
      </c>
      <c r="CV740" s="31">
        <v>109.5</v>
      </c>
      <c r="CW740" s="31">
        <v>110.7</v>
      </c>
      <c r="CX740" s="31">
        <v>110</v>
      </c>
      <c r="CY740" s="31">
        <v>109.9</v>
      </c>
      <c r="CZ740" s="31">
        <v>110.3</v>
      </c>
      <c r="DA740" s="31">
        <v>110.5</v>
      </c>
      <c r="DB740" s="31">
        <v>110.2</v>
      </c>
      <c r="DC740" s="31">
        <v>111.3</v>
      </c>
      <c r="DD740" s="31">
        <v>112.2</v>
      </c>
      <c r="DE740" s="31">
        <v>112.5</v>
      </c>
      <c r="DF740" s="31">
        <v>113.4</v>
      </c>
      <c r="DG740" s="31">
        <v>114.2</v>
      </c>
      <c r="DH740" s="31">
        <v>114.4</v>
      </c>
      <c r="DI740" s="31">
        <v>115.3</v>
      </c>
      <c r="DJ740" s="31">
        <v>116.8</v>
      </c>
      <c r="DK740" s="31">
        <v>117.3</v>
      </c>
      <c r="DL740" s="31">
        <v>118.5</v>
      </c>
      <c r="DM740" s="31">
        <v>121.7</v>
      </c>
      <c r="DN740" s="31">
        <v>121.8</v>
      </c>
      <c r="DO740" s="31">
        <v>122</v>
      </c>
      <c r="DP740" s="31">
        <v>125</v>
      </c>
      <c r="DQ740" s="31">
        <v>124.9</v>
      </c>
      <c r="DR740" s="31">
        <v>123.4</v>
      </c>
      <c r="DS740" s="31">
        <v>122.6</v>
      </c>
      <c r="DT740" s="31">
        <v>121.9</v>
      </c>
      <c r="DU740" s="31">
        <v>128.1</v>
      </c>
      <c r="DV740" s="31">
        <v>128.1</v>
      </c>
      <c r="DW740" s="31">
        <v>128.30000000000001</v>
      </c>
      <c r="DX740" s="31">
        <v>128.69999999999999</v>
      </c>
      <c r="DY740" s="31">
        <v>128.80000000000001</v>
      </c>
      <c r="DZ740" s="31">
        <v>128.6</v>
      </c>
      <c r="EA740" s="31">
        <v>128.5</v>
      </c>
      <c r="EB740" s="31">
        <v>128.19999999999999</v>
      </c>
      <c r="EC740" s="31">
        <v>128.30000000000001</v>
      </c>
      <c r="ED740" s="31">
        <v>128.1</v>
      </c>
      <c r="EE740" s="31">
        <v>127.9</v>
      </c>
      <c r="EF740" s="31">
        <v>128.80000000000001</v>
      </c>
      <c r="EG740" s="31">
        <v>128.69999999999999</v>
      </c>
      <c r="EH740" s="31">
        <v>129.4</v>
      </c>
      <c r="EI740" s="31">
        <v>128.9</v>
      </c>
      <c r="EJ740" s="31">
        <v>129.1</v>
      </c>
      <c r="EK740" s="31">
        <v>128.69999999999999</v>
      </c>
      <c r="EL740" s="31">
        <v>128.69999999999999</v>
      </c>
      <c r="EM740" s="31">
        <v>128.80000000000001</v>
      </c>
      <c r="EN740" s="31">
        <v>128.80000000000001</v>
      </c>
      <c r="EO740" s="31">
        <v>128.69999999999999</v>
      </c>
      <c r="EP740" s="31">
        <v>129.30000000000001</v>
      </c>
      <c r="EQ740" s="31">
        <v>129.30000000000001</v>
      </c>
      <c r="ER740" s="31">
        <v>129.19999999999999</v>
      </c>
      <c r="ES740" s="31">
        <v>129.1</v>
      </c>
      <c r="ET740" s="31">
        <v>129.6</v>
      </c>
    </row>
    <row r="741" spans="1:150">
      <c r="A741" s="25" t="s">
        <v>2660</v>
      </c>
      <c r="B741" s="25" t="s">
        <v>2661</v>
      </c>
      <c r="C741" s="26">
        <v>8.3700000000000007E-3</v>
      </c>
      <c r="D741" s="31">
        <v>114.9</v>
      </c>
      <c r="E741" s="31">
        <v>111.6</v>
      </c>
      <c r="F741" s="31">
        <v>117.1</v>
      </c>
      <c r="G741" s="31">
        <v>121.6</v>
      </c>
      <c r="H741" s="31">
        <v>121.6</v>
      </c>
      <c r="I741" s="31">
        <v>120.3</v>
      </c>
      <c r="J741" s="31">
        <v>106.5</v>
      </c>
      <c r="K741" s="31">
        <v>115.6</v>
      </c>
      <c r="L741" s="31">
        <v>107.4</v>
      </c>
      <c r="M741" s="31">
        <v>122.2</v>
      </c>
      <c r="N741" s="31">
        <v>112.2</v>
      </c>
      <c r="O741" s="31">
        <v>114.7</v>
      </c>
      <c r="P741" s="31">
        <v>108.4</v>
      </c>
      <c r="Q741" s="31">
        <v>106.2</v>
      </c>
      <c r="R741" s="31">
        <v>93.9</v>
      </c>
      <c r="S741" s="31">
        <v>113.1</v>
      </c>
      <c r="T741" s="31">
        <v>115.5</v>
      </c>
      <c r="U741" s="31">
        <v>104.8</v>
      </c>
      <c r="V741" s="31">
        <v>106</v>
      </c>
      <c r="W741" s="31">
        <v>112.4</v>
      </c>
      <c r="X741" s="31">
        <v>122.3</v>
      </c>
      <c r="Y741" s="31">
        <v>118.6</v>
      </c>
      <c r="Z741" s="31">
        <v>91.6</v>
      </c>
      <c r="AA741" s="31">
        <v>93.1</v>
      </c>
      <c r="AB741" s="31">
        <v>119.1</v>
      </c>
      <c r="AC741" s="31">
        <v>103.8</v>
      </c>
      <c r="AD741" s="31">
        <v>112.4</v>
      </c>
      <c r="AE741" s="31">
        <v>93.6</v>
      </c>
      <c r="AF741" s="31">
        <v>90.3</v>
      </c>
      <c r="AG741" s="31">
        <v>91.8</v>
      </c>
      <c r="AH741" s="31">
        <v>99.4</v>
      </c>
      <c r="AI741" s="31">
        <v>97.6</v>
      </c>
      <c r="AJ741" s="31">
        <v>92.7</v>
      </c>
      <c r="AK741" s="31">
        <v>92</v>
      </c>
      <c r="AL741" s="31">
        <v>94.3</v>
      </c>
      <c r="AM741" s="31">
        <v>98.6</v>
      </c>
      <c r="AN741" s="31">
        <v>83</v>
      </c>
      <c r="AO741" s="31">
        <v>90.6</v>
      </c>
      <c r="AP741" s="31">
        <v>93.3</v>
      </c>
      <c r="AQ741" s="31">
        <v>79.3</v>
      </c>
      <c r="AR741" s="31">
        <v>77.3</v>
      </c>
      <c r="AS741" s="31">
        <v>79.900000000000006</v>
      </c>
      <c r="AT741" s="31">
        <v>83.3</v>
      </c>
      <c r="AU741" s="31">
        <v>83.4</v>
      </c>
      <c r="AV741" s="31">
        <v>83.7</v>
      </c>
      <c r="AW741" s="31">
        <v>83.6</v>
      </c>
      <c r="AX741" s="31">
        <v>83.3</v>
      </c>
      <c r="AY741" s="31">
        <v>83.7</v>
      </c>
      <c r="AZ741" s="31">
        <v>83.7</v>
      </c>
      <c r="BA741" s="31">
        <v>83.7</v>
      </c>
      <c r="BB741" s="31">
        <v>83.5</v>
      </c>
      <c r="BC741" s="31">
        <v>83.5</v>
      </c>
      <c r="BD741" s="31">
        <v>75.5</v>
      </c>
      <c r="BE741" s="31">
        <v>75.5</v>
      </c>
      <c r="BF741" s="31">
        <v>74.2</v>
      </c>
      <c r="BG741" s="31">
        <v>74.7</v>
      </c>
      <c r="BH741" s="31">
        <v>74</v>
      </c>
      <c r="BI741" s="31">
        <v>74.900000000000006</v>
      </c>
      <c r="BJ741" s="31">
        <v>74.900000000000006</v>
      </c>
      <c r="BK741" s="31">
        <v>74.900000000000006</v>
      </c>
      <c r="BL741" s="31">
        <v>74.900000000000006</v>
      </c>
      <c r="BM741" s="31">
        <v>74.900000000000006</v>
      </c>
      <c r="BN741" s="31">
        <v>79.2</v>
      </c>
      <c r="BO741" s="31">
        <v>79.2</v>
      </c>
      <c r="BP741" s="31">
        <v>79.599999999999994</v>
      </c>
      <c r="BQ741" s="31">
        <v>79.400000000000006</v>
      </c>
      <c r="BR741" s="31">
        <v>79.099999999999994</v>
      </c>
      <c r="BS741" s="31">
        <v>79.5</v>
      </c>
      <c r="BT741" s="31">
        <v>79.3</v>
      </c>
      <c r="BU741" s="31">
        <v>78.900000000000006</v>
      </c>
      <c r="BV741" s="31">
        <v>79.099999999999994</v>
      </c>
      <c r="BW741" s="31">
        <v>79.3</v>
      </c>
      <c r="BX741" s="31">
        <v>79.3</v>
      </c>
      <c r="BY741" s="31">
        <v>79.599999999999994</v>
      </c>
      <c r="BZ741" s="31">
        <v>79.3</v>
      </c>
      <c r="CA741" s="31">
        <v>79.099999999999994</v>
      </c>
      <c r="CB741" s="31">
        <v>77.400000000000006</v>
      </c>
      <c r="CC741" s="31">
        <v>77.5</v>
      </c>
      <c r="CD741" s="31">
        <v>77.400000000000006</v>
      </c>
      <c r="CE741" s="31">
        <v>77.400000000000006</v>
      </c>
      <c r="CF741" s="31">
        <v>77.7</v>
      </c>
      <c r="CG741" s="31">
        <v>78</v>
      </c>
      <c r="CH741" s="31">
        <v>78</v>
      </c>
      <c r="CI741" s="31">
        <v>77.7</v>
      </c>
      <c r="CJ741" s="31">
        <v>77.900000000000006</v>
      </c>
      <c r="CK741" s="31">
        <v>79.3</v>
      </c>
      <c r="CL741" s="31">
        <v>79.3</v>
      </c>
      <c r="CM741" s="31">
        <v>79.5</v>
      </c>
      <c r="CN741" s="31">
        <v>79.8</v>
      </c>
      <c r="CO741" s="31">
        <v>80</v>
      </c>
      <c r="CP741" s="31">
        <v>80.099999999999994</v>
      </c>
      <c r="CQ741" s="31">
        <v>80.400000000000006</v>
      </c>
      <c r="CR741" s="31">
        <v>80.599999999999994</v>
      </c>
      <c r="CS741" s="31">
        <v>80.900000000000006</v>
      </c>
      <c r="CT741" s="31">
        <v>81</v>
      </c>
      <c r="CU741" s="31">
        <v>81</v>
      </c>
      <c r="CV741" s="31">
        <v>81</v>
      </c>
      <c r="CW741" s="31">
        <v>81</v>
      </c>
      <c r="CX741" s="31">
        <v>81.3</v>
      </c>
      <c r="CY741" s="31">
        <v>81.5</v>
      </c>
      <c r="CZ741" s="31">
        <v>81.599999999999994</v>
      </c>
      <c r="DA741" s="31">
        <v>81.900000000000006</v>
      </c>
      <c r="DB741" s="31">
        <v>81.400000000000006</v>
      </c>
      <c r="DC741" s="31">
        <v>83.7</v>
      </c>
      <c r="DD741" s="31">
        <v>83.6</v>
      </c>
      <c r="DE741" s="31">
        <v>82.5</v>
      </c>
      <c r="DF741" s="31">
        <v>71.400000000000006</v>
      </c>
      <c r="DG741" s="31">
        <v>70.900000000000006</v>
      </c>
      <c r="DH741" s="31">
        <v>72.099999999999994</v>
      </c>
      <c r="DI741" s="31">
        <v>72.3</v>
      </c>
      <c r="DJ741" s="31">
        <v>74.2</v>
      </c>
      <c r="DK741" s="31">
        <v>74.2</v>
      </c>
      <c r="DL741" s="31">
        <v>75.099999999999994</v>
      </c>
      <c r="DM741" s="31">
        <v>75.3</v>
      </c>
      <c r="DN741" s="31">
        <v>73.2</v>
      </c>
      <c r="DO741" s="31">
        <v>73.099999999999994</v>
      </c>
      <c r="DP741" s="31">
        <v>73</v>
      </c>
      <c r="DQ741" s="31">
        <v>74.8</v>
      </c>
      <c r="DR741" s="31">
        <v>76.900000000000006</v>
      </c>
      <c r="DS741" s="31">
        <v>76.5</v>
      </c>
      <c r="DT741" s="31">
        <v>78.5</v>
      </c>
      <c r="DU741" s="31">
        <v>78.099999999999994</v>
      </c>
      <c r="DV741" s="31">
        <v>78.5</v>
      </c>
      <c r="DW741" s="31">
        <v>78.3</v>
      </c>
      <c r="DX741" s="31">
        <v>78.900000000000006</v>
      </c>
      <c r="DY741" s="31">
        <v>78.7</v>
      </c>
      <c r="DZ741" s="31">
        <v>79.900000000000006</v>
      </c>
      <c r="EA741" s="31">
        <v>81</v>
      </c>
      <c r="EB741" s="31">
        <v>81.3</v>
      </c>
      <c r="EC741" s="31">
        <v>82.3</v>
      </c>
      <c r="ED741" s="31">
        <v>81.5</v>
      </c>
      <c r="EE741" s="31">
        <v>80.900000000000006</v>
      </c>
      <c r="EF741" s="31">
        <v>80.7</v>
      </c>
      <c r="EG741" s="31">
        <v>81.599999999999994</v>
      </c>
      <c r="EH741" s="31">
        <v>83</v>
      </c>
      <c r="EI741" s="31">
        <v>85.8</v>
      </c>
      <c r="EJ741" s="31">
        <v>84</v>
      </c>
      <c r="EK741" s="31">
        <v>82.3</v>
      </c>
      <c r="EL741" s="31">
        <v>82.4</v>
      </c>
      <c r="EM741" s="31">
        <v>83.2</v>
      </c>
      <c r="EN741" s="31">
        <v>84.9</v>
      </c>
      <c r="EO741" s="31">
        <v>83</v>
      </c>
      <c r="EP741" s="31">
        <v>85.2</v>
      </c>
      <c r="EQ741" s="31">
        <v>85.3</v>
      </c>
      <c r="ER741" s="31">
        <v>86.2</v>
      </c>
      <c r="ES741" s="31">
        <v>85.2</v>
      </c>
      <c r="ET741" s="31">
        <v>86.5</v>
      </c>
    </row>
    <row r="742" spans="1:150">
      <c r="A742" s="25" t="s">
        <v>2662</v>
      </c>
      <c r="B742" s="25" t="s">
        <v>2663</v>
      </c>
      <c r="C742" s="26">
        <v>8.3700000000000007E-3</v>
      </c>
      <c r="D742" s="31">
        <v>114.9</v>
      </c>
      <c r="E742" s="31">
        <v>111.6</v>
      </c>
      <c r="F742" s="31">
        <v>117.1</v>
      </c>
      <c r="G742" s="31">
        <v>121.6</v>
      </c>
      <c r="H742" s="31">
        <v>121.6</v>
      </c>
      <c r="I742" s="31">
        <v>120.3</v>
      </c>
      <c r="J742" s="31">
        <v>106.5</v>
      </c>
      <c r="K742" s="31">
        <v>115.6</v>
      </c>
      <c r="L742" s="31">
        <v>107.4</v>
      </c>
      <c r="M742" s="31">
        <v>122.2</v>
      </c>
      <c r="N742" s="31">
        <v>112.2</v>
      </c>
      <c r="O742" s="31">
        <v>114.7</v>
      </c>
      <c r="P742" s="31">
        <v>108.4</v>
      </c>
      <c r="Q742" s="31">
        <v>106.2</v>
      </c>
      <c r="R742" s="31">
        <v>93.9</v>
      </c>
      <c r="S742" s="31">
        <v>113.1</v>
      </c>
      <c r="T742" s="31">
        <v>115.5</v>
      </c>
      <c r="U742" s="31">
        <v>104.8</v>
      </c>
      <c r="V742" s="31">
        <v>106</v>
      </c>
      <c r="W742" s="31">
        <v>112.4</v>
      </c>
      <c r="X742" s="31">
        <v>122.3</v>
      </c>
      <c r="Y742" s="31">
        <v>118.6</v>
      </c>
      <c r="Z742" s="31">
        <v>91.6</v>
      </c>
      <c r="AA742" s="31">
        <v>93.1</v>
      </c>
      <c r="AB742" s="31">
        <v>119.1</v>
      </c>
      <c r="AC742" s="31">
        <v>103.8</v>
      </c>
      <c r="AD742" s="31">
        <v>112.4</v>
      </c>
      <c r="AE742" s="31">
        <v>93.6</v>
      </c>
      <c r="AF742" s="31">
        <v>90.3</v>
      </c>
      <c r="AG742" s="31">
        <v>91.8</v>
      </c>
      <c r="AH742" s="31">
        <v>99.4</v>
      </c>
      <c r="AI742" s="31">
        <v>97.6</v>
      </c>
      <c r="AJ742" s="31">
        <v>92.7</v>
      </c>
      <c r="AK742" s="31">
        <v>92</v>
      </c>
      <c r="AL742" s="31">
        <v>94.3</v>
      </c>
      <c r="AM742" s="31">
        <v>98.6</v>
      </c>
      <c r="AN742" s="31">
        <v>83</v>
      </c>
      <c r="AO742" s="31">
        <v>90.6</v>
      </c>
      <c r="AP742" s="31">
        <v>93.3</v>
      </c>
      <c r="AQ742" s="31">
        <v>79.3</v>
      </c>
      <c r="AR742" s="31">
        <v>77.3</v>
      </c>
      <c r="AS742" s="31">
        <v>79.900000000000006</v>
      </c>
      <c r="AT742" s="31">
        <v>83.3</v>
      </c>
      <c r="AU742" s="31">
        <v>83.4</v>
      </c>
      <c r="AV742" s="31">
        <v>83.7</v>
      </c>
      <c r="AW742" s="31">
        <v>83.6</v>
      </c>
      <c r="AX742" s="31">
        <v>83.3</v>
      </c>
      <c r="AY742" s="31">
        <v>83.7</v>
      </c>
      <c r="AZ742" s="31">
        <v>83.7</v>
      </c>
      <c r="BA742" s="31">
        <v>83.7</v>
      </c>
      <c r="BB742" s="31">
        <v>83.5</v>
      </c>
      <c r="BC742" s="31">
        <v>83.5</v>
      </c>
      <c r="BD742" s="31">
        <v>75.5</v>
      </c>
      <c r="BE742" s="31">
        <v>75.5</v>
      </c>
      <c r="BF742" s="31">
        <v>74.2</v>
      </c>
      <c r="BG742" s="31">
        <v>74.7</v>
      </c>
      <c r="BH742" s="31">
        <v>74</v>
      </c>
      <c r="BI742" s="31">
        <v>74.900000000000006</v>
      </c>
      <c r="BJ742" s="31">
        <v>74.900000000000006</v>
      </c>
      <c r="BK742" s="31">
        <v>74.900000000000006</v>
      </c>
      <c r="BL742" s="31">
        <v>74.900000000000006</v>
      </c>
      <c r="BM742" s="31">
        <v>74.900000000000006</v>
      </c>
      <c r="BN742" s="31">
        <v>79.2</v>
      </c>
      <c r="BO742" s="31">
        <v>79.2</v>
      </c>
      <c r="BP742" s="31">
        <v>79.599999999999994</v>
      </c>
      <c r="BQ742" s="31">
        <v>79.400000000000006</v>
      </c>
      <c r="BR742" s="31">
        <v>79.099999999999994</v>
      </c>
      <c r="BS742" s="31">
        <v>79.5</v>
      </c>
      <c r="BT742" s="31">
        <v>79.3</v>
      </c>
      <c r="BU742" s="31">
        <v>78.900000000000006</v>
      </c>
      <c r="BV742" s="31">
        <v>79.099999999999994</v>
      </c>
      <c r="BW742" s="31">
        <v>79.3</v>
      </c>
      <c r="BX742" s="31">
        <v>79.3</v>
      </c>
      <c r="BY742" s="31">
        <v>79.599999999999994</v>
      </c>
      <c r="BZ742" s="31">
        <v>79.3</v>
      </c>
      <c r="CA742" s="31">
        <v>79.099999999999994</v>
      </c>
      <c r="CB742" s="31">
        <v>77.400000000000006</v>
      </c>
      <c r="CC742" s="31">
        <v>77.5</v>
      </c>
      <c r="CD742" s="31">
        <v>77.400000000000006</v>
      </c>
      <c r="CE742" s="31">
        <v>77.400000000000006</v>
      </c>
      <c r="CF742" s="31">
        <v>77.7</v>
      </c>
      <c r="CG742" s="31">
        <v>78</v>
      </c>
      <c r="CH742" s="31">
        <v>78</v>
      </c>
      <c r="CI742" s="31">
        <v>77.7</v>
      </c>
      <c r="CJ742" s="31">
        <v>77.900000000000006</v>
      </c>
      <c r="CK742" s="31">
        <v>79.3</v>
      </c>
      <c r="CL742" s="31">
        <v>79.3</v>
      </c>
      <c r="CM742" s="31">
        <v>79.5</v>
      </c>
      <c r="CN742" s="31">
        <v>79.8</v>
      </c>
      <c r="CO742" s="31">
        <v>80</v>
      </c>
      <c r="CP742" s="31">
        <v>80.099999999999994</v>
      </c>
      <c r="CQ742" s="31">
        <v>80.400000000000006</v>
      </c>
      <c r="CR742" s="31">
        <v>80.599999999999994</v>
      </c>
      <c r="CS742" s="31">
        <v>80.900000000000006</v>
      </c>
      <c r="CT742" s="31">
        <v>81</v>
      </c>
      <c r="CU742" s="31">
        <v>81</v>
      </c>
      <c r="CV742" s="31">
        <v>81</v>
      </c>
      <c r="CW742" s="31">
        <v>81</v>
      </c>
      <c r="CX742" s="31">
        <v>81.3</v>
      </c>
      <c r="CY742" s="31">
        <v>81.5</v>
      </c>
      <c r="CZ742" s="31">
        <v>81.599999999999994</v>
      </c>
      <c r="DA742" s="31">
        <v>81.900000000000006</v>
      </c>
      <c r="DB742" s="31">
        <v>81.400000000000006</v>
      </c>
      <c r="DC742" s="31">
        <v>83.7</v>
      </c>
      <c r="DD742" s="31">
        <v>83.6</v>
      </c>
      <c r="DE742" s="31">
        <v>82.5</v>
      </c>
      <c r="DF742" s="31">
        <v>71.400000000000006</v>
      </c>
      <c r="DG742" s="31">
        <v>70.900000000000006</v>
      </c>
      <c r="DH742" s="31">
        <v>72.099999999999994</v>
      </c>
      <c r="DI742" s="31">
        <v>72.3</v>
      </c>
      <c r="DJ742" s="31">
        <v>74.2</v>
      </c>
      <c r="DK742" s="31">
        <v>74.2</v>
      </c>
      <c r="DL742" s="31">
        <v>75.099999999999994</v>
      </c>
      <c r="DM742" s="31">
        <v>75.3</v>
      </c>
      <c r="DN742" s="31">
        <v>73.2</v>
      </c>
      <c r="DO742" s="31">
        <v>73.099999999999994</v>
      </c>
      <c r="DP742" s="31">
        <v>73</v>
      </c>
      <c r="DQ742" s="31">
        <v>74.8</v>
      </c>
      <c r="DR742" s="31">
        <v>76.900000000000006</v>
      </c>
      <c r="DS742" s="31">
        <v>76.5</v>
      </c>
      <c r="DT742" s="31">
        <v>78.5</v>
      </c>
      <c r="DU742" s="31">
        <v>78.099999999999994</v>
      </c>
      <c r="DV742" s="31">
        <v>78.5</v>
      </c>
      <c r="DW742" s="31">
        <v>78.3</v>
      </c>
      <c r="DX742" s="31">
        <v>78.900000000000006</v>
      </c>
      <c r="DY742" s="31">
        <v>78.7</v>
      </c>
      <c r="DZ742" s="31">
        <v>79.900000000000006</v>
      </c>
      <c r="EA742" s="31">
        <v>81</v>
      </c>
      <c r="EB742" s="31">
        <v>81.3</v>
      </c>
      <c r="EC742" s="31">
        <v>82.3</v>
      </c>
      <c r="ED742" s="31">
        <v>81.5</v>
      </c>
      <c r="EE742" s="31">
        <v>80.900000000000006</v>
      </c>
      <c r="EF742" s="31">
        <v>80.7</v>
      </c>
      <c r="EG742" s="31">
        <v>81.599999999999994</v>
      </c>
      <c r="EH742" s="31">
        <v>83</v>
      </c>
      <c r="EI742" s="31">
        <v>85.8</v>
      </c>
      <c r="EJ742" s="31">
        <v>84</v>
      </c>
      <c r="EK742" s="31">
        <v>82.3</v>
      </c>
      <c r="EL742" s="31">
        <v>82.4</v>
      </c>
      <c r="EM742" s="31">
        <v>83.2</v>
      </c>
      <c r="EN742" s="31">
        <v>84.9</v>
      </c>
      <c r="EO742" s="31">
        <v>83</v>
      </c>
      <c r="EP742" s="31">
        <v>85.2</v>
      </c>
      <c r="EQ742" s="31">
        <v>85.3</v>
      </c>
      <c r="ER742" s="31">
        <v>86.2</v>
      </c>
      <c r="ES742" s="31">
        <v>85.2</v>
      </c>
      <c r="ET742" s="31">
        <v>86.5</v>
      </c>
    </row>
    <row r="743" spans="1:150">
      <c r="A743" s="25" t="s">
        <v>2664</v>
      </c>
      <c r="B743" s="25" t="s">
        <v>2665</v>
      </c>
      <c r="C743" s="26">
        <v>0.28509000000000001</v>
      </c>
      <c r="D743" s="31">
        <v>101.6</v>
      </c>
      <c r="E743" s="31">
        <v>100.9</v>
      </c>
      <c r="F743" s="31">
        <v>102.2</v>
      </c>
      <c r="G743" s="31">
        <v>102.3</v>
      </c>
      <c r="H743" s="31">
        <v>101.1</v>
      </c>
      <c r="I743" s="31">
        <v>103.3</v>
      </c>
      <c r="J743" s="31">
        <v>103.6</v>
      </c>
      <c r="K743" s="31">
        <v>101.6</v>
      </c>
      <c r="L743" s="31">
        <v>101.1</v>
      </c>
      <c r="M743" s="31">
        <v>99.9</v>
      </c>
      <c r="N743" s="31">
        <v>101</v>
      </c>
      <c r="O743" s="31">
        <v>102.2</v>
      </c>
      <c r="P743" s="31">
        <v>102.7</v>
      </c>
      <c r="Q743" s="31">
        <v>103.8</v>
      </c>
      <c r="R743" s="31">
        <v>102</v>
      </c>
      <c r="S743" s="31">
        <v>101.9</v>
      </c>
      <c r="T743" s="31">
        <v>102</v>
      </c>
      <c r="U743" s="31">
        <v>103.9</v>
      </c>
      <c r="V743" s="31">
        <v>104.5</v>
      </c>
      <c r="W743" s="31">
        <v>105.2</v>
      </c>
      <c r="X743" s="31">
        <v>105.5</v>
      </c>
      <c r="Y743" s="31">
        <v>104.7</v>
      </c>
      <c r="Z743" s="31">
        <v>104.7</v>
      </c>
      <c r="AA743" s="31">
        <v>106.3</v>
      </c>
      <c r="AB743" s="31">
        <v>105.7</v>
      </c>
      <c r="AC743" s="31">
        <v>108.2</v>
      </c>
      <c r="AD743" s="31">
        <v>109.3</v>
      </c>
      <c r="AE743" s="31">
        <v>108.9</v>
      </c>
      <c r="AF743" s="31">
        <v>106.7</v>
      </c>
      <c r="AG743" s="31">
        <v>105.2</v>
      </c>
      <c r="AH743" s="31">
        <v>104.6</v>
      </c>
      <c r="AI743" s="31">
        <v>102.9</v>
      </c>
      <c r="AJ743" s="31">
        <v>102.6</v>
      </c>
      <c r="AK743" s="31">
        <v>105.2</v>
      </c>
      <c r="AL743" s="31">
        <v>105</v>
      </c>
      <c r="AM743" s="31">
        <v>106.7</v>
      </c>
      <c r="AN743" s="31">
        <v>106.5</v>
      </c>
      <c r="AO743" s="31">
        <v>104.5</v>
      </c>
      <c r="AP743" s="31">
        <v>105.1</v>
      </c>
      <c r="AQ743" s="31">
        <v>104.5</v>
      </c>
      <c r="AR743" s="31">
        <v>104</v>
      </c>
      <c r="AS743" s="31">
        <v>104.4</v>
      </c>
      <c r="AT743" s="31">
        <v>104.5</v>
      </c>
      <c r="AU743" s="31">
        <v>103.2</v>
      </c>
      <c r="AV743" s="31">
        <v>103.1</v>
      </c>
      <c r="AW743" s="31">
        <v>103.1</v>
      </c>
      <c r="AX743" s="31">
        <v>102.8</v>
      </c>
      <c r="AY743" s="31">
        <v>102.2</v>
      </c>
      <c r="AZ743" s="31">
        <v>102.9</v>
      </c>
      <c r="BA743" s="31">
        <v>102.1</v>
      </c>
      <c r="BB743" s="31">
        <v>102.5</v>
      </c>
      <c r="BC743" s="31">
        <v>103</v>
      </c>
      <c r="BD743" s="31">
        <v>103.2</v>
      </c>
      <c r="BE743" s="31">
        <v>102.7</v>
      </c>
      <c r="BF743" s="31">
        <v>103</v>
      </c>
      <c r="BG743" s="31">
        <v>102.7</v>
      </c>
      <c r="BH743" s="31">
        <v>103.3</v>
      </c>
      <c r="BI743" s="31">
        <v>103.8</v>
      </c>
      <c r="BJ743" s="31">
        <v>104.3</v>
      </c>
      <c r="BK743" s="31">
        <v>104.9</v>
      </c>
      <c r="BL743" s="31">
        <v>104.5</v>
      </c>
      <c r="BM743" s="31">
        <v>103.2</v>
      </c>
      <c r="BN743" s="31">
        <v>104.1</v>
      </c>
      <c r="BO743" s="31">
        <v>103.7</v>
      </c>
      <c r="BP743" s="31">
        <v>103.8</v>
      </c>
      <c r="BQ743" s="31">
        <v>107.6</v>
      </c>
      <c r="BR743" s="31">
        <v>107.4</v>
      </c>
      <c r="BS743" s="31">
        <v>106.4</v>
      </c>
      <c r="BT743" s="31">
        <v>107</v>
      </c>
      <c r="BU743" s="31">
        <v>107.3</v>
      </c>
      <c r="BV743" s="31">
        <v>107.1</v>
      </c>
      <c r="BW743" s="31">
        <v>107.7</v>
      </c>
      <c r="BX743" s="31">
        <v>107.9</v>
      </c>
      <c r="BY743" s="31">
        <v>109.8</v>
      </c>
      <c r="BZ743" s="31">
        <v>109.5</v>
      </c>
      <c r="CA743" s="31">
        <v>109.2</v>
      </c>
      <c r="CB743" s="31">
        <v>110.2</v>
      </c>
      <c r="CC743" s="31">
        <v>108.8</v>
      </c>
      <c r="CD743" s="31">
        <v>110</v>
      </c>
      <c r="CE743" s="31">
        <v>111.6</v>
      </c>
      <c r="CF743" s="31">
        <v>112.2</v>
      </c>
      <c r="CG743" s="31">
        <v>112.3</v>
      </c>
      <c r="CH743" s="31">
        <v>111.6</v>
      </c>
      <c r="CI743" s="31">
        <v>111.8</v>
      </c>
      <c r="CJ743" s="31">
        <v>111.8</v>
      </c>
      <c r="CK743" s="31">
        <v>111.3</v>
      </c>
      <c r="CL743" s="31">
        <v>110.6</v>
      </c>
      <c r="CM743" s="31">
        <v>111.3</v>
      </c>
      <c r="CN743" s="31">
        <v>112.4</v>
      </c>
      <c r="CO743" s="31">
        <v>112.4</v>
      </c>
      <c r="CP743" s="31">
        <v>110.8</v>
      </c>
      <c r="CQ743" s="31">
        <v>111.9</v>
      </c>
      <c r="CR743" s="31">
        <v>111.9</v>
      </c>
      <c r="CS743" s="31">
        <v>111.7</v>
      </c>
      <c r="CT743" s="31">
        <v>111.2</v>
      </c>
      <c r="CU743" s="31">
        <v>111.1</v>
      </c>
      <c r="CV743" s="31">
        <v>111.2</v>
      </c>
      <c r="CW743" s="31">
        <v>111.2</v>
      </c>
      <c r="CX743" s="31">
        <v>110.9</v>
      </c>
      <c r="CY743" s="31">
        <v>112</v>
      </c>
      <c r="CZ743" s="31">
        <v>113.2</v>
      </c>
      <c r="DA743" s="31">
        <v>113.8</v>
      </c>
      <c r="DB743" s="31">
        <v>114</v>
      </c>
      <c r="DC743" s="31">
        <v>113.5</v>
      </c>
      <c r="DD743" s="31">
        <v>114.4</v>
      </c>
      <c r="DE743" s="31">
        <v>115.6</v>
      </c>
      <c r="DF743" s="31">
        <v>115.2</v>
      </c>
      <c r="DG743" s="31">
        <v>115.6</v>
      </c>
      <c r="DH743" s="31">
        <v>115.2</v>
      </c>
      <c r="DI743" s="31">
        <v>116.5</v>
      </c>
      <c r="DJ743" s="31">
        <v>116.8</v>
      </c>
      <c r="DK743" s="31">
        <v>117</v>
      </c>
      <c r="DL743" s="31">
        <v>119.5</v>
      </c>
      <c r="DM743" s="31">
        <v>119.6</v>
      </c>
      <c r="DN743" s="31">
        <v>120</v>
      </c>
      <c r="DO743" s="31">
        <v>121.6</v>
      </c>
      <c r="DP743" s="31">
        <v>122.7</v>
      </c>
      <c r="DQ743" s="31">
        <v>123</v>
      </c>
      <c r="DR743" s="31">
        <v>124.1</v>
      </c>
      <c r="DS743" s="31">
        <v>124.4</v>
      </c>
      <c r="DT743" s="31">
        <v>125.4</v>
      </c>
      <c r="DU743" s="31">
        <v>125.3</v>
      </c>
      <c r="DV743" s="31">
        <v>125.6</v>
      </c>
      <c r="DW743" s="31">
        <v>126.6</v>
      </c>
      <c r="DX743" s="31">
        <v>125.6</v>
      </c>
      <c r="DY743" s="31">
        <v>124.8</v>
      </c>
      <c r="DZ743" s="31">
        <v>125.9</v>
      </c>
      <c r="EA743" s="31">
        <v>126.3</v>
      </c>
      <c r="EB743" s="31">
        <v>126.9</v>
      </c>
      <c r="EC743" s="31">
        <v>127.2</v>
      </c>
      <c r="ED743" s="31">
        <v>128</v>
      </c>
      <c r="EE743" s="31">
        <v>128.30000000000001</v>
      </c>
      <c r="EF743" s="31">
        <v>127.5</v>
      </c>
      <c r="EG743" s="31">
        <v>127.6</v>
      </c>
      <c r="EH743" s="31">
        <v>127.4</v>
      </c>
      <c r="EI743" s="31">
        <v>127.9</v>
      </c>
      <c r="EJ743" s="31">
        <v>128.69999999999999</v>
      </c>
      <c r="EK743" s="31">
        <v>128.19999999999999</v>
      </c>
      <c r="EL743" s="31">
        <v>128.5</v>
      </c>
      <c r="EM743" s="31">
        <v>128.69999999999999</v>
      </c>
      <c r="EN743" s="31">
        <v>129.4</v>
      </c>
      <c r="EO743" s="31">
        <v>129.69999999999999</v>
      </c>
      <c r="EP743" s="31">
        <v>129.69999999999999</v>
      </c>
      <c r="EQ743" s="31">
        <v>130.1</v>
      </c>
      <c r="ER743" s="31">
        <v>130.30000000000001</v>
      </c>
      <c r="ES743" s="31">
        <v>129.9</v>
      </c>
      <c r="ET743" s="31">
        <v>130.30000000000001</v>
      </c>
    </row>
    <row r="744" spans="1:150">
      <c r="A744" s="25" t="s">
        <v>1341</v>
      </c>
      <c r="B744" s="25" t="s">
        <v>2666</v>
      </c>
      <c r="C744" s="26">
        <v>7.6200000000000004E-2</v>
      </c>
      <c r="D744" s="31">
        <v>108.3</v>
      </c>
      <c r="E744" s="31">
        <v>100.8</v>
      </c>
      <c r="F744" s="31">
        <v>102.7</v>
      </c>
      <c r="G744" s="31">
        <v>99.2</v>
      </c>
      <c r="H744" s="31">
        <v>97.5</v>
      </c>
      <c r="I744" s="31">
        <v>98.3</v>
      </c>
      <c r="J744" s="31">
        <v>106.1</v>
      </c>
      <c r="K744" s="31">
        <v>100.5</v>
      </c>
      <c r="L744" s="31">
        <v>100.1</v>
      </c>
      <c r="M744" s="31">
        <v>100.1</v>
      </c>
      <c r="N744" s="31">
        <v>104.1</v>
      </c>
      <c r="O744" s="31">
        <v>106</v>
      </c>
      <c r="P744" s="31">
        <v>100.7</v>
      </c>
      <c r="Q744" s="31">
        <v>104.2</v>
      </c>
      <c r="R744" s="31">
        <v>98</v>
      </c>
      <c r="S744" s="31">
        <v>93.7</v>
      </c>
      <c r="T744" s="31">
        <v>94.3</v>
      </c>
      <c r="U744" s="31">
        <v>98.9</v>
      </c>
      <c r="V744" s="31">
        <v>104.5</v>
      </c>
      <c r="W744" s="31">
        <v>107.5</v>
      </c>
      <c r="X744" s="31">
        <v>108.9</v>
      </c>
      <c r="Y744" s="31">
        <v>104.9</v>
      </c>
      <c r="Z744" s="31">
        <v>96.4</v>
      </c>
      <c r="AA744" s="31">
        <v>107.6</v>
      </c>
      <c r="AB744" s="31">
        <v>106</v>
      </c>
      <c r="AC744" s="31">
        <v>113</v>
      </c>
      <c r="AD744" s="31">
        <v>110.3</v>
      </c>
      <c r="AE744" s="31">
        <v>114.5</v>
      </c>
      <c r="AF744" s="31">
        <v>108.2</v>
      </c>
      <c r="AG744" s="31">
        <v>104.5</v>
      </c>
      <c r="AH744" s="31">
        <v>103.7</v>
      </c>
      <c r="AI744" s="31">
        <v>98.8</v>
      </c>
      <c r="AJ744" s="31">
        <v>93</v>
      </c>
      <c r="AK744" s="31">
        <v>98.4</v>
      </c>
      <c r="AL744" s="31">
        <v>103.6</v>
      </c>
      <c r="AM744" s="31">
        <v>108.3</v>
      </c>
      <c r="AN744" s="31">
        <v>105.3</v>
      </c>
      <c r="AO744" s="31">
        <v>99</v>
      </c>
      <c r="AP744" s="31">
        <v>97.6</v>
      </c>
      <c r="AQ744" s="31">
        <v>93.1</v>
      </c>
      <c r="AR744" s="31">
        <v>91.5</v>
      </c>
      <c r="AS744" s="31">
        <v>92.4</v>
      </c>
      <c r="AT744" s="31">
        <v>93.8</v>
      </c>
      <c r="AU744" s="31">
        <v>94</v>
      </c>
      <c r="AV744" s="31">
        <v>93.4</v>
      </c>
      <c r="AW744" s="31">
        <v>93</v>
      </c>
      <c r="AX744" s="31">
        <v>93.2</v>
      </c>
      <c r="AY744" s="31">
        <v>93.4</v>
      </c>
      <c r="AZ744" s="31">
        <v>93.4</v>
      </c>
      <c r="BA744" s="31">
        <v>92.2</v>
      </c>
      <c r="BB744" s="31">
        <v>92.5</v>
      </c>
      <c r="BC744" s="31">
        <v>91.9</v>
      </c>
      <c r="BD744" s="31">
        <v>93.1</v>
      </c>
      <c r="BE744" s="31">
        <v>92.9</v>
      </c>
      <c r="BF744" s="31">
        <v>93</v>
      </c>
      <c r="BG744" s="31">
        <v>93.2</v>
      </c>
      <c r="BH744" s="31">
        <v>93.5</v>
      </c>
      <c r="BI744" s="31">
        <v>94.1</v>
      </c>
      <c r="BJ744" s="31">
        <v>94</v>
      </c>
      <c r="BK744" s="31">
        <v>98.3</v>
      </c>
      <c r="BL744" s="31">
        <v>97.9</v>
      </c>
      <c r="BM744" s="31">
        <v>93.5</v>
      </c>
      <c r="BN744" s="31">
        <v>93.5</v>
      </c>
      <c r="BO744" s="31">
        <v>93.5</v>
      </c>
      <c r="BP744" s="31">
        <v>94.1</v>
      </c>
      <c r="BQ744" s="31">
        <v>102</v>
      </c>
      <c r="BR744" s="31">
        <v>101.8</v>
      </c>
      <c r="BS744" s="31">
        <v>97.4</v>
      </c>
      <c r="BT744" s="31">
        <v>97.5</v>
      </c>
      <c r="BU744" s="31">
        <v>96.4</v>
      </c>
      <c r="BV744" s="31">
        <v>96.8</v>
      </c>
      <c r="BW744" s="31">
        <v>97.1</v>
      </c>
      <c r="BX744" s="31">
        <v>97</v>
      </c>
      <c r="BY744" s="31">
        <v>96.9</v>
      </c>
      <c r="BZ744" s="31">
        <v>97.6</v>
      </c>
      <c r="CA744" s="31">
        <v>97.4</v>
      </c>
      <c r="CB744" s="31">
        <v>105.5</v>
      </c>
      <c r="CC744" s="31">
        <v>101.9</v>
      </c>
      <c r="CD744" s="31">
        <v>104.7</v>
      </c>
      <c r="CE744" s="31">
        <v>110.3</v>
      </c>
      <c r="CF744" s="31">
        <v>109.9</v>
      </c>
      <c r="CG744" s="31">
        <v>110.9</v>
      </c>
      <c r="CH744" s="31">
        <v>111.6</v>
      </c>
      <c r="CI744" s="31">
        <v>112.4</v>
      </c>
      <c r="CJ744" s="31">
        <v>112.6</v>
      </c>
      <c r="CK744" s="31">
        <v>113.3</v>
      </c>
      <c r="CL744" s="31">
        <v>110.7</v>
      </c>
      <c r="CM744" s="31">
        <v>113</v>
      </c>
      <c r="CN744" s="31">
        <v>113</v>
      </c>
      <c r="CO744" s="31">
        <v>113.4</v>
      </c>
      <c r="CP744" s="31">
        <v>109.2</v>
      </c>
      <c r="CQ744" s="31">
        <v>114.8</v>
      </c>
      <c r="CR744" s="31">
        <v>115</v>
      </c>
      <c r="CS744" s="31">
        <v>114.7</v>
      </c>
      <c r="CT744" s="31">
        <v>114.3</v>
      </c>
      <c r="CU744" s="31">
        <v>114.3</v>
      </c>
      <c r="CV744" s="31">
        <v>114.7</v>
      </c>
      <c r="CW744" s="31">
        <v>109.3</v>
      </c>
      <c r="CX744" s="31">
        <v>113</v>
      </c>
      <c r="CY744" s="31">
        <v>113.8</v>
      </c>
      <c r="CZ744" s="31">
        <v>115.1</v>
      </c>
      <c r="DA744" s="31">
        <v>113.4</v>
      </c>
      <c r="DB744" s="31">
        <v>114.4</v>
      </c>
      <c r="DC744" s="31">
        <v>113.3</v>
      </c>
      <c r="DD744" s="31">
        <v>115.6</v>
      </c>
      <c r="DE744" s="31">
        <v>117.3</v>
      </c>
      <c r="DF744" s="31">
        <v>118.7</v>
      </c>
      <c r="DG744" s="31">
        <v>119.3</v>
      </c>
      <c r="DH744" s="31">
        <v>114.7</v>
      </c>
      <c r="DI744" s="31">
        <v>118.8</v>
      </c>
      <c r="DJ744" s="31">
        <v>120.8</v>
      </c>
      <c r="DK744" s="31">
        <v>120</v>
      </c>
      <c r="DL744" s="31">
        <v>125.5</v>
      </c>
      <c r="DM744" s="31">
        <v>125.5</v>
      </c>
      <c r="DN744" s="31">
        <v>126</v>
      </c>
      <c r="DO744" s="31">
        <v>129.1</v>
      </c>
      <c r="DP744" s="31">
        <v>135</v>
      </c>
      <c r="DQ744" s="31">
        <v>134.69999999999999</v>
      </c>
      <c r="DR744" s="31">
        <v>136</v>
      </c>
      <c r="DS744" s="31">
        <v>136.4</v>
      </c>
      <c r="DT744" s="31">
        <v>137.1</v>
      </c>
      <c r="DU744" s="31">
        <v>135.1</v>
      </c>
      <c r="DV744" s="31">
        <v>140</v>
      </c>
      <c r="DW744" s="31">
        <v>139.69999999999999</v>
      </c>
      <c r="DX744" s="31">
        <v>139.69999999999999</v>
      </c>
      <c r="DY744" s="31">
        <v>140</v>
      </c>
      <c r="DZ744" s="31">
        <v>139.4</v>
      </c>
      <c r="EA744" s="31">
        <v>139.4</v>
      </c>
      <c r="EB744" s="31">
        <v>139.4</v>
      </c>
      <c r="EC744" s="31">
        <v>140.5</v>
      </c>
      <c r="ED744" s="31">
        <v>141.1</v>
      </c>
      <c r="EE744" s="31">
        <v>141.1</v>
      </c>
      <c r="EF744" s="31">
        <v>139.4</v>
      </c>
      <c r="EG744" s="31">
        <v>141.5</v>
      </c>
      <c r="EH744" s="31">
        <v>140.80000000000001</v>
      </c>
      <c r="EI744" s="31">
        <v>140.69999999999999</v>
      </c>
      <c r="EJ744" s="31">
        <v>141.6</v>
      </c>
      <c r="EK744" s="31">
        <v>141.6</v>
      </c>
      <c r="EL744" s="31">
        <v>140</v>
      </c>
      <c r="EM744" s="31">
        <v>141.1</v>
      </c>
      <c r="EN744" s="31">
        <v>141.1</v>
      </c>
      <c r="EO744" s="31">
        <v>140.69999999999999</v>
      </c>
      <c r="EP744" s="31">
        <v>140.69999999999999</v>
      </c>
      <c r="EQ744" s="31">
        <v>141.4</v>
      </c>
      <c r="ER744" s="31">
        <v>141.4</v>
      </c>
      <c r="ES744" s="31">
        <v>141.4</v>
      </c>
      <c r="ET744" s="31">
        <v>141.4</v>
      </c>
    </row>
    <row r="745" spans="1:150">
      <c r="A745" s="25" t="s">
        <v>2667</v>
      </c>
      <c r="B745" s="25" t="s">
        <v>2668</v>
      </c>
      <c r="C745" s="26">
        <v>4.086E-2</v>
      </c>
      <c r="D745" s="31">
        <v>99.2</v>
      </c>
      <c r="E745" s="31">
        <v>96</v>
      </c>
      <c r="F745" s="31">
        <v>91.8</v>
      </c>
      <c r="G745" s="31">
        <v>98.5</v>
      </c>
      <c r="H745" s="31">
        <v>96.1</v>
      </c>
      <c r="I745" s="31">
        <v>100.7</v>
      </c>
      <c r="J745" s="31">
        <v>96.7</v>
      </c>
      <c r="K745" s="31">
        <v>104.6</v>
      </c>
      <c r="L745" s="31">
        <v>102.2</v>
      </c>
      <c r="M745" s="31">
        <v>102.8</v>
      </c>
      <c r="N745" s="31">
        <v>100.3</v>
      </c>
      <c r="O745" s="31">
        <v>99.5</v>
      </c>
      <c r="P745" s="31">
        <v>101.4</v>
      </c>
      <c r="Q745" s="31">
        <v>102.2</v>
      </c>
      <c r="R745" s="31">
        <v>102.2</v>
      </c>
      <c r="S745" s="31">
        <v>108.3</v>
      </c>
      <c r="T745" s="31">
        <v>105.9</v>
      </c>
      <c r="U745" s="31">
        <v>109.4</v>
      </c>
      <c r="V745" s="31">
        <v>108.5</v>
      </c>
      <c r="W745" s="31">
        <v>109.6</v>
      </c>
      <c r="X745" s="31">
        <v>99.2</v>
      </c>
      <c r="Y745" s="31">
        <v>98.2</v>
      </c>
      <c r="Z745" s="31">
        <v>113.4</v>
      </c>
      <c r="AA745" s="31">
        <v>104.1</v>
      </c>
      <c r="AB745" s="31">
        <v>100.5</v>
      </c>
      <c r="AC745" s="31">
        <v>101.6</v>
      </c>
      <c r="AD745" s="31">
        <v>108.1</v>
      </c>
      <c r="AE745" s="31">
        <v>103.9</v>
      </c>
      <c r="AF745" s="31">
        <v>97.3</v>
      </c>
      <c r="AG745" s="31">
        <v>98.4</v>
      </c>
      <c r="AH745" s="31">
        <v>102.5</v>
      </c>
      <c r="AI745" s="31">
        <v>101</v>
      </c>
      <c r="AJ745" s="31">
        <v>100.2</v>
      </c>
      <c r="AK745" s="31">
        <v>105.3</v>
      </c>
      <c r="AL745" s="31">
        <v>99.6</v>
      </c>
      <c r="AM745" s="31">
        <v>100.3</v>
      </c>
      <c r="AN745" s="31">
        <v>101.9</v>
      </c>
      <c r="AO745" s="31">
        <v>99.9</v>
      </c>
      <c r="AP745" s="31">
        <v>100.5</v>
      </c>
      <c r="AQ745" s="31">
        <v>101</v>
      </c>
      <c r="AR745" s="31">
        <v>102.6</v>
      </c>
      <c r="AS745" s="31">
        <v>102.5</v>
      </c>
      <c r="AT745" s="31">
        <v>101.4</v>
      </c>
      <c r="AU745" s="31">
        <v>101.4</v>
      </c>
      <c r="AV745" s="31">
        <v>101.4</v>
      </c>
      <c r="AW745" s="31">
        <v>102.2</v>
      </c>
      <c r="AX745" s="31">
        <v>102.2</v>
      </c>
      <c r="AY745" s="31">
        <v>101</v>
      </c>
      <c r="AZ745" s="31">
        <v>101</v>
      </c>
      <c r="BA745" s="31">
        <v>101</v>
      </c>
      <c r="BB745" s="31">
        <v>101</v>
      </c>
      <c r="BC745" s="31">
        <v>101.6</v>
      </c>
      <c r="BD745" s="31">
        <v>101.5</v>
      </c>
      <c r="BE745" s="31">
        <v>101.7</v>
      </c>
      <c r="BF745" s="31">
        <v>101.7</v>
      </c>
      <c r="BG745" s="31">
        <v>101.7</v>
      </c>
      <c r="BH745" s="31">
        <v>103.3</v>
      </c>
      <c r="BI745" s="31">
        <v>103.3</v>
      </c>
      <c r="BJ745" s="31">
        <v>103.3</v>
      </c>
      <c r="BK745" s="31">
        <v>103.3</v>
      </c>
      <c r="BL745" s="31">
        <v>103.3</v>
      </c>
      <c r="BM745" s="31">
        <v>103.3</v>
      </c>
      <c r="BN745" s="31">
        <v>103.6</v>
      </c>
      <c r="BO745" s="31">
        <v>103.6</v>
      </c>
      <c r="BP745" s="31">
        <v>104.1</v>
      </c>
      <c r="BQ745" s="31">
        <v>104.1</v>
      </c>
      <c r="BR745" s="31">
        <v>104.2</v>
      </c>
      <c r="BS745" s="31">
        <v>104.2</v>
      </c>
      <c r="BT745" s="31">
        <v>104.4</v>
      </c>
      <c r="BU745" s="31">
        <v>104.4</v>
      </c>
      <c r="BV745" s="31">
        <v>105.2</v>
      </c>
      <c r="BW745" s="31">
        <v>105.7</v>
      </c>
      <c r="BX745" s="31">
        <v>105.9</v>
      </c>
      <c r="BY745" s="31">
        <v>106.1</v>
      </c>
      <c r="BZ745" s="31">
        <v>107</v>
      </c>
      <c r="CA745" s="31">
        <v>107.2</v>
      </c>
      <c r="CB745" s="31">
        <v>106.4</v>
      </c>
      <c r="CC745" s="31">
        <v>106.4</v>
      </c>
      <c r="CD745" s="31">
        <v>107.7</v>
      </c>
      <c r="CE745" s="31">
        <v>108.1</v>
      </c>
      <c r="CF745" s="31">
        <v>108.4</v>
      </c>
      <c r="CG745" s="31">
        <v>107.9</v>
      </c>
      <c r="CH745" s="31">
        <v>107.1</v>
      </c>
      <c r="CI745" s="31">
        <v>108.5</v>
      </c>
      <c r="CJ745" s="31">
        <v>108.5</v>
      </c>
      <c r="CK745" s="31">
        <v>108.7</v>
      </c>
      <c r="CL745" s="31">
        <v>108.7</v>
      </c>
      <c r="CM745" s="31">
        <v>109</v>
      </c>
      <c r="CN745" s="31">
        <v>108.8</v>
      </c>
      <c r="CO745" s="31">
        <v>109.1</v>
      </c>
      <c r="CP745" s="31">
        <v>109.3</v>
      </c>
      <c r="CQ745" s="31">
        <v>109.3</v>
      </c>
      <c r="CR745" s="31">
        <v>108.8</v>
      </c>
      <c r="CS745" s="31">
        <v>108.5</v>
      </c>
      <c r="CT745" s="31">
        <v>108.9</v>
      </c>
      <c r="CU745" s="31">
        <v>108.9</v>
      </c>
      <c r="CV745" s="31">
        <v>108.8</v>
      </c>
      <c r="CW745" s="31">
        <v>108.2</v>
      </c>
      <c r="CX745" s="31">
        <v>108.6</v>
      </c>
      <c r="CY745" s="31">
        <v>108.1</v>
      </c>
      <c r="CZ745" s="31">
        <v>108.6</v>
      </c>
      <c r="DA745" s="31">
        <v>109.2</v>
      </c>
      <c r="DB745" s="31">
        <v>109.4</v>
      </c>
      <c r="DC745" s="31">
        <v>109.9</v>
      </c>
      <c r="DD745" s="31">
        <v>109.5</v>
      </c>
      <c r="DE745" s="31">
        <v>109.7</v>
      </c>
      <c r="DF745" s="31">
        <v>109.9</v>
      </c>
      <c r="DG745" s="31">
        <v>110</v>
      </c>
      <c r="DH745" s="31">
        <v>109.7</v>
      </c>
      <c r="DI745" s="31">
        <v>109.6</v>
      </c>
      <c r="DJ745" s="31">
        <v>110</v>
      </c>
      <c r="DK745" s="31">
        <v>110</v>
      </c>
      <c r="DL745" s="31">
        <v>110.1</v>
      </c>
      <c r="DM745" s="31">
        <v>110.6</v>
      </c>
      <c r="DN745" s="31">
        <v>111.3</v>
      </c>
      <c r="DO745" s="31">
        <v>111.8</v>
      </c>
      <c r="DP745" s="31">
        <v>111.9</v>
      </c>
      <c r="DQ745" s="31">
        <v>111.8</v>
      </c>
      <c r="DR745" s="31">
        <v>112.1</v>
      </c>
      <c r="DS745" s="31">
        <v>112.8</v>
      </c>
      <c r="DT745" s="31">
        <v>113.1</v>
      </c>
      <c r="DU745" s="31">
        <v>113.2</v>
      </c>
      <c r="DV745" s="31">
        <v>112.8</v>
      </c>
      <c r="DW745" s="31">
        <v>115.4</v>
      </c>
      <c r="DX745" s="31">
        <v>115.8</v>
      </c>
      <c r="DY745" s="31">
        <v>116.1</v>
      </c>
      <c r="DZ745" s="31">
        <v>116.6</v>
      </c>
      <c r="EA745" s="31">
        <v>116.6</v>
      </c>
      <c r="EB745" s="31">
        <v>116.6</v>
      </c>
      <c r="EC745" s="31">
        <v>116.5</v>
      </c>
      <c r="ED745" s="31">
        <v>116.7</v>
      </c>
      <c r="EE745" s="31">
        <v>117.8</v>
      </c>
      <c r="EF745" s="31">
        <v>118</v>
      </c>
      <c r="EG745" s="31">
        <v>118.3</v>
      </c>
      <c r="EH745" s="31">
        <v>117.9</v>
      </c>
      <c r="EI745" s="31">
        <v>118.9</v>
      </c>
      <c r="EJ745" s="31">
        <v>119.3</v>
      </c>
      <c r="EK745" s="31">
        <v>119</v>
      </c>
      <c r="EL745" s="31">
        <v>118.8</v>
      </c>
      <c r="EM745" s="31">
        <v>118.9</v>
      </c>
      <c r="EN745" s="31">
        <v>120</v>
      </c>
      <c r="EO745" s="31">
        <v>119.7</v>
      </c>
      <c r="EP745" s="31">
        <v>119.8</v>
      </c>
      <c r="EQ745" s="31">
        <v>120</v>
      </c>
      <c r="ER745" s="31">
        <v>120.1</v>
      </c>
      <c r="ES745" s="31">
        <v>122</v>
      </c>
      <c r="ET745" s="31">
        <v>120</v>
      </c>
    </row>
    <row r="746" spans="1:150">
      <c r="A746" s="25" t="s">
        <v>2669</v>
      </c>
      <c r="B746" s="25" t="s">
        <v>2670</v>
      </c>
      <c r="C746" s="26">
        <v>0.16803000000000001</v>
      </c>
      <c r="D746" s="31">
        <v>99.2</v>
      </c>
      <c r="E746" s="31">
        <v>102.1</v>
      </c>
      <c r="F746" s="31">
        <v>104.4</v>
      </c>
      <c r="G746" s="31">
        <v>104.6</v>
      </c>
      <c r="H746" s="31">
        <v>104</v>
      </c>
      <c r="I746" s="31">
        <v>106.2</v>
      </c>
      <c r="J746" s="31">
        <v>104.1</v>
      </c>
      <c r="K746" s="31">
        <v>101.3</v>
      </c>
      <c r="L746" s="31">
        <v>101.2</v>
      </c>
      <c r="M746" s="31">
        <v>99.1</v>
      </c>
      <c r="N746" s="31">
        <v>99.8</v>
      </c>
      <c r="O746" s="31">
        <v>101.2</v>
      </c>
      <c r="P746" s="31">
        <v>103.9</v>
      </c>
      <c r="Q746" s="31">
        <v>104.1</v>
      </c>
      <c r="R746" s="31">
        <v>103.7</v>
      </c>
      <c r="S746" s="31">
        <v>104.1</v>
      </c>
      <c r="T746" s="31">
        <v>104.6</v>
      </c>
      <c r="U746" s="31">
        <v>104.9</v>
      </c>
      <c r="V746" s="31">
        <v>103.5</v>
      </c>
      <c r="W746" s="31">
        <v>103.1</v>
      </c>
      <c r="X746" s="31">
        <v>105.5</v>
      </c>
      <c r="Y746" s="31">
        <v>106.1</v>
      </c>
      <c r="Z746" s="31">
        <v>106.4</v>
      </c>
      <c r="AA746" s="31">
        <v>106.3</v>
      </c>
      <c r="AB746" s="31">
        <v>106.8</v>
      </c>
      <c r="AC746" s="31">
        <v>107.6</v>
      </c>
      <c r="AD746" s="31">
        <v>109.2</v>
      </c>
      <c r="AE746" s="31">
        <v>107.5</v>
      </c>
      <c r="AF746" s="31">
        <v>108.3</v>
      </c>
      <c r="AG746" s="31">
        <v>107.2</v>
      </c>
      <c r="AH746" s="31">
        <v>105.6</v>
      </c>
      <c r="AI746" s="31">
        <v>105.2</v>
      </c>
      <c r="AJ746" s="31">
        <v>107.5</v>
      </c>
      <c r="AK746" s="31">
        <v>108.2</v>
      </c>
      <c r="AL746" s="31">
        <v>107</v>
      </c>
      <c r="AM746" s="31">
        <v>107.6</v>
      </c>
      <c r="AN746" s="31">
        <v>108.1</v>
      </c>
      <c r="AO746" s="31">
        <v>108.1</v>
      </c>
      <c r="AP746" s="31">
        <v>109.6</v>
      </c>
      <c r="AQ746" s="31">
        <v>110.5</v>
      </c>
      <c r="AR746" s="31">
        <v>110</v>
      </c>
      <c r="AS746" s="31">
        <v>110.3</v>
      </c>
      <c r="AT746" s="31">
        <v>110.1</v>
      </c>
      <c r="AU746" s="31">
        <v>107.8</v>
      </c>
      <c r="AV746" s="31">
        <v>107.9</v>
      </c>
      <c r="AW746" s="31">
        <v>107.9</v>
      </c>
      <c r="AX746" s="31">
        <v>107.3</v>
      </c>
      <c r="AY746" s="31">
        <v>106.5</v>
      </c>
      <c r="AZ746" s="31">
        <v>107.7</v>
      </c>
      <c r="BA746" s="31">
        <v>106.8</v>
      </c>
      <c r="BB746" s="31">
        <v>107.4</v>
      </c>
      <c r="BC746" s="31">
        <v>108.5</v>
      </c>
      <c r="BD746" s="31">
        <v>108.2</v>
      </c>
      <c r="BE746" s="31">
        <v>107.4</v>
      </c>
      <c r="BF746" s="31">
        <v>107.9</v>
      </c>
      <c r="BG746" s="31">
        <v>107.2</v>
      </c>
      <c r="BH746" s="31">
        <v>107.8</v>
      </c>
      <c r="BI746" s="31">
        <v>108.2</v>
      </c>
      <c r="BJ746" s="31">
        <v>109.2</v>
      </c>
      <c r="BK746" s="31">
        <v>108.3</v>
      </c>
      <c r="BL746" s="31">
        <v>107.8</v>
      </c>
      <c r="BM746" s="31">
        <v>107.5</v>
      </c>
      <c r="BN746" s="31">
        <v>109</v>
      </c>
      <c r="BO746" s="31">
        <v>108.3</v>
      </c>
      <c r="BP746" s="31">
        <v>108.2</v>
      </c>
      <c r="BQ746" s="31">
        <v>111</v>
      </c>
      <c r="BR746" s="31">
        <v>110.8</v>
      </c>
      <c r="BS746" s="31">
        <v>111</v>
      </c>
      <c r="BT746" s="31">
        <v>112</v>
      </c>
      <c r="BU746" s="31">
        <v>112.9</v>
      </c>
      <c r="BV746" s="31">
        <v>112.3</v>
      </c>
      <c r="BW746" s="31">
        <v>112.9</v>
      </c>
      <c r="BX746" s="31">
        <v>113.3</v>
      </c>
      <c r="BY746" s="31">
        <v>116.6</v>
      </c>
      <c r="BZ746" s="31">
        <v>115.5</v>
      </c>
      <c r="CA746" s="31">
        <v>115</v>
      </c>
      <c r="CB746" s="31">
        <v>113.2</v>
      </c>
      <c r="CC746" s="31">
        <v>112.5</v>
      </c>
      <c r="CD746" s="31">
        <v>113</v>
      </c>
      <c r="CE746" s="31">
        <v>113.1</v>
      </c>
      <c r="CF746" s="31">
        <v>114.1</v>
      </c>
      <c r="CG746" s="31">
        <v>114</v>
      </c>
      <c r="CH746" s="31">
        <v>112.6</v>
      </c>
      <c r="CI746" s="31">
        <v>112.3</v>
      </c>
      <c r="CJ746" s="31">
        <v>112.2</v>
      </c>
      <c r="CK746" s="31">
        <v>111.1</v>
      </c>
      <c r="CL746" s="31">
        <v>111.1</v>
      </c>
      <c r="CM746" s="31">
        <v>111.2</v>
      </c>
      <c r="CN746" s="31">
        <v>113</v>
      </c>
      <c r="CO746" s="31">
        <v>112.7</v>
      </c>
      <c r="CP746" s="31">
        <v>111.9</v>
      </c>
      <c r="CQ746" s="31">
        <v>111.3</v>
      </c>
      <c r="CR746" s="31">
        <v>111.2</v>
      </c>
      <c r="CS746" s="31">
        <v>111.1</v>
      </c>
      <c r="CT746" s="31">
        <v>110.4</v>
      </c>
      <c r="CU746" s="31">
        <v>110.3</v>
      </c>
      <c r="CV746" s="31">
        <v>110.3</v>
      </c>
      <c r="CW746" s="31">
        <v>112.8</v>
      </c>
      <c r="CX746" s="31">
        <v>110.5</v>
      </c>
      <c r="CY746" s="31">
        <v>112.2</v>
      </c>
      <c r="CZ746" s="31">
        <v>113.4</v>
      </c>
      <c r="DA746" s="31">
        <v>115.1</v>
      </c>
      <c r="DB746" s="31">
        <v>114.9</v>
      </c>
      <c r="DC746" s="31">
        <v>114.5</v>
      </c>
      <c r="DD746" s="31">
        <v>115</v>
      </c>
      <c r="DE746" s="31">
        <v>116.2</v>
      </c>
      <c r="DF746" s="31">
        <v>114.9</v>
      </c>
      <c r="DG746" s="31">
        <v>115.2</v>
      </c>
      <c r="DH746" s="31">
        <v>116.7</v>
      </c>
      <c r="DI746" s="31">
        <v>117.1</v>
      </c>
      <c r="DJ746" s="31">
        <v>116.6</v>
      </c>
      <c r="DK746" s="31">
        <v>117.4</v>
      </c>
      <c r="DL746" s="31">
        <v>119</v>
      </c>
      <c r="DM746" s="31">
        <v>119.1</v>
      </c>
      <c r="DN746" s="31">
        <v>119.3</v>
      </c>
      <c r="DO746" s="31">
        <v>120.6</v>
      </c>
      <c r="DP746" s="31">
        <v>119.7</v>
      </c>
      <c r="DQ746" s="31">
        <v>120.4</v>
      </c>
      <c r="DR746" s="31">
        <v>121.6</v>
      </c>
      <c r="DS746" s="31">
        <v>121.7</v>
      </c>
      <c r="DT746" s="31">
        <v>123</v>
      </c>
      <c r="DU746" s="31">
        <v>123.7</v>
      </c>
      <c r="DV746" s="31">
        <v>122.2</v>
      </c>
      <c r="DW746" s="31">
        <v>123.3</v>
      </c>
      <c r="DX746" s="31">
        <v>121.6</v>
      </c>
      <c r="DY746" s="31">
        <v>120</v>
      </c>
      <c r="DZ746" s="31">
        <v>122.1</v>
      </c>
      <c r="EA746" s="31">
        <v>122.8</v>
      </c>
      <c r="EB746" s="31">
        <v>123.7</v>
      </c>
      <c r="EC746" s="31">
        <v>123.8</v>
      </c>
      <c r="ED746" s="31">
        <v>124.8</v>
      </c>
      <c r="EE746" s="31">
        <v>125</v>
      </c>
      <c r="EF746" s="31">
        <v>124.5</v>
      </c>
      <c r="EG746" s="31">
        <v>123.5</v>
      </c>
      <c r="EH746" s="31">
        <v>123.6</v>
      </c>
      <c r="EI746" s="31">
        <v>124.2</v>
      </c>
      <c r="EJ746" s="31">
        <v>125.2</v>
      </c>
      <c r="EK746" s="31">
        <v>124.4</v>
      </c>
      <c r="EL746" s="31">
        <v>125.6</v>
      </c>
      <c r="EM746" s="31">
        <v>125.5</v>
      </c>
      <c r="EN746" s="31">
        <v>126.3</v>
      </c>
      <c r="EO746" s="31">
        <v>127.2</v>
      </c>
      <c r="EP746" s="31">
        <v>127.1</v>
      </c>
      <c r="EQ746" s="31">
        <v>127.4</v>
      </c>
      <c r="ER746" s="31">
        <v>127.7</v>
      </c>
      <c r="ES746" s="31">
        <v>126.6</v>
      </c>
      <c r="ET746" s="31">
        <v>127.7</v>
      </c>
    </row>
    <row r="747" spans="1:150">
      <c r="A747" s="25" t="s">
        <v>2671</v>
      </c>
      <c r="B747" s="25" t="s">
        <v>2672</v>
      </c>
      <c r="C747" s="26">
        <v>5.8199999999999997E-3</v>
      </c>
      <c r="D747" s="31">
        <v>103.1</v>
      </c>
      <c r="E747" s="31">
        <v>103.1</v>
      </c>
      <c r="F747" s="31">
        <v>103.1</v>
      </c>
      <c r="G747" s="31">
        <v>103.1</v>
      </c>
      <c r="H747" s="31">
        <v>103.1</v>
      </c>
      <c r="I747" s="31">
        <v>103.1</v>
      </c>
      <c r="J747" s="31">
        <v>103.1</v>
      </c>
      <c r="K747" s="31">
        <v>103.1</v>
      </c>
      <c r="L747" s="31">
        <v>103.1</v>
      </c>
      <c r="M747" s="31">
        <v>103.1</v>
      </c>
      <c r="N747" s="31">
        <v>103.1</v>
      </c>
      <c r="O747" s="31">
        <v>103.1</v>
      </c>
      <c r="P747" s="31">
        <v>103.1</v>
      </c>
      <c r="Q747" s="31">
        <v>103.1</v>
      </c>
      <c r="R747" s="31">
        <v>103.1</v>
      </c>
      <c r="S747" s="31">
        <v>103.1</v>
      </c>
      <c r="T747" s="31">
        <v>103.1</v>
      </c>
      <c r="U747" s="31">
        <v>103.1</v>
      </c>
      <c r="V747" s="31">
        <v>103.1</v>
      </c>
      <c r="W747" s="31">
        <v>103.1</v>
      </c>
      <c r="X747" s="31">
        <v>103.1</v>
      </c>
      <c r="Y747" s="31">
        <v>103.1</v>
      </c>
      <c r="Z747" s="31">
        <v>103.1</v>
      </c>
      <c r="AA747" s="31">
        <v>103.1</v>
      </c>
      <c r="AB747" s="31">
        <v>140.6</v>
      </c>
      <c r="AC747" s="31">
        <v>140.6</v>
      </c>
      <c r="AD747" s="31">
        <v>140.6</v>
      </c>
      <c r="AE747" s="31">
        <v>140.6</v>
      </c>
      <c r="AF747" s="31">
        <v>140.6</v>
      </c>
      <c r="AG747" s="31">
        <v>140.6</v>
      </c>
      <c r="AH747" s="31">
        <v>140.6</v>
      </c>
      <c r="AI747" s="31">
        <v>140.6</v>
      </c>
      <c r="AJ747" s="31">
        <v>140.6</v>
      </c>
      <c r="AK747" s="31">
        <v>140.6</v>
      </c>
      <c r="AL747" s="31">
        <v>140.6</v>
      </c>
      <c r="AM747" s="31">
        <v>140.6</v>
      </c>
      <c r="AN747" s="31">
        <v>131.5</v>
      </c>
      <c r="AO747" s="31">
        <v>131.5</v>
      </c>
      <c r="AP747" s="31">
        <v>131.5</v>
      </c>
      <c r="AQ747" s="31">
        <v>131.5</v>
      </c>
      <c r="AR747" s="31">
        <v>131.5</v>
      </c>
      <c r="AS747" s="31">
        <v>131.5</v>
      </c>
      <c r="AT747" s="31">
        <v>131.5</v>
      </c>
      <c r="AU747" s="31">
        <v>131.5</v>
      </c>
      <c r="AV747" s="31">
        <v>131.5</v>
      </c>
      <c r="AW747" s="31">
        <v>131.5</v>
      </c>
      <c r="AX747" s="31">
        <v>130.19999999999999</v>
      </c>
      <c r="AY747" s="31">
        <v>130.19999999999999</v>
      </c>
      <c r="AZ747" s="31">
        <v>130.19999999999999</v>
      </c>
      <c r="BA747" s="31">
        <v>130.19999999999999</v>
      </c>
      <c r="BB747" s="31">
        <v>130.19999999999999</v>
      </c>
      <c r="BC747" s="31">
        <v>130.19999999999999</v>
      </c>
      <c r="BD747" s="31">
        <v>130.19999999999999</v>
      </c>
      <c r="BE747" s="31">
        <v>130.19999999999999</v>
      </c>
      <c r="BF747" s="31">
        <v>130.19999999999999</v>
      </c>
      <c r="BG747" s="31">
        <v>130.19999999999999</v>
      </c>
      <c r="BH747" s="31">
        <v>130.19999999999999</v>
      </c>
      <c r="BI747" s="31">
        <v>130.19999999999999</v>
      </c>
      <c r="BJ747" s="31">
        <v>130.19999999999999</v>
      </c>
      <c r="BK747" s="31">
        <v>130.19999999999999</v>
      </c>
      <c r="BL747" s="31">
        <v>130.19999999999999</v>
      </c>
      <c r="BM747" s="31">
        <v>130.19999999999999</v>
      </c>
      <c r="BN747" s="31">
        <v>130.19999999999999</v>
      </c>
      <c r="BO747" s="31">
        <v>130.19999999999999</v>
      </c>
      <c r="BP747" s="31">
        <v>130.19999999999999</v>
      </c>
      <c r="BQ747" s="31">
        <v>130.19999999999999</v>
      </c>
      <c r="BR747" s="31">
        <v>130.19999999999999</v>
      </c>
      <c r="BS747" s="31">
        <v>130.19999999999999</v>
      </c>
      <c r="BT747" s="31">
        <v>130.19999999999999</v>
      </c>
      <c r="BU747" s="31">
        <v>130.19999999999999</v>
      </c>
      <c r="BV747" s="31">
        <v>130.19999999999999</v>
      </c>
      <c r="BW747" s="31">
        <v>130.19999999999999</v>
      </c>
      <c r="BX747" s="31">
        <v>130.19999999999999</v>
      </c>
      <c r="BY747" s="31">
        <v>130.19999999999999</v>
      </c>
      <c r="BZ747" s="31">
        <v>130.19999999999999</v>
      </c>
      <c r="CA747" s="31">
        <v>130.19999999999999</v>
      </c>
      <c r="CB747" s="31">
        <v>130.19999999999999</v>
      </c>
      <c r="CC747" s="31">
        <v>130.19999999999999</v>
      </c>
      <c r="CD747" s="31">
        <v>130.19999999999999</v>
      </c>
      <c r="CE747" s="31">
        <v>130.19999999999999</v>
      </c>
      <c r="CF747" s="31">
        <v>130.19999999999999</v>
      </c>
      <c r="CG747" s="31">
        <v>130.19999999999999</v>
      </c>
      <c r="CH747" s="31">
        <v>130.19999999999999</v>
      </c>
      <c r="CI747" s="31">
        <v>130.19999999999999</v>
      </c>
      <c r="CJ747" s="31">
        <v>130.19999999999999</v>
      </c>
      <c r="CK747" s="31">
        <v>130.19999999999999</v>
      </c>
      <c r="CL747" s="31">
        <v>130.19999999999999</v>
      </c>
      <c r="CM747" s="31">
        <v>130.19999999999999</v>
      </c>
      <c r="CN747" s="31">
        <v>130.19999999999999</v>
      </c>
      <c r="CO747" s="31">
        <v>130.19999999999999</v>
      </c>
      <c r="CP747" s="31">
        <v>130.19999999999999</v>
      </c>
      <c r="CQ747" s="31">
        <v>130.19999999999999</v>
      </c>
      <c r="CR747" s="31">
        <v>130.19999999999999</v>
      </c>
      <c r="CS747" s="31">
        <v>130.19999999999999</v>
      </c>
      <c r="CT747" s="31">
        <v>130.19999999999999</v>
      </c>
      <c r="CU747" s="31">
        <v>130.19999999999999</v>
      </c>
      <c r="CV747" s="31">
        <v>130.19999999999999</v>
      </c>
      <c r="CW747" s="31">
        <v>130.19999999999999</v>
      </c>
      <c r="CX747" s="31">
        <v>130.19999999999999</v>
      </c>
      <c r="CY747" s="31">
        <v>130.19999999999999</v>
      </c>
      <c r="CZ747" s="31">
        <v>130.19999999999999</v>
      </c>
      <c r="DA747" s="31">
        <v>130.19999999999999</v>
      </c>
      <c r="DB747" s="31">
        <v>130.19999999999999</v>
      </c>
      <c r="DC747" s="31">
        <v>130.19999999999999</v>
      </c>
      <c r="DD747" s="31">
        <v>130.19999999999999</v>
      </c>
      <c r="DE747" s="31">
        <v>130.19999999999999</v>
      </c>
      <c r="DF747" s="31">
        <v>130.19999999999999</v>
      </c>
      <c r="DG747" s="31">
        <v>130.19999999999999</v>
      </c>
      <c r="DH747" s="31">
        <v>130.19999999999999</v>
      </c>
      <c r="DI747" s="31">
        <v>130.19999999999999</v>
      </c>
      <c r="DJ747" s="31">
        <v>130.19999999999999</v>
      </c>
      <c r="DK747" s="31">
        <v>130.19999999999999</v>
      </c>
      <c r="DL747" s="31">
        <v>130.19999999999999</v>
      </c>
      <c r="DM747" s="31">
        <v>130.19999999999999</v>
      </c>
      <c r="DN747" s="31">
        <v>130.19999999999999</v>
      </c>
      <c r="DO747" s="31">
        <v>130.19999999999999</v>
      </c>
      <c r="DP747" s="31">
        <v>130.19999999999999</v>
      </c>
      <c r="DQ747" s="31">
        <v>130.19999999999999</v>
      </c>
      <c r="DR747" s="31">
        <v>130.19999999999999</v>
      </c>
      <c r="DS747" s="31">
        <v>130.19999999999999</v>
      </c>
      <c r="DT747" s="31">
        <v>130.19999999999999</v>
      </c>
      <c r="DU747" s="31">
        <v>130.19999999999999</v>
      </c>
      <c r="DV747" s="31">
        <v>130.19999999999999</v>
      </c>
      <c r="DW747" s="31">
        <v>130.19999999999999</v>
      </c>
      <c r="DX747" s="31">
        <v>130.19999999999999</v>
      </c>
      <c r="DY747" s="31">
        <v>130.19999999999999</v>
      </c>
      <c r="DZ747" s="31">
        <v>130.19999999999999</v>
      </c>
      <c r="EA747" s="31">
        <v>130.19999999999999</v>
      </c>
      <c r="EB747" s="31">
        <v>130.19999999999999</v>
      </c>
      <c r="EC747" s="31">
        <v>130.19999999999999</v>
      </c>
      <c r="ED747" s="31">
        <v>130.19999999999999</v>
      </c>
      <c r="EE747" s="31">
        <v>130.19999999999999</v>
      </c>
      <c r="EF747" s="31">
        <v>130.19999999999999</v>
      </c>
      <c r="EG747" s="31">
        <v>130.19999999999999</v>
      </c>
      <c r="EH747" s="31">
        <v>130.19999999999999</v>
      </c>
      <c r="EI747" s="31">
        <v>130.19999999999999</v>
      </c>
      <c r="EJ747" s="31">
        <v>130.19999999999999</v>
      </c>
      <c r="EK747" s="31">
        <v>130.19999999999999</v>
      </c>
      <c r="EL747" s="31">
        <v>130.19999999999999</v>
      </c>
      <c r="EM747" s="31">
        <v>130.19999999999999</v>
      </c>
      <c r="EN747" s="31">
        <v>130.19999999999999</v>
      </c>
      <c r="EO747" s="31">
        <v>130.19999999999999</v>
      </c>
      <c r="EP747" s="31">
        <v>130.19999999999999</v>
      </c>
      <c r="EQ747" s="31">
        <v>130.19999999999999</v>
      </c>
      <c r="ER747" s="31">
        <v>130.19999999999999</v>
      </c>
      <c r="ES747" s="31">
        <v>130.19999999999999</v>
      </c>
      <c r="ET747" s="31">
        <v>130.19999999999999</v>
      </c>
    </row>
    <row r="748" spans="1:150">
      <c r="A748" s="25" t="s">
        <v>2673</v>
      </c>
      <c r="B748" s="25" t="s">
        <v>2674</v>
      </c>
      <c r="C748" s="26">
        <v>5.8199999999999997E-3</v>
      </c>
      <c r="D748" s="31">
        <v>103.1</v>
      </c>
      <c r="E748" s="31">
        <v>103.1</v>
      </c>
      <c r="F748" s="31">
        <v>103.1</v>
      </c>
      <c r="G748" s="31">
        <v>103.1</v>
      </c>
      <c r="H748" s="31">
        <v>103.1</v>
      </c>
      <c r="I748" s="31">
        <v>103.1</v>
      </c>
      <c r="J748" s="31">
        <v>103.1</v>
      </c>
      <c r="K748" s="31">
        <v>103.1</v>
      </c>
      <c r="L748" s="31">
        <v>103.1</v>
      </c>
      <c r="M748" s="31">
        <v>103.1</v>
      </c>
      <c r="N748" s="31">
        <v>103.1</v>
      </c>
      <c r="O748" s="31">
        <v>103.1</v>
      </c>
      <c r="P748" s="31">
        <v>103.1</v>
      </c>
      <c r="Q748" s="31">
        <v>103.1</v>
      </c>
      <c r="R748" s="31">
        <v>103.1</v>
      </c>
      <c r="S748" s="31">
        <v>103.1</v>
      </c>
      <c r="T748" s="31">
        <v>103.1</v>
      </c>
      <c r="U748" s="31">
        <v>103.1</v>
      </c>
      <c r="V748" s="31">
        <v>103.1</v>
      </c>
      <c r="W748" s="31">
        <v>103.1</v>
      </c>
      <c r="X748" s="31">
        <v>103.1</v>
      </c>
      <c r="Y748" s="31">
        <v>103.1</v>
      </c>
      <c r="Z748" s="31">
        <v>103.1</v>
      </c>
      <c r="AA748" s="31">
        <v>103.1</v>
      </c>
      <c r="AB748" s="31">
        <v>140.6</v>
      </c>
      <c r="AC748" s="31">
        <v>140.6</v>
      </c>
      <c r="AD748" s="31">
        <v>140.6</v>
      </c>
      <c r="AE748" s="31">
        <v>140.6</v>
      </c>
      <c r="AF748" s="31">
        <v>140.6</v>
      </c>
      <c r="AG748" s="31">
        <v>140.6</v>
      </c>
      <c r="AH748" s="31">
        <v>140.6</v>
      </c>
      <c r="AI748" s="31">
        <v>140.6</v>
      </c>
      <c r="AJ748" s="31">
        <v>140.6</v>
      </c>
      <c r="AK748" s="31">
        <v>140.6</v>
      </c>
      <c r="AL748" s="31">
        <v>140.6</v>
      </c>
      <c r="AM748" s="31">
        <v>140.6</v>
      </c>
      <c r="AN748" s="31">
        <v>131.5</v>
      </c>
      <c r="AO748" s="31">
        <v>131.5</v>
      </c>
      <c r="AP748" s="31">
        <v>131.5</v>
      </c>
      <c r="AQ748" s="31">
        <v>131.5</v>
      </c>
      <c r="AR748" s="31">
        <v>131.5</v>
      </c>
      <c r="AS748" s="31">
        <v>131.5</v>
      </c>
      <c r="AT748" s="31">
        <v>131.5</v>
      </c>
      <c r="AU748" s="31">
        <v>131.5</v>
      </c>
      <c r="AV748" s="31">
        <v>131.5</v>
      </c>
      <c r="AW748" s="31">
        <v>131.5</v>
      </c>
      <c r="AX748" s="31">
        <v>130.19999999999999</v>
      </c>
      <c r="AY748" s="31">
        <v>130.19999999999999</v>
      </c>
      <c r="AZ748" s="31">
        <v>130.19999999999999</v>
      </c>
      <c r="BA748" s="31">
        <v>130.19999999999999</v>
      </c>
      <c r="BB748" s="31">
        <v>130.19999999999999</v>
      </c>
      <c r="BC748" s="31">
        <v>130.19999999999999</v>
      </c>
      <c r="BD748" s="31">
        <v>130.19999999999999</v>
      </c>
      <c r="BE748" s="31">
        <v>130.19999999999999</v>
      </c>
      <c r="BF748" s="31">
        <v>130.19999999999999</v>
      </c>
      <c r="BG748" s="31">
        <v>130.19999999999999</v>
      </c>
      <c r="BH748" s="31">
        <v>130.19999999999999</v>
      </c>
      <c r="BI748" s="31">
        <v>130.19999999999999</v>
      </c>
      <c r="BJ748" s="31">
        <v>130.19999999999999</v>
      </c>
      <c r="BK748" s="31">
        <v>130.19999999999999</v>
      </c>
      <c r="BL748" s="31">
        <v>130.19999999999999</v>
      </c>
      <c r="BM748" s="31">
        <v>130.19999999999999</v>
      </c>
      <c r="BN748" s="31">
        <v>130.19999999999999</v>
      </c>
      <c r="BO748" s="31">
        <v>130.19999999999999</v>
      </c>
      <c r="BP748" s="31">
        <v>130.19999999999999</v>
      </c>
      <c r="BQ748" s="31">
        <v>130.19999999999999</v>
      </c>
      <c r="BR748" s="31">
        <v>130.19999999999999</v>
      </c>
      <c r="BS748" s="31">
        <v>130.19999999999999</v>
      </c>
      <c r="BT748" s="31">
        <v>130.19999999999999</v>
      </c>
      <c r="BU748" s="31">
        <v>130.19999999999999</v>
      </c>
      <c r="BV748" s="31">
        <v>130.19999999999999</v>
      </c>
      <c r="BW748" s="31">
        <v>130.19999999999999</v>
      </c>
      <c r="BX748" s="31">
        <v>130.19999999999999</v>
      </c>
      <c r="BY748" s="31">
        <v>130.19999999999999</v>
      </c>
      <c r="BZ748" s="31">
        <v>130.19999999999999</v>
      </c>
      <c r="CA748" s="31">
        <v>130.19999999999999</v>
      </c>
      <c r="CB748" s="31">
        <v>130.19999999999999</v>
      </c>
      <c r="CC748" s="31">
        <v>130.19999999999999</v>
      </c>
      <c r="CD748" s="31">
        <v>130.19999999999999</v>
      </c>
      <c r="CE748" s="31">
        <v>130.19999999999999</v>
      </c>
      <c r="CF748" s="31">
        <v>130.19999999999999</v>
      </c>
      <c r="CG748" s="31">
        <v>130.19999999999999</v>
      </c>
      <c r="CH748" s="31">
        <v>130.19999999999999</v>
      </c>
      <c r="CI748" s="31">
        <v>130.19999999999999</v>
      </c>
      <c r="CJ748" s="31">
        <v>130.19999999999999</v>
      </c>
      <c r="CK748" s="31">
        <v>130.19999999999999</v>
      </c>
      <c r="CL748" s="31">
        <v>130.19999999999999</v>
      </c>
      <c r="CM748" s="31">
        <v>130.19999999999999</v>
      </c>
      <c r="CN748" s="31">
        <v>130.19999999999999</v>
      </c>
      <c r="CO748" s="31">
        <v>130.19999999999999</v>
      </c>
      <c r="CP748" s="31">
        <v>130.19999999999999</v>
      </c>
      <c r="CQ748" s="31">
        <v>130.19999999999999</v>
      </c>
      <c r="CR748" s="31">
        <v>130.19999999999999</v>
      </c>
      <c r="CS748" s="31">
        <v>130.19999999999999</v>
      </c>
      <c r="CT748" s="31">
        <v>130.19999999999999</v>
      </c>
      <c r="CU748" s="31">
        <v>130.19999999999999</v>
      </c>
      <c r="CV748" s="31">
        <v>130.19999999999999</v>
      </c>
      <c r="CW748" s="31">
        <v>130.19999999999999</v>
      </c>
      <c r="CX748" s="31">
        <v>130.19999999999999</v>
      </c>
      <c r="CY748" s="31">
        <v>130.19999999999999</v>
      </c>
      <c r="CZ748" s="31">
        <v>130.19999999999999</v>
      </c>
      <c r="DA748" s="31">
        <v>130.19999999999999</v>
      </c>
      <c r="DB748" s="31">
        <v>130.19999999999999</v>
      </c>
      <c r="DC748" s="31">
        <v>130.19999999999999</v>
      </c>
      <c r="DD748" s="31">
        <v>130.19999999999999</v>
      </c>
      <c r="DE748" s="31">
        <v>130.19999999999999</v>
      </c>
      <c r="DF748" s="31">
        <v>130.19999999999999</v>
      </c>
      <c r="DG748" s="31">
        <v>130.19999999999999</v>
      </c>
      <c r="DH748" s="31">
        <v>130.19999999999999</v>
      </c>
      <c r="DI748" s="31">
        <v>130.19999999999999</v>
      </c>
      <c r="DJ748" s="31">
        <v>130.19999999999999</v>
      </c>
      <c r="DK748" s="31">
        <v>130.19999999999999</v>
      </c>
      <c r="DL748" s="31">
        <v>130.19999999999999</v>
      </c>
      <c r="DM748" s="31">
        <v>130.19999999999999</v>
      </c>
      <c r="DN748" s="31">
        <v>130.19999999999999</v>
      </c>
      <c r="DO748" s="31">
        <v>130.19999999999999</v>
      </c>
      <c r="DP748" s="31">
        <v>130.19999999999999</v>
      </c>
      <c r="DQ748" s="31">
        <v>130.19999999999999</v>
      </c>
      <c r="DR748" s="31">
        <v>130.19999999999999</v>
      </c>
      <c r="DS748" s="31">
        <v>130.19999999999999</v>
      </c>
      <c r="DT748" s="31">
        <v>130.19999999999999</v>
      </c>
      <c r="DU748" s="31">
        <v>130.19999999999999</v>
      </c>
      <c r="DV748" s="31">
        <v>130.19999999999999</v>
      </c>
      <c r="DW748" s="31">
        <v>130.19999999999999</v>
      </c>
      <c r="DX748" s="31">
        <v>130.19999999999999</v>
      </c>
      <c r="DY748" s="31">
        <v>130.19999999999999</v>
      </c>
      <c r="DZ748" s="31">
        <v>130.19999999999999</v>
      </c>
      <c r="EA748" s="31">
        <v>130.19999999999999</v>
      </c>
      <c r="EB748" s="31">
        <v>130.19999999999999</v>
      </c>
      <c r="EC748" s="31">
        <v>130.19999999999999</v>
      </c>
      <c r="ED748" s="31">
        <v>130.19999999999999</v>
      </c>
      <c r="EE748" s="31">
        <v>130.19999999999999</v>
      </c>
      <c r="EF748" s="31">
        <v>130.19999999999999</v>
      </c>
      <c r="EG748" s="31">
        <v>130.19999999999999</v>
      </c>
      <c r="EH748" s="31">
        <v>130.19999999999999</v>
      </c>
      <c r="EI748" s="31">
        <v>130.19999999999999</v>
      </c>
      <c r="EJ748" s="31">
        <v>130.19999999999999</v>
      </c>
      <c r="EK748" s="31">
        <v>130.19999999999999</v>
      </c>
      <c r="EL748" s="31">
        <v>130.19999999999999</v>
      </c>
      <c r="EM748" s="31">
        <v>130.19999999999999</v>
      </c>
      <c r="EN748" s="31">
        <v>130.19999999999999</v>
      </c>
      <c r="EO748" s="31">
        <v>130.19999999999999</v>
      </c>
      <c r="EP748" s="31">
        <v>130.19999999999999</v>
      </c>
      <c r="EQ748" s="31">
        <v>130.19999999999999</v>
      </c>
      <c r="ER748" s="31">
        <v>130.19999999999999</v>
      </c>
      <c r="ES748" s="31">
        <v>130.19999999999999</v>
      </c>
      <c r="ET748" s="31">
        <v>130.19999999999999</v>
      </c>
    </row>
    <row r="749" spans="1:150">
      <c r="A749" s="25" t="s">
        <v>2675</v>
      </c>
      <c r="B749" s="25" t="s">
        <v>2676</v>
      </c>
      <c r="C749" s="26">
        <v>0.43675000000000003</v>
      </c>
      <c r="D749" s="31">
        <v>107</v>
      </c>
      <c r="E749" s="31">
        <v>107.9</v>
      </c>
      <c r="F749" s="31">
        <v>112.7</v>
      </c>
      <c r="G749" s="31">
        <v>107</v>
      </c>
      <c r="H749" s="31">
        <v>107.3</v>
      </c>
      <c r="I749" s="31">
        <v>104.6</v>
      </c>
      <c r="J749" s="31">
        <v>107</v>
      </c>
      <c r="K749" s="31">
        <v>103.6</v>
      </c>
      <c r="L749" s="31">
        <v>107.7</v>
      </c>
      <c r="M749" s="31">
        <v>116.8</v>
      </c>
      <c r="N749" s="31">
        <v>116.4</v>
      </c>
      <c r="O749" s="31">
        <v>116.5</v>
      </c>
      <c r="P749" s="31">
        <v>119.4</v>
      </c>
      <c r="Q749" s="31">
        <v>116.9</v>
      </c>
      <c r="R749" s="31">
        <v>115.4</v>
      </c>
      <c r="S749" s="31">
        <v>117.9</v>
      </c>
      <c r="T749" s="31">
        <v>114</v>
      </c>
      <c r="U749" s="31">
        <v>116.2</v>
      </c>
      <c r="V749" s="31">
        <v>120.4</v>
      </c>
      <c r="W749" s="31">
        <v>121.2</v>
      </c>
      <c r="X749" s="31">
        <v>123.2</v>
      </c>
      <c r="Y749" s="31">
        <v>124.2</v>
      </c>
      <c r="Z749" s="31">
        <v>127.6</v>
      </c>
      <c r="AA749" s="31">
        <v>126.2</v>
      </c>
      <c r="AB749" s="31">
        <v>131.30000000000001</v>
      </c>
      <c r="AC749" s="31">
        <v>131.19999999999999</v>
      </c>
      <c r="AD749" s="31">
        <v>127.1</v>
      </c>
      <c r="AE749" s="31">
        <v>133.6</v>
      </c>
      <c r="AF749" s="31">
        <v>125.8</v>
      </c>
      <c r="AG749" s="31">
        <v>129.80000000000001</v>
      </c>
      <c r="AH749" s="31">
        <v>126.1</v>
      </c>
      <c r="AI749" s="31">
        <v>135.19999999999999</v>
      </c>
      <c r="AJ749" s="31">
        <v>125.2</v>
      </c>
      <c r="AK749" s="31">
        <v>122.3</v>
      </c>
      <c r="AL749" s="31">
        <v>129.80000000000001</v>
      </c>
      <c r="AM749" s="31">
        <v>131.19999999999999</v>
      </c>
      <c r="AN749" s="31">
        <v>124</v>
      </c>
      <c r="AO749" s="31">
        <v>128.9</v>
      </c>
      <c r="AP749" s="31">
        <v>130.30000000000001</v>
      </c>
      <c r="AQ749" s="31">
        <v>135.69999999999999</v>
      </c>
      <c r="AR749" s="31">
        <v>132</v>
      </c>
      <c r="AS749" s="31">
        <v>128.9</v>
      </c>
      <c r="AT749" s="31">
        <v>129.6</v>
      </c>
      <c r="AU749" s="31">
        <v>128.1</v>
      </c>
      <c r="AV749" s="31">
        <v>127.7</v>
      </c>
      <c r="AW749" s="31">
        <v>123.2</v>
      </c>
      <c r="AX749" s="31">
        <v>123.3</v>
      </c>
      <c r="AY749" s="31">
        <v>123.8</v>
      </c>
      <c r="AZ749" s="31">
        <v>123.1</v>
      </c>
      <c r="BA749" s="31">
        <v>123.1</v>
      </c>
      <c r="BB749" s="31">
        <v>123.5</v>
      </c>
      <c r="BC749" s="31">
        <v>124.4</v>
      </c>
      <c r="BD749" s="31">
        <v>124.6</v>
      </c>
      <c r="BE749" s="31">
        <v>125.7</v>
      </c>
      <c r="BF749" s="31">
        <v>125.9</v>
      </c>
      <c r="BG749" s="31">
        <v>125.6</v>
      </c>
      <c r="BH749" s="31">
        <v>126.1</v>
      </c>
      <c r="BI749" s="31">
        <v>125.4</v>
      </c>
      <c r="BJ749" s="31">
        <v>125.7</v>
      </c>
      <c r="BK749" s="31">
        <v>126.1</v>
      </c>
      <c r="BL749" s="31">
        <v>124.8</v>
      </c>
      <c r="BM749" s="31">
        <v>125.1</v>
      </c>
      <c r="BN749" s="31">
        <v>126.8</v>
      </c>
      <c r="BO749" s="31">
        <v>126.5</v>
      </c>
      <c r="BP749" s="31">
        <v>126.8</v>
      </c>
      <c r="BQ749" s="31">
        <v>128.4</v>
      </c>
      <c r="BR749" s="31">
        <v>127.6</v>
      </c>
      <c r="BS749" s="31">
        <v>128.69999999999999</v>
      </c>
      <c r="BT749" s="31">
        <v>127</v>
      </c>
      <c r="BU749" s="31">
        <v>127.6</v>
      </c>
      <c r="BV749" s="31">
        <v>129</v>
      </c>
      <c r="BW749" s="31">
        <v>129.69999999999999</v>
      </c>
      <c r="BX749" s="31">
        <v>129.19999999999999</v>
      </c>
      <c r="BY749" s="31">
        <v>128.6</v>
      </c>
      <c r="BZ749" s="31">
        <v>130.19999999999999</v>
      </c>
      <c r="CA749" s="31">
        <v>130.19999999999999</v>
      </c>
      <c r="CB749" s="31">
        <v>130.19999999999999</v>
      </c>
      <c r="CC749" s="31">
        <v>130.4</v>
      </c>
      <c r="CD749" s="31">
        <v>130.19999999999999</v>
      </c>
      <c r="CE749" s="31">
        <v>129.9</v>
      </c>
      <c r="CF749" s="31">
        <v>129.9</v>
      </c>
      <c r="CG749" s="31">
        <v>129.1</v>
      </c>
      <c r="CH749" s="31">
        <v>128.9</v>
      </c>
      <c r="CI749" s="31">
        <v>128.30000000000001</v>
      </c>
      <c r="CJ749" s="31">
        <v>128.4</v>
      </c>
      <c r="CK749" s="31">
        <v>131.6</v>
      </c>
      <c r="CL749" s="31">
        <v>133.69999999999999</v>
      </c>
      <c r="CM749" s="31">
        <v>132.30000000000001</v>
      </c>
      <c r="CN749" s="31">
        <v>135.19999999999999</v>
      </c>
      <c r="CO749" s="31">
        <v>135.19999999999999</v>
      </c>
      <c r="CP749" s="31">
        <v>130.19999999999999</v>
      </c>
      <c r="CQ749" s="31">
        <v>130.4</v>
      </c>
      <c r="CR749" s="31">
        <v>129</v>
      </c>
      <c r="CS749" s="31">
        <v>127.8</v>
      </c>
      <c r="CT749" s="31">
        <v>128.5</v>
      </c>
      <c r="CU749" s="31">
        <v>128.4</v>
      </c>
      <c r="CV749" s="31">
        <v>128.4</v>
      </c>
      <c r="CW749" s="31">
        <v>128</v>
      </c>
      <c r="CX749" s="31">
        <v>127.9</v>
      </c>
      <c r="CY749" s="31">
        <v>127.9</v>
      </c>
      <c r="CZ749" s="31">
        <v>128.30000000000001</v>
      </c>
      <c r="DA749" s="31">
        <v>128.4</v>
      </c>
      <c r="DB749" s="31">
        <v>130.6</v>
      </c>
      <c r="DC749" s="31">
        <v>127.7</v>
      </c>
      <c r="DD749" s="31">
        <v>127.3</v>
      </c>
      <c r="DE749" s="31">
        <v>130.6</v>
      </c>
      <c r="DF749" s="31">
        <v>128.1</v>
      </c>
      <c r="DG749" s="31">
        <v>131.5</v>
      </c>
      <c r="DH749" s="31">
        <v>131.1</v>
      </c>
      <c r="DI749" s="31">
        <v>131.6</v>
      </c>
      <c r="DJ749" s="31">
        <v>132.9</v>
      </c>
      <c r="DK749" s="31">
        <v>135</v>
      </c>
      <c r="DL749" s="31">
        <v>134.69999999999999</v>
      </c>
      <c r="DM749" s="31">
        <v>135.9</v>
      </c>
      <c r="DN749" s="31">
        <v>133</v>
      </c>
      <c r="DO749" s="31">
        <v>132.9</v>
      </c>
      <c r="DP749" s="31">
        <v>130.6</v>
      </c>
      <c r="DQ749" s="31">
        <v>133.5</v>
      </c>
      <c r="DR749" s="31">
        <v>135.5</v>
      </c>
      <c r="DS749" s="31">
        <v>134.30000000000001</v>
      </c>
      <c r="DT749" s="31">
        <v>143.6</v>
      </c>
      <c r="DU749" s="31">
        <v>144.9</v>
      </c>
      <c r="DV749" s="31">
        <v>142.6</v>
      </c>
      <c r="DW749" s="31">
        <v>144.30000000000001</v>
      </c>
      <c r="DX749" s="31">
        <v>141.6</v>
      </c>
      <c r="DY749" s="31">
        <v>142.9</v>
      </c>
      <c r="DZ749" s="31">
        <v>141.69999999999999</v>
      </c>
      <c r="EA749" s="31">
        <v>141.6</v>
      </c>
      <c r="EB749" s="31">
        <v>138.6</v>
      </c>
      <c r="EC749" s="31">
        <v>144.19999999999999</v>
      </c>
      <c r="ED749" s="31">
        <v>145.69999999999999</v>
      </c>
      <c r="EE749" s="31">
        <v>144.1</v>
      </c>
      <c r="EF749" s="31">
        <v>145.19999999999999</v>
      </c>
      <c r="EG749" s="31">
        <v>146.1</v>
      </c>
      <c r="EH749" s="31">
        <v>143.4</v>
      </c>
      <c r="EI749" s="31">
        <v>147.4</v>
      </c>
      <c r="EJ749" s="31">
        <v>145.4</v>
      </c>
      <c r="EK749" s="31">
        <v>146.69999999999999</v>
      </c>
      <c r="EL749" s="31">
        <v>145.80000000000001</v>
      </c>
      <c r="EM749" s="31">
        <v>145</v>
      </c>
      <c r="EN749" s="31">
        <v>143</v>
      </c>
      <c r="EO749" s="31">
        <v>146.4</v>
      </c>
      <c r="EP749" s="31">
        <v>144.1</v>
      </c>
      <c r="EQ749" s="31">
        <v>144.69999999999999</v>
      </c>
      <c r="ER749" s="31">
        <v>147.4</v>
      </c>
      <c r="ES749" s="31">
        <v>151.5</v>
      </c>
      <c r="ET749" s="31">
        <v>148.30000000000001</v>
      </c>
    </row>
    <row r="750" spans="1:150">
      <c r="A750" s="25" t="s">
        <v>1403</v>
      </c>
      <c r="B750" s="25" t="s">
        <v>2677</v>
      </c>
      <c r="C750" s="26">
        <v>4.3600000000000002E-3</v>
      </c>
      <c r="D750" s="31">
        <v>84.8</v>
      </c>
      <c r="E750" s="31">
        <v>93</v>
      </c>
      <c r="F750" s="31">
        <v>87.4</v>
      </c>
      <c r="G750" s="31">
        <v>119</v>
      </c>
      <c r="H750" s="31">
        <v>101.6</v>
      </c>
      <c r="I750" s="31">
        <v>123.3</v>
      </c>
      <c r="J750" s="31">
        <v>117</v>
      </c>
      <c r="K750" s="31">
        <v>101</v>
      </c>
      <c r="L750" s="31">
        <v>112</v>
      </c>
      <c r="M750" s="31">
        <v>120.8</v>
      </c>
      <c r="N750" s="31">
        <v>101.6</v>
      </c>
      <c r="O750" s="31">
        <v>89.3</v>
      </c>
      <c r="P750" s="31">
        <v>97.3</v>
      </c>
      <c r="Q750" s="31">
        <v>111.3</v>
      </c>
      <c r="R750" s="31">
        <v>124.5</v>
      </c>
      <c r="S750" s="31">
        <v>105</v>
      </c>
      <c r="T750" s="31">
        <v>105.3</v>
      </c>
      <c r="U750" s="31">
        <v>117.6</v>
      </c>
      <c r="V750" s="31">
        <v>101.7</v>
      </c>
      <c r="W750" s="31">
        <v>107.5</v>
      </c>
      <c r="X750" s="31">
        <v>105.4</v>
      </c>
      <c r="Y750" s="31">
        <v>102.2</v>
      </c>
      <c r="Z750" s="31">
        <v>104</v>
      </c>
      <c r="AA750" s="31">
        <v>94.5</v>
      </c>
      <c r="AB750" s="31">
        <v>113.1</v>
      </c>
      <c r="AC750" s="31">
        <v>104.1</v>
      </c>
      <c r="AD750" s="31">
        <v>103.9</v>
      </c>
      <c r="AE750" s="31">
        <v>110.1</v>
      </c>
      <c r="AF750" s="31">
        <v>100.4</v>
      </c>
      <c r="AG750" s="31">
        <v>109.6</v>
      </c>
      <c r="AH750" s="31">
        <v>108.2</v>
      </c>
      <c r="AI750" s="31">
        <v>115.7</v>
      </c>
      <c r="AJ750" s="31">
        <v>115</v>
      </c>
      <c r="AK750" s="31">
        <v>111.9</v>
      </c>
      <c r="AL750" s="31">
        <v>102.1</v>
      </c>
      <c r="AM750" s="31">
        <v>108</v>
      </c>
      <c r="AN750" s="31">
        <v>112.5</v>
      </c>
      <c r="AO750" s="31">
        <v>113.6</v>
      </c>
      <c r="AP750" s="31">
        <v>107.7</v>
      </c>
      <c r="AQ750" s="31">
        <v>118.4</v>
      </c>
      <c r="AR750" s="31">
        <v>117.3</v>
      </c>
      <c r="AS750" s="31">
        <v>127.3</v>
      </c>
      <c r="AT750" s="31">
        <v>119.9</v>
      </c>
      <c r="AU750" s="31">
        <v>119.9</v>
      </c>
      <c r="AV750" s="31">
        <v>119.4</v>
      </c>
      <c r="AW750" s="31">
        <v>119.4</v>
      </c>
      <c r="AX750" s="31">
        <v>111.4</v>
      </c>
      <c r="AY750" s="31">
        <v>114.9</v>
      </c>
      <c r="AZ750" s="31">
        <v>116.5</v>
      </c>
      <c r="BA750" s="31">
        <v>112.9</v>
      </c>
      <c r="BB750" s="31">
        <v>114.4</v>
      </c>
      <c r="BC750" s="31">
        <v>112.2</v>
      </c>
      <c r="BD750" s="31">
        <v>113</v>
      </c>
      <c r="BE750" s="31">
        <v>118.9</v>
      </c>
      <c r="BF750" s="31">
        <v>118.9</v>
      </c>
      <c r="BG750" s="31">
        <v>113.4</v>
      </c>
      <c r="BH750" s="31">
        <v>121.7</v>
      </c>
      <c r="BI750" s="31">
        <v>121.7</v>
      </c>
      <c r="BJ750" s="31">
        <v>117.2</v>
      </c>
      <c r="BK750" s="31">
        <v>113.6</v>
      </c>
      <c r="BL750" s="31">
        <v>114.3</v>
      </c>
      <c r="BM750" s="31">
        <v>114.3</v>
      </c>
      <c r="BN750" s="31">
        <v>117.1</v>
      </c>
      <c r="BO750" s="31">
        <v>112</v>
      </c>
      <c r="BP750" s="31">
        <v>112</v>
      </c>
      <c r="BQ750" s="31">
        <v>112.2</v>
      </c>
      <c r="BR750" s="31">
        <v>117</v>
      </c>
      <c r="BS750" s="31">
        <v>114.7</v>
      </c>
      <c r="BT750" s="31">
        <v>114.7</v>
      </c>
      <c r="BU750" s="31">
        <v>113.2</v>
      </c>
      <c r="BV750" s="31">
        <v>115.2</v>
      </c>
      <c r="BW750" s="31">
        <v>113.8</v>
      </c>
      <c r="BX750" s="31">
        <v>115.4</v>
      </c>
      <c r="BY750" s="31">
        <v>119.3</v>
      </c>
      <c r="BZ750" s="31">
        <v>119.3</v>
      </c>
      <c r="CA750" s="31">
        <v>113.4</v>
      </c>
      <c r="CB750" s="31">
        <v>112.4</v>
      </c>
      <c r="CC750" s="31">
        <v>120.7</v>
      </c>
      <c r="CD750" s="31">
        <v>127.3</v>
      </c>
      <c r="CE750" s="31">
        <v>118.7</v>
      </c>
      <c r="CF750" s="31">
        <v>122.4</v>
      </c>
      <c r="CG750" s="31">
        <v>122.4</v>
      </c>
      <c r="CH750" s="31">
        <v>128.19999999999999</v>
      </c>
      <c r="CI750" s="31">
        <v>119.7</v>
      </c>
      <c r="CJ750" s="31">
        <v>128.6</v>
      </c>
      <c r="CK750" s="31">
        <v>116.9</v>
      </c>
      <c r="CL750" s="31">
        <v>115.3</v>
      </c>
      <c r="CM750" s="31">
        <v>119.8</v>
      </c>
      <c r="CN750" s="31">
        <v>119.8</v>
      </c>
      <c r="CO750" s="31">
        <v>119.8</v>
      </c>
      <c r="CP750" s="31">
        <v>116.9</v>
      </c>
      <c r="CQ750" s="31">
        <v>119.7</v>
      </c>
      <c r="CR750" s="31">
        <v>119.7</v>
      </c>
      <c r="CS750" s="31">
        <v>119.7</v>
      </c>
      <c r="CT750" s="31">
        <v>120.1</v>
      </c>
      <c r="CU750" s="31">
        <v>120.8</v>
      </c>
      <c r="CV750" s="31">
        <v>120.8</v>
      </c>
      <c r="CW750" s="31">
        <v>120.1</v>
      </c>
      <c r="CX750" s="31">
        <v>119</v>
      </c>
      <c r="CY750" s="31">
        <v>119</v>
      </c>
      <c r="CZ750" s="31">
        <v>122.2</v>
      </c>
      <c r="DA750" s="31">
        <v>122.2</v>
      </c>
      <c r="DB750" s="31">
        <v>122.2</v>
      </c>
      <c r="DC750" s="31">
        <v>119.7</v>
      </c>
      <c r="DD750" s="31">
        <v>119.7</v>
      </c>
      <c r="DE750" s="31">
        <v>122.3</v>
      </c>
      <c r="DF750" s="31">
        <v>123.3</v>
      </c>
      <c r="DG750" s="31">
        <v>123.3</v>
      </c>
      <c r="DH750" s="31">
        <v>119.3</v>
      </c>
      <c r="DI750" s="31">
        <v>119.3</v>
      </c>
      <c r="DJ750" s="31">
        <v>119.3</v>
      </c>
      <c r="DK750" s="31">
        <v>119.7</v>
      </c>
      <c r="DL750" s="31">
        <v>119.7</v>
      </c>
      <c r="DM750" s="31">
        <v>125.6</v>
      </c>
      <c r="DN750" s="31">
        <v>125.6</v>
      </c>
      <c r="DO750" s="31">
        <v>117.2</v>
      </c>
      <c r="DP750" s="31">
        <v>121.8</v>
      </c>
      <c r="DQ750" s="31">
        <v>121.8</v>
      </c>
      <c r="DR750" s="31">
        <v>121.8</v>
      </c>
      <c r="DS750" s="31">
        <v>121.8</v>
      </c>
      <c r="DT750" s="31">
        <v>121.8</v>
      </c>
      <c r="DU750" s="31">
        <v>121.8</v>
      </c>
      <c r="DV750" s="31">
        <v>121.8</v>
      </c>
      <c r="DW750" s="31">
        <v>123.3</v>
      </c>
      <c r="DX750" s="31">
        <v>124.1</v>
      </c>
      <c r="DY750" s="31">
        <v>127</v>
      </c>
      <c r="DZ750" s="31">
        <v>121.9</v>
      </c>
      <c r="EA750" s="31">
        <v>121.9</v>
      </c>
      <c r="EB750" s="31">
        <v>121.9</v>
      </c>
      <c r="EC750" s="31">
        <v>122.8</v>
      </c>
      <c r="ED750" s="31">
        <v>118.4</v>
      </c>
      <c r="EE750" s="31">
        <v>121.9</v>
      </c>
      <c r="EF750" s="31">
        <v>121.9</v>
      </c>
      <c r="EG750" s="31">
        <v>121.9</v>
      </c>
      <c r="EH750" s="31">
        <v>122.5</v>
      </c>
      <c r="EI750" s="31">
        <v>122</v>
      </c>
      <c r="EJ750" s="31">
        <v>118.4</v>
      </c>
      <c r="EK750" s="31">
        <v>118.4</v>
      </c>
      <c r="EL750" s="31">
        <v>118.4</v>
      </c>
      <c r="EM750" s="31">
        <v>119.3</v>
      </c>
      <c r="EN750" s="31">
        <v>122.3</v>
      </c>
      <c r="EO750" s="31">
        <v>119.3</v>
      </c>
      <c r="EP750" s="31">
        <v>118.8</v>
      </c>
      <c r="EQ750" s="31">
        <v>118.8</v>
      </c>
      <c r="ER750" s="31">
        <v>119.8</v>
      </c>
      <c r="ES750" s="31">
        <v>119.8</v>
      </c>
      <c r="ET750" s="31">
        <v>118.8</v>
      </c>
    </row>
    <row r="751" spans="1:150">
      <c r="A751" s="25" t="s">
        <v>2678</v>
      </c>
      <c r="B751" s="25" t="s">
        <v>2679</v>
      </c>
      <c r="C751" s="26">
        <v>0.25613000000000002</v>
      </c>
      <c r="D751" s="31">
        <v>108.8</v>
      </c>
      <c r="E751" s="31">
        <v>115.3</v>
      </c>
      <c r="F751" s="31">
        <v>120.3</v>
      </c>
      <c r="G751" s="31">
        <v>111.9</v>
      </c>
      <c r="H751" s="31">
        <v>109.6</v>
      </c>
      <c r="I751" s="31">
        <v>107.2</v>
      </c>
      <c r="J751" s="31">
        <v>110.9</v>
      </c>
      <c r="K751" s="31">
        <v>104.6</v>
      </c>
      <c r="L751" s="31">
        <v>110.4</v>
      </c>
      <c r="M751" s="31">
        <v>122.3</v>
      </c>
      <c r="N751" s="31">
        <v>123.4</v>
      </c>
      <c r="O751" s="31">
        <v>120.5</v>
      </c>
      <c r="P751" s="31">
        <v>125.7</v>
      </c>
      <c r="Q751" s="31">
        <v>121.7</v>
      </c>
      <c r="R751" s="31">
        <v>114.4</v>
      </c>
      <c r="S751" s="31">
        <v>126.8</v>
      </c>
      <c r="T751" s="31">
        <v>117.6</v>
      </c>
      <c r="U751" s="31">
        <v>120.3</v>
      </c>
      <c r="V751" s="31">
        <v>125.3</v>
      </c>
      <c r="W751" s="31">
        <v>129.69999999999999</v>
      </c>
      <c r="X751" s="31">
        <v>130.80000000000001</v>
      </c>
      <c r="Y751" s="31">
        <v>129.5</v>
      </c>
      <c r="Z751" s="31">
        <v>134.19999999999999</v>
      </c>
      <c r="AA751" s="31">
        <v>134.19999999999999</v>
      </c>
      <c r="AB751" s="31">
        <v>147.69999999999999</v>
      </c>
      <c r="AC751" s="31">
        <v>143.69999999999999</v>
      </c>
      <c r="AD751" s="31">
        <v>140.80000000000001</v>
      </c>
      <c r="AE751" s="31">
        <v>148.6</v>
      </c>
      <c r="AF751" s="31">
        <v>134.69999999999999</v>
      </c>
      <c r="AG751" s="31">
        <v>140.69999999999999</v>
      </c>
      <c r="AH751" s="31">
        <v>138.1</v>
      </c>
      <c r="AI751" s="31">
        <v>149.30000000000001</v>
      </c>
      <c r="AJ751" s="31">
        <v>137.6</v>
      </c>
      <c r="AK751" s="31">
        <v>134.9</v>
      </c>
      <c r="AL751" s="31">
        <v>146.4</v>
      </c>
      <c r="AM751" s="31">
        <v>144.30000000000001</v>
      </c>
      <c r="AN751" s="31">
        <v>135.80000000000001</v>
      </c>
      <c r="AO751" s="31">
        <v>140</v>
      </c>
      <c r="AP751" s="31">
        <v>144.9</v>
      </c>
      <c r="AQ751" s="31">
        <v>151.30000000000001</v>
      </c>
      <c r="AR751" s="31">
        <v>146.5</v>
      </c>
      <c r="AS751" s="31">
        <v>141</v>
      </c>
      <c r="AT751" s="31">
        <v>142.9</v>
      </c>
      <c r="AU751" s="31">
        <v>141.6</v>
      </c>
      <c r="AV751" s="31">
        <v>140.6</v>
      </c>
      <c r="AW751" s="31">
        <v>132.1</v>
      </c>
      <c r="AX751" s="31">
        <v>132.1</v>
      </c>
      <c r="AY751" s="31">
        <v>132.1</v>
      </c>
      <c r="AZ751" s="31">
        <v>132.1</v>
      </c>
      <c r="BA751" s="31">
        <v>132.1</v>
      </c>
      <c r="BB751" s="31">
        <v>132.1</v>
      </c>
      <c r="BC751" s="31">
        <v>132.1</v>
      </c>
      <c r="BD751" s="31">
        <v>132.1</v>
      </c>
      <c r="BE751" s="31">
        <v>132.1</v>
      </c>
      <c r="BF751" s="31">
        <v>132.1</v>
      </c>
      <c r="BG751" s="31">
        <v>132.1</v>
      </c>
      <c r="BH751" s="31">
        <v>132.1</v>
      </c>
      <c r="BI751" s="31">
        <v>132.1</v>
      </c>
      <c r="BJ751" s="31">
        <v>132.1</v>
      </c>
      <c r="BK751" s="31">
        <v>132.1</v>
      </c>
      <c r="BL751" s="31">
        <v>130.80000000000001</v>
      </c>
      <c r="BM751" s="31">
        <v>130.80000000000001</v>
      </c>
      <c r="BN751" s="31">
        <v>133.6</v>
      </c>
      <c r="BO751" s="31">
        <v>133.6</v>
      </c>
      <c r="BP751" s="31">
        <v>135.4</v>
      </c>
      <c r="BQ751" s="31">
        <v>137.1</v>
      </c>
      <c r="BR751" s="31">
        <v>135.6</v>
      </c>
      <c r="BS751" s="31">
        <v>137.6</v>
      </c>
      <c r="BT751" s="31">
        <v>134.69999999999999</v>
      </c>
      <c r="BU751" s="31">
        <v>135.9</v>
      </c>
      <c r="BV751" s="31">
        <v>139.4</v>
      </c>
      <c r="BW751" s="31">
        <v>138.80000000000001</v>
      </c>
      <c r="BX751" s="31">
        <v>138.80000000000001</v>
      </c>
      <c r="BY751" s="31">
        <v>137.69999999999999</v>
      </c>
      <c r="BZ751" s="31">
        <v>138.19999999999999</v>
      </c>
      <c r="CA751" s="31">
        <v>138.19999999999999</v>
      </c>
      <c r="CB751" s="31">
        <v>138.19999999999999</v>
      </c>
      <c r="CC751" s="31">
        <v>138.19999999999999</v>
      </c>
      <c r="CD751" s="31">
        <v>138.19999999999999</v>
      </c>
      <c r="CE751" s="31">
        <v>138.19999999999999</v>
      </c>
      <c r="CF751" s="31">
        <v>138.19999999999999</v>
      </c>
      <c r="CG751" s="31">
        <v>138.19999999999999</v>
      </c>
      <c r="CH751" s="31">
        <v>138.19999999999999</v>
      </c>
      <c r="CI751" s="31">
        <v>135.9</v>
      </c>
      <c r="CJ751" s="31">
        <v>135.9</v>
      </c>
      <c r="CK751" s="31">
        <v>141.19999999999999</v>
      </c>
      <c r="CL751" s="31">
        <v>146.5</v>
      </c>
      <c r="CM751" s="31">
        <v>143.69999999999999</v>
      </c>
      <c r="CN751" s="31">
        <v>147.9</v>
      </c>
      <c r="CO751" s="31">
        <v>147.9</v>
      </c>
      <c r="CP751" s="31">
        <v>139.1</v>
      </c>
      <c r="CQ751" s="31">
        <v>139.1</v>
      </c>
      <c r="CR751" s="31">
        <v>137.19999999999999</v>
      </c>
      <c r="CS751" s="31">
        <v>135.69999999999999</v>
      </c>
      <c r="CT751" s="31">
        <v>135.69999999999999</v>
      </c>
      <c r="CU751" s="31">
        <v>135.69999999999999</v>
      </c>
      <c r="CV751" s="31">
        <v>135.69999999999999</v>
      </c>
      <c r="CW751" s="31">
        <v>135.69999999999999</v>
      </c>
      <c r="CX751" s="31">
        <v>135.69999999999999</v>
      </c>
      <c r="CY751" s="31">
        <v>135.69999999999999</v>
      </c>
      <c r="CZ751" s="31">
        <v>135.69999999999999</v>
      </c>
      <c r="DA751" s="31">
        <v>136.5</v>
      </c>
      <c r="DB751" s="31">
        <v>138.5</v>
      </c>
      <c r="DC751" s="31">
        <v>133.69999999999999</v>
      </c>
      <c r="DD751" s="31">
        <v>132.69999999999999</v>
      </c>
      <c r="DE751" s="31">
        <v>137</v>
      </c>
      <c r="DF751" s="31">
        <v>133</v>
      </c>
      <c r="DG751" s="31">
        <v>137.5</v>
      </c>
      <c r="DH751" s="31">
        <v>135.5</v>
      </c>
      <c r="DI751" s="31">
        <v>135.5</v>
      </c>
      <c r="DJ751" s="31">
        <v>138.1</v>
      </c>
      <c r="DK751" s="31">
        <v>139.80000000000001</v>
      </c>
      <c r="DL751" s="31">
        <v>138.69999999999999</v>
      </c>
      <c r="DM751" s="31">
        <v>137.5</v>
      </c>
      <c r="DN751" s="31">
        <v>132.4</v>
      </c>
      <c r="DO751" s="31">
        <v>132.4</v>
      </c>
      <c r="DP751" s="31">
        <v>128.4</v>
      </c>
      <c r="DQ751" s="31">
        <v>133.6</v>
      </c>
      <c r="DR751" s="31">
        <v>136.69999999999999</v>
      </c>
      <c r="DS751" s="31">
        <v>134.4</v>
      </c>
      <c r="DT751" s="31">
        <v>149</v>
      </c>
      <c r="DU751" s="31">
        <v>150.30000000000001</v>
      </c>
      <c r="DV751" s="31">
        <v>146.30000000000001</v>
      </c>
      <c r="DW751" s="31">
        <v>148.4</v>
      </c>
      <c r="DX751" s="31">
        <v>145.30000000000001</v>
      </c>
      <c r="DY751" s="31">
        <v>146.19999999999999</v>
      </c>
      <c r="DZ751" s="31">
        <v>144.6</v>
      </c>
      <c r="EA751" s="31">
        <v>146.80000000000001</v>
      </c>
      <c r="EB751" s="31">
        <v>140.1</v>
      </c>
      <c r="EC751" s="31">
        <v>148.9</v>
      </c>
      <c r="ED751" s="31">
        <v>151</v>
      </c>
      <c r="EE751" s="31">
        <v>148.4</v>
      </c>
      <c r="EF751" s="31">
        <v>149.6</v>
      </c>
      <c r="EG751" s="31">
        <v>151.4</v>
      </c>
      <c r="EH751" s="31">
        <v>147.80000000000001</v>
      </c>
      <c r="EI751" s="31">
        <v>154.30000000000001</v>
      </c>
      <c r="EJ751" s="31">
        <v>149.80000000000001</v>
      </c>
      <c r="EK751" s="31">
        <v>152.5</v>
      </c>
      <c r="EL751" s="31">
        <v>151.5</v>
      </c>
      <c r="EM751" s="31">
        <v>150.1</v>
      </c>
      <c r="EN751" s="31">
        <v>146.6</v>
      </c>
      <c r="EO751" s="31">
        <v>151.6</v>
      </c>
      <c r="EP751" s="31">
        <v>148.6</v>
      </c>
      <c r="EQ751" s="31">
        <v>149.19999999999999</v>
      </c>
      <c r="ER751" s="31">
        <v>154.1</v>
      </c>
      <c r="ES751" s="31">
        <v>155.69999999999999</v>
      </c>
      <c r="ET751" s="31">
        <v>156.19999999999999</v>
      </c>
    </row>
    <row r="752" spans="1:150">
      <c r="A752" s="25" t="s">
        <v>2680</v>
      </c>
      <c r="B752" s="25" t="s">
        <v>2681</v>
      </c>
      <c r="C752" s="26">
        <v>1.4999999999999999E-4</v>
      </c>
      <c r="D752" s="31">
        <v>100.7</v>
      </c>
      <c r="E752" s="31">
        <v>95.8</v>
      </c>
      <c r="F752" s="31">
        <v>104.1</v>
      </c>
      <c r="G752" s="31">
        <v>101</v>
      </c>
      <c r="H752" s="31">
        <v>84</v>
      </c>
      <c r="I752" s="31">
        <v>77.900000000000006</v>
      </c>
      <c r="J752" s="31">
        <v>79.099999999999994</v>
      </c>
      <c r="K752" s="31">
        <v>76.8</v>
      </c>
      <c r="L752" s="31">
        <v>80.5</v>
      </c>
      <c r="M752" s="31">
        <v>78.5</v>
      </c>
      <c r="N752" s="31">
        <v>77</v>
      </c>
      <c r="O752" s="31">
        <v>73.7</v>
      </c>
      <c r="P752" s="31">
        <v>79.3</v>
      </c>
      <c r="Q752" s="31">
        <v>80.099999999999994</v>
      </c>
      <c r="R752" s="31">
        <v>81.7</v>
      </c>
      <c r="S752" s="31">
        <v>80.2</v>
      </c>
      <c r="T752" s="31">
        <v>83.1</v>
      </c>
      <c r="U752" s="31">
        <v>85.1</v>
      </c>
      <c r="V752" s="31">
        <v>79.900000000000006</v>
      </c>
      <c r="W752" s="31">
        <v>82.6</v>
      </c>
      <c r="X752" s="31">
        <v>87.7</v>
      </c>
      <c r="Y752" s="31">
        <v>82.8</v>
      </c>
      <c r="Z752" s="31">
        <v>92.6</v>
      </c>
      <c r="AA752" s="31">
        <v>101.3</v>
      </c>
      <c r="AB752" s="31">
        <v>102.7</v>
      </c>
      <c r="AC752" s="31">
        <v>103</v>
      </c>
      <c r="AD752" s="31">
        <v>100.9</v>
      </c>
      <c r="AE752" s="31">
        <v>95.4</v>
      </c>
      <c r="AF752" s="31">
        <v>95.4</v>
      </c>
      <c r="AG752" s="31">
        <v>100.2</v>
      </c>
      <c r="AH752" s="31">
        <v>100.2</v>
      </c>
      <c r="AI752" s="31">
        <v>100.2</v>
      </c>
      <c r="AJ752" s="31">
        <v>100.2</v>
      </c>
      <c r="AK752" s="31">
        <v>100.2</v>
      </c>
      <c r="AL752" s="31">
        <v>100.2</v>
      </c>
      <c r="AM752" s="31">
        <v>104.6</v>
      </c>
      <c r="AN752" s="31">
        <v>100.2</v>
      </c>
      <c r="AO752" s="31">
        <v>108</v>
      </c>
      <c r="AP752" s="31">
        <v>107.4</v>
      </c>
      <c r="AQ752" s="31">
        <v>111.3</v>
      </c>
      <c r="AR752" s="31">
        <v>111.3</v>
      </c>
      <c r="AS752" s="31">
        <v>112.3</v>
      </c>
      <c r="AT752" s="31">
        <v>112.3</v>
      </c>
      <c r="AU752" s="31">
        <v>112.3</v>
      </c>
      <c r="AV752" s="31">
        <v>112.3</v>
      </c>
      <c r="AW752" s="31">
        <v>112.3</v>
      </c>
      <c r="AX752" s="31">
        <v>112.3</v>
      </c>
      <c r="AY752" s="31">
        <v>112.3</v>
      </c>
      <c r="AZ752" s="31">
        <v>112.3</v>
      </c>
      <c r="BA752" s="31">
        <v>112.3</v>
      </c>
      <c r="BB752" s="31">
        <v>112.3</v>
      </c>
      <c r="BC752" s="31">
        <v>112.3</v>
      </c>
      <c r="BD752" s="31">
        <v>112.3</v>
      </c>
      <c r="BE752" s="31">
        <v>112.3</v>
      </c>
      <c r="BF752" s="31">
        <v>112.3</v>
      </c>
      <c r="BG752" s="31">
        <v>112.3</v>
      </c>
      <c r="BH752" s="31">
        <v>112.3</v>
      </c>
      <c r="BI752" s="31">
        <v>112.3</v>
      </c>
      <c r="BJ752" s="31">
        <v>112.3</v>
      </c>
      <c r="BK752" s="31">
        <v>112.3</v>
      </c>
      <c r="BL752" s="31">
        <v>112.3</v>
      </c>
      <c r="BM752" s="31">
        <v>112.3</v>
      </c>
      <c r="BN752" s="31">
        <v>112.3</v>
      </c>
      <c r="BO752" s="31">
        <v>112.3</v>
      </c>
      <c r="BP752" s="31">
        <v>112.3</v>
      </c>
      <c r="BQ752" s="31">
        <v>112.3</v>
      </c>
      <c r="BR752" s="31">
        <v>112.3</v>
      </c>
      <c r="BS752" s="31">
        <v>112.3</v>
      </c>
      <c r="BT752" s="31">
        <v>112.3</v>
      </c>
      <c r="BU752" s="31">
        <v>112.3</v>
      </c>
      <c r="BV752" s="31">
        <v>112.3</v>
      </c>
      <c r="BW752" s="31">
        <v>112.3</v>
      </c>
      <c r="BX752" s="31">
        <v>112.3</v>
      </c>
      <c r="BY752" s="31">
        <v>112.3</v>
      </c>
      <c r="BZ752" s="31">
        <v>112.3</v>
      </c>
      <c r="CA752" s="31">
        <v>112.3</v>
      </c>
      <c r="CB752" s="31">
        <v>112.3</v>
      </c>
      <c r="CC752" s="31">
        <v>115.3</v>
      </c>
      <c r="CD752" s="31">
        <v>115.3</v>
      </c>
      <c r="CE752" s="31">
        <v>115.3</v>
      </c>
      <c r="CF752" s="31">
        <v>115.3</v>
      </c>
      <c r="CG752" s="31">
        <v>111.5</v>
      </c>
      <c r="CH752" s="31">
        <v>111.5</v>
      </c>
      <c r="CI752" s="31">
        <v>111.5</v>
      </c>
      <c r="CJ752" s="31">
        <v>111.5</v>
      </c>
      <c r="CK752" s="31">
        <v>111.5</v>
      </c>
      <c r="CL752" s="31">
        <v>111.5</v>
      </c>
      <c r="CM752" s="31">
        <v>111.5</v>
      </c>
      <c r="CN752" s="31">
        <v>111.5</v>
      </c>
      <c r="CO752" s="31">
        <v>111.5</v>
      </c>
      <c r="CP752" s="31">
        <v>111.5</v>
      </c>
      <c r="CQ752" s="31">
        <v>111.5</v>
      </c>
      <c r="CR752" s="31">
        <v>111.5</v>
      </c>
      <c r="CS752" s="31">
        <v>111.5</v>
      </c>
      <c r="CT752" s="31">
        <v>111.5</v>
      </c>
      <c r="CU752" s="31">
        <v>111.5</v>
      </c>
      <c r="CV752" s="31">
        <v>111.5</v>
      </c>
      <c r="CW752" s="31">
        <v>111.5</v>
      </c>
      <c r="CX752" s="31">
        <v>111.5</v>
      </c>
      <c r="CY752" s="31">
        <v>111.5</v>
      </c>
      <c r="CZ752" s="31">
        <v>111.5</v>
      </c>
      <c r="DA752" s="31">
        <v>111.5</v>
      </c>
      <c r="DB752" s="31">
        <v>111.5</v>
      </c>
      <c r="DC752" s="31">
        <v>111.5</v>
      </c>
      <c r="DD752" s="31">
        <v>111.5</v>
      </c>
      <c r="DE752" s="31">
        <v>111.5</v>
      </c>
      <c r="DF752" s="31">
        <v>111.5</v>
      </c>
      <c r="DG752" s="31">
        <v>116.5</v>
      </c>
      <c r="DH752" s="31">
        <v>116.5</v>
      </c>
      <c r="DI752" s="31">
        <v>116.5</v>
      </c>
      <c r="DJ752" s="31">
        <v>116.5</v>
      </c>
      <c r="DK752" s="31">
        <v>116</v>
      </c>
      <c r="DL752" s="31">
        <v>116</v>
      </c>
      <c r="DM752" s="31">
        <v>116</v>
      </c>
      <c r="DN752" s="31">
        <v>116</v>
      </c>
      <c r="DO752" s="31">
        <v>116</v>
      </c>
      <c r="DP752" s="31">
        <v>116</v>
      </c>
      <c r="DQ752" s="31">
        <v>116</v>
      </c>
      <c r="DR752" s="31">
        <v>116</v>
      </c>
      <c r="DS752" s="31">
        <v>116</v>
      </c>
      <c r="DT752" s="31">
        <v>116</v>
      </c>
      <c r="DU752" s="31">
        <v>116</v>
      </c>
      <c r="DV752" s="31">
        <v>116</v>
      </c>
      <c r="DW752" s="31">
        <v>116</v>
      </c>
      <c r="DX752" s="31">
        <v>116</v>
      </c>
      <c r="DY752" s="31">
        <v>116</v>
      </c>
      <c r="DZ752" s="31">
        <v>115.9</v>
      </c>
      <c r="EA752" s="31">
        <v>115.9</v>
      </c>
      <c r="EB752" s="31">
        <v>115.9</v>
      </c>
      <c r="EC752" s="31">
        <v>115.9</v>
      </c>
      <c r="ED752" s="31">
        <v>115.9</v>
      </c>
      <c r="EE752" s="31">
        <v>115.9</v>
      </c>
      <c r="EF752" s="31">
        <v>117.1</v>
      </c>
      <c r="EG752" s="31">
        <v>117.1</v>
      </c>
      <c r="EH752" s="31">
        <v>117.1</v>
      </c>
      <c r="EI752" s="31">
        <v>117.1</v>
      </c>
      <c r="EJ752" s="31">
        <v>117.1</v>
      </c>
      <c r="EK752" s="31">
        <v>117.1</v>
      </c>
      <c r="EL752" s="31">
        <v>117.1</v>
      </c>
      <c r="EM752" s="31">
        <v>117.1</v>
      </c>
      <c r="EN752" s="31">
        <v>117.1</v>
      </c>
      <c r="EO752" s="31">
        <v>117.1</v>
      </c>
      <c r="EP752" s="31">
        <v>117.1</v>
      </c>
      <c r="EQ752" s="31">
        <v>117.1</v>
      </c>
      <c r="ER752" s="31">
        <v>117.1</v>
      </c>
      <c r="ES752" s="31">
        <v>117.1</v>
      </c>
      <c r="ET752" s="31">
        <v>116.7</v>
      </c>
    </row>
    <row r="753" spans="1:150">
      <c r="A753" s="25" t="s">
        <v>2682</v>
      </c>
      <c r="B753" s="25" t="s">
        <v>2683</v>
      </c>
      <c r="C753" s="26">
        <v>0.13411999999999999</v>
      </c>
      <c r="D753" s="31">
        <v>105.2</v>
      </c>
      <c r="E753" s="31">
        <v>95.4</v>
      </c>
      <c r="F753" s="31">
        <v>102.3</v>
      </c>
      <c r="G753" s="31">
        <v>98.2</v>
      </c>
      <c r="H753" s="31">
        <v>104.2</v>
      </c>
      <c r="I753" s="31">
        <v>98.6</v>
      </c>
      <c r="J753" s="31">
        <v>100</v>
      </c>
      <c r="K753" s="31">
        <v>101.6</v>
      </c>
      <c r="L753" s="31">
        <v>103.3</v>
      </c>
      <c r="M753" s="31">
        <v>109.8</v>
      </c>
      <c r="N753" s="31">
        <v>105.8</v>
      </c>
      <c r="O753" s="31">
        <v>112.5</v>
      </c>
      <c r="P753" s="31">
        <v>112.8</v>
      </c>
      <c r="Q753" s="31">
        <v>112.7</v>
      </c>
      <c r="R753" s="31">
        <v>121</v>
      </c>
      <c r="S753" s="31">
        <v>105.4</v>
      </c>
      <c r="T753" s="31">
        <v>110</v>
      </c>
      <c r="U753" s="31">
        <v>111.2</v>
      </c>
      <c r="V753" s="31">
        <v>115.6</v>
      </c>
      <c r="W753" s="31">
        <v>109.6</v>
      </c>
      <c r="X753" s="31">
        <v>114</v>
      </c>
      <c r="Y753" s="31">
        <v>119.8</v>
      </c>
      <c r="Z753" s="31">
        <v>122</v>
      </c>
      <c r="AA753" s="31">
        <v>117.3</v>
      </c>
      <c r="AB753" s="31">
        <v>108</v>
      </c>
      <c r="AC753" s="31">
        <v>115.6</v>
      </c>
      <c r="AD753" s="31">
        <v>107.8</v>
      </c>
      <c r="AE753" s="31">
        <v>113.8</v>
      </c>
      <c r="AF753" s="31">
        <v>115.3</v>
      </c>
      <c r="AG753" s="31">
        <v>116.8</v>
      </c>
      <c r="AH753" s="31">
        <v>109.2</v>
      </c>
      <c r="AI753" s="31">
        <v>117.4</v>
      </c>
      <c r="AJ753" s="31">
        <v>107.1</v>
      </c>
      <c r="AK753" s="31">
        <v>102.9</v>
      </c>
      <c r="AL753" s="31">
        <v>106.3</v>
      </c>
      <c r="AM753" s="31">
        <v>114.7</v>
      </c>
      <c r="AN753" s="31">
        <v>107.1</v>
      </c>
      <c r="AO753" s="31">
        <v>114.7</v>
      </c>
      <c r="AP753" s="31">
        <v>110.1</v>
      </c>
      <c r="AQ753" s="31">
        <v>115</v>
      </c>
      <c r="AR753" s="31">
        <v>112.1</v>
      </c>
      <c r="AS753" s="31">
        <v>112.3</v>
      </c>
      <c r="AT753" s="31">
        <v>111</v>
      </c>
      <c r="AU753" s="31">
        <v>108.8</v>
      </c>
      <c r="AV753" s="31">
        <v>109.1</v>
      </c>
      <c r="AW753" s="31">
        <v>110.7</v>
      </c>
      <c r="AX753" s="31">
        <v>111.1</v>
      </c>
      <c r="AY753" s="31">
        <v>112.6</v>
      </c>
      <c r="AZ753" s="31">
        <v>111.5</v>
      </c>
      <c r="BA753" s="31">
        <v>111.3</v>
      </c>
      <c r="BB753" s="31">
        <v>112.8</v>
      </c>
      <c r="BC753" s="31">
        <v>115.7</v>
      </c>
      <c r="BD753" s="31">
        <v>116.2</v>
      </c>
      <c r="BE753" s="31">
        <v>119.4</v>
      </c>
      <c r="BF753" s="31">
        <v>120.2</v>
      </c>
      <c r="BG753" s="31">
        <v>119.2</v>
      </c>
      <c r="BH753" s="31">
        <v>120.4</v>
      </c>
      <c r="BI753" s="31">
        <v>118</v>
      </c>
      <c r="BJ753" s="31">
        <v>119.1</v>
      </c>
      <c r="BK753" s="31">
        <v>120.6</v>
      </c>
      <c r="BL753" s="31">
        <v>118.9</v>
      </c>
      <c r="BM753" s="31">
        <v>119.8</v>
      </c>
      <c r="BN753" s="31">
        <v>119.8</v>
      </c>
      <c r="BO753" s="31">
        <v>119.6</v>
      </c>
      <c r="BP753" s="31">
        <v>118</v>
      </c>
      <c r="BQ753" s="31">
        <v>119.8</v>
      </c>
      <c r="BR753" s="31">
        <v>119.9</v>
      </c>
      <c r="BS753" s="31">
        <v>119.8</v>
      </c>
      <c r="BT753" s="31">
        <v>119.8</v>
      </c>
      <c r="BU753" s="31">
        <v>118.2</v>
      </c>
      <c r="BV753" s="31">
        <v>116.2</v>
      </c>
      <c r="BW753" s="31">
        <v>119.8</v>
      </c>
      <c r="BX753" s="31">
        <v>118.2</v>
      </c>
      <c r="BY753" s="31">
        <v>118.2</v>
      </c>
      <c r="BZ753" s="31">
        <v>122.4</v>
      </c>
      <c r="CA753" s="31">
        <v>122.3</v>
      </c>
      <c r="CB753" s="31">
        <v>122.4</v>
      </c>
      <c r="CC753" s="31">
        <v>123</v>
      </c>
      <c r="CD753" s="31">
        <v>121.9</v>
      </c>
      <c r="CE753" s="31">
        <v>121.1</v>
      </c>
      <c r="CF753" s="31">
        <v>120.9</v>
      </c>
      <c r="CG753" s="31">
        <v>118.9</v>
      </c>
      <c r="CH753" s="31">
        <v>117</v>
      </c>
      <c r="CI753" s="31">
        <v>119.7</v>
      </c>
      <c r="CJ753" s="31">
        <v>119.4</v>
      </c>
      <c r="CK753" s="31">
        <v>120</v>
      </c>
      <c r="CL753" s="31">
        <v>118.5</v>
      </c>
      <c r="CM753" s="31">
        <v>119</v>
      </c>
      <c r="CN753" s="31">
        <v>119.8</v>
      </c>
      <c r="CO753" s="31">
        <v>119.8</v>
      </c>
      <c r="CP753" s="31">
        <v>119.9</v>
      </c>
      <c r="CQ753" s="31">
        <v>120.8</v>
      </c>
      <c r="CR753" s="31">
        <v>120.3</v>
      </c>
      <c r="CS753" s="31">
        <v>119.1</v>
      </c>
      <c r="CT753" s="31">
        <v>121.2</v>
      </c>
      <c r="CU753" s="31">
        <v>120.5</v>
      </c>
      <c r="CV753" s="31">
        <v>121.1</v>
      </c>
      <c r="CW753" s="31">
        <v>119.7</v>
      </c>
      <c r="CX753" s="31">
        <v>119.4</v>
      </c>
      <c r="CY753" s="31">
        <v>119.2</v>
      </c>
      <c r="CZ753" s="31">
        <v>120.7</v>
      </c>
      <c r="DA753" s="31">
        <v>118.9</v>
      </c>
      <c r="DB753" s="31">
        <v>122.4</v>
      </c>
      <c r="DC753" s="31">
        <v>122.2</v>
      </c>
      <c r="DD753" s="31">
        <v>122.7</v>
      </c>
      <c r="DE753" s="31">
        <v>125.1</v>
      </c>
      <c r="DF753" s="31">
        <v>124.8</v>
      </c>
      <c r="DG753" s="31">
        <v>126.6</v>
      </c>
      <c r="DH753" s="31">
        <v>129</v>
      </c>
      <c r="DI753" s="31">
        <v>131</v>
      </c>
      <c r="DJ753" s="31">
        <v>129.9</v>
      </c>
      <c r="DK753" s="31">
        <v>132.5</v>
      </c>
      <c r="DL753" s="31">
        <v>133.19999999999999</v>
      </c>
      <c r="DM753" s="31">
        <v>138.9</v>
      </c>
      <c r="DN753" s="31">
        <v>139.19999999999999</v>
      </c>
      <c r="DO753" s="31">
        <v>139</v>
      </c>
      <c r="DP753" s="31">
        <v>139</v>
      </c>
      <c r="DQ753" s="31">
        <v>138.19999999999999</v>
      </c>
      <c r="DR753" s="31">
        <v>139</v>
      </c>
      <c r="DS753" s="31">
        <v>139.30000000000001</v>
      </c>
      <c r="DT753" s="31">
        <v>141.30000000000001</v>
      </c>
      <c r="DU753" s="31">
        <v>142.30000000000001</v>
      </c>
      <c r="DV753" s="31">
        <v>142.19999999999999</v>
      </c>
      <c r="DW753" s="31">
        <v>143.19999999999999</v>
      </c>
      <c r="DX753" s="31">
        <v>140.9</v>
      </c>
      <c r="DY753" s="31">
        <v>142.5</v>
      </c>
      <c r="DZ753" s="31">
        <v>142.5</v>
      </c>
      <c r="EA753" s="31">
        <v>137.69999999999999</v>
      </c>
      <c r="EB753" s="31">
        <v>139.9</v>
      </c>
      <c r="EC753" s="31">
        <v>140.9</v>
      </c>
      <c r="ED753" s="31">
        <v>141.69999999999999</v>
      </c>
      <c r="EE753" s="31">
        <v>140.9</v>
      </c>
      <c r="EF753" s="31">
        <v>141.69999999999999</v>
      </c>
      <c r="EG753" s="31">
        <v>140.9</v>
      </c>
      <c r="EH753" s="31">
        <v>139.19999999999999</v>
      </c>
      <c r="EI753" s="31">
        <v>140.1</v>
      </c>
      <c r="EJ753" s="31">
        <v>142.69999999999999</v>
      </c>
      <c r="EK753" s="31">
        <v>141.69999999999999</v>
      </c>
      <c r="EL753" s="31">
        <v>141.1</v>
      </c>
      <c r="EM753" s="31">
        <v>141.1</v>
      </c>
      <c r="EN753" s="31">
        <v>141.1</v>
      </c>
      <c r="EO753" s="31">
        <v>142.80000000000001</v>
      </c>
      <c r="EP753" s="31">
        <v>141.1</v>
      </c>
      <c r="EQ753" s="31">
        <v>141.9</v>
      </c>
      <c r="ER753" s="31">
        <v>141.9</v>
      </c>
      <c r="ES753" s="31">
        <v>151.80000000000001</v>
      </c>
      <c r="ET753" s="31">
        <v>141.1</v>
      </c>
    </row>
    <row r="754" spans="1:150">
      <c r="A754" s="25" t="s">
        <v>2684</v>
      </c>
      <c r="B754" s="25" t="s">
        <v>2685</v>
      </c>
      <c r="C754" s="26">
        <v>9.3000000000000005E-4</v>
      </c>
      <c r="D754" s="31">
        <v>101.7</v>
      </c>
      <c r="E754" s="31">
        <v>102</v>
      </c>
      <c r="F754" s="31">
        <v>107.7</v>
      </c>
      <c r="G754" s="31">
        <v>104.6</v>
      </c>
      <c r="H754" s="31">
        <v>104.6</v>
      </c>
      <c r="I754" s="31">
        <v>102.4</v>
      </c>
      <c r="J754" s="31">
        <v>102</v>
      </c>
      <c r="K754" s="31">
        <v>93.8</v>
      </c>
      <c r="L754" s="31">
        <v>93.8</v>
      </c>
      <c r="M754" s="31">
        <v>93.8</v>
      </c>
      <c r="N754" s="31">
        <v>92.6</v>
      </c>
      <c r="O754" s="31">
        <v>92.7</v>
      </c>
      <c r="P754" s="31">
        <v>95.9</v>
      </c>
      <c r="Q754" s="31">
        <v>98</v>
      </c>
      <c r="R754" s="31">
        <v>93.8</v>
      </c>
      <c r="S754" s="31">
        <v>91.3</v>
      </c>
      <c r="T754" s="31">
        <v>92</v>
      </c>
      <c r="U754" s="31">
        <v>91.5</v>
      </c>
      <c r="V754" s="31">
        <v>99</v>
      </c>
      <c r="W754" s="31">
        <v>101.1</v>
      </c>
      <c r="X754" s="31">
        <v>95.9</v>
      </c>
      <c r="Y754" s="31">
        <v>95.9</v>
      </c>
      <c r="Z754" s="31">
        <v>95.9</v>
      </c>
      <c r="AA754" s="31">
        <v>94.7</v>
      </c>
      <c r="AB754" s="31">
        <v>96.9</v>
      </c>
      <c r="AC754" s="31">
        <v>88.7</v>
      </c>
      <c r="AD754" s="31">
        <v>89.2</v>
      </c>
      <c r="AE754" s="31">
        <v>89.5</v>
      </c>
      <c r="AF754" s="31">
        <v>88.7</v>
      </c>
      <c r="AG754" s="31">
        <v>86.8</v>
      </c>
      <c r="AH754" s="31">
        <v>89.9</v>
      </c>
      <c r="AI754" s="31">
        <v>89.6</v>
      </c>
      <c r="AJ754" s="31">
        <v>87.7</v>
      </c>
      <c r="AK754" s="31">
        <v>86.7</v>
      </c>
      <c r="AL754" s="31">
        <v>86.7</v>
      </c>
      <c r="AM754" s="31">
        <v>95.3</v>
      </c>
      <c r="AN754" s="31">
        <v>96.3</v>
      </c>
      <c r="AO754" s="31">
        <v>93.4</v>
      </c>
      <c r="AP754" s="31">
        <v>93.5</v>
      </c>
      <c r="AQ754" s="31">
        <v>97.9</v>
      </c>
      <c r="AR754" s="31">
        <v>86.6</v>
      </c>
      <c r="AS754" s="31">
        <v>87.4</v>
      </c>
      <c r="AT754" s="31">
        <v>87.9</v>
      </c>
      <c r="AU754" s="31">
        <v>92.9</v>
      </c>
      <c r="AV754" s="31">
        <v>90.5</v>
      </c>
      <c r="AW754" s="31">
        <v>89.2</v>
      </c>
      <c r="AX754" s="31">
        <v>91</v>
      </c>
      <c r="AY754" s="31">
        <v>90.2</v>
      </c>
      <c r="AZ754" s="31">
        <v>90.4</v>
      </c>
      <c r="BA754" s="31">
        <v>90.5</v>
      </c>
      <c r="BB754" s="31">
        <v>90.9</v>
      </c>
      <c r="BC754" s="31">
        <v>91.3</v>
      </c>
      <c r="BD754" s="31">
        <v>95.5</v>
      </c>
      <c r="BE754" s="31">
        <v>95.3</v>
      </c>
      <c r="BF754" s="31">
        <v>93.7</v>
      </c>
      <c r="BG754" s="31">
        <v>93.3</v>
      </c>
      <c r="BH754" s="31">
        <v>94.5</v>
      </c>
      <c r="BI754" s="31">
        <v>94.5</v>
      </c>
      <c r="BJ754" s="31">
        <v>95.2</v>
      </c>
      <c r="BK754" s="31">
        <v>95.7</v>
      </c>
      <c r="BL754" s="31">
        <v>94</v>
      </c>
      <c r="BM754" s="31">
        <v>91.1</v>
      </c>
      <c r="BN754" s="31">
        <v>91.4</v>
      </c>
      <c r="BO754" s="31">
        <v>93.8</v>
      </c>
      <c r="BP754" s="31">
        <v>94.7</v>
      </c>
      <c r="BQ754" s="31">
        <v>92.9</v>
      </c>
      <c r="BR754" s="31">
        <v>91.8</v>
      </c>
      <c r="BS754" s="31">
        <v>85.5</v>
      </c>
      <c r="BT754" s="31">
        <v>91.8</v>
      </c>
      <c r="BU754" s="31">
        <v>85.9</v>
      </c>
      <c r="BV754" s="31">
        <v>85.6</v>
      </c>
      <c r="BW754" s="31">
        <v>87.5</v>
      </c>
      <c r="BX754" s="31">
        <v>83.1</v>
      </c>
      <c r="BY754" s="31">
        <v>84.3</v>
      </c>
      <c r="BZ754" s="31">
        <v>81.3</v>
      </c>
      <c r="CA754" s="31">
        <v>81.400000000000006</v>
      </c>
      <c r="CB754" s="31">
        <v>81.7</v>
      </c>
      <c r="CC754" s="31">
        <v>78.599999999999994</v>
      </c>
      <c r="CD754" s="31">
        <v>81.7</v>
      </c>
      <c r="CE754" s="31">
        <v>81.400000000000006</v>
      </c>
      <c r="CF754" s="31">
        <v>82.4</v>
      </c>
      <c r="CG754" s="31">
        <v>85.5</v>
      </c>
      <c r="CH754" s="31">
        <v>86.9</v>
      </c>
      <c r="CI754" s="31">
        <v>82.3</v>
      </c>
      <c r="CJ754" s="31">
        <v>84.3</v>
      </c>
      <c r="CK754" s="31">
        <v>82.1</v>
      </c>
      <c r="CL754" s="31">
        <v>82.1</v>
      </c>
      <c r="CM754" s="31">
        <v>79.8</v>
      </c>
      <c r="CN754" s="31">
        <v>79.8</v>
      </c>
      <c r="CO754" s="31">
        <v>81.7</v>
      </c>
      <c r="CP754" s="31">
        <v>81.599999999999994</v>
      </c>
      <c r="CQ754" s="31">
        <v>78.3</v>
      </c>
      <c r="CR754" s="31">
        <v>82.7</v>
      </c>
      <c r="CS754" s="31">
        <v>81.599999999999994</v>
      </c>
      <c r="CT754" s="31">
        <v>82.7</v>
      </c>
      <c r="CU754" s="31">
        <v>79.599999999999994</v>
      </c>
      <c r="CV754" s="31">
        <v>83</v>
      </c>
      <c r="CW754" s="31">
        <v>81.3</v>
      </c>
      <c r="CX754" s="31">
        <v>83</v>
      </c>
      <c r="CY754" s="31">
        <v>79.5</v>
      </c>
      <c r="CZ754" s="31">
        <v>81.3</v>
      </c>
      <c r="DA754" s="31">
        <v>79.7</v>
      </c>
      <c r="DB754" s="31">
        <v>79.7</v>
      </c>
      <c r="DC754" s="31">
        <v>79.7</v>
      </c>
      <c r="DD754" s="31">
        <v>79.2</v>
      </c>
      <c r="DE754" s="31">
        <v>79.5</v>
      </c>
      <c r="DF754" s="31">
        <v>79.2</v>
      </c>
      <c r="DG754" s="31">
        <v>80.900000000000006</v>
      </c>
      <c r="DH754" s="31">
        <v>81.3</v>
      </c>
      <c r="DI754" s="31">
        <v>81.3</v>
      </c>
      <c r="DJ754" s="31">
        <v>82.3</v>
      </c>
      <c r="DK754" s="31">
        <v>81.599999999999994</v>
      </c>
      <c r="DL754" s="31">
        <v>80.2</v>
      </c>
      <c r="DM754" s="31">
        <v>86.4</v>
      </c>
      <c r="DN754" s="31">
        <v>89.1</v>
      </c>
      <c r="DO754" s="31">
        <v>86.4</v>
      </c>
      <c r="DP754" s="31">
        <v>88.8</v>
      </c>
      <c r="DQ754" s="31">
        <v>88.5</v>
      </c>
      <c r="DR754" s="31">
        <v>88.4</v>
      </c>
      <c r="DS754" s="31">
        <v>88.5</v>
      </c>
      <c r="DT754" s="31">
        <v>91.7</v>
      </c>
      <c r="DU754" s="31">
        <v>92.2</v>
      </c>
      <c r="DV754" s="31">
        <v>94.8</v>
      </c>
      <c r="DW754" s="31">
        <v>95.1</v>
      </c>
      <c r="DX754" s="31">
        <v>94.9</v>
      </c>
      <c r="DY754" s="31">
        <v>95.1</v>
      </c>
      <c r="DZ754" s="31">
        <v>95.7</v>
      </c>
      <c r="EA754" s="31">
        <v>95.1</v>
      </c>
      <c r="EB754" s="31">
        <v>96.2</v>
      </c>
      <c r="EC754" s="31">
        <v>96.9</v>
      </c>
      <c r="ED754" s="31">
        <v>93.6</v>
      </c>
      <c r="EE754" s="31">
        <v>93.7</v>
      </c>
      <c r="EF754" s="31">
        <v>95.2</v>
      </c>
      <c r="EG754" s="31">
        <v>93.5</v>
      </c>
      <c r="EH754" s="31">
        <v>93.3</v>
      </c>
      <c r="EI754" s="31">
        <v>94.1</v>
      </c>
      <c r="EJ754" s="31">
        <v>95</v>
      </c>
      <c r="EK754" s="31">
        <v>94</v>
      </c>
      <c r="EL754" s="31">
        <v>94</v>
      </c>
      <c r="EM754" s="31">
        <v>95</v>
      </c>
      <c r="EN754" s="31">
        <v>94</v>
      </c>
      <c r="EO754" s="31">
        <v>95</v>
      </c>
      <c r="EP754" s="31">
        <v>94.4</v>
      </c>
      <c r="EQ754" s="31">
        <v>95.3</v>
      </c>
      <c r="ER754" s="31">
        <v>94.4</v>
      </c>
      <c r="ES754" s="31">
        <v>93.1</v>
      </c>
      <c r="ET754" s="31">
        <v>93.1</v>
      </c>
    </row>
    <row r="755" spans="1:150">
      <c r="A755" s="25" t="s">
        <v>2686</v>
      </c>
      <c r="B755" s="25" t="s">
        <v>2687</v>
      </c>
      <c r="C755" s="26">
        <v>2E-3</v>
      </c>
      <c r="D755" s="31">
        <v>101.8</v>
      </c>
      <c r="E755" s="31">
        <v>103.6</v>
      </c>
      <c r="F755" s="31">
        <v>102</v>
      </c>
      <c r="G755" s="31">
        <v>103.3</v>
      </c>
      <c r="H755" s="31">
        <v>102.9</v>
      </c>
      <c r="I755" s="31">
        <v>103.5</v>
      </c>
      <c r="J755" s="31">
        <v>103.6</v>
      </c>
      <c r="K755" s="31">
        <v>106.9</v>
      </c>
      <c r="L755" s="31">
        <v>104.4</v>
      </c>
      <c r="M755" s="31">
        <v>105.2</v>
      </c>
      <c r="N755" s="31">
        <v>106</v>
      </c>
      <c r="O755" s="31">
        <v>105.1</v>
      </c>
      <c r="P755" s="31">
        <v>106.7</v>
      </c>
      <c r="Q755" s="31">
        <v>106.9</v>
      </c>
      <c r="R755" s="31">
        <v>107.4</v>
      </c>
      <c r="S755" s="31">
        <v>107.4</v>
      </c>
      <c r="T755" s="31">
        <v>108.8</v>
      </c>
      <c r="U755" s="31">
        <v>108.6</v>
      </c>
      <c r="V755" s="31">
        <v>108.9</v>
      </c>
      <c r="W755" s="31">
        <v>110.8</v>
      </c>
      <c r="X755" s="31">
        <v>109.7</v>
      </c>
      <c r="Y755" s="31">
        <v>112</v>
      </c>
      <c r="Z755" s="31">
        <v>111.1</v>
      </c>
      <c r="AA755" s="31">
        <v>113.3</v>
      </c>
      <c r="AB755" s="31">
        <v>112.6</v>
      </c>
      <c r="AC755" s="31">
        <v>112.7</v>
      </c>
      <c r="AD755" s="31">
        <v>113.4</v>
      </c>
      <c r="AE755" s="31">
        <v>114.6</v>
      </c>
      <c r="AF755" s="31">
        <v>114</v>
      </c>
      <c r="AG755" s="31">
        <v>114.9</v>
      </c>
      <c r="AH755" s="31">
        <v>114.9</v>
      </c>
      <c r="AI755" s="31">
        <v>115.3</v>
      </c>
      <c r="AJ755" s="31">
        <v>115.5</v>
      </c>
      <c r="AK755" s="31">
        <v>116.4</v>
      </c>
      <c r="AL755" s="31">
        <v>115.6</v>
      </c>
      <c r="AM755" s="31">
        <v>115.6</v>
      </c>
      <c r="AN755" s="31">
        <v>115.8</v>
      </c>
      <c r="AO755" s="31">
        <v>116.6</v>
      </c>
      <c r="AP755" s="31">
        <v>117.1</v>
      </c>
      <c r="AQ755" s="31">
        <v>117.6</v>
      </c>
      <c r="AR755" s="31">
        <v>117.6</v>
      </c>
      <c r="AS755" s="31">
        <v>117.6</v>
      </c>
      <c r="AT755" s="31">
        <v>118</v>
      </c>
      <c r="AU755" s="31">
        <v>118.5</v>
      </c>
      <c r="AV755" s="31">
        <v>117.8</v>
      </c>
      <c r="AW755" s="31">
        <v>117.8</v>
      </c>
      <c r="AX755" s="31">
        <v>117.8</v>
      </c>
      <c r="AY755" s="31">
        <v>117.5</v>
      </c>
      <c r="AZ755" s="31">
        <v>117.5</v>
      </c>
      <c r="BA755" s="31">
        <v>116.3</v>
      </c>
      <c r="BB755" s="31">
        <v>116.3</v>
      </c>
      <c r="BC755" s="31">
        <v>116.3</v>
      </c>
      <c r="BD755" s="31">
        <v>116.3</v>
      </c>
      <c r="BE755" s="31">
        <v>116.3</v>
      </c>
      <c r="BF755" s="31">
        <v>120.6</v>
      </c>
      <c r="BG755" s="31">
        <v>119.9</v>
      </c>
      <c r="BH755" s="31">
        <v>119.9</v>
      </c>
      <c r="BI755" s="31">
        <v>118.9</v>
      </c>
      <c r="BJ755" s="31">
        <v>118.9</v>
      </c>
      <c r="BK755" s="31">
        <v>119.3</v>
      </c>
      <c r="BL755" s="31">
        <v>119.3</v>
      </c>
      <c r="BM755" s="31">
        <v>119.3</v>
      </c>
      <c r="BN755" s="31">
        <v>119.3</v>
      </c>
      <c r="BO755" s="31">
        <v>119.8</v>
      </c>
      <c r="BP755" s="31">
        <v>120.7</v>
      </c>
      <c r="BQ755" s="31">
        <v>123</v>
      </c>
      <c r="BR755" s="31">
        <v>121.2</v>
      </c>
      <c r="BS755" s="31">
        <v>120.5</v>
      </c>
      <c r="BT755" s="31">
        <v>121.2</v>
      </c>
      <c r="BU755" s="31">
        <v>121.6</v>
      </c>
      <c r="BV755" s="31">
        <v>122.1</v>
      </c>
      <c r="BW755" s="31">
        <v>120.4</v>
      </c>
      <c r="BX755" s="31">
        <v>119.3</v>
      </c>
      <c r="BY755" s="31">
        <v>119.3</v>
      </c>
      <c r="BZ755" s="31">
        <v>120.7</v>
      </c>
      <c r="CA755" s="31">
        <v>122.5</v>
      </c>
      <c r="CB755" s="31">
        <v>121.8</v>
      </c>
      <c r="CC755" s="31">
        <v>120.9</v>
      </c>
      <c r="CD755" s="31">
        <v>118.1</v>
      </c>
      <c r="CE755" s="31">
        <v>118.1</v>
      </c>
      <c r="CF755" s="31">
        <v>120.1</v>
      </c>
      <c r="CG755" s="31">
        <v>118.1</v>
      </c>
      <c r="CH755" s="31">
        <v>122.3</v>
      </c>
      <c r="CI755" s="31">
        <v>123.5</v>
      </c>
      <c r="CJ755" s="31">
        <v>125.5</v>
      </c>
      <c r="CK755" s="31">
        <v>126.5</v>
      </c>
      <c r="CL755" s="31">
        <v>126.1</v>
      </c>
      <c r="CM755" s="31">
        <v>126.1</v>
      </c>
      <c r="CN755" s="31">
        <v>126.1</v>
      </c>
      <c r="CO755" s="31">
        <v>126.1</v>
      </c>
      <c r="CP755" s="31">
        <v>126.2</v>
      </c>
      <c r="CQ755" s="31">
        <v>127</v>
      </c>
      <c r="CR755" s="31">
        <v>127.1</v>
      </c>
      <c r="CS755" s="31">
        <v>123.6</v>
      </c>
      <c r="CT755" s="31">
        <v>127.6</v>
      </c>
      <c r="CU755" s="31">
        <v>127.6</v>
      </c>
      <c r="CV755" s="31">
        <v>127.6</v>
      </c>
      <c r="CW755" s="31">
        <v>130.5</v>
      </c>
      <c r="CX755" s="31">
        <v>130.5</v>
      </c>
      <c r="CY755" s="31">
        <v>128.6</v>
      </c>
      <c r="CZ755" s="31">
        <v>128.6</v>
      </c>
      <c r="DA755" s="31">
        <v>127.6</v>
      </c>
      <c r="DB755" s="31">
        <v>128</v>
      </c>
      <c r="DC755" s="31">
        <v>128</v>
      </c>
      <c r="DD755" s="31">
        <v>128.5</v>
      </c>
      <c r="DE755" s="31">
        <v>129.5</v>
      </c>
      <c r="DF755" s="31">
        <v>129.4</v>
      </c>
      <c r="DG755" s="31">
        <v>129.4</v>
      </c>
      <c r="DH755" s="31">
        <v>130.69999999999999</v>
      </c>
      <c r="DI755" s="31">
        <v>130.69999999999999</v>
      </c>
      <c r="DJ755" s="31">
        <v>131.5</v>
      </c>
      <c r="DK755" s="31">
        <v>130.69999999999999</v>
      </c>
      <c r="DL755" s="31">
        <v>130.19999999999999</v>
      </c>
      <c r="DM755" s="31">
        <v>131.1</v>
      </c>
      <c r="DN755" s="31">
        <v>131.6</v>
      </c>
      <c r="DO755" s="31">
        <v>131.69999999999999</v>
      </c>
      <c r="DP755" s="31">
        <v>133.30000000000001</v>
      </c>
      <c r="DQ755" s="31">
        <v>135.1</v>
      </c>
      <c r="DR755" s="31">
        <v>134.19999999999999</v>
      </c>
      <c r="DS755" s="31">
        <v>136.19999999999999</v>
      </c>
      <c r="DT755" s="31">
        <v>136.4</v>
      </c>
      <c r="DU755" s="31">
        <v>137.80000000000001</v>
      </c>
      <c r="DV755" s="31">
        <v>137.80000000000001</v>
      </c>
      <c r="DW755" s="31">
        <v>138.4</v>
      </c>
      <c r="DX755" s="31">
        <v>138.4</v>
      </c>
      <c r="DY755" s="31">
        <v>144.5</v>
      </c>
      <c r="DZ755" s="31">
        <v>142.9</v>
      </c>
      <c r="EA755" s="31">
        <v>144.30000000000001</v>
      </c>
      <c r="EB755" s="31">
        <v>144.30000000000001</v>
      </c>
      <c r="EC755" s="31">
        <v>143.9</v>
      </c>
      <c r="ED755" s="31">
        <v>143.19999999999999</v>
      </c>
      <c r="EE755" s="31">
        <v>143.19999999999999</v>
      </c>
      <c r="EF755" s="31">
        <v>144</v>
      </c>
      <c r="EG755" s="31">
        <v>143.80000000000001</v>
      </c>
      <c r="EH755" s="31">
        <v>143.80000000000001</v>
      </c>
      <c r="EI755" s="31">
        <v>145.19999999999999</v>
      </c>
      <c r="EJ755" s="31">
        <v>145.1</v>
      </c>
      <c r="EK755" s="31">
        <v>145.1</v>
      </c>
      <c r="EL755" s="31">
        <v>144.9</v>
      </c>
      <c r="EM755" s="31">
        <v>144.69999999999999</v>
      </c>
      <c r="EN755" s="31">
        <v>144.80000000000001</v>
      </c>
      <c r="EO755" s="31">
        <v>144.80000000000001</v>
      </c>
      <c r="EP755" s="31">
        <v>144.5</v>
      </c>
      <c r="EQ755" s="31">
        <v>144.19999999999999</v>
      </c>
      <c r="ER755" s="31">
        <v>145.5</v>
      </c>
      <c r="ES755" s="31">
        <v>145.5</v>
      </c>
      <c r="ET755" s="31">
        <v>142.9</v>
      </c>
    </row>
    <row r="756" spans="1:150">
      <c r="A756" s="25" t="s">
        <v>2688</v>
      </c>
      <c r="B756" s="25" t="s">
        <v>2689</v>
      </c>
      <c r="C756" s="26">
        <v>1.5990000000000001E-2</v>
      </c>
      <c r="D756" s="31">
        <v>104</v>
      </c>
      <c r="E756" s="31">
        <v>104</v>
      </c>
      <c r="F756" s="31">
        <v>104</v>
      </c>
      <c r="G756" s="31">
        <v>104</v>
      </c>
      <c r="H756" s="31">
        <v>104</v>
      </c>
      <c r="I756" s="31">
        <v>104</v>
      </c>
      <c r="J756" s="31">
        <v>104</v>
      </c>
      <c r="K756" s="31">
        <v>104</v>
      </c>
      <c r="L756" s="31">
        <v>104</v>
      </c>
      <c r="M756" s="31">
        <v>104</v>
      </c>
      <c r="N756" s="31">
        <v>105</v>
      </c>
      <c r="O756" s="31">
        <v>105</v>
      </c>
      <c r="P756" s="31">
        <v>94.8</v>
      </c>
      <c r="Q756" s="31">
        <v>94.8</v>
      </c>
      <c r="R756" s="31">
        <v>97.2</v>
      </c>
      <c r="S756" s="31">
        <v>97.2</v>
      </c>
      <c r="T756" s="31">
        <v>97.2</v>
      </c>
      <c r="U756" s="31">
        <v>97.2</v>
      </c>
      <c r="V756" s="31">
        <v>97.2</v>
      </c>
      <c r="W756" s="31">
        <v>97.2</v>
      </c>
      <c r="X756" s="31">
        <v>97.2</v>
      </c>
      <c r="Y756" s="31">
        <v>97.2</v>
      </c>
      <c r="Z756" s="31">
        <v>96.6</v>
      </c>
      <c r="AA756" s="31">
        <v>96.6</v>
      </c>
      <c r="AB756" s="31">
        <v>97.3</v>
      </c>
      <c r="AC756" s="31">
        <v>97.3</v>
      </c>
      <c r="AD756" s="31">
        <v>97.3</v>
      </c>
      <c r="AE756" s="31">
        <v>97.3</v>
      </c>
      <c r="AF756" s="31">
        <v>97.3</v>
      </c>
      <c r="AG756" s="31">
        <v>97.3</v>
      </c>
      <c r="AH756" s="31">
        <v>98.4</v>
      </c>
      <c r="AI756" s="31">
        <v>98.4</v>
      </c>
      <c r="AJ756" s="31">
        <v>98.4</v>
      </c>
      <c r="AK756" s="31">
        <v>98.4</v>
      </c>
      <c r="AL756" s="31">
        <v>98.4</v>
      </c>
      <c r="AM756" s="31">
        <v>98.4</v>
      </c>
      <c r="AN756" s="31">
        <v>99</v>
      </c>
      <c r="AO756" s="31">
        <v>99</v>
      </c>
      <c r="AP756" s="31">
        <v>99</v>
      </c>
      <c r="AQ756" s="31">
        <v>99</v>
      </c>
      <c r="AR756" s="31">
        <v>99</v>
      </c>
      <c r="AS756" s="31">
        <v>99</v>
      </c>
      <c r="AT756" s="31">
        <v>99</v>
      </c>
      <c r="AU756" s="31">
        <v>99</v>
      </c>
      <c r="AV756" s="31">
        <v>99</v>
      </c>
      <c r="AW756" s="31">
        <v>99</v>
      </c>
      <c r="AX756" s="31">
        <v>99</v>
      </c>
      <c r="AY756" s="31">
        <v>99</v>
      </c>
      <c r="AZ756" s="31">
        <v>99</v>
      </c>
      <c r="BA756" s="31">
        <v>99</v>
      </c>
      <c r="BB756" s="31">
        <v>99</v>
      </c>
      <c r="BC756" s="31">
        <v>99</v>
      </c>
      <c r="BD756" s="31">
        <v>99</v>
      </c>
      <c r="BE756" s="31">
        <v>99</v>
      </c>
      <c r="BF756" s="31">
        <v>99</v>
      </c>
      <c r="BG756" s="31">
        <v>99</v>
      </c>
      <c r="BH756" s="31">
        <v>99</v>
      </c>
      <c r="BI756" s="31">
        <v>99</v>
      </c>
      <c r="BJ756" s="31">
        <v>99</v>
      </c>
      <c r="BK756" s="31">
        <v>99</v>
      </c>
      <c r="BL756" s="31">
        <v>99</v>
      </c>
      <c r="BM756" s="31">
        <v>99.9</v>
      </c>
      <c r="BN756" s="31">
        <v>99.9</v>
      </c>
      <c r="BO756" s="31">
        <v>94.4</v>
      </c>
      <c r="BP756" s="31">
        <v>94.4</v>
      </c>
      <c r="BQ756" s="31">
        <v>94.4</v>
      </c>
      <c r="BR756" s="31">
        <v>94.4</v>
      </c>
      <c r="BS756" s="31">
        <v>94.4</v>
      </c>
      <c r="BT756" s="31">
        <v>94.4</v>
      </c>
      <c r="BU756" s="31">
        <v>95</v>
      </c>
      <c r="BV756" s="31">
        <v>94.4</v>
      </c>
      <c r="BW756" s="31">
        <v>95.4</v>
      </c>
      <c r="BX756" s="31">
        <v>95.9</v>
      </c>
      <c r="BY756" s="31">
        <v>95.5</v>
      </c>
      <c r="BZ756" s="31">
        <v>94.9</v>
      </c>
      <c r="CA756" s="31">
        <v>95.8</v>
      </c>
      <c r="CB756" s="31">
        <v>95.4</v>
      </c>
      <c r="CC756" s="31">
        <v>96.9</v>
      </c>
      <c r="CD756" s="31">
        <v>96.4</v>
      </c>
      <c r="CE756" s="31">
        <v>97.3</v>
      </c>
      <c r="CF756" s="31">
        <v>95.7</v>
      </c>
      <c r="CG756" s="31">
        <v>94.7</v>
      </c>
      <c r="CH756" s="31">
        <v>96.3</v>
      </c>
      <c r="CI756" s="31">
        <v>95.7</v>
      </c>
      <c r="CJ756" s="31">
        <v>101.6</v>
      </c>
      <c r="CK756" s="31">
        <v>104.2</v>
      </c>
      <c r="CL756" s="31">
        <v>89.1</v>
      </c>
      <c r="CM756" s="31">
        <v>89.6</v>
      </c>
      <c r="CN756" s="31">
        <v>96.6</v>
      </c>
      <c r="CO756" s="31">
        <v>96.7</v>
      </c>
      <c r="CP756" s="31">
        <v>97.6</v>
      </c>
      <c r="CQ756" s="31">
        <v>97.5</v>
      </c>
      <c r="CR756" s="31">
        <v>94.6</v>
      </c>
      <c r="CS756" s="31">
        <v>94.9</v>
      </c>
      <c r="CT756" s="31">
        <v>95</v>
      </c>
      <c r="CU756" s="31">
        <v>94.7</v>
      </c>
      <c r="CV756" s="31">
        <v>95.3</v>
      </c>
      <c r="CW756" s="31">
        <v>95.1</v>
      </c>
      <c r="CX756" s="31">
        <v>95.1</v>
      </c>
      <c r="CY756" s="31">
        <v>95.7</v>
      </c>
      <c r="CZ756" s="31">
        <v>95.4</v>
      </c>
      <c r="DA756" s="31">
        <v>96.1</v>
      </c>
      <c r="DB756" s="31">
        <v>95.6</v>
      </c>
      <c r="DC756" s="31">
        <v>95.2</v>
      </c>
      <c r="DD756" s="31">
        <v>95.4</v>
      </c>
      <c r="DE756" s="31">
        <v>95.2</v>
      </c>
      <c r="DF756" s="31">
        <v>95.9</v>
      </c>
      <c r="DG756" s="31">
        <v>96.8</v>
      </c>
      <c r="DH756" s="31">
        <v>97.7</v>
      </c>
      <c r="DI756" s="31">
        <v>98.3</v>
      </c>
      <c r="DJ756" s="31">
        <v>98.4</v>
      </c>
      <c r="DK756" s="31">
        <v>98.8</v>
      </c>
      <c r="DL756" s="31">
        <v>98.8</v>
      </c>
      <c r="DM756" s="31">
        <v>100.3</v>
      </c>
      <c r="DN756" s="31">
        <v>99</v>
      </c>
      <c r="DO756" s="31">
        <v>99.9</v>
      </c>
      <c r="DP756" s="31">
        <v>99.8</v>
      </c>
      <c r="DQ756" s="31">
        <v>100.1</v>
      </c>
      <c r="DR756" s="31">
        <v>100.4</v>
      </c>
      <c r="DS756" s="31">
        <v>101.8</v>
      </c>
      <c r="DT756" s="31">
        <v>99.2</v>
      </c>
      <c r="DU756" s="31">
        <v>102.5</v>
      </c>
      <c r="DV756" s="31">
        <v>104.3</v>
      </c>
      <c r="DW756" s="31">
        <v>106.3</v>
      </c>
      <c r="DX756" s="31">
        <v>101.8</v>
      </c>
      <c r="DY756" s="31">
        <v>105</v>
      </c>
      <c r="DZ756" s="31">
        <v>102.5</v>
      </c>
      <c r="EA756" s="31">
        <v>101.5</v>
      </c>
      <c r="EB756" s="31">
        <v>103.2</v>
      </c>
      <c r="EC756" s="31">
        <v>105.3</v>
      </c>
      <c r="ED756" s="31">
        <v>106.8</v>
      </c>
      <c r="EE756" s="31">
        <v>109.7</v>
      </c>
      <c r="EF756" s="31">
        <v>109.1</v>
      </c>
      <c r="EG756" s="31">
        <v>108</v>
      </c>
      <c r="EH756" s="31">
        <v>107.4</v>
      </c>
      <c r="EI756" s="31">
        <v>108.9</v>
      </c>
      <c r="EJ756" s="31">
        <v>108</v>
      </c>
      <c r="EK756" s="31">
        <v>109</v>
      </c>
      <c r="EL756" s="31">
        <v>108.7</v>
      </c>
      <c r="EM756" s="31">
        <v>107.8</v>
      </c>
      <c r="EN756" s="31">
        <v>107.2</v>
      </c>
      <c r="EO756" s="31">
        <v>107.6</v>
      </c>
      <c r="EP756" s="31">
        <v>106.7</v>
      </c>
      <c r="EQ756" s="31">
        <v>106.4</v>
      </c>
      <c r="ER756" s="31">
        <v>107</v>
      </c>
      <c r="ES756" s="31">
        <v>107.2</v>
      </c>
      <c r="ET756" s="31">
        <v>106.9</v>
      </c>
    </row>
    <row r="757" spans="1:150">
      <c r="A757" s="32" t="s">
        <v>2690</v>
      </c>
      <c r="B757" s="25" t="s">
        <v>2691</v>
      </c>
      <c r="C757" s="26">
        <v>2.307E-2</v>
      </c>
      <c r="D757" s="31">
        <v>104.1</v>
      </c>
      <c r="E757" s="31">
        <v>104.6</v>
      </c>
      <c r="F757" s="31">
        <v>101.4</v>
      </c>
      <c r="G757" s="31">
        <v>103.4</v>
      </c>
      <c r="H757" s="31">
        <v>103.5</v>
      </c>
      <c r="I757" s="31">
        <v>107.7</v>
      </c>
      <c r="J757" s="31">
        <v>105.7</v>
      </c>
      <c r="K757" s="31">
        <v>105.4</v>
      </c>
      <c r="L757" s="31">
        <v>106.2</v>
      </c>
      <c r="M757" s="31">
        <v>107.6</v>
      </c>
      <c r="N757" s="31">
        <v>112.3</v>
      </c>
      <c r="O757" s="31">
        <v>111.5</v>
      </c>
      <c r="P757" s="31">
        <v>111.4</v>
      </c>
      <c r="Q757" s="31">
        <v>106.8</v>
      </c>
      <c r="R757" s="31">
        <v>107.8</v>
      </c>
      <c r="S757" s="31">
        <v>111</v>
      </c>
      <c r="T757" s="31">
        <v>112</v>
      </c>
      <c r="U757" s="31">
        <v>113.3</v>
      </c>
      <c r="V757" s="31">
        <v>115</v>
      </c>
      <c r="W757" s="31">
        <v>115</v>
      </c>
      <c r="X757" s="31">
        <v>115.4</v>
      </c>
      <c r="Y757" s="31">
        <v>117</v>
      </c>
      <c r="Z757" s="31">
        <v>115.3</v>
      </c>
      <c r="AA757" s="31">
        <v>116.9</v>
      </c>
      <c r="AB757" s="31">
        <v>115.1</v>
      </c>
      <c r="AC757" s="31">
        <v>115.1</v>
      </c>
      <c r="AD757" s="31">
        <v>114.9</v>
      </c>
      <c r="AE757" s="31">
        <v>115</v>
      </c>
      <c r="AF757" s="31">
        <v>115</v>
      </c>
      <c r="AG757" s="31">
        <v>115.2</v>
      </c>
      <c r="AH757" s="31">
        <v>116.5</v>
      </c>
      <c r="AI757" s="31">
        <v>114.9</v>
      </c>
      <c r="AJ757" s="31">
        <v>116.1</v>
      </c>
      <c r="AK757" s="31">
        <v>115.3</v>
      </c>
      <c r="AL757" s="31">
        <v>113.1</v>
      </c>
      <c r="AM757" s="31">
        <v>112.8</v>
      </c>
      <c r="AN757" s="31">
        <v>113.7</v>
      </c>
      <c r="AO757" s="31">
        <v>114.3</v>
      </c>
      <c r="AP757" s="31">
        <v>114.5</v>
      </c>
      <c r="AQ757" s="31">
        <v>114.6</v>
      </c>
      <c r="AR757" s="31">
        <v>114.5</v>
      </c>
      <c r="AS757" s="31">
        <v>116.1</v>
      </c>
      <c r="AT757" s="31">
        <v>115.8</v>
      </c>
      <c r="AU757" s="31">
        <v>113.7</v>
      </c>
      <c r="AV757" s="31">
        <v>117</v>
      </c>
      <c r="AW757" s="31">
        <v>116.2</v>
      </c>
      <c r="AX757" s="31">
        <v>117.4</v>
      </c>
      <c r="AY757" s="31">
        <v>118.4</v>
      </c>
      <c r="AZ757" s="31">
        <v>111</v>
      </c>
      <c r="BA757" s="31">
        <v>112.7</v>
      </c>
      <c r="BB757" s="31">
        <v>111.3</v>
      </c>
      <c r="BC757" s="31">
        <v>112.6</v>
      </c>
      <c r="BD757" s="31">
        <v>112.4</v>
      </c>
      <c r="BE757" s="31">
        <v>113.9</v>
      </c>
      <c r="BF757" s="31">
        <v>111.4</v>
      </c>
      <c r="BG757" s="31">
        <v>114.5</v>
      </c>
      <c r="BH757" s="31">
        <v>114.5</v>
      </c>
      <c r="BI757" s="31">
        <v>114.5</v>
      </c>
      <c r="BJ757" s="31">
        <v>114.5</v>
      </c>
      <c r="BK757" s="31">
        <v>114.5</v>
      </c>
      <c r="BL757" s="31">
        <v>114.5</v>
      </c>
      <c r="BM757" s="31">
        <v>114.5</v>
      </c>
      <c r="BN757" s="31">
        <v>114.5</v>
      </c>
      <c r="BO757" s="31">
        <v>114.5</v>
      </c>
      <c r="BP757" s="31">
        <v>110.9</v>
      </c>
      <c r="BQ757" s="31">
        <v>110.9</v>
      </c>
      <c r="BR757" s="31">
        <v>110.9</v>
      </c>
      <c r="BS757" s="31">
        <v>110.9</v>
      </c>
      <c r="BT757" s="31">
        <v>110.9</v>
      </c>
      <c r="BU757" s="31">
        <v>116.8</v>
      </c>
      <c r="BV757" s="31">
        <v>117.5</v>
      </c>
      <c r="BW757" s="31">
        <v>116.5</v>
      </c>
      <c r="BX757" s="31">
        <v>115</v>
      </c>
      <c r="BY757" s="31">
        <v>115.9</v>
      </c>
      <c r="BZ757" s="31">
        <v>115.7</v>
      </c>
      <c r="CA757" s="31">
        <v>116.2</v>
      </c>
      <c r="CB757" s="31">
        <v>116.3</v>
      </c>
      <c r="CC757" s="31">
        <v>114.9</v>
      </c>
      <c r="CD757" s="31">
        <v>115.9</v>
      </c>
      <c r="CE757" s="31">
        <v>117</v>
      </c>
      <c r="CF757" s="31">
        <v>118.3</v>
      </c>
      <c r="CG757" s="31">
        <v>115.4</v>
      </c>
      <c r="CH757" s="31">
        <v>118.8</v>
      </c>
      <c r="CI757" s="31">
        <v>120.1</v>
      </c>
      <c r="CJ757" s="31">
        <v>117.7</v>
      </c>
      <c r="CK757" s="31">
        <v>117.6</v>
      </c>
      <c r="CL757" s="31">
        <v>117.9</v>
      </c>
      <c r="CM757" s="31">
        <v>117.5</v>
      </c>
      <c r="CN757" s="31">
        <v>117.5</v>
      </c>
      <c r="CO757" s="31">
        <v>117.2</v>
      </c>
      <c r="CP757" s="31">
        <v>118.7</v>
      </c>
      <c r="CQ757" s="31">
        <v>116.7</v>
      </c>
      <c r="CR757" s="31">
        <v>116.2</v>
      </c>
      <c r="CS757" s="31">
        <v>117.2</v>
      </c>
      <c r="CT757" s="31">
        <v>117</v>
      </c>
      <c r="CU757" s="31">
        <v>120.6</v>
      </c>
      <c r="CV757" s="31">
        <v>116.6</v>
      </c>
      <c r="CW757" s="31">
        <v>116.8</v>
      </c>
      <c r="CX757" s="31">
        <v>117</v>
      </c>
      <c r="CY757" s="31">
        <v>117.5</v>
      </c>
      <c r="CZ757" s="31">
        <v>116.2</v>
      </c>
      <c r="DA757" s="31">
        <v>117.9</v>
      </c>
      <c r="DB757" s="31">
        <v>118.8</v>
      </c>
      <c r="DC757" s="31">
        <v>118.4</v>
      </c>
      <c r="DD757" s="31">
        <v>119</v>
      </c>
      <c r="DE757" s="31">
        <v>120.7</v>
      </c>
      <c r="DF757" s="31">
        <v>118.1</v>
      </c>
      <c r="DG757" s="31">
        <v>121.7</v>
      </c>
      <c r="DH757" s="31">
        <v>121.7</v>
      </c>
      <c r="DI757" s="31">
        <v>119.7</v>
      </c>
      <c r="DJ757" s="31">
        <v>122</v>
      </c>
      <c r="DK757" s="31">
        <v>126.1</v>
      </c>
      <c r="DL757" s="31">
        <v>130</v>
      </c>
      <c r="DM757" s="31">
        <v>130</v>
      </c>
      <c r="DN757" s="31">
        <v>130</v>
      </c>
      <c r="DO757" s="31">
        <v>131.19999999999999</v>
      </c>
      <c r="DP757" s="31">
        <v>131.6</v>
      </c>
      <c r="DQ757" s="31">
        <v>131.30000000000001</v>
      </c>
      <c r="DR757" s="31">
        <v>130.9</v>
      </c>
      <c r="DS757" s="31">
        <v>132.1</v>
      </c>
      <c r="DT757" s="31">
        <v>135.5</v>
      </c>
      <c r="DU757" s="31">
        <v>136.4</v>
      </c>
      <c r="DV757" s="31">
        <v>136.69999999999999</v>
      </c>
      <c r="DW757" s="31">
        <v>138.30000000000001</v>
      </c>
      <c r="DX757" s="31">
        <v>137.9</v>
      </c>
      <c r="DY757" s="31">
        <v>139.80000000000001</v>
      </c>
      <c r="DZ757" s="31">
        <v>139.30000000000001</v>
      </c>
      <c r="EA757" s="31">
        <v>140.4</v>
      </c>
      <c r="EB757" s="31">
        <v>142.6</v>
      </c>
      <c r="EC757" s="31">
        <v>144.19999999999999</v>
      </c>
      <c r="ED757" s="31">
        <v>144.80000000000001</v>
      </c>
      <c r="EE757" s="31">
        <v>146.19999999999999</v>
      </c>
      <c r="EF757" s="31">
        <v>149.4</v>
      </c>
      <c r="EG757" s="31">
        <v>150.4</v>
      </c>
      <c r="EH757" s="31">
        <v>149</v>
      </c>
      <c r="EI757" s="31">
        <v>148.1</v>
      </c>
      <c r="EJ757" s="31">
        <v>145.6</v>
      </c>
      <c r="EK757" s="31">
        <v>144.6</v>
      </c>
      <c r="EL757" s="31">
        <v>143.80000000000001</v>
      </c>
      <c r="EM757" s="31">
        <v>144.5</v>
      </c>
      <c r="EN757" s="31">
        <v>144.30000000000001</v>
      </c>
      <c r="EO757" s="31">
        <v>144.30000000000001</v>
      </c>
      <c r="EP757" s="31">
        <v>144.80000000000001</v>
      </c>
      <c r="EQ757" s="31">
        <v>144.30000000000001</v>
      </c>
      <c r="ER757" s="31">
        <v>141.1</v>
      </c>
      <c r="ES757" s="31">
        <v>141.5</v>
      </c>
      <c r="ET757" s="31">
        <v>140.9</v>
      </c>
    </row>
    <row r="758" spans="1:150">
      <c r="A758" s="25" t="s">
        <v>2692</v>
      </c>
      <c r="B758" s="25" t="s">
        <v>2693</v>
      </c>
      <c r="C758" s="26">
        <v>0.83265</v>
      </c>
      <c r="D758" s="31">
        <v>103.1</v>
      </c>
      <c r="E758" s="31">
        <v>103.7</v>
      </c>
      <c r="F758" s="31">
        <v>104</v>
      </c>
      <c r="G758" s="31">
        <v>104.7</v>
      </c>
      <c r="H758" s="31">
        <v>104.5</v>
      </c>
      <c r="I758" s="31">
        <v>104.5</v>
      </c>
      <c r="J758" s="31">
        <v>104.9</v>
      </c>
      <c r="K758" s="31">
        <v>105</v>
      </c>
      <c r="L758" s="31">
        <v>105</v>
      </c>
      <c r="M758" s="31">
        <v>105.3</v>
      </c>
      <c r="N758" s="31">
        <v>105.5</v>
      </c>
      <c r="O758" s="31">
        <v>105.8</v>
      </c>
      <c r="P758" s="31">
        <v>106.8</v>
      </c>
      <c r="Q758" s="31">
        <v>103.8</v>
      </c>
      <c r="R758" s="31">
        <v>104.5</v>
      </c>
      <c r="S758" s="31">
        <v>104.8</v>
      </c>
      <c r="T758" s="31">
        <v>105.4</v>
      </c>
      <c r="U758" s="31">
        <v>105.2</v>
      </c>
      <c r="V758" s="31">
        <v>105.3</v>
      </c>
      <c r="W758" s="31">
        <v>105.5</v>
      </c>
      <c r="X758" s="31">
        <v>106</v>
      </c>
      <c r="Y758" s="31">
        <v>106</v>
      </c>
      <c r="Z758" s="31">
        <v>106.2</v>
      </c>
      <c r="AA758" s="31">
        <v>106.5</v>
      </c>
      <c r="AB758" s="31">
        <v>107.7</v>
      </c>
      <c r="AC758" s="31">
        <v>107.5</v>
      </c>
      <c r="AD758" s="31">
        <v>107.5</v>
      </c>
      <c r="AE758" s="31">
        <v>108.2</v>
      </c>
      <c r="AF758" s="31">
        <v>108.5</v>
      </c>
      <c r="AG758" s="31">
        <v>107.7</v>
      </c>
      <c r="AH758" s="31">
        <v>107.6</v>
      </c>
      <c r="AI758" s="31">
        <v>108.4</v>
      </c>
      <c r="AJ758" s="31">
        <v>108.9</v>
      </c>
      <c r="AK758" s="31">
        <v>108.9</v>
      </c>
      <c r="AL758" s="31">
        <v>109.5</v>
      </c>
      <c r="AM758" s="31">
        <v>109.7</v>
      </c>
      <c r="AN758" s="31">
        <v>111.1</v>
      </c>
      <c r="AO758" s="31">
        <v>111</v>
      </c>
      <c r="AP758" s="31">
        <v>110.7</v>
      </c>
      <c r="AQ758" s="31">
        <v>111.7</v>
      </c>
      <c r="AR758" s="31">
        <v>110.8</v>
      </c>
      <c r="AS758" s="31">
        <v>110.5</v>
      </c>
      <c r="AT758" s="31">
        <v>111.5</v>
      </c>
      <c r="AU758" s="31">
        <v>111.5</v>
      </c>
      <c r="AV758" s="31">
        <v>111.6</v>
      </c>
      <c r="AW758" s="31">
        <v>111.3</v>
      </c>
      <c r="AX758" s="31">
        <v>111.2</v>
      </c>
      <c r="AY758" s="31">
        <v>111.8</v>
      </c>
      <c r="AZ758" s="31">
        <v>112.6</v>
      </c>
      <c r="BA758" s="31">
        <v>112.3</v>
      </c>
      <c r="BB758" s="31">
        <v>112.2</v>
      </c>
      <c r="BC758" s="31">
        <v>112.3</v>
      </c>
      <c r="BD758" s="31">
        <v>112</v>
      </c>
      <c r="BE758" s="31">
        <v>112.3</v>
      </c>
      <c r="BF758" s="31">
        <v>112.6</v>
      </c>
      <c r="BG758" s="31">
        <v>112.3</v>
      </c>
      <c r="BH758" s="31">
        <v>112.2</v>
      </c>
      <c r="BI758" s="31">
        <v>112.5</v>
      </c>
      <c r="BJ758" s="31">
        <v>112.2</v>
      </c>
      <c r="BK758" s="31">
        <v>111.5</v>
      </c>
      <c r="BL758" s="31">
        <v>112</v>
      </c>
      <c r="BM758" s="31">
        <v>112.4</v>
      </c>
      <c r="BN758" s="31">
        <v>112.3</v>
      </c>
      <c r="BO758" s="31">
        <v>111.9</v>
      </c>
      <c r="BP758" s="31">
        <v>112.3</v>
      </c>
      <c r="BQ758" s="31">
        <v>112.5</v>
      </c>
      <c r="BR758" s="31">
        <v>112.7</v>
      </c>
      <c r="BS758" s="31">
        <v>112.8</v>
      </c>
      <c r="BT758" s="31">
        <v>112.8</v>
      </c>
      <c r="BU758" s="31">
        <v>114.3</v>
      </c>
      <c r="BV758" s="31">
        <v>113.8</v>
      </c>
      <c r="BW758" s="31">
        <v>113.9</v>
      </c>
      <c r="BX758" s="31">
        <v>114.5</v>
      </c>
      <c r="BY758" s="31">
        <v>114.2</v>
      </c>
      <c r="BZ758" s="31">
        <v>114.6</v>
      </c>
      <c r="CA758" s="31">
        <v>115.5</v>
      </c>
      <c r="CB758" s="31">
        <v>116.7</v>
      </c>
      <c r="CC758" s="31">
        <v>117.3</v>
      </c>
      <c r="CD758" s="31">
        <v>117.6</v>
      </c>
      <c r="CE758" s="31">
        <v>117.9</v>
      </c>
      <c r="CF758" s="31">
        <v>118</v>
      </c>
      <c r="CG758" s="31">
        <v>118.7</v>
      </c>
      <c r="CH758" s="31">
        <v>118.5</v>
      </c>
      <c r="CI758" s="31">
        <v>119.4</v>
      </c>
      <c r="CJ758" s="31">
        <v>119.3</v>
      </c>
      <c r="CK758" s="31">
        <v>119.3</v>
      </c>
      <c r="CL758" s="31">
        <v>119.7</v>
      </c>
      <c r="CM758" s="31">
        <v>120.1</v>
      </c>
      <c r="CN758" s="31">
        <v>120.6</v>
      </c>
      <c r="CO758" s="31">
        <v>121.1</v>
      </c>
      <c r="CP758" s="31">
        <v>121.3</v>
      </c>
      <c r="CQ758" s="31">
        <v>120.9</v>
      </c>
      <c r="CR758" s="31">
        <v>121.1</v>
      </c>
      <c r="CS758" s="31">
        <v>121.1</v>
      </c>
      <c r="CT758" s="31">
        <v>121.4</v>
      </c>
      <c r="CU758" s="31">
        <v>121.5</v>
      </c>
      <c r="CV758" s="31">
        <v>121.6</v>
      </c>
      <c r="CW758" s="31">
        <v>121.1</v>
      </c>
      <c r="CX758" s="31">
        <v>120.6</v>
      </c>
      <c r="CY758" s="31">
        <v>120.6</v>
      </c>
      <c r="CZ758" s="31">
        <v>121.5</v>
      </c>
      <c r="DA758" s="31">
        <v>121.7</v>
      </c>
      <c r="DB758" s="31">
        <v>121.2</v>
      </c>
      <c r="DC758" s="31">
        <v>121.6</v>
      </c>
      <c r="DD758" s="31">
        <v>121.3</v>
      </c>
      <c r="DE758" s="31">
        <v>122.7</v>
      </c>
      <c r="DF758" s="31">
        <v>122.4</v>
      </c>
      <c r="DG758" s="31">
        <v>122.7</v>
      </c>
      <c r="DH758" s="31">
        <v>122.9</v>
      </c>
      <c r="DI758" s="31">
        <v>124.4</v>
      </c>
      <c r="DJ758" s="31">
        <v>124.8</v>
      </c>
      <c r="DK758" s="31">
        <v>126.4</v>
      </c>
      <c r="DL758" s="31">
        <v>127</v>
      </c>
      <c r="DM758" s="31">
        <v>129</v>
      </c>
      <c r="DN758" s="31">
        <v>129.4</v>
      </c>
      <c r="DO758" s="31">
        <v>129.80000000000001</v>
      </c>
      <c r="DP758" s="31">
        <v>130.5</v>
      </c>
      <c r="DQ758" s="31">
        <v>131.9</v>
      </c>
      <c r="DR758" s="31">
        <v>132.1</v>
      </c>
      <c r="DS758" s="31">
        <v>132.80000000000001</v>
      </c>
      <c r="DT758" s="31">
        <v>133.5</v>
      </c>
      <c r="DU758" s="31">
        <v>133.80000000000001</v>
      </c>
      <c r="DV758" s="31">
        <v>135</v>
      </c>
      <c r="DW758" s="31">
        <v>136.6</v>
      </c>
      <c r="DX758" s="31">
        <v>136.4</v>
      </c>
      <c r="DY758" s="31">
        <v>137.1</v>
      </c>
      <c r="DZ758" s="31">
        <v>138</v>
      </c>
      <c r="EA758" s="31">
        <v>139</v>
      </c>
      <c r="EB758" s="31">
        <v>138.69999999999999</v>
      </c>
      <c r="EC758" s="31">
        <v>139.4</v>
      </c>
      <c r="ED758" s="31">
        <v>139.4</v>
      </c>
      <c r="EE758" s="31">
        <v>140</v>
      </c>
      <c r="EF758" s="31">
        <v>140.9</v>
      </c>
      <c r="EG758" s="31">
        <v>141</v>
      </c>
      <c r="EH758" s="31">
        <v>141.4</v>
      </c>
      <c r="EI758" s="31">
        <v>141.80000000000001</v>
      </c>
      <c r="EJ758" s="31">
        <v>141.19999999999999</v>
      </c>
      <c r="EK758" s="31">
        <v>142.19999999999999</v>
      </c>
      <c r="EL758" s="31">
        <v>142.5</v>
      </c>
      <c r="EM758" s="31">
        <v>143.19999999999999</v>
      </c>
      <c r="EN758" s="31">
        <v>143.9</v>
      </c>
      <c r="EO758" s="31">
        <v>144.1</v>
      </c>
      <c r="EP758" s="31">
        <v>144</v>
      </c>
      <c r="EQ758" s="31">
        <v>144.1</v>
      </c>
      <c r="ER758" s="31">
        <v>145.30000000000001</v>
      </c>
      <c r="ES758" s="31">
        <v>145.19999999999999</v>
      </c>
      <c r="ET758" s="31">
        <v>145</v>
      </c>
    </row>
    <row r="759" spans="1:150">
      <c r="A759" s="25" t="s">
        <v>2694</v>
      </c>
      <c r="B759" s="25" t="s">
        <v>2695</v>
      </c>
      <c r="C759" s="26">
        <v>0.52771999999999997</v>
      </c>
      <c r="D759" s="31">
        <v>103.9</v>
      </c>
      <c r="E759" s="31">
        <v>103.9</v>
      </c>
      <c r="F759" s="31">
        <v>104.1</v>
      </c>
      <c r="G759" s="31">
        <v>103.8</v>
      </c>
      <c r="H759" s="31">
        <v>104.2</v>
      </c>
      <c r="I759" s="31">
        <v>104</v>
      </c>
      <c r="J759" s="31">
        <v>104.7</v>
      </c>
      <c r="K759" s="31">
        <v>104.6</v>
      </c>
      <c r="L759" s="31">
        <v>104.7</v>
      </c>
      <c r="M759" s="31">
        <v>104.7</v>
      </c>
      <c r="N759" s="31">
        <v>104.9</v>
      </c>
      <c r="O759" s="31">
        <v>105.1</v>
      </c>
      <c r="P759" s="31">
        <v>105.9</v>
      </c>
      <c r="Q759" s="31">
        <v>103.6</v>
      </c>
      <c r="R759" s="31">
        <v>104.1</v>
      </c>
      <c r="S759" s="31">
        <v>104.1</v>
      </c>
      <c r="T759" s="31">
        <v>103.9</v>
      </c>
      <c r="U759" s="31">
        <v>104.3</v>
      </c>
      <c r="V759" s="31">
        <v>104.7</v>
      </c>
      <c r="W759" s="31">
        <v>104.6</v>
      </c>
      <c r="X759" s="31">
        <v>104.1</v>
      </c>
      <c r="Y759" s="31">
        <v>104.3</v>
      </c>
      <c r="Z759" s="31">
        <v>104.4</v>
      </c>
      <c r="AA759" s="31">
        <v>104.8</v>
      </c>
      <c r="AB759" s="31">
        <v>106.3</v>
      </c>
      <c r="AC759" s="31">
        <v>106.7</v>
      </c>
      <c r="AD759" s="31">
        <v>106.4</v>
      </c>
      <c r="AE759" s="31">
        <v>107</v>
      </c>
      <c r="AF759" s="31">
        <v>106.8</v>
      </c>
      <c r="AG759" s="31">
        <v>106.9</v>
      </c>
      <c r="AH759" s="31">
        <v>107.1</v>
      </c>
      <c r="AI759" s="31">
        <v>107.1</v>
      </c>
      <c r="AJ759" s="31">
        <v>107.6</v>
      </c>
      <c r="AK759" s="31">
        <v>108</v>
      </c>
      <c r="AL759" s="31">
        <v>108.1</v>
      </c>
      <c r="AM759" s="31">
        <v>108.1</v>
      </c>
      <c r="AN759" s="31">
        <v>111</v>
      </c>
      <c r="AO759" s="31">
        <v>110.9</v>
      </c>
      <c r="AP759" s="31">
        <v>111</v>
      </c>
      <c r="AQ759" s="31">
        <v>111.3</v>
      </c>
      <c r="AR759" s="31">
        <v>110.9</v>
      </c>
      <c r="AS759" s="31">
        <v>110.7</v>
      </c>
      <c r="AT759" s="31">
        <v>111.8</v>
      </c>
      <c r="AU759" s="31">
        <v>111.9</v>
      </c>
      <c r="AV759" s="31">
        <v>111.9</v>
      </c>
      <c r="AW759" s="31">
        <v>111.7</v>
      </c>
      <c r="AX759" s="31">
        <v>111.7</v>
      </c>
      <c r="AY759" s="31">
        <v>111.9</v>
      </c>
      <c r="AZ759" s="31">
        <v>113.7</v>
      </c>
      <c r="BA759" s="31">
        <v>113</v>
      </c>
      <c r="BB759" s="31">
        <v>113</v>
      </c>
      <c r="BC759" s="31">
        <v>113.1</v>
      </c>
      <c r="BD759" s="31">
        <v>113.6</v>
      </c>
      <c r="BE759" s="31">
        <v>113.9</v>
      </c>
      <c r="BF759" s="31">
        <v>113.8</v>
      </c>
      <c r="BG759" s="31">
        <v>113.8</v>
      </c>
      <c r="BH759" s="31">
        <v>113.5</v>
      </c>
      <c r="BI759" s="31">
        <v>113.8</v>
      </c>
      <c r="BJ759" s="31">
        <v>114.2</v>
      </c>
      <c r="BK759" s="31">
        <v>113.3</v>
      </c>
      <c r="BL759" s="31">
        <v>114</v>
      </c>
      <c r="BM759" s="31">
        <v>114</v>
      </c>
      <c r="BN759" s="31">
        <v>114.3</v>
      </c>
      <c r="BO759" s="31">
        <v>113.5</v>
      </c>
      <c r="BP759" s="31">
        <v>114.1</v>
      </c>
      <c r="BQ759" s="31">
        <v>114.5</v>
      </c>
      <c r="BR759" s="31">
        <v>114.3</v>
      </c>
      <c r="BS759" s="31">
        <v>114</v>
      </c>
      <c r="BT759" s="31">
        <v>113.8</v>
      </c>
      <c r="BU759" s="31">
        <v>114.4</v>
      </c>
      <c r="BV759" s="31">
        <v>114.3</v>
      </c>
      <c r="BW759" s="31">
        <v>115.3</v>
      </c>
      <c r="BX759" s="31">
        <v>115.4</v>
      </c>
      <c r="BY759" s="31">
        <v>114.8</v>
      </c>
      <c r="BZ759" s="31">
        <v>115.6</v>
      </c>
      <c r="CA759" s="31">
        <v>116</v>
      </c>
      <c r="CB759" s="31">
        <v>116.5</v>
      </c>
      <c r="CC759" s="31">
        <v>117.1</v>
      </c>
      <c r="CD759" s="31">
        <v>116.9</v>
      </c>
      <c r="CE759" s="31">
        <v>117.5</v>
      </c>
      <c r="CF759" s="31">
        <v>117.6</v>
      </c>
      <c r="CG759" s="31">
        <v>117.7</v>
      </c>
      <c r="CH759" s="31">
        <v>117.2</v>
      </c>
      <c r="CI759" s="31">
        <v>118.3</v>
      </c>
      <c r="CJ759" s="31">
        <v>118.2</v>
      </c>
      <c r="CK759" s="31">
        <v>118.1</v>
      </c>
      <c r="CL759" s="31">
        <v>118.1</v>
      </c>
      <c r="CM759" s="31">
        <v>118.9</v>
      </c>
      <c r="CN759" s="31">
        <v>119.5</v>
      </c>
      <c r="CO759" s="31">
        <v>120.3</v>
      </c>
      <c r="CP759" s="31">
        <v>120.3</v>
      </c>
      <c r="CQ759" s="31">
        <v>119.3</v>
      </c>
      <c r="CR759" s="31">
        <v>119.7</v>
      </c>
      <c r="CS759" s="31">
        <v>119.7</v>
      </c>
      <c r="CT759" s="31">
        <v>120.1</v>
      </c>
      <c r="CU759" s="31">
        <v>120.1</v>
      </c>
      <c r="CV759" s="31">
        <v>120.1</v>
      </c>
      <c r="CW759" s="31">
        <v>120.1</v>
      </c>
      <c r="CX759" s="31">
        <v>119.2</v>
      </c>
      <c r="CY759" s="31">
        <v>119.3</v>
      </c>
      <c r="CZ759" s="31">
        <v>120.4</v>
      </c>
      <c r="DA759" s="31">
        <v>120.5</v>
      </c>
      <c r="DB759" s="31">
        <v>119.7</v>
      </c>
      <c r="DC759" s="31">
        <v>119.8</v>
      </c>
      <c r="DD759" s="31">
        <v>119.5</v>
      </c>
      <c r="DE759" s="31">
        <v>121.3</v>
      </c>
      <c r="DF759" s="31">
        <v>121.3</v>
      </c>
      <c r="DG759" s="31">
        <v>120.6</v>
      </c>
      <c r="DH759" s="31">
        <v>121.2</v>
      </c>
      <c r="DI759" s="31">
        <v>122.4</v>
      </c>
      <c r="DJ759" s="31">
        <v>122.8</v>
      </c>
      <c r="DK759" s="31">
        <v>124.3</v>
      </c>
      <c r="DL759" s="31">
        <v>123.9</v>
      </c>
      <c r="DM759" s="31">
        <v>124.6</v>
      </c>
      <c r="DN759" s="31">
        <v>124.9</v>
      </c>
      <c r="DO759" s="31">
        <v>125.1</v>
      </c>
      <c r="DP759" s="31">
        <v>126.2</v>
      </c>
      <c r="DQ759" s="31">
        <v>127.5</v>
      </c>
      <c r="DR759" s="31">
        <v>126.9</v>
      </c>
      <c r="DS759" s="31">
        <v>128</v>
      </c>
      <c r="DT759" s="31">
        <v>128.1</v>
      </c>
      <c r="DU759" s="31">
        <v>128.5</v>
      </c>
      <c r="DV759" s="31">
        <v>129.80000000000001</v>
      </c>
      <c r="DW759" s="31">
        <v>130.9</v>
      </c>
      <c r="DX759" s="31">
        <v>131</v>
      </c>
      <c r="DY759" s="31">
        <v>131.4</v>
      </c>
      <c r="DZ759" s="31">
        <v>132.5</v>
      </c>
      <c r="EA759" s="31">
        <v>133.69999999999999</v>
      </c>
      <c r="EB759" s="31">
        <v>134.19999999999999</v>
      </c>
      <c r="EC759" s="31">
        <v>134.5</v>
      </c>
      <c r="ED759" s="31">
        <v>134.69999999999999</v>
      </c>
      <c r="EE759" s="31">
        <v>135.69999999999999</v>
      </c>
      <c r="EF759" s="31">
        <v>136.1</v>
      </c>
      <c r="EG759" s="31">
        <v>136.30000000000001</v>
      </c>
      <c r="EH759" s="31">
        <v>136.6</v>
      </c>
      <c r="EI759" s="31">
        <v>137.9</v>
      </c>
      <c r="EJ759" s="31">
        <v>137.19999999999999</v>
      </c>
      <c r="EK759" s="31">
        <v>137.5</v>
      </c>
      <c r="EL759" s="31">
        <v>137.69999999999999</v>
      </c>
      <c r="EM759" s="31">
        <v>138.19999999999999</v>
      </c>
      <c r="EN759" s="31">
        <v>138.30000000000001</v>
      </c>
      <c r="EO759" s="31">
        <v>138.4</v>
      </c>
      <c r="EP759" s="31">
        <v>138.4</v>
      </c>
      <c r="EQ759" s="31">
        <v>139.1</v>
      </c>
      <c r="ER759" s="31">
        <v>139.4</v>
      </c>
      <c r="ES759" s="31">
        <v>139.19999999999999</v>
      </c>
      <c r="ET759" s="31">
        <v>139.19999999999999</v>
      </c>
    </row>
    <row r="760" spans="1:150">
      <c r="A760" s="25" t="s">
        <v>2696</v>
      </c>
      <c r="B760" s="25" t="s">
        <v>2697</v>
      </c>
      <c r="C760" s="26">
        <v>3.64E-3</v>
      </c>
      <c r="D760" s="31">
        <v>102.3</v>
      </c>
      <c r="E760" s="31">
        <v>102.8</v>
      </c>
      <c r="F760" s="31">
        <v>102.5</v>
      </c>
      <c r="G760" s="31">
        <v>102.4</v>
      </c>
      <c r="H760" s="31">
        <v>102.8</v>
      </c>
      <c r="I760" s="31">
        <v>102</v>
      </c>
      <c r="J760" s="31">
        <v>103</v>
      </c>
      <c r="K760" s="31">
        <v>102.9</v>
      </c>
      <c r="L760" s="31">
        <v>103.8</v>
      </c>
      <c r="M760" s="31">
        <v>104.7</v>
      </c>
      <c r="N760" s="31">
        <v>104.6</v>
      </c>
      <c r="O760" s="31">
        <v>103.8</v>
      </c>
      <c r="P760" s="31">
        <v>103.6</v>
      </c>
      <c r="Q760" s="31">
        <v>103.4</v>
      </c>
      <c r="R760" s="31">
        <v>103.4</v>
      </c>
      <c r="S760" s="31">
        <v>103.9</v>
      </c>
      <c r="T760" s="31">
        <v>104.4</v>
      </c>
      <c r="U760" s="31">
        <v>105.4</v>
      </c>
      <c r="V760" s="31">
        <v>105.2</v>
      </c>
      <c r="W760" s="31">
        <v>106.1</v>
      </c>
      <c r="X760" s="31">
        <v>106.2</v>
      </c>
      <c r="Y760" s="31">
        <v>107.7</v>
      </c>
      <c r="Z760" s="31">
        <v>108</v>
      </c>
      <c r="AA760" s="31">
        <v>109.1</v>
      </c>
      <c r="AB760" s="31">
        <v>107.5</v>
      </c>
      <c r="AC760" s="31">
        <v>107.7</v>
      </c>
      <c r="AD760" s="31">
        <v>107.3</v>
      </c>
      <c r="AE760" s="31">
        <v>107.6</v>
      </c>
      <c r="AF760" s="31">
        <v>109.5</v>
      </c>
      <c r="AG760" s="31">
        <v>109.6</v>
      </c>
      <c r="AH760" s="31">
        <v>108.6</v>
      </c>
      <c r="AI760" s="31">
        <v>109.5</v>
      </c>
      <c r="AJ760" s="31">
        <v>109.2</v>
      </c>
      <c r="AK760" s="31">
        <v>109.6</v>
      </c>
      <c r="AL760" s="31">
        <v>109.8</v>
      </c>
      <c r="AM760" s="31">
        <v>110.5</v>
      </c>
      <c r="AN760" s="31">
        <v>109.3</v>
      </c>
      <c r="AO760" s="31">
        <v>110</v>
      </c>
      <c r="AP760" s="31">
        <v>111.1</v>
      </c>
      <c r="AQ760" s="31">
        <v>109.2</v>
      </c>
      <c r="AR760" s="31">
        <v>109.3</v>
      </c>
      <c r="AS760" s="31">
        <v>109.1</v>
      </c>
      <c r="AT760" s="31">
        <v>109.8</v>
      </c>
      <c r="AU760" s="31">
        <v>108.3</v>
      </c>
      <c r="AV760" s="31">
        <v>108.7</v>
      </c>
      <c r="AW760" s="31">
        <v>108.3</v>
      </c>
      <c r="AX760" s="31">
        <v>107.9</v>
      </c>
      <c r="AY760" s="31">
        <v>108</v>
      </c>
      <c r="AZ760" s="31">
        <v>108.3</v>
      </c>
      <c r="BA760" s="31">
        <v>108.1</v>
      </c>
      <c r="BB760" s="31">
        <v>108.8</v>
      </c>
      <c r="BC760" s="31">
        <v>109.1</v>
      </c>
      <c r="BD760" s="31">
        <v>108.3</v>
      </c>
      <c r="BE760" s="31">
        <v>110.5</v>
      </c>
      <c r="BF760" s="31">
        <v>110.3</v>
      </c>
      <c r="BG760" s="31">
        <v>110.6</v>
      </c>
      <c r="BH760" s="31">
        <v>110.1</v>
      </c>
      <c r="BI760" s="31">
        <v>110.4</v>
      </c>
      <c r="BJ760" s="31">
        <v>110.3</v>
      </c>
      <c r="BK760" s="31">
        <v>111.5</v>
      </c>
      <c r="BL760" s="31">
        <v>112.6</v>
      </c>
      <c r="BM760" s="31">
        <v>111.1</v>
      </c>
      <c r="BN760" s="31">
        <v>110.1</v>
      </c>
      <c r="BO760" s="31">
        <v>107.6</v>
      </c>
      <c r="BP760" s="31">
        <v>107</v>
      </c>
      <c r="BQ760" s="31">
        <v>108.4</v>
      </c>
      <c r="BR760" s="31">
        <v>107.8</v>
      </c>
      <c r="BS760" s="31">
        <v>108</v>
      </c>
      <c r="BT760" s="31">
        <v>107.5</v>
      </c>
      <c r="BU760" s="31">
        <v>107.5</v>
      </c>
      <c r="BV760" s="31">
        <v>107</v>
      </c>
      <c r="BW760" s="31">
        <v>107</v>
      </c>
      <c r="BX760" s="31">
        <v>107.5</v>
      </c>
      <c r="BY760" s="31">
        <v>107.9</v>
      </c>
      <c r="BZ760" s="31">
        <v>107.7</v>
      </c>
      <c r="CA760" s="31">
        <v>107.7</v>
      </c>
      <c r="CB760" s="31">
        <v>108.6</v>
      </c>
      <c r="CC760" s="31">
        <v>108</v>
      </c>
      <c r="CD760" s="31">
        <v>108.6</v>
      </c>
      <c r="CE760" s="31">
        <v>108.1</v>
      </c>
      <c r="CF760" s="31">
        <v>109.2</v>
      </c>
      <c r="CG760" s="31">
        <v>109.8</v>
      </c>
      <c r="CH760" s="31">
        <v>109.6</v>
      </c>
      <c r="CI760" s="31">
        <v>109.6</v>
      </c>
      <c r="CJ760" s="31">
        <v>109.2</v>
      </c>
      <c r="CK760" s="31">
        <v>108.2</v>
      </c>
      <c r="CL760" s="31">
        <v>107.4</v>
      </c>
      <c r="CM760" s="31">
        <v>109.1</v>
      </c>
      <c r="CN760" s="31">
        <v>109.1</v>
      </c>
      <c r="CO760" s="31">
        <v>109.8</v>
      </c>
      <c r="CP760" s="31">
        <v>111.4</v>
      </c>
      <c r="CQ760" s="31">
        <v>111.3</v>
      </c>
      <c r="CR760" s="31">
        <v>111.6</v>
      </c>
      <c r="CS760" s="31">
        <v>112.1</v>
      </c>
      <c r="CT760" s="31">
        <v>112.5</v>
      </c>
      <c r="CU760" s="31">
        <v>112.6</v>
      </c>
      <c r="CV760" s="31">
        <v>113.9</v>
      </c>
      <c r="CW760" s="31">
        <v>113.8</v>
      </c>
      <c r="CX760" s="31">
        <v>114.2</v>
      </c>
      <c r="CY760" s="31">
        <v>116</v>
      </c>
      <c r="CZ760" s="31">
        <v>116.6</v>
      </c>
      <c r="DA760" s="31">
        <v>118.8</v>
      </c>
      <c r="DB760" s="31">
        <v>119.2</v>
      </c>
      <c r="DC760" s="31">
        <v>117.1</v>
      </c>
      <c r="DD760" s="31">
        <v>119.2</v>
      </c>
      <c r="DE760" s="31">
        <v>122.7</v>
      </c>
      <c r="DF760" s="31">
        <v>124</v>
      </c>
      <c r="DG760" s="31">
        <v>125.5</v>
      </c>
      <c r="DH760" s="31">
        <v>125.1</v>
      </c>
      <c r="DI760" s="31">
        <v>124.9</v>
      </c>
      <c r="DJ760" s="31">
        <v>124.8</v>
      </c>
      <c r="DK760" s="31">
        <v>126.2</v>
      </c>
      <c r="DL760" s="31">
        <v>127.3</v>
      </c>
      <c r="DM760" s="31">
        <v>127.4</v>
      </c>
      <c r="DN760" s="31">
        <v>132.1</v>
      </c>
      <c r="DO760" s="31">
        <v>131.69999999999999</v>
      </c>
      <c r="DP760" s="31">
        <v>130.19999999999999</v>
      </c>
      <c r="DQ760" s="31">
        <v>132.9</v>
      </c>
      <c r="DR760" s="31">
        <v>133.1</v>
      </c>
      <c r="DS760" s="31">
        <v>134.69999999999999</v>
      </c>
      <c r="DT760" s="31">
        <v>134.69999999999999</v>
      </c>
      <c r="DU760" s="31">
        <v>130.9</v>
      </c>
      <c r="DV760" s="31">
        <v>133.4</v>
      </c>
      <c r="DW760" s="31">
        <v>133.19999999999999</v>
      </c>
      <c r="DX760" s="31">
        <v>133.6</v>
      </c>
      <c r="DY760" s="31">
        <v>134.6</v>
      </c>
      <c r="DZ760" s="31">
        <v>133.69999999999999</v>
      </c>
      <c r="EA760" s="31">
        <v>133.5</v>
      </c>
      <c r="EB760" s="31">
        <v>136.69999999999999</v>
      </c>
      <c r="EC760" s="31">
        <v>134.9</v>
      </c>
      <c r="ED760" s="31">
        <v>135.1</v>
      </c>
      <c r="EE760" s="31">
        <v>139.30000000000001</v>
      </c>
      <c r="EF760" s="31">
        <v>138.4</v>
      </c>
      <c r="EG760" s="31">
        <v>138.30000000000001</v>
      </c>
      <c r="EH760" s="31">
        <v>138.6</v>
      </c>
      <c r="EI760" s="31">
        <v>144.1</v>
      </c>
      <c r="EJ760" s="31">
        <v>144.4</v>
      </c>
      <c r="EK760" s="31">
        <v>148.5</v>
      </c>
      <c r="EL760" s="31">
        <v>145.1</v>
      </c>
      <c r="EM760" s="31">
        <v>143.6</v>
      </c>
      <c r="EN760" s="31">
        <v>143.80000000000001</v>
      </c>
      <c r="EO760" s="31">
        <v>145.9</v>
      </c>
      <c r="EP760" s="31">
        <v>147</v>
      </c>
      <c r="EQ760" s="31">
        <v>148.6</v>
      </c>
      <c r="ER760" s="31">
        <v>149.69999999999999</v>
      </c>
      <c r="ES760" s="31">
        <v>150.30000000000001</v>
      </c>
      <c r="ET760" s="31">
        <v>152.6</v>
      </c>
    </row>
    <row r="761" spans="1:150">
      <c r="A761" s="25" t="s">
        <v>2698</v>
      </c>
      <c r="B761" s="25" t="s">
        <v>2699</v>
      </c>
      <c r="C761" s="26">
        <v>0.26218000000000002</v>
      </c>
      <c r="D761" s="31">
        <v>101.5</v>
      </c>
      <c r="E761" s="31">
        <v>103.2</v>
      </c>
      <c r="F761" s="31">
        <v>103.7</v>
      </c>
      <c r="G761" s="31">
        <v>106.7</v>
      </c>
      <c r="H761" s="31">
        <v>105.2</v>
      </c>
      <c r="I761" s="31">
        <v>105.6</v>
      </c>
      <c r="J761" s="31">
        <v>105.5</v>
      </c>
      <c r="K761" s="31">
        <v>105.8</v>
      </c>
      <c r="L761" s="31">
        <v>105.9</v>
      </c>
      <c r="M761" s="31">
        <v>106.8</v>
      </c>
      <c r="N761" s="31">
        <v>106.9</v>
      </c>
      <c r="O761" s="31">
        <v>107.6</v>
      </c>
      <c r="P761" s="31">
        <v>109.3</v>
      </c>
      <c r="Q761" s="31">
        <v>104.5</v>
      </c>
      <c r="R761" s="31">
        <v>106.5</v>
      </c>
      <c r="S761" s="31">
        <v>106.1</v>
      </c>
      <c r="T761" s="31">
        <v>107.3</v>
      </c>
      <c r="U761" s="31">
        <v>107.9</v>
      </c>
      <c r="V761" s="31">
        <v>108.7</v>
      </c>
      <c r="W761" s="31">
        <v>108.5</v>
      </c>
      <c r="X761" s="31">
        <v>109.6</v>
      </c>
      <c r="Y761" s="31">
        <v>109.6</v>
      </c>
      <c r="Z761" s="31">
        <v>109.7</v>
      </c>
      <c r="AA761" s="31">
        <v>110.5</v>
      </c>
      <c r="AB761" s="31">
        <v>110.5</v>
      </c>
      <c r="AC761" s="31">
        <v>109.3</v>
      </c>
      <c r="AD761" s="31">
        <v>110.7</v>
      </c>
      <c r="AE761" s="31">
        <v>110.8</v>
      </c>
      <c r="AF761" s="31">
        <v>110.6</v>
      </c>
      <c r="AG761" s="31">
        <v>110.6</v>
      </c>
      <c r="AH761" s="31">
        <v>110.9</v>
      </c>
      <c r="AI761" s="31">
        <v>111</v>
      </c>
      <c r="AJ761" s="31">
        <v>110.2</v>
      </c>
      <c r="AK761" s="31">
        <v>109.8</v>
      </c>
      <c r="AL761" s="31">
        <v>111.1</v>
      </c>
      <c r="AM761" s="31">
        <v>112.7</v>
      </c>
      <c r="AN761" s="31">
        <v>110.4</v>
      </c>
      <c r="AO761" s="31">
        <v>111</v>
      </c>
      <c r="AP761" s="31">
        <v>111.6</v>
      </c>
      <c r="AQ761" s="31">
        <v>112.4</v>
      </c>
      <c r="AR761" s="31">
        <v>110.1</v>
      </c>
      <c r="AS761" s="31">
        <v>109.9</v>
      </c>
      <c r="AT761" s="31">
        <v>110.8</v>
      </c>
      <c r="AU761" s="31">
        <v>110.9</v>
      </c>
      <c r="AV761" s="31">
        <v>111</v>
      </c>
      <c r="AW761" s="31">
        <v>110.2</v>
      </c>
      <c r="AX761" s="31">
        <v>110.2</v>
      </c>
      <c r="AY761" s="31">
        <v>111.5</v>
      </c>
      <c r="AZ761" s="31">
        <v>110.5</v>
      </c>
      <c r="BA761" s="31">
        <v>111.2</v>
      </c>
      <c r="BB761" s="31">
        <v>110.8</v>
      </c>
      <c r="BC761" s="31">
        <v>110.9</v>
      </c>
      <c r="BD761" s="31">
        <v>109</v>
      </c>
      <c r="BE761" s="31">
        <v>109.3</v>
      </c>
      <c r="BF761" s="31">
        <v>110.1</v>
      </c>
      <c r="BG761" s="31">
        <v>109.1</v>
      </c>
      <c r="BH761" s="31">
        <v>109.6</v>
      </c>
      <c r="BI761" s="31">
        <v>109.9</v>
      </c>
      <c r="BJ761" s="31">
        <v>108.1</v>
      </c>
      <c r="BK761" s="31">
        <v>107.9</v>
      </c>
      <c r="BL761" s="31">
        <v>107.8</v>
      </c>
      <c r="BM761" s="31">
        <v>109</v>
      </c>
      <c r="BN761" s="31">
        <v>108.1</v>
      </c>
      <c r="BO761" s="31">
        <v>108.4</v>
      </c>
      <c r="BP761" s="31">
        <v>108.4</v>
      </c>
      <c r="BQ761" s="31">
        <v>108.4</v>
      </c>
      <c r="BR761" s="31">
        <v>109.4</v>
      </c>
      <c r="BS761" s="31">
        <v>110.1</v>
      </c>
      <c r="BT761" s="31">
        <v>110.8</v>
      </c>
      <c r="BU761" s="31">
        <v>114.3</v>
      </c>
      <c r="BV761" s="31">
        <v>113</v>
      </c>
      <c r="BW761" s="31">
        <v>111.3</v>
      </c>
      <c r="BX761" s="31">
        <v>112.8</v>
      </c>
      <c r="BY761" s="31">
        <v>112.8</v>
      </c>
      <c r="BZ761" s="31">
        <v>112.6</v>
      </c>
      <c r="CA761" s="31">
        <v>114.2</v>
      </c>
      <c r="CB761" s="31">
        <v>117</v>
      </c>
      <c r="CC761" s="31">
        <v>117.8</v>
      </c>
      <c r="CD761" s="31">
        <v>118.8</v>
      </c>
      <c r="CE761" s="31">
        <v>118.8</v>
      </c>
      <c r="CF761" s="31">
        <v>119</v>
      </c>
      <c r="CG761" s="31">
        <v>121</v>
      </c>
      <c r="CH761" s="31">
        <v>121</v>
      </c>
      <c r="CI761" s="31">
        <v>121.6</v>
      </c>
      <c r="CJ761" s="31">
        <v>121.5</v>
      </c>
      <c r="CK761" s="31">
        <v>121.8</v>
      </c>
      <c r="CL761" s="31">
        <v>123</v>
      </c>
      <c r="CM761" s="31">
        <v>122.9</v>
      </c>
      <c r="CN761" s="31">
        <v>123.1</v>
      </c>
      <c r="CO761" s="31">
        <v>123.1</v>
      </c>
      <c r="CP761" s="31">
        <v>123.7</v>
      </c>
      <c r="CQ761" s="31">
        <v>124.2</v>
      </c>
      <c r="CR761" s="31">
        <v>124.2</v>
      </c>
      <c r="CS761" s="31">
        <v>124.1</v>
      </c>
      <c r="CT761" s="31">
        <v>124.3</v>
      </c>
      <c r="CU761" s="31">
        <v>124.7</v>
      </c>
      <c r="CV761" s="31">
        <v>125</v>
      </c>
      <c r="CW761" s="31">
        <v>123.4</v>
      </c>
      <c r="CX761" s="31">
        <v>123.5</v>
      </c>
      <c r="CY761" s="31">
        <v>123.5</v>
      </c>
      <c r="CZ761" s="31">
        <v>124.3</v>
      </c>
      <c r="DA761" s="31">
        <v>124.5</v>
      </c>
      <c r="DB761" s="31">
        <v>124.6</v>
      </c>
      <c r="DC761" s="31">
        <v>125.8</v>
      </c>
      <c r="DD761" s="31">
        <v>125.5</v>
      </c>
      <c r="DE761" s="31">
        <v>125.8</v>
      </c>
      <c r="DF761" s="31">
        <v>125.2</v>
      </c>
      <c r="DG761" s="31">
        <v>127.4</v>
      </c>
      <c r="DH761" s="31">
        <v>126.4</v>
      </c>
      <c r="DI761" s="31">
        <v>128.69999999999999</v>
      </c>
      <c r="DJ761" s="31">
        <v>129.4</v>
      </c>
      <c r="DK761" s="31">
        <v>131.6</v>
      </c>
      <c r="DL761" s="31">
        <v>134</v>
      </c>
      <c r="DM761" s="31">
        <v>138.80000000000001</v>
      </c>
      <c r="DN761" s="31">
        <v>139.4</v>
      </c>
      <c r="DO761" s="31">
        <v>140.19999999999999</v>
      </c>
      <c r="DP761" s="31">
        <v>140.1</v>
      </c>
      <c r="DQ761" s="31">
        <v>141.9</v>
      </c>
      <c r="DR761" s="31">
        <v>143.9</v>
      </c>
      <c r="DS761" s="31">
        <v>143.9</v>
      </c>
      <c r="DT761" s="31">
        <v>145.4</v>
      </c>
      <c r="DU761" s="31">
        <v>145.5</v>
      </c>
      <c r="DV761" s="31">
        <v>146.69999999999999</v>
      </c>
      <c r="DW761" s="31">
        <v>149.4</v>
      </c>
      <c r="DX761" s="31">
        <v>148</v>
      </c>
      <c r="DY761" s="31">
        <v>149.30000000000001</v>
      </c>
      <c r="DZ761" s="31">
        <v>149.6</v>
      </c>
      <c r="EA761" s="31">
        <v>150.5</v>
      </c>
      <c r="EB761" s="31">
        <v>148.4</v>
      </c>
      <c r="EC761" s="31">
        <v>150.4</v>
      </c>
      <c r="ED761" s="31">
        <v>150</v>
      </c>
      <c r="EE761" s="31">
        <v>150</v>
      </c>
      <c r="EF761" s="31">
        <v>151.9</v>
      </c>
      <c r="EG761" s="31">
        <v>151.9</v>
      </c>
      <c r="EH761" s="31">
        <v>152.30000000000001</v>
      </c>
      <c r="EI761" s="31">
        <v>151.1</v>
      </c>
      <c r="EJ761" s="31">
        <v>150.6</v>
      </c>
      <c r="EK761" s="31">
        <v>153.30000000000001</v>
      </c>
      <c r="EL761" s="31">
        <v>153.69999999999999</v>
      </c>
      <c r="EM761" s="31">
        <v>155.1</v>
      </c>
      <c r="EN761" s="31">
        <v>157.1</v>
      </c>
      <c r="EO761" s="31">
        <v>157.5</v>
      </c>
      <c r="EP761" s="31">
        <v>156.9</v>
      </c>
      <c r="EQ761" s="31">
        <v>156.1</v>
      </c>
      <c r="ER761" s="31">
        <v>159.19999999999999</v>
      </c>
      <c r="ES761" s="31">
        <v>159.1</v>
      </c>
      <c r="ET761" s="31">
        <v>158.69999999999999</v>
      </c>
    </row>
    <row r="762" spans="1:150">
      <c r="A762" s="25" t="s">
        <v>2700</v>
      </c>
      <c r="B762" s="25" t="s">
        <v>2701</v>
      </c>
      <c r="C762" s="26">
        <v>7.1000000000000002E-4</v>
      </c>
      <c r="D762" s="31">
        <v>108.5</v>
      </c>
      <c r="E762" s="31">
        <v>109.5</v>
      </c>
      <c r="F762" s="31">
        <v>109.4</v>
      </c>
      <c r="G762" s="31">
        <v>109.7</v>
      </c>
      <c r="H762" s="31">
        <v>109.7</v>
      </c>
      <c r="I762" s="31">
        <v>109.7</v>
      </c>
      <c r="J762" s="31">
        <v>108.4</v>
      </c>
      <c r="K762" s="31">
        <v>108.2</v>
      </c>
      <c r="L762" s="31">
        <v>108.2</v>
      </c>
      <c r="M762" s="31">
        <v>109</v>
      </c>
      <c r="N762" s="31">
        <v>111.2</v>
      </c>
      <c r="O762" s="31">
        <v>112.3</v>
      </c>
      <c r="P762" s="31">
        <v>113.1</v>
      </c>
      <c r="Q762" s="31">
        <v>113.1</v>
      </c>
      <c r="R762" s="31">
        <v>113.1</v>
      </c>
      <c r="S762" s="31">
        <v>113.5</v>
      </c>
      <c r="T762" s="31">
        <v>113.6</v>
      </c>
      <c r="U762" s="31">
        <v>114</v>
      </c>
      <c r="V762" s="31">
        <v>114</v>
      </c>
      <c r="W762" s="31">
        <v>109.9</v>
      </c>
      <c r="X762" s="31">
        <v>109.2</v>
      </c>
      <c r="Y762" s="31">
        <v>109.9</v>
      </c>
      <c r="Z762" s="31">
        <v>110.4</v>
      </c>
      <c r="AA762" s="31">
        <v>110.4</v>
      </c>
      <c r="AB762" s="31">
        <v>112.7</v>
      </c>
      <c r="AC762" s="31">
        <v>112.7</v>
      </c>
      <c r="AD762" s="31">
        <v>112.7</v>
      </c>
      <c r="AE762" s="31">
        <v>114.1</v>
      </c>
      <c r="AF762" s="31">
        <v>114.1</v>
      </c>
      <c r="AG762" s="31">
        <v>114.1</v>
      </c>
      <c r="AH762" s="31">
        <v>114.1</v>
      </c>
      <c r="AI762" s="31">
        <v>114.7</v>
      </c>
      <c r="AJ762" s="31">
        <v>113.3</v>
      </c>
      <c r="AK762" s="31">
        <v>113.8</v>
      </c>
      <c r="AL762" s="31">
        <v>114.6</v>
      </c>
      <c r="AM762" s="31">
        <v>114.7</v>
      </c>
      <c r="AN762" s="31">
        <v>118.2</v>
      </c>
      <c r="AO762" s="31">
        <v>118.2</v>
      </c>
      <c r="AP762" s="31">
        <v>118.1</v>
      </c>
      <c r="AQ762" s="31">
        <v>118.9</v>
      </c>
      <c r="AR762" s="31">
        <v>118.9</v>
      </c>
      <c r="AS762" s="31">
        <v>118.9</v>
      </c>
      <c r="AT762" s="31">
        <v>118.9</v>
      </c>
      <c r="AU762" s="31">
        <v>118.9</v>
      </c>
      <c r="AV762" s="31">
        <v>118.9</v>
      </c>
      <c r="AW762" s="31">
        <v>121.3</v>
      </c>
      <c r="AX762" s="31">
        <v>121.3</v>
      </c>
      <c r="AY762" s="31">
        <v>121.3</v>
      </c>
      <c r="AZ762" s="31">
        <v>121.3</v>
      </c>
      <c r="BA762" s="31">
        <v>121.3</v>
      </c>
      <c r="BB762" s="31">
        <v>121.3</v>
      </c>
      <c r="BC762" s="31">
        <v>122.7</v>
      </c>
      <c r="BD762" s="31">
        <v>122.7</v>
      </c>
      <c r="BE762" s="31">
        <v>122.7</v>
      </c>
      <c r="BF762" s="31">
        <v>122.4</v>
      </c>
      <c r="BG762" s="31">
        <v>122.4</v>
      </c>
      <c r="BH762" s="31">
        <v>123</v>
      </c>
      <c r="BI762" s="31">
        <v>121.8</v>
      </c>
      <c r="BJ762" s="31">
        <v>123.7</v>
      </c>
      <c r="BK762" s="31">
        <v>123.7</v>
      </c>
      <c r="BL762" s="31">
        <v>122.9</v>
      </c>
      <c r="BM762" s="31">
        <v>122.9</v>
      </c>
      <c r="BN762" s="31">
        <v>122.9</v>
      </c>
      <c r="BO762" s="31">
        <v>121.4</v>
      </c>
      <c r="BP762" s="31">
        <v>121.7</v>
      </c>
      <c r="BQ762" s="31">
        <v>120.6</v>
      </c>
      <c r="BR762" s="31">
        <v>121</v>
      </c>
      <c r="BS762" s="31">
        <v>121.8</v>
      </c>
      <c r="BT762" s="31">
        <v>121.8</v>
      </c>
      <c r="BU762" s="31">
        <v>122.2</v>
      </c>
      <c r="BV762" s="31">
        <v>122.2</v>
      </c>
      <c r="BW762" s="31">
        <v>122.4</v>
      </c>
      <c r="BX762" s="31">
        <v>122.6</v>
      </c>
      <c r="BY762" s="31">
        <v>122.6</v>
      </c>
      <c r="BZ762" s="31">
        <v>123.3</v>
      </c>
      <c r="CA762" s="31">
        <v>123.3</v>
      </c>
      <c r="CB762" s="31">
        <v>123.3</v>
      </c>
      <c r="CC762" s="31">
        <v>122.6</v>
      </c>
      <c r="CD762" s="31">
        <v>123.3</v>
      </c>
      <c r="CE762" s="31">
        <v>123.4</v>
      </c>
      <c r="CF762" s="31">
        <v>124.9</v>
      </c>
      <c r="CG762" s="31">
        <v>124.2</v>
      </c>
      <c r="CH762" s="31">
        <v>124.9</v>
      </c>
      <c r="CI762" s="31">
        <v>124.1</v>
      </c>
      <c r="CJ762" s="31">
        <v>124.9</v>
      </c>
      <c r="CK762" s="31">
        <v>124.9</v>
      </c>
      <c r="CL762" s="31">
        <v>124.9</v>
      </c>
      <c r="CM762" s="31">
        <v>127.8</v>
      </c>
      <c r="CN762" s="31">
        <v>127.1</v>
      </c>
      <c r="CO762" s="31">
        <v>127.1</v>
      </c>
      <c r="CP762" s="31">
        <v>127.8</v>
      </c>
      <c r="CQ762" s="31">
        <v>127.8</v>
      </c>
      <c r="CR762" s="31">
        <v>128.19999999999999</v>
      </c>
      <c r="CS762" s="31">
        <v>128.9</v>
      </c>
      <c r="CT762" s="31">
        <v>129.6</v>
      </c>
      <c r="CU762" s="31">
        <v>129.19999999999999</v>
      </c>
      <c r="CV762" s="31">
        <v>129.6</v>
      </c>
      <c r="CW762" s="31">
        <v>129.6</v>
      </c>
      <c r="CX762" s="31">
        <v>129.6</v>
      </c>
      <c r="CY762" s="31">
        <v>128.9</v>
      </c>
      <c r="CZ762" s="31">
        <v>132</v>
      </c>
      <c r="DA762" s="31">
        <v>131.4</v>
      </c>
      <c r="DB762" s="31">
        <v>131.4</v>
      </c>
      <c r="DC762" s="31">
        <v>131.69999999999999</v>
      </c>
      <c r="DD762" s="31">
        <v>132</v>
      </c>
      <c r="DE762" s="31">
        <v>132.9</v>
      </c>
      <c r="DF762" s="31">
        <v>133.69999999999999</v>
      </c>
      <c r="DG762" s="31">
        <v>133.69999999999999</v>
      </c>
      <c r="DH762" s="31">
        <v>133.69999999999999</v>
      </c>
      <c r="DI762" s="31">
        <v>133.4</v>
      </c>
      <c r="DJ762" s="31">
        <v>134.9</v>
      </c>
      <c r="DK762" s="31">
        <v>134.9</v>
      </c>
      <c r="DL762" s="31">
        <v>137.1</v>
      </c>
      <c r="DM762" s="31">
        <v>138.1</v>
      </c>
      <c r="DN762" s="31">
        <v>139.69999999999999</v>
      </c>
      <c r="DO762" s="31">
        <v>140.19999999999999</v>
      </c>
      <c r="DP762" s="31">
        <v>140.19999999999999</v>
      </c>
      <c r="DQ762" s="31">
        <v>140.5</v>
      </c>
      <c r="DR762" s="31">
        <v>140.69999999999999</v>
      </c>
      <c r="DS762" s="31">
        <v>143.1</v>
      </c>
      <c r="DT762" s="31">
        <v>141.1</v>
      </c>
      <c r="DU762" s="31">
        <v>139.30000000000001</v>
      </c>
      <c r="DV762" s="31">
        <v>138.6</v>
      </c>
      <c r="DW762" s="31">
        <v>142</v>
      </c>
      <c r="DX762" s="31">
        <v>142</v>
      </c>
      <c r="DY762" s="31">
        <v>145.4</v>
      </c>
      <c r="DZ762" s="31">
        <v>146.6</v>
      </c>
      <c r="EA762" s="31">
        <v>146.5</v>
      </c>
      <c r="EB762" s="31">
        <v>147.5</v>
      </c>
      <c r="EC762" s="31">
        <v>147.30000000000001</v>
      </c>
      <c r="ED762" s="31">
        <v>147.1</v>
      </c>
      <c r="EE762" s="31">
        <v>147.1</v>
      </c>
      <c r="EF762" s="31">
        <v>147.1</v>
      </c>
      <c r="EG762" s="31">
        <v>147.1</v>
      </c>
      <c r="EH762" s="31">
        <v>147.1</v>
      </c>
      <c r="EI762" s="31">
        <v>147.1</v>
      </c>
      <c r="EJ762" s="31">
        <v>147.1</v>
      </c>
      <c r="EK762" s="31">
        <v>147.30000000000001</v>
      </c>
      <c r="EL762" s="31">
        <v>147.30000000000001</v>
      </c>
      <c r="EM762" s="31">
        <v>147.30000000000001</v>
      </c>
      <c r="EN762" s="31">
        <v>147.19999999999999</v>
      </c>
      <c r="EO762" s="31">
        <v>147.80000000000001</v>
      </c>
      <c r="EP762" s="31">
        <v>147.80000000000001</v>
      </c>
      <c r="EQ762" s="31">
        <v>146.80000000000001</v>
      </c>
      <c r="ER762" s="31">
        <v>147.80000000000001</v>
      </c>
      <c r="ES762" s="31">
        <v>147.80000000000001</v>
      </c>
      <c r="ET762" s="31">
        <v>147.80000000000001</v>
      </c>
    </row>
    <row r="763" spans="1:150">
      <c r="A763" s="25" t="s">
        <v>2702</v>
      </c>
      <c r="B763" s="25" t="s">
        <v>2703</v>
      </c>
      <c r="C763" s="26">
        <v>3.8399999999999997E-2</v>
      </c>
      <c r="D763" s="31">
        <v>104.2</v>
      </c>
      <c r="E763" s="31">
        <v>104.2</v>
      </c>
      <c r="F763" s="31">
        <v>104.2</v>
      </c>
      <c r="G763" s="31">
        <v>104.2</v>
      </c>
      <c r="H763" s="31">
        <v>104.2</v>
      </c>
      <c r="I763" s="31">
        <v>103.7</v>
      </c>
      <c r="J763" s="31">
        <v>103.7</v>
      </c>
      <c r="K763" s="31">
        <v>103.7</v>
      </c>
      <c r="L763" s="31">
        <v>103.7</v>
      </c>
      <c r="M763" s="31">
        <v>103.7</v>
      </c>
      <c r="N763" s="31">
        <v>103.7</v>
      </c>
      <c r="O763" s="31">
        <v>103.7</v>
      </c>
      <c r="P763" s="31">
        <v>101.2</v>
      </c>
      <c r="Q763" s="31">
        <v>102.2</v>
      </c>
      <c r="R763" s="31">
        <v>97.2</v>
      </c>
      <c r="S763" s="31">
        <v>104.9</v>
      </c>
      <c r="T763" s="31">
        <v>111.9</v>
      </c>
      <c r="U763" s="31">
        <v>98.8</v>
      </c>
      <c r="V763" s="31">
        <v>89.9</v>
      </c>
      <c r="W763" s="31">
        <v>97</v>
      </c>
      <c r="X763" s="31">
        <v>106.8</v>
      </c>
      <c r="Y763" s="31">
        <v>105.4</v>
      </c>
      <c r="Z763" s="31">
        <v>106.2</v>
      </c>
      <c r="AA763" s="31">
        <v>100.9</v>
      </c>
      <c r="AB763" s="31">
        <v>107.9</v>
      </c>
      <c r="AC763" s="31">
        <v>106.8</v>
      </c>
      <c r="AD763" s="31">
        <v>98.8</v>
      </c>
      <c r="AE763" s="31">
        <v>106.6</v>
      </c>
      <c r="AF763" s="31">
        <v>116.8</v>
      </c>
      <c r="AG763" s="31">
        <v>97.9</v>
      </c>
      <c r="AH763" s="31">
        <v>92.2</v>
      </c>
      <c r="AI763" s="31">
        <v>107.3</v>
      </c>
      <c r="AJ763" s="31">
        <v>117.9</v>
      </c>
      <c r="AK763" s="31">
        <v>115.4</v>
      </c>
      <c r="AL763" s="31">
        <v>117.7</v>
      </c>
      <c r="AM763" s="31">
        <v>110.9</v>
      </c>
      <c r="AN763" s="31">
        <v>116.4</v>
      </c>
      <c r="AO763" s="31">
        <v>113.5</v>
      </c>
      <c r="AP763" s="31">
        <v>100.4</v>
      </c>
      <c r="AQ763" s="31">
        <v>112.9</v>
      </c>
      <c r="AR763" s="31">
        <v>115.8</v>
      </c>
      <c r="AS763" s="31">
        <v>111.9</v>
      </c>
      <c r="AT763" s="31">
        <v>111.4</v>
      </c>
      <c r="AU763" s="31">
        <v>111.4</v>
      </c>
      <c r="AV763" s="31">
        <v>112.3</v>
      </c>
      <c r="AW763" s="31">
        <v>112.7</v>
      </c>
      <c r="AX763" s="31">
        <v>112.3</v>
      </c>
      <c r="AY763" s="31">
        <v>111.6</v>
      </c>
      <c r="AZ763" s="31">
        <v>111.9</v>
      </c>
      <c r="BA763" s="31">
        <v>111.9</v>
      </c>
      <c r="BB763" s="31">
        <v>111.8</v>
      </c>
      <c r="BC763" s="31">
        <v>111.8</v>
      </c>
      <c r="BD763" s="31">
        <v>111.8</v>
      </c>
      <c r="BE763" s="31">
        <v>111.8</v>
      </c>
      <c r="BF763" s="31">
        <v>111.8</v>
      </c>
      <c r="BG763" s="31">
        <v>111.8</v>
      </c>
      <c r="BH763" s="31">
        <v>111.8</v>
      </c>
      <c r="BI763" s="31">
        <v>111.8</v>
      </c>
      <c r="BJ763" s="31">
        <v>111.8</v>
      </c>
      <c r="BK763" s="31">
        <v>111.8</v>
      </c>
      <c r="BL763" s="31">
        <v>113</v>
      </c>
      <c r="BM763" s="31">
        <v>113.6</v>
      </c>
      <c r="BN763" s="31">
        <v>113.6</v>
      </c>
      <c r="BO763" s="31">
        <v>114.1</v>
      </c>
      <c r="BP763" s="31">
        <v>114.1</v>
      </c>
      <c r="BQ763" s="31">
        <v>114.1</v>
      </c>
      <c r="BR763" s="31">
        <v>114.1</v>
      </c>
      <c r="BS763" s="31">
        <v>114.2</v>
      </c>
      <c r="BT763" s="31">
        <v>114.2</v>
      </c>
      <c r="BU763" s="31">
        <v>114.2</v>
      </c>
      <c r="BV763" s="31">
        <v>114.2</v>
      </c>
      <c r="BW763" s="31">
        <v>114.4</v>
      </c>
      <c r="BX763" s="31">
        <v>115.2</v>
      </c>
      <c r="BY763" s="31">
        <v>115.7</v>
      </c>
      <c r="BZ763" s="31">
        <v>115.7</v>
      </c>
      <c r="CA763" s="31">
        <v>117.7</v>
      </c>
      <c r="CB763" s="31">
        <v>117.7</v>
      </c>
      <c r="CC763" s="31">
        <v>117.7</v>
      </c>
      <c r="CD763" s="31">
        <v>118.3</v>
      </c>
      <c r="CE763" s="31">
        <v>118.3</v>
      </c>
      <c r="CF763" s="31">
        <v>118.3</v>
      </c>
      <c r="CG763" s="31">
        <v>118.3</v>
      </c>
      <c r="CH763" s="31">
        <v>118.3</v>
      </c>
      <c r="CI763" s="31">
        <v>119.9</v>
      </c>
      <c r="CJ763" s="31">
        <v>120.5</v>
      </c>
      <c r="CK763" s="31">
        <v>120.5</v>
      </c>
      <c r="CL763" s="31">
        <v>120.5</v>
      </c>
      <c r="CM763" s="31">
        <v>119.2</v>
      </c>
      <c r="CN763" s="31">
        <v>120.1</v>
      </c>
      <c r="CO763" s="31">
        <v>120.1</v>
      </c>
      <c r="CP763" s="31">
        <v>120.1</v>
      </c>
      <c r="CQ763" s="31">
        <v>120.1</v>
      </c>
      <c r="CR763" s="31">
        <v>120.1</v>
      </c>
      <c r="CS763" s="31">
        <v>120.1</v>
      </c>
      <c r="CT763" s="31">
        <v>120.1</v>
      </c>
      <c r="CU763" s="31">
        <v>120.1</v>
      </c>
      <c r="CV763" s="31">
        <v>120.1</v>
      </c>
      <c r="CW763" s="31">
        <v>120.1</v>
      </c>
      <c r="CX763" s="31">
        <v>120.1</v>
      </c>
      <c r="CY763" s="31">
        <v>118.4</v>
      </c>
      <c r="CZ763" s="31">
        <v>118.4</v>
      </c>
      <c r="DA763" s="31">
        <v>118.4</v>
      </c>
      <c r="DB763" s="31">
        <v>118.4</v>
      </c>
      <c r="DC763" s="31">
        <v>118.4</v>
      </c>
      <c r="DD763" s="31">
        <v>118.4</v>
      </c>
      <c r="DE763" s="31">
        <v>120.4</v>
      </c>
      <c r="DF763" s="31">
        <v>119.1</v>
      </c>
      <c r="DG763" s="31">
        <v>119.1</v>
      </c>
      <c r="DH763" s="31">
        <v>121.3</v>
      </c>
      <c r="DI763" s="31">
        <v>121.3</v>
      </c>
      <c r="DJ763" s="31">
        <v>121.3</v>
      </c>
      <c r="DK763" s="31">
        <v>121.3</v>
      </c>
      <c r="DL763" s="31">
        <v>121.4</v>
      </c>
      <c r="DM763" s="31">
        <v>121.4</v>
      </c>
      <c r="DN763" s="31">
        <v>123.4</v>
      </c>
      <c r="DO763" s="31">
        <v>123.5</v>
      </c>
      <c r="DP763" s="31">
        <v>123.5</v>
      </c>
      <c r="DQ763" s="31">
        <v>123.5</v>
      </c>
      <c r="DR763" s="31">
        <v>123.5</v>
      </c>
      <c r="DS763" s="31">
        <v>123.5</v>
      </c>
      <c r="DT763" s="31">
        <v>127.4</v>
      </c>
      <c r="DU763" s="31">
        <v>127.4</v>
      </c>
      <c r="DV763" s="31">
        <v>127.4</v>
      </c>
      <c r="DW763" s="31">
        <v>127.4</v>
      </c>
      <c r="DX763" s="31">
        <v>130.6</v>
      </c>
      <c r="DY763" s="31">
        <v>130.6</v>
      </c>
      <c r="DZ763" s="31">
        <v>134</v>
      </c>
      <c r="EA763" s="31">
        <v>134</v>
      </c>
      <c r="EB763" s="31">
        <v>134</v>
      </c>
      <c r="EC763" s="31">
        <v>131.80000000000001</v>
      </c>
      <c r="ED763" s="31">
        <v>132.1</v>
      </c>
      <c r="EE763" s="31">
        <v>131.5</v>
      </c>
      <c r="EF763" s="31">
        <v>131.5</v>
      </c>
      <c r="EG763" s="31">
        <v>131.5</v>
      </c>
      <c r="EH763" s="31">
        <v>131.5</v>
      </c>
      <c r="EI763" s="31">
        <v>131.5</v>
      </c>
      <c r="EJ763" s="31">
        <v>131.5</v>
      </c>
      <c r="EK763" s="31">
        <v>131.5</v>
      </c>
      <c r="EL763" s="31">
        <v>131.6</v>
      </c>
      <c r="EM763" s="31">
        <v>131.6</v>
      </c>
      <c r="EN763" s="31">
        <v>131.6</v>
      </c>
      <c r="EO763" s="31">
        <v>131</v>
      </c>
      <c r="EP763" s="31">
        <v>131</v>
      </c>
      <c r="EQ763" s="31">
        <v>131</v>
      </c>
      <c r="ER763" s="31">
        <v>131</v>
      </c>
      <c r="ES763" s="31">
        <v>131</v>
      </c>
      <c r="ET763" s="31">
        <v>131</v>
      </c>
    </row>
    <row r="764" spans="1:150">
      <c r="A764" s="25" t="s">
        <v>2704</v>
      </c>
      <c r="B764" s="25" t="s">
        <v>2705</v>
      </c>
      <c r="C764" s="26">
        <v>0.22363</v>
      </c>
      <c r="D764" s="31">
        <v>100.9</v>
      </c>
      <c r="E764" s="31">
        <v>101.3</v>
      </c>
      <c r="F764" s="31">
        <v>101</v>
      </c>
      <c r="G764" s="31">
        <v>101.4</v>
      </c>
      <c r="H764" s="31">
        <v>101.2</v>
      </c>
      <c r="I764" s="31">
        <v>101.4</v>
      </c>
      <c r="J764" s="31">
        <v>101.4</v>
      </c>
      <c r="K764" s="31">
        <v>101.5</v>
      </c>
      <c r="L764" s="31">
        <v>102.7</v>
      </c>
      <c r="M764" s="31">
        <v>102.3</v>
      </c>
      <c r="N764" s="31">
        <v>102.5</v>
      </c>
      <c r="O764" s="31">
        <v>105.4</v>
      </c>
      <c r="P764" s="31">
        <v>106.5</v>
      </c>
      <c r="Q764" s="31">
        <v>106.1</v>
      </c>
      <c r="R764" s="31">
        <v>105.7</v>
      </c>
      <c r="S764" s="31">
        <v>106.1</v>
      </c>
      <c r="T764" s="31">
        <v>105.5</v>
      </c>
      <c r="U764" s="31">
        <v>106.8</v>
      </c>
      <c r="V764" s="31">
        <v>106.4</v>
      </c>
      <c r="W764" s="31">
        <v>106.4</v>
      </c>
      <c r="X764" s="31">
        <v>106.6</v>
      </c>
      <c r="Y764" s="31">
        <v>106.3</v>
      </c>
      <c r="Z764" s="31">
        <v>106.9</v>
      </c>
      <c r="AA764" s="31">
        <v>108.2</v>
      </c>
      <c r="AB764" s="31">
        <v>107.2</v>
      </c>
      <c r="AC764" s="31">
        <v>107.7</v>
      </c>
      <c r="AD764" s="31">
        <v>107.8</v>
      </c>
      <c r="AE764" s="31">
        <v>107.7</v>
      </c>
      <c r="AF764" s="31">
        <v>107.6</v>
      </c>
      <c r="AG764" s="31">
        <v>108.9</v>
      </c>
      <c r="AH764" s="31">
        <v>108.9</v>
      </c>
      <c r="AI764" s="31">
        <v>109</v>
      </c>
      <c r="AJ764" s="31">
        <v>109.2</v>
      </c>
      <c r="AK764" s="31">
        <v>108.8</v>
      </c>
      <c r="AL764" s="31">
        <v>111</v>
      </c>
      <c r="AM764" s="31">
        <v>110.8</v>
      </c>
      <c r="AN764" s="31">
        <v>111</v>
      </c>
      <c r="AO764" s="31">
        <v>111.1</v>
      </c>
      <c r="AP764" s="31">
        <v>111.2</v>
      </c>
      <c r="AQ764" s="31">
        <v>110.6</v>
      </c>
      <c r="AR764" s="31">
        <v>110.3</v>
      </c>
      <c r="AS764" s="31">
        <v>111.1</v>
      </c>
      <c r="AT764" s="31">
        <v>108.9</v>
      </c>
      <c r="AU764" s="31">
        <v>108.9</v>
      </c>
      <c r="AV764" s="31">
        <v>102.2</v>
      </c>
      <c r="AW764" s="31">
        <v>101.9</v>
      </c>
      <c r="AX764" s="31">
        <v>102</v>
      </c>
      <c r="AY764" s="31">
        <v>102</v>
      </c>
      <c r="AZ764" s="31">
        <v>101.8</v>
      </c>
      <c r="BA764" s="31">
        <v>101.6</v>
      </c>
      <c r="BB764" s="31">
        <v>102</v>
      </c>
      <c r="BC764" s="31">
        <v>98.2</v>
      </c>
      <c r="BD764" s="31">
        <v>98.2</v>
      </c>
      <c r="BE764" s="31">
        <v>98.4</v>
      </c>
      <c r="BF764" s="31">
        <v>98.7</v>
      </c>
      <c r="BG764" s="31">
        <v>99.7</v>
      </c>
      <c r="BH764" s="31">
        <v>99.9</v>
      </c>
      <c r="BI764" s="31">
        <v>99.9</v>
      </c>
      <c r="BJ764" s="31">
        <v>102.5</v>
      </c>
      <c r="BK764" s="31">
        <v>99.9</v>
      </c>
      <c r="BL764" s="31">
        <v>101.2</v>
      </c>
      <c r="BM764" s="31">
        <v>99.9</v>
      </c>
      <c r="BN764" s="31">
        <v>102.4</v>
      </c>
      <c r="BO764" s="31">
        <v>98.6</v>
      </c>
      <c r="BP764" s="31">
        <v>100.9</v>
      </c>
      <c r="BQ764" s="31">
        <v>99.7</v>
      </c>
      <c r="BR764" s="31">
        <v>98.9</v>
      </c>
      <c r="BS764" s="31">
        <v>98.7</v>
      </c>
      <c r="BT764" s="31">
        <v>97.3</v>
      </c>
      <c r="BU764" s="31">
        <v>100.6</v>
      </c>
      <c r="BV764" s="31">
        <v>100.2</v>
      </c>
      <c r="BW764" s="31">
        <v>96.7</v>
      </c>
      <c r="BX764" s="31">
        <v>99.5</v>
      </c>
      <c r="BY764" s="31">
        <v>97.5</v>
      </c>
      <c r="BZ764" s="31">
        <v>97.5</v>
      </c>
      <c r="CA764" s="31">
        <v>99.4</v>
      </c>
      <c r="CB764" s="31">
        <v>102.5</v>
      </c>
      <c r="CC764" s="31">
        <v>103.6</v>
      </c>
      <c r="CD764" s="31">
        <v>102.5</v>
      </c>
      <c r="CE764" s="31">
        <v>102.5</v>
      </c>
      <c r="CF764" s="31">
        <v>103.3</v>
      </c>
      <c r="CG764" s="31">
        <v>103.6</v>
      </c>
      <c r="CH764" s="31">
        <v>104.6</v>
      </c>
      <c r="CI764" s="31">
        <v>105</v>
      </c>
      <c r="CJ764" s="31">
        <v>104.9</v>
      </c>
      <c r="CK764" s="31">
        <v>107.2</v>
      </c>
      <c r="CL764" s="31">
        <v>107.4</v>
      </c>
      <c r="CM764" s="31">
        <v>108.2</v>
      </c>
      <c r="CN764" s="31">
        <v>108</v>
      </c>
      <c r="CO764" s="31">
        <v>108.8</v>
      </c>
      <c r="CP764" s="31">
        <v>107.9</v>
      </c>
      <c r="CQ764" s="31">
        <v>107.9</v>
      </c>
      <c r="CR764" s="31">
        <v>109</v>
      </c>
      <c r="CS764" s="31">
        <v>108.2</v>
      </c>
      <c r="CT764" s="31">
        <v>109.7</v>
      </c>
      <c r="CU764" s="31">
        <v>109.6</v>
      </c>
      <c r="CV764" s="31">
        <v>109.6</v>
      </c>
      <c r="CW764" s="31">
        <v>109.6</v>
      </c>
      <c r="CX764" s="31">
        <v>108.2</v>
      </c>
      <c r="CY764" s="31">
        <v>108.3</v>
      </c>
      <c r="CZ764" s="31">
        <v>107.7</v>
      </c>
      <c r="DA764" s="31">
        <v>108.7</v>
      </c>
      <c r="DB764" s="31">
        <v>108.1</v>
      </c>
      <c r="DC764" s="31">
        <v>108.2</v>
      </c>
      <c r="DD764" s="31">
        <v>107.6</v>
      </c>
      <c r="DE764" s="31">
        <v>108.2</v>
      </c>
      <c r="DF764" s="31">
        <v>107.3</v>
      </c>
      <c r="DG764" s="31">
        <v>108.7</v>
      </c>
      <c r="DH764" s="31">
        <v>109.7</v>
      </c>
      <c r="DI764" s="31">
        <v>109.6</v>
      </c>
      <c r="DJ764" s="31">
        <v>110.3</v>
      </c>
      <c r="DK764" s="31">
        <v>114.8</v>
      </c>
      <c r="DL764" s="31">
        <v>115.3</v>
      </c>
      <c r="DM764" s="31">
        <v>115.5</v>
      </c>
      <c r="DN764" s="31">
        <v>116</v>
      </c>
      <c r="DO764" s="31">
        <v>116</v>
      </c>
      <c r="DP764" s="31">
        <v>114.6</v>
      </c>
      <c r="DQ764" s="31">
        <v>114.6</v>
      </c>
      <c r="DR764" s="31">
        <v>116.5</v>
      </c>
      <c r="DS764" s="31">
        <v>118</v>
      </c>
      <c r="DT764" s="31">
        <v>118.1</v>
      </c>
      <c r="DU764" s="31">
        <v>118.6</v>
      </c>
      <c r="DV764" s="31">
        <v>118.7</v>
      </c>
      <c r="DW764" s="31">
        <v>119.6</v>
      </c>
      <c r="DX764" s="31">
        <v>121.3</v>
      </c>
      <c r="DY764" s="31">
        <v>120.9</v>
      </c>
      <c r="DZ764" s="31">
        <v>121.2</v>
      </c>
      <c r="EA764" s="31">
        <v>121.1</v>
      </c>
      <c r="EB764" s="31">
        <v>121.1</v>
      </c>
      <c r="EC764" s="31">
        <v>121.2</v>
      </c>
      <c r="ED764" s="31">
        <v>121.6</v>
      </c>
      <c r="EE764" s="31">
        <v>122.3</v>
      </c>
      <c r="EF764" s="31">
        <v>122.3</v>
      </c>
      <c r="EG764" s="31">
        <v>122.2</v>
      </c>
      <c r="EH764" s="31">
        <v>121.9</v>
      </c>
      <c r="EI764" s="31">
        <v>122.3</v>
      </c>
      <c r="EJ764" s="31">
        <v>122.3</v>
      </c>
      <c r="EK764" s="31">
        <v>122.9</v>
      </c>
      <c r="EL764" s="31">
        <v>122.9</v>
      </c>
      <c r="EM764" s="31">
        <v>122.9</v>
      </c>
      <c r="EN764" s="31">
        <v>123.3</v>
      </c>
      <c r="EO764" s="31">
        <v>123.3</v>
      </c>
      <c r="EP764" s="31">
        <v>122.3</v>
      </c>
      <c r="EQ764" s="31">
        <v>122.1</v>
      </c>
      <c r="ER764" s="31">
        <v>122.4</v>
      </c>
      <c r="ES764" s="31">
        <v>122.4</v>
      </c>
      <c r="ET764" s="31">
        <v>122.4</v>
      </c>
    </row>
    <row r="765" spans="1:150">
      <c r="A765" s="25" t="s">
        <v>2706</v>
      </c>
      <c r="B765" s="25" t="s">
        <v>2707</v>
      </c>
      <c r="C765" s="26">
        <v>6.8940000000000001E-2</v>
      </c>
      <c r="D765" s="31">
        <v>101.2</v>
      </c>
      <c r="E765" s="31">
        <v>101.2</v>
      </c>
      <c r="F765" s="31">
        <v>100.9</v>
      </c>
      <c r="G765" s="31">
        <v>101.5</v>
      </c>
      <c r="H765" s="31">
        <v>100.9</v>
      </c>
      <c r="I765" s="31">
        <v>100.9</v>
      </c>
      <c r="J765" s="31">
        <v>101.1</v>
      </c>
      <c r="K765" s="31">
        <v>101.4</v>
      </c>
      <c r="L765" s="31">
        <v>102.8</v>
      </c>
      <c r="M765" s="31">
        <v>101.4</v>
      </c>
      <c r="N765" s="31">
        <v>102.3</v>
      </c>
      <c r="O765" s="31">
        <v>103.5</v>
      </c>
      <c r="P765" s="31">
        <v>105</v>
      </c>
      <c r="Q765" s="31">
        <v>104.9</v>
      </c>
      <c r="R765" s="31">
        <v>104.3</v>
      </c>
      <c r="S765" s="31">
        <v>105</v>
      </c>
      <c r="T765" s="31">
        <v>104.3</v>
      </c>
      <c r="U765" s="31">
        <v>105.1</v>
      </c>
      <c r="V765" s="31">
        <v>107.3</v>
      </c>
      <c r="W765" s="31">
        <v>106.5</v>
      </c>
      <c r="X765" s="31">
        <v>107.3</v>
      </c>
      <c r="Y765" s="31">
        <v>106.7</v>
      </c>
      <c r="Z765" s="31">
        <v>107.8</v>
      </c>
      <c r="AA765" s="31">
        <v>111.7</v>
      </c>
      <c r="AB765" s="31">
        <v>108.7</v>
      </c>
      <c r="AC765" s="31">
        <v>109.8</v>
      </c>
      <c r="AD765" s="31">
        <v>110.2</v>
      </c>
      <c r="AE765" s="31">
        <v>110.2</v>
      </c>
      <c r="AF765" s="31">
        <v>109</v>
      </c>
      <c r="AG765" s="31">
        <v>109</v>
      </c>
      <c r="AH765" s="31">
        <v>109</v>
      </c>
      <c r="AI765" s="31">
        <v>109</v>
      </c>
      <c r="AJ765" s="31">
        <v>109</v>
      </c>
      <c r="AK765" s="31">
        <v>108.7</v>
      </c>
      <c r="AL765" s="31">
        <v>109.6</v>
      </c>
      <c r="AM765" s="31">
        <v>109.7</v>
      </c>
      <c r="AN765" s="31">
        <v>110.2</v>
      </c>
      <c r="AO765" s="31">
        <v>110.6</v>
      </c>
      <c r="AP765" s="31">
        <v>110.7</v>
      </c>
      <c r="AQ765" s="31">
        <v>110.5</v>
      </c>
      <c r="AR765" s="31">
        <v>110</v>
      </c>
      <c r="AS765" s="31">
        <v>112.3</v>
      </c>
      <c r="AT765" s="31">
        <v>112.7</v>
      </c>
      <c r="AU765" s="31">
        <v>112.7</v>
      </c>
      <c r="AV765" s="31">
        <v>112.5</v>
      </c>
      <c r="AW765" s="31">
        <v>111.7</v>
      </c>
      <c r="AX765" s="31">
        <v>112.1</v>
      </c>
      <c r="AY765" s="31">
        <v>112</v>
      </c>
      <c r="AZ765" s="31">
        <v>111.9</v>
      </c>
      <c r="BA765" s="31">
        <v>111.5</v>
      </c>
      <c r="BB765" s="31">
        <v>112.1</v>
      </c>
      <c r="BC765" s="31">
        <v>112.1</v>
      </c>
      <c r="BD765" s="31">
        <v>112</v>
      </c>
      <c r="BE765" s="31">
        <v>113</v>
      </c>
      <c r="BF765" s="31">
        <v>113.8</v>
      </c>
      <c r="BG765" s="31">
        <v>116.9</v>
      </c>
      <c r="BH765" s="31">
        <v>116.3</v>
      </c>
      <c r="BI765" s="31">
        <v>115.9</v>
      </c>
      <c r="BJ765" s="31">
        <v>116.1</v>
      </c>
      <c r="BK765" s="31">
        <v>112.7</v>
      </c>
      <c r="BL765" s="31">
        <v>113.7</v>
      </c>
      <c r="BM765" s="31">
        <v>112.7</v>
      </c>
      <c r="BN765" s="31">
        <v>116.7</v>
      </c>
      <c r="BO765" s="31">
        <v>114.2</v>
      </c>
      <c r="BP765" s="31">
        <v>114.3</v>
      </c>
      <c r="BQ765" s="31">
        <v>114.7</v>
      </c>
      <c r="BR765" s="31">
        <v>110.7</v>
      </c>
      <c r="BS765" s="31">
        <v>110.2</v>
      </c>
      <c r="BT765" s="31">
        <v>114.1</v>
      </c>
      <c r="BU765" s="31">
        <v>114.1</v>
      </c>
      <c r="BV765" s="31">
        <v>112.5</v>
      </c>
      <c r="BW765" s="31">
        <v>112.5</v>
      </c>
      <c r="BX765" s="31">
        <v>113.7</v>
      </c>
      <c r="BY765" s="31">
        <v>113.7</v>
      </c>
      <c r="BZ765" s="31">
        <v>113.8</v>
      </c>
      <c r="CA765" s="31">
        <v>118</v>
      </c>
      <c r="CB765" s="31">
        <v>119</v>
      </c>
      <c r="CC765" s="31">
        <v>118.1</v>
      </c>
      <c r="CD765" s="31">
        <v>118.1</v>
      </c>
      <c r="CE765" s="31">
        <v>118.1</v>
      </c>
      <c r="CF765" s="31">
        <v>118.1</v>
      </c>
      <c r="CG765" s="31">
        <v>119.2</v>
      </c>
      <c r="CH765" s="31">
        <v>119.2</v>
      </c>
      <c r="CI765" s="31">
        <v>120.4</v>
      </c>
      <c r="CJ765" s="31">
        <v>119.9</v>
      </c>
      <c r="CK765" s="31">
        <v>127.5</v>
      </c>
      <c r="CL765" s="31">
        <v>127.9</v>
      </c>
      <c r="CM765" s="31">
        <v>127.9</v>
      </c>
      <c r="CN765" s="31">
        <v>128</v>
      </c>
      <c r="CO765" s="31">
        <v>128</v>
      </c>
      <c r="CP765" s="31">
        <v>128</v>
      </c>
      <c r="CQ765" s="31">
        <v>128</v>
      </c>
      <c r="CR765" s="31">
        <v>128.30000000000001</v>
      </c>
      <c r="CS765" s="31">
        <v>128.30000000000001</v>
      </c>
      <c r="CT765" s="31">
        <v>128.4</v>
      </c>
      <c r="CU765" s="31">
        <v>128.4</v>
      </c>
      <c r="CV765" s="31">
        <v>128.4</v>
      </c>
      <c r="CW765" s="31">
        <v>128.30000000000001</v>
      </c>
      <c r="CX765" s="31">
        <v>124.2</v>
      </c>
      <c r="CY765" s="31">
        <v>124.2</v>
      </c>
      <c r="CZ765" s="31">
        <v>124.7</v>
      </c>
      <c r="DA765" s="31">
        <v>124.7</v>
      </c>
      <c r="DB765" s="31">
        <v>125.2</v>
      </c>
      <c r="DC765" s="31">
        <v>125.2</v>
      </c>
      <c r="DD765" s="31">
        <v>123.3</v>
      </c>
      <c r="DE765" s="31">
        <v>123.3</v>
      </c>
      <c r="DF765" s="31">
        <v>120</v>
      </c>
      <c r="DG765" s="31">
        <v>120.4</v>
      </c>
      <c r="DH765" s="31">
        <v>123.6</v>
      </c>
      <c r="DI765" s="31">
        <v>124</v>
      </c>
      <c r="DJ765" s="31">
        <v>124</v>
      </c>
      <c r="DK765" s="31">
        <v>124.1</v>
      </c>
      <c r="DL765" s="31">
        <v>127</v>
      </c>
      <c r="DM765" s="31">
        <v>127</v>
      </c>
      <c r="DN765" s="31">
        <v>128.69999999999999</v>
      </c>
      <c r="DO765" s="31">
        <v>128.6</v>
      </c>
      <c r="DP765" s="31">
        <v>124.7</v>
      </c>
      <c r="DQ765" s="31">
        <v>123.9</v>
      </c>
      <c r="DR765" s="31">
        <v>125.9</v>
      </c>
      <c r="DS765" s="31">
        <v>131.19999999999999</v>
      </c>
      <c r="DT765" s="31">
        <v>131.19999999999999</v>
      </c>
      <c r="DU765" s="31">
        <v>131.30000000000001</v>
      </c>
      <c r="DV765" s="31">
        <v>131.4</v>
      </c>
      <c r="DW765" s="31">
        <v>132.80000000000001</v>
      </c>
      <c r="DX765" s="31">
        <v>137.5</v>
      </c>
      <c r="DY765" s="31">
        <v>137.5</v>
      </c>
      <c r="DZ765" s="31">
        <v>137.30000000000001</v>
      </c>
      <c r="EA765" s="31">
        <v>137.30000000000001</v>
      </c>
      <c r="EB765" s="31">
        <v>137.30000000000001</v>
      </c>
      <c r="EC765" s="31">
        <v>137.30000000000001</v>
      </c>
      <c r="ED765" s="31">
        <v>137.30000000000001</v>
      </c>
      <c r="EE765" s="31">
        <v>138.9</v>
      </c>
      <c r="EF765" s="31">
        <v>138.9</v>
      </c>
      <c r="EG765" s="31">
        <v>138.9</v>
      </c>
      <c r="EH765" s="31">
        <v>137.6</v>
      </c>
      <c r="EI765" s="31">
        <v>139</v>
      </c>
      <c r="EJ765" s="31">
        <v>139</v>
      </c>
      <c r="EK765" s="31">
        <v>140.80000000000001</v>
      </c>
      <c r="EL765" s="31">
        <v>140.80000000000001</v>
      </c>
      <c r="EM765" s="31">
        <v>140.80000000000001</v>
      </c>
      <c r="EN765" s="31">
        <v>142.1</v>
      </c>
      <c r="EO765" s="31">
        <v>142.1</v>
      </c>
      <c r="EP765" s="31">
        <v>142.5</v>
      </c>
      <c r="EQ765" s="31">
        <v>141.6</v>
      </c>
      <c r="ER765" s="31">
        <v>142.30000000000001</v>
      </c>
      <c r="ES765" s="31">
        <v>142.30000000000001</v>
      </c>
      <c r="ET765" s="31">
        <v>142.30000000000001</v>
      </c>
    </row>
    <row r="766" spans="1:150">
      <c r="A766" s="25" t="s">
        <v>2708</v>
      </c>
      <c r="B766" s="25" t="s">
        <v>2709</v>
      </c>
      <c r="C766" s="26">
        <v>2.477E-2</v>
      </c>
      <c r="D766" s="31">
        <v>101.6</v>
      </c>
      <c r="E766" s="31">
        <v>101.7</v>
      </c>
      <c r="F766" s="31">
        <v>101.5</v>
      </c>
      <c r="G766" s="31">
        <v>101.7</v>
      </c>
      <c r="H766" s="31">
        <v>102.4</v>
      </c>
      <c r="I766" s="31">
        <v>102.7</v>
      </c>
      <c r="J766" s="31">
        <v>102.5</v>
      </c>
      <c r="K766" s="31">
        <v>102.4</v>
      </c>
      <c r="L766" s="31">
        <v>102.4</v>
      </c>
      <c r="M766" s="31">
        <v>102.9</v>
      </c>
      <c r="N766" s="31">
        <v>102.7</v>
      </c>
      <c r="O766" s="31">
        <v>103.7</v>
      </c>
      <c r="P766" s="31">
        <v>104.5</v>
      </c>
      <c r="Q766" s="31">
        <v>108</v>
      </c>
      <c r="R766" s="31">
        <v>108.5</v>
      </c>
      <c r="S766" s="31">
        <v>108.3</v>
      </c>
      <c r="T766" s="31">
        <v>108.8</v>
      </c>
      <c r="U766" s="31">
        <v>108.9</v>
      </c>
      <c r="V766" s="31">
        <v>114.8</v>
      </c>
      <c r="W766" s="31">
        <v>116.6</v>
      </c>
      <c r="X766" s="31">
        <v>116.4</v>
      </c>
      <c r="Y766" s="31">
        <v>116.3</v>
      </c>
      <c r="Z766" s="31">
        <v>117.9</v>
      </c>
      <c r="AA766" s="31">
        <v>117.9</v>
      </c>
      <c r="AB766" s="31">
        <v>117.1</v>
      </c>
      <c r="AC766" s="31">
        <v>118.4</v>
      </c>
      <c r="AD766" s="31">
        <v>118.2</v>
      </c>
      <c r="AE766" s="31">
        <v>116.5</v>
      </c>
      <c r="AF766" s="31">
        <v>119</v>
      </c>
      <c r="AG766" s="31">
        <v>118.4</v>
      </c>
      <c r="AH766" s="31">
        <v>118.6</v>
      </c>
      <c r="AI766" s="31">
        <v>120.3</v>
      </c>
      <c r="AJ766" s="31">
        <v>120.2</v>
      </c>
      <c r="AK766" s="31">
        <v>119.9</v>
      </c>
      <c r="AL766" s="31">
        <v>116.1</v>
      </c>
      <c r="AM766" s="31">
        <v>112.6</v>
      </c>
      <c r="AN766" s="31">
        <v>113.5</v>
      </c>
      <c r="AO766" s="31">
        <v>113.6</v>
      </c>
      <c r="AP766" s="31">
        <v>113.6</v>
      </c>
      <c r="AQ766" s="31">
        <v>114.1</v>
      </c>
      <c r="AR766" s="31">
        <v>113.9</v>
      </c>
      <c r="AS766" s="31">
        <v>114</v>
      </c>
      <c r="AT766" s="31">
        <v>114</v>
      </c>
      <c r="AU766" s="31">
        <v>114.3</v>
      </c>
      <c r="AV766" s="31">
        <v>112.1</v>
      </c>
      <c r="AW766" s="31">
        <v>111.8</v>
      </c>
      <c r="AX766" s="31">
        <v>111.8</v>
      </c>
      <c r="AY766" s="31">
        <v>111.7</v>
      </c>
      <c r="AZ766" s="31">
        <v>110.5</v>
      </c>
      <c r="BA766" s="31">
        <v>110.7</v>
      </c>
      <c r="BB766" s="31">
        <v>111.6</v>
      </c>
      <c r="BC766" s="31">
        <v>112</v>
      </c>
      <c r="BD766" s="31">
        <v>112.8</v>
      </c>
      <c r="BE766" s="31">
        <v>112.7</v>
      </c>
      <c r="BF766" s="31">
        <v>112.2</v>
      </c>
      <c r="BG766" s="31">
        <v>112.6</v>
      </c>
      <c r="BH766" s="31">
        <v>115.2</v>
      </c>
      <c r="BI766" s="31">
        <v>114.6</v>
      </c>
      <c r="BJ766" s="31">
        <v>114.4</v>
      </c>
      <c r="BK766" s="31">
        <v>111.9</v>
      </c>
      <c r="BL766" s="31">
        <v>112</v>
      </c>
      <c r="BM766" s="31">
        <v>111.9</v>
      </c>
      <c r="BN766" s="31">
        <v>111.7</v>
      </c>
      <c r="BO766" s="31">
        <v>111</v>
      </c>
      <c r="BP766" s="31">
        <v>110.1</v>
      </c>
      <c r="BQ766" s="31">
        <v>110.1</v>
      </c>
      <c r="BR766" s="31">
        <v>107.5</v>
      </c>
      <c r="BS766" s="31">
        <v>107.5</v>
      </c>
      <c r="BT766" s="31">
        <v>107.6</v>
      </c>
      <c r="BU766" s="31">
        <v>107.9</v>
      </c>
      <c r="BV766" s="31">
        <v>107.9</v>
      </c>
      <c r="BW766" s="31">
        <v>107.9</v>
      </c>
      <c r="BX766" s="31">
        <v>111.3</v>
      </c>
      <c r="BY766" s="31">
        <v>111.4</v>
      </c>
      <c r="BZ766" s="31">
        <v>111.3</v>
      </c>
      <c r="CA766" s="31">
        <v>113.6</v>
      </c>
      <c r="CB766" s="31">
        <v>114.9</v>
      </c>
      <c r="CC766" s="31">
        <v>114.5</v>
      </c>
      <c r="CD766" s="31">
        <v>115.5</v>
      </c>
      <c r="CE766" s="31">
        <v>115.5</v>
      </c>
      <c r="CF766" s="31">
        <v>116.7</v>
      </c>
      <c r="CG766" s="31">
        <v>116.6</v>
      </c>
      <c r="CH766" s="31">
        <v>116.4</v>
      </c>
      <c r="CI766" s="31">
        <v>117.2</v>
      </c>
      <c r="CJ766" s="31">
        <v>117</v>
      </c>
      <c r="CK766" s="31">
        <v>117.4</v>
      </c>
      <c r="CL766" s="31">
        <v>117.4</v>
      </c>
      <c r="CM766" s="31">
        <v>117.1</v>
      </c>
      <c r="CN766" s="31">
        <v>117.6</v>
      </c>
      <c r="CO766" s="31">
        <v>116.1</v>
      </c>
      <c r="CP766" s="31">
        <v>116.3</v>
      </c>
      <c r="CQ766" s="31">
        <v>116.6</v>
      </c>
      <c r="CR766" s="31">
        <v>116.6</v>
      </c>
      <c r="CS766" s="31">
        <v>115.5</v>
      </c>
      <c r="CT766" s="31">
        <v>117.7</v>
      </c>
      <c r="CU766" s="31">
        <v>117.7</v>
      </c>
      <c r="CV766" s="31">
        <v>117.7</v>
      </c>
      <c r="CW766" s="31">
        <v>117.7</v>
      </c>
      <c r="CX766" s="31">
        <v>117.7</v>
      </c>
      <c r="CY766" s="31">
        <v>118.1</v>
      </c>
      <c r="CZ766" s="31">
        <v>120.5</v>
      </c>
      <c r="DA766" s="31">
        <v>120.9</v>
      </c>
      <c r="DB766" s="31">
        <v>121.8</v>
      </c>
      <c r="DC766" s="31">
        <v>123.2</v>
      </c>
      <c r="DD766" s="31">
        <v>123.1</v>
      </c>
      <c r="DE766" s="31">
        <v>123.1</v>
      </c>
      <c r="DF766" s="31">
        <v>123.7</v>
      </c>
      <c r="DG766" s="31">
        <v>124</v>
      </c>
      <c r="DH766" s="31">
        <v>124.3</v>
      </c>
      <c r="DI766" s="31">
        <v>124.3</v>
      </c>
      <c r="DJ766" s="31">
        <v>124.3</v>
      </c>
      <c r="DK766" s="31">
        <v>124.1</v>
      </c>
      <c r="DL766" s="31">
        <v>124.2</v>
      </c>
      <c r="DM766" s="31">
        <v>123</v>
      </c>
      <c r="DN766" s="31">
        <v>122.3</v>
      </c>
      <c r="DO766" s="31">
        <v>122.7</v>
      </c>
      <c r="DP766" s="31">
        <v>123.4</v>
      </c>
      <c r="DQ766" s="31">
        <v>123.2</v>
      </c>
      <c r="DR766" s="31">
        <v>124.5</v>
      </c>
      <c r="DS766" s="31">
        <v>124.7</v>
      </c>
      <c r="DT766" s="31">
        <v>124.7</v>
      </c>
      <c r="DU766" s="31">
        <v>122.2</v>
      </c>
      <c r="DV766" s="31">
        <v>125.4</v>
      </c>
      <c r="DW766" s="31">
        <v>126.8</v>
      </c>
      <c r="DX766" s="31">
        <v>128.80000000000001</v>
      </c>
      <c r="DY766" s="31">
        <v>128.9</v>
      </c>
      <c r="DZ766" s="31">
        <v>128.9</v>
      </c>
      <c r="EA766" s="31">
        <v>128.1</v>
      </c>
      <c r="EB766" s="31">
        <v>128.1</v>
      </c>
      <c r="EC766" s="31">
        <v>128.1</v>
      </c>
      <c r="ED766" s="31">
        <v>132.19999999999999</v>
      </c>
      <c r="EE766" s="31">
        <v>133.1</v>
      </c>
      <c r="EF766" s="31">
        <v>133.1</v>
      </c>
      <c r="EG766" s="31">
        <v>133.1</v>
      </c>
      <c r="EH766" s="31">
        <v>133.30000000000001</v>
      </c>
      <c r="EI766" s="31">
        <v>133.30000000000001</v>
      </c>
      <c r="EJ766" s="31">
        <v>133.19999999999999</v>
      </c>
      <c r="EK766" s="31">
        <v>133.19999999999999</v>
      </c>
      <c r="EL766" s="31">
        <v>133.19999999999999</v>
      </c>
      <c r="EM766" s="31">
        <v>133.19999999999999</v>
      </c>
      <c r="EN766" s="31">
        <v>133.19999999999999</v>
      </c>
      <c r="EO766" s="31">
        <v>133.30000000000001</v>
      </c>
      <c r="EP766" s="31">
        <v>133.30000000000001</v>
      </c>
      <c r="EQ766" s="31">
        <v>134.1</v>
      </c>
      <c r="ER766" s="31">
        <v>134.80000000000001</v>
      </c>
      <c r="ES766" s="31">
        <v>134.6</v>
      </c>
      <c r="ET766" s="31">
        <v>134.1</v>
      </c>
    </row>
    <row r="767" spans="1:150">
      <c r="A767" s="25" t="s">
        <v>1389</v>
      </c>
      <c r="B767" s="25" t="s">
        <v>2710</v>
      </c>
      <c r="C767" s="26">
        <v>1.044E-2</v>
      </c>
      <c r="D767" s="31">
        <v>103.2</v>
      </c>
      <c r="E767" s="31">
        <v>104.6</v>
      </c>
      <c r="F767" s="31">
        <v>102.2</v>
      </c>
      <c r="G767" s="31">
        <v>105.6</v>
      </c>
      <c r="H767" s="31">
        <v>104.5</v>
      </c>
      <c r="I767" s="31">
        <v>106.5</v>
      </c>
      <c r="J767" s="31">
        <v>106.6</v>
      </c>
      <c r="K767" s="31">
        <v>105.8</v>
      </c>
      <c r="L767" s="31">
        <v>107.9</v>
      </c>
      <c r="M767" s="31">
        <v>108.6</v>
      </c>
      <c r="N767" s="31">
        <v>107.9</v>
      </c>
      <c r="O767" s="31">
        <v>104.6</v>
      </c>
      <c r="P767" s="31">
        <v>116.2</v>
      </c>
      <c r="Q767" s="31">
        <v>114.8</v>
      </c>
      <c r="R767" s="31">
        <v>109</v>
      </c>
      <c r="S767" s="31">
        <v>114.2</v>
      </c>
      <c r="T767" s="31">
        <v>111.2</v>
      </c>
      <c r="U767" s="31">
        <v>112.1</v>
      </c>
      <c r="V767" s="31">
        <v>114.8</v>
      </c>
      <c r="W767" s="31">
        <v>115.3</v>
      </c>
      <c r="X767" s="31">
        <v>115.4</v>
      </c>
      <c r="Y767" s="31">
        <v>113.8</v>
      </c>
      <c r="Z767" s="31">
        <v>114.8</v>
      </c>
      <c r="AA767" s="31">
        <v>116.6</v>
      </c>
      <c r="AB767" s="31">
        <v>117.4</v>
      </c>
      <c r="AC767" s="31">
        <v>117.3</v>
      </c>
      <c r="AD767" s="31">
        <v>118.4</v>
      </c>
      <c r="AE767" s="31">
        <v>119</v>
      </c>
      <c r="AF767" s="31">
        <v>118.2</v>
      </c>
      <c r="AG767" s="31">
        <v>117.8</v>
      </c>
      <c r="AH767" s="31">
        <v>116.7</v>
      </c>
      <c r="AI767" s="31">
        <v>115.2</v>
      </c>
      <c r="AJ767" s="31">
        <v>119.5</v>
      </c>
      <c r="AK767" s="31">
        <v>115</v>
      </c>
      <c r="AL767" s="31">
        <v>115.8</v>
      </c>
      <c r="AM767" s="31">
        <v>118.9</v>
      </c>
      <c r="AN767" s="31">
        <v>118.6</v>
      </c>
      <c r="AO767" s="31">
        <v>117.1</v>
      </c>
      <c r="AP767" s="31">
        <v>119.1</v>
      </c>
      <c r="AQ767" s="31">
        <v>120.6</v>
      </c>
      <c r="AR767" s="31">
        <v>116.8</v>
      </c>
      <c r="AS767" s="31">
        <v>118.2</v>
      </c>
      <c r="AT767" s="31">
        <v>119.4</v>
      </c>
      <c r="AU767" s="31">
        <v>118.2</v>
      </c>
      <c r="AV767" s="31">
        <v>120</v>
      </c>
      <c r="AW767" s="31">
        <v>119.1</v>
      </c>
      <c r="AX767" s="31">
        <v>119</v>
      </c>
      <c r="AY767" s="31">
        <v>119.5</v>
      </c>
      <c r="AZ767" s="31">
        <v>118.2</v>
      </c>
      <c r="BA767" s="31">
        <v>116.1</v>
      </c>
      <c r="BB767" s="31">
        <v>119.9</v>
      </c>
      <c r="BC767" s="31">
        <v>120</v>
      </c>
      <c r="BD767" s="31">
        <v>119.6</v>
      </c>
      <c r="BE767" s="31">
        <v>117.1</v>
      </c>
      <c r="BF767" s="31">
        <v>118</v>
      </c>
      <c r="BG767" s="31">
        <v>118</v>
      </c>
      <c r="BH767" s="31">
        <v>120.1</v>
      </c>
      <c r="BI767" s="31">
        <v>119.6</v>
      </c>
      <c r="BJ767" s="31">
        <v>119.6</v>
      </c>
      <c r="BK767" s="31">
        <v>117.8</v>
      </c>
      <c r="BL767" s="31">
        <v>117.6</v>
      </c>
      <c r="BM767" s="31">
        <v>117.7</v>
      </c>
      <c r="BN767" s="31">
        <v>118.1</v>
      </c>
      <c r="BO767" s="31">
        <v>116.6</v>
      </c>
      <c r="BP767" s="31">
        <v>112.5</v>
      </c>
      <c r="BQ767" s="31">
        <v>111.9</v>
      </c>
      <c r="BR767" s="31">
        <v>112.8</v>
      </c>
      <c r="BS767" s="31">
        <v>112.2</v>
      </c>
      <c r="BT767" s="31">
        <v>114.4</v>
      </c>
      <c r="BU767" s="31">
        <v>112.5</v>
      </c>
      <c r="BV767" s="31">
        <v>114.1</v>
      </c>
      <c r="BW767" s="31">
        <v>113.3</v>
      </c>
      <c r="BX767" s="31">
        <v>110.9</v>
      </c>
      <c r="BY767" s="31">
        <v>112.7</v>
      </c>
      <c r="BZ767" s="31">
        <v>113.2</v>
      </c>
      <c r="CA767" s="31">
        <v>112.9</v>
      </c>
      <c r="CB767" s="31">
        <v>112.4</v>
      </c>
      <c r="CC767" s="31">
        <v>115.2</v>
      </c>
      <c r="CD767" s="31">
        <v>115.8</v>
      </c>
      <c r="CE767" s="31">
        <v>115.9</v>
      </c>
      <c r="CF767" s="31">
        <v>115.9</v>
      </c>
      <c r="CG767" s="31">
        <v>115.9</v>
      </c>
      <c r="CH767" s="31">
        <v>115.9</v>
      </c>
      <c r="CI767" s="31">
        <v>115.9</v>
      </c>
      <c r="CJ767" s="31">
        <v>115.9</v>
      </c>
      <c r="CK767" s="31">
        <v>115.9</v>
      </c>
      <c r="CL767" s="31">
        <v>115.9</v>
      </c>
      <c r="CM767" s="31">
        <v>114.8</v>
      </c>
      <c r="CN767" s="31">
        <v>114.8</v>
      </c>
      <c r="CO767" s="31">
        <v>115.6</v>
      </c>
      <c r="CP767" s="31">
        <v>116.4</v>
      </c>
      <c r="CQ767" s="31">
        <v>116.4</v>
      </c>
      <c r="CR767" s="31">
        <v>116.4</v>
      </c>
      <c r="CS767" s="31">
        <v>116.4</v>
      </c>
      <c r="CT767" s="31">
        <v>117.5</v>
      </c>
      <c r="CU767" s="31">
        <v>117.4</v>
      </c>
      <c r="CV767" s="31">
        <v>117.4</v>
      </c>
      <c r="CW767" s="31">
        <v>117.7</v>
      </c>
      <c r="CX767" s="31">
        <v>117.7</v>
      </c>
      <c r="CY767" s="31">
        <v>117.6</v>
      </c>
      <c r="CZ767" s="31">
        <v>117.5</v>
      </c>
      <c r="DA767" s="31">
        <v>117.5</v>
      </c>
      <c r="DB767" s="31">
        <v>119.3</v>
      </c>
      <c r="DC767" s="31">
        <v>117.9</v>
      </c>
      <c r="DD767" s="31">
        <v>119.1</v>
      </c>
      <c r="DE767" s="31">
        <v>119.1</v>
      </c>
      <c r="DF767" s="31">
        <v>119.1</v>
      </c>
      <c r="DG767" s="31">
        <v>119.1</v>
      </c>
      <c r="DH767" s="31">
        <v>119.1</v>
      </c>
      <c r="DI767" s="31">
        <v>119.5</v>
      </c>
      <c r="DJ767" s="31">
        <v>119.5</v>
      </c>
      <c r="DK767" s="31">
        <v>120.2</v>
      </c>
      <c r="DL767" s="31">
        <v>119.2</v>
      </c>
      <c r="DM767" s="31">
        <v>119.2</v>
      </c>
      <c r="DN767" s="31">
        <v>120.5</v>
      </c>
      <c r="DO767" s="31">
        <v>120.5</v>
      </c>
      <c r="DP767" s="31">
        <v>120.8</v>
      </c>
      <c r="DQ767" s="31">
        <v>120.8</v>
      </c>
      <c r="DR767" s="31">
        <v>120.8</v>
      </c>
      <c r="DS767" s="31">
        <v>119.3</v>
      </c>
      <c r="DT767" s="31">
        <v>121</v>
      </c>
      <c r="DU767" s="31">
        <v>123</v>
      </c>
      <c r="DV767" s="31">
        <v>123</v>
      </c>
      <c r="DW767" s="31">
        <v>123</v>
      </c>
      <c r="DX767" s="31">
        <v>123</v>
      </c>
      <c r="DY767" s="31">
        <v>123</v>
      </c>
      <c r="DZ767" s="31">
        <v>123</v>
      </c>
      <c r="EA767" s="31">
        <v>123.2</v>
      </c>
      <c r="EB767" s="31">
        <v>123.2</v>
      </c>
      <c r="EC767" s="31">
        <v>123.8</v>
      </c>
      <c r="ED767" s="31">
        <v>123.8</v>
      </c>
      <c r="EE767" s="31">
        <v>125.1</v>
      </c>
      <c r="EF767" s="31">
        <v>125.2</v>
      </c>
      <c r="EG767" s="31">
        <v>125.3</v>
      </c>
      <c r="EH767" s="31">
        <v>125.3</v>
      </c>
      <c r="EI767" s="31">
        <v>125.3</v>
      </c>
      <c r="EJ767" s="31">
        <v>125.3</v>
      </c>
      <c r="EK767" s="31">
        <v>125.3</v>
      </c>
      <c r="EL767" s="31">
        <v>125.2</v>
      </c>
      <c r="EM767" s="31">
        <v>125.2</v>
      </c>
      <c r="EN767" s="31">
        <v>126</v>
      </c>
      <c r="EO767" s="31">
        <v>126</v>
      </c>
      <c r="EP767" s="31">
        <v>126</v>
      </c>
      <c r="EQ767" s="31">
        <v>126</v>
      </c>
      <c r="ER767" s="31">
        <v>126.1</v>
      </c>
      <c r="ES767" s="31">
        <v>126.1</v>
      </c>
      <c r="ET767" s="31">
        <v>125.8</v>
      </c>
    </row>
    <row r="768" spans="1:150">
      <c r="A768" s="25" t="s">
        <v>2711</v>
      </c>
      <c r="B768" s="25" t="s">
        <v>2712</v>
      </c>
      <c r="C768" s="26">
        <v>0.11948</v>
      </c>
      <c r="D768" s="31">
        <v>100.5</v>
      </c>
      <c r="E768" s="31">
        <v>100.9</v>
      </c>
      <c r="F768" s="31">
        <v>100.9</v>
      </c>
      <c r="G768" s="31">
        <v>100.9</v>
      </c>
      <c r="H768" s="31">
        <v>100.9</v>
      </c>
      <c r="I768" s="31">
        <v>100.9</v>
      </c>
      <c r="J768" s="31">
        <v>100.9</v>
      </c>
      <c r="K768" s="31">
        <v>100.9</v>
      </c>
      <c r="L768" s="31">
        <v>102.2</v>
      </c>
      <c r="M768" s="31">
        <v>102.2</v>
      </c>
      <c r="N768" s="31">
        <v>102.2</v>
      </c>
      <c r="O768" s="31">
        <v>106.9</v>
      </c>
      <c r="P768" s="31">
        <v>106.9</v>
      </c>
      <c r="Q768" s="31">
        <v>105.6</v>
      </c>
      <c r="R768" s="31">
        <v>105.6</v>
      </c>
      <c r="S768" s="31">
        <v>105.6</v>
      </c>
      <c r="T768" s="31">
        <v>105.1</v>
      </c>
      <c r="U768" s="31">
        <v>106.9</v>
      </c>
      <c r="V768" s="31">
        <v>103.4</v>
      </c>
      <c r="W768" s="31">
        <v>103.4</v>
      </c>
      <c r="X768" s="31">
        <v>103.4</v>
      </c>
      <c r="Y768" s="31">
        <v>103.4</v>
      </c>
      <c r="Z768" s="31">
        <v>103.4</v>
      </c>
      <c r="AA768" s="31">
        <v>103.4</v>
      </c>
      <c r="AB768" s="31">
        <v>103.4</v>
      </c>
      <c r="AC768" s="31">
        <v>103.4</v>
      </c>
      <c r="AD768" s="31">
        <v>103.4</v>
      </c>
      <c r="AE768" s="31">
        <v>103.4</v>
      </c>
      <c r="AF768" s="31">
        <v>103.4</v>
      </c>
      <c r="AG768" s="31">
        <v>106.1</v>
      </c>
      <c r="AH768" s="31">
        <v>106.1</v>
      </c>
      <c r="AI768" s="31">
        <v>106.1</v>
      </c>
      <c r="AJ768" s="31">
        <v>106.1</v>
      </c>
      <c r="AK768" s="31">
        <v>106.1</v>
      </c>
      <c r="AL768" s="31">
        <v>110.3</v>
      </c>
      <c r="AM768" s="31">
        <v>110.3</v>
      </c>
      <c r="AN768" s="31">
        <v>110.3</v>
      </c>
      <c r="AO768" s="31">
        <v>110.3</v>
      </c>
      <c r="AP768" s="31">
        <v>110.3</v>
      </c>
      <c r="AQ768" s="31">
        <v>109.2</v>
      </c>
      <c r="AR768" s="31">
        <v>109.2</v>
      </c>
      <c r="AS768" s="31">
        <v>109.2</v>
      </c>
      <c r="AT768" s="31">
        <v>104.8</v>
      </c>
      <c r="AU768" s="31">
        <v>104.8</v>
      </c>
      <c r="AV768" s="31">
        <v>92.7</v>
      </c>
      <c r="AW768" s="31">
        <v>92.7</v>
      </c>
      <c r="AX768" s="31">
        <v>92.7</v>
      </c>
      <c r="AY768" s="31">
        <v>92.7</v>
      </c>
      <c r="AZ768" s="31">
        <v>92.7</v>
      </c>
      <c r="BA768" s="31">
        <v>92.7</v>
      </c>
      <c r="BB768" s="31">
        <v>92.7</v>
      </c>
      <c r="BC768" s="31">
        <v>85.4</v>
      </c>
      <c r="BD768" s="31">
        <v>85.4</v>
      </c>
      <c r="BE768" s="31">
        <v>85.4</v>
      </c>
      <c r="BF768" s="31">
        <v>85.4</v>
      </c>
      <c r="BG768" s="31">
        <v>85.4</v>
      </c>
      <c r="BH768" s="31">
        <v>85.4</v>
      </c>
      <c r="BI768" s="31">
        <v>85.9</v>
      </c>
      <c r="BJ768" s="31">
        <v>90.7</v>
      </c>
      <c r="BK768" s="31">
        <v>88.5</v>
      </c>
      <c r="BL768" s="31">
        <v>90.2</v>
      </c>
      <c r="BM768" s="31">
        <v>88.4</v>
      </c>
      <c r="BN768" s="31">
        <v>90.8</v>
      </c>
      <c r="BO768" s="31">
        <v>85.4</v>
      </c>
      <c r="BP768" s="31">
        <v>90.2</v>
      </c>
      <c r="BQ768" s="31">
        <v>87.9</v>
      </c>
      <c r="BR768" s="31">
        <v>89</v>
      </c>
      <c r="BS768" s="31">
        <v>89</v>
      </c>
      <c r="BT768" s="31">
        <v>83.9</v>
      </c>
      <c r="BU768" s="31">
        <v>90.2</v>
      </c>
      <c r="BV768" s="31">
        <v>90.2</v>
      </c>
      <c r="BW768" s="31">
        <v>83.9</v>
      </c>
      <c r="BX768" s="31">
        <v>87.9</v>
      </c>
      <c r="BY768" s="31">
        <v>83.9</v>
      </c>
      <c r="BZ768" s="31">
        <v>83.9</v>
      </c>
      <c r="CA768" s="31">
        <v>84.5</v>
      </c>
      <c r="CB768" s="31">
        <v>89.6</v>
      </c>
      <c r="CC768" s="31">
        <v>92</v>
      </c>
      <c r="CD768" s="31">
        <v>89.7</v>
      </c>
      <c r="CE768" s="31">
        <v>89.7</v>
      </c>
      <c r="CF768" s="31">
        <v>90.9</v>
      </c>
      <c r="CG768" s="31">
        <v>90.9</v>
      </c>
      <c r="CH768" s="31">
        <v>92.7</v>
      </c>
      <c r="CI768" s="31">
        <v>92.7</v>
      </c>
      <c r="CJ768" s="31">
        <v>92.7</v>
      </c>
      <c r="CK768" s="31">
        <v>92.7</v>
      </c>
      <c r="CL768" s="31">
        <v>92.7</v>
      </c>
      <c r="CM768" s="31">
        <v>94.5</v>
      </c>
      <c r="CN768" s="31">
        <v>93.9</v>
      </c>
      <c r="CO768" s="31">
        <v>95.6</v>
      </c>
      <c r="CP768" s="31">
        <v>93.9</v>
      </c>
      <c r="CQ768" s="31">
        <v>93.9</v>
      </c>
      <c r="CR768" s="31">
        <v>95.6</v>
      </c>
      <c r="CS768" s="31">
        <v>94.4</v>
      </c>
      <c r="CT768" s="31">
        <v>96.5</v>
      </c>
      <c r="CU768" s="31">
        <v>96.5</v>
      </c>
      <c r="CV768" s="31">
        <v>96.5</v>
      </c>
      <c r="CW768" s="31">
        <v>96.5</v>
      </c>
      <c r="CX768" s="31">
        <v>96.2</v>
      </c>
      <c r="CY768" s="31">
        <v>96.2</v>
      </c>
      <c r="CZ768" s="31">
        <v>94.4</v>
      </c>
      <c r="DA768" s="31">
        <v>96.2</v>
      </c>
      <c r="DB768" s="31">
        <v>94.4</v>
      </c>
      <c r="DC768" s="31">
        <v>94.4</v>
      </c>
      <c r="DD768" s="31">
        <v>94.4</v>
      </c>
      <c r="DE768" s="31">
        <v>95.5</v>
      </c>
      <c r="DF768" s="31">
        <v>95.5</v>
      </c>
      <c r="DG768" s="31">
        <v>97.8</v>
      </c>
      <c r="DH768" s="31">
        <v>97.8</v>
      </c>
      <c r="DI768" s="31">
        <v>97.3</v>
      </c>
      <c r="DJ768" s="31">
        <v>98.6</v>
      </c>
      <c r="DK768" s="31">
        <v>106.9</v>
      </c>
      <c r="DL768" s="31">
        <v>106.3</v>
      </c>
      <c r="DM768" s="31">
        <v>106.9</v>
      </c>
      <c r="DN768" s="31">
        <v>106.9</v>
      </c>
      <c r="DO768" s="31">
        <v>106.9</v>
      </c>
      <c r="DP768" s="31">
        <v>106.3</v>
      </c>
      <c r="DQ768" s="31">
        <v>106.9</v>
      </c>
      <c r="DR768" s="31">
        <v>109</v>
      </c>
      <c r="DS768" s="31">
        <v>109</v>
      </c>
      <c r="DT768" s="31">
        <v>109</v>
      </c>
      <c r="DU768" s="31">
        <v>110.2</v>
      </c>
      <c r="DV768" s="31">
        <v>109.5</v>
      </c>
      <c r="DW768" s="31">
        <v>110.2</v>
      </c>
      <c r="DX768" s="31">
        <v>110.2</v>
      </c>
      <c r="DY768" s="31">
        <v>109.6</v>
      </c>
      <c r="DZ768" s="31">
        <v>110.2</v>
      </c>
      <c r="EA768" s="31">
        <v>110.2</v>
      </c>
      <c r="EB768" s="31">
        <v>110.2</v>
      </c>
      <c r="EC768" s="31">
        <v>110.2</v>
      </c>
      <c r="ED768" s="31">
        <v>110.2</v>
      </c>
      <c r="EE768" s="31">
        <v>110.2</v>
      </c>
      <c r="EF768" s="31">
        <v>110.2</v>
      </c>
      <c r="EG768" s="31">
        <v>110.1</v>
      </c>
      <c r="EH768" s="31">
        <v>110.1</v>
      </c>
      <c r="EI768" s="31">
        <v>110.1</v>
      </c>
      <c r="EJ768" s="31">
        <v>110.1</v>
      </c>
      <c r="EK768" s="31">
        <v>110.1</v>
      </c>
      <c r="EL768" s="31">
        <v>110.1</v>
      </c>
      <c r="EM768" s="31">
        <v>110.1</v>
      </c>
      <c r="EN768" s="31">
        <v>110.2</v>
      </c>
      <c r="EO768" s="31">
        <v>110.2</v>
      </c>
      <c r="EP768" s="31">
        <v>108.1</v>
      </c>
      <c r="EQ768" s="31">
        <v>108.1</v>
      </c>
      <c r="ER768" s="31">
        <v>108.1</v>
      </c>
      <c r="ES768" s="31">
        <v>108.1</v>
      </c>
      <c r="ET768" s="31">
        <v>108.1</v>
      </c>
    </row>
    <row r="769" spans="1:150">
      <c r="A769" s="25" t="s">
        <v>2713</v>
      </c>
      <c r="B769" s="25" t="s">
        <v>2714</v>
      </c>
      <c r="C769" s="26">
        <v>0.37079000000000001</v>
      </c>
      <c r="D769" s="31">
        <v>103.9</v>
      </c>
      <c r="E769" s="31">
        <v>104.1</v>
      </c>
      <c r="F769" s="31">
        <v>103.5</v>
      </c>
      <c r="G769" s="31">
        <v>104.7</v>
      </c>
      <c r="H769" s="31">
        <v>106.3</v>
      </c>
      <c r="I769" s="31">
        <v>103.9</v>
      </c>
      <c r="J769" s="31">
        <v>106.1</v>
      </c>
      <c r="K769" s="31">
        <v>104.5</v>
      </c>
      <c r="L769" s="31">
        <v>104.8</v>
      </c>
      <c r="M769" s="31">
        <v>105</v>
      </c>
      <c r="N769" s="31">
        <v>105.5</v>
      </c>
      <c r="O769" s="31">
        <v>107.5</v>
      </c>
      <c r="P769" s="31">
        <v>107</v>
      </c>
      <c r="Q769" s="31">
        <v>105.8</v>
      </c>
      <c r="R769" s="31">
        <v>103.2</v>
      </c>
      <c r="S769" s="31">
        <v>91.7</v>
      </c>
      <c r="T769" s="31">
        <v>88.4</v>
      </c>
      <c r="U769" s="31">
        <v>87.9</v>
      </c>
      <c r="V769" s="31">
        <v>91.1</v>
      </c>
      <c r="W769" s="31">
        <v>90.4</v>
      </c>
      <c r="X769" s="31">
        <v>93.1</v>
      </c>
      <c r="Y769" s="31">
        <v>90.5</v>
      </c>
      <c r="Z769" s="31">
        <v>90.5</v>
      </c>
      <c r="AA769" s="31">
        <v>90.9</v>
      </c>
      <c r="AB769" s="31">
        <v>86.3</v>
      </c>
      <c r="AC769" s="31">
        <v>84.3</v>
      </c>
      <c r="AD769" s="31">
        <v>87.8</v>
      </c>
      <c r="AE769" s="31">
        <v>84.7</v>
      </c>
      <c r="AF769" s="31">
        <v>85.7</v>
      </c>
      <c r="AG769" s="31">
        <v>87.3</v>
      </c>
      <c r="AH769" s="31">
        <v>92.2</v>
      </c>
      <c r="AI769" s="31">
        <v>92.9</v>
      </c>
      <c r="AJ769" s="31">
        <v>94.1</v>
      </c>
      <c r="AK769" s="31">
        <v>92.2</v>
      </c>
      <c r="AL769" s="31">
        <v>93.8</v>
      </c>
      <c r="AM769" s="31">
        <v>92.7</v>
      </c>
      <c r="AN769" s="31">
        <v>89.3</v>
      </c>
      <c r="AO769" s="31">
        <v>90.9</v>
      </c>
      <c r="AP769" s="31">
        <v>88.7</v>
      </c>
      <c r="AQ769" s="31">
        <v>88</v>
      </c>
      <c r="AR769" s="31">
        <v>88.6</v>
      </c>
      <c r="AS769" s="31">
        <v>86.6</v>
      </c>
      <c r="AT769" s="31">
        <v>93.3</v>
      </c>
      <c r="AU769" s="31">
        <v>93.1</v>
      </c>
      <c r="AV769" s="31">
        <v>90.9</v>
      </c>
      <c r="AW769" s="31">
        <v>87.7</v>
      </c>
      <c r="AX769" s="31">
        <v>88.4</v>
      </c>
      <c r="AY769" s="31">
        <v>89.3</v>
      </c>
      <c r="AZ769" s="31">
        <v>83</v>
      </c>
      <c r="BA769" s="31">
        <v>82.4</v>
      </c>
      <c r="BB769" s="31">
        <v>84</v>
      </c>
      <c r="BC769" s="31">
        <v>80.3</v>
      </c>
      <c r="BD769" s="31">
        <v>80.3</v>
      </c>
      <c r="BE769" s="31">
        <v>80.099999999999994</v>
      </c>
      <c r="BF769" s="31">
        <v>80.099999999999994</v>
      </c>
      <c r="BG769" s="31">
        <v>76.8</v>
      </c>
      <c r="BH769" s="31">
        <v>76.7</v>
      </c>
      <c r="BI769" s="31">
        <v>76.599999999999994</v>
      </c>
      <c r="BJ769" s="31">
        <v>76.8</v>
      </c>
      <c r="BK769" s="31">
        <v>77.5</v>
      </c>
      <c r="BL769" s="31">
        <v>76.3</v>
      </c>
      <c r="BM769" s="31">
        <v>76.2</v>
      </c>
      <c r="BN769" s="31">
        <v>76.099999999999994</v>
      </c>
      <c r="BO769" s="31">
        <v>76.099999999999994</v>
      </c>
      <c r="BP769" s="31">
        <v>75</v>
      </c>
      <c r="BQ769" s="31">
        <v>75.599999999999994</v>
      </c>
      <c r="BR769" s="31">
        <v>74</v>
      </c>
      <c r="BS769" s="31">
        <v>74.599999999999994</v>
      </c>
      <c r="BT769" s="31">
        <v>74</v>
      </c>
      <c r="BU769" s="31">
        <v>74</v>
      </c>
      <c r="BV769" s="31">
        <v>73.8</v>
      </c>
      <c r="BW769" s="31">
        <v>73.900000000000006</v>
      </c>
      <c r="BX769" s="31">
        <v>74.400000000000006</v>
      </c>
      <c r="BY769" s="31">
        <v>73.8</v>
      </c>
      <c r="BZ769" s="31">
        <v>74.099999999999994</v>
      </c>
      <c r="CA769" s="31">
        <v>75.2</v>
      </c>
      <c r="CB769" s="31">
        <v>75.8</v>
      </c>
      <c r="CC769" s="31">
        <v>76.599999999999994</v>
      </c>
      <c r="CD769" s="31">
        <v>76.5</v>
      </c>
      <c r="CE769" s="31">
        <v>76.5</v>
      </c>
      <c r="CF769" s="31">
        <v>75.5</v>
      </c>
      <c r="CG769" s="31">
        <v>75.7</v>
      </c>
      <c r="CH769" s="31">
        <v>77</v>
      </c>
      <c r="CI769" s="31">
        <v>77.099999999999994</v>
      </c>
      <c r="CJ769" s="31">
        <v>76.900000000000006</v>
      </c>
      <c r="CK769" s="31">
        <v>76.7</v>
      </c>
      <c r="CL769" s="31">
        <v>74.5</v>
      </c>
      <c r="CM769" s="31">
        <v>74.5</v>
      </c>
      <c r="CN769" s="31">
        <v>74.5</v>
      </c>
      <c r="CO769" s="31">
        <v>74.2</v>
      </c>
      <c r="CP769" s="31">
        <v>74.2</v>
      </c>
      <c r="CQ769" s="31">
        <v>75.400000000000006</v>
      </c>
      <c r="CR769" s="31">
        <v>74.8</v>
      </c>
      <c r="CS769" s="31">
        <v>75.7</v>
      </c>
      <c r="CT769" s="31">
        <v>75</v>
      </c>
      <c r="CU769" s="31">
        <v>74.8</v>
      </c>
      <c r="CV769" s="31">
        <v>75</v>
      </c>
      <c r="CW769" s="31">
        <v>76.3</v>
      </c>
      <c r="CX769" s="31">
        <v>75.099999999999994</v>
      </c>
      <c r="CY769" s="31">
        <v>75.099999999999994</v>
      </c>
      <c r="CZ769" s="31">
        <v>75.599999999999994</v>
      </c>
      <c r="DA769" s="31">
        <v>75.3</v>
      </c>
      <c r="DB769" s="31">
        <v>75.3</v>
      </c>
      <c r="DC769" s="31">
        <v>75.599999999999994</v>
      </c>
      <c r="DD769" s="31">
        <v>75.8</v>
      </c>
      <c r="DE769" s="31">
        <v>76.599999999999994</v>
      </c>
      <c r="DF769" s="31">
        <v>76.599999999999994</v>
      </c>
      <c r="DG769" s="31">
        <v>76.599999999999994</v>
      </c>
      <c r="DH769" s="31">
        <v>76.8</v>
      </c>
      <c r="DI769" s="31">
        <v>77</v>
      </c>
      <c r="DJ769" s="31">
        <v>76.8</v>
      </c>
      <c r="DK769" s="31">
        <v>76.599999999999994</v>
      </c>
      <c r="DL769" s="31">
        <v>78.400000000000006</v>
      </c>
      <c r="DM769" s="31">
        <v>77.900000000000006</v>
      </c>
      <c r="DN769" s="31">
        <v>78.3</v>
      </c>
      <c r="DO769" s="31">
        <v>78.7</v>
      </c>
      <c r="DP769" s="31">
        <v>78.5</v>
      </c>
      <c r="DQ769" s="31">
        <v>79.400000000000006</v>
      </c>
      <c r="DR769" s="31">
        <v>79.400000000000006</v>
      </c>
      <c r="DS769" s="31">
        <v>80</v>
      </c>
      <c r="DT769" s="31">
        <v>80.3</v>
      </c>
      <c r="DU769" s="31">
        <v>83.6</v>
      </c>
      <c r="DV769" s="31">
        <v>84.5</v>
      </c>
      <c r="DW769" s="31">
        <v>83.9</v>
      </c>
      <c r="DX769" s="31">
        <v>84.5</v>
      </c>
      <c r="DY769" s="31">
        <v>85</v>
      </c>
      <c r="DZ769" s="31">
        <v>85.2</v>
      </c>
      <c r="EA769" s="31">
        <v>86.7</v>
      </c>
      <c r="EB769" s="31">
        <v>85.5</v>
      </c>
      <c r="EC769" s="31">
        <v>86.1</v>
      </c>
      <c r="ED769" s="31">
        <v>86.6</v>
      </c>
      <c r="EE769" s="31">
        <v>86.9</v>
      </c>
      <c r="EF769" s="31">
        <v>87.1</v>
      </c>
      <c r="EG769" s="31">
        <v>87.2</v>
      </c>
      <c r="EH769" s="31">
        <v>88.4</v>
      </c>
      <c r="EI769" s="31">
        <v>89.1</v>
      </c>
      <c r="EJ769" s="31">
        <v>88.4</v>
      </c>
      <c r="EK769" s="31">
        <v>89.6</v>
      </c>
      <c r="EL769" s="31">
        <v>89.2</v>
      </c>
      <c r="EM769" s="31">
        <v>88.8</v>
      </c>
      <c r="EN769" s="31">
        <v>88.6</v>
      </c>
      <c r="EO769" s="31">
        <v>88.7</v>
      </c>
      <c r="EP769" s="31">
        <v>88.8</v>
      </c>
      <c r="EQ769" s="31">
        <v>89.2</v>
      </c>
      <c r="ER769" s="31">
        <v>89.5</v>
      </c>
      <c r="ES769" s="31">
        <v>89.7</v>
      </c>
      <c r="ET769" s="31">
        <v>89.9</v>
      </c>
    </row>
    <row r="770" spans="1:150">
      <c r="A770" s="25" t="s">
        <v>2715</v>
      </c>
      <c r="B770" s="25" t="s">
        <v>2716</v>
      </c>
      <c r="C770" s="26">
        <v>6.4630000000000007E-2</v>
      </c>
      <c r="D770" s="31">
        <v>111.1</v>
      </c>
      <c r="E770" s="31">
        <v>111.5</v>
      </c>
      <c r="F770" s="31">
        <v>105.2</v>
      </c>
      <c r="G770" s="31">
        <v>109.5</v>
      </c>
      <c r="H770" s="31">
        <v>114.7</v>
      </c>
      <c r="I770" s="31">
        <v>118.7</v>
      </c>
      <c r="J770" s="31">
        <v>118.1</v>
      </c>
      <c r="K770" s="31">
        <v>115.1</v>
      </c>
      <c r="L770" s="31">
        <v>109.5</v>
      </c>
      <c r="M770" s="31">
        <v>110.5</v>
      </c>
      <c r="N770" s="31">
        <v>110.9</v>
      </c>
      <c r="O770" s="31">
        <v>119.9</v>
      </c>
      <c r="P770" s="31">
        <v>113.5</v>
      </c>
      <c r="Q770" s="31">
        <v>113.6</v>
      </c>
      <c r="R770" s="31">
        <v>111.2</v>
      </c>
      <c r="S770" s="31">
        <v>111.7</v>
      </c>
      <c r="T770" s="31">
        <v>111.7</v>
      </c>
      <c r="U770" s="31">
        <v>111.5</v>
      </c>
      <c r="V770" s="31">
        <v>113.2</v>
      </c>
      <c r="W770" s="31">
        <v>111.3</v>
      </c>
      <c r="X770" s="31">
        <v>122.5</v>
      </c>
      <c r="Y770" s="31">
        <v>117.1</v>
      </c>
      <c r="Z770" s="31">
        <v>117.3</v>
      </c>
      <c r="AA770" s="31">
        <v>117.6</v>
      </c>
      <c r="AB770" s="31">
        <v>121</v>
      </c>
      <c r="AC770" s="31">
        <v>111.2</v>
      </c>
      <c r="AD770" s="31">
        <v>120.3</v>
      </c>
      <c r="AE770" s="31">
        <v>109.5</v>
      </c>
      <c r="AF770" s="31">
        <v>111.9</v>
      </c>
      <c r="AG770" s="31">
        <v>118.9</v>
      </c>
      <c r="AH770" s="31">
        <v>114.8</v>
      </c>
      <c r="AI770" s="31">
        <v>114.9</v>
      </c>
      <c r="AJ770" s="31">
        <v>117.3</v>
      </c>
      <c r="AK770" s="31">
        <v>115.4</v>
      </c>
      <c r="AL770" s="31">
        <v>122.7</v>
      </c>
      <c r="AM770" s="31">
        <v>122.7</v>
      </c>
      <c r="AN770" s="31">
        <v>118.3</v>
      </c>
      <c r="AO770" s="31">
        <v>118.6</v>
      </c>
      <c r="AP770" s="31">
        <v>116.3</v>
      </c>
      <c r="AQ770" s="31">
        <v>116</v>
      </c>
      <c r="AR770" s="31">
        <v>116</v>
      </c>
      <c r="AS770" s="31">
        <v>115.9</v>
      </c>
      <c r="AT770" s="31">
        <v>116</v>
      </c>
      <c r="AU770" s="31">
        <v>115.9</v>
      </c>
      <c r="AV770" s="31">
        <v>115.8</v>
      </c>
      <c r="AW770" s="31">
        <v>116.1</v>
      </c>
      <c r="AX770" s="31">
        <v>116.3</v>
      </c>
      <c r="AY770" s="31">
        <v>116.2</v>
      </c>
      <c r="AZ770" s="31">
        <v>116.1</v>
      </c>
      <c r="BA770" s="31">
        <v>116.2</v>
      </c>
      <c r="BB770" s="31">
        <v>116.1</v>
      </c>
      <c r="BC770" s="31">
        <v>116.4</v>
      </c>
      <c r="BD770" s="31">
        <v>116.3</v>
      </c>
      <c r="BE770" s="31">
        <v>116.3</v>
      </c>
      <c r="BF770" s="31">
        <v>116.4</v>
      </c>
      <c r="BG770" s="31">
        <v>116.3</v>
      </c>
      <c r="BH770" s="31">
        <v>116.4</v>
      </c>
      <c r="BI770" s="31">
        <v>116.5</v>
      </c>
      <c r="BJ770" s="31">
        <v>116.7</v>
      </c>
      <c r="BK770" s="31">
        <v>120.3</v>
      </c>
      <c r="BL770" s="31">
        <v>114.4</v>
      </c>
      <c r="BM770" s="31">
        <v>114.4</v>
      </c>
      <c r="BN770" s="31">
        <v>113</v>
      </c>
      <c r="BO770" s="31">
        <v>112.4</v>
      </c>
      <c r="BP770" s="31">
        <v>106.1</v>
      </c>
      <c r="BQ770" s="31">
        <v>109.2</v>
      </c>
      <c r="BR770" s="31">
        <v>108.5</v>
      </c>
      <c r="BS770" s="31">
        <v>112.2</v>
      </c>
      <c r="BT770" s="31">
        <v>108.9</v>
      </c>
      <c r="BU770" s="31">
        <v>108.2</v>
      </c>
      <c r="BV770" s="31">
        <v>106.4</v>
      </c>
      <c r="BW770" s="31">
        <v>106.4</v>
      </c>
      <c r="BX770" s="31">
        <v>108.7</v>
      </c>
      <c r="BY770" s="31">
        <v>106.3</v>
      </c>
      <c r="BZ770" s="31">
        <v>106.9</v>
      </c>
      <c r="CA770" s="31">
        <v>106.2</v>
      </c>
      <c r="CB770" s="31">
        <v>106.4</v>
      </c>
      <c r="CC770" s="31">
        <v>107.7</v>
      </c>
      <c r="CD770" s="31">
        <v>107.5</v>
      </c>
      <c r="CE770" s="31">
        <v>107.9</v>
      </c>
      <c r="CF770" s="31">
        <v>106.6</v>
      </c>
      <c r="CG770" s="31">
        <v>107.5</v>
      </c>
      <c r="CH770" s="31">
        <v>108.6</v>
      </c>
      <c r="CI770" s="31">
        <v>108.6</v>
      </c>
      <c r="CJ770" s="31">
        <v>109.6</v>
      </c>
      <c r="CK770" s="31">
        <v>108.4</v>
      </c>
      <c r="CL770" s="31">
        <v>108.2</v>
      </c>
      <c r="CM770" s="31">
        <v>108.3</v>
      </c>
      <c r="CN770" s="31">
        <v>108.3</v>
      </c>
      <c r="CO770" s="31">
        <v>108</v>
      </c>
      <c r="CP770" s="31">
        <v>107.6</v>
      </c>
      <c r="CQ770" s="31">
        <v>108.3</v>
      </c>
      <c r="CR770" s="31">
        <v>106.2</v>
      </c>
      <c r="CS770" s="31">
        <v>107.4</v>
      </c>
      <c r="CT770" s="31">
        <v>108.2</v>
      </c>
      <c r="CU770" s="31">
        <v>108.4</v>
      </c>
      <c r="CV770" s="31">
        <v>110</v>
      </c>
      <c r="CW770" s="31">
        <v>108.7</v>
      </c>
      <c r="CX770" s="31">
        <v>109.6</v>
      </c>
      <c r="CY770" s="31">
        <v>109.3</v>
      </c>
      <c r="CZ770" s="31">
        <v>111.6</v>
      </c>
      <c r="DA770" s="31">
        <v>110.1</v>
      </c>
      <c r="DB770" s="31">
        <v>109.9</v>
      </c>
      <c r="DC770" s="31">
        <v>110.8</v>
      </c>
      <c r="DD770" s="31">
        <v>112</v>
      </c>
      <c r="DE770" s="31">
        <v>114.2</v>
      </c>
      <c r="DF770" s="31">
        <v>114.8</v>
      </c>
      <c r="DG770" s="31">
        <v>113.9</v>
      </c>
      <c r="DH770" s="31">
        <v>115</v>
      </c>
      <c r="DI770" s="31">
        <v>116.2</v>
      </c>
      <c r="DJ770" s="31">
        <v>114.9</v>
      </c>
      <c r="DK770" s="31">
        <v>113.4</v>
      </c>
      <c r="DL770" s="31">
        <v>122.8</v>
      </c>
      <c r="DM770" s="31">
        <v>120.7</v>
      </c>
      <c r="DN770" s="31">
        <v>121.7</v>
      </c>
      <c r="DO770" s="31">
        <v>123.2</v>
      </c>
      <c r="DP770" s="31">
        <v>121.3</v>
      </c>
      <c r="DQ770" s="31">
        <v>125.3</v>
      </c>
      <c r="DR770" s="31">
        <v>123.3</v>
      </c>
      <c r="DS770" s="31">
        <v>124.9</v>
      </c>
      <c r="DT770" s="31">
        <v>125.8</v>
      </c>
      <c r="DU770" s="31">
        <v>127.5</v>
      </c>
      <c r="DV770" s="31">
        <v>128.30000000000001</v>
      </c>
      <c r="DW770" s="31">
        <v>123.3</v>
      </c>
      <c r="DX770" s="31">
        <v>123.4</v>
      </c>
      <c r="DY770" s="31">
        <v>123.2</v>
      </c>
      <c r="DZ770" s="31">
        <v>125.2</v>
      </c>
      <c r="EA770" s="31">
        <v>124.5</v>
      </c>
      <c r="EB770" s="31">
        <v>123.7</v>
      </c>
      <c r="EC770" s="31">
        <v>123</v>
      </c>
      <c r="ED770" s="31">
        <v>124.4</v>
      </c>
      <c r="EE770" s="31">
        <v>125.4</v>
      </c>
      <c r="EF770" s="31">
        <v>126.4</v>
      </c>
      <c r="EG770" s="31">
        <v>126.8</v>
      </c>
      <c r="EH770" s="31">
        <v>129.4</v>
      </c>
      <c r="EI770" s="31">
        <v>129.6</v>
      </c>
      <c r="EJ770" s="31">
        <v>127</v>
      </c>
      <c r="EK770" s="31">
        <v>132.1</v>
      </c>
      <c r="EL770" s="31">
        <v>129</v>
      </c>
      <c r="EM770" s="31">
        <v>126.8</v>
      </c>
      <c r="EN770" s="31">
        <v>125.7</v>
      </c>
      <c r="EO770" s="31">
        <v>126.2</v>
      </c>
      <c r="EP770" s="31">
        <v>126.6</v>
      </c>
      <c r="EQ770" s="31">
        <v>128.5</v>
      </c>
      <c r="ER770" s="31">
        <v>129.5</v>
      </c>
      <c r="ES770" s="31">
        <v>129.80000000000001</v>
      </c>
      <c r="ET770" s="31">
        <v>131.19999999999999</v>
      </c>
    </row>
    <row r="771" spans="1:150">
      <c r="A771" s="25" t="s">
        <v>2717</v>
      </c>
      <c r="B771" s="25" t="s">
        <v>2718</v>
      </c>
      <c r="C771" s="26">
        <v>6.7849999999999994E-2</v>
      </c>
      <c r="D771" s="31">
        <v>107.7</v>
      </c>
      <c r="E771" s="31">
        <v>107.5</v>
      </c>
      <c r="F771" s="31">
        <v>107.6</v>
      </c>
      <c r="G771" s="31">
        <v>108.6</v>
      </c>
      <c r="H771" s="31">
        <v>108.6</v>
      </c>
      <c r="I771" s="31">
        <v>92.1</v>
      </c>
      <c r="J771" s="31">
        <v>107.1</v>
      </c>
      <c r="K771" s="31">
        <v>106.6</v>
      </c>
      <c r="L771" s="31">
        <v>106.8</v>
      </c>
      <c r="M771" s="31">
        <v>106.8</v>
      </c>
      <c r="N771" s="31">
        <v>106.8</v>
      </c>
      <c r="O771" s="31">
        <v>106.5</v>
      </c>
      <c r="P771" s="31">
        <v>113.1</v>
      </c>
      <c r="Q771" s="31">
        <v>105.8</v>
      </c>
      <c r="R771" s="31">
        <v>93.3</v>
      </c>
      <c r="S771" s="31">
        <v>93.2</v>
      </c>
      <c r="T771" s="31">
        <v>93.3</v>
      </c>
      <c r="U771" s="31">
        <v>93.3</v>
      </c>
      <c r="V771" s="31">
        <v>94.3</v>
      </c>
      <c r="W771" s="31">
        <v>94.3</v>
      </c>
      <c r="X771" s="31">
        <v>106</v>
      </c>
      <c r="Y771" s="31">
        <v>106</v>
      </c>
      <c r="Z771" s="31">
        <v>107.3</v>
      </c>
      <c r="AA771" s="31">
        <v>107.3</v>
      </c>
      <c r="AB771" s="31">
        <v>109.1</v>
      </c>
      <c r="AC771" s="31">
        <v>109.6</v>
      </c>
      <c r="AD771" s="31">
        <v>109.5</v>
      </c>
      <c r="AE771" s="31">
        <v>106.7</v>
      </c>
      <c r="AF771" s="31">
        <v>107.7</v>
      </c>
      <c r="AG771" s="31">
        <v>107.7</v>
      </c>
      <c r="AH771" s="31">
        <v>107.8</v>
      </c>
      <c r="AI771" s="31">
        <v>109.3</v>
      </c>
      <c r="AJ771" s="31">
        <v>109.1</v>
      </c>
      <c r="AK771" s="31">
        <v>104.4</v>
      </c>
      <c r="AL771" s="31">
        <v>102.8</v>
      </c>
      <c r="AM771" s="31">
        <v>103.6</v>
      </c>
      <c r="AN771" s="31">
        <v>103.8</v>
      </c>
      <c r="AO771" s="31">
        <v>105.1</v>
      </c>
      <c r="AP771" s="31">
        <v>104.9</v>
      </c>
      <c r="AQ771" s="31">
        <v>104.3</v>
      </c>
      <c r="AR771" s="31">
        <v>103.8</v>
      </c>
      <c r="AS771" s="31">
        <v>113.3</v>
      </c>
      <c r="AT771" s="31">
        <v>113.3</v>
      </c>
      <c r="AU771" s="31">
        <v>113.3</v>
      </c>
      <c r="AV771" s="31">
        <v>113.3</v>
      </c>
      <c r="AW771" s="31">
        <v>113.3</v>
      </c>
      <c r="AX771" s="31">
        <v>113.3</v>
      </c>
      <c r="AY771" s="31">
        <v>113.3</v>
      </c>
      <c r="AZ771" s="31">
        <v>113.3</v>
      </c>
      <c r="BA771" s="31">
        <v>113.3</v>
      </c>
      <c r="BB771" s="31">
        <v>113.3</v>
      </c>
      <c r="BC771" s="31">
        <v>113.3</v>
      </c>
      <c r="BD771" s="31">
        <v>113.3</v>
      </c>
      <c r="BE771" s="31">
        <v>113.3</v>
      </c>
      <c r="BF771" s="31">
        <v>113.3</v>
      </c>
      <c r="BG771" s="31">
        <v>95.2</v>
      </c>
      <c r="BH771" s="31">
        <v>95.2</v>
      </c>
      <c r="BI771" s="31">
        <v>95.2</v>
      </c>
      <c r="BJ771" s="31">
        <v>95.2</v>
      </c>
      <c r="BK771" s="31">
        <v>95.2</v>
      </c>
      <c r="BL771" s="31">
        <v>95.2</v>
      </c>
      <c r="BM771" s="31">
        <v>95.2</v>
      </c>
      <c r="BN771" s="31">
        <v>95.2</v>
      </c>
      <c r="BO771" s="31">
        <v>95.2</v>
      </c>
      <c r="BP771" s="31">
        <v>95.2</v>
      </c>
      <c r="BQ771" s="31">
        <v>95.2</v>
      </c>
      <c r="BR771" s="31">
        <v>87.2</v>
      </c>
      <c r="BS771" s="31">
        <v>87.2</v>
      </c>
      <c r="BT771" s="31">
        <v>87.2</v>
      </c>
      <c r="BU771" s="31">
        <v>87.2</v>
      </c>
      <c r="BV771" s="31">
        <v>87.2</v>
      </c>
      <c r="BW771" s="31">
        <v>87.2</v>
      </c>
      <c r="BX771" s="31">
        <v>87.2</v>
      </c>
      <c r="BY771" s="31">
        <v>87.2</v>
      </c>
      <c r="BZ771" s="31">
        <v>87.2</v>
      </c>
      <c r="CA771" s="31">
        <v>94.6</v>
      </c>
      <c r="CB771" s="31">
        <v>96.5</v>
      </c>
      <c r="CC771" s="31">
        <v>99.7</v>
      </c>
      <c r="CD771" s="31">
        <v>99.9</v>
      </c>
      <c r="CE771" s="31">
        <v>99.8</v>
      </c>
      <c r="CF771" s="31">
        <v>95.3</v>
      </c>
      <c r="CG771" s="31">
        <v>96.4</v>
      </c>
      <c r="CH771" s="31">
        <v>102.4</v>
      </c>
      <c r="CI771" s="31">
        <v>102.4</v>
      </c>
      <c r="CJ771" s="31">
        <v>100.6</v>
      </c>
      <c r="CK771" s="31">
        <v>100.6</v>
      </c>
      <c r="CL771" s="31">
        <v>89.1</v>
      </c>
      <c r="CM771" s="31">
        <v>88.7</v>
      </c>
      <c r="CN771" s="31">
        <v>88.9</v>
      </c>
      <c r="CO771" s="31">
        <v>87.1</v>
      </c>
      <c r="CP771" s="31">
        <v>87.4</v>
      </c>
      <c r="CQ771" s="31">
        <v>93.9</v>
      </c>
      <c r="CR771" s="31">
        <v>91.8</v>
      </c>
      <c r="CS771" s="31">
        <v>93.9</v>
      </c>
      <c r="CT771" s="31">
        <v>89.6</v>
      </c>
      <c r="CU771" s="31">
        <v>88.2</v>
      </c>
      <c r="CV771" s="31">
        <v>88.2</v>
      </c>
      <c r="CW771" s="31">
        <v>95</v>
      </c>
      <c r="CX771" s="31">
        <v>88.4</v>
      </c>
      <c r="CY771" s="31">
        <v>88.4</v>
      </c>
      <c r="CZ771" s="31">
        <v>88.4</v>
      </c>
      <c r="DA771" s="31">
        <v>88.4</v>
      </c>
      <c r="DB771" s="31">
        <v>88.8</v>
      </c>
      <c r="DC771" s="31">
        <v>88.7</v>
      </c>
      <c r="DD771" s="31">
        <v>88.8</v>
      </c>
      <c r="DE771" s="31">
        <v>88.8</v>
      </c>
      <c r="DF771" s="31">
        <v>88.3</v>
      </c>
      <c r="DG771" s="31">
        <v>88.9</v>
      </c>
      <c r="DH771" s="31">
        <v>88.4</v>
      </c>
      <c r="DI771" s="31">
        <v>88.3</v>
      </c>
      <c r="DJ771" s="31">
        <v>88.2</v>
      </c>
      <c r="DK771" s="31">
        <v>88.1</v>
      </c>
      <c r="DL771" s="31">
        <v>87.9</v>
      </c>
      <c r="DM771" s="31">
        <v>87.9</v>
      </c>
      <c r="DN771" s="31">
        <v>88.1</v>
      </c>
      <c r="DO771" s="31">
        <v>88.5</v>
      </c>
      <c r="DP771" s="31">
        <v>88.8</v>
      </c>
      <c r="DQ771" s="31">
        <v>89.2</v>
      </c>
      <c r="DR771" s="31">
        <v>89.2</v>
      </c>
      <c r="DS771" s="31">
        <v>90.7</v>
      </c>
      <c r="DT771" s="31">
        <v>90.5</v>
      </c>
      <c r="DU771" s="31">
        <v>90.6</v>
      </c>
      <c r="DV771" s="31">
        <v>91.4</v>
      </c>
      <c r="DW771" s="31">
        <v>92.8</v>
      </c>
      <c r="DX771" s="31">
        <v>93.4</v>
      </c>
      <c r="DY771" s="31">
        <v>93.8</v>
      </c>
      <c r="DZ771" s="31">
        <v>94</v>
      </c>
      <c r="EA771" s="31">
        <v>100.9</v>
      </c>
      <c r="EB771" s="31">
        <v>96.9</v>
      </c>
      <c r="EC771" s="31">
        <v>96.9</v>
      </c>
      <c r="ED771" s="31">
        <v>97.1</v>
      </c>
      <c r="EE771" s="31">
        <v>97.2</v>
      </c>
      <c r="EF771" s="31">
        <v>98.3</v>
      </c>
      <c r="EG771" s="31">
        <v>98.6</v>
      </c>
      <c r="EH771" s="31">
        <v>99.2</v>
      </c>
      <c r="EI771" s="31">
        <v>99.1</v>
      </c>
      <c r="EJ771" s="31">
        <v>97.3</v>
      </c>
      <c r="EK771" s="31">
        <v>99.4</v>
      </c>
      <c r="EL771" s="31">
        <v>99.7</v>
      </c>
      <c r="EM771" s="31">
        <v>99.6</v>
      </c>
      <c r="EN771" s="31">
        <v>99.5</v>
      </c>
      <c r="EO771" s="31">
        <v>99</v>
      </c>
      <c r="EP771" s="31">
        <v>99</v>
      </c>
      <c r="EQ771" s="31">
        <v>99</v>
      </c>
      <c r="ER771" s="31">
        <v>99.8</v>
      </c>
      <c r="ES771" s="31">
        <v>99.8</v>
      </c>
      <c r="ET771" s="31">
        <v>100.4</v>
      </c>
    </row>
    <row r="772" spans="1:150">
      <c r="A772" s="25" t="s">
        <v>2719</v>
      </c>
      <c r="B772" s="25" t="s">
        <v>2720</v>
      </c>
      <c r="C772" s="26">
        <v>9.9500000000000005E-3</v>
      </c>
      <c r="D772" s="31">
        <v>101.5</v>
      </c>
      <c r="E772" s="31">
        <v>99.5</v>
      </c>
      <c r="F772" s="31">
        <v>96.3</v>
      </c>
      <c r="G772" s="31">
        <v>96.7</v>
      </c>
      <c r="H772" s="31">
        <v>97.7</v>
      </c>
      <c r="I772" s="31">
        <v>97.9</v>
      </c>
      <c r="J772" s="31">
        <v>103.6</v>
      </c>
      <c r="K772" s="31">
        <v>99.2</v>
      </c>
      <c r="L772" s="31">
        <v>102.2</v>
      </c>
      <c r="M772" s="31">
        <v>102.6</v>
      </c>
      <c r="N772" s="31">
        <v>102.5</v>
      </c>
      <c r="O772" s="31">
        <v>101.7</v>
      </c>
      <c r="P772" s="31">
        <v>102.1</v>
      </c>
      <c r="Q772" s="31">
        <v>100</v>
      </c>
      <c r="R772" s="31">
        <v>102.7</v>
      </c>
      <c r="S772" s="31">
        <v>97.6</v>
      </c>
      <c r="T772" s="31">
        <v>101.8</v>
      </c>
      <c r="U772" s="31">
        <v>102.8</v>
      </c>
      <c r="V772" s="31">
        <v>99.8</v>
      </c>
      <c r="W772" s="31">
        <v>105.6</v>
      </c>
      <c r="X772" s="31">
        <v>103.1</v>
      </c>
      <c r="Y772" s="31">
        <v>105.4</v>
      </c>
      <c r="Z772" s="31">
        <v>107.4</v>
      </c>
      <c r="AA772" s="31">
        <v>114.7</v>
      </c>
      <c r="AB772" s="31">
        <v>106.8</v>
      </c>
      <c r="AC772" s="31">
        <v>104</v>
      </c>
      <c r="AD772" s="31">
        <v>104.9</v>
      </c>
      <c r="AE772" s="31">
        <v>104.4</v>
      </c>
      <c r="AF772" s="31">
        <v>106.4</v>
      </c>
      <c r="AG772" s="31">
        <v>102.7</v>
      </c>
      <c r="AH772" s="31">
        <v>104.4</v>
      </c>
      <c r="AI772" s="31">
        <v>106.5</v>
      </c>
      <c r="AJ772" s="31">
        <v>97.8</v>
      </c>
      <c r="AK772" s="31">
        <v>106.6</v>
      </c>
      <c r="AL772" s="31">
        <v>106.3</v>
      </c>
      <c r="AM772" s="31">
        <v>107.1</v>
      </c>
      <c r="AN772" s="31">
        <v>108.6</v>
      </c>
      <c r="AO772" s="31">
        <v>108.4</v>
      </c>
      <c r="AP772" s="31">
        <v>111.8</v>
      </c>
      <c r="AQ772" s="31">
        <v>100.4</v>
      </c>
      <c r="AR772" s="31">
        <v>109.2</v>
      </c>
      <c r="AS772" s="31">
        <v>110.8</v>
      </c>
      <c r="AT772" s="31">
        <v>107.9</v>
      </c>
      <c r="AU772" s="31">
        <v>107.7</v>
      </c>
      <c r="AV772" s="31">
        <v>107.7</v>
      </c>
      <c r="AW772" s="31">
        <v>104.9</v>
      </c>
      <c r="AX772" s="31">
        <v>104.9</v>
      </c>
      <c r="AY772" s="31">
        <v>104.9</v>
      </c>
      <c r="AZ772" s="31">
        <v>107.8</v>
      </c>
      <c r="BA772" s="31">
        <v>107.7</v>
      </c>
      <c r="BB772" s="31">
        <v>107.6</v>
      </c>
      <c r="BC772" s="31">
        <v>107.6</v>
      </c>
      <c r="BD772" s="31">
        <v>107.6</v>
      </c>
      <c r="BE772" s="31">
        <v>107.6</v>
      </c>
      <c r="BF772" s="31">
        <v>107.6</v>
      </c>
      <c r="BG772" s="31">
        <v>107.6</v>
      </c>
      <c r="BH772" s="31">
        <v>105.4</v>
      </c>
      <c r="BI772" s="31">
        <v>105.4</v>
      </c>
      <c r="BJ772" s="31">
        <v>107.9</v>
      </c>
      <c r="BK772" s="31">
        <v>107.9</v>
      </c>
      <c r="BL772" s="31">
        <v>107.9</v>
      </c>
      <c r="BM772" s="31">
        <v>107.9</v>
      </c>
      <c r="BN772" s="31">
        <v>109.8</v>
      </c>
      <c r="BO772" s="31">
        <v>109.8</v>
      </c>
      <c r="BP772" s="31">
        <v>109.8</v>
      </c>
      <c r="BQ772" s="31">
        <v>109.8</v>
      </c>
      <c r="BR772" s="31">
        <v>109.8</v>
      </c>
      <c r="BS772" s="31">
        <v>109.8</v>
      </c>
      <c r="BT772" s="31">
        <v>111.2</v>
      </c>
      <c r="BU772" s="31">
        <v>113.5</v>
      </c>
      <c r="BV772" s="31">
        <v>113.9</v>
      </c>
      <c r="BW772" s="31">
        <v>114.3</v>
      </c>
      <c r="BX772" s="31">
        <v>114.3</v>
      </c>
      <c r="BY772" s="31">
        <v>114.3</v>
      </c>
      <c r="BZ772" s="31">
        <v>117.6</v>
      </c>
      <c r="CA772" s="31">
        <v>117.6</v>
      </c>
      <c r="CB772" s="31">
        <v>117.6</v>
      </c>
      <c r="CC772" s="31">
        <v>117.6</v>
      </c>
      <c r="CD772" s="31">
        <v>117.6</v>
      </c>
      <c r="CE772" s="31">
        <v>117.6</v>
      </c>
      <c r="CF772" s="31">
        <v>117.6</v>
      </c>
      <c r="CG772" s="31">
        <v>117.6</v>
      </c>
      <c r="CH772" s="31">
        <v>117.6</v>
      </c>
      <c r="CI772" s="31">
        <v>117.6</v>
      </c>
      <c r="CJ772" s="31">
        <v>117.6</v>
      </c>
      <c r="CK772" s="31">
        <v>115.3</v>
      </c>
      <c r="CL772" s="31">
        <v>115.3</v>
      </c>
      <c r="CM772" s="31">
        <v>115.3</v>
      </c>
      <c r="CN772" s="31">
        <v>115.3</v>
      </c>
      <c r="CO772" s="31">
        <v>115.3</v>
      </c>
      <c r="CP772" s="31">
        <v>115.3</v>
      </c>
      <c r="CQ772" s="31">
        <v>115.3</v>
      </c>
      <c r="CR772" s="31">
        <v>115.3</v>
      </c>
      <c r="CS772" s="31">
        <v>115.3</v>
      </c>
      <c r="CT772" s="31">
        <v>115.3</v>
      </c>
      <c r="CU772" s="31">
        <v>115.3</v>
      </c>
      <c r="CV772" s="31">
        <v>115.3</v>
      </c>
      <c r="CW772" s="31">
        <v>115.3</v>
      </c>
      <c r="CX772" s="31">
        <v>115.3</v>
      </c>
      <c r="CY772" s="31">
        <v>115.3</v>
      </c>
      <c r="CZ772" s="31">
        <v>119</v>
      </c>
      <c r="DA772" s="31">
        <v>119</v>
      </c>
      <c r="DB772" s="31">
        <v>119</v>
      </c>
      <c r="DC772" s="31">
        <v>119</v>
      </c>
      <c r="DD772" s="31">
        <v>119</v>
      </c>
      <c r="DE772" s="31">
        <v>122.8</v>
      </c>
      <c r="DF772" s="31">
        <v>122.8</v>
      </c>
      <c r="DG772" s="31">
        <v>122.8</v>
      </c>
      <c r="DH772" s="31">
        <v>122.8</v>
      </c>
      <c r="DI772" s="31">
        <v>122.8</v>
      </c>
      <c r="DJ772" s="31">
        <v>122.8</v>
      </c>
      <c r="DK772" s="31">
        <v>122.9</v>
      </c>
      <c r="DL772" s="31">
        <v>122.9</v>
      </c>
      <c r="DM772" s="31">
        <v>122.9</v>
      </c>
      <c r="DN772" s="31">
        <v>122.9</v>
      </c>
      <c r="DO772" s="31">
        <v>123</v>
      </c>
      <c r="DP772" s="31">
        <v>123</v>
      </c>
      <c r="DQ772" s="31">
        <v>123</v>
      </c>
      <c r="DR772" s="31">
        <v>123</v>
      </c>
      <c r="DS772" s="31">
        <v>123</v>
      </c>
      <c r="DT772" s="31">
        <v>123</v>
      </c>
      <c r="DU772" s="31">
        <v>123</v>
      </c>
      <c r="DV772" s="31">
        <v>123</v>
      </c>
      <c r="DW772" s="31">
        <v>123</v>
      </c>
      <c r="DX772" s="31">
        <v>123</v>
      </c>
      <c r="DY772" s="31">
        <v>123</v>
      </c>
      <c r="DZ772" s="31">
        <v>123</v>
      </c>
      <c r="EA772" s="31">
        <v>123</v>
      </c>
      <c r="EB772" s="31">
        <v>123</v>
      </c>
      <c r="EC772" s="31">
        <v>123</v>
      </c>
      <c r="ED772" s="31">
        <v>123.1</v>
      </c>
      <c r="EE772" s="31">
        <v>123.1</v>
      </c>
      <c r="EF772" s="31">
        <v>123.1</v>
      </c>
      <c r="EG772" s="31">
        <v>123.1</v>
      </c>
      <c r="EH772" s="31">
        <v>123.1</v>
      </c>
      <c r="EI772" s="31">
        <v>123.1</v>
      </c>
      <c r="EJ772" s="31">
        <v>123.1</v>
      </c>
      <c r="EK772" s="31">
        <v>123.1</v>
      </c>
      <c r="EL772" s="31">
        <v>123.2</v>
      </c>
      <c r="EM772" s="31">
        <v>123.2</v>
      </c>
      <c r="EN772" s="31">
        <v>123.2</v>
      </c>
      <c r="EO772" s="31">
        <v>123.2</v>
      </c>
      <c r="EP772" s="31">
        <v>123.2</v>
      </c>
      <c r="EQ772" s="31">
        <v>123.2</v>
      </c>
      <c r="ER772" s="31">
        <v>123.2</v>
      </c>
      <c r="ES772" s="31">
        <v>123.2</v>
      </c>
      <c r="ET772" s="31">
        <v>123.2</v>
      </c>
    </row>
    <row r="773" spans="1:150">
      <c r="A773" s="25" t="s">
        <v>1379</v>
      </c>
      <c r="B773" s="25" t="s">
        <v>2721</v>
      </c>
      <c r="C773" s="26">
        <v>3.79E-3</v>
      </c>
      <c r="D773" s="31">
        <v>103.2</v>
      </c>
      <c r="E773" s="31">
        <v>103.2</v>
      </c>
      <c r="F773" s="31">
        <v>103.2</v>
      </c>
      <c r="G773" s="31">
        <v>103.2</v>
      </c>
      <c r="H773" s="31">
        <v>103.2</v>
      </c>
      <c r="I773" s="31">
        <v>103.2</v>
      </c>
      <c r="J773" s="31">
        <v>103.2</v>
      </c>
      <c r="K773" s="31">
        <v>103.2</v>
      </c>
      <c r="L773" s="31">
        <v>103.2</v>
      </c>
      <c r="M773" s="31">
        <v>103.2</v>
      </c>
      <c r="N773" s="31">
        <v>103.2</v>
      </c>
      <c r="O773" s="31">
        <v>103.2</v>
      </c>
      <c r="P773" s="31">
        <v>111.5</v>
      </c>
      <c r="Q773" s="31">
        <v>111.5</v>
      </c>
      <c r="R773" s="31">
        <v>114.6</v>
      </c>
      <c r="S773" s="31">
        <v>114.6</v>
      </c>
      <c r="T773" s="31">
        <v>114.6</v>
      </c>
      <c r="U773" s="31">
        <v>114.6</v>
      </c>
      <c r="V773" s="31">
        <v>114.6</v>
      </c>
      <c r="W773" s="31">
        <v>114.6</v>
      </c>
      <c r="X773" s="31">
        <v>114.6</v>
      </c>
      <c r="Y773" s="31">
        <v>114.6</v>
      </c>
      <c r="Z773" s="31">
        <v>125.6</v>
      </c>
      <c r="AA773" s="31">
        <v>125.6</v>
      </c>
      <c r="AB773" s="31">
        <v>125.8</v>
      </c>
      <c r="AC773" s="31">
        <v>120.7</v>
      </c>
      <c r="AD773" s="31">
        <v>120.7</v>
      </c>
      <c r="AE773" s="31">
        <v>123.7</v>
      </c>
      <c r="AF773" s="31">
        <v>123.7</v>
      </c>
      <c r="AG773" s="31">
        <v>123.7</v>
      </c>
      <c r="AH773" s="31">
        <v>125.2</v>
      </c>
      <c r="AI773" s="31">
        <v>125.2</v>
      </c>
      <c r="AJ773" s="31">
        <v>125.2</v>
      </c>
      <c r="AK773" s="31">
        <v>124.4</v>
      </c>
      <c r="AL773" s="31">
        <v>124.4</v>
      </c>
      <c r="AM773" s="31">
        <v>124.4</v>
      </c>
      <c r="AN773" s="31">
        <v>125.5</v>
      </c>
      <c r="AO773" s="31">
        <v>128.6</v>
      </c>
      <c r="AP773" s="31">
        <v>128.6</v>
      </c>
      <c r="AQ773" s="31">
        <v>125.3</v>
      </c>
      <c r="AR773" s="31">
        <v>125.3</v>
      </c>
      <c r="AS773" s="31">
        <v>125.3</v>
      </c>
      <c r="AT773" s="31">
        <v>125.3</v>
      </c>
      <c r="AU773" s="31">
        <v>125.3</v>
      </c>
      <c r="AV773" s="31">
        <v>125.3</v>
      </c>
      <c r="AW773" s="31">
        <v>131.9</v>
      </c>
      <c r="AX773" s="31">
        <v>131.9</v>
      </c>
      <c r="AY773" s="31">
        <v>131.9</v>
      </c>
      <c r="AZ773" s="31">
        <v>131.9</v>
      </c>
      <c r="BA773" s="31">
        <v>131.9</v>
      </c>
      <c r="BB773" s="31">
        <v>135.5</v>
      </c>
      <c r="BC773" s="31">
        <v>135.5</v>
      </c>
      <c r="BD773" s="31">
        <v>135.5</v>
      </c>
      <c r="BE773" s="31">
        <v>135.5</v>
      </c>
      <c r="BF773" s="31">
        <v>135.5</v>
      </c>
      <c r="BG773" s="31">
        <v>135.5</v>
      </c>
      <c r="BH773" s="31">
        <v>135.5</v>
      </c>
      <c r="BI773" s="31">
        <v>131.9</v>
      </c>
      <c r="BJ773" s="31">
        <v>145.6</v>
      </c>
      <c r="BK773" s="31">
        <v>145.4</v>
      </c>
      <c r="BL773" s="31">
        <v>135.30000000000001</v>
      </c>
      <c r="BM773" s="31">
        <v>131.80000000000001</v>
      </c>
      <c r="BN773" s="31">
        <v>131.80000000000001</v>
      </c>
      <c r="BO773" s="31">
        <v>131.80000000000001</v>
      </c>
      <c r="BP773" s="31">
        <v>131.69999999999999</v>
      </c>
      <c r="BQ773" s="31">
        <v>131.9</v>
      </c>
      <c r="BR773" s="31">
        <v>131.9</v>
      </c>
      <c r="BS773" s="31">
        <v>131.9</v>
      </c>
      <c r="BT773" s="31">
        <v>131.9</v>
      </c>
      <c r="BU773" s="31">
        <v>136.1</v>
      </c>
      <c r="BV773" s="31">
        <v>138.9</v>
      </c>
      <c r="BW773" s="31">
        <v>138.9</v>
      </c>
      <c r="BX773" s="31">
        <v>138.9</v>
      </c>
      <c r="BY773" s="31">
        <v>138.9</v>
      </c>
      <c r="BZ773" s="31">
        <v>138.9</v>
      </c>
      <c r="CA773" s="31">
        <v>138.9</v>
      </c>
      <c r="CB773" s="31">
        <v>138.9</v>
      </c>
      <c r="CC773" s="31">
        <v>138.9</v>
      </c>
      <c r="CD773" s="31">
        <v>138.9</v>
      </c>
      <c r="CE773" s="31">
        <v>138.9</v>
      </c>
      <c r="CF773" s="31">
        <v>138.9</v>
      </c>
      <c r="CG773" s="31">
        <v>138.9</v>
      </c>
      <c r="CH773" s="31">
        <v>138.9</v>
      </c>
      <c r="CI773" s="31">
        <v>140.1</v>
      </c>
      <c r="CJ773" s="31">
        <v>140.1</v>
      </c>
      <c r="CK773" s="31">
        <v>140.6</v>
      </c>
      <c r="CL773" s="31">
        <v>140.6</v>
      </c>
      <c r="CM773" s="31">
        <v>140.6</v>
      </c>
      <c r="CN773" s="31">
        <v>140.6</v>
      </c>
      <c r="CO773" s="31">
        <v>139.4</v>
      </c>
      <c r="CP773" s="31">
        <v>140.6</v>
      </c>
      <c r="CQ773" s="31">
        <v>140.6</v>
      </c>
      <c r="CR773" s="31">
        <v>140.6</v>
      </c>
      <c r="CS773" s="31">
        <v>140.6</v>
      </c>
      <c r="CT773" s="31">
        <v>140.6</v>
      </c>
      <c r="CU773" s="31">
        <v>141.30000000000001</v>
      </c>
      <c r="CV773" s="31">
        <v>140.6</v>
      </c>
      <c r="CW773" s="31">
        <v>140.6</v>
      </c>
      <c r="CX773" s="31">
        <v>140.6</v>
      </c>
      <c r="CY773" s="31">
        <v>140.6</v>
      </c>
      <c r="CZ773" s="31">
        <v>140.6</v>
      </c>
      <c r="DA773" s="31">
        <v>140.6</v>
      </c>
      <c r="DB773" s="31">
        <v>141.30000000000001</v>
      </c>
      <c r="DC773" s="31">
        <v>141.30000000000001</v>
      </c>
      <c r="DD773" s="31">
        <v>141.30000000000001</v>
      </c>
      <c r="DE773" s="31">
        <v>141.30000000000001</v>
      </c>
      <c r="DF773" s="31">
        <v>141.30000000000001</v>
      </c>
      <c r="DG773" s="31">
        <v>141.30000000000001</v>
      </c>
      <c r="DH773" s="31">
        <v>141.30000000000001</v>
      </c>
      <c r="DI773" s="31">
        <v>140.6</v>
      </c>
      <c r="DJ773" s="31">
        <v>140.6</v>
      </c>
      <c r="DK773" s="31">
        <v>140.6</v>
      </c>
      <c r="DL773" s="31">
        <v>140.6</v>
      </c>
      <c r="DM773" s="31">
        <v>140.6</v>
      </c>
      <c r="DN773" s="31">
        <v>140.6</v>
      </c>
      <c r="DO773" s="31">
        <v>141.30000000000001</v>
      </c>
      <c r="DP773" s="31">
        <v>141.30000000000001</v>
      </c>
      <c r="DQ773" s="31">
        <v>141.30000000000001</v>
      </c>
      <c r="DR773" s="31">
        <v>141.30000000000001</v>
      </c>
      <c r="DS773" s="31">
        <v>141.30000000000001</v>
      </c>
      <c r="DT773" s="31">
        <v>141.30000000000001</v>
      </c>
      <c r="DU773" s="31">
        <v>141.30000000000001</v>
      </c>
      <c r="DV773" s="31">
        <v>140.6</v>
      </c>
      <c r="DW773" s="31">
        <v>140.6</v>
      </c>
      <c r="DX773" s="31">
        <v>140.6</v>
      </c>
      <c r="DY773" s="31">
        <v>140.6</v>
      </c>
      <c r="DZ773" s="31">
        <v>140.9</v>
      </c>
      <c r="EA773" s="31">
        <v>140.6</v>
      </c>
      <c r="EB773" s="31">
        <v>140.6</v>
      </c>
      <c r="EC773" s="31">
        <v>141.30000000000001</v>
      </c>
      <c r="ED773" s="31">
        <v>141.30000000000001</v>
      </c>
      <c r="EE773" s="31">
        <v>141.30000000000001</v>
      </c>
      <c r="EF773" s="31">
        <v>141.69999999999999</v>
      </c>
      <c r="EG773" s="31">
        <v>141.69999999999999</v>
      </c>
      <c r="EH773" s="31">
        <v>141.30000000000001</v>
      </c>
      <c r="EI773" s="31">
        <v>140.80000000000001</v>
      </c>
      <c r="EJ773" s="31">
        <v>140.80000000000001</v>
      </c>
      <c r="EK773" s="31">
        <v>140.80000000000001</v>
      </c>
      <c r="EL773" s="31">
        <v>140.80000000000001</v>
      </c>
      <c r="EM773" s="31">
        <v>140.80000000000001</v>
      </c>
      <c r="EN773" s="31">
        <v>140.80000000000001</v>
      </c>
      <c r="EO773" s="31">
        <v>140.80000000000001</v>
      </c>
      <c r="EP773" s="31">
        <v>140.80000000000001</v>
      </c>
      <c r="EQ773" s="31">
        <v>140.80000000000001</v>
      </c>
      <c r="ER773" s="31">
        <v>140.30000000000001</v>
      </c>
      <c r="ES773" s="31">
        <v>140.30000000000001</v>
      </c>
      <c r="ET773" s="31">
        <v>140.30000000000001</v>
      </c>
    </row>
    <row r="774" spans="1:150">
      <c r="A774" s="25" t="s">
        <v>2722</v>
      </c>
      <c r="B774" s="25" t="s">
        <v>2723</v>
      </c>
      <c r="C774" s="26">
        <v>2.4539999999999999E-2</v>
      </c>
      <c r="D774" s="31">
        <v>104.9</v>
      </c>
      <c r="E774" s="31">
        <v>104.6</v>
      </c>
      <c r="F774" s="31">
        <v>105.3</v>
      </c>
      <c r="G774" s="31">
        <v>107.7</v>
      </c>
      <c r="H774" s="31">
        <v>110.5</v>
      </c>
      <c r="I774" s="31">
        <v>110.5</v>
      </c>
      <c r="J774" s="31">
        <v>107.8</v>
      </c>
      <c r="K774" s="31">
        <v>108.4</v>
      </c>
      <c r="L774" s="31">
        <v>108.1</v>
      </c>
      <c r="M774" s="31">
        <v>107.7</v>
      </c>
      <c r="N774" s="31">
        <v>109.1</v>
      </c>
      <c r="O774" s="31">
        <v>108.2</v>
      </c>
      <c r="P774" s="31">
        <v>111.2</v>
      </c>
      <c r="Q774" s="31">
        <v>113.2</v>
      </c>
      <c r="R774" s="31">
        <v>112.9</v>
      </c>
      <c r="S774" s="31">
        <v>113.3</v>
      </c>
      <c r="T774" s="31">
        <v>112.3</v>
      </c>
      <c r="U774" s="31">
        <v>113.2</v>
      </c>
      <c r="V774" s="31">
        <v>105.7</v>
      </c>
      <c r="W774" s="31">
        <v>97.8</v>
      </c>
      <c r="X774" s="31">
        <v>98.9</v>
      </c>
      <c r="Y774" s="31">
        <v>100.2</v>
      </c>
      <c r="Z774" s="31">
        <v>97.3</v>
      </c>
      <c r="AA774" s="31">
        <v>98.4</v>
      </c>
      <c r="AB774" s="31">
        <v>97.7</v>
      </c>
      <c r="AC774" s="31">
        <v>98.7</v>
      </c>
      <c r="AD774" s="31">
        <v>97.7</v>
      </c>
      <c r="AE774" s="31">
        <v>97.7</v>
      </c>
      <c r="AF774" s="31">
        <v>98</v>
      </c>
      <c r="AG774" s="31">
        <v>99.2</v>
      </c>
      <c r="AH774" s="31">
        <v>100.1</v>
      </c>
      <c r="AI774" s="31">
        <v>100.2</v>
      </c>
      <c r="AJ774" s="31">
        <v>100.2</v>
      </c>
      <c r="AK774" s="31">
        <v>99.7</v>
      </c>
      <c r="AL774" s="31">
        <v>98.5</v>
      </c>
      <c r="AM774" s="31">
        <v>99.6</v>
      </c>
      <c r="AN774" s="31">
        <v>100.1</v>
      </c>
      <c r="AO774" s="31">
        <v>98.8</v>
      </c>
      <c r="AP774" s="31">
        <v>98</v>
      </c>
      <c r="AQ774" s="31">
        <v>99.5</v>
      </c>
      <c r="AR774" s="31">
        <v>98.6</v>
      </c>
      <c r="AS774" s="31">
        <v>100.6</v>
      </c>
      <c r="AT774" s="31">
        <v>100.8</v>
      </c>
      <c r="AU774" s="31">
        <v>101.1</v>
      </c>
      <c r="AV774" s="31">
        <v>101.8</v>
      </c>
      <c r="AW774" s="31">
        <v>100.8</v>
      </c>
      <c r="AX774" s="31">
        <v>100.1</v>
      </c>
      <c r="AY774" s="31">
        <v>102.7</v>
      </c>
      <c r="AZ774" s="31">
        <v>100.3</v>
      </c>
      <c r="BA774" s="31">
        <v>101.6</v>
      </c>
      <c r="BB774" s="31">
        <v>101.5</v>
      </c>
      <c r="BC774" s="31">
        <v>101.8</v>
      </c>
      <c r="BD774" s="31">
        <v>103.2</v>
      </c>
      <c r="BE774" s="31">
        <v>100.7</v>
      </c>
      <c r="BF774" s="31">
        <v>100.6</v>
      </c>
      <c r="BG774" s="31">
        <v>100.3</v>
      </c>
      <c r="BH774" s="31">
        <v>100</v>
      </c>
      <c r="BI774" s="31">
        <v>99.4</v>
      </c>
      <c r="BJ774" s="31">
        <v>99.4</v>
      </c>
      <c r="BK774" s="31">
        <v>98.8</v>
      </c>
      <c r="BL774" s="31">
        <v>98.9</v>
      </c>
      <c r="BM774" s="31">
        <v>98.2</v>
      </c>
      <c r="BN774" s="31">
        <v>98.7</v>
      </c>
      <c r="BO774" s="31">
        <v>99.6</v>
      </c>
      <c r="BP774" s="31">
        <v>99.9</v>
      </c>
      <c r="BQ774" s="31">
        <v>100.3</v>
      </c>
      <c r="BR774" s="31">
        <v>100.1</v>
      </c>
      <c r="BS774" s="31">
        <v>99.6</v>
      </c>
      <c r="BT774" s="31">
        <v>99.6</v>
      </c>
      <c r="BU774" s="31">
        <v>100.1</v>
      </c>
      <c r="BV774" s="31">
        <v>101.3</v>
      </c>
      <c r="BW774" s="31">
        <v>103.1</v>
      </c>
      <c r="BX774" s="31">
        <v>103.5</v>
      </c>
      <c r="BY774" s="31">
        <v>101.3</v>
      </c>
      <c r="BZ774" s="31">
        <v>102.4</v>
      </c>
      <c r="CA774" s="31">
        <v>101</v>
      </c>
      <c r="CB774" s="31">
        <v>103.6</v>
      </c>
      <c r="CC774" s="31">
        <v>104.1</v>
      </c>
      <c r="CD774" s="31">
        <v>101.8</v>
      </c>
      <c r="CE774" s="31">
        <v>101</v>
      </c>
      <c r="CF774" s="31">
        <v>102.3</v>
      </c>
      <c r="CG774" s="31">
        <v>101.6</v>
      </c>
      <c r="CH774" s="31">
        <v>102.3</v>
      </c>
      <c r="CI774" s="31">
        <v>103.6</v>
      </c>
      <c r="CJ774" s="31">
        <v>102.9</v>
      </c>
      <c r="CK774" s="31">
        <v>103.1</v>
      </c>
      <c r="CL774" s="31">
        <v>103</v>
      </c>
      <c r="CM774" s="31">
        <v>103.3</v>
      </c>
      <c r="CN774" s="31">
        <v>102.8</v>
      </c>
      <c r="CO774" s="31">
        <v>103.4</v>
      </c>
      <c r="CP774" s="31">
        <v>103.5</v>
      </c>
      <c r="CQ774" s="31">
        <v>102.6</v>
      </c>
      <c r="CR774" s="31">
        <v>104.3</v>
      </c>
      <c r="CS774" s="31">
        <v>103.9</v>
      </c>
      <c r="CT774" s="31">
        <v>103.7</v>
      </c>
      <c r="CU774" s="31">
        <v>104.2</v>
      </c>
      <c r="CV774" s="31">
        <v>104</v>
      </c>
      <c r="CW774" s="31">
        <v>105.5</v>
      </c>
      <c r="CX774" s="31">
        <v>104.4</v>
      </c>
      <c r="CY774" s="31">
        <v>104.5</v>
      </c>
      <c r="CZ774" s="31">
        <v>104.7</v>
      </c>
      <c r="DA774" s="31">
        <v>104.4</v>
      </c>
      <c r="DB774" s="31">
        <v>103.9</v>
      </c>
      <c r="DC774" s="31">
        <v>105.7</v>
      </c>
      <c r="DD774" s="31">
        <v>106.2</v>
      </c>
      <c r="DE774" s="31">
        <v>106.6</v>
      </c>
      <c r="DF774" s="31">
        <v>106.8</v>
      </c>
      <c r="DG774" s="31">
        <v>106.3</v>
      </c>
      <c r="DH774" s="31">
        <v>107.2</v>
      </c>
      <c r="DI774" s="31">
        <v>106.8</v>
      </c>
      <c r="DJ774" s="31">
        <v>108</v>
      </c>
      <c r="DK774" s="31">
        <v>107.9</v>
      </c>
      <c r="DL774" s="31">
        <v>111.6</v>
      </c>
      <c r="DM774" s="31">
        <v>108.3</v>
      </c>
      <c r="DN774" s="31">
        <v>108.3</v>
      </c>
      <c r="DO774" s="31">
        <v>109.6</v>
      </c>
      <c r="DP774" s="31">
        <v>110.2</v>
      </c>
      <c r="DQ774" s="31">
        <v>110.2</v>
      </c>
      <c r="DR774" s="31">
        <v>110.7</v>
      </c>
      <c r="DS774" s="31">
        <v>112.1</v>
      </c>
      <c r="DT774" s="31">
        <v>113.2</v>
      </c>
      <c r="DU774" s="31">
        <v>113</v>
      </c>
      <c r="DV774" s="31">
        <v>113.9</v>
      </c>
      <c r="DW774" s="31">
        <v>113.2</v>
      </c>
      <c r="DX774" s="31">
        <v>113.4</v>
      </c>
      <c r="DY774" s="31">
        <v>115</v>
      </c>
      <c r="DZ774" s="31">
        <v>114.6</v>
      </c>
      <c r="EA774" s="31">
        <v>115</v>
      </c>
      <c r="EB774" s="31">
        <v>115.7</v>
      </c>
      <c r="EC774" s="31">
        <v>116.7</v>
      </c>
      <c r="ED774" s="31">
        <v>118.9</v>
      </c>
      <c r="EE774" s="31">
        <v>119.8</v>
      </c>
      <c r="EF774" s="31">
        <v>118.5</v>
      </c>
      <c r="EG774" s="31">
        <v>118.9</v>
      </c>
      <c r="EH774" s="31">
        <v>119.9</v>
      </c>
      <c r="EI774" s="31">
        <v>119.2</v>
      </c>
      <c r="EJ774" s="31">
        <v>120</v>
      </c>
      <c r="EK774" s="31">
        <v>120.2</v>
      </c>
      <c r="EL774" s="31">
        <v>120.1</v>
      </c>
      <c r="EM774" s="31">
        <v>120.8</v>
      </c>
      <c r="EN774" s="31">
        <v>121</v>
      </c>
      <c r="EO774" s="31">
        <v>121</v>
      </c>
      <c r="EP774" s="31">
        <v>121.3</v>
      </c>
      <c r="EQ774" s="31">
        <v>120.2</v>
      </c>
      <c r="ER774" s="31">
        <v>120.3</v>
      </c>
      <c r="ES774" s="31">
        <v>120.8</v>
      </c>
      <c r="ET774" s="31">
        <v>121.2</v>
      </c>
    </row>
    <row r="775" spans="1:150">
      <c r="A775" s="25" t="s">
        <v>2724</v>
      </c>
      <c r="B775" s="25" t="s">
        <v>2725</v>
      </c>
      <c r="C775" s="26">
        <v>2.16E-3</v>
      </c>
      <c r="D775" s="31">
        <v>103.6</v>
      </c>
      <c r="E775" s="31">
        <v>103.7</v>
      </c>
      <c r="F775" s="31">
        <v>106.5</v>
      </c>
      <c r="G775" s="31">
        <v>106.5</v>
      </c>
      <c r="H775" s="31">
        <v>106.5</v>
      </c>
      <c r="I775" s="31">
        <v>106.3</v>
      </c>
      <c r="J775" s="31">
        <v>106.3</v>
      </c>
      <c r="K775" s="31">
        <v>106.4</v>
      </c>
      <c r="L775" s="31">
        <v>106.4</v>
      </c>
      <c r="M775" s="31">
        <v>103</v>
      </c>
      <c r="N775" s="31">
        <v>103</v>
      </c>
      <c r="O775" s="31">
        <v>103</v>
      </c>
      <c r="P775" s="31">
        <v>103.5</v>
      </c>
      <c r="Q775" s="31">
        <v>103.5</v>
      </c>
      <c r="R775" s="31">
        <v>103.5</v>
      </c>
      <c r="S775" s="31">
        <v>103.5</v>
      </c>
      <c r="T775" s="31">
        <v>103.1</v>
      </c>
      <c r="U775" s="31">
        <v>103.1</v>
      </c>
      <c r="V775" s="31">
        <v>103.1</v>
      </c>
      <c r="W775" s="31">
        <v>103.4</v>
      </c>
      <c r="X775" s="31">
        <v>103.4</v>
      </c>
      <c r="Y775" s="31">
        <v>105.5</v>
      </c>
      <c r="Z775" s="31">
        <v>105.5</v>
      </c>
      <c r="AA775" s="31">
        <v>106.1</v>
      </c>
      <c r="AB775" s="31">
        <v>105.9</v>
      </c>
      <c r="AC775" s="31">
        <v>105.9</v>
      </c>
      <c r="AD775" s="31">
        <v>105.9</v>
      </c>
      <c r="AE775" s="31">
        <v>105.9</v>
      </c>
      <c r="AF775" s="31">
        <v>105.9</v>
      </c>
      <c r="AG775" s="31">
        <v>105.9</v>
      </c>
      <c r="AH775" s="31">
        <v>105.9</v>
      </c>
      <c r="AI775" s="31">
        <v>105.9</v>
      </c>
      <c r="AJ775" s="31">
        <v>105.9</v>
      </c>
      <c r="AK775" s="31">
        <v>106.8</v>
      </c>
      <c r="AL775" s="31">
        <v>106.8</v>
      </c>
      <c r="AM775" s="31">
        <v>106.8</v>
      </c>
      <c r="AN775" s="31">
        <v>106.9</v>
      </c>
      <c r="AO775" s="31">
        <v>106.9</v>
      </c>
      <c r="AP775" s="31">
        <v>106.9</v>
      </c>
      <c r="AQ775" s="31">
        <v>106.9</v>
      </c>
      <c r="AR775" s="31">
        <v>106.9</v>
      </c>
      <c r="AS775" s="31">
        <v>106.9</v>
      </c>
      <c r="AT775" s="31">
        <v>106.9</v>
      </c>
      <c r="AU775" s="31">
        <v>106.9</v>
      </c>
      <c r="AV775" s="31">
        <v>108.8</v>
      </c>
      <c r="AW775" s="31">
        <v>105.8</v>
      </c>
      <c r="AX775" s="31">
        <v>105.8</v>
      </c>
      <c r="AY775" s="31">
        <v>105.8</v>
      </c>
      <c r="AZ775" s="31">
        <v>105.8</v>
      </c>
      <c r="BA775" s="31">
        <v>105.8</v>
      </c>
      <c r="BB775" s="31">
        <v>106.4</v>
      </c>
      <c r="BC775" s="31">
        <v>106.4</v>
      </c>
      <c r="BD775" s="31">
        <v>107</v>
      </c>
      <c r="BE775" s="31">
        <v>105.1</v>
      </c>
      <c r="BF775" s="31">
        <v>105.1</v>
      </c>
      <c r="BG775" s="31">
        <v>105.1</v>
      </c>
      <c r="BH775" s="31">
        <v>105.1</v>
      </c>
      <c r="BI775" s="31">
        <v>103.9</v>
      </c>
      <c r="BJ775" s="31">
        <v>103.9</v>
      </c>
      <c r="BK775" s="31">
        <v>103.2</v>
      </c>
      <c r="BL775" s="31">
        <v>103.2</v>
      </c>
      <c r="BM775" s="31">
        <v>103.2</v>
      </c>
      <c r="BN775" s="31">
        <v>103.2</v>
      </c>
      <c r="BO775" s="31">
        <v>103.2</v>
      </c>
      <c r="BP775" s="31">
        <v>107.4</v>
      </c>
      <c r="BQ775" s="31">
        <v>107.4</v>
      </c>
      <c r="BR775" s="31">
        <v>107.4</v>
      </c>
      <c r="BS775" s="31">
        <v>107.4</v>
      </c>
      <c r="BT775" s="31">
        <v>107.4</v>
      </c>
      <c r="BU775" s="31">
        <v>108.3</v>
      </c>
      <c r="BV775" s="31">
        <v>108.3</v>
      </c>
      <c r="BW775" s="31">
        <v>109</v>
      </c>
      <c r="BX775" s="31">
        <v>109</v>
      </c>
      <c r="BY775" s="31">
        <v>109</v>
      </c>
      <c r="BZ775" s="31">
        <v>109</v>
      </c>
      <c r="CA775" s="31">
        <v>109</v>
      </c>
      <c r="CB775" s="31">
        <v>109</v>
      </c>
      <c r="CC775" s="31">
        <v>109</v>
      </c>
      <c r="CD775" s="31">
        <v>109</v>
      </c>
      <c r="CE775" s="31">
        <v>109</v>
      </c>
      <c r="CF775" s="31">
        <v>109.4</v>
      </c>
      <c r="CG775" s="31">
        <v>109.4</v>
      </c>
      <c r="CH775" s="31">
        <v>109.4</v>
      </c>
      <c r="CI775" s="31">
        <v>109.4</v>
      </c>
      <c r="CJ775" s="31">
        <v>109.4</v>
      </c>
      <c r="CK775" s="31">
        <v>109.4</v>
      </c>
      <c r="CL775" s="31">
        <v>109.4</v>
      </c>
      <c r="CM775" s="31">
        <v>109.7</v>
      </c>
      <c r="CN775" s="31">
        <v>109.7</v>
      </c>
      <c r="CO775" s="31">
        <v>109.7</v>
      </c>
      <c r="CP775" s="31">
        <v>109.7</v>
      </c>
      <c r="CQ775" s="31">
        <v>109.7</v>
      </c>
      <c r="CR775" s="31">
        <v>109.7</v>
      </c>
      <c r="CS775" s="31">
        <v>109.7</v>
      </c>
      <c r="CT775" s="31">
        <v>109.7</v>
      </c>
      <c r="CU775" s="31">
        <v>109.7</v>
      </c>
      <c r="CV775" s="31">
        <v>109.7</v>
      </c>
      <c r="CW775" s="31">
        <v>109.7</v>
      </c>
      <c r="CX775" s="31">
        <v>109.7</v>
      </c>
      <c r="CY775" s="31">
        <v>109.7</v>
      </c>
      <c r="CZ775" s="31">
        <v>109.8</v>
      </c>
      <c r="DA775" s="31">
        <v>109.8</v>
      </c>
      <c r="DB775" s="31">
        <v>109.8</v>
      </c>
      <c r="DC775" s="31">
        <v>109.7</v>
      </c>
      <c r="DD775" s="31">
        <v>109.8</v>
      </c>
      <c r="DE775" s="31">
        <v>109.8</v>
      </c>
      <c r="DF775" s="31">
        <v>109.8</v>
      </c>
      <c r="DG775" s="31">
        <v>109.8</v>
      </c>
      <c r="DH775" s="31">
        <v>109.8</v>
      </c>
      <c r="DI775" s="31">
        <v>109.8</v>
      </c>
      <c r="DJ775" s="31">
        <v>109.8</v>
      </c>
      <c r="DK775" s="31">
        <v>110.4</v>
      </c>
      <c r="DL775" s="31">
        <v>110.4</v>
      </c>
      <c r="DM775" s="31">
        <v>113.5</v>
      </c>
      <c r="DN775" s="31">
        <v>113.5</v>
      </c>
      <c r="DO775" s="31">
        <v>113.5</v>
      </c>
      <c r="DP775" s="31">
        <v>115.3</v>
      </c>
      <c r="DQ775" s="31">
        <v>115.4</v>
      </c>
      <c r="DR775" s="31">
        <v>115.4</v>
      </c>
      <c r="DS775" s="31">
        <v>117.2</v>
      </c>
      <c r="DT775" s="31">
        <v>117.2</v>
      </c>
      <c r="DU775" s="31">
        <v>117.2</v>
      </c>
      <c r="DV775" s="31">
        <v>117.7</v>
      </c>
      <c r="DW775" s="31">
        <v>117.7</v>
      </c>
      <c r="DX775" s="31">
        <v>118.4</v>
      </c>
      <c r="DY775" s="31">
        <v>118.4</v>
      </c>
      <c r="DZ775" s="31">
        <v>118.8</v>
      </c>
      <c r="EA775" s="31">
        <v>118.4</v>
      </c>
      <c r="EB775" s="31">
        <v>117.7</v>
      </c>
      <c r="EC775" s="31">
        <v>117.7</v>
      </c>
      <c r="ED775" s="31">
        <v>117.7</v>
      </c>
      <c r="EE775" s="31">
        <v>118.6</v>
      </c>
      <c r="EF775" s="31">
        <v>116.5</v>
      </c>
      <c r="EG775" s="31">
        <v>118.6</v>
      </c>
      <c r="EH775" s="31">
        <v>118.8</v>
      </c>
      <c r="EI775" s="31">
        <v>118.8</v>
      </c>
      <c r="EJ775" s="31">
        <v>118.8</v>
      </c>
      <c r="EK775" s="31">
        <v>118.8</v>
      </c>
      <c r="EL775" s="31">
        <v>118.8</v>
      </c>
      <c r="EM775" s="31">
        <v>117.7</v>
      </c>
      <c r="EN775" s="31">
        <v>118.8</v>
      </c>
      <c r="EO775" s="31">
        <v>118.1</v>
      </c>
      <c r="EP775" s="31">
        <v>118.1</v>
      </c>
      <c r="EQ775" s="31">
        <v>118.4</v>
      </c>
      <c r="ER775" s="31">
        <v>116.6</v>
      </c>
      <c r="ES775" s="31">
        <v>116.6</v>
      </c>
      <c r="ET775" s="31">
        <v>116.1</v>
      </c>
    </row>
    <row r="776" spans="1:150">
      <c r="A776" s="25" t="s">
        <v>2726</v>
      </c>
      <c r="B776" s="25" t="s">
        <v>2727</v>
      </c>
      <c r="C776" s="26">
        <v>1.6920000000000001E-2</v>
      </c>
      <c r="D776" s="31">
        <v>100.4</v>
      </c>
      <c r="E776" s="31">
        <v>100.5</v>
      </c>
      <c r="F776" s="31">
        <v>100.7</v>
      </c>
      <c r="G776" s="31">
        <v>102.2</v>
      </c>
      <c r="H776" s="31">
        <v>103.2</v>
      </c>
      <c r="I776" s="31">
        <v>102.5</v>
      </c>
      <c r="J776" s="31">
        <v>101.8</v>
      </c>
      <c r="K776" s="31">
        <v>101.9</v>
      </c>
      <c r="L776" s="31">
        <v>101.9</v>
      </c>
      <c r="M776" s="31">
        <v>101.9</v>
      </c>
      <c r="N776" s="31">
        <v>101.9</v>
      </c>
      <c r="O776" s="31">
        <v>102.2</v>
      </c>
      <c r="P776" s="31">
        <v>102.7</v>
      </c>
      <c r="Q776" s="31">
        <v>102.7</v>
      </c>
      <c r="R776" s="31">
        <v>103</v>
      </c>
      <c r="S776" s="31">
        <v>102.1</v>
      </c>
      <c r="T776" s="31">
        <v>102.1</v>
      </c>
      <c r="U776" s="31">
        <v>102.1</v>
      </c>
      <c r="V776" s="31">
        <v>101.3</v>
      </c>
      <c r="W776" s="31">
        <v>101.3</v>
      </c>
      <c r="X776" s="31">
        <v>101.3</v>
      </c>
      <c r="Y776" s="31">
        <v>103.3</v>
      </c>
      <c r="Z776" s="31">
        <v>103.3</v>
      </c>
      <c r="AA776" s="31">
        <v>103.2</v>
      </c>
      <c r="AB776" s="31">
        <v>103.6</v>
      </c>
      <c r="AC776" s="31">
        <v>103.6</v>
      </c>
      <c r="AD776" s="31">
        <v>103.4</v>
      </c>
      <c r="AE776" s="31">
        <v>102.2</v>
      </c>
      <c r="AF776" s="31">
        <v>102.2</v>
      </c>
      <c r="AG776" s="31">
        <v>102.4</v>
      </c>
      <c r="AH776" s="31">
        <v>102.8</v>
      </c>
      <c r="AI776" s="31">
        <v>102.8</v>
      </c>
      <c r="AJ776" s="31">
        <v>102.8</v>
      </c>
      <c r="AK776" s="31">
        <v>102.3</v>
      </c>
      <c r="AL776" s="31">
        <v>102.3</v>
      </c>
      <c r="AM776" s="31">
        <v>102.3</v>
      </c>
      <c r="AN776" s="31">
        <v>104.6</v>
      </c>
      <c r="AO776" s="31">
        <v>104.6</v>
      </c>
      <c r="AP776" s="31">
        <v>104.4</v>
      </c>
      <c r="AQ776" s="31">
        <v>104.5</v>
      </c>
      <c r="AR776" s="31">
        <v>104</v>
      </c>
      <c r="AS776" s="31">
        <v>103.9</v>
      </c>
      <c r="AT776" s="31">
        <v>103.9</v>
      </c>
      <c r="AU776" s="31">
        <v>104</v>
      </c>
      <c r="AV776" s="31">
        <v>104</v>
      </c>
      <c r="AW776" s="31">
        <v>103.8</v>
      </c>
      <c r="AX776" s="31">
        <v>103.8</v>
      </c>
      <c r="AY776" s="31">
        <v>103.8</v>
      </c>
      <c r="AZ776" s="31">
        <v>103.8</v>
      </c>
      <c r="BA776" s="31">
        <v>103.8</v>
      </c>
      <c r="BB776" s="31">
        <v>103.8</v>
      </c>
      <c r="BC776" s="31">
        <v>103.9</v>
      </c>
      <c r="BD776" s="31">
        <v>103.9</v>
      </c>
      <c r="BE776" s="31">
        <v>103.9</v>
      </c>
      <c r="BF776" s="31">
        <v>103.9</v>
      </c>
      <c r="BG776" s="31">
        <v>103.9</v>
      </c>
      <c r="BH776" s="31">
        <v>103.8</v>
      </c>
      <c r="BI776" s="31">
        <v>103.6</v>
      </c>
      <c r="BJ776" s="31">
        <v>103.4</v>
      </c>
      <c r="BK776" s="31">
        <v>103.8</v>
      </c>
      <c r="BL776" s="31">
        <v>103.4</v>
      </c>
      <c r="BM776" s="31">
        <v>103.6</v>
      </c>
      <c r="BN776" s="31">
        <v>104</v>
      </c>
      <c r="BO776" s="31">
        <v>104.5</v>
      </c>
      <c r="BP776" s="31">
        <v>103.5</v>
      </c>
      <c r="BQ776" s="31">
        <v>105</v>
      </c>
      <c r="BR776" s="31">
        <v>105</v>
      </c>
      <c r="BS776" s="31">
        <v>104.9</v>
      </c>
      <c r="BT776" s="31">
        <v>102.8</v>
      </c>
      <c r="BU776" s="31">
        <v>102.7</v>
      </c>
      <c r="BV776" s="31">
        <v>102.8</v>
      </c>
      <c r="BW776" s="31">
        <v>102.7</v>
      </c>
      <c r="BX776" s="31">
        <v>102.7</v>
      </c>
      <c r="BY776" s="31">
        <v>102.8</v>
      </c>
      <c r="BZ776" s="31">
        <v>102.6</v>
      </c>
      <c r="CA776" s="31">
        <v>102.6</v>
      </c>
      <c r="CB776" s="31">
        <v>103.1</v>
      </c>
      <c r="CC776" s="31">
        <v>103.2</v>
      </c>
      <c r="CD776" s="31">
        <v>103.4</v>
      </c>
      <c r="CE776" s="31">
        <v>103.5</v>
      </c>
      <c r="CF776" s="31">
        <v>103.4</v>
      </c>
      <c r="CG776" s="31">
        <v>102.8</v>
      </c>
      <c r="CH776" s="31">
        <v>102.8</v>
      </c>
      <c r="CI776" s="31">
        <v>102.4</v>
      </c>
      <c r="CJ776" s="31">
        <v>102.4</v>
      </c>
      <c r="CK776" s="31">
        <v>102.6</v>
      </c>
      <c r="CL776" s="31">
        <v>102.7</v>
      </c>
      <c r="CM776" s="31">
        <v>102.8</v>
      </c>
      <c r="CN776" s="31">
        <v>102.8</v>
      </c>
      <c r="CO776" s="31">
        <v>103.1</v>
      </c>
      <c r="CP776" s="31">
        <v>103.1</v>
      </c>
      <c r="CQ776" s="31">
        <v>103.4</v>
      </c>
      <c r="CR776" s="31">
        <v>103.7</v>
      </c>
      <c r="CS776" s="31">
        <v>103.6</v>
      </c>
      <c r="CT776" s="31">
        <v>103.7</v>
      </c>
      <c r="CU776" s="31">
        <v>103.8</v>
      </c>
      <c r="CV776" s="31">
        <v>103.7</v>
      </c>
      <c r="CW776" s="31">
        <v>104.6</v>
      </c>
      <c r="CX776" s="31">
        <v>104.7</v>
      </c>
      <c r="CY776" s="31">
        <v>105.2</v>
      </c>
      <c r="CZ776" s="31">
        <v>104.5</v>
      </c>
      <c r="DA776" s="31">
        <v>104</v>
      </c>
      <c r="DB776" s="31">
        <v>104</v>
      </c>
      <c r="DC776" s="31">
        <v>104.8</v>
      </c>
      <c r="DD776" s="31">
        <v>104</v>
      </c>
      <c r="DE776" s="31">
        <v>104.5</v>
      </c>
      <c r="DF776" s="31">
        <v>104.5</v>
      </c>
      <c r="DG776" s="31">
        <v>105.7</v>
      </c>
      <c r="DH776" s="31">
        <v>106</v>
      </c>
      <c r="DI776" s="31">
        <v>107.2</v>
      </c>
      <c r="DJ776" s="31">
        <v>107.1</v>
      </c>
      <c r="DK776" s="31">
        <v>107.5</v>
      </c>
      <c r="DL776" s="31">
        <v>107.5</v>
      </c>
      <c r="DM776" s="31">
        <v>108.4</v>
      </c>
      <c r="DN776" s="31">
        <v>110.1</v>
      </c>
      <c r="DO776" s="31">
        <v>110.2</v>
      </c>
      <c r="DP776" s="31">
        <v>111.3</v>
      </c>
      <c r="DQ776" s="31">
        <v>111.4</v>
      </c>
      <c r="DR776" s="31">
        <v>112.8</v>
      </c>
      <c r="DS776" s="31">
        <v>112.2</v>
      </c>
      <c r="DT776" s="31">
        <v>112.7</v>
      </c>
      <c r="DU776" s="31">
        <v>116</v>
      </c>
      <c r="DV776" s="31">
        <v>117</v>
      </c>
      <c r="DW776" s="31">
        <v>117.2</v>
      </c>
      <c r="DX776" s="31">
        <v>117</v>
      </c>
      <c r="DY776" s="31">
        <v>119</v>
      </c>
      <c r="DZ776" s="31">
        <v>121</v>
      </c>
      <c r="EA776" s="31">
        <v>120.5</v>
      </c>
      <c r="EB776" s="31">
        <v>120.6</v>
      </c>
      <c r="EC776" s="31">
        <v>119.8</v>
      </c>
      <c r="ED776" s="31">
        <v>119.6</v>
      </c>
      <c r="EE776" s="31">
        <v>119.8</v>
      </c>
      <c r="EF776" s="31">
        <v>120.4</v>
      </c>
      <c r="EG776" s="31">
        <v>119.1</v>
      </c>
      <c r="EH776" s="31">
        <v>119.8</v>
      </c>
      <c r="EI776" s="31">
        <v>119.3</v>
      </c>
      <c r="EJ776" s="31">
        <v>120.5</v>
      </c>
      <c r="EK776" s="31">
        <v>120</v>
      </c>
      <c r="EL776" s="31">
        <v>119.8</v>
      </c>
      <c r="EM776" s="31">
        <v>120.7</v>
      </c>
      <c r="EN776" s="31">
        <v>120.7</v>
      </c>
      <c r="EO776" s="31">
        <v>120.4</v>
      </c>
      <c r="EP776" s="31">
        <v>120.8</v>
      </c>
      <c r="EQ776" s="31">
        <v>120.2</v>
      </c>
      <c r="ER776" s="31">
        <v>121.3</v>
      </c>
      <c r="ES776" s="31">
        <v>121.4</v>
      </c>
      <c r="ET776" s="31">
        <v>120.2</v>
      </c>
    </row>
    <row r="777" spans="1:150">
      <c r="A777" s="25" t="s">
        <v>2728</v>
      </c>
      <c r="B777" s="25" t="s">
        <v>2729</v>
      </c>
      <c r="C777" s="26">
        <v>0.18095</v>
      </c>
      <c r="D777" s="31">
        <v>100.3</v>
      </c>
      <c r="E777" s="31">
        <v>100.8</v>
      </c>
      <c r="F777" s="31">
        <v>101.8</v>
      </c>
      <c r="G777" s="31">
        <v>101.7</v>
      </c>
      <c r="H777" s="31">
        <v>102.6</v>
      </c>
      <c r="I777" s="31">
        <v>102.7</v>
      </c>
      <c r="J777" s="31">
        <v>101.8</v>
      </c>
      <c r="K777" s="31">
        <v>100</v>
      </c>
      <c r="L777" s="31">
        <v>102.4</v>
      </c>
      <c r="M777" s="31">
        <v>102.4</v>
      </c>
      <c r="N777" s="31">
        <v>103.2</v>
      </c>
      <c r="O777" s="31">
        <v>104.2</v>
      </c>
      <c r="P777" s="31">
        <v>102.5</v>
      </c>
      <c r="Q777" s="31">
        <v>102.5</v>
      </c>
      <c r="R777" s="31">
        <v>102.5</v>
      </c>
      <c r="S777" s="31">
        <v>79.2</v>
      </c>
      <c r="T777" s="31">
        <v>72.3</v>
      </c>
      <c r="U777" s="31">
        <v>71.099999999999994</v>
      </c>
      <c r="V777" s="31">
        <v>78</v>
      </c>
      <c r="W777" s="31">
        <v>78</v>
      </c>
      <c r="X777" s="31">
        <v>75.2</v>
      </c>
      <c r="Y777" s="31">
        <v>71.2</v>
      </c>
      <c r="Z777" s="31">
        <v>70.7</v>
      </c>
      <c r="AA777" s="31">
        <v>70.900000000000006</v>
      </c>
      <c r="AB777" s="31">
        <v>59.9</v>
      </c>
      <c r="AC777" s="31">
        <v>59.4</v>
      </c>
      <c r="AD777" s="31">
        <v>63.4</v>
      </c>
      <c r="AE777" s="31">
        <v>62.1</v>
      </c>
      <c r="AF777" s="31">
        <v>62.7</v>
      </c>
      <c r="AG777" s="31">
        <v>63.6</v>
      </c>
      <c r="AH777" s="31">
        <v>74.8</v>
      </c>
      <c r="AI777" s="31">
        <v>75.400000000000006</v>
      </c>
      <c r="AJ777" s="31">
        <v>77.599999999999994</v>
      </c>
      <c r="AK777" s="31">
        <v>75.7</v>
      </c>
      <c r="AL777" s="31">
        <v>77.2</v>
      </c>
      <c r="AM777" s="31">
        <v>74.400000000000006</v>
      </c>
      <c r="AN777" s="31">
        <v>68.599999999999994</v>
      </c>
      <c r="AO777" s="31">
        <v>71.400000000000006</v>
      </c>
      <c r="AP777" s="31">
        <v>67.8</v>
      </c>
      <c r="AQ777" s="31">
        <v>67</v>
      </c>
      <c r="AR777" s="31">
        <v>68.099999999999994</v>
      </c>
      <c r="AS777" s="31">
        <v>60.2</v>
      </c>
      <c r="AT777" s="31">
        <v>74.099999999999994</v>
      </c>
      <c r="AU777" s="31">
        <v>73.599999999999994</v>
      </c>
      <c r="AV777" s="31">
        <v>69</v>
      </c>
      <c r="AW777" s="31">
        <v>62.5</v>
      </c>
      <c r="AX777" s="31">
        <v>64</v>
      </c>
      <c r="AY777" s="31">
        <v>65.599999999999994</v>
      </c>
      <c r="AZ777" s="31">
        <v>52.9</v>
      </c>
      <c r="BA777" s="31">
        <v>51.5</v>
      </c>
      <c r="BB777" s="31">
        <v>54.7</v>
      </c>
      <c r="BC777" s="31">
        <v>47</v>
      </c>
      <c r="BD777" s="31">
        <v>46.8</v>
      </c>
      <c r="BE777" s="31">
        <v>46.7</v>
      </c>
      <c r="BF777" s="31">
        <v>46.7</v>
      </c>
      <c r="BG777" s="31">
        <v>46.7</v>
      </c>
      <c r="BH777" s="31">
        <v>46.7</v>
      </c>
      <c r="BI777" s="31">
        <v>46.7</v>
      </c>
      <c r="BJ777" s="31">
        <v>46.7</v>
      </c>
      <c r="BK777" s="31">
        <v>46.7</v>
      </c>
      <c r="BL777" s="31">
        <v>46.7</v>
      </c>
      <c r="BM777" s="31">
        <v>46.7</v>
      </c>
      <c r="BN777" s="31">
        <v>46.7</v>
      </c>
      <c r="BO777" s="31">
        <v>46.7</v>
      </c>
      <c r="BP777" s="31">
        <v>46.7</v>
      </c>
      <c r="BQ777" s="31">
        <v>46.7</v>
      </c>
      <c r="BR777" s="31">
        <v>46.7</v>
      </c>
      <c r="BS777" s="31">
        <v>46.7</v>
      </c>
      <c r="BT777" s="31">
        <v>46.7</v>
      </c>
      <c r="BU777" s="31">
        <v>46.7</v>
      </c>
      <c r="BV777" s="31">
        <v>46.7</v>
      </c>
      <c r="BW777" s="31">
        <v>46.7</v>
      </c>
      <c r="BX777" s="31">
        <v>46.7</v>
      </c>
      <c r="BY777" s="31">
        <v>46.7</v>
      </c>
      <c r="BZ777" s="31">
        <v>46.7</v>
      </c>
      <c r="CA777" s="31">
        <v>46.7</v>
      </c>
      <c r="CB777" s="31">
        <v>46.7</v>
      </c>
      <c r="CC777" s="31">
        <v>46.7</v>
      </c>
      <c r="CD777" s="31">
        <v>46.7</v>
      </c>
      <c r="CE777" s="31">
        <v>46.7</v>
      </c>
      <c r="CF777" s="31">
        <v>46.7</v>
      </c>
      <c r="CG777" s="31">
        <v>46.5</v>
      </c>
      <c r="CH777" s="31">
        <v>46.5</v>
      </c>
      <c r="CI777" s="31">
        <v>46.5</v>
      </c>
      <c r="CJ777" s="31">
        <v>46.5</v>
      </c>
      <c r="CK777" s="31">
        <v>46.5</v>
      </c>
      <c r="CL777" s="31">
        <v>46.5</v>
      </c>
      <c r="CM777" s="31">
        <v>46.5</v>
      </c>
      <c r="CN777" s="31">
        <v>46.5</v>
      </c>
      <c r="CO777" s="31">
        <v>46.5</v>
      </c>
      <c r="CP777" s="31">
        <v>46.5</v>
      </c>
      <c r="CQ777" s="31">
        <v>46.5</v>
      </c>
      <c r="CR777" s="31">
        <v>46.5</v>
      </c>
      <c r="CS777" s="31">
        <v>47.1</v>
      </c>
      <c r="CT777" s="31">
        <v>47.2</v>
      </c>
      <c r="CU777" s="31">
        <v>47.1</v>
      </c>
      <c r="CV777" s="31">
        <v>47</v>
      </c>
      <c r="CW777" s="31">
        <v>47.2</v>
      </c>
      <c r="CX777" s="31">
        <v>47.2</v>
      </c>
      <c r="CY777" s="31">
        <v>47.1</v>
      </c>
      <c r="CZ777" s="31">
        <v>47.1</v>
      </c>
      <c r="DA777" s="31">
        <v>47.1</v>
      </c>
      <c r="DB777" s="31">
        <v>47</v>
      </c>
      <c r="DC777" s="31">
        <v>47.1</v>
      </c>
      <c r="DD777" s="31">
        <v>47.1</v>
      </c>
      <c r="DE777" s="31">
        <v>47.6</v>
      </c>
      <c r="DF777" s="31">
        <v>47.6</v>
      </c>
      <c r="DG777" s="31">
        <v>47.6</v>
      </c>
      <c r="DH777" s="31">
        <v>47.6</v>
      </c>
      <c r="DI777" s="31">
        <v>47.6</v>
      </c>
      <c r="DJ777" s="31">
        <v>47.6</v>
      </c>
      <c r="DK777" s="31">
        <v>47.6</v>
      </c>
      <c r="DL777" s="31">
        <v>47.6</v>
      </c>
      <c r="DM777" s="31">
        <v>47.8</v>
      </c>
      <c r="DN777" s="31">
        <v>47.9</v>
      </c>
      <c r="DO777" s="31">
        <v>47.8</v>
      </c>
      <c r="DP777" s="31">
        <v>47.9</v>
      </c>
      <c r="DQ777" s="31">
        <v>48.1</v>
      </c>
      <c r="DR777" s="31">
        <v>48.5</v>
      </c>
      <c r="DS777" s="31">
        <v>48.4</v>
      </c>
      <c r="DT777" s="31">
        <v>48.6</v>
      </c>
      <c r="DU777" s="31">
        <v>54.4</v>
      </c>
      <c r="DV777" s="31">
        <v>55.5</v>
      </c>
      <c r="DW777" s="31">
        <v>55.8</v>
      </c>
      <c r="DX777" s="31">
        <v>56.7</v>
      </c>
      <c r="DY777" s="31">
        <v>57.1</v>
      </c>
      <c r="DZ777" s="31">
        <v>56.7</v>
      </c>
      <c r="EA777" s="31">
        <v>57.3</v>
      </c>
      <c r="EB777" s="31">
        <v>56.7</v>
      </c>
      <c r="EC777" s="31">
        <v>57.9</v>
      </c>
      <c r="ED777" s="31">
        <v>58.2</v>
      </c>
      <c r="EE777" s="31">
        <v>58.3</v>
      </c>
      <c r="EF777" s="31">
        <v>57.9</v>
      </c>
      <c r="EG777" s="31">
        <v>58.1</v>
      </c>
      <c r="EH777" s="31">
        <v>59.2</v>
      </c>
      <c r="EI777" s="31">
        <v>60.6</v>
      </c>
      <c r="EJ777" s="31">
        <v>60.6</v>
      </c>
      <c r="EK777" s="31">
        <v>60.4</v>
      </c>
      <c r="EL777" s="31">
        <v>60.7</v>
      </c>
      <c r="EM777" s="31">
        <v>60.6</v>
      </c>
      <c r="EN777" s="31">
        <v>60.5</v>
      </c>
      <c r="EO777" s="31">
        <v>60.7</v>
      </c>
      <c r="EP777" s="31">
        <v>60.7</v>
      </c>
      <c r="EQ777" s="31">
        <v>61.2</v>
      </c>
      <c r="ER777" s="31">
        <v>61</v>
      </c>
      <c r="ES777" s="31">
        <v>61.2</v>
      </c>
      <c r="ET777" s="31">
        <v>60.8</v>
      </c>
    </row>
    <row r="778" spans="1:150">
      <c r="A778" s="25" t="s">
        <v>2730</v>
      </c>
      <c r="B778" s="25" t="s">
        <v>2731</v>
      </c>
      <c r="C778" s="26">
        <v>0.22792999999999999</v>
      </c>
      <c r="D778" s="31">
        <v>94.4</v>
      </c>
      <c r="E778" s="31">
        <v>94.7</v>
      </c>
      <c r="F778" s="31">
        <v>96.7</v>
      </c>
      <c r="G778" s="31">
        <v>100.1</v>
      </c>
      <c r="H778" s="31">
        <v>99</v>
      </c>
      <c r="I778" s="31">
        <v>102.1</v>
      </c>
      <c r="J778" s="31">
        <v>111.4</v>
      </c>
      <c r="K778" s="31">
        <v>104.1</v>
      </c>
      <c r="L778" s="31">
        <v>102.6</v>
      </c>
      <c r="M778" s="31">
        <v>100.9</v>
      </c>
      <c r="N778" s="31">
        <v>101.9</v>
      </c>
      <c r="O778" s="31">
        <v>104.9</v>
      </c>
      <c r="P778" s="31">
        <v>101.4</v>
      </c>
      <c r="Q778" s="31">
        <v>103.2</v>
      </c>
      <c r="R778" s="31">
        <v>104.1</v>
      </c>
      <c r="S778" s="31">
        <v>105.4</v>
      </c>
      <c r="T778" s="31">
        <v>106</v>
      </c>
      <c r="U778" s="31">
        <v>104.3</v>
      </c>
      <c r="V778" s="31">
        <v>105.6</v>
      </c>
      <c r="W778" s="31">
        <v>107.2</v>
      </c>
      <c r="X778" s="31">
        <v>107.9</v>
      </c>
      <c r="Y778" s="31">
        <v>107.5</v>
      </c>
      <c r="Z778" s="31">
        <v>114.6</v>
      </c>
      <c r="AA778" s="31">
        <v>117.9</v>
      </c>
      <c r="AB778" s="31">
        <v>115.8</v>
      </c>
      <c r="AC778" s="31">
        <v>114.9</v>
      </c>
      <c r="AD778" s="31">
        <v>113.4</v>
      </c>
      <c r="AE778" s="31">
        <v>112.6</v>
      </c>
      <c r="AF778" s="31">
        <v>113.7</v>
      </c>
      <c r="AG778" s="31">
        <v>116.2</v>
      </c>
      <c r="AH778" s="31">
        <v>116.5</v>
      </c>
      <c r="AI778" s="31">
        <v>112.2</v>
      </c>
      <c r="AJ778" s="31">
        <v>116.2</v>
      </c>
      <c r="AK778" s="31">
        <v>114.4</v>
      </c>
      <c r="AL778" s="31">
        <v>113.7</v>
      </c>
      <c r="AM778" s="31">
        <v>117.3</v>
      </c>
      <c r="AN778" s="31">
        <v>118</v>
      </c>
      <c r="AO778" s="31">
        <v>120.4</v>
      </c>
      <c r="AP778" s="31">
        <v>118</v>
      </c>
      <c r="AQ778" s="31">
        <v>123.7</v>
      </c>
      <c r="AR778" s="31">
        <v>122.6</v>
      </c>
      <c r="AS778" s="31">
        <v>117.4</v>
      </c>
      <c r="AT778" s="31">
        <v>123.7</v>
      </c>
      <c r="AU778" s="31">
        <v>122.7</v>
      </c>
      <c r="AV778" s="31">
        <v>121.5</v>
      </c>
      <c r="AW778" s="31">
        <v>116.9</v>
      </c>
      <c r="AX778" s="31">
        <v>114.2</v>
      </c>
      <c r="AY778" s="31">
        <v>119.6</v>
      </c>
      <c r="AZ778" s="31">
        <v>114.3</v>
      </c>
      <c r="BA778" s="31">
        <v>114</v>
      </c>
      <c r="BB778" s="31">
        <v>113.8</v>
      </c>
      <c r="BC778" s="31">
        <v>112.4</v>
      </c>
      <c r="BD778" s="31">
        <v>112.3</v>
      </c>
      <c r="BE778" s="31">
        <v>114.8</v>
      </c>
      <c r="BF778" s="31">
        <v>118.5</v>
      </c>
      <c r="BG778" s="31">
        <v>116.6</v>
      </c>
      <c r="BH778" s="31">
        <v>121.2</v>
      </c>
      <c r="BI778" s="31">
        <v>120.2</v>
      </c>
      <c r="BJ778" s="31">
        <v>122.1</v>
      </c>
      <c r="BK778" s="31">
        <v>122.9</v>
      </c>
      <c r="BL778" s="31">
        <v>124.5</v>
      </c>
      <c r="BM778" s="31">
        <v>124.1</v>
      </c>
      <c r="BN778" s="31">
        <v>120.4</v>
      </c>
      <c r="BO778" s="31">
        <v>116.6</v>
      </c>
      <c r="BP778" s="31">
        <v>119.5</v>
      </c>
      <c r="BQ778" s="31">
        <v>117.3</v>
      </c>
      <c r="BR778" s="31">
        <v>121.3</v>
      </c>
      <c r="BS778" s="31">
        <v>123.2</v>
      </c>
      <c r="BT778" s="31">
        <v>121.9</v>
      </c>
      <c r="BU778" s="31">
        <v>119.8</v>
      </c>
      <c r="BV778" s="31">
        <v>122.1</v>
      </c>
      <c r="BW778" s="31">
        <v>122.8</v>
      </c>
      <c r="BX778" s="31">
        <v>122.8</v>
      </c>
      <c r="BY778" s="31">
        <v>121.5</v>
      </c>
      <c r="BZ778" s="31">
        <v>124.1</v>
      </c>
      <c r="CA778" s="31">
        <v>121.6</v>
      </c>
      <c r="CB778" s="31">
        <v>121.3</v>
      </c>
      <c r="CC778" s="31">
        <v>125.9</v>
      </c>
      <c r="CD778" s="31">
        <v>128</v>
      </c>
      <c r="CE778" s="31">
        <v>128.69999999999999</v>
      </c>
      <c r="CF778" s="31">
        <v>127.5</v>
      </c>
      <c r="CG778" s="31">
        <v>126.9</v>
      </c>
      <c r="CH778" s="31">
        <v>123.4</v>
      </c>
      <c r="CI778" s="31">
        <v>124.5</v>
      </c>
      <c r="CJ778" s="31">
        <v>123.1</v>
      </c>
      <c r="CK778" s="31">
        <v>125.2</v>
      </c>
      <c r="CL778" s="31">
        <v>125.3</v>
      </c>
      <c r="CM778" s="31">
        <v>123.8</v>
      </c>
      <c r="CN778" s="31">
        <v>123.7</v>
      </c>
      <c r="CO778" s="31">
        <v>121.5</v>
      </c>
      <c r="CP778" s="31">
        <v>125.7</v>
      </c>
      <c r="CQ778" s="31">
        <v>123.6</v>
      </c>
      <c r="CR778" s="31">
        <v>125.6</v>
      </c>
      <c r="CS778" s="31">
        <v>126.3</v>
      </c>
      <c r="CT778" s="31">
        <v>128.6</v>
      </c>
      <c r="CU778" s="31">
        <v>130.1</v>
      </c>
      <c r="CV778" s="31">
        <v>119.3</v>
      </c>
      <c r="CW778" s="31">
        <v>125.2</v>
      </c>
      <c r="CX778" s="31">
        <v>125.6</v>
      </c>
      <c r="CY778" s="31">
        <v>125.7</v>
      </c>
      <c r="CZ778" s="31">
        <v>128.5</v>
      </c>
      <c r="DA778" s="31">
        <v>127.7</v>
      </c>
      <c r="DB778" s="31">
        <v>128.4</v>
      </c>
      <c r="DC778" s="31">
        <v>131.69999999999999</v>
      </c>
      <c r="DD778" s="31">
        <v>131.9</v>
      </c>
      <c r="DE778" s="31">
        <v>132.4</v>
      </c>
      <c r="DF778" s="31">
        <v>128.19999999999999</v>
      </c>
      <c r="DG778" s="31">
        <v>131.19999999999999</v>
      </c>
      <c r="DH778" s="31">
        <v>128.30000000000001</v>
      </c>
      <c r="DI778" s="31">
        <v>128.4</v>
      </c>
      <c r="DJ778" s="31">
        <v>128.5</v>
      </c>
      <c r="DK778" s="31">
        <v>128.6</v>
      </c>
      <c r="DL778" s="31">
        <v>129</v>
      </c>
      <c r="DM778" s="31">
        <v>131.6</v>
      </c>
      <c r="DN778" s="31">
        <v>131.9</v>
      </c>
      <c r="DO778" s="31">
        <v>131.80000000000001</v>
      </c>
      <c r="DP778" s="31">
        <v>131</v>
      </c>
      <c r="DQ778" s="31">
        <v>130.69999999999999</v>
      </c>
      <c r="DR778" s="31">
        <v>131.19999999999999</v>
      </c>
      <c r="DS778" s="31">
        <v>130.69999999999999</v>
      </c>
      <c r="DT778" s="31">
        <v>131</v>
      </c>
      <c r="DU778" s="31">
        <v>129.6</v>
      </c>
      <c r="DV778" s="31">
        <v>129.1</v>
      </c>
      <c r="DW778" s="31">
        <v>127.7</v>
      </c>
      <c r="DX778" s="31">
        <v>130</v>
      </c>
      <c r="DY778" s="31">
        <v>129.9</v>
      </c>
      <c r="DZ778" s="31">
        <v>129.80000000000001</v>
      </c>
      <c r="EA778" s="31">
        <v>125.5</v>
      </c>
      <c r="EB778" s="31">
        <v>125.3</v>
      </c>
      <c r="EC778" s="31">
        <v>124.7</v>
      </c>
      <c r="ED778" s="31">
        <v>124.6</v>
      </c>
      <c r="EE778" s="31">
        <v>124.7</v>
      </c>
      <c r="EF778" s="31">
        <v>124.8</v>
      </c>
      <c r="EG778" s="31">
        <v>124.8</v>
      </c>
      <c r="EH778" s="31">
        <v>124.9</v>
      </c>
      <c r="EI778" s="31">
        <v>124.4</v>
      </c>
      <c r="EJ778" s="31">
        <v>124.4</v>
      </c>
      <c r="EK778" s="31">
        <v>124.5</v>
      </c>
      <c r="EL778" s="31">
        <v>124.3</v>
      </c>
      <c r="EM778" s="31">
        <v>124.2</v>
      </c>
      <c r="EN778" s="31">
        <v>124.3</v>
      </c>
      <c r="EO778" s="31">
        <v>123.5</v>
      </c>
      <c r="EP778" s="31">
        <v>124.4</v>
      </c>
      <c r="EQ778" s="31">
        <v>124.7</v>
      </c>
      <c r="ER778" s="31">
        <v>124.6</v>
      </c>
      <c r="ES778" s="31">
        <v>125.3</v>
      </c>
      <c r="ET778" s="31">
        <v>125.8</v>
      </c>
    </row>
    <row r="779" spans="1:150">
      <c r="A779" s="25" t="s">
        <v>2732</v>
      </c>
      <c r="B779" s="25" t="s">
        <v>2733</v>
      </c>
      <c r="C779" s="26">
        <v>3.0710000000000001E-2</v>
      </c>
      <c r="D779" s="31">
        <v>105.6</v>
      </c>
      <c r="E779" s="31">
        <v>100.6</v>
      </c>
      <c r="F779" s="31">
        <v>103.7</v>
      </c>
      <c r="G779" s="31">
        <v>109</v>
      </c>
      <c r="H779" s="31">
        <v>110</v>
      </c>
      <c r="I779" s="31">
        <v>108</v>
      </c>
      <c r="J779" s="31">
        <v>108.9</v>
      </c>
      <c r="K779" s="31">
        <v>105.8</v>
      </c>
      <c r="L779" s="31">
        <v>112.1</v>
      </c>
      <c r="M779" s="31">
        <v>108.3</v>
      </c>
      <c r="N779" s="31">
        <v>110.5</v>
      </c>
      <c r="O779" s="31">
        <v>108.9</v>
      </c>
      <c r="P779" s="31">
        <v>107.1</v>
      </c>
      <c r="Q779" s="31">
        <v>113.5</v>
      </c>
      <c r="R779" s="31">
        <v>110.6</v>
      </c>
      <c r="S779" s="31">
        <v>104.6</v>
      </c>
      <c r="T779" s="31">
        <v>112.1</v>
      </c>
      <c r="U779" s="31">
        <v>105.4</v>
      </c>
      <c r="V779" s="31">
        <v>103.1</v>
      </c>
      <c r="W779" s="31">
        <v>107.4</v>
      </c>
      <c r="X779" s="31">
        <v>104.9</v>
      </c>
      <c r="Y779" s="31">
        <v>109.1</v>
      </c>
      <c r="Z779" s="31">
        <v>110.4</v>
      </c>
      <c r="AA779" s="31">
        <v>108.6</v>
      </c>
      <c r="AB779" s="31">
        <v>111.8</v>
      </c>
      <c r="AC779" s="31">
        <v>102.5</v>
      </c>
      <c r="AD779" s="31">
        <v>103.5</v>
      </c>
      <c r="AE779" s="31">
        <v>103.5</v>
      </c>
      <c r="AF779" s="31">
        <v>108.4</v>
      </c>
      <c r="AG779" s="31">
        <v>105.6</v>
      </c>
      <c r="AH779" s="31">
        <v>108.3</v>
      </c>
      <c r="AI779" s="31">
        <v>100.3</v>
      </c>
      <c r="AJ779" s="31">
        <v>100.3</v>
      </c>
      <c r="AK779" s="31">
        <v>108.8</v>
      </c>
      <c r="AL779" s="31">
        <v>103.3</v>
      </c>
      <c r="AM779" s="31">
        <v>102.1</v>
      </c>
      <c r="AN779" s="31">
        <v>103</v>
      </c>
      <c r="AO779" s="31">
        <v>106.3</v>
      </c>
      <c r="AP779" s="31">
        <v>112.5</v>
      </c>
      <c r="AQ779" s="31">
        <v>108.6</v>
      </c>
      <c r="AR779" s="31">
        <v>112.8</v>
      </c>
      <c r="AS779" s="31">
        <v>109.2</v>
      </c>
      <c r="AT779" s="31">
        <v>115.5</v>
      </c>
      <c r="AU779" s="31">
        <v>107.7</v>
      </c>
      <c r="AV779" s="31">
        <v>114.2</v>
      </c>
      <c r="AW779" s="31">
        <v>111.4</v>
      </c>
      <c r="AX779" s="31">
        <v>112.7</v>
      </c>
      <c r="AY779" s="31">
        <v>115.1</v>
      </c>
      <c r="AZ779" s="31">
        <v>115.4</v>
      </c>
      <c r="BA779" s="31">
        <v>112.9</v>
      </c>
      <c r="BB779" s="31">
        <v>120.2</v>
      </c>
      <c r="BC779" s="31">
        <v>114.3</v>
      </c>
      <c r="BD779" s="31">
        <v>117.7</v>
      </c>
      <c r="BE779" s="31">
        <v>117.2</v>
      </c>
      <c r="BF779" s="31">
        <v>121.8</v>
      </c>
      <c r="BG779" s="31">
        <v>117</v>
      </c>
      <c r="BH779" s="31">
        <v>118.9</v>
      </c>
      <c r="BI779" s="31">
        <v>119.7</v>
      </c>
      <c r="BJ779" s="31">
        <v>118.9</v>
      </c>
      <c r="BK779" s="31">
        <v>118.3</v>
      </c>
      <c r="BL779" s="31">
        <v>120.1</v>
      </c>
      <c r="BM779" s="31">
        <v>120.9</v>
      </c>
      <c r="BN779" s="31">
        <v>119.3</v>
      </c>
      <c r="BO779" s="31">
        <v>121.5</v>
      </c>
      <c r="BP779" s="31">
        <v>120.9</v>
      </c>
      <c r="BQ779" s="31">
        <v>119.6</v>
      </c>
      <c r="BR779" s="31">
        <v>123.1</v>
      </c>
      <c r="BS779" s="31">
        <v>126.4</v>
      </c>
      <c r="BT779" s="31">
        <v>125.2</v>
      </c>
      <c r="BU779" s="31">
        <v>124.9</v>
      </c>
      <c r="BV779" s="31">
        <v>125.4</v>
      </c>
      <c r="BW779" s="31">
        <v>124.4</v>
      </c>
      <c r="BX779" s="31">
        <v>124.5</v>
      </c>
      <c r="BY779" s="31">
        <v>125.7</v>
      </c>
      <c r="BZ779" s="31">
        <v>129.1</v>
      </c>
      <c r="CA779" s="31">
        <v>127.9</v>
      </c>
      <c r="CB779" s="31">
        <v>127.6</v>
      </c>
      <c r="CC779" s="31">
        <v>127.2</v>
      </c>
      <c r="CD779" s="31">
        <v>128.69999999999999</v>
      </c>
      <c r="CE779" s="31">
        <v>128.80000000000001</v>
      </c>
      <c r="CF779" s="31">
        <v>127.1</v>
      </c>
      <c r="CG779" s="31">
        <v>124.5</v>
      </c>
      <c r="CH779" s="31">
        <v>124.5</v>
      </c>
      <c r="CI779" s="31">
        <v>124.5</v>
      </c>
      <c r="CJ779" s="31">
        <v>128</v>
      </c>
      <c r="CK779" s="31">
        <v>130.6</v>
      </c>
      <c r="CL779" s="31">
        <v>130.1</v>
      </c>
      <c r="CM779" s="31">
        <v>127.6</v>
      </c>
      <c r="CN779" s="31">
        <v>119.4</v>
      </c>
      <c r="CO779" s="31">
        <v>119.4</v>
      </c>
      <c r="CP779" s="31">
        <v>119.4</v>
      </c>
      <c r="CQ779" s="31">
        <v>119.7</v>
      </c>
      <c r="CR779" s="31">
        <v>119.7</v>
      </c>
      <c r="CS779" s="31">
        <v>121.1</v>
      </c>
      <c r="CT779" s="31">
        <v>121.4</v>
      </c>
      <c r="CU779" s="31">
        <v>121.4</v>
      </c>
      <c r="CV779" s="31">
        <v>120.8</v>
      </c>
      <c r="CW779" s="31">
        <v>120.8</v>
      </c>
      <c r="CX779" s="31">
        <v>121.1</v>
      </c>
      <c r="CY779" s="31">
        <v>121.1</v>
      </c>
      <c r="CZ779" s="31">
        <v>121.4</v>
      </c>
      <c r="DA779" s="31">
        <v>121.2</v>
      </c>
      <c r="DB779" s="31">
        <v>119.9</v>
      </c>
      <c r="DC779" s="31">
        <v>122.1</v>
      </c>
      <c r="DD779" s="31">
        <v>123.3</v>
      </c>
      <c r="DE779" s="31">
        <v>126</v>
      </c>
      <c r="DF779" s="31">
        <v>125.3</v>
      </c>
      <c r="DG779" s="31">
        <v>125.1</v>
      </c>
      <c r="DH779" s="31">
        <v>126.2</v>
      </c>
      <c r="DI779" s="31">
        <v>127</v>
      </c>
      <c r="DJ779" s="31">
        <v>127</v>
      </c>
      <c r="DK779" s="31">
        <v>129.19999999999999</v>
      </c>
      <c r="DL779" s="31">
        <v>129.6</v>
      </c>
      <c r="DM779" s="31">
        <v>130.4</v>
      </c>
      <c r="DN779" s="31">
        <v>131.9</v>
      </c>
      <c r="DO779" s="31">
        <v>131.1</v>
      </c>
      <c r="DP779" s="31">
        <v>129.1</v>
      </c>
      <c r="DQ779" s="31">
        <v>130.5</v>
      </c>
      <c r="DR779" s="31">
        <v>129.5</v>
      </c>
      <c r="DS779" s="31">
        <v>130.69999999999999</v>
      </c>
      <c r="DT779" s="31">
        <v>133.1</v>
      </c>
      <c r="DU779" s="31">
        <v>130.80000000000001</v>
      </c>
      <c r="DV779" s="31">
        <v>130.6</v>
      </c>
      <c r="DW779" s="31">
        <v>127.7</v>
      </c>
      <c r="DX779" s="31">
        <v>127.1</v>
      </c>
      <c r="DY779" s="31">
        <v>127.8</v>
      </c>
      <c r="DZ779" s="31">
        <v>127.7</v>
      </c>
      <c r="EA779" s="31">
        <v>127.2</v>
      </c>
      <c r="EB779" s="31">
        <v>129.4</v>
      </c>
      <c r="EC779" s="31">
        <v>130.19999999999999</v>
      </c>
      <c r="ED779" s="31">
        <v>130</v>
      </c>
      <c r="EE779" s="31">
        <v>129.9</v>
      </c>
      <c r="EF779" s="31">
        <v>131</v>
      </c>
      <c r="EG779" s="31">
        <v>131.4</v>
      </c>
      <c r="EH779" s="31">
        <v>130.6</v>
      </c>
      <c r="EI779" s="31">
        <v>129.30000000000001</v>
      </c>
      <c r="EJ779" s="31">
        <v>129.69999999999999</v>
      </c>
      <c r="EK779" s="31">
        <v>128.9</v>
      </c>
      <c r="EL779" s="31">
        <v>127.9</v>
      </c>
      <c r="EM779" s="31">
        <v>128.30000000000001</v>
      </c>
      <c r="EN779" s="31">
        <v>128.30000000000001</v>
      </c>
      <c r="EO779" s="31">
        <v>128.30000000000001</v>
      </c>
      <c r="EP779" s="31">
        <v>128.5</v>
      </c>
      <c r="EQ779" s="31">
        <v>128</v>
      </c>
      <c r="ER779" s="31">
        <v>128.19999999999999</v>
      </c>
      <c r="ES779" s="31">
        <v>128.1</v>
      </c>
      <c r="ET779" s="31">
        <v>128.4</v>
      </c>
    </row>
    <row r="780" spans="1:150">
      <c r="A780" s="25" t="s">
        <v>2734</v>
      </c>
      <c r="B780" s="25" t="s">
        <v>2735</v>
      </c>
      <c r="C780" s="26">
        <v>5.4690000000000003E-2</v>
      </c>
      <c r="D780" s="31">
        <v>85.8</v>
      </c>
      <c r="E780" s="31">
        <v>85.8</v>
      </c>
      <c r="F780" s="31">
        <v>92.6</v>
      </c>
      <c r="G780" s="31">
        <v>102.1</v>
      </c>
      <c r="H780" s="31">
        <v>95.7</v>
      </c>
      <c r="I780" s="31">
        <v>94.7</v>
      </c>
      <c r="J780" s="31">
        <v>122</v>
      </c>
      <c r="K780" s="31">
        <v>124</v>
      </c>
      <c r="L780" s="31">
        <v>112.9</v>
      </c>
      <c r="M780" s="31">
        <v>108.7</v>
      </c>
      <c r="N780" s="31">
        <v>109.7</v>
      </c>
      <c r="O780" s="31">
        <v>110.2</v>
      </c>
      <c r="P780" s="31">
        <v>100.4</v>
      </c>
      <c r="Q780" s="31">
        <v>105.3</v>
      </c>
      <c r="R780" s="31">
        <v>102.4</v>
      </c>
      <c r="S780" s="31">
        <v>96.4</v>
      </c>
      <c r="T780" s="31">
        <v>88.6</v>
      </c>
      <c r="U780" s="31">
        <v>85</v>
      </c>
      <c r="V780" s="31">
        <v>94.5</v>
      </c>
      <c r="W780" s="31">
        <v>90.8</v>
      </c>
      <c r="X780" s="31">
        <v>97.6</v>
      </c>
      <c r="Y780" s="31">
        <v>88.9</v>
      </c>
      <c r="Z780" s="31">
        <v>94.8</v>
      </c>
      <c r="AA780" s="31">
        <v>106.5</v>
      </c>
      <c r="AB780" s="31">
        <v>100.5</v>
      </c>
      <c r="AC780" s="31">
        <v>102.1</v>
      </c>
      <c r="AD780" s="31">
        <v>95</v>
      </c>
      <c r="AE780" s="31">
        <v>88.4</v>
      </c>
      <c r="AF780" s="31">
        <v>85.5</v>
      </c>
      <c r="AG780" s="31">
        <v>91.6</v>
      </c>
      <c r="AH780" s="31">
        <v>89.3</v>
      </c>
      <c r="AI780" s="31">
        <v>79.5</v>
      </c>
      <c r="AJ780" s="31">
        <v>92</v>
      </c>
      <c r="AK780" s="31">
        <v>87.5</v>
      </c>
      <c r="AL780" s="31">
        <v>90.3</v>
      </c>
      <c r="AM780" s="31">
        <v>99.5</v>
      </c>
      <c r="AN780" s="31">
        <v>98.4</v>
      </c>
      <c r="AO780" s="31">
        <v>106</v>
      </c>
      <c r="AP780" s="31">
        <v>96.3</v>
      </c>
      <c r="AQ780" s="31">
        <v>94.1</v>
      </c>
      <c r="AR780" s="31">
        <v>92</v>
      </c>
      <c r="AS780" s="31">
        <v>75.3</v>
      </c>
      <c r="AT780" s="31">
        <v>105.1</v>
      </c>
      <c r="AU780" s="31">
        <v>99.8</v>
      </c>
      <c r="AV780" s="31">
        <v>91</v>
      </c>
      <c r="AW780" s="31">
        <v>93.1</v>
      </c>
      <c r="AX780" s="31">
        <v>101.4</v>
      </c>
      <c r="AY780" s="31">
        <v>110.3</v>
      </c>
      <c r="AZ780" s="31">
        <v>98.5</v>
      </c>
      <c r="BA780" s="31">
        <v>108</v>
      </c>
      <c r="BB780" s="31">
        <v>107.4</v>
      </c>
      <c r="BC780" s="31">
        <v>101.3</v>
      </c>
      <c r="BD780" s="31">
        <v>93.7</v>
      </c>
      <c r="BE780" s="31">
        <v>96.5</v>
      </c>
      <c r="BF780" s="31">
        <v>104.7</v>
      </c>
      <c r="BG780" s="31">
        <v>98.7</v>
      </c>
      <c r="BH780" s="31">
        <v>110.9</v>
      </c>
      <c r="BI780" s="31">
        <v>110.5</v>
      </c>
      <c r="BJ780" s="31">
        <v>115.3</v>
      </c>
      <c r="BK780" s="31">
        <v>116.9</v>
      </c>
      <c r="BL780" s="31">
        <v>120</v>
      </c>
      <c r="BM780" s="31">
        <v>117.5</v>
      </c>
      <c r="BN780" s="31">
        <v>103</v>
      </c>
      <c r="BO780" s="31">
        <v>99.8</v>
      </c>
      <c r="BP780" s="31">
        <v>110.6</v>
      </c>
      <c r="BQ780" s="31">
        <v>96.8</v>
      </c>
      <c r="BR780" s="31">
        <v>114.6</v>
      </c>
      <c r="BS780" s="31">
        <v>120.7</v>
      </c>
      <c r="BT780" s="31">
        <v>114</v>
      </c>
      <c r="BU780" s="31">
        <v>107.3</v>
      </c>
      <c r="BV780" s="31">
        <v>117.8</v>
      </c>
      <c r="BW780" s="31">
        <v>119.9</v>
      </c>
      <c r="BX780" s="31">
        <v>120.1</v>
      </c>
      <c r="BY780" s="31">
        <v>114.4</v>
      </c>
      <c r="BZ780" s="31">
        <v>122.7</v>
      </c>
      <c r="CA780" s="31">
        <v>115.8</v>
      </c>
      <c r="CB780" s="31">
        <v>115.8</v>
      </c>
      <c r="CC780" s="31">
        <v>134.1</v>
      </c>
      <c r="CD780" s="31">
        <v>131.5</v>
      </c>
      <c r="CE780" s="31">
        <v>134.5</v>
      </c>
      <c r="CF780" s="31">
        <v>130.5</v>
      </c>
      <c r="CG780" s="31">
        <v>142</v>
      </c>
      <c r="CH780" s="31">
        <v>127.4</v>
      </c>
      <c r="CI780" s="31">
        <v>132</v>
      </c>
      <c r="CJ780" s="31">
        <v>124.1</v>
      </c>
      <c r="CK780" s="31">
        <v>131.1</v>
      </c>
      <c r="CL780" s="31">
        <v>132.1</v>
      </c>
      <c r="CM780" s="31">
        <v>127.2</v>
      </c>
      <c r="CN780" s="31">
        <v>132</v>
      </c>
      <c r="CO780" s="31">
        <v>122.7</v>
      </c>
      <c r="CP780" s="31">
        <v>144.5</v>
      </c>
      <c r="CQ780" s="31">
        <v>136.1</v>
      </c>
      <c r="CR780" s="31">
        <v>142.19999999999999</v>
      </c>
      <c r="CS780" s="31">
        <v>146.1</v>
      </c>
      <c r="CT780" s="31">
        <v>154.6</v>
      </c>
      <c r="CU780" s="31">
        <v>160.6</v>
      </c>
      <c r="CV780" s="31">
        <v>115.9</v>
      </c>
      <c r="CW780" s="31">
        <v>140.30000000000001</v>
      </c>
      <c r="CX780" s="31">
        <v>142.1</v>
      </c>
      <c r="CY780" s="31">
        <v>140</v>
      </c>
      <c r="CZ780" s="31">
        <v>141.6</v>
      </c>
      <c r="DA780" s="31">
        <v>139</v>
      </c>
      <c r="DB780" s="31">
        <v>143.30000000000001</v>
      </c>
      <c r="DC780" s="31">
        <v>155.6</v>
      </c>
      <c r="DD780" s="31">
        <v>155.4</v>
      </c>
      <c r="DE780" s="31">
        <v>156.1</v>
      </c>
      <c r="DF780" s="31">
        <v>138.1</v>
      </c>
      <c r="DG780" s="31">
        <v>148.4</v>
      </c>
      <c r="DH780" s="31">
        <v>135.5</v>
      </c>
      <c r="DI780" s="31">
        <v>135.5</v>
      </c>
      <c r="DJ780" s="31">
        <v>135.5</v>
      </c>
      <c r="DK780" s="31">
        <v>135.5</v>
      </c>
      <c r="DL780" s="31">
        <v>135.5</v>
      </c>
      <c r="DM780" s="31">
        <v>135.5</v>
      </c>
      <c r="DN780" s="31">
        <v>134.69999999999999</v>
      </c>
      <c r="DO780" s="31">
        <v>132</v>
      </c>
      <c r="DP780" s="31">
        <v>130.1</v>
      </c>
      <c r="DQ780" s="31">
        <v>128.1</v>
      </c>
      <c r="DR780" s="31">
        <v>128.6</v>
      </c>
      <c r="DS780" s="31">
        <v>125.5</v>
      </c>
      <c r="DT780" s="31">
        <v>125.7</v>
      </c>
      <c r="DU780" s="31">
        <v>124.8</v>
      </c>
      <c r="DV780" s="31">
        <v>125.2</v>
      </c>
      <c r="DW780" s="31">
        <v>123.8</v>
      </c>
      <c r="DX780" s="31">
        <v>123.1</v>
      </c>
      <c r="DY780" s="31">
        <v>122.3</v>
      </c>
      <c r="DZ780" s="31">
        <v>121.8</v>
      </c>
      <c r="EA780" s="31">
        <v>120.1</v>
      </c>
      <c r="EB780" s="31">
        <v>118.2</v>
      </c>
      <c r="EC780" s="31">
        <v>115.3</v>
      </c>
      <c r="ED780" s="31">
        <v>114.8</v>
      </c>
      <c r="EE780" s="31">
        <v>115.2</v>
      </c>
      <c r="EF780" s="31">
        <v>113.3</v>
      </c>
      <c r="EG780" s="31">
        <v>113.4</v>
      </c>
      <c r="EH780" s="31">
        <v>114.2</v>
      </c>
      <c r="EI780" s="31">
        <v>112.8</v>
      </c>
      <c r="EJ780" s="31">
        <v>111.9</v>
      </c>
      <c r="EK780" s="31">
        <v>111.6</v>
      </c>
      <c r="EL780" s="31">
        <v>110.8</v>
      </c>
      <c r="EM780" s="31">
        <v>109.7</v>
      </c>
      <c r="EN780" s="31">
        <v>109.7</v>
      </c>
      <c r="EO780" s="31">
        <v>105.7</v>
      </c>
      <c r="EP780" s="31">
        <v>108.6</v>
      </c>
      <c r="EQ780" s="31">
        <v>108.6</v>
      </c>
      <c r="ER780" s="31">
        <v>107.2</v>
      </c>
      <c r="ES780" s="31">
        <v>106</v>
      </c>
      <c r="ET780" s="31">
        <v>107.6</v>
      </c>
    </row>
    <row r="781" spans="1:150">
      <c r="A781" s="25" t="s">
        <v>2736</v>
      </c>
      <c r="B781" s="25" t="s">
        <v>2737</v>
      </c>
      <c r="C781" s="26">
        <v>2.2169999999999999E-2</v>
      </c>
      <c r="D781" s="31">
        <v>100.4</v>
      </c>
      <c r="E781" s="31">
        <v>100.4</v>
      </c>
      <c r="F781" s="31">
        <v>100.4</v>
      </c>
      <c r="G781" s="31">
        <v>100.4</v>
      </c>
      <c r="H781" s="31">
        <v>100.4</v>
      </c>
      <c r="I781" s="31">
        <v>100.4</v>
      </c>
      <c r="J781" s="31">
        <v>100.4</v>
      </c>
      <c r="K781" s="31">
        <v>97.4</v>
      </c>
      <c r="L781" s="31">
        <v>100.4</v>
      </c>
      <c r="M781" s="31">
        <v>100.4</v>
      </c>
      <c r="N781" s="31">
        <v>100.4</v>
      </c>
      <c r="O781" s="31">
        <v>100.4</v>
      </c>
      <c r="P781" s="31">
        <v>100.6</v>
      </c>
      <c r="Q781" s="31">
        <v>100.6</v>
      </c>
      <c r="R781" s="31">
        <v>100.6</v>
      </c>
      <c r="S781" s="31">
        <v>100.6</v>
      </c>
      <c r="T781" s="31">
        <v>100.6</v>
      </c>
      <c r="U781" s="31">
        <v>100.6</v>
      </c>
      <c r="V781" s="31">
        <v>100.6</v>
      </c>
      <c r="W781" s="31">
        <v>100.6</v>
      </c>
      <c r="X781" s="31">
        <v>100.6</v>
      </c>
      <c r="Y781" s="31">
        <v>100.6</v>
      </c>
      <c r="Z781" s="31">
        <v>100.6</v>
      </c>
      <c r="AA781" s="31">
        <v>100.6</v>
      </c>
      <c r="AB781" s="31">
        <v>100.9</v>
      </c>
      <c r="AC781" s="31">
        <v>100.9</v>
      </c>
      <c r="AD781" s="31">
        <v>100.9</v>
      </c>
      <c r="AE781" s="31">
        <v>100.9</v>
      </c>
      <c r="AF781" s="31">
        <v>100.9</v>
      </c>
      <c r="AG781" s="31">
        <v>100.9</v>
      </c>
      <c r="AH781" s="31">
        <v>100.9</v>
      </c>
      <c r="AI781" s="31">
        <v>100.9</v>
      </c>
      <c r="AJ781" s="31">
        <v>100.9</v>
      </c>
      <c r="AK781" s="31">
        <v>100.9</v>
      </c>
      <c r="AL781" s="31">
        <v>100.9</v>
      </c>
      <c r="AM781" s="31">
        <v>100.9</v>
      </c>
      <c r="AN781" s="31">
        <v>102.1</v>
      </c>
      <c r="AO781" s="31">
        <v>102.1</v>
      </c>
      <c r="AP781" s="31">
        <v>102.1</v>
      </c>
      <c r="AQ781" s="31">
        <v>102.1</v>
      </c>
      <c r="AR781" s="31">
        <v>102.1</v>
      </c>
      <c r="AS781" s="31">
        <v>102.1</v>
      </c>
      <c r="AT781" s="31">
        <v>102.1</v>
      </c>
      <c r="AU781" s="31">
        <v>102.1</v>
      </c>
      <c r="AV781" s="31">
        <v>102.1</v>
      </c>
      <c r="AW781" s="31">
        <v>102.1</v>
      </c>
      <c r="AX781" s="31">
        <v>102.1</v>
      </c>
      <c r="AY781" s="31">
        <v>102.1</v>
      </c>
      <c r="AZ781" s="31">
        <v>102.1</v>
      </c>
      <c r="BA781" s="31">
        <v>102.1</v>
      </c>
      <c r="BB781" s="31">
        <v>89.1</v>
      </c>
      <c r="BC781" s="31">
        <v>89.1</v>
      </c>
      <c r="BD781" s="31">
        <v>89.1</v>
      </c>
      <c r="BE781" s="31">
        <v>89.1</v>
      </c>
      <c r="BF781" s="31">
        <v>89.1</v>
      </c>
      <c r="BG781" s="31">
        <v>89.1</v>
      </c>
      <c r="BH781" s="31">
        <v>89.1</v>
      </c>
      <c r="BI781" s="31">
        <v>89.1</v>
      </c>
      <c r="BJ781" s="31">
        <v>89.1</v>
      </c>
      <c r="BK781" s="31">
        <v>89.1</v>
      </c>
      <c r="BL781" s="31">
        <v>89.1</v>
      </c>
      <c r="BM781" s="31">
        <v>89.1</v>
      </c>
      <c r="BN781" s="31">
        <v>89.1</v>
      </c>
      <c r="BO781" s="31">
        <v>90.2</v>
      </c>
      <c r="BP781" s="31">
        <v>90.2</v>
      </c>
      <c r="BQ781" s="31">
        <v>90.2</v>
      </c>
      <c r="BR781" s="31">
        <v>90.2</v>
      </c>
      <c r="BS781" s="31">
        <v>90.2</v>
      </c>
      <c r="BT781" s="31">
        <v>90.2</v>
      </c>
      <c r="BU781" s="31">
        <v>88.9</v>
      </c>
      <c r="BV781" s="31">
        <v>88.9</v>
      </c>
      <c r="BW781" s="31">
        <v>88.9</v>
      </c>
      <c r="BX781" s="31">
        <v>88.9</v>
      </c>
      <c r="BY781" s="31">
        <v>88.9</v>
      </c>
      <c r="BZ781" s="31">
        <v>88.9</v>
      </c>
      <c r="CA781" s="31">
        <v>88.9</v>
      </c>
      <c r="CB781" s="31">
        <v>87</v>
      </c>
      <c r="CC781" s="31">
        <v>87</v>
      </c>
      <c r="CD781" s="31">
        <v>87</v>
      </c>
      <c r="CE781" s="31">
        <v>87</v>
      </c>
      <c r="CF781" s="31">
        <v>87</v>
      </c>
      <c r="CG781" s="31">
        <v>87</v>
      </c>
      <c r="CH781" s="31">
        <v>87</v>
      </c>
      <c r="CI781" s="31">
        <v>87</v>
      </c>
      <c r="CJ781" s="31">
        <v>87</v>
      </c>
      <c r="CK781" s="31">
        <v>87</v>
      </c>
      <c r="CL781" s="31">
        <v>87</v>
      </c>
      <c r="CM781" s="31">
        <v>87</v>
      </c>
      <c r="CN781" s="31">
        <v>87</v>
      </c>
      <c r="CO781" s="31">
        <v>87</v>
      </c>
      <c r="CP781" s="31">
        <v>84.3</v>
      </c>
      <c r="CQ781" s="31">
        <v>84.3</v>
      </c>
      <c r="CR781" s="31">
        <v>84.3</v>
      </c>
      <c r="CS781" s="31">
        <v>84.3</v>
      </c>
      <c r="CT781" s="31">
        <v>84.3</v>
      </c>
      <c r="CU781" s="31">
        <v>84.3</v>
      </c>
      <c r="CV781" s="31">
        <v>84.3</v>
      </c>
      <c r="CW781" s="31">
        <v>84.3</v>
      </c>
      <c r="CX781" s="31">
        <v>84.3</v>
      </c>
      <c r="CY781" s="31">
        <v>84.3</v>
      </c>
      <c r="CZ781" s="31">
        <v>84.3</v>
      </c>
      <c r="DA781" s="31">
        <v>84.3</v>
      </c>
      <c r="DB781" s="31">
        <v>84.3</v>
      </c>
      <c r="DC781" s="31">
        <v>84.3</v>
      </c>
      <c r="DD781" s="31">
        <v>84.3</v>
      </c>
      <c r="DE781" s="31">
        <v>84.3</v>
      </c>
      <c r="DF781" s="31">
        <v>87.5</v>
      </c>
      <c r="DG781" s="31">
        <v>93.5</v>
      </c>
      <c r="DH781" s="31">
        <v>93.5</v>
      </c>
      <c r="DI781" s="31">
        <v>93.5</v>
      </c>
      <c r="DJ781" s="31">
        <v>93.5</v>
      </c>
      <c r="DK781" s="31">
        <v>90.5</v>
      </c>
      <c r="DL781" s="31">
        <v>93.5</v>
      </c>
      <c r="DM781" s="31">
        <v>81</v>
      </c>
      <c r="DN781" s="31">
        <v>84.3</v>
      </c>
      <c r="DO781" s="31">
        <v>84.6</v>
      </c>
      <c r="DP781" s="31">
        <v>84.6</v>
      </c>
      <c r="DQ781" s="31">
        <v>84.7</v>
      </c>
      <c r="DR781" s="31">
        <v>87.5</v>
      </c>
      <c r="DS781" s="31">
        <v>87.4</v>
      </c>
      <c r="DT781" s="31">
        <v>87.4</v>
      </c>
      <c r="DU781" s="31">
        <v>87.4</v>
      </c>
      <c r="DV781" s="31">
        <v>87.4</v>
      </c>
      <c r="DW781" s="31">
        <v>87.4</v>
      </c>
      <c r="DX781" s="31">
        <v>87.4</v>
      </c>
      <c r="DY781" s="31">
        <v>87.4</v>
      </c>
      <c r="DZ781" s="31">
        <v>90.1</v>
      </c>
      <c r="EA781" s="31">
        <v>90.1</v>
      </c>
      <c r="EB781" s="31">
        <v>90.1</v>
      </c>
      <c r="EC781" s="31">
        <v>90.1</v>
      </c>
      <c r="ED781" s="31">
        <v>90.1</v>
      </c>
      <c r="EE781" s="31">
        <v>90.1</v>
      </c>
      <c r="EF781" s="31">
        <v>90.1</v>
      </c>
      <c r="EG781" s="31">
        <v>90.1</v>
      </c>
      <c r="EH781" s="31">
        <v>90.1</v>
      </c>
      <c r="EI781" s="31">
        <v>90.1</v>
      </c>
      <c r="EJ781" s="31">
        <v>90.1</v>
      </c>
      <c r="EK781" s="31">
        <v>92.8</v>
      </c>
      <c r="EL781" s="31">
        <v>92.8</v>
      </c>
      <c r="EM781" s="31">
        <v>92.8</v>
      </c>
      <c r="EN781" s="31">
        <v>92.8</v>
      </c>
      <c r="EO781" s="31">
        <v>92.8</v>
      </c>
      <c r="EP781" s="31">
        <v>92.8</v>
      </c>
      <c r="EQ781" s="31">
        <v>95.5</v>
      </c>
      <c r="ER781" s="31">
        <v>97.4</v>
      </c>
      <c r="ES781" s="31">
        <v>100.1</v>
      </c>
      <c r="ET781" s="31">
        <v>101.5</v>
      </c>
    </row>
    <row r="782" spans="1:150">
      <c r="A782" s="25" t="s">
        <v>2738</v>
      </c>
      <c r="B782" s="25" t="s">
        <v>2739</v>
      </c>
      <c r="C782" s="26">
        <v>2.4599999999999999E-3</v>
      </c>
      <c r="D782" s="31">
        <v>99.6</v>
      </c>
      <c r="E782" s="31">
        <v>97.6</v>
      </c>
      <c r="F782" s="31">
        <v>99.6</v>
      </c>
      <c r="G782" s="31">
        <v>99.6</v>
      </c>
      <c r="H782" s="31">
        <v>112.1</v>
      </c>
      <c r="I782" s="31">
        <v>117.7</v>
      </c>
      <c r="J782" s="31">
        <v>114</v>
      </c>
      <c r="K782" s="31">
        <v>109.7</v>
      </c>
      <c r="L782" s="31">
        <v>109.1</v>
      </c>
      <c r="M782" s="31">
        <v>106.8</v>
      </c>
      <c r="N782" s="31">
        <v>107.8</v>
      </c>
      <c r="O782" s="31">
        <v>116</v>
      </c>
      <c r="P782" s="31">
        <v>117.2</v>
      </c>
      <c r="Q782" s="31">
        <v>110</v>
      </c>
      <c r="R782" s="31">
        <v>109.2</v>
      </c>
      <c r="S782" s="31">
        <v>112</v>
      </c>
      <c r="T782" s="31">
        <v>110.9</v>
      </c>
      <c r="U782" s="31">
        <v>119.7</v>
      </c>
      <c r="V782" s="31">
        <v>116.7</v>
      </c>
      <c r="W782" s="31">
        <v>118</v>
      </c>
      <c r="X782" s="31">
        <v>128.9</v>
      </c>
      <c r="Y782" s="31">
        <v>126.1</v>
      </c>
      <c r="Z782" s="31">
        <v>117</v>
      </c>
      <c r="AA782" s="31">
        <v>127.1</v>
      </c>
      <c r="AB782" s="31">
        <v>124.2</v>
      </c>
      <c r="AC782" s="31">
        <v>126.9</v>
      </c>
      <c r="AD782" s="31">
        <v>125.4</v>
      </c>
      <c r="AE782" s="31">
        <v>119.7</v>
      </c>
      <c r="AF782" s="31">
        <v>126.6</v>
      </c>
      <c r="AG782" s="31">
        <v>132.19999999999999</v>
      </c>
      <c r="AH782" s="31">
        <v>126.4</v>
      </c>
      <c r="AI782" s="31">
        <v>120</v>
      </c>
      <c r="AJ782" s="31">
        <v>126.8</v>
      </c>
      <c r="AK782" s="31">
        <v>123.9</v>
      </c>
      <c r="AL782" s="31">
        <v>125.6</v>
      </c>
      <c r="AM782" s="31">
        <v>123.7</v>
      </c>
      <c r="AN782" s="31">
        <v>119</v>
      </c>
      <c r="AO782" s="31">
        <v>130.4</v>
      </c>
      <c r="AP782" s="31">
        <v>132.69999999999999</v>
      </c>
      <c r="AQ782" s="31">
        <v>121.9</v>
      </c>
      <c r="AR782" s="31">
        <v>119.4</v>
      </c>
      <c r="AS782" s="31">
        <v>119.4</v>
      </c>
      <c r="AT782" s="31">
        <v>118.4</v>
      </c>
      <c r="AU782" s="31">
        <v>118.4</v>
      </c>
      <c r="AV782" s="31">
        <v>118.9</v>
      </c>
      <c r="AW782" s="31">
        <v>122.5</v>
      </c>
      <c r="AX782" s="31">
        <v>116</v>
      </c>
      <c r="AY782" s="31">
        <v>120.3</v>
      </c>
      <c r="AZ782" s="31">
        <v>117.3</v>
      </c>
      <c r="BA782" s="31">
        <v>113.3</v>
      </c>
      <c r="BB782" s="31">
        <v>115.9</v>
      </c>
      <c r="BC782" s="31">
        <v>115.9</v>
      </c>
      <c r="BD782" s="31">
        <v>116.9</v>
      </c>
      <c r="BE782" s="31">
        <v>114.9</v>
      </c>
      <c r="BF782" s="31">
        <v>112.6</v>
      </c>
      <c r="BG782" s="31">
        <v>113.3</v>
      </c>
      <c r="BH782" s="31">
        <v>109.6</v>
      </c>
      <c r="BI782" s="31">
        <v>116.6</v>
      </c>
      <c r="BJ782" s="31">
        <v>116.6</v>
      </c>
      <c r="BK782" s="31">
        <v>116.1</v>
      </c>
      <c r="BL782" s="31">
        <v>116.3</v>
      </c>
      <c r="BM782" s="31">
        <v>118.6</v>
      </c>
      <c r="BN782" s="31">
        <v>117.5</v>
      </c>
      <c r="BO782" s="31">
        <v>113</v>
      </c>
      <c r="BP782" s="31">
        <v>110.8</v>
      </c>
      <c r="BQ782" s="31">
        <v>111.6</v>
      </c>
      <c r="BR782" s="31">
        <v>111.6</v>
      </c>
      <c r="BS782" s="31">
        <v>110</v>
      </c>
      <c r="BT782" s="31">
        <v>106</v>
      </c>
      <c r="BU782" s="31">
        <v>106.7</v>
      </c>
      <c r="BV782" s="31">
        <v>106.7</v>
      </c>
      <c r="BW782" s="31">
        <v>106.7</v>
      </c>
      <c r="BX782" s="31">
        <v>106.7</v>
      </c>
      <c r="BY782" s="31">
        <v>106.7</v>
      </c>
      <c r="BZ782" s="31">
        <v>106.7</v>
      </c>
      <c r="CA782" s="31">
        <v>106.7</v>
      </c>
      <c r="CB782" s="31">
        <v>106.7</v>
      </c>
      <c r="CC782" s="31">
        <v>106.7</v>
      </c>
      <c r="CD782" s="31">
        <v>106.7</v>
      </c>
      <c r="CE782" s="31">
        <v>106.7</v>
      </c>
      <c r="CF782" s="31">
        <v>106.8</v>
      </c>
      <c r="CG782" s="31">
        <v>105.2</v>
      </c>
      <c r="CH782" s="31">
        <v>106.7</v>
      </c>
      <c r="CI782" s="31">
        <v>106.4</v>
      </c>
      <c r="CJ782" s="31">
        <v>104.4</v>
      </c>
      <c r="CK782" s="31">
        <v>108.4</v>
      </c>
      <c r="CL782" s="31">
        <v>106.7</v>
      </c>
      <c r="CM782" s="31">
        <v>108.7</v>
      </c>
      <c r="CN782" s="31">
        <v>105.2</v>
      </c>
      <c r="CO782" s="31">
        <v>105.2</v>
      </c>
      <c r="CP782" s="31">
        <v>105.2</v>
      </c>
      <c r="CQ782" s="31">
        <v>105.2</v>
      </c>
      <c r="CR782" s="31">
        <v>105.2</v>
      </c>
      <c r="CS782" s="31">
        <v>106</v>
      </c>
      <c r="CT782" s="31">
        <v>105.6</v>
      </c>
      <c r="CU782" s="31">
        <v>105.2</v>
      </c>
      <c r="CV782" s="31">
        <v>105.2</v>
      </c>
      <c r="CW782" s="31">
        <v>105.2</v>
      </c>
      <c r="CX782" s="31">
        <v>104.6</v>
      </c>
      <c r="CY782" s="31">
        <v>104.6</v>
      </c>
      <c r="CZ782" s="31">
        <v>104.6</v>
      </c>
      <c r="DA782" s="31">
        <v>104.6</v>
      </c>
      <c r="DB782" s="31">
        <v>104.6</v>
      </c>
      <c r="DC782" s="31">
        <v>104.6</v>
      </c>
      <c r="DD782" s="31">
        <v>104.6</v>
      </c>
      <c r="DE782" s="31">
        <v>104.7</v>
      </c>
      <c r="DF782" s="31">
        <v>108.6</v>
      </c>
      <c r="DG782" s="31">
        <v>109.2</v>
      </c>
      <c r="DH782" s="31">
        <v>109.2</v>
      </c>
      <c r="DI782" s="31">
        <v>109.2</v>
      </c>
      <c r="DJ782" s="31">
        <v>110.3</v>
      </c>
      <c r="DK782" s="31">
        <v>110.5</v>
      </c>
      <c r="DL782" s="31">
        <v>110.8</v>
      </c>
      <c r="DM782" s="31">
        <v>112.3</v>
      </c>
      <c r="DN782" s="31">
        <v>112.6</v>
      </c>
      <c r="DO782" s="31">
        <v>112.7</v>
      </c>
      <c r="DP782" s="31">
        <v>112.8</v>
      </c>
      <c r="DQ782" s="31">
        <v>112.8</v>
      </c>
      <c r="DR782" s="31">
        <v>113.4</v>
      </c>
      <c r="DS782" s="31">
        <v>113.4</v>
      </c>
      <c r="DT782" s="31">
        <v>113.6</v>
      </c>
      <c r="DU782" s="31">
        <v>116.1</v>
      </c>
      <c r="DV782" s="31">
        <v>119.5</v>
      </c>
      <c r="DW782" s="31">
        <v>119.7</v>
      </c>
      <c r="DX782" s="31">
        <v>120.1</v>
      </c>
      <c r="DY782" s="31">
        <v>120.1</v>
      </c>
      <c r="DZ782" s="31">
        <v>120</v>
      </c>
      <c r="EA782" s="31">
        <v>119.9</v>
      </c>
      <c r="EB782" s="31">
        <v>119.9</v>
      </c>
      <c r="EC782" s="31">
        <v>119.9</v>
      </c>
      <c r="ED782" s="31">
        <v>119.9</v>
      </c>
      <c r="EE782" s="31">
        <v>119.8</v>
      </c>
      <c r="EF782" s="31">
        <v>119.8</v>
      </c>
      <c r="EG782" s="31">
        <v>119.2</v>
      </c>
      <c r="EH782" s="31">
        <v>119.1</v>
      </c>
      <c r="EI782" s="31">
        <v>119.1</v>
      </c>
      <c r="EJ782" s="31">
        <v>119</v>
      </c>
      <c r="EK782" s="31">
        <v>119.6</v>
      </c>
      <c r="EL782" s="31">
        <v>119.5</v>
      </c>
      <c r="EM782" s="31">
        <v>119.3</v>
      </c>
      <c r="EN782" s="31">
        <v>119.4</v>
      </c>
      <c r="EO782" s="31">
        <v>119</v>
      </c>
      <c r="EP782" s="31">
        <v>118.5</v>
      </c>
      <c r="EQ782" s="31">
        <v>117.6</v>
      </c>
      <c r="ER782" s="31">
        <v>121.2</v>
      </c>
      <c r="ES782" s="31">
        <v>121</v>
      </c>
      <c r="ET782" s="31">
        <v>121.2</v>
      </c>
    </row>
    <row r="783" spans="1:150">
      <c r="A783" s="25" t="s">
        <v>1349</v>
      </c>
      <c r="B783" s="25" t="s">
        <v>2740</v>
      </c>
      <c r="C783" s="26">
        <v>0.1179</v>
      </c>
      <c r="D783" s="31">
        <v>94.3</v>
      </c>
      <c r="E783" s="31">
        <v>96.1</v>
      </c>
      <c r="F783" s="31">
        <v>96.1</v>
      </c>
      <c r="G783" s="31">
        <v>96.7</v>
      </c>
      <c r="H783" s="31">
        <v>97.1</v>
      </c>
      <c r="I783" s="31">
        <v>103.9</v>
      </c>
      <c r="J783" s="31">
        <v>109.2</v>
      </c>
      <c r="K783" s="31">
        <v>95.5</v>
      </c>
      <c r="L783" s="31">
        <v>95.6</v>
      </c>
      <c r="M783" s="31">
        <v>95.4</v>
      </c>
      <c r="N783" s="31">
        <v>96.2</v>
      </c>
      <c r="O783" s="31">
        <v>102.1</v>
      </c>
      <c r="P783" s="31">
        <v>100.2</v>
      </c>
      <c r="Q783" s="31">
        <v>99.9</v>
      </c>
      <c r="R783" s="31">
        <v>103.8</v>
      </c>
      <c r="S783" s="31">
        <v>110.6</v>
      </c>
      <c r="T783" s="31">
        <v>113.4</v>
      </c>
      <c r="U783" s="31">
        <v>113.3</v>
      </c>
      <c r="V783" s="31">
        <v>112.1</v>
      </c>
      <c r="W783" s="31">
        <v>115.9</v>
      </c>
      <c r="X783" s="31">
        <v>114.5</v>
      </c>
      <c r="Y783" s="31">
        <v>116.5</v>
      </c>
      <c r="Z783" s="31">
        <v>127.4</v>
      </c>
      <c r="AA783" s="31">
        <v>128.6</v>
      </c>
      <c r="AB783" s="31">
        <v>126.6</v>
      </c>
      <c r="AC783" s="31">
        <v>126.5</v>
      </c>
      <c r="AD783" s="31">
        <v>126.5</v>
      </c>
      <c r="AE783" s="31">
        <v>128.19999999999999</v>
      </c>
      <c r="AF783" s="31">
        <v>130.19999999999999</v>
      </c>
      <c r="AG783" s="31">
        <v>133</v>
      </c>
      <c r="AH783" s="31">
        <v>133.9</v>
      </c>
      <c r="AI783" s="31">
        <v>132.4</v>
      </c>
      <c r="AJ783" s="31">
        <v>134.19999999999999</v>
      </c>
      <c r="AK783" s="31">
        <v>130.69999999999999</v>
      </c>
      <c r="AL783" s="31">
        <v>129.5</v>
      </c>
      <c r="AM783" s="31">
        <v>132.5</v>
      </c>
      <c r="AN783" s="31">
        <v>134.1</v>
      </c>
      <c r="AO783" s="31">
        <v>134.1</v>
      </c>
      <c r="AP783" s="31">
        <v>132.30000000000001</v>
      </c>
      <c r="AQ783" s="31">
        <v>145.4</v>
      </c>
      <c r="AR783" s="31">
        <v>143.19999999999999</v>
      </c>
      <c r="AS783" s="31">
        <v>141.80000000000001</v>
      </c>
      <c r="AT783" s="31">
        <v>138.69999999999999</v>
      </c>
      <c r="AU783" s="31">
        <v>141.19999999999999</v>
      </c>
      <c r="AV783" s="31">
        <v>141.19999999999999</v>
      </c>
      <c r="AW783" s="31">
        <v>132</v>
      </c>
      <c r="AX783" s="31">
        <v>122.8</v>
      </c>
      <c r="AY783" s="31">
        <v>128.5</v>
      </c>
      <c r="AZ783" s="31">
        <v>123.6</v>
      </c>
      <c r="BA783" s="31">
        <v>119.3</v>
      </c>
      <c r="BB783" s="31">
        <v>119.7</v>
      </c>
      <c r="BC783" s="31">
        <v>121.4</v>
      </c>
      <c r="BD783" s="31">
        <v>123.8</v>
      </c>
      <c r="BE783" s="31">
        <v>127.5</v>
      </c>
      <c r="BF783" s="31">
        <v>129.6</v>
      </c>
      <c r="BG783" s="31">
        <v>130.1</v>
      </c>
      <c r="BH783" s="31">
        <v>132.9</v>
      </c>
      <c r="BI783" s="31">
        <v>130.80000000000001</v>
      </c>
      <c r="BJ783" s="31">
        <v>132.30000000000001</v>
      </c>
      <c r="BK783" s="31">
        <v>133.4</v>
      </c>
      <c r="BL783" s="31">
        <v>134.6</v>
      </c>
      <c r="BM783" s="31">
        <v>134.80000000000001</v>
      </c>
      <c r="BN783" s="31">
        <v>134.6</v>
      </c>
      <c r="BO783" s="31">
        <v>128.19999999999999</v>
      </c>
      <c r="BP783" s="31">
        <v>128.9</v>
      </c>
      <c r="BQ783" s="31">
        <v>131.5</v>
      </c>
      <c r="BR783" s="31">
        <v>130</v>
      </c>
      <c r="BS783" s="31">
        <v>130</v>
      </c>
      <c r="BT783" s="31">
        <v>131</v>
      </c>
      <c r="BU783" s="31">
        <v>130.4</v>
      </c>
      <c r="BV783" s="31">
        <v>129.9</v>
      </c>
      <c r="BW783" s="31">
        <v>130.4</v>
      </c>
      <c r="BX783" s="31">
        <v>130.30000000000001</v>
      </c>
      <c r="BY783" s="31">
        <v>130.19999999999999</v>
      </c>
      <c r="BZ783" s="31">
        <v>130.30000000000001</v>
      </c>
      <c r="CA783" s="31">
        <v>129</v>
      </c>
      <c r="CB783" s="31">
        <v>129</v>
      </c>
      <c r="CC783" s="31">
        <v>129.6</v>
      </c>
      <c r="CD783" s="31">
        <v>134.30000000000001</v>
      </c>
      <c r="CE783" s="31">
        <v>134.30000000000001</v>
      </c>
      <c r="CF783" s="31">
        <v>134.19999999999999</v>
      </c>
      <c r="CG783" s="31">
        <v>128.5</v>
      </c>
      <c r="CH783" s="31">
        <v>128.5</v>
      </c>
      <c r="CI783" s="31">
        <v>128.5</v>
      </c>
      <c r="CJ783" s="31">
        <v>128.5</v>
      </c>
      <c r="CK783" s="31">
        <v>128.6</v>
      </c>
      <c r="CL783" s="31">
        <v>128.5</v>
      </c>
      <c r="CM783" s="31">
        <v>128.5</v>
      </c>
      <c r="CN783" s="31">
        <v>128.30000000000001</v>
      </c>
      <c r="CO783" s="31">
        <v>128.4</v>
      </c>
      <c r="CP783" s="31">
        <v>126.7</v>
      </c>
      <c r="CQ783" s="31">
        <v>126.7</v>
      </c>
      <c r="CR783" s="31">
        <v>127.7</v>
      </c>
      <c r="CS783" s="31">
        <v>126.8</v>
      </c>
      <c r="CT783" s="31">
        <v>127.3</v>
      </c>
      <c r="CU783" s="31">
        <v>127.3</v>
      </c>
      <c r="CV783" s="31">
        <v>127.3</v>
      </c>
      <c r="CW783" s="31">
        <v>127.4</v>
      </c>
      <c r="CX783" s="31">
        <v>127.4</v>
      </c>
      <c r="CY783" s="31">
        <v>128.5</v>
      </c>
      <c r="CZ783" s="31">
        <v>133</v>
      </c>
      <c r="DA783" s="31">
        <v>132.69999999999999</v>
      </c>
      <c r="DB783" s="31">
        <v>132.4</v>
      </c>
      <c r="DC783" s="31">
        <v>132.6</v>
      </c>
      <c r="DD783" s="31">
        <v>132.69999999999999</v>
      </c>
      <c r="DE783" s="31">
        <v>132.69999999999999</v>
      </c>
      <c r="DF783" s="31">
        <v>132.4</v>
      </c>
      <c r="DG783" s="31">
        <v>132.4</v>
      </c>
      <c r="DH783" s="31">
        <v>132.4</v>
      </c>
      <c r="DI783" s="31">
        <v>132.4</v>
      </c>
      <c r="DJ783" s="31">
        <v>132.6</v>
      </c>
      <c r="DK783" s="31">
        <v>132.80000000000001</v>
      </c>
      <c r="DL783" s="31">
        <v>132.80000000000001</v>
      </c>
      <c r="DM783" s="31">
        <v>140</v>
      </c>
      <c r="DN783" s="31">
        <v>140</v>
      </c>
      <c r="DO783" s="31">
        <v>141.1</v>
      </c>
      <c r="DP783" s="31">
        <v>140.9</v>
      </c>
      <c r="DQ783" s="31">
        <v>140.9</v>
      </c>
      <c r="DR783" s="31">
        <v>141.5</v>
      </c>
      <c r="DS783" s="31">
        <v>141.5</v>
      </c>
      <c r="DT783" s="31">
        <v>141.5</v>
      </c>
      <c r="DU783" s="31">
        <v>139.69999999999999</v>
      </c>
      <c r="DV783" s="31">
        <v>138.6</v>
      </c>
      <c r="DW783" s="31">
        <v>137.30000000000001</v>
      </c>
      <c r="DX783" s="31">
        <v>142.19999999999999</v>
      </c>
      <c r="DY783" s="31">
        <v>142.19999999999999</v>
      </c>
      <c r="DZ783" s="31">
        <v>141.80000000000001</v>
      </c>
      <c r="EA783" s="31">
        <v>134.30000000000001</v>
      </c>
      <c r="EB783" s="31">
        <v>134.30000000000001</v>
      </c>
      <c r="EC783" s="31">
        <v>134.30000000000001</v>
      </c>
      <c r="ED783" s="31">
        <v>134.30000000000001</v>
      </c>
      <c r="EE783" s="31">
        <v>134.30000000000001</v>
      </c>
      <c r="EF783" s="31">
        <v>135.1</v>
      </c>
      <c r="EG783" s="31">
        <v>135.1</v>
      </c>
      <c r="EH783" s="31">
        <v>135.1</v>
      </c>
      <c r="EI783" s="31">
        <v>135.1</v>
      </c>
      <c r="EJ783" s="31">
        <v>135.5</v>
      </c>
      <c r="EK783" s="31">
        <v>135.5</v>
      </c>
      <c r="EL783" s="31">
        <v>135.69999999999999</v>
      </c>
      <c r="EM783" s="31">
        <v>135.9</v>
      </c>
      <c r="EN783" s="31">
        <v>136.1</v>
      </c>
      <c r="EO783" s="31">
        <v>136.30000000000001</v>
      </c>
      <c r="EP783" s="31">
        <v>136.69999999999999</v>
      </c>
      <c r="EQ783" s="31">
        <v>137</v>
      </c>
      <c r="ER783" s="31">
        <v>137</v>
      </c>
      <c r="ES783" s="31">
        <v>138.30000000000001</v>
      </c>
      <c r="ET783" s="31">
        <v>138.30000000000001</v>
      </c>
    </row>
    <row r="784" spans="1:150">
      <c r="A784" s="25" t="s">
        <v>2741</v>
      </c>
      <c r="B784" s="25" t="s">
        <v>2742</v>
      </c>
      <c r="C784" s="26">
        <v>0.19214000000000001</v>
      </c>
      <c r="D784" s="31">
        <v>92.6</v>
      </c>
      <c r="E784" s="31">
        <v>105.7</v>
      </c>
      <c r="F784" s="31">
        <v>103.3</v>
      </c>
      <c r="G784" s="31">
        <v>99.1</v>
      </c>
      <c r="H784" s="31">
        <v>101.8</v>
      </c>
      <c r="I784" s="31">
        <v>106</v>
      </c>
      <c r="J784" s="31">
        <v>102</v>
      </c>
      <c r="K784" s="31">
        <v>111.1</v>
      </c>
      <c r="L784" s="31">
        <v>101.8</v>
      </c>
      <c r="M784" s="31">
        <v>103.6</v>
      </c>
      <c r="N784" s="31">
        <v>107.2</v>
      </c>
      <c r="O784" s="31">
        <v>95.5</v>
      </c>
      <c r="P784" s="31">
        <v>109</v>
      </c>
      <c r="Q784" s="31">
        <v>107.5</v>
      </c>
      <c r="R784" s="31">
        <v>101.1</v>
      </c>
      <c r="S784" s="31">
        <v>107.9</v>
      </c>
      <c r="T784" s="31">
        <v>106.8</v>
      </c>
      <c r="U784" s="31">
        <v>103.2</v>
      </c>
      <c r="V784" s="31">
        <v>102.6</v>
      </c>
      <c r="W784" s="31">
        <v>114.8</v>
      </c>
      <c r="X784" s="31">
        <v>106.2</v>
      </c>
      <c r="Y784" s="31">
        <v>105.6</v>
      </c>
      <c r="Z784" s="31">
        <v>106.2</v>
      </c>
      <c r="AA784" s="31">
        <v>107.4</v>
      </c>
      <c r="AB784" s="31">
        <v>114.8</v>
      </c>
      <c r="AC784" s="31">
        <v>112.1</v>
      </c>
      <c r="AD784" s="31">
        <v>107.9</v>
      </c>
      <c r="AE784" s="31">
        <v>108.5</v>
      </c>
      <c r="AF784" s="31">
        <v>113.9</v>
      </c>
      <c r="AG784" s="31">
        <v>116.4</v>
      </c>
      <c r="AH784" s="31">
        <v>110.2</v>
      </c>
      <c r="AI784" s="31">
        <v>113.1</v>
      </c>
      <c r="AJ784" s="31">
        <v>106.2</v>
      </c>
      <c r="AK784" s="31">
        <v>116.3</v>
      </c>
      <c r="AL784" s="31">
        <v>115.7</v>
      </c>
      <c r="AM784" s="31">
        <v>109.8</v>
      </c>
      <c r="AN784" s="31">
        <v>111.9</v>
      </c>
      <c r="AO784" s="31">
        <v>111.9</v>
      </c>
      <c r="AP784" s="31">
        <v>115.1</v>
      </c>
      <c r="AQ784" s="31">
        <v>112.2</v>
      </c>
      <c r="AR784" s="31">
        <v>114.5</v>
      </c>
      <c r="AS784" s="31">
        <v>107.5</v>
      </c>
      <c r="AT784" s="31">
        <v>109.2</v>
      </c>
      <c r="AU784" s="31">
        <v>110.4</v>
      </c>
      <c r="AV784" s="31">
        <v>109.6</v>
      </c>
      <c r="AW784" s="31">
        <v>108.9</v>
      </c>
      <c r="AX784" s="31">
        <v>107.9</v>
      </c>
      <c r="AY784" s="31">
        <v>109.5</v>
      </c>
      <c r="AZ784" s="31">
        <v>113.7</v>
      </c>
      <c r="BA784" s="31">
        <v>117.4</v>
      </c>
      <c r="BB784" s="31">
        <v>115.4</v>
      </c>
      <c r="BC784" s="31">
        <v>120.3</v>
      </c>
      <c r="BD784" s="31">
        <v>116.3</v>
      </c>
      <c r="BE784" s="31">
        <v>115.3</v>
      </c>
      <c r="BF784" s="31">
        <v>115.7</v>
      </c>
      <c r="BG784" s="31">
        <v>115.6</v>
      </c>
      <c r="BH784" s="31">
        <v>115.7</v>
      </c>
      <c r="BI784" s="31">
        <v>115.8</v>
      </c>
      <c r="BJ784" s="31">
        <v>115.9</v>
      </c>
      <c r="BK784" s="31">
        <v>116.9</v>
      </c>
      <c r="BL784" s="31">
        <v>117.4</v>
      </c>
      <c r="BM784" s="31">
        <v>117.1</v>
      </c>
      <c r="BN784" s="31">
        <v>117.7</v>
      </c>
      <c r="BO784" s="31">
        <v>114.9</v>
      </c>
      <c r="BP784" s="31">
        <v>115.7</v>
      </c>
      <c r="BQ784" s="31">
        <v>116.1</v>
      </c>
      <c r="BR784" s="31">
        <v>118.7</v>
      </c>
      <c r="BS784" s="31">
        <v>119.3</v>
      </c>
      <c r="BT784" s="31">
        <v>112.5</v>
      </c>
      <c r="BU784" s="31">
        <v>121.3</v>
      </c>
      <c r="BV784" s="31">
        <v>117.9</v>
      </c>
      <c r="BW784" s="31">
        <v>120.2</v>
      </c>
      <c r="BX784" s="31">
        <v>121.3</v>
      </c>
      <c r="BY784" s="31">
        <v>120.2</v>
      </c>
      <c r="BZ784" s="31">
        <v>121.8</v>
      </c>
      <c r="CA784" s="31">
        <v>122.4</v>
      </c>
      <c r="CB784" s="31">
        <v>120.8</v>
      </c>
      <c r="CC784" s="31">
        <v>119.9</v>
      </c>
      <c r="CD784" s="31">
        <v>118.9</v>
      </c>
      <c r="CE784" s="31">
        <v>118.5</v>
      </c>
      <c r="CF784" s="31">
        <v>118</v>
      </c>
      <c r="CG784" s="31">
        <v>119.1</v>
      </c>
      <c r="CH784" s="31">
        <v>118.1</v>
      </c>
      <c r="CI784" s="31">
        <v>120.3</v>
      </c>
      <c r="CJ784" s="31">
        <v>122.1</v>
      </c>
      <c r="CK784" s="31">
        <v>121.8</v>
      </c>
      <c r="CL784" s="31">
        <v>120.8</v>
      </c>
      <c r="CM784" s="31">
        <v>119.8</v>
      </c>
      <c r="CN784" s="31">
        <v>118.7</v>
      </c>
      <c r="CO784" s="31">
        <v>122.3</v>
      </c>
      <c r="CP784" s="31">
        <v>117.7</v>
      </c>
      <c r="CQ784" s="31">
        <v>119.9</v>
      </c>
      <c r="CR784" s="31">
        <v>117.2</v>
      </c>
      <c r="CS784" s="31">
        <v>119.3</v>
      </c>
      <c r="CT784" s="31">
        <v>117.9</v>
      </c>
      <c r="CU784" s="31">
        <v>119.1</v>
      </c>
      <c r="CV784" s="31">
        <v>119.2</v>
      </c>
      <c r="CW784" s="31">
        <v>117.2</v>
      </c>
      <c r="CX784" s="31">
        <v>122.7</v>
      </c>
      <c r="CY784" s="31">
        <v>121.9</v>
      </c>
      <c r="CZ784" s="31">
        <v>122.2</v>
      </c>
      <c r="DA784" s="31">
        <v>122.4</v>
      </c>
      <c r="DB784" s="31">
        <v>121.6</v>
      </c>
      <c r="DC784" s="31">
        <v>123.3</v>
      </c>
      <c r="DD784" s="31">
        <v>123.4</v>
      </c>
      <c r="DE784" s="31">
        <v>122.4</v>
      </c>
      <c r="DF784" s="31">
        <v>125.9</v>
      </c>
      <c r="DG784" s="31">
        <v>120.2</v>
      </c>
      <c r="DH784" s="31">
        <v>126</v>
      </c>
      <c r="DI784" s="31">
        <v>126.2</v>
      </c>
      <c r="DJ784" s="31">
        <v>123.8</v>
      </c>
      <c r="DK784" s="31">
        <v>121.4</v>
      </c>
      <c r="DL784" s="31">
        <v>122.9</v>
      </c>
      <c r="DM784" s="31">
        <v>124.6</v>
      </c>
      <c r="DN784" s="31">
        <v>123.7</v>
      </c>
      <c r="DO784" s="31">
        <v>126.2</v>
      </c>
      <c r="DP784" s="31">
        <v>125.8</v>
      </c>
      <c r="DQ784" s="31">
        <v>128</v>
      </c>
      <c r="DR784" s="31">
        <v>125.9</v>
      </c>
      <c r="DS784" s="31">
        <v>129.1</v>
      </c>
      <c r="DT784" s="31">
        <v>127.9</v>
      </c>
      <c r="DU784" s="31">
        <v>125.8</v>
      </c>
      <c r="DV784" s="31">
        <v>126.5</v>
      </c>
      <c r="DW784" s="31">
        <v>126.7</v>
      </c>
      <c r="DX784" s="31">
        <v>129.9</v>
      </c>
      <c r="DY784" s="31">
        <v>130.4</v>
      </c>
      <c r="DZ784" s="31">
        <v>132.6</v>
      </c>
      <c r="EA784" s="31">
        <v>133.4</v>
      </c>
      <c r="EB784" s="31">
        <v>132.4</v>
      </c>
      <c r="EC784" s="31">
        <v>131.1</v>
      </c>
      <c r="ED784" s="31">
        <v>130.9</v>
      </c>
      <c r="EE784" s="31">
        <v>132.30000000000001</v>
      </c>
      <c r="EF784" s="31">
        <v>136.69999999999999</v>
      </c>
      <c r="EG784" s="31">
        <v>136.6</v>
      </c>
      <c r="EH784" s="31">
        <v>135</v>
      </c>
      <c r="EI784" s="31">
        <v>138</v>
      </c>
      <c r="EJ784" s="31">
        <v>138.6</v>
      </c>
      <c r="EK784" s="31">
        <v>139.30000000000001</v>
      </c>
      <c r="EL784" s="31">
        <v>137.5</v>
      </c>
      <c r="EM784" s="31">
        <v>137.9</v>
      </c>
      <c r="EN784" s="31">
        <v>138.1</v>
      </c>
      <c r="EO784" s="31">
        <v>135.30000000000001</v>
      </c>
      <c r="EP784" s="31">
        <v>137.80000000000001</v>
      </c>
      <c r="EQ784" s="31">
        <v>136.9</v>
      </c>
      <c r="ER784" s="31">
        <v>137.9</v>
      </c>
      <c r="ES784" s="31">
        <v>137.30000000000001</v>
      </c>
      <c r="ET784" s="31">
        <v>134.9</v>
      </c>
    </row>
    <row r="785" spans="1:150">
      <c r="A785" s="25" t="s">
        <v>2743</v>
      </c>
      <c r="B785" s="25" t="s">
        <v>2744</v>
      </c>
      <c r="C785" s="26">
        <v>0.13728000000000001</v>
      </c>
      <c r="D785" s="31">
        <v>86.5</v>
      </c>
      <c r="E785" s="31">
        <v>106</v>
      </c>
      <c r="F785" s="31">
        <v>103.9</v>
      </c>
      <c r="G785" s="31">
        <v>94.8</v>
      </c>
      <c r="H785" s="31">
        <v>99.7</v>
      </c>
      <c r="I785" s="31">
        <v>105.8</v>
      </c>
      <c r="J785" s="31">
        <v>100.4</v>
      </c>
      <c r="K785" s="31">
        <v>114.3</v>
      </c>
      <c r="L785" s="31">
        <v>99.7</v>
      </c>
      <c r="M785" s="31">
        <v>104.4</v>
      </c>
      <c r="N785" s="31">
        <v>109.4</v>
      </c>
      <c r="O785" s="31">
        <v>92.9</v>
      </c>
      <c r="P785" s="31">
        <v>109.9</v>
      </c>
      <c r="Q785" s="31">
        <v>107.1</v>
      </c>
      <c r="R785" s="31">
        <v>100.7</v>
      </c>
      <c r="S785" s="31">
        <v>109</v>
      </c>
      <c r="T785" s="31">
        <v>111.1</v>
      </c>
      <c r="U785" s="31">
        <v>104.3</v>
      </c>
      <c r="V785" s="31">
        <v>101.5</v>
      </c>
      <c r="W785" s="31">
        <v>118</v>
      </c>
      <c r="X785" s="31">
        <v>107.1</v>
      </c>
      <c r="Y785" s="31">
        <v>107.1</v>
      </c>
      <c r="Z785" s="31">
        <v>107.7</v>
      </c>
      <c r="AA785" s="31">
        <v>110.5</v>
      </c>
      <c r="AB785" s="31">
        <v>117</v>
      </c>
      <c r="AC785" s="31">
        <v>115.9</v>
      </c>
      <c r="AD785" s="31">
        <v>109.6</v>
      </c>
      <c r="AE785" s="31">
        <v>110.3</v>
      </c>
      <c r="AF785" s="31">
        <v>116.4</v>
      </c>
      <c r="AG785" s="31">
        <v>121.3</v>
      </c>
      <c r="AH785" s="31">
        <v>110</v>
      </c>
      <c r="AI785" s="31">
        <v>114.2</v>
      </c>
      <c r="AJ785" s="31">
        <v>105.3</v>
      </c>
      <c r="AK785" s="31">
        <v>115.9</v>
      </c>
      <c r="AL785" s="31">
        <v>115.9</v>
      </c>
      <c r="AM785" s="31">
        <v>108.3</v>
      </c>
      <c r="AN785" s="31">
        <v>109.4</v>
      </c>
      <c r="AO785" s="31">
        <v>109.8</v>
      </c>
      <c r="AP785" s="31">
        <v>115</v>
      </c>
      <c r="AQ785" s="31">
        <v>111.6</v>
      </c>
      <c r="AR785" s="31">
        <v>115.7</v>
      </c>
      <c r="AS785" s="31">
        <v>107.1</v>
      </c>
      <c r="AT785" s="31">
        <v>109.8</v>
      </c>
      <c r="AU785" s="31">
        <v>110.4</v>
      </c>
      <c r="AV785" s="31">
        <v>109.2</v>
      </c>
      <c r="AW785" s="31">
        <v>108.9</v>
      </c>
      <c r="AX785" s="31">
        <v>107.4</v>
      </c>
      <c r="AY785" s="31">
        <v>108.6</v>
      </c>
      <c r="AZ785" s="31">
        <v>114.7</v>
      </c>
      <c r="BA785" s="31">
        <v>119.4</v>
      </c>
      <c r="BB785" s="31">
        <v>116.4</v>
      </c>
      <c r="BC785" s="31">
        <v>123.1</v>
      </c>
      <c r="BD785" s="31">
        <v>118</v>
      </c>
      <c r="BE785" s="31">
        <v>117.9</v>
      </c>
      <c r="BF785" s="31">
        <v>117.5</v>
      </c>
      <c r="BG785" s="31">
        <v>117.5</v>
      </c>
      <c r="BH785" s="31">
        <v>117.5</v>
      </c>
      <c r="BI785" s="31">
        <v>117.5</v>
      </c>
      <c r="BJ785" s="31">
        <v>117.5</v>
      </c>
      <c r="BK785" s="31">
        <v>118.9</v>
      </c>
      <c r="BL785" s="31">
        <v>119.6</v>
      </c>
      <c r="BM785" s="31">
        <v>119.6</v>
      </c>
      <c r="BN785" s="31">
        <v>120.4</v>
      </c>
      <c r="BO785" s="31">
        <v>118.3</v>
      </c>
      <c r="BP785" s="31">
        <v>119.6</v>
      </c>
      <c r="BQ785" s="31">
        <v>118.5</v>
      </c>
      <c r="BR785" s="31">
        <v>122.4</v>
      </c>
      <c r="BS785" s="31">
        <v>122.7</v>
      </c>
      <c r="BT785" s="31">
        <v>113</v>
      </c>
      <c r="BU785" s="31">
        <v>125.5</v>
      </c>
      <c r="BV785" s="31">
        <v>120.5</v>
      </c>
      <c r="BW785" s="31">
        <v>123.4</v>
      </c>
      <c r="BX785" s="31">
        <v>124.8</v>
      </c>
      <c r="BY785" s="31">
        <v>123.2</v>
      </c>
      <c r="BZ785" s="31">
        <v>125.6</v>
      </c>
      <c r="CA785" s="31">
        <v>125.6</v>
      </c>
      <c r="CB785" s="31">
        <v>123.6</v>
      </c>
      <c r="CC785" s="31">
        <v>122.1</v>
      </c>
      <c r="CD785" s="31">
        <v>120.6</v>
      </c>
      <c r="CE785" s="31">
        <v>119.5</v>
      </c>
      <c r="CF785" s="31">
        <v>119.2</v>
      </c>
      <c r="CG785" s="31">
        <v>120.7</v>
      </c>
      <c r="CH785" s="31">
        <v>119.3</v>
      </c>
      <c r="CI785" s="31">
        <v>122.1</v>
      </c>
      <c r="CJ785" s="31">
        <v>124.6</v>
      </c>
      <c r="CK785" s="31">
        <v>124</v>
      </c>
      <c r="CL785" s="31">
        <v>122.6</v>
      </c>
      <c r="CM785" s="31">
        <v>121.1</v>
      </c>
      <c r="CN785" s="31">
        <v>119.7</v>
      </c>
      <c r="CO785" s="31">
        <v>124.7</v>
      </c>
      <c r="CP785" s="31">
        <v>118.2</v>
      </c>
      <c r="CQ785" s="31">
        <v>121.2</v>
      </c>
      <c r="CR785" s="31">
        <v>117.7</v>
      </c>
      <c r="CS785" s="31">
        <v>120.1</v>
      </c>
      <c r="CT785" s="31">
        <v>118.3</v>
      </c>
      <c r="CU785" s="31">
        <v>119.9</v>
      </c>
      <c r="CV785" s="31">
        <v>119.9</v>
      </c>
      <c r="CW785" s="31">
        <v>117</v>
      </c>
      <c r="CX785" s="31">
        <v>124.7</v>
      </c>
      <c r="CY785" s="31">
        <v>123.8</v>
      </c>
      <c r="CZ785" s="31">
        <v>123.8</v>
      </c>
      <c r="DA785" s="31">
        <v>124.1</v>
      </c>
      <c r="DB785" s="31">
        <v>122.9</v>
      </c>
      <c r="DC785" s="31">
        <v>125</v>
      </c>
      <c r="DD785" s="31">
        <v>124.9</v>
      </c>
      <c r="DE785" s="31">
        <v>123.4</v>
      </c>
      <c r="DF785" s="31">
        <v>127.4</v>
      </c>
      <c r="DG785" s="31">
        <v>120.2</v>
      </c>
      <c r="DH785" s="31">
        <v>127.5</v>
      </c>
      <c r="DI785" s="31">
        <v>127.1</v>
      </c>
      <c r="DJ785" s="31">
        <v>123.2</v>
      </c>
      <c r="DK785" s="31">
        <v>119.5</v>
      </c>
      <c r="DL785" s="31">
        <v>121.1</v>
      </c>
      <c r="DM785" s="31">
        <v>123</v>
      </c>
      <c r="DN785" s="31">
        <v>121.3</v>
      </c>
      <c r="DO785" s="31">
        <v>124.5</v>
      </c>
      <c r="DP785" s="31">
        <v>124.6</v>
      </c>
      <c r="DQ785" s="31">
        <v>128</v>
      </c>
      <c r="DR785" s="31">
        <v>124.2</v>
      </c>
      <c r="DS785" s="31">
        <v>128.5</v>
      </c>
      <c r="DT785" s="31">
        <v>127.5</v>
      </c>
      <c r="DU785" s="31">
        <v>124</v>
      </c>
      <c r="DV785" s="31">
        <v>124.9</v>
      </c>
      <c r="DW785" s="31">
        <v>125.2</v>
      </c>
      <c r="DX785" s="31">
        <v>129.69999999999999</v>
      </c>
      <c r="DY785" s="31">
        <v>129.69999999999999</v>
      </c>
      <c r="DZ785" s="31">
        <v>132.69999999999999</v>
      </c>
      <c r="EA785" s="31">
        <v>133.80000000000001</v>
      </c>
      <c r="EB785" s="31">
        <v>132.5</v>
      </c>
      <c r="EC785" s="31">
        <v>130.9</v>
      </c>
      <c r="ED785" s="31">
        <v>131</v>
      </c>
      <c r="EE785" s="31">
        <v>133.30000000000001</v>
      </c>
      <c r="EF785" s="31">
        <v>138.4</v>
      </c>
      <c r="EG785" s="31">
        <v>138.30000000000001</v>
      </c>
      <c r="EH785" s="31">
        <v>135.6</v>
      </c>
      <c r="EI785" s="31">
        <v>139.4</v>
      </c>
      <c r="EJ785" s="31">
        <v>140.30000000000001</v>
      </c>
      <c r="EK785" s="31">
        <v>141.6</v>
      </c>
      <c r="EL785" s="31">
        <v>139.4</v>
      </c>
      <c r="EM785" s="31">
        <v>139.6</v>
      </c>
      <c r="EN785" s="31">
        <v>139.6</v>
      </c>
      <c r="EO785" s="31">
        <v>137.4</v>
      </c>
      <c r="EP785" s="31">
        <v>140.30000000000001</v>
      </c>
      <c r="EQ785" s="31">
        <v>138.69999999999999</v>
      </c>
      <c r="ER785" s="31">
        <v>139.19999999999999</v>
      </c>
      <c r="ES785" s="31">
        <v>138</v>
      </c>
      <c r="ET785" s="31">
        <v>135.30000000000001</v>
      </c>
    </row>
    <row r="786" spans="1:150">
      <c r="A786" s="25" t="s">
        <v>1419</v>
      </c>
      <c r="B786" s="25" t="s">
        <v>2745</v>
      </c>
      <c r="C786" s="26">
        <v>1.112E-2</v>
      </c>
      <c r="D786" s="31">
        <v>104.6</v>
      </c>
      <c r="E786" s="31">
        <v>105</v>
      </c>
      <c r="F786" s="31">
        <v>106.3</v>
      </c>
      <c r="G786" s="31">
        <v>106.7</v>
      </c>
      <c r="H786" s="31">
        <v>106.2</v>
      </c>
      <c r="I786" s="31">
        <v>106.2</v>
      </c>
      <c r="J786" s="31">
        <v>105.9</v>
      </c>
      <c r="K786" s="31">
        <v>108.7</v>
      </c>
      <c r="L786" s="31">
        <v>108.1</v>
      </c>
      <c r="M786" s="31">
        <v>104.8</v>
      </c>
      <c r="N786" s="31">
        <v>107.6</v>
      </c>
      <c r="O786" s="31">
        <v>106.6</v>
      </c>
      <c r="P786" s="31">
        <v>107.3</v>
      </c>
      <c r="Q786" s="31">
        <v>109</v>
      </c>
      <c r="R786" s="31">
        <v>107.6</v>
      </c>
      <c r="S786" s="31">
        <v>107.6</v>
      </c>
      <c r="T786" s="31">
        <v>107.6</v>
      </c>
      <c r="U786" s="31">
        <v>108.9</v>
      </c>
      <c r="V786" s="31">
        <v>108.4</v>
      </c>
      <c r="W786" s="31">
        <v>111</v>
      </c>
      <c r="X786" s="31">
        <v>110.4</v>
      </c>
      <c r="Y786" s="31">
        <v>110.5</v>
      </c>
      <c r="Z786" s="31">
        <v>111.5</v>
      </c>
      <c r="AA786" s="31">
        <v>111.3</v>
      </c>
      <c r="AB786" s="31">
        <v>108.7</v>
      </c>
      <c r="AC786" s="31">
        <v>108.9</v>
      </c>
      <c r="AD786" s="31">
        <v>109.8</v>
      </c>
      <c r="AE786" s="31">
        <v>108.9</v>
      </c>
      <c r="AF786" s="31">
        <v>110.2</v>
      </c>
      <c r="AG786" s="31">
        <v>109.5</v>
      </c>
      <c r="AH786" s="31">
        <v>109.5</v>
      </c>
      <c r="AI786" s="31">
        <v>109.3</v>
      </c>
      <c r="AJ786" s="31">
        <v>110.5</v>
      </c>
      <c r="AK786" s="31">
        <v>109.1</v>
      </c>
      <c r="AL786" s="31">
        <v>109.8</v>
      </c>
      <c r="AM786" s="31">
        <v>109.9</v>
      </c>
      <c r="AN786" s="31">
        <v>110</v>
      </c>
      <c r="AO786" s="31">
        <v>110.1</v>
      </c>
      <c r="AP786" s="31">
        <v>111.2</v>
      </c>
      <c r="AQ786" s="31">
        <v>109.8</v>
      </c>
      <c r="AR786" s="31">
        <v>105.5</v>
      </c>
      <c r="AS786" s="31">
        <v>105.7</v>
      </c>
      <c r="AT786" s="31">
        <v>105.7</v>
      </c>
      <c r="AU786" s="31">
        <v>106</v>
      </c>
      <c r="AV786" s="31">
        <v>105.6</v>
      </c>
      <c r="AW786" s="31">
        <v>104.4</v>
      </c>
      <c r="AX786" s="31">
        <v>104.4</v>
      </c>
      <c r="AY786" s="31">
        <v>105.9</v>
      </c>
      <c r="AZ786" s="31">
        <v>105.8</v>
      </c>
      <c r="BA786" s="31">
        <v>105</v>
      </c>
      <c r="BB786" s="31">
        <v>107.1</v>
      </c>
      <c r="BC786" s="31">
        <v>106.8</v>
      </c>
      <c r="BD786" s="31">
        <v>106</v>
      </c>
      <c r="BE786" s="31">
        <v>107.7</v>
      </c>
      <c r="BF786" s="31">
        <v>107.3</v>
      </c>
      <c r="BG786" s="31">
        <v>109</v>
      </c>
      <c r="BH786" s="31">
        <v>108.6</v>
      </c>
      <c r="BI786" s="31">
        <v>108.5</v>
      </c>
      <c r="BJ786" s="31">
        <v>108.4</v>
      </c>
      <c r="BK786" s="31">
        <v>108.8</v>
      </c>
      <c r="BL786" s="31">
        <v>109.1</v>
      </c>
      <c r="BM786" s="31">
        <v>109.4</v>
      </c>
      <c r="BN786" s="31">
        <v>110.1</v>
      </c>
      <c r="BO786" s="31">
        <v>109.6</v>
      </c>
      <c r="BP786" s="31">
        <v>109.6</v>
      </c>
      <c r="BQ786" s="31">
        <v>110.1</v>
      </c>
      <c r="BR786" s="31">
        <v>109.6</v>
      </c>
      <c r="BS786" s="31">
        <v>109.9</v>
      </c>
      <c r="BT786" s="31">
        <v>109.5</v>
      </c>
      <c r="BU786" s="31">
        <v>109.6</v>
      </c>
      <c r="BV786" s="31">
        <v>109.9</v>
      </c>
      <c r="BW786" s="31">
        <v>110</v>
      </c>
      <c r="BX786" s="31">
        <v>109.9</v>
      </c>
      <c r="BY786" s="31">
        <v>110</v>
      </c>
      <c r="BZ786" s="31">
        <v>110.3</v>
      </c>
      <c r="CA786" s="31">
        <v>110.5</v>
      </c>
      <c r="CB786" s="31">
        <v>111.7</v>
      </c>
      <c r="CC786" s="31">
        <v>112.2</v>
      </c>
      <c r="CD786" s="31">
        <v>112.2</v>
      </c>
      <c r="CE786" s="31">
        <v>112.6</v>
      </c>
      <c r="CF786" s="31">
        <v>112.5</v>
      </c>
      <c r="CG786" s="31">
        <v>112.5</v>
      </c>
      <c r="CH786" s="31">
        <v>112.9</v>
      </c>
      <c r="CI786" s="31">
        <v>115.1</v>
      </c>
      <c r="CJ786" s="31">
        <v>115.8</v>
      </c>
      <c r="CK786" s="31">
        <v>116.5</v>
      </c>
      <c r="CL786" s="31">
        <v>117.4</v>
      </c>
      <c r="CM786" s="31">
        <v>118.6</v>
      </c>
      <c r="CN786" s="31">
        <v>117.7</v>
      </c>
      <c r="CO786" s="31">
        <v>119</v>
      </c>
      <c r="CP786" s="31">
        <v>119.3</v>
      </c>
      <c r="CQ786" s="31">
        <v>119.4</v>
      </c>
      <c r="CR786" s="31">
        <v>119.7</v>
      </c>
      <c r="CS786" s="31">
        <v>119.4</v>
      </c>
      <c r="CT786" s="31">
        <v>120</v>
      </c>
      <c r="CU786" s="31">
        <v>120</v>
      </c>
      <c r="CV786" s="31">
        <v>120</v>
      </c>
      <c r="CW786" s="31">
        <v>120.3</v>
      </c>
      <c r="CX786" s="31">
        <v>120.5</v>
      </c>
      <c r="CY786" s="31">
        <v>120.9</v>
      </c>
      <c r="CZ786" s="31">
        <v>120.9</v>
      </c>
      <c r="DA786" s="31">
        <v>123.6</v>
      </c>
      <c r="DB786" s="31">
        <v>124.2</v>
      </c>
      <c r="DC786" s="31">
        <v>127</v>
      </c>
      <c r="DD786" s="31">
        <v>127.2</v>
      </c>
      <c r="DE786" s="31">
        <v>126.6</v>
      </c>
      <c r="DF786" s="31">
        <v>127.9</v>
      </c>
      <c r="DG786" s="31">
        <v>129.69999999999999</v>
      </c>
      <c r="DH786" s="31">
        <v>130.5</v>
      </c>
      <c r="DI786" s="31">
        <v>131.69999999999999</v>
      </c>
      <c r="DJ786" s="31">
        <v>134</v>
      </c>
      <c r="DK786" s="31">
        <v>134.30000000000001</v>
      </c>
      <c r="DL786" s="31">
        <v>134.4</v>
      </c>
      <c r="DM786" s="31">
        <v>135.30000000000001</v>
      </c>
      <c r="DN786" s="31">
        <v>136</v>
      </c>
      <c r="DO786" s="31">
        <v>137.80000000000001</v>
      </c>
      <c r="DP786" s="31">
        <v>138.80000000000001</v>
      </c>
      <c r="DQ786" s="31">
        <v>138.69999999999999</v>
      </c>
      <c r="DR786" s="31">
        <v>139.80000000000001</v>
      </c>
      <c r="DS786" s="31">
        <v>141</v>
      </c>
      <c r="DT786" s="31">
        <v>142.4</v>
      </c>
      <c r="DU786" s="31">
        <v>144</v>
      </c>
      <c r="DV786" s="31">
        <v>145.1</v>
      </c>
      <c r="DW786" s="31">
        <v>145</v>
      </c>
      <c r="DX786" s="31">
        <v>148.4</v>
      </c>
      <c r="DY786" s="31">
        <v>149.30000000000001</v>
      </c>
      <c r="DZ786" s="31">
        <v>148.80000000000001</v>
      </c>
      <c r="EA786" s="31">
        <v>149</v>
      </c>
      <c r="EB786" s="31">
        <v>149.1</v>
      </c>
      <c r="EC786" s="31">
        <v>149.4</v>
      </c>
      <c r="ED786" s="31">
        <v>151.4</v>
      </c>
      <c r="EE786" s="31">
        <v>153.1</v>
      </c>
      <c r="EF786" s="31">
        <v>152.69999999999999</v>
      </c>
      <c r="EG786" s="31">
        <v>154</v>
      </c>
      <c r="EH786" s="31">
        <v>154.9</v>
      </c>
      <c r="EI786" s="31">
        <v>156.19999999999999</v>
      </c>
      <c r="EJ786" s="31">
        <v>156.9</v>
      </c>
      <c r="EK786" s="31">
        <v>157.6</v>
      </c>
      <c r="EL786" s="31">
        <v>158.19999999999999</v>
      </c>
      <c r="EM786" s="31">
        <v>158.19999999999999</v>
      </c>
      <c r="EN786" s="31">
        <v>158.1</v>
      </c>
      <c r="EO786" s="31">
        <v>158.19999999999999</v>
      </c>
      <c r="EP786" s="31">
        <v>159</v>
      </c>
      <c r="EQ786" s="31">
        <v>158.80000000000001</v>
      </c>
      <c r="ER786" s="31">
        <v>159.6</v>
      </c>
      <c r="ES786" s="31">
        <v>159.9</v>
      </c>
      <c r="ET786" s="31">
        <v>160</v>
      </c>
    </row>
    <row r="787" spans="1:150">
      <c r="A787" s="25" t="s">
        <v>2746</v>
      </c>
      <c r="B787" s="25" t="s">
        <v>2747</v>
      </c>
      <c r="C787" s="26">
        <v>1.9E-3</v>
      </c>
      <c r="D787" s="31">
        <v>99.8</v>
      </c>
      <c r="E787" s="31">
        <v>99.7</v>
      </c>
      <c r="F787" s="31">
        <v>100.6</v>
      </c>
      <c r="G787" s="31">
        <v>100.8</v>
      </c>
      <c r="H787" s="31">
        <v>101.6</v>
      </c>
      <c r="I787" s="31">
        <v>99.9</v>
      </c>
      <c r="J787" s="31">
        <v>98.8</v>
      </c>
      <c r="K787" s="31">
        <v>99.3</v>
      </c>
      <c r="L787" s="31">
        <v>99.6</v>
      </c>
      <c r="M787" s="31">
        <v>98.8</v>
      </c>
      <c r="N787" s="31">
        <v>99.3</v>
      </c>
      <c r="O787" s="31">
        <v>99.5</v>
      </c>
      <c r="P787" s="31">
        <v>100</v>
      </c>
      <c r="Q787" s="31">
        <v>99.6</v>
      </c>
      <c r="R787" s="31">
        <v>99.3</v>
      </c>
      <c r="S787" s="31">
        <v>100.3</v>
      </c>
      <c r="T787" s="31">
        <v>100.2</v>
      </c>
      <c r="U787" s="31">
        <v>100.4</v>
      </c>
      <c r="V787" s="31">
        <v>103.2</v>
      </c>
      <c r="W787" s="31">
        <v>102.9</v>
      </c>
      <c r="X787" s="31">
        <v>103.5</v>
      </c>
      <c r="Y787" s="31">
        <v>99</v>
      </c>
      <c r="Z787" s="31">
        <v>100.6</v>
      </c>
      <c r="AA787" s="31">
        <v>99.4</v>
      </c>
      <c r="AB787" s="31">
        <v>101.8</v>
      </c>
      <c r="AC787" s="31">
        <v>102.9</v>
      </c>
      <c r="AD787" s="31">
        <v>99.3</v>
      </c>
      <c r="AE787" s="31">
        <v>102</v>
      </c>
      <c r="AF787" s="31">
        <v>101.8</v>
      </c>
      <c r="AG787" s="31">
        <v>102.5</v>
      </c>
      <c r="AH787" s="31">
        <v>101.2</v>
      </c>
      <c r="AI787" s="31">
        <v>101.3</v>
      </c>
      <c r="AJ787" s="31">
        <v>102.3</v>
      </c>
      <c r="AK787" s="31">
        <v>100.8</v>
      </c>
      <c r="AL787" s="31">
        <v>101.2</v>
      </c>
      <c r="AM787" s="31">
        <v>102.9</v>
      </c>
      <c r="AN787" s="31">
        <v>103.2</v>
      </c>
      <c r="AO787" s="31">
        <v>103</v>
      </c>
      <c r="AP787" s="31">
        <v>103.1</v>
      </c>
      <c r="AQ787" s="31">
        <v>102.4</v>
      </c>
      <c r="AR787" s="31">
        <v>102.4</v>
      </c>
      <c r="AS787" s="31">
        <v>102.4</v>
      </c>
      <c r="AT787" s="31">
        <v>102.4</v>
      </c>
      <c r="AU787" s="31">
        <v>102.4</v>
      </c>
      <c r="AV787" s="31">
        <v>110.6</v>
      </c>
      <c r="AW787" s="31">
        <v>110.6</v>
      </c>
      <c r="AX787" s="31">
        <v>110.6</v>
      </c>
      <c r="AY787" s="31">
        <v>110.6</v>
      </c>
      <c r="AZ787" s="31">
        <v>110.6</v>
      </c>
      <c r="BA787" s="31">
        <v>110.6</v>
      </c>
      <c r="BB787" s="31">
        <v>110.6</v>
      </c>
      <c r="BC787" s="31">
        <v>125.4</v>
      </c>
      <c r="BD787" s="31">
        <v>125.4</v>
      </c>
      <c r="BE787" s="31">
        <v>125.4</v>
      </c>
      <c r="BF787" s="31">
        <v>125.4</v>
      </c>
      <c r="BG787" s="31">
        <v>125.4</v>
      </c>
      <c r="BH787" s="31">
        <v>125.4</v>
      </c>
      <c r="BI787" s="31">
        <v>132.19999999999999</v>
      </c>
      <c r="BJ787" s="31">
        <v>132.19999999999999</v>
      </c>
      <c r="BK787" s="31">
        <v>128.69999999999999</v>
      </c>
      <c r="BL787" s="31">
        <v>130.1</v>
      </c>
      <c r="BM787" s="31">
        <v>127.3</v>
      </c>
      <c r="BN787" s="31">
        <v>130.1</v>
      </c>
      <c r="BO787" s="31">
        <v>130.1</v>
      </c>
      <c r="BP787" s="31">
        <v>130.1</v>
      </c>
      <c r="BQ787" s="31">
        <v>130.1</v>
      </c>
      <c r="BR787" s="31">
        <v>130.1</v>
      </c>
      <c r="BS787" s="31">
        <v>130.1</v>
      </c>
      <c r="BT787" s="31">
        <v>130.1</v>
      </c>
      <c r="BU787" s="31">
        <v>130.1</v>
      </c>
      <c r="BV787" s="31">
        <v>141.4</v>
      </c>
      <c r="BW787" s="31">
        <v>138.6</v>
      </c>
      <c r="BX787" s="31">
        <v>141.1</v>
      </c>
      <c r="BY787" s="31">
        <v>139.30000000000001</v>
      </c>
      <c r="BZ787" s="31">
        <v>139.1</v>
      </c>
      <c r="CA787" s="31">
        <v>137.5</v>
      </c>
      <c r="CB787" s="31">
        <v>138.30000000000001</v>
      </c>
      <c r="CC787" s="31">
        <v>139</v>
      </c>
      <c r="CD787" s="31">
        <v>138.4</v>
      </c>
      <c r="CE787" s="31">
        <v>142.30000000000001</v>
      </c>
      <c r="CF787" s="31">
        <v>141.69999999999999</v>
      </c>
      <c r="CG787" s="31">
        <v>145</v>
      </c>
      <c r="CH787" s="31">
        <v>143.4</v>
      </c>
      <c r="CI787" s="31">
        <v>145.30000000000001</v>
      </c>
      <c r="CJ787" s="31">
        <v>146.30000000000001</v>
      </c>
      <c r="CK787" s="31">
        <v>146.1</v>
      </c>
      <c r="CL787" s="31">
        <v>145.30000000000001</v>
      </c>
      <c r="CM787" s="31">
        <v>145.30000000000001</v>
      </c>
      <c r="CN787" s="31">
        <v>145.30000000000001</v>
      </c>
      <c r="CO787" s="31">
        <v>145.30000000000001</v>
      </c>
      <c r="CP787" s="31">
        <v>145.30000000000001</v>
      </c>
      <c r="CQ787" s="31">
        <v>144.5</v>
      </c>
      <c r="CR787" s="31">
        <v>144.30000000000001</v>
      </c>
      <c r="CS787" s="31">
        <v>148.4</v>
      </c>
      <c r="CT787" s="31">
        <v>146.1</v>
      </c>
      <c r="CU787" s="31">
        <v>143.69999999999999</v>
      </c>
      <c r="CV787" s="31">
        <v>137.5</v>
      </c>
      <c r="CW787" s="31">
        <v>141.30000000000001</v>
      </c>
      <c r="CX787" s="31">
        <v>140.80000000000001</v>
      </c>
      <c r="CY787" s="31">
        <v>141.80000000000001</v>
      </c>
      <c r="CZ787" s="31">
        <v>140.19999999999999</v>
      </c>
      <c r="DA787" s="31">
        <v>140.80000000000001</v>
      </c>
      <c r="DB787" s="31">
        <v>142.19999999999999</v>
      </c>
      <c r="DC787" s="31">
        <v>136.69999999999999</v>
      </c>
      <c r="DD787" s="31">
        <v>137.6</v>
      </c>
      <c r="DE787" s="31">
        <v>139.4</v>
      </c>
      <c r="DF787" s="31">
        <v>140.80000000000001</v>
      </c>
      <c r="DG787" s="31">
        <v>139.30000000000001</v>
      </c>
      <c r="DH787" s="31">
        <v>146.1</v>
      </c>
      <c r="DI787" s="31">
        <v>148.19999999999999</v>
      </c>
      <c r="DJ787" s="31">
        <v>146.1</v>
      </c>
      <c r="DK787" s="31">
        <v>149.1</v>
      </c>
      <c r="DL787" s="31">
        <v>149.30000000000001</v>
      </c>
      <c r="DM787" s="31">
        <v>152.19999999999999</v>
      </c>
      <c r="DN787" s="31">
        <v>155.30000000000001</v>
      </c>
      <c r="DO787" s="31">
        <v>154.19999999999999</v>
      </c>
      <c r="DP787" s="31">
        <v>152.9</v>
      </c>
      <c r="DQ787" s="31">
        <v>155.9</v>
      </c>
      <c r="DR787" s="31">
        <v>154.80000000000001</v>
      </c>
      <c r="DS787" s="31">
        <v>156.30000000000001</v>
      </c>
      <c r="DT787" s="31">
        <v>154.69999999999999</v>
      </c>
      <c r="DU787" s="31">
        <v>159.1</v>
      </c>
      <c r="DV787" s="31">
        <v>155.4</v>
      </c>
      <c r="DW787" s="31">
        <v>154.19999999999999</v>
      </c>
      <c r="DX787" s="31">
        <v>152.9</v>
      </c>
      <c r="DY787" s="31">
        <v>155.6</v>
      </c>
      <c r="DZ787" s="31">
        <v>160</v>
      </c>
      <c r="EA787" s="31">
        <v>161.30000000000001</v>
      </c>
      <c r="EB787" s="31">
        <v>156</v>
      </c>
      <c r="EC787" s="31">
        <v>154.9</v>
      </c>
      <c r="ED787" s="31">
        <v>154.80000000000001</v>
      </c>
      <c r="EE787" s="31">
        <v>155.5</v>
      </c>
      <c r="EF787" s="31">
        <v>153.4</v>
      </c>
      <c r="EG787" s="31">
        <v>155.9</v>
      </c>
      <c r="EH787" s="31">
        <v>153.30000000000001</v>
      </c>
      <c r="EI787" s="31">
        <v>151.5</v>
      </c>
      <c r="EJ787" s="31">
        <v>154.19999999999999</v>
      </c>
      <c r="EK787" s="31">
        <v>167</v>
      </c>
      <c r="EL787" s="31">
        <v>167.7</v>
      </c>
      <c r="EM787" s="31">
        <v>175</v>
      </c>
      <c r="EN787" s="31">
        <v>166.1</v>
      </c>
      <c r="EO787" s="31">
        <v>168.4</v>
      </c>
      <c r="EP787" s="31">
        <v>166.4</v>
      </c>
      <c r="EQ787" s="31">
        <v>168.7</v>
      </c>
      <c r="ER787" s="31">
        <v>169.6</v>
      </c>
      <c r="ES787" s="31">
        <v>165.2</v>
      </c>
      <c r="ET787" s="31">
        <v>167</v>
      </c>
    </row>
    <row r="788" spans="1:150">
      <c r="A788" s="25" t="s">
        <v>2748</v>
      </c>
      <c r="B788" s="25" t="s">
        <v>2749</v>
      </c>
      <c r="C788" s="26">
        <v>4.1840000000000002E-2</v>
      </c>
      <c r="D788" s="31">
        <v>109.1</v>
      </c>
      <c r="E788" s="31">
        <v>105.3</v>
      </c>
      <c r="F788" s="31">
        <v>100.5</v>
      </c>
      <c r="G788" s="31">
        <v>111.1</v>
      </c>
      <c r="H788" s="31">
        <v>107.5</v>
      </c>
      <c r="I788" s="31">
        <v>106.9</v>
      </c>
      <c r="J788" s="31">
        <v>106.6</v>
      </c>
      <c r="K788" s="31">
        <v>101.8</v>
      </c>
      <c r="L788" s="31">
        <v>107.5</v>
      </c>
      <c r="M788" s="31">
        <v>101</v>
      </c>
      <c r="N788" s="31">
        <v>100.5</v>
      </c>
      <c r="O788" s="31">
        <v>101</v>
      </c>
      <c r="P788" s="31">
        <v>107</v>
      </c>
      <c r="Q788" s="31">
        <v>109.1</v>
      </c>
      <c r="R788" s="31">
        <v>100.8</v>
      </c>
      <c r="S788" s="31">
        <v>104.4</v>
      </c>
      <c r="T788" s="31">
        <v>92.7</v>
      </c>
      <c r="U788" s="31">
        <v>98.4</v>
      </c>
      <c r="V788" s="31">
        <v>104.9</v>
      </c>
      <c r="W788" s="31">
        <v>105.8</v>
      </c>
      <c r="X788" s="31">
        <v>102.4</v>
      </c>
      <c r="Y788" s="31">
        <v>99.4</v>
      </c>
      <c r="Z788" s="31">
        <v>100.2</v>
      </c>
      <c r="AA788" s="31">
        <v>96.6</v>
      </c>
      <c r="AB788" s="31">
        <v>109.7</v>
      </c>
      <c r="AC788" s="31">
        <v>101.1</v>
      </c>
      <c r="AD788" s="31">
        <v>102.2</v>
      </c>
      <c r="AE788" s="31">
        <v>102.9</v>
      </c>
      <c r="AF788" s="31">
        <v>107.3</v>
      </c>
      <c r="AG788" s="31">
        <v>103</v>
      </c>
      <c r="AH788" s="31">
        <v>111.6</v>
      </c>
      <c r="AI788" s="31">
        <v>111.1</v>
      </c>
      <c r="AJ788" s="31">
        <v>108.3</v>
      </c>
      <c r="AK788" s="31">
        <v>120.3</v>
      </c>
      <c r="AL788" s="31">
        <v>117.2</v>
      </c>
      <c r="AM788" s="31">
        <v>114.9</v>
      </c>
      <c r="AN788" s="31">
        <v>121.2</v>
      </c>
      <c r="AO788" s="31">
        <v>119.8</v>
      </c>
      <c r="AP788" s="31">
        <v>117.1</v>
      </c>
      <c r="AQ788" s="31">
        <v>115.3</v>
      </c>
      <c r="AR788" s="31">
        <v>113.6</v>
      </c>
      <c r="AS788" s="31">
        <v>109.3</v>
      </c>
      <c r="AT788" s="31">
        <v>108.5</v>
      </c>
      <c r="AU788" s="31">
        <v>112</v>
      </c>
      <c r="AV788" s="31">
        <v>111.7</v>
      </c>
      <c r="AW788" s="31">
        <v>109.7</v>
      </c>
      <c r="AX788" s="31">
        <v>110.3</v>
      </c>
      <c r="AY788" s="31">
        <v>113.1</v>
      </c>
      <c r="AZ788" s="31">
        <v>112.7</v>
      </c>
      <c r="BA788" s="31">
        <v>114.6</v>
      </c>
      <c r="BB788" s="31">
        <v>114.6</v>
      </c>
      <c r="BC788" s="31">
        <v>114.6</v>
      </c>
      <c r="BD788" s="31">
        <v>112.9</v>
      </c>
      <c r="BE788" s="31">
        <v>108.2</v>
      </c>
      <c r="BF788" s="31">
        <v>111.7</v>
      </c>
      <c r="BG788" s="31">
        <v>110.8</v>
      </c>
      <c r="BH788" s="31">
        <v>111.5</v>
      </c>
      <c r="BI788" s="31">
        <v>111.5</v>
      </c>
      <c r="BJ788" s="31">
        <v>111.8</v>
      </c>
      <c r="BK788" s="31">
        <v>111.8</v>
      </c>
      <c r="BL788" s="31">
        <v>111.8</v>
      </c>
      <c r="BM788" s="31">
        <v>110.3</v>
      </c>
      <c r="BN788" s="31">
        <v>110</v>
      </c>
      <c r="BO788" s="31">
        <v>104.6</v>
      </c>
      <c r="BP788" s="31">
        <v>104.2</v>
      </c>
      <c r="BQ788" s="31">
        <v>108.9</v>
      </c>
      <c r="BR788" s="31">
        <v>108.5</v>
      </c>
      <c r="BS788" s="31">
        <v>110.2</v>
      </c>
      <c r="BT788" s="31">
        <v>110.7</v>
      </c>
      <c r="BU788" s="31">
        <v>110.4</v>
      </c>
      <c r="BV788" s="31">
        <v>110.4</v>
      </c>
      <c r="BW788" s="31">
        <v>111.7</v>
      </c>
      <c r="BX788" s="31">
        <v>111.7</v>
      </c>
      <c r="BY788" s="31">
        <v>112.3</v>
      </c>
      <c r="BZ788" s="31">
        <v>111.6</v>
      </c>
      <c r="CA788" s="31">
        <v>114.2</v>
      </c>
      <c r="CB788" s="31">
        <v>113.5</v>
      </c>
      <c r="CC788" s="31">
        <v>113.9</v>
      </c>
      <c r="CD788" s="31">
        <v>114</v>
      </c>
      <c r="CE788" s="31">
        <v>115.8</v>
      </c>
      <c r="CF788" s="31">
        <v>114.5</v>
      </c>
      <c r="CG788" s="31">
        <v>114.5</v>
      </c>
      <c r="CH788" s="31">
        <v>114.5</v>
      </c>
      <c r="CI788" s="31">
        <v>114.4</v>
      </c>
      <c r="CJ788" s="31">
        <v>114.4</v>
      </c>
      <c r="CK788" s="31">
        <v>114.8</v>
      </c>
      <c r="CL788" s="31">
        <v>114.8</v>
      </c>
      <c r="CM788" s="31">
        <v>114.8</v>
      </c>
      <c r="CN788" s="31">
        <v>114.5</v>
      </c>
      <c r="CO788" s="31">
        <v>114.2</v>
      </c>
      <c r="CP788" s="31">
        <v>114.4</v>
      </c>
      <c r="CQ788" s="31">
        <v>114.5</v>
      </c>
      <c r="CR788" s="31">
        <v>113.8</v>
      </c>
      <c r="CS788" s="31">
        <v>115.1</v>
      </c>
      <c r="CT788" s="31">
        <v>114.7</v>
      </c>
      <c r="CU788" s="31">
        <v>114.9</v>
      </c>
      <c r="CV788" s="31">
        <v>115.8</v>
      </c>
      <c r="CW788" s="31">
        <v>116</v>
      </c>
      <c r="CX788" s="31">
        <v>115.8</v>
      </c>
      <c r="CY788" s="31">
        <v>115.1</v>
      </c>
      <c r="CZ788" s="31">
        <v>116.2</v>
      </c>
      <c r="DA788" s="31">
        <v>115.6</v>
      </c>
      <c r="DB788" s="31">
        <v>115.8</v>
      </c>
      <c r="DC788" s="31">
        <v>116.1</v>
      </c>
      <c r="DD788" s="31">
        <v>117</v>
      </c>
      <c r="DE788" s="31">
        <v>117</v>
      </c>
      <c r="DF788" s="31">
        <v>119.7</v>
      </c>
      <c r="DG788" s="31">
        <v>116.8</v>
      </c>
      <c r="DH788" s="31">
        <v>119</v>
      </c>
      <c r="DI788" s="31">
        <v>120.9</v>
      </c>
      <c r="DJ788" s="31">
        <v>122.1</v>
      </c>
      <c r="DK788" s="31">
        <v>123.2</v>
      </c>
      <c r="DL788" s="31">
        <v>124.6</v>
      </c>
      <c r="DM788" s="31">
        <v>125.7</v>
      </c>
      <c r="DN788" s="31">
        <v>126.6</v>
      </c>
      <c r="DO788" s="31">
        <v>127.3</v>
      </c>
      <c r="DP788" s="31">
        <v>125</v>
      </c>
      <c r="DQ788" s="31">
        <v>124.2</v>
      </c>
      <c r="DR788" s="31">
        <v>126.7</v>
      </c>
      <c r="DS788" s="31">
        <v>126.7</v>
      </c>
      <c r="DT788" s="31">
        <v>124.4</v>
      </c>
      <c r="DU788" s="31">
        <v>125.6</v>
      </c>
      <c r="DV788" s="31">
        <v>125.6</v>
      </c>
      <c r="DW788" s="31">
        <v>125.6</v>
      </c>
      <c r="DX788" s="31">
        <v>124.6</v>
      </c>
      <c r="DY788" s="31">
        <v>126.4</v>
      </c>
      <c r="DZ788" s="31">
        <v>126.4</v>
      </c>
      <c r="EA788" s="31">
        <v>126.4</v>
      </c>
      <c r="EB788" s="31">
        <v>126.5</v>
      </c>
      <c r="EC788" s="31">
        <v>125.6</v>
      </c>
      <c r="ED788" s="31">
        <v>124.1</v>
      </c>
      <c r="EE788" s="31">
        <v>122.4</v>
      </c>
      <c r="EF788" s="31">
        <v>126.1</v>
      </c>
      <c r="EG788" s="31">
        <v>125.4</v>
      </c>
      <c r="EH788" s="31">
        <v>127.2</v>
      </c>
      <c r="EI788" s="31">
        <v>127.7</v>
      </c>
      <c r="EJ788" s="31">
        <v>127.4</v>
      </c>
      <c r="EK788" s="31">
        <v>125.9</v>
      </c>
      <c r="EL788" s="31">
        <v>124.4</v>
      </c>
      <c r="EM788" s="31">
        <v>125.1</v>
      </c>
      <c r="EN788" s="31">
        <v>126.4</v>
      </c>
      <c r="EO788" s="31">
        <v>121.1</v>
      </c>
      <c r="EP788" s="31">
        <v>122.6</v>
      </c>
      <c r="EQ788" s="31">
        <v>124.1</v>
      </c>
      <c r="ER788" s="31">
        <v>126.5</v>
      </c>
      <c r="ES788" s="31">
        <v>127.5</v>
      </c>
      <c r="ET788" s="31">
        <v>125.4</v>
      </c>
    </row>
    <row r="789" spans="1:150">
      <c r="A789" s="25" t="s">
        <v>2750</v>
      </c>
      <c r="B789" s="25" t="s">
        <v>2751</v>
      </c>
      <c r="C789" s="26">
        <v>0.46833999999999998</v>
      </c>
      <c r="D789" s="31">
        <v>101</v>
      </c>
      <c r="E789" s="31">
        <v>101.2</v>
      </c>
      <c r="F789" s="31">
        <v>102.3</v>
      </c>
      <c r="G789" s="31">
        <v>103.4</v>
      </c>
      <c r="H789" s="31">
        <v>103.8</v>
      </c>
      <c r="I789" s="31">
        <v>104.8</v>
      </c>
      <c r="J789" s="31">
        <v>101.1</v>
      </c>
      <c r="K789" s="31">
        <v>98.4</v>
      </c>
      <c r="L789" s="31">
        <v>102.2</v>
      </c>
      <c r="M789" s="31">
        <v>102.9</v>
      </c>
      <c r="N789" s="31">
        <v>103.9</v>
      </c>
      <c r="O789" s="31">
        <v>103.2</v>
      </c>
      <c r="P789" s="31">
        <v>104.7</v>
      </c>
      <c r="Q789" s="31">
        <v>105.8</v>
      </c>
      <c r="R789" s="31">
        <v>107.7</v>
      </c>
      <c r="S789" s="31">
        <v>105.3</v>
      </c>
      <c r="T789" s="31">
        <v>111.1</v>
      </c>
      <c r="U789" s="31">
        <v>110</v>
      </c>
      <c r="V789" s="31">
        <v>109.5</v>
      </c>
      <c r="W789" s="31">
        <v>109.4</v>
      </c>
      <c r="X789" s="31">
        <v>105.9</v>
      </c>
      <c r="Y789" s="31">
        <v>106.5</v>
      </c>
      <c r="Z789" s="31">
        <v>107.9</v>
      </c>
      <c r="AA789" s="31">
        <v>107.8</v>
      </c>
      <c r="AB789" s="31">
        <v>105.8</v>
      </c>
      <c r="AC789" s="31">
        <v>105.6</v>
      </c>
      <c r="AD789" s="31">
        <v>109.3</v>
      </c>
      <c r="AE789" s="31">
        <v>105.8</v>
      </c>
      <c r="AF789" s="31">
        <v>108.6</v>
      </c>
      <c r="AG789" s="31">
        <v>110.5</v>
      </c>
      <c r="AH789" s="31">
        <v>107.8</v>
      </c>
      <c r="AI789" s="31">
        <v>106.7</v>
      </c>
      <c r="AJ789" s="31">
        <v>107.3</v>
      </c>
      <c r="AK789" s="31">
        <v>109.6</v>
      </c>
      <c r="AL789" s="31">
        <v>109.6</v>
      </c>
      <c r="AM789" s="31">
        <v>111.2</v>
      </c>
      <c r="AN789" s="31">
        <v>112.3</v>
      </c>
      <c r="AO789" s="31">
        <v>112.9</v>
      </c>
      <c r="AP789" s="31">
        <v>115.1</v>
      </c>
      <c r="AQ789" s="31">
        <v>111.1</v>
      </c>
      <c r="AR789" s="31">
        <v>111.6</v>
      </c>
      <c r="AS789" s="31">
        <v>110.2</v>
      </c>
      <c r="AT789" s="31">
        <v>111</v>
      </c>
      <c r="AU789" s="31">
        <v>111.5</v>
      </c>
      <c r="AV789" s="31">
        <v>113.7</v>
      </c>
      <c r="AW789" s="31">
        <v>113.5</v>
      </c>
      <c r="AX789" s="31">
        <v>114.6</v>
      </c>
      <c r="AY789" s="31">
        <v>114.2</v>
      </c>
      <c r="AZ789" s="31">
        <v>114.9</v>
      </c>
      <c r="BA789" s="31">
        <v>114.7</v>
      </c>
      <c r="BB789" s="31">
        <v>115.1</v>
      </c>
      <c r="BC789" s="31">
        <v>115.4</v>
      </c>
      <c r="BD789" s="31">
        <v>115</v>
      </c>
      <c r="BE789" s="31">
        <v>115.3</v>
      </c>
      <c r="BF789" s="31">
        <v>117</v>
      </c>
      <c r="BG789" s="31">
        <v>115.6</v>
      </c>
      <c r="BH789" s="31">
        <v>116.7</v>
      </c>
      <c r="BI789" s="31">
        <v>116.4</v>
      </c>
      <c r="BJ789" s="31">
        <v>116.7</v>
      </c>
      <c r="BK789" s="31">
        <v>117.1</v>
      </c>
      <c r="BL789" s="31">
        <v>117.3</v>
      </c>
      <c r="BM789" s="31">
        <v>117</v>
      </c>
      <c r="BN789" s="31">
        <v>118.4</v>
      </c>
      <c r="BO789" s="31">
        <v>117.9</v>
      </c>
      <c r="BP789" s="31">
        <v>119.2</v>
      </c>
      <c r="BQ789" s="31">
        <v>119.4</v>
      </c>
      <c r="BR789" s="31">
        <v>120.2</v>
      </c>
      <c r="BS789" s="31">
        <v>120.7</v>
      </c>
      <c r="BT789" s="31">
        <v>119.7</v>
      </c>
      <c r="BU789" s="31">
        <v>121.2</v>
      </c>
      <c r="BV789" s="31">
        <v>121.4</v>
      </c>
      <c r="BW789" s="31">
        <v>121.3</v>
      </c>
      <c r="BX789" s="31">
        <v>121.4</v>
      </c>
      <c r="BY789" s="31">
        <v>123.2</v>
      </c>
      <c r="BZ789" s="31">
        <v>123.4</v>
      </c>
      <c r="CA789" s="31">
        <v>123.7</v>
      </c>
      <c r="CB789" s="31">
        <v>124.2</v>
      </c>
      <c r="CC789" s="31">
        <v>124.1</v>
      </c>
      <c r="CD789" s="31">
        <v>123.2</v>
      </c>
      <c r="CE789" s="31">
        <v>122.9</v>
      </c>
      <c r="CF789" s="31">
        <v>124.3</v>
      </c>
      <c r="CG789" s="31">
        <v>122.8</v>
      </c>
      <c r="CH789" s="31">
        <v>125.2</v>
      </c>
      <c r="CI789" s="31">
        <v>126.6</v>
      </c>
      <c r="CJ789" s="31">
        <v>125.6</v>
      </c>
      <c r="CK789" s="31">
        <v>125.8</v>
      </c>
      <c r="CL789" s="31">
        <v>126.8</v>
      </c>
      <c r="CM789" s="31">
        <v>125.8</v>
      </c>
      <c r="CN789" s="31">
        <v>127.6</v>
      </c>
      <c r="CO789" s="31">
        <v>126.5</v>
      </c>
      <c r="CP789" s="31">
        <v>126.2</v>
      </c>
      <c r="CQ789" s="31">
        <v>126.7</v>
      </c>
      <c r="CR789" s="31">
        <v>126.2</v>
      </c>
      <c r="CS789" s="31">
        <v>125.9</v>
      </c>
      <c r="CT789" s="31">
        <v>126.9</v>
      </c>
      <c r="CU789" s="31">
        <v>125.7</v>
      </c>
      <c r="CV789" s="31">
        <v>125.7</v>
      </c>
      <c r="CW789" s="31">
        <v>127.5</v>
      </c>
      <c r="CX789" s="31">
        <v>126.1</v>
      </c>
      <c r="CY789" s="31">
        <v>126.9</v>
      </c>
      <c r="CZ789" s="31">
        <v>127.5</v>
      </c>
      <c r="DA789" s="31">
        <v>128.30000000000001</v>
      </c>
      <c r="DB789" s="31">
        <v>129.5</v>
      </c>
      <c r="DC789" s="31">
        <v>128.4</v>
      </c>
      <c r="DD789" s="31">
        <v>130.4</v>
      </c>
      <c r="DE789" s="31">
        <v>129.6</v>
      </c>
      <c r="DF789" s="31">
        <v>131.5</v>
      </c>
      <c r="DG789" s="31">
        <v>132.6</v>
      </c>
      <c r="DH789" s="31">
        <v>132.5</v>
      </c>
      <c r="DI789" s="31">
        <v>132.80000000000001</v>
      </c>
      <c r="DJ789" s="31">
        <v>134.1</v>
      </c>
      <c r="DK789" s="31">
        <v>133.1</v>
      </c>
      <c r="DL789" s="31">
        <v>134.1</v>
      </c>
      <c r="DM789" s="31">
        <v>135.5</v>
      </c>
      <c r="DN789" s="31">
        <v>134.19999999999999</v>
      </c>
      <c r="DO789" s="31">
        <v>134.80000000000001</v>
      </c>
      <c r="DP789" s="31">
        <v>136.19999999999999</v>
      </c>
      <c r="DQ789" s="31">
        <v>136.4</v>
      </c>
      <c r="DR789" s="31">
        <v>136.1</v>
      </c>
      <c r="DS789" s="31">
        <v>136.9</v>
      </c>
      <c r="DT789" s="31">
        <v>136.6</v>
      </c>
      <c r="DU789" s="31">
        <v>137.19999999999999</v>
      </c>
      <c r="DV789" s="31">
        <v>138.4</v>
      </c>
      <c r="DW789" s="31">
        <v>139</v>
      </c>
      <c r="DX789" s="31">
        <v>140</v>
      </c>
      <c r="DY789" s="31">
        <v>140.4</v>
      </c>
      <c r="DZ789" s="31">
        <v>141.19999999999999</v>
      </c>
      <c r="EA789" s="31">
        <v>142.1</v>
      </c>
      <c r="EB789" s="31">
        <v>142.19999999999999</v>
      </c>
      <c r="EC789" s="31">
        <v>142.1</v>
      </c>
      <c r="ED789" s="31">
        <v>143.6</v>
      </c>
      <c r="EE789" s="31">
        <v>144</v>
      </c>
      <c r="EF789" s="31">
        <v>143.19999999999999</v>
      </c>
      <c r="EG789" s="31">
        <v>144.4</v>
      </c>
      <c r="EH789" s="31">
        <v>143.9</v>
      </c>
      <c r="EI789" s="31">
        <v>144.30000000000001</v>
      </c>
      <c r="EJ789" s="31">
        <v>144.1</v>
      </c>
      <c r="EK789" s="31">
        <v>144.5</v>
      </c>
      <c r="EL789" s="31">
        <v>144.1</v>
      </c>
      <c r="EM789" s="31">
        <v>144.9</v>
      </c>
      <c r="EN789" s="31">
        <v>144.9</v>
      </c>
      <c r="EO789" s="31">
        <v>145</v>
      </c>
      <c r="EP789" s="31">
        <v>145.9</v>
      </c>
      <c r="EQ789" s="31">
        <v>145.4</v>
      </c>
      <c r="ER789" s="31">
        <v>146.19999999999999</v>
      </c>
      <c r="ES789" s="31">
        <v>146.30000000000001</v>
      </c>
      <c r="ET789" s="31">
        <v>146.30000000000001</v>
      </c>
    </row>
    <row r="790" spans="1:150">
      <c r="A790" s="25" t="s">
        <v>2752</v>
      </c>
      <c r="B790" s="25" t="s">
        <v>2753</v>
      </c>
      <c r="C790" s="26">
        <v>8.3729999999999999E-2</v>
      </c>
      <c r="D790" s="31">
        <v>106.7</v>
      </c>
      <c r="E790" s="31">
        <v>102.6</v>
      </c>
      <c r="F790" s="31">
        <v>97.6</v>
      </c>
      <c r="G790" s="31">
        <v>108.4</v>
      </c>
      <c r="H790" s="31">
        <v>101.7</v>
      </c>
      <c r="I790" s="31">
        <v>103.7</v>
      </c>
      <c r="J790" s="31">
        <v>91.3</v>
      </c>
      <c r="K790" s="31">
        <v>90.9</v>
      </c>
      <c r="L790" s="31">
        <v>92.7</v>
      </c>
      <c r="M790" s="31">
        <v>92.7</v>
      </c>
      <c r="N790" s="31">
        <v>93</v>
      </c>
      <c r="O790" s="31">
        <v>92.9</v>
      </c>
      <c r="P790" s="31">
        <v>93.3</v>
      </c>
      <c r="Q790" s="31">
        <v>101.1</v>
      </c>
      <c r="R790" s="31">
        <v>93.3</v>
      </c>
      <c r="S790" s="31">
        <v>93.6</v>
      </c>
      <c r="T790" s="31">
        <v>110.4</v>
      </c>
      <c r="U790" s="31">
        <v>111</v>
      </c>
      <c r="V790" s="31">
        <v>109</v>
      </c>
      <c r="W790" s="31">
        <v>108.9</v>
      </c>
      <c r="X790" s="31">
        <v>98.3</v>
      </c>
      <c r="Y790" s="31">
        <v>109.8</v>
      </c>
      <c r="Z790" s="31">
        <v>108.1</v>
      </c>
      <c r="AA790" s="31">
        <v>103.8</v>
      </c>
      <c r="AB790" s="31">
        <v>94.3</v>
      </c>
      <c r="AC790" s="31">
        <v>94.2</v>
      </c>
      <c r="AD790" s="31">
        <v>94.5</v>
      </c>
      <c r="AE790" s="31">
        <v>96.8</v>
      </c>
      <c r="AF790" s="31">
        <v>107.4</v>
      </c>
      <c r="AG790" s="31">
        <v>107.4</v>
      </c>
      <c r="AH790" s="31">
        <v>101.1</v>
      </c>
      <c r="AI790" s="31">
        <v>94.5</v>
      </c>
      <c r="AJ790" s="31">
        <v>95.6</v>
      </c>
      <c r="AK790" s="31">
        <v>95.7</v>
      </c>
      <c r="AL790" s="31">
        <v>101.6</v>
      </c>
      <c r="AM790" s="31">
        <v>101.3</v>
      </c>
      <c r="AN790" s="31">
        <v>108.6</v>
      </c>
      <c r="AO790" s="31">
        <v>109.2</v>
      </c>
      <c r="AP790" s="31">
        <v>115.4</v>
      </c>
      <c r="AQ790" s="31">
        <v>98.2</v>
      </c>
      <c r="AR790" s="31">
        <v>98.8</v>
      </c>
      <c r="AS790" s="31">
        <v>98.8</v>
      </c>
      <c r="AT790" s="31">
        <v>98.8</v>
      </c>
      <c r="AU790" s="31">
        <v>98.8</v>
      </c>
      <c r="AV790" s="31">
        <v>98.5</v>
      </c>
      <c r="AW790" s="31">
        <v>98.7</v>
      </c>
      <c r="AX790" s="31">
        <v>97.7</v>
      </c>
      <c r="AY790" s="31">
        <v>97.7</v>
      </c>
      <c r="AZ790" s="31">
        <v>97.7</v>
      </c>
      <c r="BA790" s="31">
        <v>97.7</v>
      </c>
      <c r="BB790" s="31">
        <v>97.7</v>
      </c>
      <c r="BC790" s="31">
        <v>97.7</v>
      </c>
      <c r="BD790" s="31">
        <v>97.7</v>
      </c>
      <c r="BE790" s="31">
        <v>97.7</v>
      </c>
      <c r="BF790" s="31">
        <v>97.7</v>
      </c>
      <c r="BG790" s="31">
        <v>97.7</v>
      </c>
      <c r="BH790" s="31">
        <v>97.7</v>
      </c>
      <c r="BI790" s="31">
        <v>97.7</v>
      </c>
      <c r="BJ790" s="31">
        <v>97.7</v>
      </c>
      <c r="BK790" s="31">
        <v>98.2</v>
      </c>
      <c r="BL790" s="31">
        <v>98.2</v>
      </c>
      <c r="BM790" s="31">
        <v>98.6</v>
      </c>
      <c r="BN790" s="31">
        <v>98.6</v>
      </c>
      <c r="BO790" s="31">
        <v>96.6</v>
      </c>
      <c r="BP790" s="31">
        <v>99.5</v>
      </c>
      <c r="BQ790" s="31">
        <v>98.9</v>
      </c>
      <c r="BR790" s="31">
        <v>98.9</v>
      </c>
      <c r="BS790" s="31">
        <v>98.9</v>
      </c>
      <c r="BT790" s="31">
        <v>98.8</v>
      </c>
      <c r="BU790" s="31">
        <v>98.7</v>
      </c>
      <c r="BV790" s="31">
        <v>98.8</v>
      </c>
      <c r="BW790" s="31">
        <v>99.3</v>
      </c>
      <c r="BX790" s="31">
        <v>99.9</v>
      </c>
      <c r="BY790" s="31">
        <v>99.6</v>
      </c>
      <c r="BZ790" s="31">
        <v>100.3</v>
      </c>
      <c r="CA790" s="31">
        <v>101.4</v>
      </c>
      <c r="CB790" s="31">
        <v>101.4</v>
      </c>
      <c r="CC790" s="31">
        <v>101.5</v>
      </c>
      <c r="CD790" s="31">
        <v>101.5</v>
      </c>
      <c r="CE790" s="31">
        <v>101.2</v>
      </c>
      <c r="CF790" s="31">
        <v>101.3</v>
      </c>
      <c r="CG790" s="31">
        <v>100.8</v>
      </c>
      <c r="CH790" s="31">
        <v>100.8</v>
      </c>
      <c r="CI790" s="31">
        <v>101</v>
      </c>
      <c r="CJ790" s="31">
        <v>101</v>
      </c>
      <c r="CK790" s="31">
        <v>101.2</v>
      </c>
      <c r="CL790" s="31">
        <v>101.2</v>
      </c>
      <c r="CM790" s="31">
        <v>101.3</v>
      </c>
      <c r="CN790" s="31">
        <v>101.2</v>
      </c>
      <c r="CO790" s="31">
        <v>101.2</v>
      </c>
      <c r="CP790" s="31">
        <v>101.3</v>
      </c>
      <c r="CQ790" s="31">
        <v>101.4</v>
      </c>
      <c r="CR790" s="31">
        <v>99.5</v>
      </c>
      <c r="CS790" s="31">
        <v>101.6</v>
      </c>
      <c r="CT790" s="31">
        <v>101.5</v>
      </c>
      <c r="CU790" s="31">
        <v>101.5</v>
      </c>
      <c r="CV790" s="31">
        <v>101.5</v>
      </c>
      <c r="CW790" s="31">
        <v>101.5</v>
      </c>
      <c r="CX790" s="31">
        <v>99.5</v>
      </c>
      <c r="CY790" s="31">
        <v>102.8</v>
      </c>
      <c r="CZ790" s="31">
        <v>102.8</v>
      </c>
      <c r="DA790" s="31">
        <v>98.5</v>
      </c>
      <c r="DB790" s="31">
        <v>98.5</v>
      </c>
      <c r="DC790" s="31">
        <v>98.6</v>
      </c>
      <c r="DD790" s="31">
        <v>102.7</v>
      </c>
      <c r="DE790" s="31">
        <v>103.7</v>
      </c>
      <c r="DF790" s="31">
        <v>103.7</v>
      </c>
      <c r="DG790" s="31">
        <v>105.4</v>
      </c>
      <c r="DH790" s="31">
        <v>105.8</v>
      </c>
      <c r="DI790" s="31">
        <v>105.5</v>
      </c>
      <c r="DJ790" s="31">
        <v>104.1</v>
      </c>
      <c r="DK790" s="31">
        <v>104.6</v>
      </c>
      <c r="DL790" s="31">
        <v>107.6</v>
      </c>
      <c r="DM790" s="31">
        <v>108.2</v>
      </c>
      <c r="DN790" s="31">
        <v>107.6</v>
      </c>
      <c r="DO790" s="31">
        <v>107.2</v>
      </c>
      <c r="DP790" s="31">
        <v>108.2</v>
      </c>
      <c r="DQ790" s="31">
        <v>108.7</v>
      </c>
      <c r="DR790" s="31">
        <v>112.4</v>
      </c>
      <c r="DS790" s="31">
        <v>111.9</v>
      </c>
      <c r="DT790" s="31">
        <v>112.4</v>
      </c>
      <c r="DU790" s="31">
        <v>112.7</v>
      </c>
      <c r="DV790" s="31">
        <v>113.3</v>
      </c>
      <c r="DW790" s="31">
        <v>114.1</v>
      </c>
      <c r="DX790" s="31">
        <v>113.6</v>
      </c>
      <c r="DY790" s="31">
        <v>114.3</v>
      </c>
      <c r="DZ790" s="31">
        <v>114.3</v>
      </c>
      <c r="EA790" s="31">
        <v>114.3</v>
      </c>
      <c r="EB790" s="31">
        <v>115</v>
      </c>
      <c r="EC790" s="31">
        <v>115.5</v>
      </c>
      <c r="ED790" s="31">
        <v>115.6</v>
      </c>
      <c r="EE790" s="31">
        <v>116</v>
      </c>
      <c r="EF790" s="31">
        <v>116</v>
      </c>
      <c r="EG790" s="31">
        <v>116.1</v>
      </c>
      <c r="EH790" s="31">
        <v>115.6</v>
      </c>
      <c r="EI790" s="31">
        <v>115.5</v>
      </c>
      <c r="EJ790" s="31">
        <v>115.9</v>
      </c>
      <c r="EK790" s="31">
        <v>115.9</v>
      </c>
      <c r="EL790" s="31">
        <v>116.7</v>
      </c>
      <c r="EM790" s="31">
        <v>117</v>
      </c>
      <c r="EN790" s="31">
        <v>116.7</v>
      </c>
      <c r="EO790" s="31">
        <v>117</v>
      </c>
      <c r="EP790" s="31">
        <v>116.6</v>
      </c>
      <c r="EQ790" s="31">
        <v>117.4</v>
      </c>
      <c r="ER790" s="31">
        <v>117.6</v>
      </c>
      <c r="ES790" s="31">
        <v>117.6</v>
      </c>
      <c r="ET790" s="31">
        <v>117.6</v>
      </c>
    </row>
    <row r="791" spans="1:150">
      <c r="A791" s="25" t="s">
        <v>2754</v>
      </c>
      <c r="B791" s="25" t="s">
        <v>2755</v>
      </c>
      <c r="C791" s="26">
        <v>9.1079999999999994E-2</v>
      </c>
      <c r="D791" s="31">
        <v>102.3</v>
      </c>
      <c r="E791" s="31">
        <v>105.9</v>
      </c>
      <c r="F791" s="31">
        <v>109.5</v>
      </c>
      <c r="G791" s="31">
        <v>108.1</v>
      </c>
      <c r="H791" s="31">
        <v>110.1</v>
      </c>
      <c r="I791" s="31">
        <v>109.8</v>
      </c>
      <c r="J791" s="31">
        <v>108.9</v>
      </c>
      <c r="K791" s="31">
        <v>103.4</v>
      </c>
      <c r="L791" s="31">
        <v>110.1</v>
      </c>
      <c r="M791" s="31">
        <v>108.8</v>
      </c>
      <c r="N791" s="31">
        <v>107.7</v>
      </c>
      <c r="O791" s="31">
        <v>115.5</v>
      </c>
      <c r="P791" s="31">
        <v>112.5</v>
      </c>
      <c r="Q791" s="31">
        <v>108.4</v>
      </c>
      <c r="R791" s="31">
        <v>112.6</v>
      </c>
      <c r="S791" s="31">
        <v>107.3</v>
      </c>
      <c r="T791" s="31">
        <v>112.9</v>
      </c>
      <c r="U791" s="31">
        <v>112</v>
      </c>
      <c r="V791" s="31">
        <v>110.7</v>
      </c>
      <c r="W791" s="31">
        <v>112.9</v>
      </c>
      <c r="X791" s="31">
        <v>109.1</v>
      </c>
      <c r="Y791" s="31">
        <v>107.5</v>
      </c>
      <c r="Z791" s="31">
        <v>114</v>
      </c>
      <c r="AA791" s="31">
        <v>113.3</v>
      </c>
      <c r="AB791" s="31">
        <v>115</v>
      </c>
      <c r="AC791" s="31">
        <v>116.7</v>
      </c>
      <c r="AD791" s="31">
        <v>119.1</v>
      </c>
      <c r="AE791" s="31">
        <v>115.5</v>
      </c>
      <c r="AF791" s="31">
        <v>117.7</v>
      </c>
      <c r="AG791" s="31">
        <v>119.2</v>
      </c>
      <c r="AH791" s="31">
        <v>116</v>
      </c>
      <c r="AI791" s="31">
        <v>115.3</v>
      </c>
      <c r="AJ791" s="31">
        <v>115.7</v>
      </c>
      <c r="AK791" s="31">
        <v>119.5</v>
      </c>
      <c r="AL791" s="31">
        <v>122</v>
      </c>
      <c r="AM791" s="31">
        <v>123.1</v>
      </c>
      <c r="AN791" s="31">
        <v>122.7</v>
      </c>
      <c r="AO791" s="31">
        <v>118.9</v>
      </c>
      <c r="AP791" s="31">
        <v>120.1</v>
      </c>
      <c r="AQ791" s="31">
        <v>122.9</v>
      </c>
      <c r="AR791" s="31">
        <v>125.9</v>
      </c>
      <c r="AS791" s="31">
        <v>124.6</v>
      </c>
      <c r="AT791" s="31">
        <v>124.2</v>
      </c>
      <c r="AU791" s="31">
        <v>124.9</v>
      </c>
      <c r="AV791" s="31">
        <v>124.8</v>
      </c>
      <c r="AW791" s="31">
        <v>124.8</v>
      </c>
      <c r="AX791" s="31">
        <v>128.30000000000001</v>
      </c>
      <c r="AY791" s="31">
        <v>128.30000000000001</v>
      </c>
      <c r="AZ791" s="31">
        <v>131.6</v>
      </c>
      <c r="BA791" s="31">
        <v>131.6</v>
      </c>
      <c r="BB791" s="31">
        <v>131.80000000000001</v>
      </c>
      <c r="BC791" s="31">
        <v>132</v>
      </c>
      <c r="BD791" s="31">
        <v>131.80000000000001</v>
      </c>
      <c r="BE791" s="31">
        <v>131.80000000000001</v>
      </c>
      <c r="BF791" s="31">
        <v>136.19999999999999</v>
      </c>
      <c r="BG791" s="31">
        <v>136.5</v>
      </c>
      <c r="BH791" s="31">
        <v>136.1</v>
      </c>
      <c r="BI791" s="31">
        <v>136.4</v>
      </c>
      <c r="BJ791" s="31">
        <v>136.4</v>
      </c>
      <c r="BK791" s="31">
        <v>136.4</v>
      </c>
      <c r="BL791" s="31">
        <v>137.30000000000001</v>
      </c>
      <c r="BM791" s="31">
        <v>135.6</v>
      </c>
      <c r="BN791" s="31">
        <v>140</v>
      </c>
      <c r="BO791" s="31">
        <v>139.9</v>
      </c>
      <c r="BP791" s="31">
        <v>140.19999999999999</v>
      </c>
      <c r="BQ791" s="31">
        <v>138.30000000000001</v>
      </c>
      <c r="BR791" s="31">
        <v>139.30000000000001</v>
      </c>
      <c r="BS791" s="31">
        <v>139.4</v>
      </c>
      <c r="BT791" s="31">
        <v>139.4</v>
      </c>
      <c r="BU791" s="31">
        <v>139.4</v>
      </c>
      <c r="BV791" s="31">
        <v>139.4</v>
      </c>
      <c r="BW791" s="31">
        <v>141.4</v>
      </c>
      <c r="BX791" s="31">
        <v>144.1</v>
      </c>
      <c r="BY791" s="31">
        <v>147</v>
      </c>
      <c r="BZ791" s="31">
        <v>143.80000000000001</v>
      </c>
      <c r="CA791" s="31">
        <v>143.80000000000001</v>
      </c>
      <c r="CB791" s="31">
        <v>147.69999999999999</v>
      </c>
      <c r="CC791" s="31">
        <v>147.69999999999999</v>
      </c>
      <c r="CD791" s="31">
        <v>149.6</v>
      </c>
      <c r="CE791" s="31">
        <v>149.6</v>
      </c>
      <c r="CF791" s="31">
        <v>148.5</v>
      </c>
      <c r="CG791" s="31">
        <v>149</v>
      </c>
      <c r="CH791" s="31">
        <v>151.6</v>
      </c>
      <c r="CI791" s="31">
        <v>151.6</v>
      </c>
      <c r="CJ791" s="31">
        <v>149.5</v>
      </c>
      <c r="CK791" s="31">
        <v>149.5</v>
      </c>
      <c r="CL791" s="31">
        <v>151.30000000000001</v>
      </c>
      <c r="CM791" s="31">
        <v>152.9</v>
      </c>
      <c r="CN791" s="31">
        <v>149.5</v>
      </c>
      <c r="CO791" s="31">
        <v>149.5</v>
      </c>
      <c r="CP791" s="31">
        <v>151.19999999999999</v>
      </c>
      <c r="CQ791" s="31">
        <v>152.9</v>
      </c>
      <c r="CR791" s="31">
        <v>149.4</v>
      </c>
      <c r="CS791" s="31">
        <v>149.4</v>
      </c>
      <c r="CT791" s="31">
        <v>149.4</v>
      </c>
      <c r="CU791" s="31">
        <v>148.69999999999999</v>
      </c>
      <c r="CV791" s="31">
        <v>148.69999999999999</v>
      </c>
      <c r="CW791" s="31">
        <v>149.4</v>
      </c>
      <c r="CX791" s="31">
        <v>150.30000000000001</v>
      </c>
      <c r="CY791" s="31">
        <v>149.4</v>
      </c>
      <c r="CZ791" s="31">
        <v>149.5</v>
      </c>
      <c r="DA791" s="31">
        <v>151.30000000000001</v>
      </c>
      <c r="DB791" s="31">
        <v>151.30000000000001</v>
      </c>
      <c r="DC791" s="31">
        <v>152.9</v>
      </c>
      <c r="DD791" s="31">
        <v>151.30000000000001</v>
      </c>
      <c r="DE791" s="31">
        <v>151.30000000000001</v>
      </c>
      <c r="DF791" s="31">
        <v>153</v>
      </c>
      <c r="DG791" s="31">
        <v>153</v>
      </c>
      <c r="DH791" s="31">
        <v>153.30000000000001</v>
      </c>
      <c r="DI791" s="31">
        <v>153.30000000000001</v>
      </c>
      <c r="DJ791" s="31">
        <v>154.6</v>
      </c>
      <c r="DK791" s="31">
        <v>153.4</v>
      </c>
      <c r="DL791" s="31">
        <v>153.4</v>
      </c>
      <c r="DM791" s="31">
        <v>158</v>
      </c>
      <c r="DN791" s="31">
        <v>157.69999999999999</v>
      </c>
      <c r="DO791" s="31">
        <v>158.1</v>
      </c>
      <c r="DP791" s="31">
        <v>158.1</v>
      </c>
      <c r="DQ791" s="31">
        <v>159.6</v>
      </c>
      <c r="DR791" s="31">
        <v>159.6</v>
      </c>
      <c r="DS791" s="31">
        <v>159.6</v>
      </c>
      <c r="DT791" s="31">
        <v>159.6</v>
      </c>
      <c r="DU791" s="31">
        <v>161.1</v>
      </c>
      <c r="DV791" s="31">
        <v>161.1</v>
      </c>
      <c r="DW791" s="31">
        <v>161.1</v>
      </c>
      <c r="DX791" s="31">
        <v>161.1</v>
      </c>
      <c r="DY791" s="31">
        <v>163.80000000000001</v>
      </c>
      <c r="DZ791" s="31">
        <v>165.7</v>
      </c>
      <c r="EA791" s="31">
        <v>169.8</v>
      </c>
      <c r="EB791" s="31">
        <v>169.8</v>
      </c>
      <c r="EC791" s="31">
        <v>168.8</v>
      </c>
      <c r="ED791" s="31">
        <v>171.1</v>
      </c>
      <c r="EE791" s="31">
        <v>171.3</v>
      </c>
      <c r="EF791" s="31">
        <v>172</v>
      </c>
      <c r="EG791" s="31">
        <v>171.7</v>
      </c>
      <c r="EH791" s="31">
        <v>171.3</v>
      </c>
      <c r="EI791" s="31">
        <v>171.9</v>
      </c>
      <c r="EJ791" s="31">
        <v>170.4</v>
      </c>
      <c r="EK791" s="31">
        <v>170.4</v>
      </c>
      <c r="EL791" s="31">
        <v>170.4</v>
      </c>
      <c r="EM791" s="31">
        <v>170.9</v>
      </c>
      <c r="EN791" s="31">
        <v>170.9</v>
      </c>
      <c r="EO791" s="31">
        <v>170.9</v>
      </c>
      <c r="EP791" s="31">
        <v>170.9</v>
      </c>
      <c r="EQ791" s="31">
        <v>170.9</v>
      </c>
      <c r="ER791" s="31">
        <v>170.9</v>
      </c>
      <c r="ES791" s="31">
        <v>170.9</v>
      </c>
      <c r="ET791" s="31">
        <v>170.9</v>
      </c>
    </row>
    <row r="792" spans="1:150">
      <c r="A792" s="25" t="s">
        <v>2756</v>
      </c>
      <c r="B792" s="25" t="s">
        <v>2757</v>
      </c>
      <c r="C792" s="26">
        <v>7.3099999999999997E-3</v>
      </c>
      <c r="D792" s="31">
        <v>104</v>
      </c>
      <c r="E792" s="31">
        <v>100.4</v>
      </c>
      <c r="F792" s="31">
        <v>102.2</v>
      </c>
      <c r="G792" s="31">
        <v>106.3</v>
      </c>
      <c r="H792" s="31">
        <v>99.1</v>
      </c>
      <c r="I792" s="31">
        <v>111.1</v>
      </c>
      <c r="J792" s="31">
        <v>111.4</v>
      </c>
      <c r="K792" s="31">
        <v>111.7</v>
      </c>
      <c r="L792" s="31">
        <v>103.4</v>
      </c>
      <c r="M792" s="31">
        <v>103</v>
      </c>
      <c r="N792" s="31">
        <v>100.7</v>
      </c>
      <c r="O792" s="31">
        <v>105.3</v>
      </c>
      <c r="P792" s="31">
        <v>99.2</v>
      </c>
      <c r="Q792" s="31">
        <v>99</v>
      </c>
      <c r="R792" s="31">
        <v>98.4</v>
      </c>
      <c r="S792" s="31">
        <v>98.8</v>
      </c>
      <c r="T792" s="31">
        <v>103.4</v>
      </c>
      <c r="U792" s="31">
        <v>102.3</v>
      </c>
      <c r="V792" s="31">
        <v>108</v>
      </c>
      <c r="W792" s="31">
        <v>101.4</v>
      </c>
      <c r="X792" s="31">
        <v>105.3</v>
      </c>
      <c r="Y792" s="31">
        <v>102.5</v>
      </c>
      <c r="Z792" s="31">
        <v>92</v>
      </c>
      <c r="AA792" s="31">
        <v>104.1</v>
      </c>
      <c r="AB792" s="31">
        <v>96.4</v>
      </c>
      <c r="AC792" s="31">
        <v>100.1</v>
      </c>
      <c r="AD792" s="31">
        <v>118.7</v>
      </c>
      <c r="AE792" s="31">
        <v>109.4</v>
      </c>
      <c r="AF792" s="31">
        <v>119.1</v>
      </c>
      <c r="AG792" s="31">
        <v>124.2</v>
      </c>
      <c r="AH792" s="31">
        <v>113.5</v>
      </c>
      <c r="AI792" s="31">
        <v>113</v>
      </c>
      <c r="AJ792" s="31">
        <v>114.3</v>
      </c>
      <c r="AK792" s="31">
        <v>118.4</v>
      </c>
      <c r="AL792" s="31">
        <v>119.8</v>
      </c>
      <c r="AM792" s="31">
        <v>134.4</v>
      </c>
      <c r="AN792" s="31">
        <v>113.6</v>
      </c>
      <c r="AO792" s="31">
        <v>131.6</v>
      </c>
      <c r="AP792" s="31">
        <v>125.3</v>
      </c>
      <c r="AQ792" s="31">
        <v>138.69999999999999</v>
      </c>
      <c r="AR792" s="31">
        <v>138.69999999999999</v>
      </c>
      <c r="AS792" s="31">
        <v>138.69999999999999</v>
      </c>
      <c r="AT792" s="31">
        <v>138.69999999999999</v>
      </c>
      <c r="AU792" s="31">
        <v>138.69999999999999</v>
      </c>
      <c r="AV792" s="31">
        <v>138.69999999999999</v>
      </c>
      <c r="AW792" s="31">
        <v>134.30000000000001</v>
      </c>
      <c r="AX792" s="31">
        <v>139.1</v>
      </c>
      <c r="AY792" s="31">
        <v>138.5</v>
      </c>
      <c r="AZ792" s="31">
        <v>141.69999999999999</v>
      </c>
      <c r="BA792" s="31">
        <v>139.30000000000001</v>
      </c>
      <c r="BB792" s="31">
        <v>140.4</v>
      </c>
      <c r="BC792" s="31">
        <v>139</v>
      </c>
      <c r="BD792" s="31">
        <v>141.9</v>
      </c>
      <c r="BE792" s="31">
        <v>138.9</v>
      </c>
      <c r="BF792" s="31">
        <v>140</v>
      </c>
      <c r="BG792" s="31">
        <v>137.5</v>
      </c>
      <c r="BH792" s="31">
        <v>138.9</v>
      </c>
      <c r="BI792" s="31">
        <v>136.30000000000001</v>
      </c>
      <c r="BJ792" s="31">
        <v>141</v>
      </c>
      <c r="BK792" s="31">
        <v>142.19999999999999</v>
      </c>
      <c r="BL792" s="31">
        <v>140.9</v>
      </c>
      <c r="BM792" s="31">
        <v>139.6</v>
      </c>
      <c r="BN792" s="31">
        <v>140.5</v>
      </c>
      <c r="BO792" s="31">
        <v>136.80000000000001</v>
      </c>
      <c r="BP792" s="31">
        <v>140.30000000000001</v>
      </c>
      <c r="BQ792" s="31">
        <v>136.4</v>
      </c>
      <c r="BR792" s="31">
        <v>138.69999999999999</v>
      </c>
      <c r="BS792" s="31">
        <v>138.5</v>
      </c>
      <c r="BT792" s="31">
        <v>139.5</v>
      </c>
      <c r="BU792" s="31">
        <v>136.80000000000001</v>
      </c>
      <c r="BV792" s="31">
        <v>140.69999999999999</v>
      </c>
      <c r="BW792" s="31">
        <v>141.6</v>
      </c>
      <c r="BX792" s="31">
        <v>144.1</v>
      </c>
      <c r="BY792" s="31">
        <v>142.4</v>
      </c>
      <c r="BZ792" s="31">
        <v>140.5</v>
      </c>
      <c r="CA792" s="31">
        <v>145.19999999999999</v>
      </c>
      <c r="CB792" s="31">
        <v>141.5</v>
      </c>
      <c r="CC792" s="31">
        <v>141.1</v>
      </c>
      <c r="CD792" s="31">
        <v>142.69999999999999</v>
      </c>
      <c r="CE792" s="31">
        <v>145.69999999999999</v>
      </c>
      <c r="CF792" s="31">
        <v>142.5</v>
      </c>
      <c r="CG792" s="31">
        <v>144.1</v>
      </c>
      <c r="CH792" s="31">
        <v>144.69999999999999</v>
      </c>
      <c r="CI792" s="31">
        <v>140.4</v>
      </c>
      <c r="CJ792" s="31">
        <v>141.19999999999999</v>
      </c>
      <c r="CK792" s="31">
        <v>142.6</v>
      </c>
      <c r="CL792" s="31">
        <v>141.9</v>
      </c>
      <c r="CM792" s="31">
        <v>146.5</v>
      </c>
      <c r="CN792" s="31">
        <v>143.1</v>
      </c>
      <c r="CO792" s="31">
        <v>141.69999999999999</v>
      </c>
      <c r="CP792" s="31">
        <v>149.19999999999999</v>
      </c>
      <c r="CQ792" s="31">
        <v>143.19999999999999</v>
      </c>
      <c r="CR792" s="31">
        <v>140.69999999999999</v>
      </c>
      <c r="CS792" s="31">
        <v>140.69999999999999</v>
      </c>
      <c r="CT792" s="31">
        <v>140.69999999999999</v>
      </c>
      <c r="CU792" s="31">
        <v>140.69999999999999</v>
      </c>
      <c r="CV792" s="31">
        <v>140.69999999999999</v>
      </c>
      <c r="CW792" s="31">
        <v>140.69999999999999</v>
      </c>
      <c r="CX792" s="31">
        <v>143</v>
      </c>
      <c r="CY792" s="31">
        <v>140.30000000000001</v>
      </c>
      <c r="CZ792" s="31">
        <v>143.5</v>
      </c>
      <c r="DA792" s="31">
        <v>142.19999999999999</v>
      </c>
      <c r="DB792" s="31">
        <v>141.1</v>
      </c>
      <c r="DC792" s="31">
        <v>144.1</v>
      </c>
      <c r="DD792" s="31">
        <v>145.30000000000001</v>
      </c>
      <c r="DE792" s="31">
        <v>151.19999999999999</v>
      </c>
      <c r="DF792" s="31">
        <v>149.1</v>
      </c>
      <c r="DG792" s="31">
        <v>147.5</v>
      </c>
      <c r="DH792" s="31">
        <v>154.80000000000001</v>
      </c>
      <c r="DI792" s="31">
        <v>152.4</v>
      </c>
      <c r="DJ792" s="31">
        <v>155.19999999999999</v>
      </c>
      <c r="DK792" s="31">
        <v>140.4</v>
      </c>
      <c r="DL792" s="31">
        <v>139.30000000000001</v>
      </c>
      <c r="DM792" s="31">
        <v>139.80000000000001</v>
      </c>
      <c r="DN792" s="31">
        <v>139.80000000000001</v>
      </c>
      <c r="DO792" s="31">
        <v>141.9</v>
      </c>
      <c r="DP792" s="31">
        <v>140.6</v>
      </c>
      <c r="DQ792" s="31">
        <v>142.19999999999999</v>
      </c>
      <c r="DR792" s="31">
        <v>142.1</v>
      </c>
      <c r="DS792" s="31">
        <v>140.6</v>
      </c>
      <c r="DT792" s="31">
        <v>128</v>
      </c>
      <c r="DU792" s="31">
        <v>128.5</v>
      </c>
      <c r="DV792" s="31">
        <v>138.1</v>
      </c>
      <c r="DW792" s="31">
        <v>132.69999999999999</v>
      </c>
      <c r="DX792" s="31">
        <v>131.30000000000001</v>
      </c>
      <c r="DY792" s="31">
        <v>127.9</v>
      </c>
      <c r="DZ792" s="31">
        <v>128.1</v>
      </c>
      <c r="EA792" s="31">
        <v>126.9</v>
      </c>
      <c r="EB792" s="31">
        <v>131</v>
      </c>
      <c r="EC792" s="31">
        <v>129.30000000000001</v>
      </c>
      <c r="ED792" s="31">
        <v>129.5</v>
      </c>
      <c r="EE792" s="31">
        <v>128.4</v>
      </c>
      <c r="EF792" s="31">
        <v>129.30000000000001</v>
      </c>
      <c r="EG792" s="31">
        <v>129.19999999999999</v>
      </c>
      <c r="EH792" s="31">
        <v>129.19999999999999</v>
      </c>
      <c r="EI792" s="31">
        <v>129.30000000000001</v>
      </c>
      <c r="EJ792" s="31">
        <v>129.30000000000001</v>
      </c>
      <c r="EK792" s="31">
        <v>129</v>
      </c>
      <c r="EL792" s="31">
        <v>129</v>
      </c>
      <c r="EM792" s="31">
        <v>129</v>
      </c>
      <c r="EN792" s="31">
        <v>129</v>
      </c>
      <c r="EO792" s="31">
        <v>127.7</v>
      </c>
      <c r="EP792" s="31">
        <v>127.7</v>
      </c>
      <c r="EQ792" s="31">
        <v>127.1</v>
      </c>
      <c r="ER792" s="31">
        <v>127.1</v>
      </c>
      <c r="ES792" s="31">
        <v>127.1</v>
      </c>
      <c r="ET792" s="31">
        <v>126.8</v>
      </c>
    </row>
    <row r="793" spans="1:150">
      <c r="A793" s="25" t="s">
        <v>2758</v>
      </c>
      <c r="B793" s="25" t="s">
        <v>2759</v>
      </c>
      <c r="C793" s="26">
        <v>0.19273000000000001</v>
      </c>
      <c r="D793" s="31">
        <v>99.2</v>
      </c>
      <c r="E793" s="31">
        <v>99.4</v>
      </c>
      <c r="F793" s="31">
        <v>102.4</v>
      </c>
      <c r="G793" s="31">
        <v>101</v>
      </c>
      <c r="H793" s="31">
        <v>105.6</v>
      </c>
      <c r="I793" s="31">
        <v>106.8</v>
      </c>
      <c r="J793" s="31">
        <v>103.6</v>
      </c>
      <c r="K793" s="31">
        <v>99.8</v>
      </c>
      <c r="L793" s="31">
        <v>105.4</v>
      </c>
      <c r="M793" s="31">
        <v>107.2</v>
      </c>
      <c r="N793" s="31">
        <v>110</v>
      </c>
      <c r="O793" s="31">
        <v>104.7</v>
      </c>
      <c r="P793" s="31">
        <v>107.7</v>
      </c>
      <c r="Q793" s="31">
        <v>108.4</v>
      </c>
      <c r="R793" s="31">
        <v>113</v>
      </c>
      <c r="S793" s="31">
        <v>110.7</v>
      </c>
      <c r="T793" s="31">
        <v>113.6</v>
      </c>
      <c r="U793" s="31">
        <v>110.9</v>
      </c>
      <c r="V793" s="31">
        <v>112.9</v>
      </c>
      <c r="W793" s="31">
        <v>111.9</v>
      </c>
      <c r="X793" s="31">
        <v>109.5</v>
      </c>
      <c r="Y793" s="31">
        <v>107</v>
      </c>
      <c r="Z793" s="31">
        <v>108.2</v>
      </c>
      <c r="AA793" s="31">
        <v>108.9</v>
      </c>
      <c r="AB793" s="31">
        <v>106</v>
      </c>
      <c r="AC793" s="31">
        <v>103.4</v>
      </c>
      <c r="AD793" s="31">
        <v>110.4</v>
      </c>
      <c r="AE793" s="31">
        <v>103</v>
      </c>
      <c r="AF793" s="31">
        <v>103.5</v>
      </c>
      <c r="AG793" s="31">
        <v>107.3</v>
      </c>
      <c r="AH793" s="31">
        <v>105.4</v>
      </c>
      <c r="AI793" s="31">
        <v>106</v>
      </c>
      <c r="AJ793" s="31">
        <v>106.8</v>
      </c>
      <c r="AK793" s="31">
        <v>110.2</v>
      </c>
      <c r="AL793" s="31">
        <v>106.5</v>
      </c>
      <c r="AM793" s="31">
        <v>108.9</v>
      </c>
      <c r="AN793" s="31">
        <v>109.3</v>
      </c>
      <c r="AO793" s="31">
        <v>111.6</v>
      </c>
      <c r="AP793" s="31">
        <v>113.9</v>
      </c>
      <c r="AQ793" s="31">
        <v>109.8</v>
      </c>
      <c r="AR793" s="31">
        <v>109.4</v>
      </c>
      <c r="AS793" s="31">
        <v>106.1</v>
      </c>
      <c r="AT793" s="31">
        <v>107.6</v>
      </c>
      <c r="AU793" s="31">
        <v>108.5</v>
      </c>
      <c r="AV793" s="31">
        <v>114</v>
      </c>
      <c r="AW793" s="31">
        <v>113.5</v>
      </c>
      <c r="AX793" s="31">
        <v>114.7</v>
      </c>
      <c r="AY793" s="31">
        <v>113.9</v>
      </c>
      <c r="AZ793" s="31">
        <v>113.8</v>
      </c>
      <c r="BA793" s="31">
        <v>113.4</v>
      </c>
      <c r="BB793" s="31">
        <v>114.3</v>
      </c>
      <c r="BC793" s="31">
        <v>115</v>
      </c>
      <c r="BD793" s="31">
        <v>114.1</v>
      </c>
      <c r="BE793" s="31">
        <v>114.8</v>
      </c>
      <c r="BF793" s="31">
        <v>116.9</v>
      </c>
      <c r="BG793" s="31">
        <v>113.4</v>
      </c>
      <c r="BH793" s="31">
        <v>116.2</v>
      </c>
      <c r="BI793" s="31">
        <v>115.6</v>
      </c>
      <c r="BJ793" s="31">
        <v>116.5</v>
      </c>
      <c r="BK793" s="31">
        <v>117.2</v>
      </c>
      <c r="BL793" s="31">
        <v>116.6</v>
      </c>
      <c r="BM793" s="31">
        <v>116.5</v>
      </c>
      <c r="BN793" s="31">
        <v>116.5</v>
      </c>
      <c r="BO793" s="31">
        <v>115.7</v>
      </c>
      <c r="BP793" s="31">
        <v>117.1</v>
      </c>
      <c r="BQ793" s="31">
        <v>118.7</v>
      </c>
      <c r="BR793" s="31">
        <v>120</v>
      </c>
      <c r="BS793" s="31">
        <v>121.1</v>
      </c>
      <c r="BT793" s="31">
        <v>118.6</v>
      </c>
      <c r="BU793" s="31">
        <v>122.3</v>
      </c>
      <c r="BV793" s="31">
        <v>123.2</v>
      </c>
      <c r="BW793" s="31">
        <v>121.5</v>
      </c>
      <c r="BX793" s="31">
        <v>120.3</v>
      </c>
      <c r="BY793" s="31">
        <v>123.5</v>
      </c>
      <c r="BZ793" s="31">
        <v>125.2</v>
      </c>
      <c r="CA793" s="31">
        <v>125.2</v>
      </c>
      <c r="CB793" s="31">
        <v>124.7</v>
      </c>
      <c r="CC793" s="31">
        <v>124.6</v>
      </c>
      <c r="CD793" s="31">
        <v>121.6</v>
      </c>
      <c r="CE793" s="31">
        <v>120.4</v>
      </c>
      <c r="CF793" s="31">
        <v>124.8</v>
      </c>
      <c r="CG793" s="31">
        <v>121.2</v>
      </c>
      <c r="CH793" s="31">
        <v>125.5</v>
      </c>
      <c r="CI793" s="31">
        <v>129</v>
      </c>
      <c r="CJ793" s="31">
        <v>127.8</v>
      </c>
      <c r="CK793" s="31">
        <v>128.1</v>
      </c>
      <c r="CL793" s="31">
        <v>130</v>
      </c>
      <c r="CM793" s="31">
        <v>126.5</v>
      </c>
      <c r="CN793" s="31">
        <v>131.69999999999999</v>
      </c>
      <c r="CO793" s="31">
        <v>129.5</v>
      </c>
      <c r="CP793" s="31">
        <v>127.9</v>
      </c>
      <c r="CQ793" s="31">
        <v>128.6</v>
      </c>
      <c r="CR793" s="31">
        <v>129.9</v>
      </c>
      <c r="CS793" s="31">
        <v>128.5</v>
      </c>
      <c r="CT793" s="31">
        <v>130.69999999999999</v>
      </c>
      <c r="CU793" s="31">
        <v>128</v>
      </c>
      <c r="CV793" s="31">
        <v>128</v>
      </c>
      <c r="CW793" s="31">
        <v>132.19999999999999</v>
      </c>
      <c r="CX793" s="31">
        <v>129.4</v>
      </c>
      <c r="CY793" s="31">
        <v>130.1</v>
      </c>
      <c r="CZ793" s="31">
        <v>131.6</v>
      </c>
      <c r="DA793" s="31">
        <v>133</v>
      </c>
      <c r="DB793" s="31">
        <v>135.9</v>
      </c>
      <c r="DC793" s="31">
        <v>133.30000000000001</v>
      </c>
      <c r="DD793" s="31">
        <v>136.4</v>
      </c>
      <c r="DE793" s="31">
        <v>134.1</v>
      </c>
      <c r="DF793" s="31">
        <v>138</v>
      </c>
      <c r="DG793" s="31">
        <v>138.6</v>
      </c>
      <c r="DH793" s="31">
        <v>137.80000000000001</v>
      </c>
      <c r="DI793" s="31">
        <v>138.69999999999999</v>
      </c>
      <c r="DJ793" s="31">
        <v>140.69999999999999</v>
      </c>
      <c r="DK793" s="31">
        <v>139.4</v>
      </c>
      <c r="DL793" s="31">
        <v>140.5</v>
      </c>
      <c r="DM793" s="31">
        <v>141.5</v>
      </c>
      <c r="DN793" s="31">
        <v>138.6</v>
      </c>
      <c r="DO793" s="31">
        <v>139.80000000000001</v>
      </c>
      <c r="DP793" s="31">
        <v>142.69999999999999</v>
      </c>
      <c r="DQ793" s="31">
        <v>142.30000000000001</v>
      </c>
      <c r="DR793" s="31">
        <v>139.80000000000001</v>
      </c>
      <c r="DS793" s="31">
        <v>141.69999999999999</v>
      </c>
      <c r="DT793" s="31">
        <v>141.30000000000001</v>
      </c>
      <c r="DU793" s="31">
        <v>141.5</v>
      </c>
      <c r="DV793" s="31">
        <v>143.80000000000001</v>
      </c>
      <c r="DW793" s="31">
        <v>143.5</v>
      </c>
      <c r="DX793" s="31">
        <v>145.6</v>
      </c>
      <c r="DY793" s="31">
        <v>145.4</v>
      </c>
      <c r="DZ793" s="31">
        <v>146.4</v>
      </c>
      <c r="EA793" s="31">
        <v>146.6</v>
      </c>
      <c r="EB793" s="31">
        <v>146.4</v>
      </c>
      <c r="EC793" s="31">
        <v>146.4</v>
      </c>
      <c r="ED793" s="31">
        <v>148.9</v>
      </c>
      <c r="EE793" s="31">
        <v>149.69999999999999</v>
      </c>
      <c r="EF793" s="31">
        <v>146.69999999999999</v>
      </c>
      <c r="EG793" s="31">
        <v>149.5</v>
      </c>
      <c r="EH793" s="31">
        <v>148.69999999999999</v>
      </c>
      <c r="EI793" s="31">
        <v>149.4</v>
      </c>
      <c r="EJ793" s="31">
        <v>149.6</v>
      </c>
      <c r="EK793" s="31">
        <v>150.5</v>
      </c>
      <c r="EL793" s="31">
        <v>149.19999999999999</v>
      </c>
      <c r="EM793" s="31">
        <v>150.6</v>
      </c>
      <c r="EN793" s="31">
        <v>151</v>
      </c>
      <c r="EO793" s="31">
        <v>151</v>
      </c>
      <c r="EP793" s="31">
        <v>152.80000000000001</v>
      </c>
      <c r="EQ793" s="31">
        <v>151.30000000000001</v>
      </c>
      <c r="ER793" s="31">
        <v>153.30000000000001</v>
      </c>
      <c r="ES793" s="31">
        <v>153.4</v>
      </c>
      <c r="ET793" s="31">
        <v>153.5</v>
      </c>
    </row>
    <row r="794" spans="1:150">
      <c r="A794" s="25" t="s">
        <v>2760</v>
      </c>
      <c r="B794" s="25" t="s">
        <v>2761</v>
      </c>
      <c r="C794" s="26">
        <v>1.2760000000000001E-2</v>
      </c>
      <c r="D794" s="31">
        <v>91.2</v>
      </c>
      <c r="E794" s="31">
        <v>95.9</v>
      </c>
      <c r="F794" s="31">
        <v>95.9</v>
      </c>
      <c r="G794" s="31">
        <v>91.6</v>
      </c>
      <c r="H794" s="31">
        <v>91.6</v>
      </c>
      <c r="I794" s="31">
        <v>91.6</v>
      </c>
      <c r="J794" s="31">
        <v>91.6</v>
      </c>
      <c r="K794" s="31">
        <v>91.6</v>
      </c>
      <c r="L794" s="31">
        <v>91.6</v>
      </c>
      <c r="M794" s="31">
        <v>93.4</v>
      </c>
      <c r="N794" s="31">
        <v>93.4</v>
      </c>
      <c r="O794" s="31">
        <v>93.4</v>
      </c>
      <c r="P794" s="31">
        <v>93.4</v>
      </c>
      <c r="Q794" s="31">
        <v>100.2</v>
      </c>
      <c r="R794" s="31">
        <v>119.2</v>
      </c>
      <c r="S794" s="31">
        <v>103.1</v>
      </c>
      <c r="T794" s="31">
        <v>122.2</v>
      </c>
      <c r="U794" s="31">
        <v>122.2</v>
      </c>
      <c r="V794" s="31">
        <v>101.7</v>
      </c>
      <c r="W794" s="31">
        <v>101.7</v>
      </c>
      <c r="X794" s="31">
        <v>101.7</v>
      </c>
      <c r="Y794" s="31">
        <v>101.4</v>
      </c>
      <c r="Z794" s="31">
        <v>105.1</v>
      </c>
      <c r="AA794" s="31">
        <v>105.1</v>
      </c>
      <c r="AB794" s="31">
        <v>104</v>
      </c>
      <c r="AC794" s="31">
        <v>104</v>
      </c>
      <c r="AD794" s="31">
        <v>104</v>
      </c>
      <c r="AE794" s="31">
        <v>104</v>
      </c>
      <c r="AF794" s="31">
        <v>104</v>
      </c>
      <c r="AG794" s="31">
        <v>104</v>
      </c>
      <c r="AH794" s="31">
        <v>104</v>
      </c>
      <c r="AI794" s="31">
        <v>104</v>
      </c>
      <c r="AJ794" s="31">
        <v>104</v>
      </c>
      <c r="AK794" s="31">
        <v>105.2</v>
      </c>
      <c r="AL794" s="31">
        <v>102.8</v>
      </c>
      <c r="AM794" s="31">
        <v>108.5</v>
      </c>
      <c r="AN794" s="31">
        <v>108.5</v>
      </c>
      <c r="AO794" s="31">
        <v>108.5</v>
      </c>
      <c r="AP794" s="31">
        <v>108.5</v>
      </c>
      <c r="AQ794" s="31">
        <v>108.5</v>
      </c>
      <c r="AR794" s="31">
        <v>107.5</v>
      </c>
      <c r="AS794" s="31">
        <v>113.1</v>
      </c>
      <c r="AT794" s="31">
        <v>113.1</v>
      </c>
      <c r="AU794" s="31">
        <v>113.1</v>
      </c>
      <c r="AV794" s="31">
        <v>113.1</v>
      </c>
      <c r="AW794" s="31">
        <v>113.1</v>
      </c>
      <c r="AX794" s="31">
        <v>113.1</v>
      </c>
      <c r="AY794" s="31">
        <v>113.1</v>
      </c>
      <c r="AZ794" s="31">
        <v>113.1</v>
      </c>
      <c r="BA794" s="31">
        <v>113.1</v>
      </c>
      <c r="BB794" s="31">
        <v>113.1</v>
      </c>
      <c r="BC794" s="31">
        <v>113.1</v>
      </c>
      <c r="BD794" s="31">
        <v>113.1</v>
      </c>
      <c r="BE794" s="31">
        <v>113.1</v>
      </c>
      <c r="BF794" s="31">
        <v>113.1</v>
      </c>
      <c r="BG794" s="31">
        <v>113.1</v>
      </c>
      <c r="BH794" s="31">
        <v>113.1</v>
      </c>
      <c r="BI794" s="31">
        <v>112.6</v>
      </c>
      <c r="BJ794" s="31">
        <v>107.5</v>
      </c>
      <c r="BK794" s="31">
        <v>107.5</v>
      </c>
      <c r="BL794" s="31">
        <v>107.7</v>
      </c>
      <c r="BM794" s="31">
        <v>107.6</v>
      </c>
      <c r="BN794" s="31">
        <v>107.6</v>
      </c>
      <c r="BO794" s="31">
        <v>107.6</v>
      </c>
      <c r="BP794" s="31">
        <v>109.9</v>
      </c>
      <c r="BQ794" s="31">
        <v>109.2</v>
      </c>
      <c r="BR794" s="31">
        <v>109.2</v>
      </c>
      <c r="BS794" s="31">
        <v>109.2</v>
      </c>
      <c r="BT794" s="31">
        <v>112.2</v>
      </c>
      <c r="BU794" s="31">
        <v>114.7</v>
      </c>
      <c r="BV794" s="31">
        <v>107.6</v>
      </c>
      <c r="BW794" s="31">
        <v>110.4</v>
      </c>
      <c r="BX794" s="31">
        <v>109.4</v>
      </c>
      <c r="BY794" s="31">
        <v>105.9</v>
      </c>
      <c r="BZ794" s="31">
        <v>104.6</v>
      </c>
      <c r="CA794" s="31">
        <v>107.7</v>
      </c>
      <c r="CB794" s="31">
        <v>106.5</v>
      </c>
      <c r="CC794" s="31">
        <v>106.5</v>
      </c>
      <c r="CD794" s="31">
        <v>106.5</v>
      </c>
      <c r="CE794" s="31">
        <v>106.6</v>
      </c>
      <c r="CF794" s="31">
        <v>105.2</v>
      </c>
      <c r="CG794" s="31">
        <v>104.2</v>
      </c>
      <c r="CH794" s="31">
        <v>106.5</v>
      </c>
      <c r="CI794" s="31">
        <v>105.9</v>
      </c>
      <c r="CJ794" s="31">
        <v>105.9</v>
      </c>
      <c r="CK794" s="31">
        <v>105.9</v>
      </c>
      <c r="CL794" s="31">
        <v>105.9</v>
      </c>
      <c r="CM794" s="31">
        <v>105.9</v>
      </c>
      <c r="CN794" s="31">
        <v>115.5</v>
      </c>
      <c r="CO794" s="31">
        <v>111.2</v>
      </c>
      <c r="CP794" s="31">
        <v>111.1</v>
      </c>
      <c r="CQ794" s="31">
        <v>110.6</v>
      </c>
      <c r="CR794" s="31">
        <v>110.6</v>
      </c>
      <c r="CS794" s="31">
        <v>110.6</v>
      </c>
      <c r="CT794" s="31">
        <v>110.6</v>
      </c>
      <c r="CU794" s="31">
        <v>110.6</v>
      </c>
      <c r="CV794" s="31">
        <v>111.3</v>
      </c>
      <c r="CW794" s="31">
        <v>111.7</v>
      </c>
      <c r="CX794" s="31">
        <v>105.4</v>
      </c>
      <c r="CY794" s="31">
        <v>106.6</v>
      </c>
      <c r="CZ794" s="31">
        <v>106.2</v>
      </c>
      <c r="DA794" s="31">
        <v>107.5</v>
      </c>
      <c r="DB794" s="31">
        <v>107.5</v>
      </c>
      <c r="DC794" s="31">
        <v>105.9</v>
      </c>
      <c r="DD794" s="31">
        <v>108.6</v>
      </c>
      <c r="DE794" s="31">
        <v>108.6</v>
      </c>
      <c r="DF794" s="31">
        <v>108.6</v>
      </c>
      <c r="DG794" s="31">
        <v>106.8</v>
      </c>
      <c r="DH794" s="31">
        <v>106.8</v>
      </c>
      <c r="DI794" s="31">
        <v>106.8</v>
      </c>
      <c r="DJ794" s="31">
        <v>106.8</v>
      </c>
      <c r="DK794" s="31">
        <v>105.9</v>
      </c>
      <c r="DL794" s="31">
        <v>105.9</v>
      </c>
      <c r="DM794" s="31">
        <v>102</v>
      </c>
      <c r="DN794" s="31">
        <v>105.9</v>
      </c>
      <c r="DO794" s="31">
        <v>105.9</v>
      </c>
      <c r="DP794" s="31">
        <v>106</v>
      </c>
      <c r="DQ794" s="31">
        <v>106</v>
      </c>
      <c r="DR794" s="31">
        <v>106</v>
      </c>
      <c r="DS794" s="31">
        <v>108.4</v>
      </c>
      <c r="DT794" s="31">
        <v>108.4</v>
      </c>
      <c r="DU794" s="31">
        <v>111.3</v>
      </c>
      <c r="DV794" s="31">
        <v>111.3</v>
      </c>
      <c r="DW794" s="31">
        <v>114.7</v>
      </c>
      <c r="DX794" s="31">
        <v>114.7</v>
      </c>
      <c r="DY794" s="31">
        <v>114.8</v>
      </c>
      <c r="DZ794" s="31">
        <v>114.8</v>
      </c>
      <c r="EA794" s="31">
        <v>114.9</v>
      </c>
      <c r="EB794" s="31">
        <v>116.2</v>
      </c>
      <c r="EC794" s="31">
        <v>115.8</v>
      </c>
      <c r="ED794" s="31">
        <v>115.8</v>
      </c>
      <c r="EE794" s="31">
        <v>115.8</v>
      </c>
      <c r="EF794" s="31">
        <v>115.8</v>
      </c>
      <c r="EG794" s="31">
        <v>114.9</v>
      </c>
      <c r="EH794" s="31">
        <v>114.9</v>
      </c>
      <c r="EI794" s="31">
        <v>114.9</v>
      </c>
      <c r="EJ794" s="31">
        <v>114.8</v>
      </c>
      <c r="EK794" s="31">
        <v>114.8</v>
      </c>
      <c r="EL794" s="31">
        <v>114.8</v>
      </c>
      <c r="EM794" s="31">
        <v>115.3</v>
      </c>
      <c r="EN794" s="31">
        <v>115.3</v>
      </c>
      <c r="EO794" s="31">
        <v>115.5</v>
      </c>
      <c r="EP794" s="31">
        <v>115</v>
      </c>
      <c r="EQ794" s="31">
        <v>115.5</v>
      </c>
      <c r="ER794" s="31">
        <v>115.9</v>
      </c>
      <c r="ES794" s="31">
        <v>115.9</v>
      </c>
      <c r="ET794" s="31">
        <v>116.4</v>
      </c>
    </row>
    <row r="795" spans="1:150">
      <c r="A795" s="25" t="s">
        <v>2762</v>
      </c>
      <c r="B795" s="25" t="s">
        <v>2763</v>
      </c>
      <c r="C795" s="26">
        <v>8.0729999999999996E-2</v>
      </c>
      <c r="D795" s="31">
        <v>99.5</v>
      </c>
      <c r="E795" s="31">
        <v>99.5</v>
      </c>
      <c r="F795" s="31">
        <v>99.5</v>
      </c>
      <c r="G795" s="31">
        <v>100.1</v>
      </c>
      <c r="H795" s="31">
        <v>96.9</v>
      </c>
      <c r="I795" s="31">
        <v>96.9</v>
      </c>
      <c r="J795" s="31">
        <v>96.9</v>
      </c>
      <c r="K795" s="31">
        <v>96.9</v>
      </c>
      <c r="L795" s="31">
        <v>97</v>
      </c>
      <c r="M795" s="31">
        <v>98.1</v>
      </c>
      <c r="N795" s="31">
        <v>98.1</v>
      </c>
      <c r="O795" s="31">
        <v>97.9</v>
      </c>
      <c r="P795" s="31">
        <v>103.1</v>
      </c>
      <c r="Q795" s="31">
        <v>103.2</v>
      </c>
      <c r="R795" s="31">
        <v>103.1</v>
      </c>
      <c r="S795" s="31">
        <v>103.2</v>
      </c>
      <c r="T795" s="31">
        <v>103.2</v>
      </c>
      <c r="U795" s="31">
        <v>103.2</v>
      </c>
      <c r="V795" s="31">
        <v>102.1</v>
      </c>
      <c r="W795" s="31">
        <v>102.1</v>
      </c>
      <c r="X795" s="31">
        <v>102.1</v>
      </c>
      <c r="Y795" s="31">
        <v>102</v>
      </c>
      <c r="Z795" s="31">
        <v>102</v>
      </c>
      <c r="AA795" s="31">
        <v>104</v>
      </c>
      <c r="AB795" s="31">
        <v>107.6</v>
      </c>
      <c r="AC795" s="31">
        <v>111.2</v>
      </c>
      <c r="AD795" s="31">
        <v>111.2</v>
      </c>
      <c r="AE795" s="31">
        <v>111.2</v>
      </c>
      <c r="AF795" s="31">
        <v>111.3</v>
      </c>
      <c r="AG795" s="31">
        <v>111.3</v>
      </c>
      <c r="AH795" s="31">
        <v>111.3</v>
      </c>
      <c r="AI795" s="31">
        <v>111.3</v>
      </c>
      <c r="AJ795" s="31">
        <v>111.3</v>
      </c>
      <c r="AK795" s="31">
        <v>111.3</v>
      </c>
      <c r="AL795" s="31">
        <v>111.4</v>
      </c>
      <c r="AM795" s="31">
        <v>111.9</v>
      </c>
      <c r="AN795" s="31">
        <v>111.9</v>
      </c>
      <c r="AO795" s="31">
        <v>111.9</v>
      </c>
      <c r="AP795" s="31">
        <v>112.1</v>
      </c>
      <c r="AQ795" s="31">
        <v>112.1</v>
      </c>
      <c r="AR795" s="31">
        <v>112.1</v>
      </c>
      <c r="AS795" s="31">
        <v>112.4</v>
      </c>
      <c r="AT795" s="31">
        <v>113.9</v>
      </c>
      <c r="AU795" s="31">
        <v>114.1</v>
      </c>
      <c r="AV795" s="31">
        <v>114</v>
      </c>
      <c r="AW795" s="31">
        <v>114</v>
      </c>
      <c r="AX795" s="31">
        <v>114.1</v>
      </c>
      <c r="AY795" s="31">
        <v>114.1</v>
      </c>
      <c r="AZ795" s="31">
        <v>114.1</v>
      </c>
      <c r="BA795" s="31">
        <v>114.1</v>
      </c>
      <c r="BB795" s="31">
        <v>114.1</v>
      </c>
      <c r="BC795" s="31">
        <v>114.1</v>
      </c>
      <c r="BD795" s="31">
        <v>114.1</v>
      </c>
      <c r="BE795" s="31">
        <v>114.1</v>
      </c>
      <c r="BF795" s="31">
        <v>114.1</v>
      </c>
      <c r="BG795" s="31">
        <v>114.1</v>
      </c>
      <c r="BH795" s="31">
        <v>114.1</v>
      </c>
      <c r="BI795" s="31">
        <v>114.1</v>
      </c>
      <c r="BJ795" s="31">
        <v>114.1</v>
      </c>
      <c r="BK795" s="31">
        <v>114.1</v>
      </c>
      <c r="BL795" s="31">
        <v>115.6</v>
      </c>
      <c r="BM795" s="31">
        <v>115.6</v>
      </c>
      <c r="BN795" s="31">
        <v>119</v>
      </c>
      <c r="BO795" s="31">
        <v>120.5</v>
      </c>
      <c r="BP795" s="31">
        <v>120.5</v>
      </c>
      <c r="BQ795" s="31">
        <v>121.2</v>
      </c>
      <c r="BR795" s="31">
        <v>121.2</v>
      </c>
      <c r="BS795" s="31">
        <v>121.2</v>
      </c>
      <c r="BT795" s="31">
        <v>121.2</v>
      </c>
      <c r="BU795" s="31">
        <v>121.3</v>
      </c>
      <c r="BV795" s="31">
        <v>120.8</v>
      </c>
      <c r="BW795" s="31">
        <v>120.5</v>
      </c>
      <c r="BX795" s="31">
        <v>120.5</v>
      </c>
      <c r="BY795" s="31">
        <v>121</v>
      </c>
      <c r="BZ795" s="31">
        <v>121.3</v>
      </c>
      <c r="CA795" s="31">
        <v>121</v>
      </c>
      <c r="CB795" s="31">
        <v>121.2</v>
      </c>
      <c r="CC795" s="31">
        <v>120.9</v>
      </c>
      <c r="CD795" s="31">
        <v>120.3</v>
      </c>
      <c r="CE795" s="31">
        <v>121.3</v>
      </c>
      <c r="CF795" s="31">
        <v>121.3</v>
      </c>
      <c r="CG795" s="31">
        <v>120.7</v>
      </c>
      <c r="CH795" s="31">
        <v>121</v>
      </c>
      <c r="CI795" s="31">
        <v>121.3</v>
      </c>
      <c r="CJ795" s="31">
        <v>120.9</v>
      </c>
      <c r="CK795" s="31">
        <v>121</v>
      </c>
      <c r="CL795" s="31">
        <v>120.4</v>
      </c>
      <c r="CM795" s="31">
        <v>120.5</v>
      </c>
      <c r="CN795" s="31">
        <v>120.7</v>
      </c>
      <c r="CO795" s="31">
        <v>120.4</v>
      </c>
      <c r="CP795" s="31">
        <v>119.8</v>
      </c>
      <c r="CQ795" s="31">
        <v>119.7</v>
      </c>
      <c r="CR795" s="31">
        <v>119.7</v>
      </c>
      <c r="CS795" s="31">
        <v>119.7</v>
      </c>
      <c r="CT795" s="31">
        <v>120.1</v>
      </c>
      <c r="CU795" s="31">
        <v>120.1</v>
      </c>
      <c r="CV795" s="31">
        <v>120.1</v>
      </c>
      <c r="CW795" s="31">
        <v>120.1</v>
      </c>
      <c r="CX795" s="31">
        <v>120.1</v>
      </c>
      <c r="CY795" s="31">
        <v>121.1</v>
      </c>
      <c r="CZ795" s="31">
        <v>120.5</v>
      </c>
      <c r="DA795" s="31">
        <v>124</v>
      </c>
      <c r="DB795" s="31">
        <v>124</v>
      </c>
      <c r="DC795" s="31">
        <v>121.7</v>
      </c>
      <c r="DD795" s="31">
        <v>123.3</v>
      </c>
      <c r="DE795" s="31">
        <v>122.4</v>
      </c>
      <c r="DF795" s="31">
        <v>122.4</v>
      </c>
      <c r="DG795" s="31">
        <v>126</v>
      </c>
      <c r="DH795" s="31">
        <v>126</v>
      </c>
      <c r="DI795" s="31">
        <v>126</v>
      </c>
      <c r="DJ795" s="31">
        <v>128.6</v>
      </c>
      <c r="DK795" s="31">
        <v>128.6</v>
      </c>
      <c r="DL795" s="31">
        <v>128.5</v>
      </c>
      <c r="DM795" s="31">
        <v>128.9</v>
      </c>
      <c r="DN795" s="31">
        <v>128.9</v>
      </c>
      <c r="DO795" s="31">
        <v>129.30000000000001</v>
      </c>
      <c r="DP795" s="31">
        <v>129.30000000000001</v>
      </c>
      <c r="DQ795" s="31">
        <v>129.30000000000001</v>
      </c>
      <c r="DR795" s="31">
        <v>129.6</v>
      </c>
      <c r="DS795" s="31">
        <v>130</v>
      </c>
      <c r="DT795" s="31">
        <v>130</v>
      </c>
      <c r="DU795" s="31">
        <v>130</v>
      </c>
      <c r="DV795" s="31">
        <v>130.4</v>
      </c>
      <c r="DW795" s="31">
        <v>133.30000000000001</v>
      </c>
      <c r="DX795" s="31">
        <v>134.69999999999999</v>
      </c>
      <c r="DY795" s="31">
        <v>134.5</v>
      </c>
      <c r="DZ795" s="31">
        <v>134.30000000000001</v>
      </c>
      <c r="EA795" s="31">
        <v>134.4</v>
      </c>
      <c r="EB795" s="31">
        <v>134.69999999999999</v>
      </c>
      <c r="EC795" s="31">
        <v>134.69999999999999</v>
      </c>
      <c r="ED795" s="31">
        <v>134.80000000000001</v>
      </c>
      <c r="EE795" s="31">
        <v>134.69999999999999</v>
      </c>
      <c r="EF795" s="31">
        <v>135.80000000000001</v>
      </c>
      <c r="EG795" s="31">
        <v>136.9</v>
      </c>
      <c r="EH795" s="31">
        <v>136.6</v>
      </c>
      <c r="EI795" s="31">
        <v>136.9</v>
      </c>
      <c r="EJ795" s="31">
        <v>136.80000000000001</v>
      </c>
      <c r="EK795" s="31">
        <v>136.80000000000001</v>
      </c>
      <c r="EL795" s="31">
        <v>136.80000000000001</v>
      </c>
      <c r="EM795" s="31">
        <v>136.80000000000001</v>
      </c>
      <c r="EN795" s="31">
        <v>136.4</v>
      </c>
      <c r="EO795" s="31">
        <v>136.80000000000001</v>
      </c>
      <c r="EP795" s="31">
        <v>138.1</v>
      </c>
      <c r="EQ795" s="31">
        <v>138.1</v>
      </c>
      <c r="ER795" s="31">
        <v>137.69999999999999</v>
      </c>
      <c r="ES795" s="31">
        <v>137.69999999999999</v>
      </c>
      <c r="ET795" s="31">
        <v>137.69999999999999</v>
      </c>
    </row>
    <row r="796" spans="1:150">
      <c r="A796" s="25" t="s">
        <v>2764</v>
      </c>
      <c r="B796" s="25" t="s">
        <v>2765</v>
      </c>
      <c r="C796" s="26">
        <v>4.5589999999999999E-2</v>
      </c>
      <c r="D796" s="31">
        <v>85.7</v>
      </c>
      <c r="E796" s="31">
        <v>86</v>
      </c>
      <c r="F796" s="31">
        <v>89.3</v>
      </c>
      <c r="G796" s="31">
        <v>89.3</v>
      </c>
      <c r="H796" s="31">
        <v>87.8</v>
      </c>
      <c r="I796" s="31">
        <v>87.5</v>
      </c>
      <c r="J796" s="31">
        <v>87.1</v>
      </c>
      <c r="K796" s="31">
        <v>89.1</v>
      </c>
      <c r="L796" s="31">
        <v>88.5</v>
      </c>
      <c r="M796" s="31">
        <v>88</v>
      </c>
      <c r="N796" s="31">
        <v>82</v>
      </c>
      <c r="O796" s="31">
        <v>81.7</v>
      </c>
      <c r="P796" s="31">
        <v>78.099999999999994</v>
      </c>
      <c r="Q796" s="31">
        <v>77.900000000000006</v>
      </c>
      <c r="R796" s="31">
        <v>79</v>
      </c>
      <c r="S796" s="31">
        <v>81.099999999999994</v>
      </c>
      <c r="T796" s="31">
        <v>79.099999999999994</v>
      </c>
      <c r="U796" s="31">
        <v>78.5</v>
      </c>
      <c r="V796" s="31">
        <v>78.5</v>
      </c>
      <c r="W796" s="31">
        <v>77.900000000000006</v>
      </c>
      <c r="X796" s="31">
        <v>77.400000000000006</v>
      </c>
      <c r="Y796" s="31">
        <v>76.599999999999994</v>
      </c>
      <c r="Z796" s="31">
        <v>77.099999999999994</v>
      </c>
      <c r="AA796" s="31">
        <v>77.099999999999994</v>
      </c>
      <c r="AB796" s="31">
        <v>76</v>
      </c>
      <c r="AC796" s="31">
        <v>76.2</v>
      </c>
      <c r="AD796" s="31">
        <v>78.099999999999994</v>
      </c>
      <c r="AE796" s="31">
        <v>79</v>
      </c>
      <c r="AF796" s="31">
        <v>76.900000000000006</v>
      </c>
      <c r="AG796" s="31">
        <v>78</v>
      </c>
      <c r="AH796" s="31">
        <v>78.2</v>
      </c>
      <c r="AI796" s="31">
        <v>78.2</v>
      </c>
      <c r="AJ796" s="31">
        <v>78.2</v>
      </c>
      <c r="AK796" s="31">
        <v>78.900000000000006</v>
      </c>
      <c r="AL796" s="31">
        <v>80.599999999999994</v>
      </c>
      <c r="AM796" s="31">
        <v>78.7</v>
      </c>
      <c r="AN796" s="31">
        <v>78</v>
      </c>
      <c r="AO796" s="31">
        <v>79.400000000000006</v>
      </c>
      <c r="AP796" s="31">
        <v>79.400000000000006</v>
      </c>
      <c r="AQ796" s="31">
        <v>79.5</v>
      </c>
      <c r="AR796" s="31">
        <v>76.5</v>
      </c>
      <c r="AS796" s="31">
        <v>77.3</v>
      </c>
      <c r="AT796" s="31">
        <v>76.8</v>
      </c>
      <c r="AU796" s="31">
        <v>77</v>
      </c>
      <c r="AV796" s="31">
        <v>76.900000000000006</v>
      </c>
      <c r="AW796" s="31">
        <v>77</v>
      </c>
      <c r="AX796" s="31">
        <v>77.099999999999994</v>
      </c>
      <c r="AY796" s="31">
        <v>73.599999999999994</v>
      </c>
      <c r="AZ796" s="31">
        <v>75.7</v>
      </c>
      <c r="BA796" s="31">
        <v>75.7</v>
      </c>
      <c r="BB796" s="31">
        <v>75.599999999999994</v>
      </c>
      <c r="BC796" s="31">
        <v>75.099999999999994</v>
      </c>
      <c r="BD796" s="31">
        <v>75.400000000000006</v>
      </c>
      <c r="BE796" s="31">
        <v>72.099999999999994</v>
      </c>
      <c r="BF796" s="31">
        <v>72</v>
      </c>
      <c r="BG796" s="31">
        <v>72.599999999999994</v>
      </c>
      <c r="BH796" s="31">
        <v>72.400000000000006</v>
      </c>
      <c r="BI796" s="31">
        <v>72.7</v>
      </c>
      <c r="BJ796" s="31">
        <v>72.400000000000006</v>
      </c>
      <c r="BK796" s="31">
        <v>72.599999999999994</v>
      </c>
      <c r="BL796" s="31">
        <v>72</v>
      </c>
      <c r="BM796" s="31">
        <v>70.900000000000006</v>
      </c>
      <c r="BN796" s="31">
        <v>71.099999999999994</v>
      </c>
      <c r="BO796" s="31">
        <v>70.900000000000006</v>
      </c>
      <c r="BP796" s="31">
        <v>70.900000000000006</v>
      </c>
      <c r="BQ796" s="31">
        <v>71</v>
      </c>
      <c r="BR796" s="31">
        <v>71</v>
      </c>
      <c r="BS796" s="31">
        <v>70.8</v>
      </c>
      <c r="BT796" s="31">
        <v>70.3</v>
      </c>
      <c r="BU796" s="31">
        <v>68.599999999999994</v>
      </c>
      <c r="BV796" s="31">
        <v>68.5</v>
      </c>
      <c r="BW796" s="31">
        <v>68.8</v>
      </c>
      <c r="BX796" s="31">
        <v>68.8</v>
      </c>
      <c r="BY796" s="31">
        <v>68.8</v>
      </c>
      <c r="BZ796" s="31">
        <v>67.2</v>
      </c>
      <c r="CA796" s="31">
        <v>67</v>
      </c>
      <c r="CB796" s="31">
        <v>67</v>
      </c>
      <c r="CC796" s="31">
        <v>67</v>
      </c>
      <c r="CD796" s="31">
        <v>67</v>
      </c>
      <c r="CE796" s="31">
        <v>67</v>
      </c>
      <c r="CF796" s="31">
        <v>67</v>
      </c>
      <c r="CG796" s="31">
        <v>67</v>
      </c>
      <c r="CH796" s="31">
        <v>67</v>
      </c>
      <c r="CI796" s="31">
        <v>66.599999999999994</v>
      </c>
      <c r="CJ796" s="31">
        <v>66.599999999999994</v>
      </c>
      <c r="CK796" s="31">
        <v>66.599999999999994</v>
      </c>
      <c r="CL796" s="31">
        <v>66.599999999999994</v>
      </c>
      <c r="CM796" s="31">
        <v>66.599999999999994</v>
      </c>
      <c r="CN796" s="31">
        <v>66.599999999999994</v>
      </c>
      <c r="CO796" s="31">
        <v>66.599999999999994</v>
      </c>
      <c r="CP796" s="31">
        <v>65.8</v>
      </c>
      <c r="CQ796" s="31">
        <v>65.599999999999994</v>
      </c>
      <c r="CR796" s="31">
        <v>65.400000000000006</v>
      </c>
      <c r="CS796" s="31">
        <v>65.400000000000006</v>
      </c>
      <c r="CT796" s="31">
        <v>65.400000000000006</v>
      </c>
      <c r="CU796" s="31">
        <v>64.3</v>
      </c>
      <c r="CV796" s="31">
        <v>64.3</v>
      </c>
      <c r="CW796" s="31">
        <v>64.8</v>
      </c>
      <c r="CX796" s="31">
        <v>64.599999999999994</v>
      </c>
      <c r="CY796" s="31">
        <v>64.599999999999994</v>
      </c>
      <c r="CZ796" s="31">
        <v>64.3</v>
      </c>
      <c r="DA796" s="31">
        <v>64.400000000000006</v>
      </c>
      <c r="DB796" s="31">
        <v>65.400000000000006</v>
      </c>
      <c r="DC796" s="31">
        <v>65.5</v>
      </c>
      <c r="DD796" s="31">
        <v>65.7</v>
      </c>
      <c r="DE796" s="31">
        <v>66</v>
      </c>
      <c r="DF796" s="31">
        <v>66.2</v>
      </c>
      <c r="DG796" s="31">
        <v>66.400000000000006</v>
      </c>
      <c r="DH796" s="31">
        <v>66.400000000000006</v>
      </c>
      <c r="DI796" s="31">
        <v>66.5</v>
      </c>
      <c r="DJ796" s="31">
        <v>66.400000000000006</v>
      </c>
      <c r="DK796" s="31">
        <v>66.2</v>
      </c>
      <c r="DL796" s="31">
        <v>66.2</v>
      </c>
      <c r="DM796" s="31">
        <v>66.5</v>
      </c>
      <c r="DN796" s="31">
        <v>66.7</v>
      </c>
      <c r="DO796" s="31">
        <v>66.3</v>
      </c>
      <c r="DP796" s="31">
        <v>66.8</v>
      </c>
      <c r="DQ796" s="31">
        <v>66.900000000000006</v>
      </c>
      <c r="DR796" s="31">
        <v>67.2</v>
      </c>
      <c r="DS796" s="31">
        <v>67.599999999999994</v>
      </c>
      <c r="DT796" s="31">
        <v>67.8</v>
      </c>
      <c r="DU796" s="31">
        <v>68.3</v>
      </c>
      <c r="DV796" s="31">
        <v>68.5</v>
      </c>
      <c r="DW796" s="31">
        <v>68.599999999999994</v>
      </c>
      <c r="DX796" s="31">
        <v>68.5</v>
      </c>
      <c r="DY796" s="31">
        <v>69</v>
      </c>
      <c r="DZ796" s="31">
        <v>70.3</v>
      </c>
      <c r="EA796" s="31">
        <v>70.099999999999994</v>
      </c>
      <c r="EB796" s="31">
        <v>69.7</v>
      </c>
      <c r="EC796" s="31">
        <v>69.7</v>
      </c>
      <c r="ED796" s="31">
        <v>69.7</v>
      </c>
      <c r="EE796" s="31">
        <v>70.599999999999994</v>
      </c>
      <c r="EF796" s="31">
        <v>71.099999999999994</v>
      </c>
      <c r="EG796" s="31">
        <v>71.5</v>
      </c>
      <c r="EH796" s="31">
        <v>71.3</v>
      </c>
      <c r="EI796" s="31">
        <v>71.099999999999994</v>
      </c>
      <c r="EJ796" s="31">
        <v>71</v>
      </c>
      <c r="EK796" s="31">
        <v>71</v>
      </c>
      <c r="EL796" s="31">
        <v>71.5</v>
      </c>
      <c r="EM796" s="31">
        <v>70.599999999999994</v>
      </c>
      <c r="EN796" s="31">
        <v>70.2</v>
      </c>
      <c r="EO796" s="31">
        <v>70.7</v>
      </c>
      <c r="EP796" s="31">
        <v>70.2</v>
      </c>
      <c r="EQ796" s="31">
        <v>70.099999999999994</v>
      </c>
      <c r="ER796" s="31">
        <v>70.099999999999994</v>
      </c>
      <c r="ES796" s="31">
        <v>70</v>
      </c>
      <c r="ET796" s="31">
        <v>69.599999999999994</v>
      </c>
    </row>
    <row r="797" spans="1:150">
      <c r="A797" s="25" t="s">
        <v>2766</v>
      </c>
      <c r="B797" s="25" t="s">
        <v>2767</v>
      </c>
      <c r="C797" s="26">
        <v>2.5819999999999999E-2</v>
      </c>
      <c r="D797" s="31">
        <v>72.599999999999994</v>
      </c>
      <c r="E797" s="31">
        <v>73</v>
      </c>
      <c r="F797" s="31">
        <v>80</v>
      </c>
      <c r="G797" s="31">
        <v>80.099999999999994</v>
      </c>
      <c r="H797" s="31">
        <v>77.5</v>
      </c>
      <c r="I797" s="31">
        <v>77</v>
      </c>
      <c r="J797" s="31">
        <v>76.3</v>
      </c>
      <c r="K797" s="31">
        <v>79.8</v>
      </c>
      <c r="L797" s="31">
        <v>78.599999999999994</v>
      </c>
      <c r="M797" s="31">
        <v>77.900000000000006</v>
      </c>
      <c r="N797" s="31">
        <v>73.5</v>
      </c>
      <c r="O797" s="31">
        <v>73</v>
      </c>
      <c r="P797" s="31">
        <v>66.599999999999994</v>
      </c>
      <c r="Q797" s="31">
        <v>66.3</v>
      </c>
      <c r="R797" s="31">
        <v>68.2</v>
      </c>
      <c r="S797" s="31">
        <v>61.8</v>
      </c>
      <c r="T797" s="31">
        <v>63</v>
      </c>
      <c r="U797" s="31">
        <v>61.9</v>
      </c>
      <c r="V797" s="31">
        <v>61.8</v>
      </c>
      <c r="W797" s="31">
        <v>60.9</v>
      </c>
      <c r="X797" s="31">
        <v>62.8</v>
      </c>
      <c r="Y797" s="31">
        <v>61.5</v>
      </c>
      <c r="Z797" s="31">
        <v>62.3</v>
      </c>
      <c r="AA797" s="31">
        <v>62.3</v>
      </c>
      <c r="AB797" s="31">
        <v>60.4</v>
      </c>
      <c r="AC797" s="31">
        <v>60.8</v>
      </c>
      <c r="AD797" s="31">
        <v>59.4</v>
      </c>
      <c r="AE797" s="31">
        <v>61</v>
      </c>
      <c r="AF797" s="31">
        <v>57.3</v>
      </c>
      <c r="AG797" s="31">
        <v>58.6</v>
      </c>
      <c r="AH797" s="31">
        <v>59</v>
      </c>
      <c r="AI797" s="31">
        <v>58.5</v>
      </c>
      <c r="AJ797" s="31">
        <v>58.5</v>
      </c>
      <c r="AK797" s="31">
        <v>60.3</v>
      </c>
      <c r="AL797" s="31">
        <v>60.5</v>
      </c>
      <c r="AM797" s="31">
        <v>61.8</v>
      </c>
      <c r="AN797" s="31">
        <v>60.6</v>
      </c>
      <c r="AO797" s="31">
        <v>61.3</v>
      </c>
      <c r="AP797" s="31">
        <v>61.2</v>
      </c>
      <c r="AQ797" s="31">
        <v>61.5</v>
      </c>
      <c r="AR797" s="31">
        <v>56.2</v>
      </c>
      <c r="AS797" s="31">
        <v>57.4</v>
      </c>
      <c r="AT797" s="31">
        <v>56.5</v>
      </c>
      <c r="AU797" s="31">
        <v>56.9</v>
      </c>
      <c r="AV797" s="31">
        <v>56.8</v>
      </c>
      <c r="AW797" s="31">
        <v>57</v>
      </c>
      <c r="AX797" s="31">
        <v>61.3</v>
      </c>
      <c r="AY797" s="31">
        <v>56.4</v>
      </c>
      <c r="AZ797" s="31">
        <v>60.2</v>
      </c>
      <c r="BA797" s="31">
        <v>60.2</v>
      </c>
      <c r="BB797" s="31">
        <v>60</v>
      </c>
      <c r="BC797" s="31">
        <v>58.6</v>
      </c>
      <c r="BD797" s="31">
        <v>59.7</v>
      </c>
      <c r="BE797" s="31">
        <v>53.9</v>
      </c>
      <c r="BF797" s="31">
        <v>53.6</v>
      </c>
      <c r="BG797" s="31">
        <v>54.8</v>
      </c>
      <c r="BH797" s="31">
        <v>54.3</v>
      </c>
      <c r="BI797" s="31">
        <v>54.8</v>
      </c>
      <c r="BJ797" s="31">
        <v>54.4</v>
      </c>
      <c r="BK797" s="31">
        <v>54.7</v>
      </c>
      <c r="BL797" s="31">
        <v>53.7</v>
      </c>
      <c r="BM797" s="31">
        <v>51.7</v>
      </c>
      <c r="BN797" s="31">
        <v>51.9</v>
      </c>
      <c r="BO797" s="31">
        <v>51.7</v>
      </c>
      <c r="BP797" s="31">
        <v>51.7</v>
      </c>
      <c r="BQ797" s="31">
        <v>51.8</v>
      </c>
      <c r="BR797" s="31">
        <v>51.8</v>
      </c>
      <c r="BS797" s="31">
        <v>51.5</v>
      </c>
      <c r="BT797" s="31">
        <v>50.6</v>
      </c>
      <c r="BU797" s="31">
        <v>47.6</v>
      </c>
      <c r="BV797" s="31">
        <v>47.4</v>
      </c>
      <c r="BW797" s="31">
        <v>48.1</v>
      </c>
      <c r="BX797" s="31">
        <v>48.1</v>
      </c>
      <c r="BY797" s="31">
        <v>48.1</v>
      </c>
      <c r="BZ797" s="31">
        <v>45.1</v>
      </c>
      <c r="CA797" s="31">
        <v>44.7</v>
      </c>
      <c r="CB797" s="31">
        <v>44.7</v>
      </c>
      <c r="CC797" s="31">
        <v>44.7</v>
      </c>
      <c r="CD797" s="31">
        <v>44.7</v>
      </c>
      <c r="CE797" s="31">
        <v>44.7</v>
      </c>
      <c r="CF797" s="31">
        <v>44.7</v>
      </c>
      <c r="CG797" s="31">
        <v>44.7</v>
      </c>
      <c r="CH797" s="31">
        <v>44.7</v>
      </c>
      <c r="CI797" s="31">
        <v>44.7</v>
      </c>
      <c r="CJ797" s="31">
        <v>44.7</v>
      </c>
      <c r="CK797" s="31">
        <v>44.7</v>
      </c>
      <c r="CL797" s="31">
        <v>44.7</v>
      </c>
      <c r="CM797" s="31">
        <v>44.7</v>
      </c>
      <c r="CN797" s="31">
        <v>44.7</v>
      </c>
      <c r="CO797" s="31">
        <v>44.7</v>
      </c>
      <c r="CP797" s="31">
        <v>43.3</v>
      </c>
      <c r="CQ797" s="31">
        <v>43</v>
      </c>
      <c r="CR797" s="31">
        <v>42.7</v>
      </c>
      <c r="CS797" s="31">
        <v>42.7</v>
      </c>
      <c r="CT797" s="31">
        <v>42.7</v>
      </c>
      <c r="CU797" s="31">
        <v>40.700000000000003</v>
      </c>
      <c r="CV797" s="31">
        <v>40.700000000000003</v>
      </c>
      <c r="CW797" s="31">
        <v>41.6</v>
      </c>
      <c r="CX797" s="31">
        <v>41.3</v>
      </c>
      <c r="CY797" s="31">
        <v>41.2</v>
      </c>
      <c r="CZ797" s="31">
        <v>40.700000000000003</v>
      </c>
      <c r="DA797" s="31">
        <v>40.799999999999997</v>
      </c>
      <c r="DB797" s="31">
        <v>42.7</v>
      </c>
      <c r="DC797" s="31">
        <v>42.8</v>
      </c>
      <c r="DD797" s="31">
        <v>43.1</v>
      </c>
      <c r="DE797" s="31">
        <v>43.6</v>
      </c>
      <c r="DF797" s="31">
        <v>44</v>
      </c>
      <c r="DG797" s="31">
        <v>44.4</v>
      </c>
      <c r="DH797" s="31">
        <v>44.5</v>
      </c>
      <c r="DI797" s="31">
        <v>44.6</v>
      </c>
      <c r="DJ797" s="31">
        <v>44.4</v>
      </c>
      <c r="DK797" s="31">
        <v>44</v>
      </c>
      <c r="DL797" s="31">
        <v>44</v>
      </c>
      <c r="DM797" s="31">
        <v>44.6</v>
      </c>
      <c r="DN797" s="31">
        <v>44.7</v>
      </c>
      <c r="DO797" s="31">
        <v>44.1</v>
      </c>
      <c r="DP797" s="31">
        <v>45</v>
      </c>
      <c r="DQ797" s="31">
        <v>45.2</v>
      </c>
      <c r="DR797" s="31">
        <v>45.8</v>
      </c>
      <c r="DS797" s="31">
        <v>46.3</v>
      </c>
      <c r="DT797" s="31">
        <v>46.7</v>
      </c>
      <c r="DU797" s="31">
        <v>47.6</v>
      </c>
      <c r="DV797" s="31">
        <v>47.9</v>
      </c>
      <c r="DW797" s="31">
        <v>48.2</v>
      </c>
      <c r="DX797" s="31">
        <v>48.1</v>
      </c>
      <c r="DY797" s="31">
        <v>48.8</v>
      </c>
      <c r="DZ797" s="31">
        <v>49.2</v>
      </c>
      <c r="EA797" s="31">
        <v>48.8</v>
      </c>
      <c r="EB797" s="31">
        <v>48.2</v>
      </c>
      <c r="EC797" s="31">
        <v>47.6</v>
      </c>
      <c r="ED797" s="31">
        <v>47.7</v>
      </c>
      <c r="EE797" s="31">
        <v>49.2</v>
      </c>
      <c r="EF797" s="31">
        <v>50.1</v>
      </c>
      <c r="EG797" s="31">
        <v>50.8</v>
      </c>
      <c r="EH797" s="31">
        <v>50.4</v>
      </c>
      <c r="EI797" s="31">
        <v>50.2</v>
      </c>
      <c r="EJ797" s="31">
        <v>50</v>
      </c>
      <c r="EK797" s="31">
        <v>49.9</v>
      </c>
      <c r="EL797" s="31">
        <v>50.3</v>
      </c>
      <c r="EM797" s="31">
        <v>48.9</v>
      </c>
      <c r="EN797" s="31">
        <v>48.1</v>
      </c>
      <c r="EO797" s="31">
        <v>49</v>
      </c>
      <c r="EP797" s="31">
        <v>48</v>
      </c>
      <c r="EQ797" s="31">
        <v>47.9</v>
      </c>
      <c r="ER797" s="31">
        <v>47.9</v>
      </c>
      <c r="ES797" s="31">
        <v>47.7</v>
      </c>
      <c r="ET797" s="31">
        <v>47</v>
      </c>
    </row>
    <row r="798" spans="1:150">
      <c r="A798" s="25" t="s">
        <v>2768</v>
      </c>
      <c r="B798" s="25" t="s">
        <v>2769</v>
      </c>
      <c r="C798" s="26">
        <v>1.9769999999999999E-2</v>
      </c>
      <c r="D798" s="31">
        <v>102.8</v>
      </c>
      <c r="E798" s="31">
        <v>103</v>
      </c>
      <c r="F798" s="31">
        <v>101.4</v>
      </c>
      <c r="G798" s="31">
        <v>101.3</v>
      </c>
      <c r="H798" s="31">
        <v>101.3</v>
      </c>
      <c r="I798" s="31">
        <v>101.3</v>
      </c>
      <c r="J798" s="31">
        <v>101.3</v>
      </c>
      <c r="K798" s="31">
        <v>101.3</v>
      </c>
      <c r="L798" s="31">
        <v>101.3</v>
      </c>
      <c r="M798" s="31">
        <v>101.3</v>
      </c>
      <c r="N798" s="31">
        <v>93.1</v>
      </c>
      <c r="O798" s="31">
        <v>93.1</v>
      </c>
      <c r="P798" s="31">
        <v>93.1</v>
      </c>
      <c r="Q798" s="31">
        <v>93.1</v>
      </c>
      <c r="R798" s="31">
        <v>93.1</v>
      </c>
      <c r="S798" s="31">
        <v>106.2</v>
      </c>
      <c r="T798" s="31">
        <v>100.2</v>
      </c>
      <c r="U798" s="31">
        <v>100.2</v>
      </c>
      <c r="V798" s="31">
        <v>100.2</v>
      </c>
      <c r="W798" s="31">
        <v>100.2</v>
      </c>
      <c r="X798" s="31">
        <v>96.4</v>
      </c>
      <c r="Y798" s="31">
        <v>96.4</v>
      </c>
      <c r="Z798" s="31">
        <v>96.4</v>
      </c>
      <c r="AA798" s="31">
        <v>96.4</v>
      </c>
      <c r="AB798" s="31">
        <v>96.4</v>
      </c>
      <c r="AC798" s="31">
        <v>96.4</v>
      </c>
      <c r="AD798" s="31">
        <v>102.5</v>
      </c>
      <c r="AE798" s="31">
        <v>102.5</v>
      </c>
      <c r="AF798" s="31">
        <v>102.6</v>
      </c>
      <c r="AG798" s="31">
        <v>103.3</v>
      </c>
      <c r="AH798" s="31">
        <v>103.3</v>
      </c>
      <c r="AI798" s="31">
        <v>103.9</v>
      </c>
      <c r="AJ798" s="31">
        <v>103.9</v>
      </c>
      <c r="AK798" s="31">
        <v>103.2</v>
      </c>
      <c r="AL798" s="31">
        <v>106.8</v>
      </c>
      <c r="AM798" s="31">
        <v>100.8</v>
      </c>
      <c r="AN798" s="31">
        <v>100.8</v>
      </c>
      <c r="AO798" s="31">
        <v>103.2</v>
      </c>
      <c r="AP798" s="31">
        <v>103.2</v>
      </c>
      <c r="AQ798" s="31">
        <v>103.2</v>
      </c>
      <c r="AR798" s="31">
        <v>103.2</v>
      </c>
      <c r="AS798" s="31">
        <v>103.2</v>
      </c>
      <c r="AT798" s="31">
        <v>103.2</v>
      </c>
      <c r="AU798" s="31">
        <v>103.2</v>
      </c>
      <c r="AV798" s="31">
        <v>103.2</v>
      </c>
      <c r="AW798" s="31">
        <v>103.2</v>
      </c>
      <c r="AX798" s="31">
        <v>97.8</v>
      </c>
      <c r="AY798" s="31">
        <v>96</v>
      </c>
      <c r="AZ798" s="31">
        <v>96</v>
      </c>
      <c r="BA798" s="31">
        <v>96</v>
      </c>
      <c r="BB798" s="31">
        <v>96</v>
      </c>
      <c r="BC798" s="31">
        <v>96.7</v>
      </c>
      <c r="BD798" s="31">
        <v>96</v>
      </c>
      <c r="BE798" s="31">
        <v>96</v>
      </c>
      <c r="BF798" s="31">
        <v>96</v>
      </c>
      <c r="BG798" s="31">
        <v>96</v>
      </c>
      <c r="BH798" s="31">
        <v>96</v>
      </c>
      <c r="BI798" s="31">
        <v>96</v>
      </c>
      <c r="BJ798" s="31">
        <v>96</v>
      </c>
      <c r="BK798" s="31">
        <v>96</v>
      </c>
      <c r="BL798" s="31">
        <v>96</v>
      </c>
      <c r="BM798" s="31">
        <v>96</v>
      </c>
      <c r="BN798" s="31">
        <v>96</v>
      </c>
      <c r="BO798" s="31">
        <v>96</v>
      </c>
      <c r="BP798" s="31">
        <v>96</v>
      </c>
      <c r="BQ798" s="31">
        <v>96</v>
      </c>
      <c r="BR798" s="31">
        <v>96</v>
      </c>
      <c r="BS798" s="31">
        <v>96</v>
      </c>
      <c r="BT798" s="31">
        <v>96</v>
      </c>
      <c r="BU798" s="31">
        <v>96</v>
      </c>
      <c r="BV798" s="31">
        <v>96</v>
      </c>
      <c r="BW798" s="31">
        <v>96</v>
      </c>
      <c r="BX798" s="31">
        <v>96</v>
      </c>
      <c r="BY798" s="31">
        <v>96</v>
      </c>
      <c r="BZ798" s="31">
        <v>96</v>
      </c>
      <c r="CA798" s="31">
        <v>96</v>
      </c>
      <c r="CB798" s="31">
        <v>96</v>
      </c>
      <c r="CC798" s="31">
        <v>96</v>
      </c>
      <c r="CD798" s="31">
        <v>96</v>
      </c>
      <c r="CE798" s="31">
        <v>96</v>
      </c>
      <c r="CF798" s="31">
        <v>96</v>
      </c>
      <c r="CG798" s="31">
        <v>96</v>
      </c>
      <c r="CH798" s="31">
        <v>96</v>
      </c>
      <c r="CI798" s="31">
        <v>95.2</v>
      </c>
      <c r="CJ798" s="31">
        <v>95.2</v>
      </c>
      <c r="CK798" s="31">
        <v>95.2</v>
      </c>
      <c r="CL798" s="31">
        <v>95.2</v>
      </c>
      <c r="CM798" s="31">
        <v>95.2</v>
      </c>
      <c r="CN798" s="31">
        <v>95.2</v>
      </c>
      <c r="CO798" s="31">
        <v>95.2</v>
      </c>
      <c r="CP798" s="31">
        <v>95.2</v>
      </c>
      <c r="CQ798" s="31">
        <v>95.2</v>
      </c>
      <c r="CR798" s="31">
        <v>95.2</v>
      </c>
      <c r="CS798" s="31">
        <v>95.2</v>
      </c>
      <c r="CT798" s="31">
        <v>95.2</v>
      </c>
      <c r="CU798" s="31">
        <v>95.2</v>
      </c>
      <c r="CV798" s="31">
        <v>95.2</v>
      </c>
      <c r="CW798" s="31">
        <v>95.2</v>
      </c>
      <c r="CX798" s="31">
        <v>95.2</v>
      </c>
      <c r="CY798" s="31">
        <v>95.2</v>
      </c>
      <c r="CZ798" s="31">
        <v>95.2</v>
      </c>
      <c r="DA798" s="31">
        <v>95.2</v>
      </c>
      <c r="DB798" s="31">
        <v>95.2</v>
      </c>
      <c r="DC798" s="31">
        <v>95.2</v>
      </c>
      <c r="DD798" s="31">
        <v>95.2</v>
      </c>
      <c r="DE798" s="31">
        <v>95.2</v>
      </c>
      <c r="DF798" s="31">
        <v>95.2</v>
      </c>
      <c r="DG798" s="31">
        <v>95.2</v>
      </c>
      <c r="DH798" s="31">
        <v>95.2</v>
      </c>
      <c r="DI798" s="31">
        <v>95.2</v>
      </c>
      <c r="DJ798" s="31">
        <v>95.2</v>
      </c>
      <c r="DK798" s="31">
        <v>95.2</v>
      </c>
      <c r="DL798" s="31">
        <v>95.2</v>
      </c>
      <c r="DM798" s="31">
        <v>95.2</v>
      </c>
      <c r="DN798" s="31">
        <v>95.3</v>
      </c>
      <c r="DO798" s="31">
        <v>95.3</v>
      </c>
      <c r="DP798" s="31">
        <v>95.3</v>
      </c>
      <c r="DQ798" s="31">
        <v>95.3</v>
      </c>
      <c r="DR798" s="31">
        <v>95.3</v>
      </c>
      <c r="DS798" s="31">
        <v>95.3</v>
      </c>
      <c r="DT798" s="31">
        <v>95.3</v>
      </c>
      <c r="DU798" s="31">
        <v>95.3</v>
      </c>
      <c r="DV798" s="31">
        <v>95.3</v>
      </c>
      <c r="DW798" s="31">
        <v>95.3</v>
      </c>
      <c r="DX798" s="31">
        <v>95.3</v>
      </c>
      <c r="DY798" s="31">
        <v>95.3</v>
      </c>
      <c r="DZ798" s="31">
        <v>97.8</v>
      </c>
      <c r="EA798" s="31">
        <v>97.8</v>
      </c>
      <c r="EB798" s="31">
        <v>97.8</v>
      </c>
      <c r="EC798" s="31">
        <v>98.5</v>
      </c>
      <c r="ED798" s="31">
        <v>98.5</v>
      </c>
      <c r="EE798" s="31">
        <v>98.5</v>
      </c>
      <c r="EF798" s="31">
        <v>98.5</v>
      </c>
      <c r="EG798" s="31">
        <v>98.5</v>
      </c>
      <c r="EH798" s="31">
        <v>98.5</v>
      </c>
      <c r="EI798" s="31">
        <v>98.5</v>
      </c>
      <c r="EJ798" s="31">
        <v>98.5</v>
      </c>
      <c r="EK798" s="31">
        <v>98.5</v>
      </c>
      <c r="EL798" s="31">
        <v>99</v>
      </c>
      <c r="EM798" s="31">
        <v>99</v>
      </c>
      <c r="EN798" s="31">
        <v>99</v>
      </c>
      <c r="EO798" s="31">
        <v>99</v>
      </c>
      <c r="EP798" s="31">
        <v>99</v>
      </c>
      <c r="EQ798" s="31">
        <v>99</v>
      </c>
      <c r="ER798" s="31">
        <v>99</v>
      </c>
      <c r="ES798" s="31">
        <v>99</v>
      </c>
      <c r="ET798" s="31">
        <v>99</v>
      </c>
    </row>
    <row r="799" spans="1:150">
      <c r="A799" s="25" t="s">
        <v>2770</v>
      </c>
      <c r="B799" s="25" t="s">
        <v>2771</v>
      </c>
      <c r="C799" s="26">
        <v>4.9685300000000003</v>
      </c>
      <c r="D799" s="31">
        <v>98.4</v>
      </c>
      <c r="E799" s="31">
        <v>100.6</v>
      </c>
      <c r="F799" s="31">
        <v>98.4</v>
      </c>
      <c r="G799" s="31">
        <v>99.6</v>
      </c>
      <c r="H799" s="31">
        <v>99.4</v>
      </c>
      <c r="I799" s="31">
        <v>100.5</v>
      </c>
      <c r="J799" s="31">
        <v>105</v>
      </c>
      <c r="K799" s="31">
        <v>102.8</v>
      </c>
      <c r="L799" s="31">
        <v>103.7</v>
      </c>
      <c r="M799" s="31">
        <v>107.3</v>
      </c>
      <c r="N799" s="31">
        <v>107.4</v>
      </c>
      <c r="O799" s="31">
        <v>110.7</v>
      </c>
      <c r="P799" s="31">
        <v>106.2</v>
      </c>
      <c r="Q799" s="31">
        <v>105.1</v>
      </c>
      <c r="R799" s="31">
        <v>106.7</v>
      </c>
      <c r="S799" s="31">
        <v>107.5</v>
      </c>
      <c r="T799" s="31">
        <v>108.3</v>
      </c>
      <c r="U799" s="31">
        <v>109.6</v>
      </c>
      <c r="V799" s="31">
        <v>108.2</v>
      </c>
      <c r="W799" s="31">
        <v>106.3</v>
      </c>
      <c r="X799" s="31">
        <v>105.3</v>
      </c>
      <c r="Y799" s="31">
        <v>107.9</v>
      </c>
      <c r="Z799" s="31">
        <v>107.8</v>
      </c>
      <c r="AA799" s="31">
        <v>109.7</v>
      </c>
      <c r="AB799" s="31">
        <v>108.6</v>
      </c>
      <c r="AC799" s="31">
        <v>108.1</v>
      </c>
      <c r="AD799" s="31">
        <v>106.8</v>
      </c>
      <c r="AE799" s="31">
        <v>107.9</v>
      </c>
      <c r="AF799" s="31">
        <v>109</v>
      </c>
      <c r="AG799" s="31">
        <v>111.7</v>
      </c>
      <c r="AH799" s="31">
        <v>110</v>
      </c>
      <c r="AI799" s="31">
        <v>111.5</v>
      </c>
      <c r="AJ799" s="31">
        <v>110.2</v>
      </c>
      <c r="AK799" s="31">
        <v>111.4</v>
      </c>
      <c r="AL799" s="31">
        <v>111.2</v>
      </c>
      <c r="AM799" s="31">
        <v>111.4</v>
      </c>
      <c r="AN799" s="31">
        <v>110.1</v>
      </c>
      <c r="AO799" s="31">
        <v>110.7</v>
      </c>
      <c r="AP799" s="31">
        <v>110.8</v>
      </c>
      <c r="AQ799" s="31">
        <v>111.3</v>
      </c>
      <c r="AR799" s="31">
        <v>110.1</v>
      </c>
      <c r="AS799" s="31">
        <v>110.3</v>
      </c>
      <c r="AT799" s="31">
        <v>111.4</v>
      </c>
      <c r="AU799" s="31">
        <v>111.3</v>
      </c>
      <c r="AV799" s="31">
        <v>111.2</v>
      </c>
      <c r="AW799" s="31">
        <v>111</v>
      </c>
      <c r="AX799" s="31">
        <v>110.6</v>
      </c>
      <c r="AY799" s="31">
        <v>110</v>
      </c>
      <c r="AZ799" s="31">
        <v>110.1</v>
      </c>
      <c r="BA799" s="31">
        <v>110.4</v>
      </c>
      <c r="BB799" s="31">
        <v>110.9</v>
      </c>
      <c r="BC799" s="31">
        <v>110.6</v>
      </c>
      <c r="BD799" s="31">
        <v>110.8</v>
      </c>
      <c r="BE799" s="31">
        <v>110.5</v>
      </c>
      <c r="BF799" s="31">
        <v>110.6</v>
      </c>
      <c r="BG799" s="31">
        <v>110.3</v>
      </c>
      <c r="BH799" s="31">
        <v>110.1</v>
      </c>
      <c r="BI799" s="31">
        <v>110</v>
      </c>
      <c r="BJ799" s="31">
        <v>110.2</v>
      </c>
      <c r="BK799" s="31">
        <v>110.7</v>
      </c>
      <c r="BL799" s="31">
        <v>110.9</v>
      </c>
      <c r="BM799" s="31">
        <v>111.4</v>
      </c>
      <c r="BN799" s="31">
        <v>111.6</v>
      </c>
      <c r="BO799" s="31">
        <v>110.3</v>
      </c>
      <c r="BP799" s="31">
        <v>110.4</v>
      </c>
      <c r="BQ799" s="31">
        <v>110.5</v>
      </c>
      <c r="BR799" s="31">
        <v>110.3</v>
      </c>
      <c r="BS799" s="31">
        <v>110.3</v>
      </c>
      <c r="BT799" s="31">
        <v>110.2</v>
      </c>
      <c r="BU799" s="31">
        <v>110.7</v>
      </c>
      <c r="BV799" s="31">
        <v>110.9</v>
      </c>
      <c r="BW799" s="31">
        <v>111.1</v>
      </c>
      <c r="BX799" s="31">
        <v>111.6</v>
      </c>
      <c r="BY799" s="31">
        <v>112.1</v>
      </c>
      <c r="BZ799" s="31">
        <v>111.7</v>
      </c>
      <c r="CA799" s="31">
        <v>112.4</v>
      </c>
      <c r="CB799" s="31">
        <v>113.3</v>
      </c>
      <c r="CC799" s="31">
        <v>112.9</v>
      </c>
      <c r="CD799" s="31">
        <v>113.4</v>
      </c>
      <c r="CE799" s="31">
        <v>113.6</v>
      </c>
      <c r="CF799" s="31">
        <v>112.9</v>
      </c>
      <c r="CG799" s="31">
        <v>113.3</v>
      </c>
      <c r="CH799" s="31">
        <v>113.2</v>
      </c>
      <c r="CI799" s="31">
        <v>112.9</v>
      </c>
      <c r="CJ799" s="31">
        <v>113.2</v>
      </c>
      <c r="CK799" s="31">
        <v>113.8</v>
      </c>
      <c r="CL799" s="31">
        <v>114.7</v>
      </c>
      <c r="CM799" s="31">
        <v>113.3</v>
      </c>
      <c r="CN799" s="31">
        <v>113</v>
      </c>
      <c r="CO799" s="31">
        <v>113.7</v>
      </c>
      <c r="CP799" s="31">
        <v>114.7</v>
      </c>
      <c r="CQ799" s="31">
        <v>115</v>
      </c>
      <c r="CR799" s="31">
        <v>115.3</v>
      </c>
      <c r="CS799" s="31">
        <v>116</v>
      </c>
      <c r="CT799" s="31">
        <v>115.6</v>
      </c>
      <c r="CU799" s="31">
        <v>115.6</v>
      </c>
      <c r="CV799" s="31">
        <v>115</v>
      </c>
      <c r="CW799" s="31">
        <v>116.4</v>
      </c>
      <c r="CX799" s="31">
        <v>117</v>
      </c>
      <c r="CY799" s="31">
        <v>117.3</v>
      </c>
      <c r="CZ799" s="31">
        <v>117.5</v>
      </c>
      <c r="DA799" s="31">
        <v>118.3</v>
      </c>
      <c r="DB799" s="31">
        <v>117.6</v>
      </c>
      <c r="DC799" s="31">
        <v>117.9</v>
      </c>
      <c r="DD799" s="31">
        <v>118.4</v>
      </c>
      <c r="DE799" s="31">
        <v>118.7</v>
      </c>
      <c r="DF799" s="31">
        <v>119.6</v>
      </c>
      <c r="DG799" s="31">
        <v>120.1</v>
      </c>
      <c r="DH799" s="31">
        <v>119.1</v>
      </c>
      <c r="DI799" s="31">
        <v>119.5</v>
      </c>
      <c r="DJ799" s="31">
        <v>120.5</v>
      </c>
      <c r="DK799" s="31">
        <v>121.3</v>
      </c>
      <c r="DL799" s="31">
        <v>121.8</v>
      </c>
      <c r="DM799" s="31">
        <v>122.1</v>
      </c>
      <c r="DN799" s="31">
        <v>122.9</v>
      </c>
      <c r="DO799" s="31">
        <v>124</v>
      </c>
      <c r="DP799" s="31">
        <v>124.1</v>
      </c>
      <c r="DQ799" s="31">
        <v>125.3</v>
      </c>
      <c r="DR799" s="31">
        <v>125.6</v>
      </c>
      <c r="DS799" s="31">
        <v>125.8</v>
      </c>
      <c r="DT799" s="31">
        <v>126.1</v>
      </c>
      <c r="DU799" s="31">
        <v>127.5</v>
      </c>
      <c r="DV799" s="31">
        <v>127.8</v>
      </c>
      <c r="DW799" s="31">
        <v>128.1</v>
      </c>
      <c r="DX799" s="31">
        <v>127</v>
      </c>
      <c r="DY799" s="31">
        <v>128.30000000000001</v>
      </c>
      <c r="DZ799" s="31">
        <v>128.1</v>
      </c>
      <c r="EA799" s="31">
        <v>127.7</v>
      </c>
      <c r="EB799" s="31">
        <v>128</v>
      </c>
      <c r="EC799" s="31">
        <v>127.1</v>
      </c>
      <c r="ED799" s="31">
        <v>127.1</v>
      </c>
      <c r="EE799" s="31">
        <v>128.4</v>
      </c>
      <c r="EF799" s="31">
        <v>128</v>
      </c>
      <c r="EG799" s="31">
        <v>128.1</v>
      </c>
      <c r="EH799" s="31">
        <v>127.8</v>
      </c>
      <c r="EI799" s="31">
        <v>128.5</v>
      </c>
      <c r="EJ799" s="31">
        <v>128.30000000000001</v>
      </c>
      <c r="EK799" s="31">
        <v>128</v>
      </c>
      <c r="EL799" s="31">
        <v>127.7</v>
      </c>
      <c r="EM799" s="31">
        <v>128.19999999999999</v>
      </c>
      <c r="EN799" s="31">
        <v>128.4</v>
      </c>
      <c r="EO799" s="31">
        <v>128.5</v>
      </c>
      <c r="EP799" s="31">
        <v>128.69999999999999</v>
      </c>
      <c r="EQ799" s="31">
        <v>129.69999999999999</v>
      </c>
      <c r="ER799" s="31">
        <v>129.6</v>
      </c>
      <c r="ES799" s="31">
        <v>129.69999999999999</v>
      </c>
      <c r="ET799" s="31">
        <v>129.80000000000001</v>
      </c>
    </row>
    <row r="800" spans="1:150">
      <c r="A800" s="25" t="s">
        <v>2772</v>
      </c>
      <c r="B800" s="25" t="s">
        <v>2773</v>
      </c>
      <c r="C800" s="26">
        <v>2.60026</v>
      </c>
      <c r="D800" s="31">
        <v>95.6</v>
      </c>
      <c r="E800" s="31">
        <v>99.8</v>
      </c>
      <c r="F800" s="31">
        <v>94</v>
      </c>
      <c r="G800" s="31">
        <v>96.6</v>
      </c>
      <c r="H800" s="31">
        <v>96</v>
      </c>
      <c r="I800" s="31">
        <v>98.5</v>
      </c>
      <c r="J800" s="31">
        <v>107.5</v>
      </c>
      <c r="K800" s="31">
        <v>103.4</v>
      </c>
      <c r="L800" s="31">
        <v>104.9</v>
      </c>
      <c r="M800" s="31">
        <v>110.5</v>
      </c>
      <c r="N800" s="31">
        <v>111.8</v>
      </c>
      <c r="O800" s="31">
        <v>117.5</v>
      </c>
      <c r="P800" s="31">
        <v>108.7</v>
      </c>
      <c r="Q800" s="31">
        <v>106.3</v>
      </c>
      <c r="R800" s="31">
        <v>108.7</v>
      </c>
      <c r="S800" s="31">
        <v>110.5</v>
      </c>
      <c r="T800" s="31">
        <v>112.7</v>
      </c>
      <c r="U800" s="31">
        <v>115.1</v>
      </c>
      <c r="V800" s="31">
        <v>112.1</v>
      </c>
      <c r="W800" s="31">
        <v>109.6</v>
      </c>
      <c r="X800" s="31">
        <v>106.7</v>
      </c>
      <c r="Y800" s="31">
        <v>113</v>
      </c>
      <c r="Z800" s="31">
        <v>111.8</v>
      </c>
      <c r="AA800" s="31">
        <v>114.4</v>
      </c>
      <c r="AB800" s="31">
        <v>112.8</v>
      </c>
      <c r="AC800" s="31">
        <v>110.8</v>
      </c>
      <c r="AD800" s="31">
        <v>108.6</v>
      </c>
      <c r="AE800" s="31">
        <v>110.6</v>
      </c>
      <c r="AF800" s="31">
        <v>112.8</v>
      </c>
      <c r="AG800" s="31">
        <v>117.2</v>
      </c>
      <c r="AH800" s="31">
        <v>113.9</v>
      </c>
      <c r="AI800" s="31">
        <v>116.7</v>
      </c>
      <c r="AJ800" s="31">
        <v>113.3</v>
      </c>
      <c r="AK800" s="31">
        <v>116.2</v>
      </c>
      <c r="AL800" s="31">
        <v>115.9</v>
      </c>
      <c r="AM800" s="31">
        <v>115.8</v>
      </c>
      <c r="AN800" s="31">
        <v>113.2</v>
      </c>
      <c r="AO800" s="31">
        <v>113.6</v>
      </c>
      <c r="AP800" s="31">
        <v>114.5</v>
      </c>
      <c r="AQ800" s="31">
        <v>115.4</v>
      </c>
      <c r="AR800" s="31">
        <v>112.5</v>
      </c>
      <c r="AS800" s="31">
        <v>112.6</v>
      </c>
      <c r="AT800" s="31">
        <v>113.9</v>
      </c>
      <c r="AU800" s="31">
        <v>113.8</v>
      </c>
      <c r="AV800" s="31">
        <v>113.8</v>
      </c>
      <c r="AW800" s="31">
        <v>113.8</v>
      </c>
      <c r="AX800" s="31">
        <v>113.6</v>
      </c>
      <c r="AY800" s="31">
        <v>112.9</v>
      </c>
      <c r="AZ800" s="31">
        <v>112.9</v>
      </c>
      <c r="BA800" s="31">
        <v>112.9</v>
      </c>
      <c r="BB800" s="31">
        <v>114</v>
      </c>
      <c r="BC800" s="31">
        <v>113.4</v>
      </c>
      <c r="BD800" s="31">
        <v>113.3</v>
      </c>
      <c r="BE800" s="31">
        <v>113.3</v>
      </c>
      <c r="BF800" s="31">
        <v>113.3</v>
      </c>
      <c r="BG800" s="31">
        <v>113.4</v>
      </c>
      <c r="BH800" s="31">
        <v>113.6</v>
      </c>
      <c r="BI800" s="31">
        <v>113.4</v>
      </c>
      <c r="BJ800" s="31">
        <v>113.3</v>
      </c>
      <c r="BK800" s="31">
        <v>113.5</v>
      </c>
      <c r="BL800" s="31">
        <v>113.6</v>
      </c>
      <c r="BM800" s="31">
        <v>114.2</v>
      </c>
      <c r="BN800" s="31">
        <v>114.3</v>
      </c>
      <c r="BO800" s="31">
        <v>112.5</v>
      </c>
      <c r="BP800" s="31">
        <v>113.3</v>
      </c>
      <c r="BQ800" s="31">
        <v>112.6</v>
      </c>
      <c r="BR800" s="31">
        <v>112.2</v>
      </c>
      <c r="BS800" s="31">
        <v>112.1</v>
      </c>
      <c r="BT800" s="31">
        <v>112</v>
      </c>
      <c r="BU800" s="31">
        <v>111.6</v>
      </c>
      <c r="BV800" s="31">
        <v>111.5</v>
      </c>
      <c r="BW800" s="31">
        <v>111.5</v>
      </c>
      <c r="BX800" s="31">
        <v>112.1</v>
      </c>
      <c r="BY800" s="31">
        <v>112.4</v>
      </c>
      <c r="BZ800" s="31">
        <v>112.5</v>
      </c>
      <c r="CA800" s="31">
        <v>112.9</v>
      </c>
      <c r="CB800" s="31">
        <v>113.9</v>
      </c>
      <c r="CC800" s="31">
        <v>113.5</v>
      </c>
      <c r="CD800" s="31">
        <v>114</v>
      </c>
      <c r="CE800" s="31">
        <v>114</v>
      </c>
      <c r="CF800" s="31">
        <v>114.3</v>
      </c>
      <c r="CG800" s="31">
        <v>113.6</v>
      </c>
      <c r="CH800" s="31">
        <v>113.6</v>
      </c>
      <c r="CI800" s="31">
        <v>113</v>
      </c>
      <c r="CJ800" s="31">
        <v>113.6</v>
      </c>
      <c r="CK800" s="31">
        <v>114.4</v>
      </c>
      <c r="CL800" s="31">
        <v>115.7</v>
      </c>
      <c r="CM800" s="31">
        <v>114.4</v>
      </c>
      <c r="CN800" s="31">
        <v>114.5</v>
      </c>
      <c r="CO800" s="31">
        <v>114.7</v>
      </c>
      <c r="CP800" s="31">
        <v>115.2</v>
      </c>
      <c r="CQ800" s="31">
        <v>115.2</v>
      </c>
      <c r="CR800" s="31">
        <v>115</v>
      </c>
      <c r="CS800" s="31">
        <v>116.4</v>
      </c>
      <c r="CT800" s="31">
        <v>116.3</v>
      </c>
      <c r="CU800" s="31">
        <v>116.5</v>
      </c>
      <c r="CV800" s="31">
        <v>115.4</v>
      </c>
      <c r="CW800" s="31">
        <v>117.4</v>
      </c>
      <c r="CX800" s="31">
        <v>117.9</v>
      </c>
      <c r="CY800" s="31">
        <v>118.7</v>
      </c>
      <c r="CZ800" s="31">
        <v>118.5</v>
      </c>
      <c r="DA800" s="31">
        <v>120.4</v>
      </c>
      <c r="DB800" s="31">
        <v>119.6</v>
      </c>
      <c r="DC800" s="31">
        <v>120.1</v>
      </c>
      <c r="DD800" s="31">
        <v>120.6</v>
      </c>
      <c r="DE800" s="31">
        <v>120.9</v>
      </c>
      <c r="DF800" s="31">
        <v>121.5</v>
      </c>
      <c r="DG800" s="31">
        <v>122</v>
      </c>
      <c r="DH800" s="31">
        <v>119.8</v>
      </c>
      <c r="DI800" s="31">
        <v>119.6</v>
      </c>
      <c r="DJ800" s="31">
        <v>120.7</v>
      </c>
      <c r="DK800" s="31">
        <v>121.5</v>
      </c>
      <c r="DL800" s="31">
        <v>121.5</v>
      </c>
      <c r="DM800" s="31">
        <v>122.2</v>
      </c>
      <c r="DN800" s="31">
        <v>122.3</v>
      </c>
      <c r="DO800" s="31">
        <v>123.6</v>
      </c>
      <c r="DP800" s="31">
        <v>123.5</v>
      </c>
      <c r="DQ800" s="31">
        <v>125.7</v>
      </c>
      <c r="DR800" s="31">
        <v>125.9</v>
      </c>
      <c r="DS800" s="31">
        <v>125.1</v>
      </c>
      <c r="DT800" s="31">
        <v>124.6</v>
      </c>
      <c r="DU800" s="31">
        <v>126.2</v>
      </c>
      <c r="DV800" s="31">
        <v>126.5</v>
      </c>
      <c r="DW800" s="31">
        <v>127.3</v>
      </c>
      <c r="DX800" s="31">
        <v>124.4</v>
      </c>
      <c r="DY800" s="31">
        <v>126.5</v>
      </c>
      <c r="DZ800" s="31">
        <v>125.8</v>
      </c>
      <c r="EA800" s="31">
        <v>125.9</v>
      </c>
      <c r="EB800" s="31">
        <v>126</v>
      </c>
      <c r="EC800" s="31">
        <v>125.7</v>
      </c>
      <c r="ED800" s="31">
        <v>125.8</v>
      </c>
      <c r="EE800" s="31">
        <v>127.8</v>
      </c>
      <c r="EF800" s="31">
        <v>127.4</v>
      </c>
      <c r="EG800" s="31">
        <v>127.5</v>
      </c>
      <c r="EH800" s="31">
        <v>127</v>
      </c>
      <c r="EI800" s="31">
        <v>128.6</v>
      </c>
      <c r="EJ800" s="31">
        <v>128.9</v>
      </c>
      <c r="EK800" s="31">
        <v>128.19999999999999</v>
      </c>
      <c r="EL800" s="31">
        <v>128.4</v>
      </c>
      <c r="EM800" s="31">
        <v>128.69999999999999</v>
      </c>
      <c r="EN800" s="31">
        <v>128.9</v>
      </c>
      <c r="EO800" s="31">
        <v>128.5</v>
      </c>
      <c r="EP800" s="31">
        <v>129</v>
      </c>
      <c r="EQ800" s="31">
        <v>130.6</v>
      </c>
      <c r="ER800" s="31">
        <v>130.5</v>
      </c>
      <c r="ES800" s="31">
        <v>130.4</v>
      </c>
      <c r="ET800" s="31">
        <v>130.19999999999999</v>
      </c>
    </row>
    <row r="801" spans="1:150">
      <c r="A801" s="25" t="s">
        <v>2774</v>
      </c>
      <c r="B801" s="25" t="s">
        <v>2775</v>
      </c>
      <c r="C801" s="26">
        <v>0.69584000000000001</v>
      </c>
      <c r="D801" s="31">
        <v>102</v>
      </c>
      <c r="E801" s="31">
        <v>102</v>
      </c>
      <c r="F801" s="31">
        <v>103.9</v>
      </c>
      <c r="G801" s="31">
        <v>106.8</v>
      </c>
      <c r="H801" s="31">
        <v>106.8</v>
      </c>
      <c r="I801" s="31">
        <v>108.2</v>
      </c>
      <c r="J801" s="31">
        <v>108.5</v>
      </c>
      <c r="K801" s="31">
        <v>109.5</v>
      </c>
      <c r="L801" s="31">
        <v>109.9</v>
      </c>
      <c r="M801" s="31">
        <v>110.2</v>
      </c>
      <c r="N801" s="31">
        <v>110.4</v>
      </c>
      <c r="O801" s="31">
        <v>110.8</v>
      </c>
      <c r="P801" s="31">
        <v>108.9</v>
      </c>
      <c r="Q801" s="31">
        <v>110.6</v>
      </c>
      <c r="R801" s="31">
        <v>112.6</v>
      </c>
      <c r="S801" s="31">
        <v>113.2</v>
      </c>
      <c r="T801" s="31">
        <v>115.4</v>
      </c>
      <c r="U801" s="31">
        <v>115.9</v>
      </c>
      <c r="V801" s="31">
        <v>115.7</v>
      </c>
      <c r="W801" s="31">
        <v>113</v>
      </c>
      <c r="X801" s="31">
        <v>113</v>
      </c>
      <c r="Y801" s="31">
        <v>111.6</v>
      </c>
      <c r="Z801" s="31">
        <v>111.6</v>
      </c>
      <c r="AA801" s="31">
        <v>114.3</v>
      </c>
      <c r="AB801" s="31">
        <v>114.2</v>
      </c>
      <c r="AC801" s="31">
        <v>114</v>
      </c>
      <c r="AD801" s="31">
        <v>114</v>
      </c>
      <c r="AE801" s="31">
        <v>113.9</v>
      </c>
      <c r="AF801" s="31">
        <v>113.9</v>
      </c>
      <c r="AG801" s="31">
        <v>114</v>
      </c>
      <c r="AH801" s="31">
        <v>114</v>
      </c>
      <c r="AI801" s="31">
        <v>114.2</v>
      </c>
      <c r="AJ801" s="31">
        <v>114.4</v>
      </c>
      <c r="AK801" s="31">
        <v>114.4</v>
      </c>
      <c r="AL801" s="31">
        <v>114.5</v>
      </c>
      <c r="AM801" s="31">
        <v>113.2</v>
      </c>
      <c r="AN801" s="31">
        <v>113.7</v>
      </c>
      <c r="AO801" s="31">
        <v>113.8</v>
      </c>
      <c r="AP801" s="31">
        <v>114</v>
      </c>
      <c r="AQ801" s="31">
        <v>118.8</v>
      </c>
      <c r="AR801" s="31">
        <v>113.1</v>
      </c>
      <c r="AS801" s="31">
        <v>112.9</v>
      </c>
      <c r="AT801" s="31">
        <v>113.2</v>
      </c>
      <c r="AU801" s="31">
        <v>113.2</v>
      </c>
      <c r="AV801" s="31">
        <v>113.2</v>
      </c>
      <c r="AW801" s="31">
        <v>113.4</v>
      </c>
      <c r="AX801" s="31">
        <v>113.2</v>
      </c>
      <c r="AY801" s="31">
        <v>110.5</v>
      </c>
      <c r="AZ801" s="31">
        <v>110.8</v>
      </c>
      <c r="BA801" s="31">
        <v>110.9</v>
      </c>
      <c r="BB801" s="31">
        <v>114.5</v>
      </c>
      <c r="BC801" s="31">
        <v>114.5</v>
      </c>
      <c r="BD801" s="31">
        <v>114.5</v>
      </c>
      <c r="BE801" s="31">
        <v>114.6</v>
      </c>
      <c r="BF801" s="31">
        <v>114.9</v>
      </c>
      <c r="BG801" s="31">
        <v>114.7</v>
      </c>
      <c r="BH801" s="31">
        <v>114.7</v>
      </c>
      <c r="BI801" s="31">
        <v>115</v>
      </c>
      <c r="BJ801" s="31">
        <v>114.9</v>
      </c>
      <c r="BK801" s="31">
        <v>114.9</v>
      </c>
      <c r="BL801" s="31">
        <v>115.1</v>
      </c>
      <c r="BM801" s="31">
        <v>115.1</v>
      </c>
      <c r="BN801" s="31">
        <v>115.1</v>
      </c>
      <c r="BO801" s="31">
        <v>113.6</v>
      </c>
      <c r="BP801" s="31">
        <v>113.6</v>
      </c>
      <c r="BQ801" s="31">
        <v>113.4</v>
      </c>
      <c r="BR801" s="31">
        <v>113.2</v>
      </c>
      <c r="BS801" s="31">
        <v>112.7</v>
      </c>
      <c r="BT801" s="31">
        <v>113.8</v>
      </c>
      <c r="BU801" s="31">
        <v>113.8</v>
      </c>
      <c r="BV801" s="31">
        <v>113.6</v>
      </c>
      <c r="BW801" s="31">
        <v>113.6</v>
      </c>
      <c r="BX801" s="31">
        <v>113.9</v>
      </c>
      <c r="BY801" s="31">
        <v>113.9</v>
      </c>
      <c r="BZ801" s="31">
        <v>113.9</v>
      </c>
      <c r="CA801" s="31">
        <v>113.7</v>
      </c>
      <c r="CB801" s="31">
        <v>113.7</v>
      </c>
      <c r="CC801" s="31">
        <v>113.8</v>
      </c>
      <c r="CD801" s="31">
        <v>115</v>
      </c>
      <c r="CE801" s="31">
        <v>115</v>
      </c>
      <c r="CF801" s="31">
        <v>113.7</v>
      </c>
      <c r="CG801" s="31">
        <v>114.2</v>
      </c>
      <c r="CH801" s="31">
        <v>114</v>
      </c>
      <c r="CI801" s="31">
        <v>114</v>
      </c>
      <c r="CJ801" s="31">
        <v>114</v>
      </c>
      <c r="CK801" s="31">
        <v>114.1</v>
      </c>
      <c r="CL801" s="31">
        <v>114.1</v>
      </c>
      <c r="CM801" s="31">
        <v>114.2</v>
      </c>
      <c r="CN801" s="31">
        <v>114.2</v>
      </c>
      <c r="CO801" s="31">
        <v>114.2</v>
      </c>
      <c r="CP801" s="31">
        <v>114.2</v>
      </c>
      <c r="CQ801" s="31">
        <v>114.2</v>
      </c>
      <c r="CR801" s="31">
        <v>114.1</v>
      </c>
      <c r="CS801" s="31">
        <v>114.2</v>
      </c>
      <c r="CT801" s="31">
        <v>114.2</v>
      </c>
      <c r="CU801" s="31">
        <v>114.2</v>
      </c>
      <c r="CV801" s="31">
        <v>114.2</v>
      </c>
      <c r="CW801" s="31">
        <v>114.2</v>
      </c>
      <c r="CX801" s="31">
        <v>114.2</v>
      </c>
      <c r="CY801" s="31">
        <v>114.2</v>
      </c>
      <c r="CZ801" s="31">
        <v>114.2</v>
      </c>
      <c r="DA801" s="31">
        <v>114.2</v>
      </c>
      <c r="DB801" s="31">
        <v>114.2</v>
      </c>
      <c r="DC801" s="31">
        <v>114.2</v>
      </c>
      <c r="DD801" s="31">
        <v>114.2</v>
      </c>
      <c r="DE801" s="31">
        <v>114.2</v>
      </c>
      <c r="DF801" s="31">
        <v>115.9</v>
      </c>
      <c r="DG801" s="31">
        <v>115.9</v>
      </c>
      <c r="DH801" s="31">
        <v>115.9</v>
      </c>
      <c r="DI801" s="31">
        <v>115.9</v>
      </c>
      <c r="DJ801" s="31">
        <v>115.9</v>
      </c>
      <c r="DK801" s="31">
        <v>115.9</v>
      </c>
      <c r="DL801" s="31">
        <v>115.9</v>
      </c>
      <c r="DM801" s="31">
        <v>115.9</v>
      </c>
      <c r="DN801" s="31">
        <v>116.1</v>
      </c>
      <c r="DO801" s="31">
        <v>116.1</v>
      </c>
      <c r="DP801" s="31">
        <v>116.1</v>
      </c>
      <c r="DQ801" s="31">
        <v>116.1</v>
      </c>
      <c r="DR801" s="31">
        <v>116.1</v>
      </c>
      <c r="DS801" s="31">
        <v>117.6</v>
      </c>
      <c r="DT801" s="31">
        <v>116.7</v>
      </c>
      <c r="DU801" s="31">
        <v>117</v>
      </c>
      <c r="DV801" s="31">
        <v>116.9</v>
      </c>
      <c r="DW801" s="31">
        <v>117</v>
      </c>
      <c r="DX801" s="31">
        <v>117</v>
      </c>
      <c r="DY801" s="31">
        <v>116.8</v>
      </c>
      <c r="DZ801" s="31">
        <v>117</v>
      </c>
      <c r="EA801" s="31">
        <v>117.2</v>
      </c>
      <c r="EB801" s="31">
        <v>116.4</v>
      </c>
      <c r="EC801" s="31">
        <v>117.2</v>
      </c>
      <c r="ED801" s="31">
        <v>117.2</v>
      </c>
      <c r="EE801" s="31">
        <v>117</v>
      </c>
      <c r="EF801" s="31">
        <v>117</v>
      </c>
      <c r="EG801" s="31">
        <v>116.8</v>
      </c>
      <c r="EH801" s="31">
        <v>116.8</v>
      </c>
      <c r="EI801" s="31">
        <v>116.8</v>
      </c>
      <c r="EJ801" s="31">
        <v>116.8</v>
      </c>
      <c r="EK801" s="31">
        <v>116.8</v>
      </c>
      <c r="EL801" s="31">
        <v>116.8</v>
      </c>
      <c r="EM801" s="31">
        <v>115.4</v>
      </c>
      <c r="EN801" s="31">
        <v>115.4</v>
      </c>
      <c r="EO801" s="31">
        <v>116</v>
      </c>
      <c r="EP801" s="31">
        <v>116</v>
      </c>
      <c r="EQ801" s="31">
        <v>116</v>
      </c>
      <c r="ER801" s="31">
        <v>116</v>
      </c>
      <c r="ES801" s="31">
        <v>116</v>
      </c>
      <c r="ET801" s="31">
        <v>113.8</v>
      </c>
    </row>
    <row r="802" spans="1:150">
      <c r="A802" s="25" t="s">
        <v>2776</v>
      </c>
      <c r="B802" s="25" t="s">
        <v>2777</v>
      </c>
      <c r="C802" s="26">
        <v>0.79295000000000004</v>
      </c>
      <c r="D802" s="31">
        <v>101.8</v>
      </c>
      <c r="E802" s="31">
        <v>105.2</v>
      </c>
      <c r="F802" s="31">
        <v>101.8</v>
      </c>
      <c r="G802" s="31">
        <v>102.4</v>
      </c>
      <c r="H802" s="31">
        <v>103.4</v>
      </c>
      <c r="I802" s="31">
        <v>104.7</v>
      </c>
      <c r="J802" s="31">
        <v>106.7</v>
      </c>
      <c r="K802" s="31">
        <v>105.9</v>
      </c>
      <c r="L802" s="31">
        <v>109.1</v>
      </c>
      <c r="M802" s="31">
        <v>107.7</v>
      </c>
      <c r="N802" s="31">
        <v>109.7</v>
      </c>
      <c r="O802" s="31">
        <v>112.3</v>
      </c>
      <c r="P802" s="31">
        <v>109.2</v>
      </c>
      <c r="Q802" s="31">
        <v>109.6</v>
      </c>
      <c r="R802" s="31">
        <v>114.2</v>
      </c>
      <c r="S802" s="31">
        <v>107.4</v>
      </c>
      <c r="T802" s="31">
        <v>108</v>
      </c>
      <c r="U802" s="31">
        <v>109.3</v>
      </c>
      <c r="V802" s="31">
        <v>105.9</v>
      </c>
      <c r="W802" s="31">
        <v>105.8</v>
      </c>
      <c r="X802" s="31">
        <v>106.1</v>
      </c>
      <c r="Y802" s="31">
        <v>109.1</v>
      </c>
      <c r="Z802" s="31">
        <v>105.8</v>
      </c>
      <c r="AA802" s="31">
        <v>106.2</v>
      </c>
      <c r="AB802" s="31">
        <v>109.2</v>
      </c>
      <c r="AC802" s="31">
        <v>108.8</v>
      </c>
      <c r="AD802" s="31">
        <v>109.9</v>
      </c>
      <c r="AE802" s="31">
        <v>110.5</v>
      </c>
      <c r="AF802" s="31">
        <v>110</v>
      </c>
      <c r="AG802" s="31">
        <v>109.1</v>
      </c>
      <c r="AH802" s="31">
        <v>101.7</v>
      </c>
      <c r="AI802" s="31">
        <v>108.6</v>
      </c>
      <c r="AJ802" s="31">
        <v>113.7</v>
      </c>
      <c r="AK802" s="31">
        <v>112.8</v>
      </c>
      <c r="AL802" s="31">
        <v>113.3</v>
      </c>
      <c r="AM802" s="31">
        <v>109.3</v>
      </c>
      <c r="AN802" s="31">
        <v>109.9</v>
      </c>
      <c r="AO802" s="31">
        <v>109.8</v>
      </c>
      <c r="AP802" s="31">
        <v>111</v>
      </c>
      <c r="AQ802" s="31">
        <v>108.7</v>
      </c>
      <c r="AR802" s="31">
        <v>109.1</v>
      </c>
      <c r="AS802" s="31">
        <v>108.7</v>
      </c>
      <c r="AT802" s="31">
        <v>112.4</v>
      </c>
      <c r="AU802" s="31">
        <v>112.2</v>
      </c>
      <c r="AV802" s="31">
        <v>112.3</v>
      </c>
      <c r="AW802" s="31">
        <v>112.6</v>
      </c>
      <c r="AX802" s="31">
        <v>112.4</v>
      </c>
      <c r="AY802" s="31">
        <v>112.5</v>
      </c>
      <c r="AZ802" s="31">
        <v>112.5</v>
      </c>
      <c r="BA802" s="31">
        <v>112.5</v>
      </c>
      <c r="BB802" s="31">
        <v>112.8</v>
      </c>
      <c r="BC802" s="31">
        <v>111.3</v>
      </c>
      <c r="BD802" s="31">
        <v>111.3</v>
      </c>
      <c r="BE802" s="31">
        <v>111.4</v>
      </c>
      <c r="BF802" s="31">
        <v>111.1</v>
      </c>
      <c r="BG802" s="31">
        <v>111.5</v>
      </c>
      <c r="BH802" s="31">
        <v>112.4</v>
      </c>
      <c r="BI802" s="31">
        <v>111</v>
      </c>
      <c r="BJ802" s="31">
        <v>110.3</v>
      </c>
      <c r="BK802" s="31">
        <v>111</v>
      </c>
      <c r="BL802" s="31">
        <v>111</v>
      </c>
      <c r="BM802" s="31">
        <v>112.1</v>
      </c>
      <c r="BN802" s="31">
        <v>112.3</v>
      </c>
      <c r="BO802" s="31">
        <v>116.5</v>
      </c>
      <c r="BP802" s="31">
        <v>116.9</v>
      </c>
      <c r="BQ802" s="31">
        <v>116.9</v>
      </c>
      <c r="BR802" s="31">
        <v>117.1</v>
      </c>
      <c r="BS802" s="31">
        <v>117.1</v>
      </c>
      <c r="BT802" s="31">
        <v>115.9</v>
      </c>
      <c r="BU802" s="31">
        <v>114.5</v>
      </c>
      <c r="BV802" s="31">
        <v>114.9</v>
      </c>
      <c r="BW802" s="31">
        <v>114.9</v>
      </c>
      <c r="BX802" s="31">
        <v>115</v>
      </c>
      <c r="BY802" s="31">
        <v>114.6</v>
      </c>
      <c r="BZ802" s="31">
        <v>114.6</v>
      </c>
      <c r="CA802" s="31">
        <v>116.9</v>
      </c>
      <c r="CB802" s="31">
        <v>116.3</v>
      </c>
      <c r="CC802" s="31">
        <v>118</v>
      </c>
      <c r="CD802" s="31">
        <v>116.6</v>
      </c>
      <c r="CE802" s="31">
        <v>117.6</v>
      </c>
      <c r="CF802" s="31">
        <v>118.5</v>
      </c>
      <c r="CG802" s="31">
        <v>116.5</v>
      </c>
      <c r="CH802" s="31">
        <v>116.7</v>
      </c>
      <c r="CI802" s="31">
        <v>116.9</v>
      </c>
      <c r="CJ802" s="31">
        <v>119.1</v>
      </c>
      <c r="CK802" s="31">
        <v>118.9</v>
      </c>
      <c r="CL802" s="31">
        <v>119.6</v>
      </c>
      <c r="CM802" s="31">
        <v>119</v>
      </c>
      <c r="CN802" s="31">
        <v>118.3</v>
      </c>
      <c r="CO802" s="31">
        <v>118.2</v>
      </c>
      <c r="CP802" s="31">
        <v>119.2</v>
      </c>
      <c r="CQ802" s="31">
        <v>118.8</v>
      </c>
      <c r="CR802" s="31">
        <v>118.6</v>
      </c>
      <c r="CS802" s="31">
        <v>123.1</v>
      </c>
      <c r="CT802" s="31">
        <v>122.9</v>
      </c>
      <c r="CU802" s="31">
        <v>124.4</v>
      </c>
      <c r="CV802" s="31">
        <v>124.4</v>
      </c>
      <c r="CW802" s="31">
        <v>125.9</v>
      </c>
      <c r="CX802" s="31">
        <v>127.4</v>
      </c>
      <c r="CY802" s="31">
        <v>128.80000000000001</v>
      </c>
      <c r="CZ802" s="31">
        <v>128.19999999999999</v>
      </c>
      <c r="DA802" s="31">
        <v>129.69999999999999</v>
      </c>
      <c r="DB802" s="31">
        <v>127</v>
      </c>
      <c r="DC802" s="31">
        <v>128</v>
      </c>
      <c r="DD802" s="31">
        <v>129.5</v>
      </c>
      <c r="DE802" s="31">
        <v>129.9</v>
      </c>
      <c r="DF802" s="31">
        <v>130</v>
      </c>
      <c r="DG802" s="31">
        <v>131.69999999999999</v>
      </c>
      <c r="DH802" s="31">
        <v>129.5</v>
      </c>
      <c r="DI802" s="31">
        <v>129.30000000000001</v>
      </c>
      <c r="DJ802" s="31">
        <v>129.30000000000001</v>
      </c>
      <c r="DK802" s="31">
        <v>129.4</v>
      </c>
      <c r="DL802" s="31">
        <v>129.80000000000001</v>
      </c>
      <c r="DM802" s="31">
        <v>132.6</v>
      </c>
      <c r="DN802" s="31">
        <v>134.5</v>
      </c>
      <c r="DO802" s="31">
        <v>136.80000000000001</v>
      </c>
      <c r="DP802" s="31">
        <v>137.19999999999999</v>
      </c>
      <c r="DQ802" s="31">
        <v>140.4</v>
      </c>
      <c r="DR802" s="31">
        <v>140.80000000000001</v>
      </c>
      <c r="DS802" s="31">
        <v>140.9</v>
      </c>
      <c r="DT802" s="31">
        <v>141.19999999999999</v>
      </c>
      <c r="DU802" s="31">
        <v>141.80000000000001</v>
      </c>
      <c r="DV802" s="31">
        <v>143.4</v>
      </c>
      <c r="DW802" s="31">
        <v>144.30000000000001</v>
      </c>
      <c r="DX802" s="31">
        <v>140.19999999999999</v>
      </c>
      <c r="DY802" s="31">
        <v>142.1</v>
      </c>
      <c r="DZ802" s="31">
        <v>140.4</v>
      </c>
      <c r="EA802" s="31">
        <v>142.30000000000001</v>
      </c>
      <c r="EB802" s="31">
        <v>141.19999999999999</v>
      </c>
      <c r="EC802" s="31">
        <v>140.80000000000001</v>
      </c>
      <c r="ED802" s="31">
        <v>140.80000000000001</v>
      </c>
      <c r="EE802" s="31">
        <v>143.5</v>
      </c>
      <c r="EF802" s="31">
        <v>143.80000000000001</v>
      </c>
      <c r="EG802" s="31">
        <v>143</v>
      </c>
      <c r="EH802" s="31">
        <v>142.19999999999999</v>
      </c>
      <c r="EI802" s="31">
        <v>141.5</v>
      </c>
      <c r="EJ802" s="31">
        <v>142.80000000000001</v>
      </c>
      <c r="EK802" s="31">
        <v>141.1</v>
      </c>
      <c r="EL802" s="31">
        <v>141.69999999999999</v>
      </c>
      <c r="EM802" s="31">
        <v>142</v>
      </c>
      <c r="EN802" s="31">
        <v>142.69999999999999</v>
      </c>
      <c r="EO802" s="31">
        <v>141.4</v>
      </c>
      <c r="EP802" s="31">
        <v>143.19999999999999</v>
      </c>
      <c r="EQ802" s="31">
        <v>145</v>
      </c>
      <c r="ER802" s="31">
        <v>143.9</v>
      </c>
      <c r="ES802" s="31">
        <v>144.1</v>
      </c>
      <c r="ET802" s="31">
        <v>144.69999999999999</v>
      </c>
    </row>
    <row r="803" spans="1:150">
      <c r="A803" s="25" t="s">
        <v>2778</v>
      </c>
      <c r="B803" s="25" t="s">
        <v>2779</v>
      </c>
      <c r="C803" s="26">
        <v>0.86336000000000002</v>
      </c>
      <c r="D803" s="31">
        <v>82.4</v>
      </c>
      <c r="E803" s="31">
        <v>91.3</v>
      </c>
      <c r="F803" s="31">
        <v>76</v>
      </c>
      <c r="G803" s="31">
        <v>80.099999999999994</v>
      </c>
      <c r="H803" s="31">
        <v>77.7</v>
      </c>
      <c r="I803" s="31">
        <v>82.3</v>
      </c>
      <c r="J803" s="31">
        <v>107.2</v>
      </c>
      <c r="K803" s="31">
        <v>94.9</v>
      </c>
      <c r="L803" s="31">
        <v>96.6</v>
      </c>
      <c r="M803" s="31">
        <v>114.5</v>
      </c>
      <c r="N803" s="31">
        <v>116.7</v>
      </c>
      <c r="O803" s="31">
        <v>130.5</v>
      </c>
      <c r="P803" s="31">
        <v>107.9</v>
      </c>
      <c r="Q803" s="31">
        <v>99.2</v>
      </c>
      <c r="R803" s="31">
        <v>100</v>
      </c>
      <c r="S803" s="31">
        <v>111.4</v>
      </c>
      <c r="T803" s="31">
        <v>115.7</v>
      </c>
      <c r="U803" s="31">
        <v>120.8</v>
      </c>
      <c r="V803" s="31">
        <v>115.3</v>
      </c>
      <c r="W803" s="31">
        <v>109.8</v>
      </c>
      <c r="X803" s="31">
        <v>100.2</v>
      </c>
      <c r="Y803" s="31">
        <v>118.1</v>
      </c>
      <c r="Z803" s="31">
        <v>117.4</v>
      </c>
      <c r="AA803" s="31">
        <v>122.8</v>
      </c>
      <c r="AB803" s="31">
        <v>117.8</v>
      </c>
      <c r="AC803" s="31">
        <v>112.3</v>
      </c>
      <c r="AD803" s="31">
        <v>104.6</v>
      </c>
      <c r="AE803" s="31">
        <v>110.2</v>
      </c>
      <c r="AF803" s="31">
        <v>116.8</v>
      </c>
      <c r="AG803" s="31">
        <v>131</v>
      </c>
      <c r="AH803" s="31">
        <v>127.5</v>
      </c>
      <c r="AI803" s="31">
        <v>129.30000000000001</v>
      </c>
      <c r="AJ803" s="31">
        <v>115</v>
      </c>
      <c r="AK803" s="31">
        <v>124.6</v>
      </c>
      <c r="AL803" s="31">
        <v>122.3</v>
      </c>
      <c r="AM803" s="31">
        <v>126.6</v>
      </c>
      <c r="AN803" s="31">
        <v>118.4</v>
      </c>
      <c r="AO803" s="31">
        <v>119.3</v>
      </c>
      <c r="AP803" s="31">
        <v>120.6</v>
      </c>
      <c r="AQ803" s="31">
        <v>122.7</v>
      </c>
      <c r="AR803" s="31">
        <v>118.2</v>
      </c>
      <c r="AS803" s="31">
        <v>118.4</v>
      </c>
      <c r="AT803" s="31">
        <v>118.7</v>
      </c>
      <c r="AU803" s="31">
        <v>118.7</v>
      </c>
      <c r="AV803" s="31">
        <v>118.7</v>
      </c>
      <c r="AW803" s="31">
        <v>118.3</v>
      </c>
      <c r="AX803" s="31">
        <v>118.5</v>
      </c>
      <c r="AY803" s="31">
        <v>118.5</v>
      </c>
      <c r="AZ803" s="31">
        <v>117.7</v>
      </c>
      <c r="BA803" s="31">
        <v>117.7</v>
      </c>
      <c r="BB803" s="31">
        <v>117.9</v>
      </c>
      <c r="BC803" s="31">
        <v>117.4</v>
      </c>
      <c r="BD803" s="31">
        <v>117.1</v>
      </c>
      <c r="BE803" s="31">
        <v>116.9</v>
      </c>
      <c r="BF803" s="31">
        <v>116.8</v>
      </c>
      <c r="BG803" s="31">
        <v>116.8</v>
      </c>
      <c r="BH803" s="31">
        <v>116.6</v>
      </c>
      <c r="BI803" s="31">
        <v>117.2</v>
      </c>
      <c r="BJ803" s="31">
        <v>117.3</v>
      </c>
      <c r="BK803" s="31">
        <v>117.4</v>
      </c>
      <c r="BL803" s="31">
        <v>117.2</v>
      </c>
      <c r="BM803" s="31">
        <v>117.5</v>
      </c>
      <c r="BN803" s="31">
        <v>117.5</v>
      </c>
      <c r="BO803" s="31">
        <v>109.6</v>
      </c>
      <c r="BP803" s="31">
        <v>111.8</v>
      </c>
      <c r="BQ803" s="31">
        <v>109.9</v>
      </c>
      <c r="BR803" s="31">
        <v>108.5</v>
      </c>
      <c r="BS803" s="31">
        <v>108.5</v>
      </c>
      <c r="BT803" s="31">
        <v>108.5</v>
      </c>
      <c r="BU803" s="31">
        <v>108.5</v>
      </c>
      <c r="BV803" s="31">
        <v>108.1</v>
      </c>
      <c r="BW803" s="31">
        <v>108</v>
      </c>
      <c r="BX803" s="31">
        <v>109</v>
      </c>
      <c r="BY803" s="31">
        <v>110.6</v>
      </c>
      <c r="BZ803" s="31">
        <v>110.6</v>
      </c>
      <c r="CA803" s="31">
        <v>109.6</v>
      </c>
      <c r="CB803" s="31">
        <v>113.4</v>
      </c>
      <c r="CC803" s="31">
        <v>110.4</v>
      </c>
      <c r="CD803" s="31">
        <v>112</v>
      </c>
      <c r="CE803" s="31">
        <v>111</v>
      </c>
      <c r="CF803" s="31">
        <v>112</v>
      </c>
      <c r="CG803" s="31">
        <v>111.3</v>
      </c>
      <c r="CH803" s="31">
        <v>111.2</v>
      </c>
      <c r="CI803" s="31">
        <v>109.1</v>
      </c>
      <c r="CJ803" s="31">
        <v>109.2</v>
      </c>
      <c r="CK803" s="31">
        <v>111.4</v>
      </c>
      <c r="CL803" s="31">
        <v>113.8</v>
      </c>
      <c r="CM803" s="31">
        <v>110</v>
      </c>
      <c r="CN803" s="31">
        <v>111.2</v>
      </c>
      <c r="CO803" s="31">
        <v>112.1</v>
      </c>
      <c r="CP803" s="31">
        <v>112.2</v>
      </c>
      <c r="CQ803" s="31">
        <v>112.7</v>
      </c>
      <c r="CR803" s="31">
        <v>112.4</v>
      </c>
      <c r="CS803" s="31">
        <v>112.4</v>
      </c>
      <c r="CT803" s="31">
        <v>112.4</v>
      </c>
      <c r="CU803" s="31">
        <v>112</v>
      </c>
      <c r="CV803" s="31">
        <v>108.8</v>
      </c>
      <c r="CW803" s="31">
        <v>112</v>
      </c>
      <c r="CX803" s="31">
        <v>112</v>
      </c>
      <c r="CY803" s="31">
        <v>112.6</v>
      </c>
      <c r="CZ803" s="31">
        <v>112.9</v>
      </c>
      <c r="DA803" s="31">
        <v>117.4</v>
      </c>
      <c r="DB803" s="31">
        <v>117.1</v>
      </c>
      <c r="DC803" s="31">
        <v>117.5</v>
      </c>
      <c r="DD803" s="31">
        <v>117.5</v>
      </c>
      <c r="DE803" s="31">
        <v>117.8</v>
      </c>
      <c r="DF803" s="31">
        <v>118.1</v>
      </c>
      <c r="DG803" s="31">
        <v>118.1</v>
      </c>
      <c r="DH803" s="31">
        <v>112.9</v>
      </c>
      <c r="DI803" s="31">
        <v>112.2</v>
      </c>
      <c r="DJ803" s="31">
        <v>115.4</v>
      </c>
      <c r="DK803" s="31">
        <v>117.8</v>
      </c>
      <c r="DL803" s="31">
        <v>116.8</v>
      </c>
      <c r="DM803" s="31">
        <v>115.7</v>
      </c>
      <c r="DN803" s="31">
        <v>114.2</v>
      </c>
      <c r="DO803" s="31">
        <v>115.7</v>
      </c>
      <c r="DP803" s="31">
        <v>115.1</v>
      </c>
      <c r="DQ803" s="31">
        <v>118.4</v>
      </c>
      <c r="DR803" s="31">
        <v>118.4</v>
      </c>
      <c r="DS803" s="31">
        <v>114.4</v>
      </c>
      <c r="DT803" s="31">
        <v>113.3</v>
      </c>
      <c r="DU803" s="31">
        <v>117.5</v>
      </c>
      <c r="DV803" s="31">
        <v>116.9</v>
      </c>
      <c r="DW803" s="31">
        <v>118.3</v>
      </c>
      <c r="DX803" s="31">
        <v>113.4</v>
      </c>
      <c r="DY803" s="31">
        <v>118.1</v>
      </c>
      <c r="DZ803" s="31">
        <v>117.3</v>
      </c>
      <c r="EA803" s="31">
        <v>115.9</v>
      </c>
      <c r="EB803" s="31">
        <v>118</v>
      </c>
      <c r="EC803" s="31">
        <v>116.8</v>
      </c>
      <c r="ED803" s="31">
        <v>116.4</v>
      </c>
      <c r="EE803" s="31">
        <v>120.4</v>
      </c>
      <c r="EF803" s="31">
        <v>119.1</v>
      </c>
      <c r="EG803" s="31">
        <v>120.6</v>
      </c>
      <c r="EH803" s="31">
        <v>119.8</v>
      </c>
      <c r="EI803" s="31">
        <v>125</v>
      </c>
      <c r="EJ803" s="31">
        <v>125</v>
      </c>
      <c r="EK803" s="31">
        <v>124.4</v>
      </c>
      <c r="EL803" s="31">
        <v>124.1</v>
      </c>
      <c r="EM803" s="31">
        <v>126</v>
      </c>
      <c r="EN803" s="31">
        <v>126.1</v>
      </c>
      <c r="EO803" s="31">
        <v>125.5</v>
      </c>
      <c r="EP803" s="31">
        <v>125.1</v>
      </c>
      <c r="EQ803" s="31">
        <v>128.5</v>
      </c>
      <c r="ER803" s="31">
        <v>128.6</v>
      </c>
      <c r="ES803" s="31">
        <v>128.6</v>
      </c>
      <c r="ET803" s="31">
        <v>128.6</v>
      </c>
    </row>
    <row r="804" spans="1:150">
      <c r="A804" s="25" t="s">
        <v>2780</v>
      </c>
      <c r="B804" s="25" t="s">
        <v>2781</v>
      </c>
      <c r="C804" s="26">
        <v>0.15892999999999999</v>
      </c>
      <c r="D804" s="31">
        <v>102.5</v>
      </c>
      <c r="E804" s="31">
        <v>104.2</v>
      </c>
      <c r="F804" s="31">
        <v>104.6</v>
      </c>
      <c r="G804" s="31">
        <v>105</v>
      </c>
      <c r="H804" s="31">
        <v>104.9</v>
      </c>
      <c r="I804" s="31">
        <v>106.1</v>
      </c>
      <c r="J804" s="31">
        <v>106.2</v>
      </c>
      <c r="K804" s="31">
        <v>106.2</v>
      </c>
      <c r="L804" s="31">
        <v>106.6</v>
      </c>
      <c r="M804" s="31">
        <v>106.7</v>
      </c>
      <c r="N804" s="31">
        <v>106.7</v>
      </c>
      <c r="O804" s="31">
        <v>106.8</v>
      </c>
      <c r="P804" s="31">
        <v>109.6</v>
      </c>
      <c r="Q804" s="31">
        <v>109.4</v>
      </c>
      <c r="R804" s="31">
        <v>111.2</v>
      </c>
      <c r="S804" s="31">
        <v>111.8</v>
      </c>
      <c r="T804" s="31">
        <v>113.6</v>
      </c>
      <c r="U804" s="31">
        <v>113.9</v>
      </c>
      <c r="V804" s="31">
        <v>112.5</v>
      </c>
      <c r="W804" s="31">
        <v>113.1</v>
      </c>
      <c r="X804" s="31">
        <v>113.2</v>
      </c>
      <c r="Y804" s="31">
        <v>114.4</v>
      </c>
      <c r="Z804" s="31">
        <v>115.7</v>
      </c>
      <c r="AA804" s="31">
        <v>114.5</v>
      </c>
      <c r="AB804" s="31">
        <v>102.1</v>
      </c>
      <c r="AC804" s="31">
        <v>102.1</v>
      </c>
      <c r="AD804" s="31">
        <v>102.2</v>
      </c>
      <c r="AE804" s="31">
        <v>102.2</v>
      </c>
      <c r="AF804" s="31">
        <v>102.6</v>
      </c>
      <c r="AG804" s="31">
        <v>102.6</v>
      </c>
      <c r="AH804" s="31">
        <v>102.6</v>
      </c>
      <c r="AI804" s="31">
        <v>102.9</v>
      </c>
      <c r="AJ804" s="31">
        <v>103</v>
      </c>
      <c r="AK804" s="31">
        <v>102.7</v>
      </c>
      <c r="AL804" s="31">
        <v>102.9</v>
      </c>
      <c r="AM804" s="31">
        <v>103</v>
      </c>
      <c r="AN804" s="31">
        <v>103.4</v>
      </c>
      <c r="AO804" s="31">
        <v>103.6</v>
      </c>
      <c r="AP804" s="31">
        <v>103.1</v>
      </c>
      <c r="AQ804" s="31">
        <v>102.6</v>
      </c>
      <c r="AR804" s="31">
        <v>102.8</v>
      </c>
      <c r="AS804" s="31">
        <v>102.8</v>
      </c>
      <c r="AT804" s="31">
        <v>102.9</v>
      </c>
      <c r="AU804" s="31">
        <v>102.4</v>
      </c>
      <c r="AV804" s="31">
        <v>102.4</v>
      </c>
      <c r="AW804" s="31">
        <v>101.9</v>
      </c>
      <c r="AX804" s="31">
        <v>102</v>
      </c>
      <c r="AY804" s="31">
        <v>102.2</v>
      </c>
      <c r="AZ804" s="31">
        <v>104.8</v>
      </c>
      <c r="BA804" s="31">
        <v>105</v>
      </c>
      <c r="BB804" s="31">
        <v>105.1</v>
      </c>
      <c r="BC804" s="31">
        <v>105.1</v>
      </c>
      <c r="BD804" s="31">
        <v>105.1</v>
      </c>
      <c r="BE804" s="31">
        <v>105.5</v>
      </c>
      <c r="BF804" s="31">
        <v>105.5</v>
      </c>
      <c r="BG804" s="31">
        <v>105.5</v>
      </c>
      <c r="BH804" s="31">
        <v>105.5</v>
      </c>
      <c r="BI804" s="31">
        <v>106</v>
      </c>
      <c r="BJ804" s="31">
        <v>105.8</v>
      </c>
      <c r="BK804" s="31">
        <v>105.8</v>
      </c>
      <c r="BL804" s="31">
        <v>108.2</v>
      </c>
      <c r="BM804" s="31">
        <v>110</v>
      </c>
      <c r="BN804" s="31">
        <v>110</v>
      </c>
      <c r="BO804" s="31">
        <v>107.9</v>
      </c>
      <c r="BP804" s="31">
        <v>107.9</v>
      </c>
      <c r="BQ804" s="31">
        <v>107.9</v>
      </c>
      <c r="BR804" s="31">
        <v>107.9</v>
      </c>
      <c r="BS804" s="31">
        <v>107.9</v>
      </c>
      <c r="BT804" s="31">
        <v>108.1</v>
      </c>
      <c r="BU804" s="31">
        <v>108.3</v>
      </c>
      <c r="BV804" s="31">
        <v>107.7</v>
      </c>
      <c r="BW804" s="31">
        <v>108.9</v>
      </c>
      <c r="BX804" s="31">
        <v>109.5</v>
      </c>
      <c r="BY804" s="31">
        <v>109</v>
      </c>
      <c r="BZ804" s="31">
        <v>109.5</v>
      </c>
      <c r="CA804" s="31">
        <v>109.9</v>
      </c>
      <c r="CB804" s="31">
        <v>109.7</v>
      </c>
      <c r="CC804" s="31">
        <v>110.2</v>
      </c>
      <c r="CD804" s="31">
        <v>110.5</v>
      </c>
      <c r="CE804" s="31">
        <v>110.6</v>
      </c>
      <c r="CF804" s="31">
        <v>111.6</v>
      </c>
      <c r="CG804" s="31">
        <v>112.4</v>
      </c>
      <c r="CH804" s="31">
        <v>112.5</v>
      </c>
      <c r="CI804" s="31">
        <v>112.7</v>
      </c>
      <c r="CJ804" s="31">
        <v>111.4</v>
      </c>
      <c r="CK804" s="31">
        <v>113</v>
      </c>
      <c r="CL804" s="31">
        <v>116.5</v>
      </c>
      <c r="CM804" s="31">
        <v>116.3</v>
      </c>
      <c r="CN804" s="31">
        <v>115.7</v>
      </c>
      <c r="CO804" s="31">
        <v>115.7</v>
      </c>
      <c r="CP804" s="31">
        <v>116.7</v>
      </c>
      <c r="CQ804" s="31">
        <v>116.6</v>
      </c>
      <c r="CR804" s="31">
        <v>116.8</v>
      </c>
      <c r="CS804" s="31">
        <v>117.7</v>
      </c>
      <c r="CT804" s="31">
        <v>116.1</v>
      </c>
      <c r="CU804" s="31">
        <v>114.2</v>
      </c>
      <c r="CV804" s="31">
        <v>114.2</v>
      </c>
      <c r="CW804" s="31">
        <v>121</v>
      </c>
      <c r="CX804" s="31">
        <v>121.5</v>
      </c>
      <c r="CY804" s="31">
        <v>124.5</v>
      </c>
      <c r="CZ804" s="31">
        <v>124.3</v>
      </c>
      <c r="DA804" s="31">
        <v>123.9</v>
      </c>
      <c r="DB804" s="31">
        <v>124</v>
      </c>
      <c r="DC804" s="31">
        <v>124.1</v>
      </c>
      <c r="DD804" s="31">
        <v>123.9</v>
      </c>
      <c r="DE804" s="31">
        <v>125.3</v>
      </c>
      <c r="DF804" s="31">
        <v>125.8</v>
      </c>
      <c r="DG804" s="31">
        <v>124.5</v>
      </c>
      <c r="DH804" s="31">
        <v>125.4</v>
      </c>
      <c r="DI804" s="31">
        <v>127.3</v>
      </c>
      <c r="DJ804" s="31">
        <v>128.19999999999999</v>
      </c>
      <c r="DK804" s="31">
        <v>128.6</v>
      </c>
      <c r="DL804" s="31">
        <v>128.6</v>
      </c>
      <c r="DM804" s="31">
        <v>130.80000000000001</v>
      </c>
      <c r="DN804" s="31">
        <v>131</v>
      </c>
      <c r="DO804" s="31">
        <v>131.80000000000001</v>
      </c>
      <c r="DP804" s="31">
        <v>131.5</v>
      </c>
      <c r="DQ804" s="31">
        <v>131.80000000000001</v>
      </c>
      <c r="DR804" s="31">
        <v>133</v>
      </c>
      <c r="DS804" s="31">
        <v>132.9</v>
      </c>
      <c r="DT804" s="31">
        <v>134.6</v>
      </c>
      <c r="DU804" s="31">
        <v>134.19999999999999</v>
      </c>
      <c r="DV804" s="31">
        <v>134.19999999999999</v>
      </c>
      <c r="DW804" s="31">
        <v>134.6</v>
      </c>
      <c r="DX804" s="31">
        <v>134.80000000000001</v>
      </c>
      <c r="DY804" s="31">
        <v>135.30000000000001</v>
      </c>
      <c r="DZ804" s="31">
        <v>133.9</v>
      </c>
      <c r="EA804" s="31">
        <v>134.30000000000001</v>
      </c>
      <c r="EB804" s="31">
        <v>133.9</v>
      </c>
      <c r="EC804" s="31">
        <v>134</v>
      </c>
      <c r="ED804" s="31">
        <v>136.80000000000001</v>
      </c>
      <c r="EE804" s="31">
        <v>136.9</v>
      </c>
      <c r="EF804" s="31">
        <v>136.19999999999999</v>
      </c>
      <c r="EG804" s="31">
        <v>136.30000000000001</v>
      </c>
      <c r="EH804" s="31">
        <v>136.69999999999999</v>
      </c>
      <c r="EI804" s="31">
        <v>136.19999999999999</v>
      </c>
      <c r="EJ804" s="31">
        <v>134.30000000000001</v>
      </c>
      <c r="EK804" s="31">
        <v>136.30000000000001</v>
      </c>
      <c r="EL804" s="31">
        <v>136.6</v>
      </c>
      <c r="EM804" s="31">
        <v>136.6</v>
      </c>
      <c r="EN804" s="31">
        <v>136.6</v>
      </c>
      <c r="EO804" s="31">
        <v>136.4</v>
      </c>
      <c r="EP804" s="31">
        <v>136.5</v>
      </c>
      <c r="EQ804" s="31">
        <v>137.1</v>
      </c>
      <c r="ER804" s="31">
        <v>138.80000000000001</v>
      </c>
      <c r="ES804" s="31">
        <v>137.19999999999999</v>
      </c>
      <c r="ET804" s="31">
        <v>139.9</v>
      </c>
    </row>
    <row r="805" spans="1:150">
      <c r="A805" s="25" t="s">
        <v>2782</v>
      </c>
      <c r="B805" s="25" t="s">
        <v>2783</v>
      </c>
      <c r="C805" s="26">
        <v>8.9179999999999995E-2</v>
      </c>
      <c r="D805" s="31">
        <v>104.3</v>
      </c>
      <c r="E805" s="31">
        <v>108.8</v>
      </c>
      <c r="F805" s="31">
        <v>103.3</v>
      </c>
      <c r="G805" s="31">
        <v>108.3</v>
      </c>
      <c r="H805" s="31">
        <v>107</v>
      </c>
      <c r="I805" s="31">
        <v>109.9</v>
      </c>
      <c r="J805" s="31">
        <v>110.6</v>
      </c>
      <c r="K805" s="31">
        <v>110</v>
      </c>
      <c r="L805" s="31">
        <v>105.8</v>
      </c>
      <c r="M805" s="31">
        <v>104.5</v>
      </c>
      <c r="N805" s="31">
        <v>101.7</v>
      </c>
      <c r="O805" s="31">
        <v>111</v>
      </c>
      <c r="P805" s="31">
        <v>108.8</v>
      </c>
      <c r="Q805" s="31">
        <v>107.6</v>
      </c>
      <c r="R805" s="31">
        <v>109.9</v>
      </c>
      <c r="S805" s="31">
        <v>106.6</v>
      </c>
      <c r="T805" s="31">
        <v>103.6</v>
      </c>
      <c r="U805" s="31">
        <v>106.4</v>
      </c>
      <c r="V805" s="31">
        <v>108.8</v>
      </c>
      <c r="W805" s="31">
        <v>109.3</v>
      </c>
      <c r="X805" s="31">
        <v>113.5</v>
      </c>
      <c r="Y805" s="31">
        <v>107.8</v>
      </c>
      <c r="Z805" s="31">
        <v>105.2</v>
      </c>
      <c r="AA805" s="31">
        <v>106.2</v>
      </c>
      <c r="AB805" s="31">
        <v>104.4</v>
      </c>
      <c r="AC805" s="31">
        <v>105.2</v>
      </c>
      <c r="AD805" s="31">
        <v>104.5</v>
      </c>
      <c r="AE805" s="31">
        <v>105.4</v>
      </c>
      <c r="AF805" s="31">
        <v>110.2</v>
      </c>
      <c r="AG805" s="31">
        <v>108</v>
      </c>
      <c r="AH805" s="31">
        <v>109</v>
      </c>
      <c r="AI805" s="31">
        <v>111.4</v>
      </c>
      <c r="AJ805" s="31">
        <v>104.8</v>
      </c>
      <c r="AK805" s="31">
        <v>105</v>
      </c>
      <c r="AL805" s="31">
        <v>109.8</v>
      </c>
      <c r="AM805" s="31">
        <v>110.9</v>
      </c>
      <c r="AN805" s="31">
        <v>107.6</v>
      </c>
      <c r="AO805" s="31">
        <v>108.7</v>
      </c>
      <c r="AP805" s="31">
        <v>109.5</v>
      </c>
      <c r="AQ805" s="31">
        <v>102.3</v>
      </c>
      <c r="AR805" s="31">
        <v>101.1</v>
      </c>
      <c r="AS805" s="31">
        <v>106</v>
      </c>
      <c r="AT805" s="31">
        <v>106</v>
      </c>
      <c r="AU805" s="31">
        <v>106</v>
      </c>
      <c r="AV805" s="31">
        <v>106.3</v>
      </c>
      <c r="AW805" s="31">
        <v>106.3</v>
      </c>
      <c r="AX805" s="31">
        <v>100.9</v>
      </c>
      <c r="AY805" s="31">
        <v>100.3</v>
      </c>
      <c r="AZ805" s="31">
        <v>100.4</v>
      </c>
      <c r="BA805" s="31">
        <v>100</v>
      </c>
      <c r="BB805" s="31">
        <v>99.9</v>
      </c>
      <c r="BC805" s="31">
        <v>99.9</v>
      </c>
      <c r="BD805" s="31">
        <v>99.9</v>
      </c>
      <c r="BE805" s="31">
        <v>100.1</v>
      </c>
      <c r="BF805" s="31">
        <v>100.1</v>
      </c>
      <c r="BG805" s="31">
        <v>100.1</v>
      </c>
      <c r="BH805" s="31">
        <v>100.3</v>
      </c>
      <c r="BI805" s="31">
        <v>100.3</v>
      </c>
      <c r="BJ805" s="31">
        <v>100.4</v>
      </c>
      <c r="BK805" s="31">
        <v>100.4</v>
      </c>
      <c r="BL805" s="31">
        <v>100.4</v>
      </c>
      <c r="BM805" s="31">
        <v>101.7</v>
      </c>
      <c r="BN805" s="31">
        <v>101.8</v>
      </c>
      <c r="BO805" s="31">
        <v>103.1</v>
      </c>
      <c r="BP805" s="31">
        <v>102.7</v>
      </c>
      <c r="BQ805" s="31">
        <v>103.1</v>
      </c>
      <c r="BR805" s="31">
        <v>103.1</v>
      </c>
      <c r="BS805" s="31">
        <v>103.5</v>
      </c>
      <c r="BT805" s="31">
        <v>103.8</v>
      </c>
      <c r="BU805" s="31">
        <v>104.1</v>
      </c>
      <c r="BV805" s="31">
        <v>104.8</v>
      </c>
      <c r="BW805" s="31">
        <v>105.1</v>
      </c>
      <c r="BX805" s="31">
        <v>105.3</v>
      </c>
      <c r="BY805" s="31">
        <v>105.6</v>
      </c>
      <c r="BZ805" s="31">
        <v>106.2</v>
      </c>
      <c r="CA805" s="31">
        <v>107.5</v>
      </c>
      <c r="CB805" s="31">
        <v>107.5</v>
      </c>
      <c r="CC805" s="31">
        <v>107.5</v>
      </c>
      <c r="CD805" s="31">
        <v>107.5</v>
      </c>
      <c r="CE805" s="31">
        <v>107.5</v>
      </c>
      <c r="CF805" s="31">
        <v>108.5</v>
      </c>
      <c r="CG805" s="31">
        <v>107.8</v>
      </c>
      <c r="CH805" s="31">
        <v>107.8</v>
      </c>
      <c r="CI805" s="31">
        <v>108.5</v>
      </c>
      <c r="CJ805" s="31">
        <v>108.5</v>
      </c>
      <c r="CK805" s="31">
        <v>109.5</v>
      </c>
      <c r="CL805" s="31">
        <v>109.5</v>
      </c>
      <c r="CM805" s="31">
        <v>112.8</v>
      </c>
      <c r="CN805" s="31">
        <v>112.8</v>
      </c>
      <c r="CO805" s="31">
        <v>111.7</v>
      </c>
      <c r="CP805" s="31">
        <v>112.3</v>
      </c>
      <c r="CQ805" s="31">
        <v>111.9</v>
      </c>
      <c r="CR805" s="31">
        <v>111</v>
      </c>
      <c r="CS805" s="31">
        <v>111</v>
      </c>
      <c r="CT805" s="31">
        <v>110.5</v>
      </c>
      <c r="CU805" s="31">
        <v>110.9</v>
      </c>
      <c r="CV805" s="31">
        <v>110.9</v>
      </c>
      <c r="CW805" s="31">
        <v>110.9</v>
      </c>
      <c r="CX805" s="31">
        <v>111.7</v>
      </c>
      <c r="CY805" s="31">
        <v>111.2</v>
      </c>
      <c r="CZ805" s="31">
        <v>108.8</v>
      </c>
      <c r="DA805" s="31">
        <v>109.3</v>
      </c>
      <c r="DB805" s="31">
        <v>110.9</v>
      </c>
      <c r="DC805" s="31">
        <v>114.2</v>
      </c>
      <c r="DD805" s="31">
        <v>114.2</v>
      </c>
      <c r="DE805" s="31">
        <v>115.6</v>
      </c>
      <c r="DF805" s="31">
        <v>116</v>
      </c>
      <c r="DG805" s="31">
        <v>117.7</v>
      </c>
      <c r="DH805" s="31">
        <v>120.3</v>
      </c>
      <c r="DI805" s="31">
        <v>120.1</v>
      </c>
      <c r="DJ805" s="31">
        <v>120.5</v>
      </c>
      <c r="DK805" s="31">
        <v>119</v>
      </c>
      <c r="DL805" s="31">
        <v>124.7</v>
      </c>
      <c r="DM805" s="31">
        <v>125.2</v>
      </c>
      <c r="DN805" s="31">
        <v>124.7</v>
      </c>
      <c r="DO805" s="31">
        <v>126.5</v>
      </c>
      <c r="DP805" s="31">
        <v>126.6</v>
      </c>
      <c r="DQ805" s="31">
        <v>130.5</v>
      </c>
      <c r="DR805" s="31">
        <v>129.4</v>
      </c>
      <c r="DS805" s="31">
        <v>132.30000000000001</v>
      </c>
      <c r="DT805" s="31">
        <v>129.80000000000001</v>
      </c>
      <c r="DU805" s="31">
        <v>128.1</v>
      </c>
      <c r="DV805" s="31">
        <v>129.4</v>
      </c>
      <c r="DW805" s="31">
        <v>130.1</v>
      </c>
      <c r="DX805" s="31">
        <v>129.6</v>
      </c>
      <c r="DY805" s="31">
        <v>129.19999999999999</v>
      </c>
      <c r="DZ805" s="31">
        <v>130.69999999999999</v>
      </c>
      <c r="EA805" s="31">
        <v>129.69999999999999</v>
      </c>
      <c r="EB805" s="31">
        <v>130</v>
      </c>
      <c r="EC805" s="31">
        <v>129.4</v>
      </c>
      <c r="ED805" s="31">
        <v>129.5</v>
      </c>
      <c r="EE805" s="31">
        <v>129.69999999999999</v>
      </c>
      <c r="EF805" s="31">
        <v>127.7</v>
      </c>
      <c r="EG805" s="31">
        <v>124.9</v>
      </c>
      <c r="EH805" s="31">
        <v>124.4</v>
      </c>
      <c r="EI805" s="31">
        <v>125.5</v>
      </c>
      <c r="EJ805" s="31">
        <v>126.2</v>
      </c>
      <c r="EK805" s="31">
        <v>126.2</v>
      </c>
      <c r="EL805" s="31">
        <v>127.1</v>
      </c>
      <c r="EM805" s="31">
        <v>126.2</v>
      </c>
      <c r="EN805" s="31">
        <v>126.2</v>
      </c>
      <c r="EO805" s="31">
        <v>126.1</v>
      </c>
      <c r="EP805" s="31">
        <v>127.8</v>
      </c>
      <c r="EQ805" s="31">
        <v>125.7</v>
      </c>
      <c r="ER805" s="31">
        <v>127.4</v>
      </c>
      <c r="ES805" s="31">
        <v>127.7</v>
      </c>
      <c r="ET805" s="31">
        <v>127.7</v>
      </c>
    </row>
    <row r="806" spans="1:150">
      <c r="A806" s="25" t="s">
        <v>2784</v>
      </c>
      <c r="B806" s="25" t="s">
        <v>2785</v>
      </c>
      <c r="C806" s="26">
        <v>2.3682699999999999</v>
      </c>
      <c r="D806" s="31">
        <v>101.6</v>
      </c>
      <c r="E806" s="31">
        <v>101.6</v>
      </c>
      <c r="F806" s="31">
        <v>103.2</v>
      </c>
      <c r="G806" s="31">
        <v>102.9</v>
      </c>
      <c r="H806" s="31">
        <v>103.1</v>
      </c>
      <c r="I806" s="31">
        <v>102.7</v>
      </c>
      <c r="J806" s="31">
        <v>102.3</v>
      </c>
      <c r="K806" s="31">
        <v>102.2</v>
      </c>
      <c r="L806" s="31">
        <v>102.5</v>
      </c>
      <c r="M806" s="31">
        <v>103.8</v>
      </c>
      <c r="N806" s="31">
        <v>102.6</v>
      </c>
      <c r="O806" s="31">
        <v>103.3</v>
      </c>
      <c r="P806" s="31">
        <v>103.4</v>
      </c>
      <c r="Q806" s="31">
        <v>103.7</v>
      </c>
      <c r="R806" s="31">
        <v>104.5</v>
      </c>
      <c r="S806" s="31">
        <v>104.2</v>
      </c>
      <c r="T806" s="31">
        <v>103.5</v>
      </c>
      <c r="U806" s="31">
        <v>103.7</v>
      </c>
      <c r="V806" s="31">
        <v>103.9</v>
      </c>
      <c r="W806" s="31">
        <v>102.6</v>
      </c>
      <c r="X806" s="31">
        <v>103.7</v>
      </c>
      <c r="Y806" s="31">
        <v>102.4</v>
      </c>
      <c r="Z806" s="31">
        <v>103.4</v>
      </c>
      <c r="AA806" s="31">
        <v>104.6</v>
      </c>
      <c r="AB806" s="31">
        <v>104.1</v>
      </c>
      <c r="AC806" s="31">
        <v>105.2</v>
      </c>
      <c r="AD806" s="31">
        <v>104.8</v>
      </c>
      <c r="AE806" s="31">
        <v>105</v>
      </c>
      <c r="AF806" s="31">
        <v>104.7</v>
      </c>
      <c r="AG806" s="31">
        <v>105.6</v>
      </c>
      <c r="AH806" s="31">
        <v>105.7</v>
      </c>
      <c r="AI806" s="31">
        <v>105.8</v>
      </c>
      <c r="AJ806" s="31">
        <v>106.8</v>
      </c>
      <c r="AK806" s="31">
        <v>106</v>
      </c>
      <c r="AL806" s="31">
        <v>106.1</v>
      </c>
      <c r="AM806" s="31">
        <v>106.5</v>
      </c>
      <c r="AN806" s="31">
        <v>106.6</v>
      </c>
      <c r="AO806" s="31">
        <v>107.5</v>
      </c>
      <c r="AP806" s="31">
        <v>106.8</v>
      </c>
      <c r="AQ806" s="31">
        <v>106.7</v>
      </c>
      <c r="AR806" s="31">
        <v>107.3</v>
      </c>
      <c r="AS806" s="31">
        <v>107.8</v>
      </c>
      <c r="AT806" s="31">
        <v>108.6</v>
      </c>
      <c r="AU806" s="31">
        <v>108.6</v>
      </c>
      <c r="AV806" s="31">
        <v>108.3</v>
      </c>
      <c r="AW806" s="31">
        <v>107.9</v>
      </c>
      <c r="AX806" s="31">
        <v>107.2</v>
      </c>
      <c r="AY806" s="31">
        <v>106.9</v>
      </c>
      <c r="AZ806" s="31">
        <v>107.1</v>
      </c>
      <c r="BA806" s="31">
        <v>107.7</v>
      </c>
      <c r="BB806" s="31">
        <v>107.4</v>
      </c>
      <c r="BC806" s="31">
        <v>107.6</v>
      </c>
      <c r="BD806" s="31">
        <v>108</v>
      </c>
      <c r="BE806" s="31">
        <v>107.3</v>
      </c>
      <c r="BF806" s="31">
        <v>107.5</v>
      </c>
      <c r="BG806" s="31">
        <v>106.9</v>
      </c>
      <c r="BH806" s="31">
        <v>106.3</v>
      </c>
      <c r="BI806" s="31">
        <v>106.2</v>
      </c>
      <c r="BJ806" s="31">
        <v>106.9</v>
      </c>
      <c r="BK806" s="31">
        <v>107.5</v>
      </c>
      <c r="BL806" s="31">
        <v>107.9</v>
      </c>
      <c r="BM806" s="31">
        <v>108.3</v>
      </c>
      <c r="BN806" s="31">
        <v>108.7</v>
      </c>
      <c r="BO806" s="31">
        <v>107.9</v>
      </c>
      <c r="BP806" s="31">
        <v>107.3</v>
      </c>
      <c r="BQ806" s="31">
        <v>108.1</v>
      </c>
      <c r="BR806" s="31">
        <v>108.2</v>
      </c>
      <c r="BS806" s="31">
        <v>108.4</v>
      </c>
      <c r="BT806" s="31">
        <v>108.3</v>
      </c>
      <c r="BU806" s="31">
        <v>109.8</v>
      </c>
      <c r="BV806" s="31">
        <v>110.2</v>
      </c>
      <c r="BW806" s="31">
        <v>110.6</v>
      </c>
      <c r="BX806" s="31">
        <v>111.2</v>
      </c>
      <c r="BY806" s="31">
        <v>111.7</v>
      </c>
      <c r="BZ806" s="31">
        <v>111</v>
      </c>
      <c r="CA806" s="31">
        <v>111.9</v>
      </c>
      <c r="CB806" s="31">
        <v>112.5</v>
      </c>
      <c r="CC806" s="31">
        <v>112.2</v>
      </c>
      <c r="CD806" s="31">
        <v>112.8</v>
      </c>
      <c r="CE806" s="31">
        <v>113.2</v>
      </c>
      <c r="CF806" s="31">
        <v>111.4</v>
      </c>
      <c r="CG806" s="31">
        <v>113</v>
      </c>
      <c r="CH806" s="31">
        <v>112.8</v>
      </c>
      <c r="CI806" s="31">
        <v>112.8</v>
      </c>
      <c r="CJ806" s="31">
        <v>112.8</v>
      </c>
      <c r="CK806" s="31">
        <v>113</v>
      </c>
      <c r="CL806" s="31">
        <v>113.5</v>
      </c>
      <c r="CM806" s="31">
        <v>112.1</v>
      </c>
      <c r="CN806" s="31">
        <v>111.3</v>
      </c>
      <c r="CO806" s="31">
        <v>112.6</v>
      </c>
      <c r="CP806" s="31">
        <v>114.2</v>
      </c>
      <c r="CQ806" s="31">
        <v>114.8</v>
      </c>
      <c r="CR806" s="31">
        <v>115.6</v>
      </c>
      <c r="CS806" s="31">
        <v>115.5</v>
      </c>
      <c r="CT806" s="31">
        <v>114.8</v>
      </c>
      <c r="CU806" s="31">
        <v>114.7</v>
      </c>
      <c r="CV806" s="31">
        <v>114.5</v>
      </c>
      <c r="CW806" s="31">
        <v>115.3</v>
      </c>
      <c r="CX806" s="31">
        <v>116</v>
      </c>
      <c r="CY806" s="31">
        <v>115.9</v>
      </c>
      <c r="CZ806" s="31">
        <v>116.4</v>
      </c>
      <c r="DA806" s="31">
        <v>116</v>
      </c>
      <c r="DB806" s="31">
        <v>115.4</v>
      </c>
      <c r="DC806" s="31">
        <v>115.5</v>
      </c>
      <c r="DD806" s="31">
        <v>116.1</v>
      </c>
      <c r="DE806" s="31">
        <v>116.2</v>
      </c>
      <c r="DF806" s="31">
        <v>117.4</v>
      </c>
      <c r="DG806" s="31">
        <v>118</v>
      </c>
      <c r="DH806" s="31">
        <v>118.4</v>
      </c>
      <c r="DI806" s="31">
        <v>119.4</v>
      </c>
      <c r="DJ806" s="31">
        <v>120.2</v>
      </c>
      <c r="DK806" s="31">
        <v>121.1</v>
      </c>
      <c r="DL806" s="31">
        <v>122.1</v>
      </c>
      <c r="DM806" s="31">
        <v>122.1</v>
      </c>
      <c r="DN806" s="31">
        <v>123.6</v>
      </c>
      <c r="DO806" s="31">
        <v>124.4</v>
      </c>
      <c r="DP806" s="31">
        <v>124.7</v>
      </c>
      <c r="DQ806" s="31">
        <v>124.8</v>
      </c>
      <c r="DR806" s="31">
        <v>125.2</v>
      </c>
      <c r="DS806" s="31">
        <v>126.5</v>
      </c>
      <c r="DT806" s="31">
        <v>127.8</v>
      </c>
      <c r="DU806" s="31">
        <v>129.1</v>
      </c>
      <c r="DV806" s="31">
        <v>129.19999999999999</v>
      </c>
      <c r="DW806" s="31">
        <v>129</v>
      </c>
      <c r="DX806" s="31">
        <v>129.9</v>
      </c>
      <c r="DY806" s="31">
        <v>130.19999999999999</v>
      </c>
      <c r="DZ806" s="31">
        <v>130.6</v>
      </c>
      <c r="EA806" s="31">
        <v>129.69999999999999</v>
      </c>
      <c r="EB806" s="31">
        <v>130.1</v>
      </c>
      <c r="EC806" s="31">
        <v>128.69999999999999</v>
      </c>
      <c r="ED806" s="31">
        <v>128.6</v>
      </c>
      <c r="EE806" s="31">
        <v>129</v>
      </c>
      <c r="EF806" s="31">
        <v>128.6</v>
      </c>
      <c r="EG806" s="31">
        <v>128.80000000000001</v>
      </c>
      <c r="EH806" s="31">
        <v>128.69999999999999</v>
      </c>
      <c r="EI806" s="31">
        <v>128.4</v>
      </c>
      <c r="EJ806" s="31">
        <v>127.7</v>
      </c>
      <c r="EK806" s="31">
        <v>127.6</v>
      </c>
      <c r="EL806" s="31">
        <v>126.9</v>
      </c>
      <c r="EM806" s="31">
        <v>127.6</v>
      </c>
      <c r="EN806" s="31">
        <v>127.9</v>
      </c>
      <c r="EO806" s="31">
        <v>128.5</v>
      </c>
      <c r="EP806" s="31">
        <v>128.4</v>
      </c>
      <c r="EQ806" s="31">
        <v>128.69999999999999</v>
      </c>
      <c r="ER806" s="31">
        <v>128.69999999999999</v>
      </c>
      <c r="ES806" s="31">
        <v>128.9</v>
      </c>
      <c r="ET806" s="31">
        <v>129.30000000000001</v>
      </c>
    </row>
    <row r="807" spans="1:150">
      <c r="A807" s="25" t="s">
        <v>2786</v>
      </c>
      <c r="B807" s="25" t="s">
        <v>2787</v>
      </c>
      <c r="C807" s="26">
        <v>0.83797999999999995</v>
      </c>
      <c r="D807" s="31">
        <v>100.9</v>
      </c>
      <c r="E807" s="31">
        <v>102.4</v>
      </c>
      <c r="F807" s="31">
        <v>104.2</v>
      </c>
      <c r="G807" s="31">
        <v>103.6</v>
      </c>
      <c r="H807" s="31">
        <v>102.9</v>
      </c>
      <c r="I807" s="31">
        <v>103.4</v>
      </c>
      <c r="J807" s="31">
        <v>103.2</v>
      </c>
      <c r="K807" s="31">
        <v>104</v>
      </c>
      <c r="L807" s="31">
        <v>104</v>
      </c>
      <c r="M807" s="31">
        <v>105.5</v>
      </c>
      <c r="N807" s="31">
        <v>105.2</v>
      </c>
      <c r="O807" s="31">
        <v>105</v>
      </c>
      <c r="P807" s="31">
        <v>105.2</v>
      </c>
      <c r="Q807" s="31">
        <v>105.9</v>
      </c>
      <c r="R807" s="31">
        <v>106.2</v>
      </c>
      <c r="S807" s="31">
        <v>105.6</v>
      </c>
      <c r="T807" s="31">
        <v>106.4</v>
      </c>
      <c r="U807" s="31">
        <v>106.3</v>
      </c>
      <c r="V807" s="31">
        <v>107.1</v>
      </c>
      <c r="W807" s="31">
        <v>106.2</v>
      </c>
      <c r="X807" s="31">
        <v>106.3</v>
      </c>
      <c r="Y807" s="31">
        <v>105.6</v>
      </c>
      <c r="Z807" s="31">
        <v>105.7</v>
      </c>
      <c r="AA807" s="31">
        <v>105.6</v>
      </c>
      <c r="AB807" s="31">
        <v>106.2</v>
      </c>
      <c r="AC807" s="31">
        <v>106.2</v>
      </c>
      <c r="AD807" s="31">
        <v>106.3</v>
      </c>
      <c r="AE807" s="31">
        <v>106.2</v>
      </c>
      <c r="AF807" s="31">
        <v>106.4</v>
      </c>
      <c r="AG807" s="31">
        <v>106.1</v>
      </c>
      <c r="AH807" s="31">
        <v>106</v>
      </c>
      <c r="AI807" s="31">
        <v>106.3</v>
      </c>
      <c r="AJ807" s="31">
        <v>107.6</v>
      </c>
      <c r="AK807" s="31">
        <v>107.4</v>
      </c>
      <c r="AL807" s="31">
        <v>107.5</v>
      </c>
      <c r="AM807" s="31">
        <v>108</v>
      </c>
      <c r="AN807" s="31">
        <v>108</v>
      </c>
      <c r="AO807" s="31">
        <v>109.2</v>
      </c>
      <c r="AP807" s="31">
        <v>109.3</v>
      </c>
      <c r="AQ807" s="31">
        <v>108.5</v>
      </c>
      <c r="AR807" s="31">
        <v>108.4</v>
      </c>
      <c r="AS807" s="31">
        <v>108</v>
      </c>
      <c r="AT807" s="31">
        <v>109.3</v>
      </c>
      <c r="AU807" s="31">
        <v>108.3</v>
      </c>
      <c r="AV807" s="31">
        <v>108.5</v>
      </c>
      <c r="AW807" s="31">
        <v>107.6</v>
      </c>
      <c r="AX807" s="31">
        <v>107.5</v>
      </c>
      <c r="AY807" s="31">
        <v>106.1</v>
      </c>
      <c r="AZ807" s="31">
        <v>106.9</v>
      </c>
      <c r="BA807" s="31">
        <v>106.3</v>
      </c>
      <c r="BB807" s="31">
        <v>106.5</v>
      </c>
      <c r="BC807" s="31">
        <v>105.8</v>
      </c>
      <c r="BD807" s="31">
        <v>106.4</v>
      </c>
      <c r="BE807" s="31">
        <v>106</v>
      </c>
      <c r="BF807" s="31">
        <v>106.1</v>
      </c>
      <c r="BG807" s="31">
        <v>103.4</v>
      </c>
      <c r="BH807" s="31">
        <v>103.2</v>
      </c>
      <c r="BI807" s="31">
        <v>103.5</v>
      </c>
      <c r="BJ807" s="31">
        <v>104.6</v>
      </c>
      <c r="BK807" s="31">
        <v>104.5</v>
      </c>
      <c r="BL807" s="31">
        <v>105.2</v>
      </c>
      <c r="BM807" s="31">
        <v>106.7</v>
      </c>
      <c r="BN807" s="31">
        <v>106.4</v>
      </c>
      <c r="BO807" s="31">
        <v>105.3</v>
      </c>
      <c r="BP807" s="31">
        <v>103.1</v>
      </c>
      <c r="BQ807" s="31">
        <v>104.4</v>
      </c>
      <c r="BR807" s="31">
        <v>104.8</v>
      </c>
      <c r="BS807" s="31">
        <v>104.7</v>
      </c>
      <c r="BT807" s="31">
        <v>105.5</v>
      </c>
      <c r="BU807" s="31">
        <v>105.2</v>
      </c>
      <c r="BV807" s="31">
        <v>106</v>
      </c>
      <c r="BW807" s="31">
        <v>106.3</v>
      </c>
      <c r="BX807" s="31">
        <v>107.2</v>
      </c>
      <c r="BY807" s="31">
        <v>107.8</v>
      </c>
      <c r="BZ807" s="31">
        <v>106.4</v>
      </c>
      <c r="CA807" s="31">
        <v>108.2</v>
      </c>
      <c r="CB807" s="31">
        <v>108.6</v>
      </c>
      <c r="CC807" s="31">
        <v>107.9</v>
      </c>
      <c r="CD807" s="31">
        <v>108.4</v>
      </c>
      <c r="CE807" s="31">
        <v>108.4</v>
      </c>
      <c r="CF807" s="31">
        <v>106.5</v>
      </c>
      <c r="CG807" s="31">
        <v>110.4</v>
      </c>
      <c r="CH807" s="31">
        <v>110.3</v>
      </c>
      <c r="CI807" s="31">
        <v>110.1</v>
      </c>
      <c r="CJ807" s="31">
        <v>110.6</v>
      </c>
      <c r="CK807" s="31">
        <v>110.8</v>
      </c>
      <c r="CL807" s="31">
        <v>110.6</v>
      </c>
      <c r="CM807" s="31">
        <v>110.7</v>
      </c>
      <c r="CN807" s="31">
        <v>109.4</v>
      </c>
      <c r="CO807" s="31">
        <v>112.6</v>
      </c>
      <c r="CP807" s="31">
        <v>114.2</v>
      </c>
      <c r="CQ807" s="31">
        <v>114.6</v>
      </c>
      <c r="CR807" s="31">
        <v>116.3</v>
      </c>
      <c r="CS807" s="31">
        <v>116.5</v>
      </c>
      <c r="CT807" s="31">
        <v>116.5</v>
      </c>
      <c r="CU807" s="31">
        <v>116.5</v>
      </c>
      <c r="CV807" s="31">
        <v>116.5</v>
      </c>
      <c r="CW807" s="31">
        <v>116.5</v>
      </c>
      <c r="CX807" s="31">
        <v>116.2</v>
      </c>
      <c r="CY807" s="31">
        <v>116.9</v>
      </c>
      <c r="CZ807" s="31">
        <v>117</v>
      </c>
      <c r="DA807" s="31">
        <v>117</v>
      </c>
      <c r="DB807" s="31">
        <v>117</v>
      </c>
      <c r="DC807" s="31">
        <v>117</v>
      </c>
      <c r="DD807" s="31">
        <v>117</v>
      </c>
      <c r="DE807" s="31">
        <v>117.1</v>
      </c>
      <c r="DF807" s="31">
        <v>117.6</v>
      </c>
      <c r="DG807" s="31">
        <v>117.8</v>
      </c>
      <c r="DH807" s="31">
        <v>117.8</v>
      </c>
      <c r="DI807" s="31">
        <v>119.5</v>
      </c>
      <c r="DJ807" s="31">
        <v>120</v>
      </c>
      <c r="DK807" s="31">
        <v>120</v>
      </c>
      <c r="DL807" s="31">
        <v>120</v>
      </c>
      <c r="DM807" s="31">
        <v>120</v>
      </c>
      <c r="DN807" s="31">
        <v>122.4</v>
      </c>
      <c r="DO807" s="31">
        <v>122.6</v>
      </c>
      <c r="DP807" s="31">
        <v>122.6</v>
      </c>
      <c r="DQ807" s="31">
        <v>122.6</v>
      </c>
      <c r="DR807" s="31">
        <v>122.8</v>
      </c>
      <c r="DS807" s="31">
        <v>123.8</v>
      </c>
      <c r="DT807" s="31">
        <v>126.5</v>
      </c>
      <c r="DU807" s="31">
        <v>127.4</v>
      </c>
      <c r="DV807" s="31">
        <v>127.4</v>
      </c>
      <c r="DW807" s="31">
        <v>127.6</v>
      </c>
      <c r="DX807" s="31">
        <v>127.9</v>
      </c>
      <c r="DY807" s="31">
        <v>127.9</v>
      </c>
      <c r="DZ807" s="31">
        <v>128.9</v>
      </c>
      <c r="EA807" s="31">
        <v>126.8</v>
      </c>
      <c r="EB807" s="31">
        <v>127.3</v>
      </c>
      <c r="EC807" s="31">
        <v>122.9</v>
      </c>
      <c r="ED807" s="31">
        <v>123.8</v>
      </c>
      <c r="EE807" s="31">
        <v>124.6</v>
      </c>
      <c r="EF807" s="31">
        <v>123.8</v>
      </c>
      <c r="EG807" s="31">
        <v>123.7</v>
      </c>
      <c r="EH807" s="31">
        <v>122.8</v>
      </c>
      <c r="EI807" s="31">
        <v>122.1</v>
      </c>
      <c r="EJ807" s="31">
        <v>119.7</v>
      </c>
      <c r="EK807" s="31">
        <v>119.7</v>
      </c>
      <c r="EL807" s="31">
        <v>118</v>
      </c>
      <c r="EM807" s="31">
        <v>120.4</v>
      </c>
      <c r="EN807" s="31">
        <v>120.8</v>
      </c>
      <c r="EO807" s="31">
        <v>121.8</v>
      </c>
      <c r="EP807" s="31">
        <v>121.8</v>
      </c>
      <c r="EQ807" s="31">
        <v>122.1</v>
      </c>
      <c r="ER807" s="31">
        <v>123</v>
      </c>
      <c r="ES807" s="31">
        <v>123.2</v>
      </c>
      <c r="ET807" s="31">
        <v>123.8</v>
      </c>
    </row>
    <row r="808" spans="1:150">
      <c r="A808" s="25" t="s">
        <v>2788</v>
      </c>
      <c r="B808" s="25" t="s">
        <v>2789</v>
      </c>
      <c r="C808" s="26">
        <v>0.14274999999999999</v>
      </c>
      <c r="D808" s="31">
        <v>99.8</v>
      </c>
      <c r="E808" s="31">
        <v>98.8</v>
      </c>
      <c r="F808" s="31">
        <v>99.5</v>
      </c>
      <c r="G808" s="31">
        <v>99.7</v>
      </c>
      <c r="H808" s="31">
        <v>100.8</v>
      </c>
      <c r="I808" s="31">
        <v>102.9</v>
      </c>
      <c r="J808" s="31">
        <v>104</v>
      </c>
      <c r="K808" s="31">
        <v>100.7</v>
      </c>
      <c r="L808" s="31">
        <v>105.5</v>
      </c>
      <c r="M808" s="31">
        <v>105.4</v>
      </c>
      <c r="N808" s="31">
        <v>103</v>
      </c>
      <c r="O808" s="31">
        <v>103.3</v>
      </c>
      <c r="P808" s="31">
        <v>97.3</v>
      </c>
      <c r="Q808" s="31">
        <v>96.7</v>
      </c>
      <c r="R808" s="31">
        <v>96.9</v>
      </c>
      <c r="S808" s="31">
        <v>96.9</v>
      </c>
      <c r="T808" s="31">
        <v>97.9</v>
      </c>
      <c r="U808" s="31">
        <v>95</v>
      </c>
      <c r="V808" s="31">
        <v>95.1</v>
      </c>
      <c r="W808" s="31">
        <v>95.6</v>
      </c>
      <c r="X808" s="31">
        <v>94.6</v>
      </c>
      <c r="Y808" s="31">
        <v>96.5</v>
      </c>
      <c r="Z808" s="31">
        <v>96.7</v>
      </c>
      <c r="AA808" s="31">
        <v>100.3</v>
      </c>
      <c r="AB808" s="31">
        <v>99.2</v>
      </c>
      <c r="AC808" s="31">
        <v>101.6</v>
      </c>
      <c r="AD808" s="31">
        <v>101.3</v>
      </c>
      <c r="AE808" s="31">
        <v>102.4</v>
      </c>
      <c r="AF808" s="31">
        <v>100.5</v>
      </c>
      <c r="AG808" s="31">
        <v>100.5</v>
      </c>
      <c r="AH808" s="31">
        <v>98.8</v>
      </c>
      <c r="AI808" s="31">
        <v>98.5</v>
      </c>
      <c r="AJ808" s="31">
        <v>96.8</v>
      </c>
      <c r="AK808" s="31">
        <v>101.4</v>
      </c>
      <c r="AL808" s="31">
        <v>98.2</v>
      </c>
      <c r="AM808" s="31">
        <v>98.6</v>
      </c>
      <c r="AN808" s="31">
        <v>99.8</v>
      </c>
      <c r="AO808" s="31">
        <v>100</v>
      </c>
      <c r="AP808" s="31">
        <v>99.3</v>
      </c>
      <c r="AQ808" s="31">
        <v>100.6</v>
      </c>
      <c r="AR808" s="31">
        <v>98.7</v>
      </c>
      <c r="AS808" s="31">
        <v>97.5</v>
      </c>
      <c r="AT808" s="31">
        <v>98</v>
      </c>
      <c r="AU808" s="31">
        <v>97.2</v>
      </c>
      <c r="AV808" s="31">
        <v>95.8</v>
      </c>
      <c r="AW808" s="31">
        <v>96.7</v>
      </c>
      <c r="AX808" s="31">
        <v>95.4</v>
      </c>
      <c r="AY808" s="31">
        <v>94</v>
      </c>
      <c r="AZ808" s="31">
        <v>94.1</v>
      </c>
      <c r="BA808" s="31">
        <v>93.4</v>
      </c>
      <c r="BB808" s="31">
        <v>94</v>
      </c>
      <c r="BC808" s="31">
        <v>93.2</v>
      </c>
      <c r="BD808" s="31">
        <v>93.3</v>
      </c>
      <c r="BE808" s="31">
        <v>92.4</v>
      </c>
      <c r="BF808" s="31">
        <v>93.6</v>
      </c>
      <c r="BG808" s="31">
        <v>94</v>
      </c>
      <c r="BH808" s="31">
        <v>94.3</v>
      </c>
      <c r="BI808" s="31">
        <v>94.7</v>
      </c>
      <c r="BJ808" s="31">
        <v>95.3</v>
      </c>
      <c r="BK808" s="31">
        <v>95.8</v>
      </c>
      <c r="BL808" s="31">
        <v>96</v>
      </c>
      <c r="BM808" s="31">
        <v>95.2</v>
      </c>
      <c r="BN808" s="31">
        <v>96.5</v>
      </c>
      <c r="BO808" s="31">
        <v>97.7</v>
      </c>
      <c r="BP808" s="31">
        <v>98</v>
      </c>
      <c r="BQ808" s="31">
        <v>97.7</v>
      </c>
      <c r="BR808" s="31">
        <v>98</v>
      </c>
      <c r="BS808" s="31">
        <v>98</v>
      </c>
      <c r="BT808" s="31">
        <v>97.1</v>
      </c>
      <c r="BU808" s="31">
        <v>98.5</v>
      </c>
      <c r="BV808" s="31">
        <v>98.1</v>
      </c>
      <c r="BW808" s="31">
        <v>99.3</v>
      </c>
      <c r="BX808" s="31">
        <v>98.7</v>
      </c>
      <c r="BY808" s="31">
        <v>99.9</v>
      </c>
      <c r="BZ808" s="31">
        <v>99.8</v>
      </c>
      <c r="CA808" s="31">
        <v>100.5</v>
      </c>
      <c r="CB808" s="31">
        <v>101.4</v>
      </c>
      <c r="CC808" s="31">
        <v>103.2</v>
      </c>
      <c r="CD808" s="31">
        <v>104.6</v>
      </c>
      <c r="CE808" s="31">
        <v>104.4</v>
      </c>
      <c r="CF808" s="31">
        <v>105.6</v>
      </c>
      <c r="CG808" s="31">
        <v>105.9</v>
      </c>
      <c r="CH808" s="31">
        <v>105.7</v>
      </c>
      <c r="CI808" s="31">
        <v>106.5</v>
      </c>
      <c r="CJ808" s="31">
        <v>107.4</v>
      </c>
      <c r="CK808" s="31">
        <v>107.1</v>
      </c>
      <c r="CL808" s="31">
        <v>106.2</v>
      </c>
      <c r="CM808" s="31">
        <v>106.6</v>
      </c>
      <c r="CN808" s="31">
        <v>106.8</v>
      </c>
      <c r="CO808" s="31">
        <v>106.9</v>
      </c>
      <c r="CP808" s="31">
        <v>105.2</v>
      </c>
      <c r="CQ808" s="31">
        <v>105.9</v>
      </c>
      <c r="CR808" s="31">
        <v>106.2</v>
      </c>
      <c r="CS808" s="31">
        <v>104.3</v>
      </c>
      <c r="CT808" s="31">
        <v>103.7</v>
      </c>
      <c r="CU808" s="31">
        <v>103</v>
      </c>
      <c r="CV808" s="31">
        <v>101.2</v>
      </c>
      <c r="CW808" s="31">
        <v>100.6</v>
      </c>
      <c r="CX808" s="31">
        <v>100.1</v>
      </c>
      <c r="CY808" s="31">
        <v>101.9</v>
      </c>
      <c r="CZ808" s="31">
        <v>101.9</v>
      </c>
      <c r="DA808" s="31">
        <v>101.2</v>
      </c>
      <c r="DB808" s="31">
        <v>101.1</v>
      </c>
      <c r="DC808" s="31">
        <v>101.9</v>
      </c>
      <c r="DD808" s="31">
        <v>102.3</v>
      </c>
      <c r="DE808" s="31">
        <v>103</v>
      </c>
      <c r="DF808" s="31">
        <v>104.5</v>
      </c>
      <c r="DG808" s="31">
        <v>106.1</v>
      </c>
      <c r="DH808" s="31">
        <v>110.3</v>
      </c>
      <c r="DI808" s="31">
        <v>111.5</v>
      </c>
      <c r="DJ808" s="31">
        <v>113.5</v>
      </c>
      <c r="DK808" s="31">
        <v>112.8</v>
      </c>
      <c r="DL808" s="31">
        <v>115.3</v>
      </c>
      <c r="DM808" s="31">
        <v>117.3</v>
      </c>
      <c r="DN808" s="31">
        <v>121.1</v>
      </c>
      <c r="DO808" s="31">
        <v>120.2</v>
      </c>
      <c r="DP808" s="31">
        <v>121.7</v>
      </c>
      <c r="DQ808" s="31">
        <v>122.9</v>
      </c>
      <c r="DR808" s="31">
        <v>125.1</v>
      </c>
      <c r="DS808" s="31">
        <v>127</v>
      </c>
      <c r="DT808" s="31">
        <v>126.6</v>
      </c>
      <c r="DU808" s="31">
        <v>127.4</v>
      </c>
      <c r="DV808" s="31">
        <v>128.30000000000001</v>
      </c>
      <c r="DW808" s="31">
        <v>129.4</v>
      </c>
      <c r="DX808" s="31">
        <v>129.6</v>
      </c>
      <c r="DY808" s="31">
        <v>129.5</v>
      </c>
      <c r="DZ808" s="31">
        <v>130.4</v>
      </c>
      <c r="EA808" s="31">
        <v>128.69999999999999</v>
      </c>
      <c r="EB808" s="31">
        <v>129.19999999999999</v>
      </c>
      <c r="EC808" s="31">
        <v>129.1</v>
      </c>
      <c r="ED808" s="31">
        <v>129.30000000000001</v>
      </c>
      <c r="EE808" s="31">
        <v>128.1</v>
      </c>
      <c r="EF808" s="31">
        <v>127.6</v>
      </c>
      <c r="EG808" s="31">
        <v>129.1</v>
      </c>
      <c r="EH808" s="31">
        <v>128.9</v>
      </c>
      <c r="EI808" s="31">
        <v>128</v>
      </c>
      <c r="EJ808" s="31">
        <v>128.4</v>
      </c>
      <c r="EK808" s="31">
        <v>128.6</v>
      </c>
      <c r="EL808" s="31">
        <v>129.30000000000001</v>
      </c>
      <c r="EM808" s="31">
        <v>129.30000000000001</v>
      </c>
      <c r="EN808" s="31">
        <v>128.69999999999999</v>
      </c>
      <c r="EO808" s="31">
        <v>129.5</v>
      </c>
      <c r="EP808" s="31">
        <v>130.5</v>
      </c>
      <c r="EQ808" s="31">
        <v>128.69999999999999</v>
      </c>
      <c r="ER808" s="31">
        <v>130.6</v>
      </c>
      <c r="ES808" s="31">
        <v>131.4</v>
      </c>
      <c r="ET808" s="31">
        <v>132</v>
      </c>
    </row>
    <row r="809" spans="1:150">
      <c r="A809" s="25" t="s">
        <v>2790</v>
      </c>
      <c r="B809" s="25" t="s">
        <v>2791</v>
      </c>
      <c r="C809" s="26">
        <v>0.10027999999999999</v>
      </c>
      <c r="D809" s="31">
        <v>103</v>
      </c>
      <c r="E809" s="31">
        <v>103</v>
      </c>
      <c r="F809" s="31">
        <v>104.2</v>
      </c>
      <c r="G809" s="31">
        <v>105.4</v>
      </c>
      <c r="H809" s="31">
        <v>105.4</v>
      </c>
      <c r="I809" s="31">
        <v>100.3</v>
      </c>
      <c r="J809" s="31">
        <v>100.4</v>
      </c>
      <c r="K809" s="31">
        <v>100.4</v>
      </c>
      <c r="L809" s="31">
        <v>100.4</v>
      </c>
      <c r="M809" s="31">
        <v>101.1</v>
      </c>
      <c r="N809" s="31">
        <v>101.1</v>
      </c>
      <c r="O809" s="31">
        <v>100.7</v>
      </c>
      <c r="P809" s="31">
        <v>100</v>
      </c>
      <c r="Q809" s="31">
        <v>100</v>
      </c>
      <c r="R809" s="31">
        <v>100</v>
      </c>
      <c r="S809" s="31">
        <v>99.6</v>
      </c>
      <c r="T809" s="31">
        <v>99.6</v>
      </c>
      <c r="U809" s="31">
        <v>99.6</v>
      </c>
      <c r="V809" s="31">
        <v>99.1</v>
      </c>
      <c r="W809" s="31">
        <v>99</v>
      </c>
      <c r="X809" s="31">
        <v>99</v>
      </c>
      <c r="Y809" s="31">
        <v>99.9</v>
      </c>
      <c r="Z809" s="31">
        <v>99.9</v>
      </c>
      <c r="AA809" s="31">
        <v>100.3</v>
      </c>
      <c r="AB809" s="31">
        <v>101.9</v>
      </c>
      <c r="AC809" s="31">
        <v>101.9</v>
      </c>
      <c r="AD809" s="31">
        <v>101.9</v>
      </c>
      <c r="AE809" s="31">
        <v>102.7</v>
      </c>
      <c r="AF809" s="31">
        <v>102.7</v>
      </c>
      <c r="AG809" s="31">
        <v>102.7</v>
      </c>
      <c r="AH809" s="31">
        <v>103</v>
      </c>
      <c r="AI809" s="31">
        <v>103</v>
      </c>
      <c r="AJ809" s="31">
        <v>103</v>
      </c>
      <c r="AK809" s="31">
        <v>102.6</v>
      </c>
      <c r="AL809" s="31">
        <v>102.6</v>
      </c>
      <c r="AM809" s="31">
        <v>101.4</v>
      </c>
      <c r="AN809" s="31">
        <v>100.2</v>
      </c>
      <c r="AO809" s="31">
        <v>100.2</v>
      </c>
      <c r="AP809" s="31">
        <v>100.2</v>
      </c>
      <c r="AQ809" s="31">
        <v>98.9</v>
      </c>
      <c r="AR809" s="31">
        <v>98.9</v>
      </c>
      <c r="AS809" s="31">
        <v>98.9</v>
      </c>
      <c r="AT809" s="31">
        <v>97.5</v>
      </c>
      <c r="AU809" s="31">
        <v>101</v>
      </c>
      <c r="AV809" s="31">
        <v>100.9</v>
      </c>
      <c r="AW809" s="31">
        <v>101.5</v>
      </c>
      <c r="AX809" s="31">
        <v>101.5</v>
      </c>
      <c r="AY809" s="31">
        <v>101.5</v>
      </c>
      <c r="AZ809" s="31">
        <v>100.3</v>
      </c>
      <c r="BA809" s="31">
        <v>99.3</v>
      </c>
      <c r="BB809" s="31">
        <v>99.3</v>
      </c>
      <c r="BC809" s="31">
        <v>100.1</v>
      </c>
      <c r="BD809" s="31">
        <v>101.3</v>
      </c>
      <c r="BE809" s="31">
        <v>101.3</v>
      </c>
      <c r="BF809" s="31">
        <v>101.4</v>
      </c>
      <c r="BG809" s="31">
        <v>101.4</v>
      </c>
      <c r="BH809" s="31">
        <v>101.4</v>
      </c>
      <c r="BI809" s="31">
        <v>101.4</v>
      </c>
      <c r="BJ809" s="31">
        <v>102.1</v>
      </c>
      <c r="BK809" s="31">
        <v>102.1</v>
      </c>
      <c r="BL809" s="31">
        <v>102.1</v>
      </c>
      <c r="BM809" s="31">
        <v>101.6</v>
      </c>
      <c r="BN809" s="31">
        <v>103</v>
      </c>
      <c r="BO809" s="31">
        <v>101.7</v>
      </c>
      <c r="BP809" s="31">
        <v>101.7</v>
      </c>
      <c r="BQ809" s="31">
        <v>101.7</v>
      </c>
      <c r="BR809" s="31">
        <v>101.7</v>
      </c>
      <c r="BS809" s="31">
        <v>101.7</v>
      </c>
      <c r="BT809" s="31">
        <v>101.5</v>
      </c>
      <c r="BU809" s="31">
        <v>101.5</v>
      </c>
      <c r="BV809" s="31">
        <v>102</v>
      </c>
      <c r="BW809" s="31">
        <v>102</v>
      </c>
      <c r="BX809" s="31">
        <v>102</v>
      </c>
      <c r="BY809" s="31">
        <v>102</v>
      </c>
      <c r="BZ809" s="31">
        <v>102.1</v>
      </c>
      <c r="CA809" s="31">
        <v>102.1</v>
      </c>
      <c r="CB809" s="31">
        <v>103.7</v>
      </c>
      <c r="CC809" s="31">
        <v>103.7</v>
      </c>
      <c r="CD809" s="31">
        <v>103.7</v>
      </c>
      <c r="CE809" s="31">
        <v>104</v>
      </c>
      <c r="CF809" s="31">
        <v>104</v>
      </c>
      <c r="CG809" s="31">
        <v>104</v>
      </c>
      <c r="CH809" s="31">
        <v>104</v>
      </c>
      <c r="CI809" s="31">
        <v>104</v>
      </c>
      <c r="CJ809" s="31">
        <v>105.7</v>
      </c>
      <c r="CK809" s="31">
        <v>105.8</v>
      </c>
      <c r="CL809" s="31">
        <v>105.8</v>
      </c>
      <c r="CM809" s="31">
        <v>105.8</v>
      </c>
      <c r="CN809" s="31">
        <v>105.8</v>
      </c>
      <c r="CO809" s="31">
        <v>105.8</v>
      </c>
      <c r="CP809" s="31">
        <v>99.3</v>
      </c>
      <c r="CQ809" s="31">
        <v>99.3</v>
      </c>
      <c r="CR809" s="31">
        <v>102.9</v>
      </c>
      <c r="CS809" s="31">
        <v>102.9</v>
      </c>
      <c r="CT809" s="31">
        <v>100.6</v>
      </c>
      <c r="CU809" s="31">
        <v>100.6</v>
      </c>
      <c r="CV809" s="31">
        <v>100.6</v>
      </c>
      <c r="CW809" s="31">
        <v>100.6</v>
      </c>
      <c r="CX809" s="31">
        <v>100.6</v>
      </c>
      <c r="CY809" s="31">
        <v>100.6</v>
      </c>
      <c r="CZ809" s="31">
        <v>100.6</v>
      </c>
      <c r="DA809" s="31">
        <v>100.6</v>
      </c>
      <c r="DB809" s="31">
        <v>95.1</v>
      </c>
      <c r="DC809" s="31">
        <v>97.1</v>
      </c>
      <c r="DD809" s="31">
        <v>98.9</v>
      </c>
      <c r="DE809" s="31">
        <v>98.9</v>
      </c>
      <c r="DF809" s="31">
        <v>98.9</v>
      </c>
      <c r="DG809" s="31">
        <v>98.9</v>
      </c>
      <c r="DH809" s="31">
        <v>98.7</v>
      </c>
      <c r="DI809" s="31">
        <v>98.7</v>
      </c>
      <c r="DJ809" s="31">
        <v>102.5</v>
      </c>
      <c r="DK809" s="31">
        <v>102.5</v>
      </c>
      <c r="DL809" s="31">
        <v>104.1</v>
      </c>
      <c r="DM809" s="31">
        <v>104.1</v>
      </c>
      <c r="DN809" s="31">
        <v>104.1</v>
      </c>
      <c r="DO809" s="31">
        <v>105.1</v>
      </c>
      <c r="DP809" s="31">
        <v>106.4</v>
      </c>
      <c r="DQ809" s="31">
        <v>107.7</v>
      </c>
      <c r="DR809" s="31">
        <v>106.4</v>
      </c>
      <c r="DS809" s="31">
        <v>109</v>
      </c>
      <c r="DT809" s="31">
        <v>108.8</v>
      </c>
      <c r="DU809" s="31">
        <v>108.8</v>
      </c>
      <c r="DV809" s="31">
        <v>109.4</v>
      </c>
      <c r="DW809" s="31">
        <v>109.4</v>
      </c>
      <c r="DX809" s="31">
        <v>109.4</v>
      </c>
      <c r="DY809" s="31">
        <v>109.4</v>
      </c>
      <c r="DZ809" s="31">
        <v>109</v>
      </c>
      <c r="EA809" s="31">
        <v>108.3</v>
      </c>
      <c r="EB809" s="31">
        <v>108.3</v>
      </c>
      <c r="EC809" s="31">
        <v>113.1</v>
      </c>
      <c r="ED809" s="31">
        <v>110.3</v>
      </c>
      <c r="EE809" s="31">
        <v>105</v>
      </c>
      <c r="EF809" s="31">
        <v>105</v>
      </c>
      <c r="EG809" s="31">
        <v>107.6</v>
      </c>
      <c r="EH809" s="31">
        <v>107.6</v>
      </c>
      <c r="EI809" s="31">
        <v>108.6</v>
      </c>
      <c r="EJ809" s="31">
        <v>108.6</v>
      </c>
      <c r="EK809" s="31">
        <v>108.6</v>
      </c>
      <c r="EL809" s="31">
        <v>105</v>
      </c>
      <c r="EM809" s="31">
        <v>105</v>
      </c>
      <c r="EN809" s="31">
        <v>105</v>
      </c>
      <c r="EO809" s="31">
        <v>105</v>
      </c>
      <c r="EP809" s="31">
        <v>105</v>
      </c>
      <c r="EQ809" s="31">
        <v>105</v>
      </c>
      <c r="ER809" s="31">
        <v>104.9</v>
      </c>
      <c r="ES809" s="31">
        <v>104.9</v>
      </c>
      <c r="ET809" s="31">
        <v>106.9</v>
      </c>
    </row>
    <row r="810" spans="1:150">
      <c r="A810" s="25" t="s">
        <v>2792</v>
      </c>
      <c r="B810" s="25" t="s">
        <v>2793</v>
      </c>
      <c r="C810" s="26">
        <v>7.1120000000000003E-2</v>
      </c>
      <c r="D810" s="31">
        <v>109.8</v>
      </c>
      <c r="E810" s="31">
        <v>112.2</v>
      </c>
      <c r="F810" s="31">
        <v>109.6</v>
      </c>
      <c r="G810" s="31">
        <v>101.3</v>
      </c>
      <c r="H810" s="31">
        <v>103.1</v>
      </c>
      <c r="I810" s="31">
        <v>102.9</v>
      </c>
      <c r="J810" s="31">
        <v>101.4</v>
      </c>
      <c r="K810" s="31">
        <v>98</v>
      </c>
      <c r="L810" s="31">
        <v>102.8</v>
      </c>
      <c r="M810" s="31">
        <v>108</v>
      </c>
      <c r="N810" s="31">
        <v>107.6</v>
      </c>
      <c r="O810" s="31">
        <v>108.5</v>
      </c>
      <c r="P810" s="31">
        <v>106.8</v>
      </c>
      <c r="Q810" s="31">
        <v>102.3</v>
      </c>
      <c r="R810" s="31">
        <v>99.6</v>
      </c>
      <c r="S810" s="31">
        <v>104.5</v>
      </c>
      <c r="T810" s="31">
        <v>102.9</v>
      </c>
      <c r="U810" s="31">
        <v>105.8</v>
      </c>
      <c r="V810" s="31">
        <v>105.1</v>
      </c>
      <c r="W810" s="31">
        <v>106.4</v>
      </c>
      <c r="X810" s="31">
        <v>108.6</v>
      </c>
      <c r="Y810" s="31">
        <v>106.5</v>
      </c>
      <c r="Z810" s="31">
        <v>108.1</v>
      </c>
      <c r="AA810" s="31">
        <v>107.7</v>
      </c>
      <c r="AB810" s="31">
        <v>107.9</v>
      </c>
      <c r="AC810" s="31">
        <v>107.4</v>
      </c>
      <c r="AD810" s="31">
        <v>107.1</v>
      </c>
      <c r="AE810" s="31">
        <v>105.3</v>
      </c>
      <c r="AF810" s="31">
        <v>110.5</v>
      </c>
      <c r="AG810" s="31">
        <v>109.6</v>
      </c>
      <c r="AH810" s="31">
        <v>113.7</v>
      </c>
      <c r="AI810" s="31">
        <v>110.8</v>
      </c>
      <c r="AJ810" s="31">
        <v>111</v>
      </c>
      <c r="AK810" s="31">
        <v>107.9</v>
      </c>
      <c r="AL810" s="31">
        <v>105.3</v>
      </c>
      <c r="AM810" s="31">
        <v>107.7</v>
      </c>
      <c r="AN810" s="31">
        <v>104.5</v>
      </c>
      <c r="AO810" s="31">
        <v>103.9</v>
      </c>
      <c r="AP810" s="31">
        <v>104.7</v>
      </c>
      <c r="AQ810" s="31">
        <v>105.3</v>
      </c>
      <c r="AR810" s="31">
        <v>104.4</v>
      </c>
      <c r="AS810" s="31">
        <v>104.7</v>
      </c>
      <c r="AT810" s="31">
        <v>104.7</v>
      </c>
      <c r="AU810" s="31">
        <v>107</v>
      </c>
      <c r="AV810" s="31">
        <v>109.2</v>
      </c>
      <c r="AW810" s="31">
        <v>109.4</v>
      </c>
      <c r="AX810" s="31">
        <v>109.9</v>
      </c>
      <c r="AY810" s="31">
        <v>110</v>
      </c>
      <c r="AZ810" s="31">
        <v>113.1</v>
      </c>
      <c r="BA810" s="31">
        <v>112.3</v>
      </c>
      <c r="BB810" s="31">
        <v>116</v>
      </c>
      <c r="BC810" s="31">
        <v>114.3</v>
      </c>
      <c r="BD810" s="31">
        <v>111.7</v>
      </c>
      <c r="BE810" s="31">
        <v>115.1</v>
      </c>
      <c r="BF810" s="31">
        <v>115.2</v>
      </c>
      <c r="BG810" s="31">
        <v>110.8</v>
      </c>
      <c r="BH810" s="31">
        <v>112.3</v>
      </c>
      <c r="BI810" s="31">
        <v>109.8</v>
      </c>
      <c r="BJ810" s="31">
        <v>114.5</v>
      </c>
      <c r="BK810" s="31">
        <v>112</v>
      </c>
      <c r="BL810" s="31">
        <v>113.1</v>
      </c>
      <c r="BM810" s="31">
        <v>113.8</v>
      </c>
      <c r="BN810" s="31">
        <v>112.4</v>
      </c>
      <c r="BO810" s="31">
        <v>110.3</v>
      </c>
      <c r="BP810" s="31">
        <v>113.2</v>
      </c>
      <c r="BQ810" s="31">
        <v>113.4</v>
      </c>
      <c r="BR810" s="31">
        <v>113.3</v>
      </c>
      <c r="BS810" s="31">
        <v>114.2</v>
      </c>
      <c r="BT810" s="31">
        <v>115</v>
      </c>
      <c r="BU810" s="31">
        <v>113.2</v>
      </c>
      <c r="BV810" s="31">
        <v>112.4</v>
      </c>
      <c r="BW810" s="31">
        <v>115.2</v>
      </c>
      <c r="BX810" s="31">
        <v>116</v>
      </c>
      <c r="BY810" s="31">
        <v>116</v>
      </c>
      <c r="BZ810" s="31">
        <v>117.1</v>
      </c>
      <c r="CA810" s="31">
        <v>116.7</v>
      </c>
      <c r="CB810" s="31">
        <v>116.1</v>
      </c>
      <c r="CC810" s="31">
        <v>114.7</v>
      </c>
      <c r="CD810" s="31">
        <v>116</v>
      </c>
      <c r="CE810" s="31">
        <v>117.1</v>
      </c>
      <c r="CF810" s="31">
        <v>118.5</v>
      </c>
      <c r="CG810" s="31">
        <v>117.8</v>
      </c>
      <c r="CH810" s="31">
        <v>118.3</v>
      </c>
      <c r="CI810" s="31">
        <v>118.4</v>
      </c>
      <c r="CJ810" s="31">
        <v>119.7</v>
      </c>
      <c r="CK810" s="31">
        <v>121.2</v>
      </c>
      <c r="CL810" s="31">
        <v>120.8</v>
      </c>
      <c r="CM810" s="31">
        <v>117.4</v>
      </c>
      <c r="CN810" s="31">
        <v>118.1</v>
      </c>
      <c r="CO810" s="31">
        <v>120</v>
      </c>
      <c r="CP810" s="31">
        <v>120</v>
      </c>
      <c r="CQ810" s="31">
        <v>118.3</v>
      </c>
      <c r="CR810" s="31">
        <v>120</v>
      </c>
      <c r="CS810" s="31">
        <v>119.9</v>
      </c>
      <c r="CT810" s="31">
        <v>119.9</v>
      </c>
      <c r="CU810" s="31">
        <v>119.9</v>
      </c>
      <c r="CV810" s="31">
        <v>119.9</v>
      </c>
      <c r="CW810" s="31">
        <v>120.1</v>
      </c>
      <c r="CX810" s="31">
        <v>120.1</v>
      </c>
      <c r="CY810" s="31">
        <v>122.7</v>
      </c>
      <c r="CZ810" s="31">
        <v>124.2</v>
      </c>
      <c r="DA810" s="31">
        <v>123.4</v>
      </c>
      <c r="DB810" s="31">
        <v>125</v>
      </c>
      <c r="DC810" s="31">
        <v>121</v>
      </c>
      <c r="DD810" s="31">
        <v>123.7</v>
      </c>
      <c r="DE810" s="31">
        <v>124</v>
      </c>
      <c r="DF810" s="31">
        <v>124</v>
      </c>
      <c r="DG810" s="31">
        <v>124</v>
      </c>
      <c r="DH810" s="31">
        <v>125.5</v>
      </c>
      <c r="DI810" s="31">
        <v>125.5</v>
      </c>
      <c r="DJ810" s="31">
        <v>125.5</v>
      </c>
      <c r="DK810" s="31">
        <v>125.5</v>
      </c>
      <c r="DL810" s="31">
        <v>125.8</v>
      </c>
      <c r="DM810" s="31">
        <v>126.4</v>
      </c>
      <c r="DN810" s="31">
        <v>126.8</v>
      </c>
      <c r="DO810" s="31">
        <v>126.8</v>
      </c>
      <c r="DP810" s="31">
        <v>126.8</v>
      </c>
      <c r="DQ810" s="31">
        <v>127</v>
      </c>
      <c r="DR810" s="31">
        <v>127</v>
      </c>
      <c r="DS810" s="31">
        <v>127.7</v>
      </c>
      <c r="DT810" s="31">
        <v>127.7</v>
      </c>
      <c r="DU810" s="31">
        <v>127.7</v>
      </c>
      <c r="DV810" s="31">
        <v>128</v>
      </c>
      <c r="DW810" s="31">
        <v>129.6</v>
      </c>
      <c r="DX810" s="31">
        <v>129.6</v>
      </c>
      <c r="DY810" s="31">
        <v>130.30000000000001</v>
      </c>
      <c r="DZ810" s="31">
        <v>130</v>
      </c>
      <c r="EA810" s="31">
        <v>131.9</v>
      </c>
      <c r="EB810" s="31">
        <v>133.9</v>
      </c>
      <c r="EC810" s="31">
        <v>133.9</v>
      </c>
      <c r="ED810" s="31">
        <v>134.5</v>
      </c>
      <c r="EE810" s="31">
        <v>134.6</v>
      </c>
      <c r="EF810" s="31">
        <v>134.19999999999999</v>
      </c>
      <c r="EG810" s="31">
        <v>134.4</v>
      </c>
      <c r="EH810" s="31">
        <v>132.4</v>
      </c>
      <c r="EI810" s="31">
        <v>134.30000000000001</v>
      </c>
      <c r="EJ810" s="31">
        <v>133.5</v>
      </c>
      <c r="EK810" s="31">
        <v>132.9</v>
      </c>
      <c r="EL810" s="31">
        <v>132.69999999999999</v>
      </c>
      <c r="EM810" s="31">
        <v>133.4</v>
      </c>
      <c r="EN810" s="31">
        <v>133.5</v>
      </c>
      <c r="EO810" s="31">
        <v>132.9</v>
      </c>
      <c r="EP810" s="31">
        <v>132.69999999999999</v>
      </c>
      <c r="EQ810" s="31">
        <v>133.19999999999999</v>
      </c>
      <c r="ER810" s="31">
        <v>132.69999999999999</v>
      </c>
      <c r="ES810" s="31">
        <v>132.5</v>
      </c>
      <c r="ET810" s="31">
        <v>132.69999999999999</v>
      </c>
    </row>
    <row r="811" spans="1:150">
      <c r="A811" s="25" t="s">
        <v>2794</v>
      </c>
      <c r="B811" s="25" t="s">
        <v>2795</v>
      </c>
      <c r="C811" s="26">
        <v>0.12553</v>
      </c>
      <c r="D811" s="31">
        <v>104.2</v>
      </c>
      <c r="E811" s="31">
        <v>105.1</v>
      </c>
      <c r="F811" s="31">
        <v>106.3</v>
      </c>
      <c r="G811" s="31">
        <v>106.5</v>
      </c>
      <c r="H811" s="31">
        <v>106</v>
      </c>
      <c r="I811" s="31">
        <v>105</v>
      </c>
      <c r="J811" s="31">
        <v>106.6</v>
      </c>
      <c r="K811" s="31">
        <v>105.8</v>
      </c>
      <c r="L811" s="31">
        <v>105.8</v>
      </c>
      <c r="M811" s="31">
        <v>104.8</v>
      </c>
      <c r="N811" s="31">
        <v>101.6</v>
      </c>
      <c r="O811" s="31">
        <v>101.7</v>
      </c>
      <c r="P811" s="31">
        <v>106.1</v>
      </c>
      <c r="Q811" s="31">
        <v>105.3</v>
      </c>
      <c r="R811" s="31">
        <v>107.7</v>
      </c>
      <c r="S811" s="31">
        <v>108.4</v>
      </c>
      <c r="T811" s="31">
        <v>107.7</v>
      </c>
      <c r="U811" s="31">
        <v>108.6</v>
      </c>
      <c r="V811" s="31">
        <v>108.3</v>
      </c>
      <c r="W811" s="31">
        <v>108.2</v>
      </c>
      <c r="X811" s="31">
        <v>107.8</v>
      </c>
      <c r="Y811" s="31">
        <v>109.6</v>
      </c>
      <c r="Z811" s="31">
        <v>111.3</v>
      </c>
      <c r="AA811" s="31">
        <v>110.7</v>
      </c>
      <c r="AB811" s="31">
        <v>106</v>
      </c>
      <c r="AC811" s="31">
        <v>106.9</v>
      </c>
      <c r="AD811" s="31">
        <v>106.6</v>
      </c>
      <c r="AE811" s="31">
        <v>106.9</v>
      </c>
      <c r="AF811" s="31">
        <v>105.6</v>
      </c>
      <c r="AG811" s="31">
        <v>105.4</v>
      </c>
      <c r="AH811" s="31">
        <v>107.9</v>
      </c>
      <c r="AI811" s="31">
        <v>108.4</v>
      </c>
      <c r="AJ811" s="31">
        <v>106.8</v>
      </c>
      <c r="AK811" s="31">
        <v>107.4</v>
      </c>
      <c r="AL811" s="31">
        <v>109.1</v>
      </c>
      <c r="AM811" s="31">
        <v>106.7</v>
      </c>
      <c r="AN811" s="31">
        <v>109.8</v>
      </c>
      <c r="AO811" s="31">
        <v>108.2</v>
      </c>
      <c r="AP811" s="31">
        <v>107.9</v>
      </c>
      <c r="AQ811" s="31">
        <v>109</v>
      </c>
      <c r="AR811" s="31">
        <v>109</v>
      </c>
      <c r="AS811" s="31">
        <v>107.7</v>
      </c>
      <c r="AT811" s="31">
        <v>108.4</v>
      </c>
      <c r="AU811" s="31">
        <v>106.4</v>
      </c>
      <c r="AV811" s="31">
        <v>107.5</v>
      </c>
      <c r="AW811" s="31">
        <v>107.8</v>
      </c>
      <c r="AX811" s="31">
        <v>107.2</v>
      </c>
      <c r="AY811" s="31">
        <v>108.4</v>
      </c>
      <c r="AZ811" s="31">
        <v>108</v>
      </c>
      <c r="BA811" s="31">
        <v>107.8</v>
      </c>
      <c r="BB811" s="31">
        <v>108</v>
      </c>
      <c r="BC811" s="31">
        <v>108.3</v>
      </c>
      <c r="BD811" s="31">
        <v>108.1</v>
      </c>
      <c r="BE811" s="31">
        <v>108.2</v>
      </c>
      <c r="BF811" s="31">
        <v>108.2</v>
      </c>
      <c r="BG811" s="31">
        <v>109.4</v>
      </c>
      <c r="BH811" s="31">
        <v>109.4</v>
      </c>
      <c r="BI811" s="31">
        <v>109.5</v>
      </c>
      <c r="BJ811" s="31">
        <v>109.5</v>
      </c>
      <c r="BK811" s="31">
        <v>110.2</v>
      </c>
      <c r="BL811" s="31">
        <v>110.2</v>
      </c>
      <c r="BM811" s="31">
        <v>110.2</v>
      </c>
      <c r="BN811" s="31">
        <v>110.9</v>
      </c>
      <c r="BO811" s="31">
        <v>110.6</v>
      </c>
      <c r="BP811" s="31">
        <v>110.4</v>
      </c>
      <c r="BQ811" s="31">
        <v>110.4</v>
      </c>
      <c r="BR811" s="31">
        <v>111.3</v>
      </c>
      <c r="BS811" s="31">
        <v>111.1</v>
      </c>
      <c r="BT811" s="31">
        <v>110.5</v>
      </c>
      <c r="BU811" s="31">
        <v>111.4</v>
      </c>
      <c r="BV811" s="31">
        <v>110.4</v>
      </c>
      <c r="BW811" s="31">
        <v>110.9</v>
      </c>
      <c r="BX811" s="31">
        <v>112.8</v>
      </c>
      <c r="BY811" s="31">
        <v>113.4</v>
      </c>
      <c r="BZ811" s="31">
        <v>114.1</v>
      </c>
      <c r="CA811" s="31">
        <v>114.2</v>
      </c>
      <c r="CB811" s="31">
        <v>116.3</v>
      </c>
      <c r="CC811" s="31">
        <v>114.2</v>
      </c>
      <c r="CD811" s="31">
        <v>113.7</v>
      </c>
      <c r="CE811" s="31">
        <v>117.4</v>
      </c>
      <c r="CF811" s="31">
        <v>112.9</v>
      </c>
      <c r="CG811" s="31">
        <v>110.7</v>
      </c>
      <c r="CH811" s="31">
        <v>113.2</v>
      </c>
      <c r="CI811" s="31">
        <v>111.9</v>
      </c>
      <c r="CJ811" s="31">
        <v>115.7</v>
      </c>
      <c r="CK811" s="31">
        <v>114.4</v>
      </c>
      <c r="CL811" s="31">
        <v>114.1</v>
      </c>
      <c r="CM811" s="31">
        <v>115.3</v>
      </c>
      <c r="CN811" s="31">
        <v>113.5</v>
      </c>
      <c r="CO811" s="31">
        <v>115.1</v>
      </c>
      <c r="CP811" s="31">
        <v>117.6</v>
      </c>
      <c r="CQ811" s="31">
        <v>114.6</v>
      </c>
      <c r="CR811" s="31">
        <v>113.8</v>
      </c>
      <c r="CS811" s="31">
        <v>112.7</v>
      </c>
      <c r="CT811" s="31">
        <v>113.1</v>
      </c>
      <c r="CU811" s="31">
        <v>113.3</v>
      </c>
      <c r="CV811" s="31">
        <v>113.7</v>
      </c>
      <c r="CW811" s="31">
        <v>121.4</v>
      </c>
      <c r="CX811" s="31">
        <v>122</v>
      </c>
      <c r="CY811" s="31">
        <v>120.4</v>
      </c>
      <c r="CZ811" s="31">
        <v>119.9</v>
      </c>
      <c r="DA811" s="31">
        <v>121.4</v>
      </c>
      <c r="DB811" s="31">
        <v>120.4</v>
      </c>
      <c r="DC811" s="31">
        <v>115</v>
      </c>
      <c r="DD811" s="31">
        <v>116.8</v>
      </c>
      <c r="DE811" s="31">
        <v>114.9</v>
      </c>
      <c r="DF811" s="31">
        <v>118.2</v>
      </c>
      <c r="DG811" s="31">
        <v>120.2</v>
      </c>
      <c r="DH811" s="31">
        <v>121.3</v>
      </c>
      <c r="DI811" s="31">
        <v>123.1</v>
      </c>
      <c r="DJ811" s="31">
        <v>124.9</v>
      </c>
      <c r="DK811" s="31">
        <v>120.5</v>
      </c>
      <c r="DL811" s="31">
        <v>127.4</v>
      </c>
      <c r="DM811" s="31">
        <v>128</v>
      </c>
      <c r="DN811" s="31">
        <v>126.2</v>
      </c>
      <c r="DO811" s="31">
        <v>126.9</v>
      </c>
      <c r="DP811" s="31">
        <v>126.4</v>
      </c>
      <c r="DQ811" s="31">
        <v>129.30000000000001</v>
      </c>
      <c r="DR811" s="31">
        <v>128</v>
      </c>
      <c r="DS811" s="31">
        <v>131.6</v>
      </c>
      <c r="DT811" s="31">
        <v>130.6</v>
      </c>
      <c r="DU811" s="31">
        <v>137.80000000000001</v>
      </c>
      <c r="DV811" s="31">
        <v>140.80000000000001</v>
      </c>
      <c r="DW811" s="31">
        <v>140.19999999999999</v>
      </c>
      <c r="DX811" s="31">
        <v>144.5</v>
      </c>
      <c r="DY811" s="31">
        <v>144.30000000000001</v>
      </c>
      <c r="DZ811" s="31">
        <v>142.69999999999999</v>
      </c>
      <c r="EA811" s="31">
        <v>145.19999999999999</v>
      </c>
      <c r="EB811" s="31">
        <v>144.5</v>
      </c>
      <c r="EC811" s="31">
        <v>144.9</v>
      </c>
      <c r="ED811" s="31">
        <v>143</v>
      </c>
      <c r="EE811" s="31">
        <v>146.6</v>
      </c>
      <c r="EF811" s="31">
        <v>145.6</v>
      </c>
      <c r="EG811" s="31">
        <v>146</v>
      </c>
      <c r="EH811" s="31">
        <v>144.19999999999999</v>
      </c>
      <c r="EI811" s="31">
        <v>145.19999999999999</v>
      </c>
      <c r="EJ811" s="31">
        <v>145.30000000000001</v>
      </c>
      <c r="EK811" s="31">
        <v>145</v>
      </c>
      <c r="EL811" s="31">
        <v>145.19999999999999</v>
      </c>
      <c r="EM811" s="31">
        <v>145.6</v>
      </c>
      <c r="EN811" s="31">
        <v>145.5</v>
      </c>
      <c r="EO811" s="31">
        <v>144.30000000000001</v>
      </c>
      <c r="EP811" s="31">
        <v>144.80000000000001</v>
      </c>
      <c r="EQ811" s="31">
        <v>148</v>
      </c>
      <c r="ER811" s="31">
        <v>143.1</v>
      </c>
      <c r="ES811" s="31">
        <v>144.6</v>
      </c>
      <c r="ET811" s="31">
        <v>145.6</v>
      </c>
    </row>
    <row r="812" spans="1:150">
      <c r="A812" s="25" t="s">
        <v>2796</v>
      </c>
      <c r="B812" s="25" t="s">
        <v>2797</v>
      </c>
      <c r="C812" s="26">
        <v>6.1609999999999998E-2</v>
      </c>
      <c r="D812" s="31">
        <v>101.1</v>
      </c>
      <c r="E812" s="31">
        <v>98.4</v>
      </c>
      <c r="F812" s="31">
        <v>101.7</v>
      </c>
      <c r="G812" s="31">
        <v>102.8</v>
      </c>
      <c r="H812" s="31">
        <v>99.8</v>
      </c>
      <c r="I812" s="31">
        <v>103.5</v>
      </c>
      <c r="J812" s="31">
        <v>99.6</v>
      </c>
      <c r="K812" s="31">
        <v>99</v>
      </c>
      <c r="L812" s="31">
        <v>102.8</v>
      </c>
      <c r="M812" s="31">
        <v>99.2</v>
      </c>
      <c r="N812" s="31">
        <v>105.1</v>
      </c>
      <c r="O812" s="31">
        <v>102.9</v>
      </c>
      <c r="P812" s="31">
        <v>101.4</v>
      </c>
      <c r="Q812" s="31">
        <v>108.1</v>
      </c>
      <c r="R812" s="31">
        <v>109</v>
      </c>
      <c r="S812" s="31">
        <v>107.8</v>
      </c>
      <c r="T812" s="31">
        <v>110.2</v>
      </c>
      <c r="U812" s="31">
        <v>114</v>
      </c>
      <c r="V812" s="31">
        <v>112.9</v>
      </c>
      <c r="W812" s="31">
        <v>111.9</v>
      </c>
      <c r="X812" s="31">
        <v>107.8</v>
      </c>
      <c r="Y812" s="31">
        <v>109.6</v>
      </c>
      <c r="Z812" s="31">
        <v>111.6</v>
      </c>
      <c r="AA812" s="31">
        <v>111.9</v>
      </c>
      <c r="AB812" s="31">
        <v>111.6</v>
      </c>
      <c r="AC812" s="31">
        <v>113.7</v>
      </c>
      <c r="AD812" s="31">
        <v>115.4</v>
      </c>
      <c r="AE812" s="31">
        <v>114</v>
      </c>
      <c r="AF812" s="31">
        <v>115.7</v>
      </c>
      <c r="AG812" s="31">
        <v>114.3</v>
      </c>
      <c r="AH812" s="31">
        <v>115.2</v>
      </c>
      <c r="AI812" s="31">
        <v>114</v>
      </c>
      <c r="AJ812" s="31">
        <v>116</v>
      </c>
      <c r="AK812" s="31">
        <v>115.9</v>
      </c>
      <c r="AL812" s="31">
        <v>115.1</v>
      </c>
      <c r="AM812" s="31">
        <v>119.2</v>
      </c>
      <c r="AN812" s="31">
        <v>117.4</v>
      </c>
      <c r="AO812" s="31">
        <v>117.4</v>
      </c>
      <c r="AP812" s="31">
        <v>116.1</v>
      </c>
      <c r="AQ812" s="31">
        <v>111.6</v>
      </c>
      <c r="AR812" s="31">
        <v>110.7</v>
      </c>
      <c r="AS812" s="31">
        <v>114.2</v>
      </c>
      <c r="AT812" s="31">
        <v>111.4</v>
      </c>
      <c r="AU812" s="31">
        <v>116.1</v>
      </c>
      <c r="AV812" s="31">
        <v>113.8</v>
      </c>
      <c r="AW812" s="31">
        <v>111.2</v>
      </c>
      <c r="AX812" s="31">
        <v>106.7</v>
      </c>
      <c r="AY812" s="31">
        <v>111.2</v>
      </c>
      <c r="AZ812" s="31">
        <v>113.6</v>
      </c>
      <c r="BA812" s="31">
        <v>116.3</v>
      </c>
      <c r="BB812" s="31">
        <v>114.5</v>
      </c>
      <c r="BC812" s="31">
        <v>113.3</v>
      </c>
      <c r="BD812" s="31">
        <v>112.8</v>
      </c>
      <c r="BE812" s="31">
        <v>110.9</v>
      </c>
      <c r="BF812" s="31">
        <v>109.6</v>
      </c>
      <c r="BG812" s="31">
        <v>111.4</v>
      </c>
      <c r="BH812" s="31">
        <v>108.6</v>
      </c>
      <c r="BI812" s="31">
        <v>111.1</v>
      </c>
      <c r="BJ812" s="31">
        <v>109.8</v>
      </c>
      <c r="BK812" s="31">
        <v>109</v>
      </c>
      <c r="BL812" s="31">
        <v>109.1</v>
      </c>
      <c r="BM812" s="31">
        <v>107.7</v>
      </c>
      <c r="BN812" s="31">
        <v>107</v>
      </c>
      <c r="BO812" s="31">
        <v>108.3</v>
      </c>
      <c r="BP812" s="31">
        <v>107.6</v>
      </c>
      <c r="BQ812" s="31">
        <v>109.2</v>
      </c>
      <c r="BR812" s="31">
        <v>109.9</v>
      </c>
      <c r="BS812" s="31">
        <v>108.6</v>
      </c>
      <c r="BT812" s="31">
        <v>107.3</v>
      </c>
      <c r="BU812" s="31">
        <v>108.4</v>
      </c>
      <c r="BV812" s="31">
        <v>107.9</v>
      </c>
      <c r="BW812" s="31">
        <v>108.3</v>
      </c>
      <c r="BX812" s="31">
        <v>106.1</v>
      </c>
      <c r="BY812" s="31">
        <v>104.8</v>
      </c>
      <c r="BZ812" s="31">
        <v>104.3</v>
      </c>
      <c r="CA812" s="31">
        <v>103.9</v>
      </c>
      <c r="CB812" s="31">
        <v>104.9</v>
      </c>
      <c r="CC812" s="31">
        <v>110.9</v>
      </c>
      <c r="CD812" s="31">
        <v>112</v>
      </c>
      <c r="CE812" s="31">
        <v>112.2</v>
      </c>
      <c r="CF812" s="31">
        <v>112.7</v>
      </c>
      <c r="CG812" s="31">
        <v>115.2</v>
      </c>
      <c r="CH812" s="31">
        <v>116.1</v>
      </c>
      <c r="CI812" s="31">
        <v>113.3</v>
      </c>
      <c r="CJ812" s="31">
        <v>116.2</v>
      </c>
      <c r="CK812" s="31">
        <v>114.7</v>
      </c>
      <c r="CL812" s="31">
        <v>119.8</v>
      </c>
      <c r="CM812" s="31">
        <v>112.2</v>
      </c>
      <c r="CN812" s="31">
        <v>117.3</v>
      </c>
      <c r="CO812" s="31">
        <v>117.1</v>
      </c>
      <c r="CP812" s="31">
        <v>118.9</v>
      </c>
      <c r="CQ812" s="31">
        <v>118.9</v>
      </c>
      <c r="CR812" s="31">
        <v>121.5</v>
      </c>
      <c r="CS812" s="31">
        <v>121.3</v>
      </c>
      <c r="CT812" s="31">
        <v>121</v>
      </c>
      <c r="CU812" s="31">
        <v>121.1</v>
      </c>
      <c r="CV812" s="31">
        <v>117.7</v>
      </c>
      <c r="CW812" s="31">
        <v>117.2</v>
      </c>
      <c r="CX812" s="31">
        <v>120.2</v>
      </c>
      <c r="CY812" s="31">
        <v>120.3</v>
      </c>
      <c r="CZ812" s="31">
        <v>119.9</v>
      </c>
      <c r="DA812" s="31">
        <v>119.2</v>
      </c>
      <c r="DB812" s="31">
        <v>119.6</v>
      </c>
      <c r="DC812" s="31">
        <v>123.2</v>
      </c>
      <c r="DD812" s="31">
        <v>126.4</v>
      </c>
      <c r="DE812" s="31">
        <v>130.19999999999999</v>
      </c>
      <c r="DF812" s="31">
        <v>128.6</v>
      </c>
      <c r="DG812" s="31">
        <v>128.19999999999999</v>
      </c>
      <c r="DH812" s="31">
        <v>126.7</v>
      </c>
      <c r="DI812" s="31">
        <v>127.5</v>
      </c>
      <c r="DJ812" s="31">
        <v>130.6</v>
      </c>
      <c r="DK812" s="31">
        <v>131.6</v>
      </c>
      <c r="DL812" s="31">
        <v>132</v>
      </c>
      <c r="DM812" s="31">
        <v>130.9</v>
      </c>
      <c r="DN812" s="31">
        <v>135.5</v>
      </c>
      <c r="DO812" s="31">
        <v>137.69999999999999</v>
      </c>
      <c r="DP812" s="31">
        <v>137.1</v>
      </c>
      <c r="DQ812" s="31">
        <v>139.19999999999999</v>
      </c>
      <c r="DR812" s="31">
        <v>139.5</v>
      </c>
      <c r="DS812" s="31">
        <v>139.9</v>
      </c>
      <c r="DT812" s="31">
        <v>142.19999999999999</v>
      </c>
      <c r="DU812" s="31">
        <v>144.30000000000001</v>
      </c>
      <c r="DV812" s="31">
        <v>143.6</v>
      </c>
      <c r="DW812" s="31">
        <v>142.30000000000001</v>
      </c>
      <c r="DX812" s="31">
        <v>143.30000000000001</v>
      </c>
      <c r="DY812" s="31">
        <v>143.1</v>
      </c>
      <c r="DZ812" s="31">
        <v>144.19999999999999</v>
      </c>
      <c r="EA812" s="31">
        <v>145</v>
      </c>
      <c r="EB812" s="31">
        <v>147.5</v>
      </c>
      <c r="EC812" s="31">
        <v>150.80000000000001</v>
      </c>
      <c r="ED812" s="31">
        <v>148.80000000000001</v>
      </c>
      <c r="EE812" s="31">
        <v>151.4</v>
      </c>
      <c r="EF812" s="31">
        <v>151.6</v>
      </c>
      <c r="EG812" s="31">
        <v>150.4</v>
      </c>
      <c r="EH812" s="31">
        <v>150.9</v>
      </c>
      <c r="EI812" s="31">
        <v>149.30000000000001</v>
      </c>
      <c r="EJ812" s="31">
        <v>148.4</v>
      </c>
      <c r="EK812" s="31">
        <v>152</v>
      </c>
      <c r="EL812" s="31">
        <v>147.80000000000001</v>
      </c>
      <c r="EM812" s="31">
        <v>150</v>
      </c>
      <c r="EN812" s="31">
        <v>152.19999999999999</v>
      </c>
      <c r="EO812" s="31">
        <v>164.3</v>
      </c>
      <c r="EP812" s="31">
        <v>151.4</v>
      </c>
      <c r="EQ812" s="31">
        <v>151.4</v>
      </c>
      <c r="ER812" s="31">
        <v>147.5</v>
      </c>
      <c r="ES812" s="31">
        <v>148.4</v>
      </c>
      <c r="ET812" s="31">
        <v>147.4</v>
      </c>
    </row>
    <row r="813" spans="1:150">
      <c r="A813" s="25" t="s">
        <v>2798</v>
      </c>
      <c r="B813" s="25" t="s">
        <v>2799</v>
      </c>
      <c r="C813" s="26">
        <v>5.1029999999999999E-2</v>
      </c>
      <c r="D813" s="31">
        <v>100.1</v>
      </c>
      <c r="E813" s="31">
        <v>100.2</v>
      </c>
      <c r="F813" s="31">
        <v>107.3</v>
      </c>
      <c r="G813" s="31">
        <v>101.9</v>
      </c>
      <c r="H813" s="31">
        <v>103</v>
      </c>
      <c r="I813" s="31">
        <v>103.6</v>
      </c>
      <c r="J813" s="31">
        <v>103</v>
      </c>
      <c r="K813" s="31">
        <v>104.6</v>
      </c>
      <c r="L813" s="31">
        <v>105.6</v>
      </c>
      <c r="M813" s="31">
        <v>112.2</v>
      </c>
      <c r="N813" s="31">
        <v>111.8</v>
      </c>
      <c r="O813" s="31">
        <v>114.4</v>
      </c>
      <c r="P813" s="31">
        <v>105.9</v>
      </c>
      <c r="Q813" s="31">
        <v>105.7</v>
      </c>
      <c r="R813" s="31">
        <v>112.7</v>
      </c>
      <c r="S813" s="31">
        <v>110.7</v>
      </c>
      <c r="T813" s="31">
        <v>104.4</v>
      </c>
      <c r="U813" s="31">
        <v>113</v>
      </c>
      <c r="V813" s="31">
        <v>110.3</v>
      </c>
      <c r="W813" s="31">
        <v>112.3</v>
      </c>
      <c r="X813" s="31">
        <v>106.3</v>
      </c>
      <c r="Y813" s="31">
        <v>114.7</v>
      </c>
      <c r="Z813" s="31">
        <v>114.6</v>
      </c>
      <c r="AA813" s="31">
        <v>117.5</v>
      </c>
      <c r="AB813" s="31">
        <v>118.9</v>
      </c>
      <c r="AC813" s="31">
        <v>113.9</v>
      </c>
      <c r="AD813" s="31">
        <v>118.4</v>
      </c>
      <c r="AE813" s="31">
        <v>114.4</v>
      </c>
      <c r="AF813" s="31">
        <v>115.1</v>
      </c>
      <c r="AG813" s="31">
        <v>115.3</v>
      </c>
      <c r="AH813" s="31">
        <v>118.1</v>
      </c>
      <c r="AI813" s="31">
        <v>111.8</v>
      </c>
      <c r="AJ813" s="31">
        <v>118.2</v>
      </c>
      <c r="AK813" s="31">
        <v>117.8</v>
      </c>
      <c r="AL813" s="31">
        <v>114.7</v>
      </c>
      <c r="AM813" s="31">
        <v>118.4</v>
      </c>
      <c r="AN813" s="31">
        <v>119.8</v>
      </c>
      <c r="AO813" s="31">
        <v>116.6</v>
      </c>
      <c r="AP813" s="31">
        <v>119.3</v>
      </c>
      <c r="AQ813" s="31">
        <v>117.7</v>
      </c>
      <c r="AR813" s="31">
        <v>120</v>
      </c>
      <c r="AS813" s="31">
        <v>122.9</v>
      </c>
      <c r="AT813" s="31">
        <v>123.5</v>
      </c>
      <c r="AU813" s="31">
        <v>127.8</v>
      </c>
      <c r="AV813" s="31">
        <v>127.2</v>
      </c>
      <c r="AW813" s="31">
        <v>127.3</v>
      </c>
      <c r="AX813" s="31">
        <v>127.4</v>
      </c>
      <c r="AY813" s="31">
        <v>127.9</v>
      </c>
      <c r="AZ813" s="31">
        <v>127.8</v>
      </c>
      <c r="BA813" s="31">
        <v>127.3</v>
      </c>
      <c r="BB813" s="31">
        <v>126.4</v>
      </c>
      <c r="BC813" s="31">
        <v>125.5</v>
      </c>
      <c r="BD813" s="31">
        <v>125.4</v>
      </c>
      <c r="BE813" s="31">
        <v>124.8</v>
      </c>
      <c r="BF813" s="31">
        <v>124.7</v>
      </c>
      <c r="BG813" s="31">
        <v>125.2</v>
      </c>
      <c r="BH813" s="31">
        <v>125.6</v>
      </c>
      <c r="BI813" s="31">
        <v>126.4</v>
      </c>
      <c r="BJ813" s="31">
        <v>125.6</v>
      </c>
      <c r="BK813" s="31">
        <v>126.1</v>
      </c>
      <c r="BL813" s="31">
        <v>126.8</v>
      </c>
      <c r="BM813" s="31">
        <v>126.8</v>
      </c>
      <c r="BN813" s="31">
        <v>129.4</v>
      </c>
      <c r="BO813" s="31">
        <v>132.1</v>
      </c>
      <c r="BP813" s="31">
        <v>131.69999999999999</v>
      </c>
      <c r="BQ813" s="31">
        <v>131.1</v>
      </c>
      <c r="BR813" s="31">
        <v>132.30000000000001</v>
      </c>
      <c r="BS813" s="31">
        <v>133</v>
      </c>
      <c r="BT813" s="31">
        <v>132.80000000000001</v>
      </c>
      <c r="BU813" s="31">
        <v>134.80000000000001</v>
      </c>
      <c r="BV813" s="31">
        <v>134.4</v>
      </c>
      <c r="BW813" s="31">
        <v>133.80000000000001</v>
      </c>
      <c r="BX813" s="31">
        <v>132.80000000000001</v>
      </c>
      <c r="BY813" s="31">
        <v>133.30000000000001</v>
      </c>
      <c r="BZ813" s="31">
        <v>134.1</v>
      </c>
      <c r="CA813" s="31">
        <v>134.69999999999999</v>
      </c>
      <c r="CB813" s="31">
        <v>135.69999999999999</v>
      </c>
      <c r="CC813" s="31">
        <v>135.1</v>
      </c>
      <c r="CD813" s="31">
        <v>134.80000000000001</v>
      </c>
      <c r="CE813" s="31">
        <v>135.30000000000001</v>
      </c>
      <c r="CF813" s="31">
        <v>135.30000000000001</v>
      </c>
      <c r="CG813" s="31">
        <v>134.4</v>
      </c>
      <c r="CH813" s="31">
        <v>135.4</v>
      </c>
      <c r="CI813" s="31">
        <v>134.69999999999999</v>
      </c>
      <c r="CJ813" s="31">
        <v>135.19999999999999</v>
      </c>
      <c r="CK813" s="31">
        <v>132.80000000000001</v>
      </c>
      <c r="CL813" s="31">
        <v>132.9</v>
      </c>
      <c r="CM813" s="31">
        <v>132.19999999999999</v>
      </c>
      <c r="CN813" s="31">
        <v>132</v>
      </c>
      <c r="CO813" s="31">
        <v>131.4</v>
      </c>
      <c r="CP813" s="31">
        <v>131.30000000000001</v>
      </c>
      <c r="CQ813" s="31">
        <v>131.19999999999999</v>
      </c>
      <c r="CR813" s="31">
        <v>130.4</v>
      </c>
      <c r="CS813" s="31">
        <v>131.19999999999999</v>
      </c>
      <c r="CT813" s="31">
        <v>131.1</v>
      </c>
      <c r="CU813" s="31">
        <v>130.19999999999999</v>
      </c>
      <c r="CV813" s="31">
        <v>130.19999999999999</v>
      </c>
      <c r="CW813" s="31">
        <v>129.6</v>
      </c>
      <c r="CX813" s="31">
        <v>130.1</v>
      </c>
      <c r="CY813" s="31">
        <v>132.4</v>
      </c>
      <c r="CZ813" s="31">
        <v>130.9</v>
      </c>
      <c r="DA813" s="31">
        <v>131.5</v>
      </c>
      <c r="DB813" s="31">
        <v>132.19999999999999</v>
      </c>
      <c r="DC813" s="31">
        <v>132.4</v>
      </c>
      <c r="DD813" s="31">
        <v>132.6</v>
      </c>
      <c r="DE813" s="31">
        <v>132.69999999999999</v>
      </c>
      <c r="DF813" s="31">
        <v>133.30000000000001</v>
      </c>
      <c r="DG813" s="31">
        <v>133.5</v>
      </c>
      <c r="DH813" s="31">
        <v>134.80000000000001</v>
      </c>
      <c r="DI813" s="31">
        <v>136.4</v>
      </c>
      <c r="DJ813" s="31">
        <v>135.5</v>
      </c>
      <c r="DK813" s="31">
        <v>135.80000000000001</v>
      </c>
      <c r="DL813" s="31">
        <v>137.9</v>
      </c>
      <c r="DM813" s="31">
        <v>137.5</v>
      </c>
      <c r="DN813" s="31">
        <v>136.4</v>
      </c>
      <c r="DO813" s="31">
        <v>137.30000000000001</v>
      </c>
      <c r="DP813" s="31">
        <v>138.30000000000001</v>
      </c>
      <c r="DQ813" s="31">
        <v>140.19999999999999</v>
      </c>
      <c r="DR813" s="31">
        <v>141.19999999999999</v>
      </c>
      <c r="DS813" s="31">
        <v>139.30000000000001</v>
      </c>
      <c r="DT813" s="31">
        <v>139.5</v>
      </c>
      <c r="DU813" s="31">
        <v>143.19999999999999</v>
      </c>
      <c r="DV813" s="31">
        <v>142.30000000000001</v>
      </c>
      <c r="DW813" s="31">
        <v>143.4</v>
      </c>
      <c r="DX813" s="31">
        <v>146.19999999999999</v>
      </c>
      <c r="DY813" s="31">
        <v>146.6</v>
      </c>
      <c r="DZ813" s="31">
        <v>144.4</v>
      </c>
      <c r="EA813" s="31">
        <v>145.5</v>
      </c>
      <c r="EB813" s="31">
        <v>147.19999999999999</v>
      </c>
      <c r="EC813" s="31">
        <v>148.30000000000001</v>
      </c>
      <c r="ED813" s="31">
        <v>148.6</v>
      </c>
      <c r="EE813" s="31">
        <v>148.69999999999999</v>
      </c>
      <c r="EF813" s="31">
        <v>149</v>
      </c>
      <c r="EG813" s="31">
        <v>149.5</v>
      </c>
      <c r="EH813" s="31">
        <v>149</v>
      </c>
      <c r="EI813" s="31">
        <v>148.4</v>
      </c>
      <c r="EJ813" s="31">
        <v>147.6</v>
      </c>
      <c r="EK813" s="31">
        <v>148.1</v>
      </c>
      <c r="EL813" s="31">
        <v>149.5</v>
      </c>
      <c r="EM813" s="31">
        <v>149.6</v>
      </c>
      <c r="EN813" s="31">
        <v>149.69999999999999</v>
      </c>
      <c r="EO813" s="31">
        <v>149.4</v>
      </c>
      <c r="EP813" s="31">
        <v>150.69999999999999</v>
      </c>
      <c r="EQ813" s="31">
        <v>150.5</v>
      </c>
      <c r="ER813" s="31">
        <v>149.19999999999999</v>
      </c>
      <c r="ES813" s="31">
        <v>148.80000000000001</v>
      </c>
      <c r="ET813" s="31">
        <v>148.80000000000001</v>
      </c>
    </row>
    <row r="814" spans="1:150">
      <c r="A814" s="25" t="s">
        <v>2800</v>
      </c>
      <c r="B814" s="25" t="s">
        <v>2801</v>
      </c>
      <c r="C814" s="26">
        <v>2.8070000000000001E-2</v>
      </c>
      <c r="D814" s="31">
        <v>95.3</v>
      </c>
      <c r="E814" s="31">
        <v>95.2</v>
      </c>
      <c r="F814" s="31">
        <v>93.8</v>
      </c>
      <c r="G814" s="31">
        <v>99.1</v>
      </c>
      <c r="H814" s="31">
        <v>97.2</v>
      </c>
      <c r="I814" s="31">
        <v>92.3</v>
      </c>
      <c r="J814" s="31">
        <v>89.9</v>
      </c>
      <c r="K814" s="31">
        <v>95.8</v>
      </c>
      <c r="L814" s="31">
        <v>96.2</v>
      </c>
      <c r="M814" s="31">
        <v>95.6</v>
      </c>
      <c r="N814" s="31">
        <v>103.2</v>
      </c>
      <c r="O814" s="31">
        <v>96.4</v>
      </c>
      <c r="P814" s="31">
        <v>90.5</v>
      </c>
      <c r="Q814" s="31">
        <v>91.5</v>
      </c>
      <c r="R814" s="31">
        <v>92.5</v>
      </c>
      <c r="S814" s="31">
        <v>89.2</v>
      </c>
      <c r="T814" s="31">
        <v>91.1</v>
      </c>
      <c r="U814" s="31">
        <v>90.3</v>
      </c>
      <c r="V814" s="31">
        <v>88.2</v>
      </c>
      <c r="W814" s="31">
        <v>90.9</v>
      </c>
      <c r="X814" s="31">
        <v>94.7</v>
      </c>
      <c r="Y814" s="31">
        <v>89.6</v>
      </c>
      <c r="Z814" s="31">
        <v>91.5</v>
      </c>
      <c r="AA814" s="31">
        <v>91.1</v>
      </c>
      <c r="AB814" s="31">
        <v>97.1</v>
      </c>
      <c r="AC814" s="31">
        <v>95.7</v>
      </c>
      <c r="AD814" s="31">
        <v>96.1</v>
      </c>
      <c r="AE814" s="31">
        <v>94.8</v>
      </c>
      <c r="AF814" s="31">
        <v>100.3</v>
      </c>
      <c r="AG814" s="31">
        <v>101.2</v>
      </c>
      <c r="AH814" s="31">
        <v>96.9</v>
      </c>
      <c r="AI814" s="31">
        <v>99.9</v>
      </c>
      <c r="AJ814" s="31">
        <v>99.3</v>
      </c>
      <c r="AK814" s="31">
        <v>101.8</v>
      </c>
      <c r="AL814" s="31">
        <v>100.6</v>
      </c>
      <c r="AM814" s="31">
        <v>101.7</v>
      </c>
      <c r="AN814" s="31">
        <v>99.4</v>
      </c>
      <c r="AO814" s="31">
        <v>100.5</v>
      </c>
      <c r="AP814" s="31">
        <v>99</v>
      </c>
      <c r="AQ814" s="31">
        <v>100.9</v>
      </c>
      <c r="AR814" s="31">
        <v>99.2</v>
      </c>
      <c r="AS814" s="31">
        <v>97</v>
      </c>
      <c r="AT814" s="31">
        <v>96</v>
      </c>
      <c r="AU814" s="31">
        <v>97.9</v>
      </c>
      <c r="AV814" s="31">
        <v>95.7</v>
      </c>
      <c r="AW814" s="31">
        <v>97.6</v>
      </c>
      <c r="AX814" s="31">
        <v>97</v>
      </c>
      <c r="AY814" s="31">
        <v>96.8</v>
      </c>
      <c r="AZ814" s="31">
        <v>96.8</v>
      </c>
      <c r="BA814" s="31">
        <v>96.2</v>
      </c>
      <c r="BB814" s="31">
        <v>96.1</v>
      </c>
      <c r="BC814" s="31">
        <v>97.5</v>
      </c>
      <c r="BD814" s="31">
        <v>96.1</v>
      </c>
      <c r="BE814" s="31">
        <v>94.6</v>
      </c>
      <c r="BF814" s="31">
        <v>94.8</v>
      </c>
      <c r="BG814" s="31">
        <v>96</v>
      </c>
      <c r="BH814" s="31">
        <v>95.5</v>
      </c>
      <c r="BI814" s="31">
        <v>98.1</v>
      </c>
      <c r="BJ814" s="31">
        <v>99.3</v>
      </c>
      <c r="BK814" s="31">
        <v>99.6</v>
      </c>
      <c r="BL814" s="31">
        <v>97.8</v>
      </c>
      <c r="BM814" s="31">
        <v>98.8</v>
      </c>
      <c r="BN814" s="31">
        <v>97.7</v>
      </c>
      <c r="BO814" s="31">
        <v>102.3</v>
      </c>
      <c r="BP814" s="31">
        <v>101.9</v>
      </c>
      <c r="BQ814" s="31">
        <v>99.6</v>
      </c>
      <c r="BR814" s="31">
        <v>98.6</v>
      </c>
      <c r="BS814" s="31">
        <v>104.2</v>
      </c>
      <c r="BT814" s="31">
        <v>98.9</v>
      </c>
      <c r="BU814" s="31">
        <v>103</v>
      </c>
      <c r="BV814" s="31">
        <v>99.7</v>
      </c>
      <c r="BW814" s="31">
        <v>102.8</v>
      </c>
      <c r="BX814" s="31">
        <v>103.3</v>
      </c>
      <c r="BY814" s="31">
        <v>100</v>
      </c>
      <c r="BZ814" s="31">
        <v>104.2</v>
      </c>
      <c r="CA814" s="31">
        <v>106.5</v>
      </c>
      <c r="CB814" s="31">
        <v>100.1</v>
      </c>
      <c r="CC814" s="31">
        <v>100.3</v>
      </c>
      <c r="CD814" s="31">
        <v>101.1</v>
      </c>
      <c r="CE814" s="31">
        <v>100</v>
      </c>
      <c r="CF814" s="31">
        <v>102.6</v>
      </c>
      <c r="CG814" s="31">
        <v>99.6</v>
      </c>
      <c r="CH814" s="31">
        <v>95.3</v>
      </c>
      <c r="CI814" s="31">
        <v>95.6</v>
      </c>
      <c r="CJ814" s="31">
        <v>95.4</v>
      </c>
      <c r="CK814" s="31">
        <v>96.5</v>
      </c>
      <c r="CL814" s="31">
        <v>96.8</v>
      </c>
      <c r="CM814" s="31">
        <v>96</v>
      </c>
      <c r="CN814" s="31">
        <v>96.3</v>
      </c>
      <c r="CO814" s="31">
        <v>95.9</v>
      </c>
      <c r="CP814" s="31">
        <v>97.9</v>
      </c>
      <c r="CQ814" s="31">
        <v>98.1</v>
      </c>
      <c r="CR814" s="31">
        <v>98.9</v>
      </c>
      <c r="CS814" s="31">
        <v>101.3</v>
      </c>
      <c r="CT814" s="31">
        <v>100.1</v>
      </c>
      <c r="CU814" s="31">
        <v>100.1</v>
      </c>
      <c r="CV814" s="31">
        <v>100.1</v>
      </c>
      <c r="CW814" s="31">
        <v>99.5</v>
      </c>
      <c r="CX814" s="31">
        <v>99.8</v>
      </c>
      <c r="CY814" s="31">
        <v>99.7</v>
      </c>
      <c r="CZ814" s="31">
        <v>99.9</v>
      </c>
      <c r="DA814" s="31">
        <v>99.5</v>
      </c>
      <c r="DB814" s="31">
        <v>101</v>
      </c>
      <c r="DC814" s="31">
        <v>100</v>
      </c>
      <c r="DD814" s="31">
        <v>99</v>
      </c>
      <c r="DE814" s="31">
        <v>100.1</v>
      </c>
      <c r="DF814" s="31">
        <v>100.6</v>
      </c>
      <c r="DG814" s="31">
        <v>100.8</v>
      </c>
      <c r="DH814" s="31">
        <v>101.7</v>
      </c>
      <c r="DI814" s="31">
        <v>101.1</v>
      </c>
      <c r="DJ814" s="31">
        <v>99.8</v>
      </c>
      <c r="DK814" s="31">
        <v>99.8</v>
      </c>
      <c r="DL814" s="31">
        <v>102.5</v>
      </c>
      <c r="DM814" s="31">
        <v>102</v>
      </c>
      <c r="DN814" s="31">
        <v>103</v>
      </c>
      <c r="DO814" s="31">
        <v>103.3</v>
      </c>
      <c r="DP814" s="31">
        <v>109.7</v>
      </c>
      <c r="DQ814" s="31">
        <v>110.8</v>
      </c>
      <c r="DR814" s="31">
        <v>111.7</v>
      </c>
      <c r="DS814" s="31">
        <v>114.1</v>
      </c>
      <c r="DT814" s="31">
        <v>113.5</v>
      </c>
      <c r="DU814" s="31">
        <v>111.6</v>
      </c>
      <c r="DV814" s="31">
        <v>113.9</v>
      </c>
      <c r="DW814" s="31">
        <v>114.6</v>
      </c>
      <c r="DX814" s="31">
        <v>115.1</v>
      </c>
      <c r="DY814" s="31">
        <v>116.3</v>
      </c>
      <c r="DZ814" s="31">
        <v>116</v>
      </c>
      <c r="EA814" s="31">
        <v>114.4</v>
      </c>
      <c r="EB814" s="31">
        <v>111.4</v>
      </c>
      <c r="EC814" s="31">
        <v>112.4</v>
      </c>
      <c r="ED814" s="31">
        <v>112.8</v>
      </c>
      <c r="EE814" s="31">
        <v>112.6</v>
      </c>
      <c r="EF814" s="31">
        <v>112</v>
      </c>
      <c r="EG814" s="31">
        <v>112.1</v>
      </c>
      <c r="EH814" s="31">
        <v>111.2</v>
      </c>
      <c r="EI814" s="31">
        <v>111.4</v>
      </c>
      <c r="EJ814" s="31">
        <v>112</v>
      </c>
      <c r="EK814" s="31">
        <v>111.6</v>
      </c>
      <c r="EL814" s="31">
        <v>112.3</v>
      </c>
      <c r="EM814" s="31">
        <v>112.3</v>
      </c>
      <c r="EN814" s="31">
        <v>111.4</v>
      </c>
      <c r="EO814" s="31">
        <v>105.9</v>
      </c>
      <c r="EP814" s="31">
        <v>105.4</v>
      </c>
      <c r="EQ814" s="31">
        <v>110.7</v>
      </c>
      <c r="ER814" s="31">
        <v>111.2</v>
      </c>
      <c r="ES814" s="31">
        <v>111</v>
      </c>
      <c r="ET814" s="31">
        <v>111.1</v>
      </c>
    </row>
    <row r="815" spans="1:150">
      <c r="A815" s="25" t="s">
        <v>2802</v>
      </c>
      <c r="B815" s="25" t="s">
        <v>2803</v>
      </c>
      <c r="C815" s="26">
        <v>7.8979999999999995E-2</v>
      </c>
      <c r="D815" s="31">
        <v>96.1</v>
      </c>
      <c r="E815" s="31">
        <v>92.8</v>
      </c>
      <c r="F815" s="31">
        <v>93.3</v>
      </c>
      <c r="G815" s="31">
        <v>92.7</v>
      </c>
      <c r="H815" s="31">
        <v>104.6</v>
      </c>
      <c r="I815" s="31">
        <v>99.5</v>
      </c>
      <c r="J815" s="31">
        <v>96.6</v>
      </c>
      <c r="K815" s="31">
        <v>94.4</v>
      </c>
      <c r="L815" s="31">
        <v>94.8</v>
      </c>
      <c r="M815" s="31">
        <v>96.6</v>
      </c>
      <c r="N815" s="31">
        <v>94.1</v>
      </c>
      <c r="O815" s="31">
        <v>93.8</v>
      </c>
      <c r="P815" s="31">
        <v>115.4</v>
      </c>
      <c r="Q815" s="31">
        <v>106.2</v>
      </c>
      <c r="R815" s="31">
        <v>97</v>
      </c>
      <c r="S815" s="31">
        <v>94.6</v>
      </c>
      <c r="T815" s="31">
        <v>90.1</v>
      </c>
      <c r="U815" s="31">
        <v>91.7</v>
      </c>
      <c r="V815" s="31">
        <v>91.3</v>
      </c>
      <c r="W815" s="31">
        <v>94.5</v>
      </c>
      <c r="X815" s="31">
        <v>91.8</v>
      </c>
      <c r="Y815" s="31">
        <v>88.2</v>
      </c>
      <c r="Z815" s="31">
        <v>92.2</v>
      </c>
      <c r="AA815" s="31">
        <v>90.7</v>
      </c>
      <c r="AB815" s="31">
        <v>89.6</v>
      </c>
      <c r="AC815" s="31">
        <v>90</v>
      </c>
      <c r="AD815" s="31">
        <v>86.4</v>
      </c>
      <c r="AE815" s="31">
        <v>95.3</v>
      </c>
      <c r="AF815" s="31">
        <v>94.7</v>
      </c>
      <c r="AG815" s="31">
        <v>92.9</v>
      </c>
      <c r="AH815" s="31">
        <v>93.2</v>
      </c>
      <c r="AI815" s="31">
        <v>88.1</v>
      </c>
      <c r="AJ815" s="31">
        <v>86</v>
      </c>
      <c r="AK815" s="31">
        <v>89.5</v>
      </c>
      <c r="AL815" s="31">
        <v>91.7</v>
      </c>
      <c r="AM815" s="31">
        <v>87.9</v>
      </c>
      <c r="AN815" s="31">
        <v>92</v>
      </c>
      <c r="AO815" s="31">
        <v>99.5</v>
      </c>
      <c r="AP815" s="31">
        <v>97.4</v>
      </c>
      <c r="AQ815" s="31">
        <v>101.9</v>
      </c>
      <c r="AR815" s="31">
        <v>101.9</v>
      </c>
      <c r="AS815" s="31">
        <v>101.9</v>
      </c>
      <c r="AT815" s="31">
        <v>101.7</v>
      </c>
      <c r="AU815" s="31">
        <v>101.9</v>
      </c>
      <c r="AV815" s="31">
        <v>101.9</v>
      </c>
      <c r="AW815" s="31">
        <v>102</v>
      </c>
      <c r="AX815" s="31">
        <v>103.6</v>
      </c>
      <c r="AY815" s="31">
        <v>102.2</v>
      </c>
      <c r="AZ815" s="31">
        <v>101.7</v>
      </c>
      <c r="BA815" s="31">
        <v>102.3</v>
      </c>
      <c r="BB815" s="31">
        <v>101.3</v>
      </c>
      <c r="BC815" s="31">
        <v>101.4</v>
      </c>
      <c r="BD815" s="31">
        <v>101.6</v>
      </c>
      <c r="BE815" s="31">
        <v>101.4</v>
      </c>
      <c r="BF815" s="31">
        <v>101.1</v>
      </c>
      <c r="BG815" s="31">
        <v>101.4</v>
      </c>
      <c r="BH815" s="31">
        <v>102</v>
      </c>
      <c r="BI815" s="31">
        <v>102.1</v>
      </c>
      <c r="BJ815" s="31">
        <v>102.1</v>
      </c>
      <c r="BK815" s="31">
        <v>102.2</v>
      </c>
      <c r="BL815" s="31">
        <v>103.5</v>
      </c>
      <c r="BM815" s="31">
        <v>103.4</v>
      </c>
      <c r="BN815" s="31">
        <v>103.5</v>
      </c>
      <c r="BO815" s="31">
        <v>102.8</v>
      </c>
      <c r="BP815" s="31">
        <v>103.6</v>
      </c>
      <c r="BQ815" s="31">
        <v>103.7</v>
      </c>
      <c r="BR815" s="31">
        <v>103.8</v>
      </c>
      <c r="BS815" s="31">
        <v>103.7</v>
      </c>
      <c r="BT815" s="31">
        <v>103.1</v>
      </c>
      <c r="BU815" s="31">
        <v>104.2</v>
      </c>
      <c r="BV815" s="31">
        <v>104.3</v>
      </c>
      <c r="BW815" s="31">
        <v>104.4</v>
      </c>
      <c r="BX815" s="31">
        <v>104.4</v>
      </c>
      <c r="BY815" s="31">
        <v>104.7</v>
      </c>
      <c r="BZ815" s="31">
        <v>104.3</v>
      </c>
      <c r="CA815" s="31">
        <v>104.3</v>
      </c>
      <c r="CB815" s="31">
        <v>106.2</v>
      </c>
      <c r="CC815" s="31">
        <v>106.9</v>
      </c>
      <c r="CD815" s="31">
        <v>107.2</v>
      </c>
      <c r="CE815" s="31">
        <v>107.4</v>
      </c>
      <c r="CF815" s="31">
        <v>106.7</v>
      </c>
      <c r="CG815" s="31">
        <v>106.7</v>
      </c>
      <c r="CH815" s="31">
        <v>106.8</v>
      </c>
      <c r="CI815" s="31">
        <v>106.8</v>
      </c>
      <c r="CJ815" s="31">
        <v>107.3</v>
      </c>
      <c r="CK815" s="31">
        <v>107.7</v>
      </c>
      <c r="CL815" s="31">
        <v>107.7</v>
      </c>
      <c r="CM815" s="31">
        <v>107.7</v>
      </c>
      <c r="CN815" s="31">
        <v>107.6</v>
      </c>
      <c r="CO815" s="31">
        <v>107.6</v>
      </c>
      <c r="CP815" s="31">
        <v>109.2</v>
      </c>
      <c r="CQ815" s="31">
        <v>109.1</v>
      </c>
      <c r="CR815" s="31">
        <v>109.1</v>
      </c>
      <c r="CS815" s="31">
        <v>109.1</v>
      </c>
      <c r="CT815" s="31">
        <v>109</v>
      </c>
      <c r="CU815" s="31">
        <v>109</v>
      </c>
      <c r="CV815" s="31">
        <v>109</v>
      </c>
      <c r="CW815" s="31">
        <v>111.3</v>
      </c>
      <c r="CX815" s="31">
        <v>116.1</v>
      </c>
      <c r="CY815" s="31">
        <v>116.4</v>
      </c>
      <c r="CZ815" s="31">
        <v>118.3</v>
      </c>
      <c r="DA815" s="31">
        <v>118.1</v>
      </c>
      <c r="DB815" s="31">
        <v>118.2</v>
      </c>
      <c r="DC815" s="31">
        <v>118.2</v>
      </c>
      <c r="DD815" s="31">
        <v>122.4</v>
      </c>
      <c r="DE815" s="31">
        <v>123.2</v>
      </c>
      <c r="DF815" s="31">
        <v>120.6</v>
      </c>
      <c r="DG815" s="31">
        <v>118.5</v>
      </c>
      <c r="DH815" s="31">
        <v>119.1</v>
      </c>
      <c r="DI815" s="31">
        <v>119</v>
      </c>
      <c r="DJ815" s="31">
        <v>120.4</v>
      </c>
      <c r="DK815" s="31">
        <v>119.8</v>
      </c>
      <c r="DL815" s="31">
        <v>122.2</v>
      </c>
      <c r="DM815" s="31">
        <v>121.3</v>
      </c>
      <c r="DN815" s="31">
        <v>122.6</v>
      </c>
      <c r="DO815" s="31">
        <v>123.9</v>
      </c>
      <c r="DP815" s="31">
        <v>123.4</v>
      </c>
      <c r="DQ815" s="31">
        <v>123.9</v>
      </c>
      <c r="DR815" s="31">
        <v>126.4</v>
      </c>
      <c r="DS815" s="31">
        <v>126</v>
      </c>
      <c r="DT815" s="31">
        <v>128.4</v>
      </c>
      <c r="DU815" s="31">
        <v>128.5</v>
      </c>
      <c r="DV815" s="31">
        <v>128.19999999999999</v>
      </c>
      <c r="DW815" s="31">
        <v>126.9</v>
      </c>
      <c r="DX815" s="31">
        <v>124.3</v>
      </c>
      <c r="DY815" s="31">
        <v>124.8</v>
      </c>
      <c r="DZ815" s="31">
        <v>124.8</v>
      </c>
      <c r="EA815" s="31">
        <v>123.2</v>
      </c>
      <c r="EB815" s="31">
        <v>123.4</v>
      </c>
      <c r="EC815" s="31">
        <v>123.4</v>
      </c>
      <c r="ED815" s="31">
        <v>123.4</v>
      </c>
      <c r="EE815" s="31">
        <v>127.5</v>
      </c>
      <c r="EF815" s="31">
        <v>127.7</v>
      </c>
      <c r="EG815" s="31">
        <v>128.19999999999999</v>
      </c>
      <c r="EH815" s="31">
        <v>128.19999999999999</v>
      </c>
      <c r="EI815" s="31">
        <v>127.9</v>
      </c>
      <c r="EJ815" s="31">
        <v>128.69999999999999</v>
      </c>
      <c r="EK815" s="31">
        <v>127.7</v>
      </c>
      <c r="EL815" s="31">
        <v>127.7</v>
      </c>
      <c r="EM815" s="31">
        <v>126.6</v>
      </c>
      <c r="EN815" s="31">
        <v>127.7</v>
      </c>
      <c r="EO815" s="31">
        <v>126.6</v>
      </c>
      <c r="EP815" s="31">
        <v>126.7</v>
      </c>
      <c r="EQ815" s="31">
        <v>124.6</v>
      </c>
      <c r="ER815" s="31">
        <v>123.2</v>
      </c>
      <c r="ES815" s="31">
        <v>123.2</v>
      </c>
      <c r="ET815" s="31">
        <v>121.1</v>
      </c>
    </row>
    <row r="816" spans="1:150">
      <c r="A816" s="25" t="s">
        <v>2804</v>
      </c>
      <c r="B816" s="25" t="s">
        <v>2805</v>
      </c>
      <c r="C816" s="26">
        <v>0.10145</v>
      </c>
      <c r="D816" s="31">
        <v>96.4</v>
      </c>
      <c r="E816" s="31">
        <v>89.8</v>
      </c>
      <c r="F816" s="31">
        <v>102</v>
      </c>
      <c r="G816" s="31">
        <v>94.3</v>
      </c>
      <c r="H816" s="31">
        <v>95.7</v>
      </c>
      <c r="I816" s="31">
        <v>100.3</v>
      </c>
      <c r="J816" s="31">
        <v>95.5</v>
      </c>
      <c r="K816" s="31">
        <v>99.3</v>
      </c>
      <c r="L816" s="31">
        <v>94.8</v>
      </c>
      <c r="M816" s="31">
        <v>96.4</v>
      </c>
      <c r="N816" s="31">
        <v>94.7</v>
      </c>
      <c r="O816" s="31">
        <v>93.9</v>
      </c>
      <c r="P816" s="31">
        <v>96.9</v>
      </c>
      <c r="Q816" s="31">
        <v>98.2</v>
      </c>
      <c r="R816" s="31">
        <v>102.2</v>
      </c>
      <c r="S816" s="31">
        <v>92.9</v>
      </c>
      <c r="T816" s="31">
        <v>99.8</v>
      </c>
      <c r="U816" s="31">
        <v>102.7</v>
      </c>
      <c r="V816" s="31">
        <v>102.2</v>
      </c>
      <c r="W816" s="31">
        <v>97.4</v>
      </c>
      <c r="X816" s="31">
        <v>93.1</v>
      </c>
      <c r="Y816" s="31">
        <v>93.8</v>
      </c>
      <c r="Z816" s="31">
        <v>98.4</v>
      </c>
      <c r="AA816" s="31">
        <v>95.8</v>
      </c>
      <c r="AB816" s="31">
        <v>102.8</v>
      </c>
      <c r="AC816" s="31">
        <v>96.8</v>
      </c>
      <c r="AD816" s="31">
        <v>99.1</v>
      </c>
      <c r="AE816" s="31">
        <v>101.2</v>
      </c>
      <c r="AF816" s="31">
        <v>100</v>
      </c>
      <c r="AG816" s="31">
        <v>100.3</v>
      </c>
      <c r="AH816" s="31">
        <v>98.3</v>
      </c>
      <c r="AI816" s="31">
        <v>99.1</v>
      </c>
      <c r="AJ816" s="31">
        <v>97.9</v>
      </c>
      <c r="AK816" s="31">
        <v>105.6</v>
      </c>
      <c r="AL816" s="31">
        <v>97.5</v>
      </c>
      <c r="AM816" s="31">
        <v>95.6</v>
      </c>
      <c r="AN816" s="31">
        <v>98.5</v>
      </c>
      <c r="AO816" s="31">
        <v>97.7</v>
      </c>
      <c r="AP816" s="31">
        <v>98.3</v>
      </c>
      <c r="AQ816" s="31">
        <v>97.1</v>
      </c>
      <c r="AR816" s="31">
        <v>110.4</v>
      </c>
      <c r="AS816" s="31">
        <v>114.4</v>
      </c>
      <c r="AT816" s="31">
        <v>112.6</v>
      </c>
      <c r="AU816" s="31">
        <v>114.3</v>
      </c>
      <c r="AV816" s="31">
        <v>110.9</v>
      </c>
      <c r="AW816" s="31">
        <v>117.9</v>
      </c>
      <c r="AX816" s="31">
        <v>111.9</v>
      </c>
      <c r="AY816" s="31">
        <v>114.4</v>
      </c>
      <c r="AZ816" s="31">
        <v>109.6</v>
      </c>
      <c r="BA816" s="31">
        <v>113</v>
      </c>
      <c r="BB816" s="31">
        <v>109</v>
      </c>
      <c r="BC816" s="31">
        <v>108.7</v>
      </c>
      <c r="BD816" s="31">
        <v>108.1</v>
      </c>
      <c r="BE816" s="31">
        <v>109.6</v>
      </c>
      <c r="BF816" s="31">
        <v>109.6</v>
      </c>
      <c r="BG816" s="31">
        <v>109.6</v>
      </c>
      <c r="BH816" s="31">
        <v>108</v>
      </c>
      <c r="BI816" s="31">
        <v>103.3</v>
      </c>
      <c r="BJ816" s="31">
        <v>103.8</v>
      </c>
      <c r="BK816" s="31">
        <v>104.3</v>
      </c>
      <c r="BL816" s="31">
        <v>105.1</v>
      </c>
      <c r="BM816" s="31">
        <v>104.9</v>
      </c>
      <c r="BN816" s="31">
        <v>108.1</v>
      </c>
      <c r="BO816" s="31">
        <v>107.6</v>
      </c>
      <c r="BP816" s="31">
        <v>108.8</v>
      </c>
      <c r="BQ816" s="31">
        <v>110.4</v>
      </c>
      <c r="BR816" s="31">
        <v>109.5</v>
      </c>
      <c r="BS816" s="31">
        <v>111.4</v>
      </c>
      <c r="BT816" s="31">
        <v>110</v>
      </c>
      <c r="BU816" s="31">
        <v>106.1</v>
      </c>
      <c r="BV816" s="31">
        <v>112.3</v>
      </c>
      <c r="BW816" s="31">
        <v>106.6</v>
      </c>
      <c r="BX816" s="31">
        <v>113.6</v>
      </c>
      <c r="BY816" s="31">
        <v>115.8</v>
      </c>
      <c r="BZ816" s="31">
        <v>112</v>
      </c>
      <c r="CA816" s="31">
        <v>116.2</v>
      </c>
      <c r="CB816" s="31">
        <v>113.9</v>
      </c>
      <c r="CC816" s="31">
        <v>110</v>
      </c>
      <c r="CD816" s="31">
        <v>117.3</v>
      </c>
      <c r="CE816" s="31">
        <v>116.8</v>
      </c>
      <c r="CF816" s="31">
        <v>116.5</v>
      </c>
      <c r="CG816" s="31">
        <v>116.2</v>
      </c>
      <c r="CH816" s="31">
        <v>115.9</v>
      </c>
      <c r="CI816" s="31">
        <v>118.7</v>
      </c>
      <c r="CJ816" s="31">
        <v>117.1</v>
      </c>
      <c r="CK816" s="31">
        <v>120.7</v>
      </c>
      <c r="CL816" s="31">
        <v>121</v>
      </c>
      <c r="CM816" s="31">
        <v>120.1</v>
      </c>
      <c r="CN816" s="31">
        <v>118.3</v>
      </c>
      <c r="CO816" s="31">
        <v>119.5</v>
      </c>
      <c r="CP816" s="31">
        <v>119.7</v>
      </c>
      <c r="CQ816" s="31">
        <v>122.2</v>
      </c>
      <c r="CR816" s="31">
        <v>121.6</v>
      </c>
      <c r="CS816" s="31">
        <v>123.8</v>
      </c>
      <c r="CT816" s="31">
        <v>119.7</v>
      </c>
      <c r="CU816" s="31">
        <v>118.8</v>
      </c>
      <c r="CV816" s="31">
        <v>119.2</v>
      </c>
      <c r="CW816" s="31">
        <v>121.1</v>
      </c>
      <c r="CX816" s="31">
        <v>122.1</v>
      </c>
      <c r="CY816" s="31">
        <v>120.1</v>
      </c>
      <c r="CZ816" s="31">
        <v>118.5</v>
      </c>
      <c r="DA816" s="31">
        <v>115.8</v>
      </c>
      <c r="DB816" s="31">
        <v>114.2</v>
      </c>
      <c r="DC816" s="31">
        <v>118.8</v>
      </c>
      <c r="DD816" s="31">
        <v>117.7</v>
      </c>
      <c r="DE816" s="31">
        <v>114.9</v>
      </c>
      <c r="DF816" s="31">
        <v>119.2</v>
      </c>
      <c r="DG816" s="31">
        <v>122.5</v>
      </c>
      <c r="DH816" s="31">
        <v>122.6</v>
      </c>
      <c r="DI816" s="31">
        <v>127.1</v>
      </c>
      <c r="DJ816" s="31">
        <v>124.6</v>
      </c>
      <c r="DK816" s="31">
        <v>126.9</v>
      </c>
      <c r="DL816" s="31">
        <v>129</v>
      </c>
      <c r="DM816" s="31">
        <v>128</v>
      </c>
      <c r="DN816" s="31">
        <v>127.3</v>
      </c>
      <c r="DO816" s="31">
        <v>128.69999999999999</v>
      </c>
      <c r="DP816" s="31">
        <v>129.1</v>
      </c>
      <c r="DQ816" s="31">
        <v>130.4</v>
      </c>
      <c r="DR816" s="31">
        <v>131.1</v>
      </c>
      <c r="DS816" s="31">
        <v>129</v>
      </c>
      <c r="DT816" s="31">
        <v>135.19999999999999</v>
      </c>
      <c r="DU816" s="31">
        <v>140.6</v>
      </c>
      <c r="DV816" s="31">
        <v>137</v>
      </c>
      <c r="DW816" s="31">
        <v>138.9</v>
      </c>
      <c r="DX816" s="31">
        <v>141.30000000000001</v>
      </c>
      <c r="DY816" s="31">
        <v>142</v>
      </c>
      <c r="DZ816" s="31">
        <v>142.19999999999999</v>
      </c>
      <c r="EA816" s="31">
        <v>139.9</v>
      </c>
      <c r="EB816" s="31">
        <v>138.80000000000001</v>
      </c>
      <c r="EC816" s="31">
        <v>136.4</v>
      </c>
      <c r="ED816" s="31">
        <v>132.69999999999999</v>
      </c>
      <c r="EE816" s="31">
        <v>135.80000000000001</v>
      </c>
      <c r="EF816" s="31">
        <v>136.5</v>
      </c>
      <c r="EG816" s="31">
        <v>135.69999999999999</v>
      </c>
      <c r="EH816" s="31">
        <v>138.5</v>
      </c>
      <c r="EI816" s="31">
        <v>137.30000000000001</v>
      </c>
      <c r="EJ816" s="31">
        <v>136.30000000000001</v>
      </c>
      <c r="EK816" s="31">
        <v>136.4</v>
      </c>
      <c r="EL816" s="31">
        <v>132.5</v>
      </c>
      <c r="EM816" s="31">
        <v>133.1</v>
      </c>
      <c r="EN816" s="31">
        <v>133.1</v>
      </c>
      <c r="EO816" s="31">
        <v>131.5</v>
      </c>
      <c r="EP816" s="31">
        <v>131</v>
      </c>
      <c r="EQ816" s="31">
        <v>130.30000000000001</v>
      </c>
      <c r="ER816" s="31">
        <v>131.80000000000001</v>
      </c>
      <c r="ES816" s="31">
        <v>132.1</v>
      </c>
      <c r="ET816" s="31">
        <v>132.9</v>
      </c>
    </row>
    <row r="817" spans="1:150">
      <c r="A817" s="25" t="s">
        <v>2806</v>
      </c>
      <c r="B817" s="25" t="s">
        <v>2807</v>
      </c>
      <c r="C817" s="26">
        <v>3.6810000000000002E-2</v>
      </c>
      <c r="D817" s="31">
        <v>98.9</v>
      </c>
      <c r="E817" s="31">
        <v>101.4</v>
      </c>
      <c r="F817" s="31">
        <v>99.8</v>
      </c>
      <c r="G817" s="31">
        <v>99.7</v>
      </c>
      <c r="H817" s="31">
        <v>97.1</v>
      </c>
      <c r="I817" s="31">
        <v>99.7</v>
      </c>
      <c r="J817" s="31">
        <v>100</v>
      </c>
      <c r="K817" s="31">
        <v>98</v>
      </c>
      <c r="L817" s="31">
        <v>97.6</v>
      </c>
      <c r="M817" s="31">
        <v>100.4</v>
      </c>
      <c r="N817" s="31">
        <v>100</v>
      </c>
      <c r="O817" s="31">
        <v>100.8</v>
      </c>
      <c r="P817" s="31">
        <v>99.2</v>
      </c>
      <c r="Q817" s="31">
        <v>102.5</v>
      </c>
      <c r="R817" s="31">
        <v>100.6</v>
      </c>
      <c r="S817" s="31">
        <v>100.4</v>
      </c>
      <c r="T817" s="31">
        <v>100.3</v>
      </c>
      <c r="U817" s="31">
        <v>105.3</v>
      </c>
      <c r="V817" s="31">
        <v>100.2</v>
      </c>
      <c r="W817" s="31">
        <v>102</v>
      </c>
      <c r="X817" s="31">
        <v>103</v>
      </c>
      <c r="Y817" s="31">
        <v>105.7</v>
      </c>
      <c r="Z817" s="31">
        <v>103.4</v>
      </c>
      <c r="AA817" s="31">
        <v>105</v>
      </c>
      <c r="AB817" s="31">
        <v>103.9</v>
      </c>
      <c r="AC817" s="31">
        <v>105.1</v>
      </c>
      <c r="AD817" s="31">
        <v>105.1</v>
      </c>
      <c r="AE817" s="31">
        <v>105.1</v>
      </c>
      <c r="AF817" s="31">
        <v>103.5</v>
      </c>
      <c r="AG817" s="31">
        <v>104.6</v>
      </c>
      <c r="AH817" s="31">
        <v>102.9</v>
      </c>
      <c r="AI817" s="31">
        <v>105.1</v>
      </c>
      <c r="AJ817" s="31">
        <v>105.6</v>
      </c>
      <c r="AK817" s="31">
        <v>107.8</v>
      </c>
      <c r="AL817" s="31">
        <v>109.8</v>
      </c>
      <c r="AM817" s="31">
        <v>108.1</v>
      </c>
      <c r="AN817" s="31">
        <v>108.7</v>
      </c>
      <c r="AO817" s="31">
        <v>110.2</v>
      </c>
      <c r="AP817" s="31">
        <v>109.6</v>
      </c>
      <c r="AQ817" s="31">
        <v>110.2</v>
      </c>
      <c r="AR817" s="31">
        <v>119.7</v>
      </c>
      <c r="AS817" s="31">
        <v>120</v>
      </c>
      <c r="AT817" s="31">
        <v>121.1</v>
      </c>
      <c r="AU817" s="31">
        <v>121.1</v>
      </c>
      <c r="AV817" s="31">
        <v>118.4</v>
      </c>
      <c r="AW817" s="31">
        <v>122.5</v>
      </c>
      <c r="AX817" s="31">
        <v>121</v>
      </c>
      <c r="AY817" s="31">
        <v>120.2</v>
      </c>
      <c r="AZ817" s="31">
        <v>125.7</v>
      </c>
      <c r="BA817" s="31">
        <v>122.6</v>
      </c>
      <c r="BB817" s="31">
        <v>120.9</v>
      </c>
      <c r="BC817" s="31">
        <v>122.6</v>
      </c>
      <c r="BD817" s="31">
        <v>121.2</v>
      </c>
      <c r="BE817" s="31">
        <v>120</v>
      </c>
      <c r="BF817" s="31">
        <v>124.4</v>
      </c>
      <c r="BG817" s="31">
        <v>120.1</v>
      </c>
      <c r="BH817" s="31">
        <v>118.7</v>
      </c>
      <c r="BI817" s="31">
        <v>121.9</v>
      </c>
      <c r="BJ817" s="31">
        <v>122.9</v>
      </c>
      <c r="BK817" s="31">
        <v>123.4</v>
      </c>
      <c r="BL817" s="31">
        <v>123.9</v>
      </c>
      <c r="BM817" s="31">
        <v>123.8</v>
      </c>
      <c r="BN817" s="31">
        <v>123.4</v>
      </c>
      <c r="BO817" s="31">
        <v>123.2</v>
      </c>
      <c r="BP817" s="31">
        <v>126.3</v>
      </c>
      <c r="BQ817" s="31">
        <v>125.4</v>
      </c>
      <c r="BR817" s="31">
        <v>125.4</v>
      </c>
      <c r="BS817" s="31">
        <v>129.19999999999999</v>
      </c>
      <c r="BT817" s="31">
        <v>128</v>
      </c>
      <c r="BU817" s="31">
        <v>128.6</v>
      </c>
      <c r="BV817" s="31">
        <v>129</v>
      </c>
      <c r="BW817" s="31">
        <v>129.69999999999999</v>
      </c>
      <c r="BX817" s="31">
        <v>129.9</v>
      </c>
      <c r="BY817" s="31">
        <v>131.19999999999999</v>
      </c>
      <c r="BZ817" s="31">
        <v>130.9</v>
      </c>
      <c r="CA817" s="31">
        <v>130.80000000000001</v>
      </c>
      <c r="CB817" s="31">
        <v>131.19999999999999</v>
      </c>
      <c r="CC817" s="31">
        <v>131.6</v>
      </c>
      <c r="CD817" s="31">
        <v>131.9</v>
      </c>
      <c r="CE817" s="31">
        <v>131.4</v>
      </c>
      <c r="CF817" s="31">
        <v>135.30000000000001</v>
      </c>
      <c r="CG817" s="31">
        <v>135.69999999999999</v>
      </c>
      <c r="CH817" s="31">
        <v>135.30000000000001</v>
      </c>
      <c r="CI817" s="31">
        <v>134.5</v>
      </c>
      <c r="CJ817" s="31">
        <v>131.80000000000001</v>
      </c>
      <c r="CK817" s="31">
        <v>129.9</v>
      </c>
      <c r="CL817" s="31">
        <v>129.5</v>
      </c>
      <c r="CM817" s="31">
        <v>130.69999999999999</v>
      </c>
      <c r="CN817" s="31">
        <v>130.4</v>
      </c>
      <c r="CO817" s="31">
        <v>129.6</v>
      </c>
      <c r="CP817" s="31">
        <v>128.19999999999999</v>
      </c>
      <c r="CQ817" s="31">
        <v>127.8</v>
      </c>
      <c r="CR817" s="31">
        <v>127.7</v>
      </c>
      <c r="CS817" s="31">
        <v>128</v>
      </c>
      <c r="CT817" s="31">
        <v>129.30000000000001</v>
      </c>
      <c r="CU817" s="31">
        <v>129.9</v>
      </c>
      <c r="CV817" s="31">
        <v>129.69999999999999</v>
      </c>
      <c r="CW817" s="31">
        <v>126.4</v>
      </c>
      <c r="CX817" s="31">
        <v>129.19999999999999</v>
      </c>
      <c r="CY817" s="31">
        <v>132.80000000000001</v>
      </c>
      <c r="CZ817" s="31">
        <v>131.69999999999999</v>
      </c>
      <c r="DA817" s="31">
        <v>131.4</v>
      </c>
      <c r="DB817" s="31">
        <v>131.80000000000001</v>
      </c>
      <c r="DC817" s="31">
        <v>131.80000000000001</v>
      </c>
      <c r="DD817" s="31">
        <v>131.19999999999999</v>
      </c>
      <c r="DE817" s="31">
        <v>131.4</v>
      </c>
      <c r="DF817" s="31">
        <v>132.1</v>
      </c>
      <c r="DG817" s="31">
        <v>132.5</v>
      </c>
      <c r="DH817" s="31">
        <v>134.80000000000001</v>
      </c>
      <c r="DI817" s="31">
        <v>134.30000000000001</v>
      </c>
      <c r="DJ817" s="31">
        <v>134.69999999999999</v>
      </c>
      <c r="DK817" s="31">
        <v>136.19999999999999</v>
      </c>
      <c r="DL817" s="31">
        <v>137.19999999999999</v>
      </c>
      <c r="DM817" s="31">
        <v>139</v>
      </c>
      <c r="DN817" s="31">
        <v>140.5</v>
      </c>
      <c r="DO817" s="31">
        <v>143.80000000000001</v>
      </c>
      <c r="DP817" s="31">
        <v>146.6</v>
      </c>
      <c r="DQ817" s="31">
        <v>147.1</v>
      </c>
      <c r="DR817" s="31">
        <v>148.69999999999999</v>
      </c>
      <c r="DS817" s="31">
        <v>149.6</v>
      </c>
      <c r="DT817" s="31">
        <v>144.5</v>
      </c>
      <c r="DU817" s="31">
        <v>147.4</v>
      </c>
      <c r="DV817" s="31">
        <v>151</v>
      </c>
      <c r="DW817" s="31">
        <v>151.30000000000001</v>
      </c>
      <c r="DX817" s="31">
        <v>152.30000000000001</v>
      </c>
      <c r="DY817" s="31">
        <v>152.30000000000001</v>
      </c>
      <c r="DZ817" s="31">
        <v>152.5</v>
      </c>
      <c r="EA817" s="31">
        <v>151</v>
      </c>
      <c r="EB817" s="31">
        <v>151.30000000000001</v>
      </c>
      <c r="EC817" s="31">
        <v>152.1</v>
      </c>
      <c r="ED817" s="31">
        <v>151.4</v>
      </c>
      <c r="EE817" s="31">
        <v>152.19999999999999</v>
      </c>
      <c r="EF817" s="31">
        <v>152.1</v>
      </c>
      <c r="EG817" s="31">
        <v>153.80000000000001</v>
      </c>
      <c r="EH817" s="31">
        <v>153.30000000000001</v>
      </c>
      <c r="EI817" s="31">
        <v>153.69999999999999</v>
      </c>
      <c r="EJ817" s="31">
        <v>153.4</v>
      </c>
      <c r="EK817" s="31">
        <v>153.4</v>
      </c>
      <c r="EL817" s="31">
        <v>155.30000000000001</v>
      </c>
      <c r="EM817" s="31">
        <v>154.4</v>
      </c>
      <c r="EN817" s="31">
        <v>154.80000000000001</v>
      </c>
      <c r="EO817" s="31">
        <v>154.5</v>
      </c>
      <c r="EP817" s="31">
        <v>153.9</v>
      </c>
      <c r="EQ817" s="31">
        <v>154</v>
      </c>
      <c r="ER817" s="31">
        <v>154.19999999999999</v>
      </c>
      <c r="ES817" s="31">
        <v>154.4</v>
      </c>
      <c r="ET817" s="31">
        <v>154.30000000000001</v>
      </c>
    </row>
    <row r="818" spans="1:150">
      <c r="A818" s="25" t="s">
        <v>2808</v>
      </c>
      <c r="B818" s="25" t="s">
        <v>2809</v>
      </c>
      <c r="C818" s="26">
        <v>0.31546000000000002</v>
      </c>
      <c r="D818" s="31">
        <v>100.5</v>
      </c>
      <c r="E818" s="31">
        <v>97.4</v>
      </c>
      <c r="F818" s="31">
        <v>100.3</v>
      </c>
      <c r="G818" s="31">
        <v>101.7</v>
      </c>
      <c r="H818" s="31">
        <v>102.5</v>
      </c>
      <c r="I818" s="31">
        <v>101.9</v>
      </c>
      <c r="J818" s="31">
        <v>101.5</v>
      </c>
      <c r="K818" s="31">
        <v>102</v>
      </c>
      <c r="L818" s="31">
        <v>102.5</v>
      </c>
      <c r="M818" s="31">
        <v>103.4</v>
      </c>
      <c r="N818" s="31">
        <v>101.2</v>
      </c>
      <c r="O818" s="31">
        <v>102.7</v>
      </c>
      <c r="P818" s="31">
        <v>100</v>
      </c>
      <c r="Q818" s="31">
        <v>101.7</v>
      </c>
      <c r="R818" s="31">
        <v>99.4</v>
      </c>
      <c r="S818" s="31">
        <v>101.9</v>
      </c>
      <c r="T818" s="31">
        <v>101</v>
      </c>
      <c r="U818" s="31">
        <v>95.4</v>
      </c>
      <c r="V818" s="31">
        <v>99.7</v>
      </c>
      <c r="W818" s="31">
        <v>93.9</v>
      </c>
      <c r="X818" s="31">
        <v>98.1</v>
      </c>
      <c r="Y818" s="31">
        <v>94.9</v>
      </c>
      <c r="Z818" s="31">
        <v>96.3</v>
      </c>
      <c r="AA818" s="31">
        <v>101.6</v>
      </c>
      <c r="AB818" s="31">
        <v>92.1</v>
      </c>
      <c r="AC818" s="31">
        <v>97.6</v>
      </c>
      <c r="AD818" s="31">
        <v>94.7</v>
      </c>
      <c r="AE818" s="31">
        <v>95.9</v>
      </c>
      <c r="AF818" s="31">
        <v>95.6</v>
      </c>
      <c r="AG818" s="31">
        <v>96.4</v>
      </c>
      <c r="AH818" s="31">
        <v>95.2</v>
      </c>
      <c r="AI818" s="31">
        <v>94.7</v>
      </c>
      <c r="AJ818" s="31">
        <v>98.2</v>
      </c>
      <c r="AK818" s="31">
        <v>98.5</v>
      </c>
      <c r="AL818" s="31">
        <v>98</v>
      </c>
      <c r="AM818" s="31">
        <v>98.8</v>
      </c>
      <c r="AN818" s="31">
        <v>95.5</v>
      </c>
      <c r="AO818" s="31">
        <v>98.3</v>
      </c>
      <c r="AP818" s="31">
        <v>98.5</v>
      </c>
      <c r="AQ818" s="31">
        <v>98.7</v>
      </c>
      <c r="AR818" s="31">
        <v>100.2</v>
      </c>
      <c r="AS818" s="31">
        <v>98.8</v>
      </c>
      <c r="AT818" s="31">
        <v>104.3</v>
      </c>
      <c r="AU818" s="31">
        <v>98.4</v>
      </c>
      <c r="AV818" s="31">
        <v>97.6</v>
      </c>
      <c r="AW818" s="31">
        <v>96.6</v>
      </c>
      <c r="AX818" s="31">
        <v>97.1</v>
      </c>
      <c r="AY818" s="31">
        <v>100.4</v>
      </c>
      <c r="AZ818" s="31">
        <v>99</v>
      </c>
      <c r="BA818" s="31">
        <v>101.8</v>
      </c>
      <c r="BB818" s="31">
        <v>100.8</v>
      </c>
      <c r="BC818" s="31">
        <v>103.3</v>
      </c>
      <c r="BD818" s="31">
        <v>102.7</v>
      </c>
      <c r="BE818" s="31">
        <v>102.2</v>
      </c>
      <c r="BF818" s="31">
        <v>102</v>
      </c>
      <c r="BG818" s="31">
        <v>101.7</v>
      </c>
      <c r="BH818" s="31">
        <v>102</v>
      </c>
      <c r="BI818" s="31">
        <v>100.8</v>
      </c>
      <c r="BJ818" s="31">
        <v>100.9</v>
      </c>
      <c r="BK818" s="31">
        <v>100.8</v>
      </c>
      <c r="BL818" s="31">
        <v>100.9</v>
      </c>
      <c r="BM818" s="31">
        <v>101.1</v>
      </c>
      <c r="BN818" s="31">
        <v>101.5</v>
      </c>
      <c r="BO818" s="31">
        <v>101.9</v>
      </c>
      <c r="BP818" s="31">
        <v>101</v>
      </c>
      <c r="BQ818" s="31">
        <v>102.7</v>
      </c>
      <c r="BR818" s="31">
        <v>101.8</v>
      </c>
      <c r="BS818" s="31">
        <v>102</v>
      </c>
      <c r="BT818" s="31">
        <v>102.1</v>
      </c>
      <c r="BU818" s="31">
        <v>103.1</v>
      </c>
      <c r="BV818" s="31">
        <v>102.9</v>
      </c>
      <c r="BW818" s="31">
        <v>104.3</v>
      </c>
      <c r="BX818" s="31">
        <v>104.4</v>
      </c>
      <c r="BY818" s="31">
        <v>103.7</v>
      </c>
      <c r="BZ818" s="31">
        <v>103.4</v>
      </c>
      <c r="CA818" s="31">
        <v>105</v>
      </c>
      <c r="CB818" s="31">
        <v>105.6</v>
      </c>
      <c r="CC818" s="31">
        <v>105.5</v>
      </c>
      <c r="CD818" s="31">
        <v>106.2</v>
      </c>
      <c r="CE818" s="31">
        <v>105.4</v>
      </c>
      <c r="CF818" s="31">
        <v>105.5</v>
      </c>
      <c r="CG818" s="31">
        <v>105.9</v>
      </c>
      <c r="CH818" s="31">
        <v>106.3</v>
      </c>
      <c r="CI818" s="31">
        <v>105.3</v>
      </c>
      <c r="CJ818" s="31">
        <v>105.1</v>
      </c>
      <c r="CK818" s="31">
        <v>106.3</v>
      </c>
      <c r="CL818" s="31">
        <v>105</v>
      </c>
      <c r="CM818" s="31">
        <v>105.4</v>
      </c>
      <c r="CN818" s="31">
        <v>105.3</v>
      </c>
      <c r="CO818" s="31">
        <v>105.8</v>
      </c>
      <c r="CP818" s="31">
        <v>105.8</v>
      </c>
      <c r="CQ818" s="31">
        <v>107.1</v>
      </c>
      <c r="CR818" s="31">
        <v>106.2</v>
      </c>
      <c r="CS818" s="31">
        <v>107.8</v>
      </c>
      <c r="CT818" s="31">
        <v>107.8</v>
      </c>
      <c r="CU818" s="31">
        <v>107.2</v>
      </c>
      <c r="CV818" s="31">
        <v>107.4</v>
      </c>
      <c r="CW818" s="31">
        <v>107.3</v>
      </c>
      <c r="CX818" s="31">
        <v>107.2</v>
      </c>
      <c r="CY818" s="31">
        <v>107.7</v>
      </c>
      <c r="CZ818" s="31">
        <v>107.8</v>
      </c>
      <c r="DA818" s="31">
        <v>107.6</v>
      </c>
      <c r="DB818" s="31">
        <v>106.9</v>
      </c>
      <c r="DC818" s="31">
        <v>106.6</v>
      </c>
      <c r="DD818" s="31">
        <v>107</v>
      </c>
      <c r="DE818" s="31">
        <v>107.8</v>
      </c>
      <c r="DF818" s="31">
        <v>107.3</v>
      </c>
      <c r="DG818" s="31">
        <v>107.7</v>
      </c>
      <c r="DH818" s="31">
        <v>109.5</v>
      </c>
      <c r="DI818" s="31">
        <v>108.4</v>
      </c>
      <c r="DJ818" s="31">
        <v>109.5</v>
      </c>
      <c r="DK818" s="31">
        <v>112.2</v>
      </c>
      <c r="DL818" s="31">
        <v>112.3</v>
      </c>
      <c r="DM818" s="31">
        <v>110.9</v>
      </c>
      <c r="DN818" s="31">
        <v>112</v>
      </c>
      <c r="DO818" s="31">
        <v>112.7</v>
      </c>
      <c r="DP818" s="31">
        <v>112.8</v>
      </c>
      <c r="DQ818" s="31">
        <v>113.3</v>
      </c>
      <c r="DR818" s="31">
        <v>113.8</v>
      </c>
      <c r="DS818" s="31">
        <v>115.8</v>
      </c>
      <c r="DT818" s="31">
        <v>115.6</v>
      </c>
      <c r="DU818" s="31">
        <v>116.3</v>
      </c>
      <c r="DV818" s="31">
        <v>116.8</v>
      </c>
      <c r="DW818" s="31">
        <v>117.6</v>
      </c>
      <c r="DX818" s="31">
        <v>118.3</v>
      </c>
      <c r="DY818" s="31">
        <v>119.1</v>
      </c>
      <c r="DZ818" s="31">
        <v>119.5</v>
      </c>
      <c r="EA818" s="31">
        <v>119.8</v>
      </c>
      <c r="EB818" s="31">
        <v>120.9</v>
      </c>
      <c r="EC818" s="31">
        <v>119.2</v>
      </c>
      <c r="ED818" s="31">
        <v>120.3</v>
      </c>
      <c r="EE818" s="31">
        <v>120.6</v>
      </c>
      <c r="EF818" s="31">
        <v>120.2</v>
      </c>
      <c r="EG818" s="31">
        <v>120.1</v>
      </c>
      <c r="EH818" s="31">
        <v>121.7</v>
      </c>
      <c r="EI818" s="31">
        <v>121.7</v>
      </c>
      <c r="EJ818" s="31">
        <v>122.5</v>
      </c>
      <c r="EK818" s="31">
        <v>122.2</v>
      </c>
      <c r="EL818" s="31">
        <v>122</v>
      </c>
      <c r="EM818" s="31">
        <v>122.1</v>
      </c>
      <c r="EN818" s="31">
        <v>122.6</v>
      </c>
      <c r="EO818" s="31">
        <v>123.5</v>
      </c>
      <c r="EP818" s="31">
        <v>124.1</v>
      </c>
      <c r="EQ818" s="31">
        <v>124.1</v>
      </c>
      <c r="ER818" s="31">
        <v>123.9</v>
      </c>
      <c r="ES818" s="31">
        <v>123.7</v>
      </c>
      <c r="ET818" s="31">
        <v>124</v>
      </c>
    </row>
    <row r="819" spans="1:150">
      <c r="A819" s="25" t="s">
        <v>2810</v>
      </c>
      <c r="B819" s="25" t="s">
        <v>2811</v>
      </c>
      <c r="C819" s="26">
        <v>8.6269999999999999E-2</v>
      </c>
      <c r="D819" s="31">
        <v>98.8</v>
      </c>
      <c r="E819" s="31">
        <v>96.9</v>
      </c>
      <c r="F819" s="31">
        <v>96.8</v>
      </c>
      <c r="G819" s="31">
        <v>99.9</v>
      </c>
      <c r="H819" s="31">
        <v>102</v>
      </c>
      <c r="I819" s="31">
        <v>101</v>
      </c>
      <c r="J819" s="31">
        <v>98.8</v>
      </c>
      <c r="K819" s="31">
        <v>98.2</v>
      </c>
      <c r="L819" s="31">
        <v>98.4</v>
      </c>
      <c r="M819" s="31">
        <v>98.6</v>
      </c>
      <c r="N819" s="31">
        <v>95.3</v>
      </c>
      <c r="O819" s="31">
        <v>94.9</v>
      </c>
      <c r="P819" s="31">
        <v>96.6</v>
      </c>
      <c r="Q819" s="31">
        <v>96.3</v>
      </c>
      <c r="R819" s="31">
        <v>99.6</v>
      </c>
      <c r="S819" s="31">
        <v>100.7</v>
      </c>
      <c r="T819" s="31">
        <v>102.6</v>
      </c>
      <c r="U819" s="31">
        <v>101.8</v>
      </c>
      <c r="V819" s="31">
        <v>99.1</v>
      </c>
      <c r="W819" s="31">
        <v>98.3</v>
      </c>
      <c r="X819" s="31">
        <v>98.4</v>
      </c>
      <c r="Y819" s="31">
        <v>98.9</v>
      </c>
      <c r="Z819" s="31">
        <v>99.5</v>
      </c>
      <c r="AA819" s="31">
        <v>101.1</v>
      </c>
      <c r="AB819" s="31">
        <v>98</v>
      </c>
      <c r="AC819" s="31">
        <v>98.4</v>
      </c>
      <c r="AD819" s="31">
        <v>98.6</v>
      </c>
      <c r="AE819" s="31">
        <v>100.6</v>
      </c>
      <c r="AF819" s="31">
        <v>100.9</v>
      </c>
      <c r="AG819" s="31">
        <v>99.3</v>
      </c>
      <c r="AH819" s="31">
        <v>101.1</v>
      </c>
      <c r="AI819" s="31">
        <v>96.4</v>
      </c>
      <c r="AJ819" s="31">
        <v>92.4</v>
      </c>
      <c r="AK819" s="31">
        <v>91.7</v>
      </c>
      <c r="AL819" s="31">
        <v>93.7</v>
      </c>
      <c r="AM819" s="31">
        <v>93.9</v>
      </c>
      <c r="AN819" s="31">
        <v>99.8</v>
      </c>
      <c r="AO819" s="31">
        <v>101.5</v>
      </c>
      <c r="AP819" s="31">
        <v>104.2</v>
      </c>
      <c r="AQ819" s="31">
        <v>104.1</v>
      </c>
      <c r="AR819" s="31">
        <v>105.4</v>
      </c>
      <c r="AS819" s="31">
        <v>104.1</v>
      </c>
      <c r="AT819" s="31">
        <v>103.3</v>
      </c>
      <c r="AU819" s="31">
        <v>105</v>
      </c>
      <c r="AV819" s="31">
        <v>103.4</v>
      </c>
      <c r="AW819" s="31">
        <v>105.9</v>
      </c>
      <c r="AX819" s="31">
        <v>104.6</v>
      </c>
      <c r="AY819" s="31">
        <v>104.1</v>
      </c>
      <c r="AZ819" s="31">
        <v>103.4</v>
      </c>
      <c r="BA819" s="31">
        <v>105.4</v>
      </c>
      <c r="BB819" s="31">
        <v>105.8</v>
      </c>
      <c r="BC819" s="31">
        <v>107.1</v>
      </c>
      <c r="BD819" s="31">
        <v>106</v>
      </c>
      <c r="BE819" s="31">
        <v>105.6</v>
      </c>
      <c r="BF819" s="31">
        <v>105.3</v>
      </c>
      <c r="BG819" s="31">
        <v>105.7</v>
      </c>
      <c r="BH819" s="31">
        <v>105.7</v>
      </c>
      <c r="BI819" s="31">
        <v>105.7</v>
      </c>
      <c r="BJ819" s="31">
        <v>105.7</v>
      </c>
      <c r="BK819" s="31">
        <v>106</v>
      </c>
      <c r="BL819" s="31">
        <v>106</v>
      </c>
      <c r="BM819" s="31">
        <v>106</v>
      </c>
      <c r="BN819" s="31">
        <v>108</v>
      </c>
      <c r="BO819" s="31">
        <v>106.2</v>
      </c>
      <c r="BP819" s="31">
        <v>106.2</v>
      </c>
      <c r="BQ819" s="31">
        <v>106.2</v>
      </c>
      <c r="BR819" s="31">
        <v>106.2</v>
      </c>
      <c r="BS819" s="31">
        <v>106.2</v>
      </c>
      <c r="BT819" s="31">
        <v>106.3</v>
      </c>
      <c r="BU819" s="31">
        <v>106.4</v>
      </c>
      <c r="BV819" s="31">
        <v>103.4</v>
      </c>
      <c r="BW819" s="31">
        <v>103.3</v>
      </c>
      <c r="BX819" s="31">
        <v>103.3</v>
      </c>
      <c r="BY819" s="31">
        <v>103.6</v>
      </c>
      <c r="BZ819" s="31">
        <v>103.8</v>
      </c>
      <c r="CA819" s="31">
        <v>103.8</v>
      </c>
      <c r="CB819" s="31">
        <v>103.8</v>
      </c>
      <c r="CC819" s="31">
        <v>105.5</v>
      </c>
      <c r="CD819" s="31">
        <v>105.6</v>
      </c>
      <c r="CE819" s="31">
        <v>105.5</v>
      </c>
      <c r="CF819" s="31">
        <v>105.5</v>
      </c>
      <c r="CG819" s="31">
        <v>105.5</v>
      </c>
      <c r="CH819" s="31">
        <v>109.5</v>
      </c>
      <c r="CI819" s="31">
        <v>109.5</v>
      </c>
      <c r="CJ819" s="31">
        <v>109.5</v>
      </c>
      <c r="CK819" s="31">
        <v>109.5</v>
      </c>
      <c r="CL819" s="31">
        <v>108.1</v>
      </c>
      <c r="CM819" s="31">
        <v>108.2</v>
      </c>
      <c r="CN819" s="31">
        <v>108.2</v>
      </c>
      <c r="CO819" s="31">
        <v>108.7</v>
      </c>
      <c r="CP819" s="31">
        <v>109</v>
      </c>
      <c r="CQ819" s="31">
        <v>109</v>
      </c>
      <c r="CR819" s="31">
        <v>108.6</v>
      </c>
      <c r="CS819" s="31">
        <v>109</v>
      </c>
      <c r="CT819" s="31">
        <v>109</v>
      </c>
      <c r="CU819" s="31">
        <v>109</v>
      </c>
      <c r="CV819" s="31">
        <v>109</v>
      </c>
      <c r="CW819" s="31">
        <v>109</v>
      </c>
      <c r="CX819" s="31">
        <v>109</v>
      </c>
      <c r="CY819" s="31">
        <v>108.8</v>
      </c>
      <c r="CZ819" s="31">
        <v>108.7</v>
      </c>
      <c r="DA819" s="31">
        <v>108.8</v>
      </c>
      <c r="DB819" s="31">
        <v>109.9</v>
      </c>
      <c r="DC819" s="31">
        <v>110.3</v>
      </c>
      <c r="DD819" s="31">
        <v>110.2</v>
      </c>
      <c r="DE819" s="31">
        <v>110.2</v>
      </c>
      <c r="DF819" s="31">
        <v>113.8</v>
      </c>
      <c r="DG819" s="31">
        <v>114.1</v>
      </c>
      <c r="DH819" s="31">
        <v>114.6</v>
      </c>
      <c r="DI819" s="31">
        <v>114.7</v>
      </c>
      <c r="DJ819" s="31">
        <v>114.7</v>
      </c>
      <c r="DK819" s="31">
        <v>114.7</v>
      </c>
      <c r="DL819" s="31">
        <v>114.7</v>
      </c>
      <c r="DM819" s="31">
        <v>114.8</v>
      </c>
      <c r="DN819" s="31">
        <v>115.5</v>
      </c>
      <c r="DO819" s="31">
        <v>122.5</v>
      </c>
      <c r="DP819" s="31">
        <v>122.9</v>
      </c>
      <c r="DQ819" s="31">
        <v>126.3</v>
      </c>
      <c r="DR819" s="31">
        <v>126.9</v>
      </c>
      <c r="DS819" s="31">
        <v>126.9</v>
      </c>
      <c r="DT819" s="31">
        <v>128.69999999999999</v>
      </c>
      <c r="DU819" s="31">
        <v>128.69999999999999</v>
      </c>
      <c r="DV819" s="31">
        <v>129.1</v>
      </c>
      <c r="DW819" s="31">
        <v>129.4</v>
      </c>
      <c r="DX819" s="31">
        <v>129.4</v>
      </c>
      <c r="DY819" s="31">
        <v>131</v>
      </c>
      <c r="DZ819" s="31">
        <v>131</v>
      </c>
      <c r="EA819" s="31">
        <v>131</v>
      </c>
      <c r="EB819" s="31">
        <v>131</v>
      </c>
      <c r="EC819" s="31">
        <v>131.1</v>
      </c>
      <c r="ED819" s="31">
        <v>130.5</v>
      </c>
      <c r="EE819" s="31">
        <v>130.5</v>
      </c>
      <c r="EF819" s="31">
        <v>130.80000000000001</v>
      </c>
      <c r="EG819" s="31">
        <v>130.80000000000001</v>
      </c>
      <c r="EH819" s="31">
        <v>131.80000000000001</v>
      </c>
      <c r="EI819" s="31">
        <v>131.80000000000001</v>
      </c>
      <c r="EJ819" s="31">
        <v>131.80000000000001</v>
      </c>
      <c r="EK819" s="31">
        <v>131.80000000000001</v>
      </c>
      <c r="EL819" s="31">
        <v>131.80000000000001</v>
      </c>
      <c r="EM819" s="31">
        <v>131.80000000000001</v>
      </c>
      <c r="EN819" s="31">
        <v>131.80000000000001</v>
      </c>
      <c r="EO819" s="31">
        <v>131.80000000000001</v>
      </c>
      <c r="EP819" s="31">
        <v>131.80000000000001</v>
      </c>
      <c r="EQ819" s="31">
        <v>131.6</v>
      </c>
      <c r="ER819" s="31">
        <v>131.6</v>
      </c>
      <c r="ES819" s="31">
        <v>132</v>
      </c>
      <c r="ET819" s="31">
        <v>132.5</v>
      </c>
    </row>
    <row r="820" spans="1:150">
      <c r="A820" s="25" t="s">
        <v>2812</v>
      </c>
      <c r="B820" s="25" t="s">
        <v>2813</v>
      </c>
      <c r="C820" s="26">
        <v>8.8230000000000003E-2</v>
      </c>
      <c r="D820" s="31">
        <v>107.1</v>
      </c>
      <c r="E820" s="31">
        <v>105.5</v>
      </c>
      <c r="F820" s="31">
        <v>104.3</v>
      </c>
      <c r="G820" s="31">
        <v>106.1</v>
      </c>
      <c r="H820" s="31">
        <v>110</v>
      </c>
      <c r="I820" s="31">
        <v>106.2</v>
      </c>
      <c r="J820" s="31">
        <v>109.5</v>
      </c>
      <c r="K820" s="31">
        <v>104</v>
      </c>
      <c r="L820" s="31">
        <v>105.3</v>
      </c>
      <c r="M820" s="31">
        <v>106.8</v>
      </c>
      <c r="N820" s="31">
        <v>99.8</v>
      </c>
      <c r="O820" s="31">
        <v>102</v>
      </c>
      <c r="P820" s="31">
        <v>107</v>
      </c>
      <c r="Q820" s="31">
        <v>105.5</v>
      </c>
      <c r="R820" s="31">
        <v>109.9</v>
      </c>
      <c r="S820" s="31">
        <v>109.9</v>
      </c>
      <c r="T820" s="31">
        <v>104</v>
      </c>
      <c r="U820" s="31">
        <v>107.5</v>
      </c>
      <c r="V820" s="31">
        <v>109.5</v>
      </c>
      <c r="W820" s="31">
        <v>104.6</v>
      </c>
      <c r="X820" s="31">
        <v>109.5</v>
      </c>
      <c r="Y820" s="31">
        <v>109</v>
      </c>
      <c r="Z820" s="31">
        <v>111.8</v>
      </c>
      <c r="AA820" s="31">
        <v>108.8</v>
      </c>
      <c r="AB820" s="31">
        <v>112.2</v>
      </c>
      <c r="AC820" s="31">
        <v>113</v>
      </c>
      <c r="AD820" s="31">
        <v>108</v>
      </c>
      <c r="AE820" s="31">
        <v>105.1</v>
      </c>
      <c r="AF820" s="31">
        <v>105.9</v>
      </c>
      <c r="AG820" s="31">
        <v>115.2</v>
      </c>
      <c r="AH820" s="31">
        <v>114.5</v>
      </c>
      <c r="AI820" s="31">
        <v>109</v>
      </c>
      <c r="AJ820" s="31">
        <v>107.6</v>
      </c>
      <c r="AK820" s="31">
        <v>104.5</v>
      </c>
      <c r="AL820" s="31">
        <v>105.9</v>
      </c>
      <c r="AM820" s="31">
        <v>112.6</v>
      </c>
      <c r="AN820" s="31">
        <v>107.9</v>
      </c>
      <c r="AO820" s="31">
        <v>104.4</v>
      </c>
      <c r="AP820" s="31">
        <v>101.1</v>
      </c>
      <c r="AQ820" s="31">
        <v>107.4</v>
      </c>
      <c r="AR820" s="31">
        <v>110.9</v>
      </c>
      <c r="AS820" s="31">
        <v>112.5</v>
      </c>
      <c r="AT820" s="31">
        <v>109.5</v>
      </c>
      <c r="AU820" s="31">
        <v>113.5</v>
      </c>
      <c r="AV820" s="31">
        <v>110.9</v>
      </c>
      <c r="AW820" s="31">
        <v>105</v>
      </c>
      <c r="AX820" s="31">
        <v>106.9</v>
      </c>
      <c r="AY820" s="31">
        <v>105.4</v>
      </c>
      <c r="AZ820" s="31">
        <v>103</v>
      </c>
      <c r="BA820" s="31">
        <v>105.3</v>
      </c>
      <c r="BB820" s="31">
        <v>101</v>
      </c>
      <c r="BC820" s="31">
        <v>106</v>
      </c>
      <c r="BD820" s="31">
        <v>107.8</v>
      </c>
      <c r="BE820" s="31">
        <v>103.1</v>
      </c>
      <c r="BF820" s="31">
        <v>107.6</v>
      </c>
      <c r="BG820" s="31">
        <v>104.7</v>
      </c>
      <c r="BH820" s="31">
        <v>103.7</v>
      </c>
      <c r="BI820" s="31">
        <v>103.3</v>
      </c>
      <c r="BJ820" s="31">
        <v>105.7</v>
      </c>
      <c r="BK820" s="31">
        <v>108.4</v>
      </c>
      <c r="BL820" s="31">
        <v>108.4</v>
      </c>
      <c r="BM820" s="31">
        <v>107.6</v>
      </c>
      <c r="BN820" s="31">
        <v>109.8</v>
      </c>
      <c r="BO820" s="31">
        <v>101.5</v>
      </c>
      <c r="BP820" s="31">
        <v>104.5</v>
      </c>
      <c r="BQ820" s="31">
        <v>104.5</v>
      </c>
      <c r="BR820" s="31">
        <v>104.1</v>
      </c>
      <c r="BS820" s="31">
        <v>103.9</v>
      </c>
      <c r="BT820" s="31">
        <v>102.7</v>
      </c>
      <c r="BU820" s="31">
        <v>106</v>
      </c>
      <c r="BV820" s="31">
        <v>104.1</v>
      </c>
      <c r="BW820" s="31">
        <v>105.8</v>
      </c>
      <c r="BX820" s="31">
        <v>105.8</v>
      </c>
      <c r="BY820" s="31">
        <v>106.7</v>
      </c>
      <c r="BZ820" s="31">
        <v>104</v>
      </c>
      <c r="CA820" s="31">
        <v>105.6</v>
      </c>
      <c r="CB820" s="31">
        <v>105.1</v>
      </c>
      <c r="CC820" s="31">
        <v>104.6</v>
      </c>
      <c r="CD820" s="31">
        <v>105.1</v>
      </c>
      <c r="CE820" s="31">
        <v>106.5</v>
      </c>
      <c r="CF820" s="31">
        <v>105.9</v>
      </c>
      <c r="CG820" s="31">
        <v>107.1</v>
      </c>
      <c r="CH820" s="31">
        <v>107.6</v>
      </c>
      <c r="CI820" s="31">
        <v>109.7</v>
      </c>
      <c r="CJ820" s="31">
        <v>111.1</v>
      </c>
      <c r="CK820" s="31">
        <v>110.9</v>
      </c>
      <c r="CL820" s="31">
        <v>113.6</v>
      </c>
      <c r="CM820" s="31">
        <v>114.5</v>
      </c>
      <c r="CN820" s="31">
        <v>111.8</v>
      </c>
      <c r="CO820" s="31">
        <v>111.6</v>
      </c>
      <c r="CP820" s="31">
        <v>108.4</v>
      </c>
      <c r="CQ820" s="31">
        <v>109.6</v>
      </c>
      <c r="CR820" s="31">
        <v>113</v>
      </c>
      <c r="CS820" s="31">
        <v>109</v>
      </c>
      <c r="CT820" s="31">
        <v>107.7</v>
      </c>
      <c r="CU820" s="31">
        <v>108.3</v>
      </c>
      <c r="CV820" s="31">
        <v>108.2</v>
      </c>
      <c r="CW820" s="31">
        <v>115.8</v>
      </c>
      <c r="CX820" s="31">
        <v>106.5</v>
      </c>
      <c r="CY820" s="31">
        <v>107.7</v>
      </c>
      <c r="CZ820" s="31">
        <v>107.5</v>
      </c>
      <c r="DA820" s="31">
        <v>109</v>
      </c>
      <c r="DB820" s="31">
        <v>107.5</v>
      </c>
      <c r="DC820" s="31">
        <v>111.4</v>
      </c>
      <c r="DD820" s="31">
        <v>110.4</v>
      </c>
      <c r="DE820" s="31">
        <v>113</v>
      </c>
      <c r="DF820" s="31">
        <v>113.6</v>
      </c>
      <c r="DG820" s="31">
        <v>115.9</v>
      </c>
      <c r="DH820" s="31">
        <v>116.7</v>
      </c>
      <c r="DI820" s="31">
        <v>114.8</v>
      </c>
      <c r="DJ820" s="31">
        <v>113.6</v>
      </c>
      <c r="DK820" s="31">
        <v>113.5</v>
      </c>
      <c r="DL820" s="31">
        <v>117.1</v>
      </c>
      <c r="DM820" s="31">
        <v>116.6</v>
      </c>
      <c r="DN820" s="31">
        <v>114.9</v>
      </c>
      <c r="DO820" s="31">
        <v>117.9</v>
      </c>
      <c r="DP820" s="31">
        <v>114.2</v>
      </c>
      <c r="DQ820" s="31">
        <v>99.6</v>
      </c>
      <c r="DR820" s="31">
        <v>102.5</v>
      </c>
      <c r="DS820" s="31">
        <v>104.8</v>
      </c>
      <c r="DT820" s="31">
        <v>105.3</v>
      </c>
      <c r="DU820" s="31">
        <v>105.9</v>
      </c>
      <c r="DV820" s="31">
        <v>106.4</v>
      </c>
      <c r="DW820" s="31">
        <v>108.2</v>
      </c>
      <c r="DX820" s="31">
        <v>107.2</v>
      </c>
      <c r="DY820" s="31">
        <v>108.4</v>
      </c>
      <c r="DZ820" s="31">
        <v>109.7</v>
      </c>
      <c r="EA820" s="31">
        <v>111.1</v>
      </c>
      <c r="EB820" s="31">
        <v>108.4</v>
      </c>
      <c r="EC820" s="31">
        <v>112.1</v>
      </c>
      <c r="ED820" s="31">
        <v>110.2</v>
      </c>
      <c r="EE820" s="31">
        <v>112.8</v>
      </c>
      <c r="EF820" s="31">
        <v>110.9</v>
      </c>
      <c r="EG820" s="31">
        <v>111.3</v>
      </c>
      <c r="EH820" s="31">
        <v>113</v>
      </c>
      <c r="EI820" s="31">
        <v>112.5</v>
      </c>
      <c r="EJ820" s="31">
        <v>113.4</v>
      </c>
      <c r="EK820" s="31">
        <v>111.5</v>
      </c>
      <c r="EL820" s="31">
        <v>112.6</v>
      </c>
      <c r="EM820" s="31">
        <v>111</v>
      </c>
      <c r="EN820" s="31">
        <v>110.3</v>
      </c>
      <c r="EO820" s="31">
        <v>112.5</v>
      </c>
      <c r="EP820" s="31">
        <v>109.4</v>
      </c>
      <c r="EQ820" s="31">
        <v>113</v>
      </c>
      <c r="ER820" s="31">
        <v>113.1</v>
      </c>
      <c r="ES820" s="31">
        <v>113.2</v>
      </c>
      <c r="ET820" s="31">
        <v>113.5</v>
      </c>
    </row>
    <row r="821" spans="1:150">
      <c r="A821" s="25" t="s">
        <v>1303</v>
      </c>
      <c r="B821" s="25" t="s">
        <v>2814</v>
      </c>
      <c r="C821" s="26">
        <v>2.1899999999999999E-2</v>
      </c>
      <c r="D821" s="31">
        <v>103.6</v>
      </c>
      <c r="E821" s="31">
        <v>105.3</v>
      </c>
      <c r="F821" s="31">
        <v>103.4</v>
      </c>
      <c r="G821" s="31">
        <v>103.4</v>
      </c>
      <c r="H821" s="31">
        <v>103.4</v>
      </c>
      <c r="I821" s="31">
        <v>104.4</v>
      </c>
      <c r="J821" s="31">
        <v>104.1</v>
      </c>
      <c r="K821" s="31">
        <v>104.5</v>
      </c>
      <c r="L821" s="31">
        <v>104.5</v>
      </c>
      <c r="M821" s="31">
        <v>104.5</v>
      </c>
      <c r="N821" s="31">
        <v>106</v>
      </c>
      <c r="O821" s="31">
        <v>106</v>
      </c>
      <c r="P821" s="31">
        <v>104.6</v>
      </c>
      <c r="Q821" s="31">
        <v>105.8</v>
      </c>
      <c r="R821" s="31">
        <v>103.3</v>
      </c>
      <c r="S821" s="31">
        <v>104</v>
      </c>
      <c r="T821" s="31">
        <v>105.2</v>
      </c>
      <c r="U821" s="31">
        <v>104</v>
      </c>
      <c r="V821" s="31">
        <v>104.8</v>
      </c>
      <c r="W821" s="31">
        <v>108.2</v>
      </c>
      <c r="X821" s="31">
        <v>106.2</v>
      </c>
      <c r="Y821" s="31">
        <v>104.6</v>
      </c>
      <c r="Z821" s="31">
        <v>106</v>
      </c>
      <c r="AA821" s="31">
        <v>106.6</v>
      </c>
      <c r="AB821" s="31">
        <v>109</v>
      </c>
      <c r="AC821" s="31">
        <v>107.1</v>
      </c>
      <c r="AD821" s="31">
        <v>108.4</v>
      </c>
      <c r="AE821" s="31">
        <v>108.1</v>
      </c>
      <c r="AF821" s="31">
        <v>108.6</v>
      </c>
      <c r="AG821" s="31">
        <v>106</v>
      </c>
      <c r="AH821" s="31">
        <v>106.5</v>
      </c>
      <c r="AI821" s="31">
        <v>108.4</v>
      </c>
      <c r="AJ821" s="31">
        <v>107.6</v>
      </c>
      <c r="AK821" s="31">
        <v>107</v>
      </c>
      <c r="AL821" s="31">
        <v>106.1</v>
      </c>
      <c r="AM821" s="31">
        <v>106.1</v>
      </c>
      <c r="AN821" s="31">
        <v>109.5</v>
      </c>
      <c r="AO821" s="31">
        <v>107.2</v>
      </c>
      <c r="AP821" s="31">
        <v>106.6</v>
      </c>
      <c r="AQ821" s="31">
        <v>107.8</v>
      </c>
      <c r="AR821" s="31">
        <v>108.1</v>
      </c>
      <c r="AS821" s="31">
        <v>108.3</v>
      </c>
      <c r="AT821" s="31">
        <v>106.9</v>
      </c>
      <c r="AU821" s="31">
        <v>107.4</v>
      </c>
      <c r="AV821" s="31">
        <v>107.8</v>
      </c>
      <c r="AW821" s="31">
        <v>106.3</v>
      </c>
      <c r="AX821" s="31">
        <v>104.9</v>
      </c>
      <c r="AY821" s="31">
        <v>106.6</v>
      </c>
      <c r="AZ821" s="31">
        <v>106.5</v>
      </c>
      <c r="BA821" s="31">
        <v>105.7</v>
      </c>
      <c r="BB821" s="31">
        <v>101.4</v>
      </c>
      <c r="BC821" s="31">
        <v>103</v>
      </c>
      <c r="BD821" s="31">
        <v>102.1</v>
      </c>
      <c r="BE821" s="31">
        <v>102.1</v>
      </c>
      <c r="BF821" s="31">
        <v>105.3</v>
      </c>
      <c r="BG821" s="31">
        <v>102.9</v>
      </c>
      <c r="BH821" s="31">
        <v>103.2</v>
      </c>
      <c r="BI821" s="31">
        <v>105.5</v>
      </c>
      <c r="BJ821" s="31">
        <v>105</v>
      </c>
      <c r="BK821" s="31">
        <v>104.4</v>
      </c>
      <c r="BL821" s="31">
        <v>101.4</v>
      </c>
      <c r="BM821" s="31">
        <v>101.4</v>
      </c>
      <c r="BN821" s="31">
        <v>104</v>
      </c>
      <c r="BO821" s="31">
        <v>104.4</v>
      </c>
      <c r="BP821" s="31">
        <v>105.6</v>
      </c>
      <c r="BQ821" s="31">
        <v>105.7</v>
      </c>
      <c r="BR821" s="31">
        <v>105.7</v>
      </c>
      <c r="BS821" s="31">
        <v>105.7</v>
      </c>
      <c r="BT821" s="31">
        <v>106.7</v>
      </c>
      <c r="BU821" s="31">
        <v>106.9</v>
      </c>
      <c r="BV821" s="31">
        <v>108.3</v>
      </c>
      <c r="BW821" s="31">
        <v>111.4</v>
      </c>
      <c r="BX821" s="31">
        <v>109.7</v>
      </c>
      <c r="BY821" s="31">
        <v>111.3</v>
      </c>
      <c r="BZ821" s="31">
        <v>107.7</v>
      </c>
      <c r="CA821" s="31">
        <v>110.2</v>
      </c>
      <c r="CB821" s="31">
        <v>109.2</v>
      </c>
      <c r="CC821" s="31">
        <v>109.2</v>
      </c>
      <c r="CD821" s="31">
        <v>110.4</v>
      </c>
      <c r="CE821" s="31">
        <v>110</v>
      </c>
      <c r="CF821" s="31">
        <v>109.1</v>
      </c>
      <c r="CG821" s="31">
        <v>109.1</v>
      </c>
      <c r="CH821" s="31">
        <v>108</v>
      </c>
      <c r="CI821" s="31">
        <v>108.8</v>
      </c>
      <c r="CJ821" s="31">
        <v>110.2</v>
      </c>
      <c r="CK821" s="31">
        <v>111</v>
      </c>
      <c r="CL821" s="31">
        <v>112.1</v>
      </c>
      <c r="CM821" s="31">
        <v>111.7</v>
      </c>
      <c r="CN821" s="31">
        <v>111.2</v>
      </c>
      <c r="CO821" s="31">
        <v>112.6</v>
      </c>
      <c r="CP821" s="31">
        <v>112.8</v>
      </c>
      <c r="CQ821" s="31">
        <v>112.3</v>
      </c>
      <c r="CR821" s="31">
        <v>112.9</v>
      </c>
      <c r="CS821" s="31">
        <v>109.8</v>
      </c>
      <c r="CT821" s="31">
        <v>110.4</v>
      </c>
      <c r="CU821" s="31">
        <v>110.5</v>
      </c>
      <c r="CV821" s="31">
        <v>110.5</v>
      </c>
      <c r="CW821" s="31">
        <v>111.3</v>
      </c>
      <c r="CX821" s="31">
        <v>110.1</v>
      </c>
      <c r="CY821" s="31">
        <v>111.1</v>
      </c>
      <c r="CZ821" s="31">
        <v>111.9</v>
      </c>
      <c r="DA821" s="31">
        <v>112.2</v>
      </c>
      <c r="DB821" s="31">
        <v>112.1</v>
      </c>
      <c r="DC821" s="31">
        <v>113.1</v>
      </c>
      <c r="DD821" s="31">
        <v>113.5</v>
      </c>
      <c r="DE821" s="31">
        <v>115</v>
      </c>
      <c r="DF821" s="31">
        <v>118</v>
      </c>
      <c r="DG821" s="31">
        <v>120.6</v>
      </c>
      <c r="DH821" s="31">
        <v>122.3</v>
      </c>
      <c r="DI821" s="31">
        <v>122.4</v>
      </c>
      <c r="DJ821" s="31">
        <v>122.9</v>
      </c>
      <c r="DK821" s="31">
        <v>122.6</v>
      </c>
      <c r="DL821" s="31">
        <v>123.2</v>
      </c>
      <c r="DM821" s="31">
        <v>124.5</v>
      </c>
      <c r="DN821" s="31">
        <v>125.5</v>
      </c>
      <c r="DO821" s="31">
        <v>127.8</v>
      </c>
      <c r="DP821" s="31">
        <v>128.4</v>
      </c>
      <c r="DQ821" s="31">
        <v>129.4</v>
      </c>
      <c r="DR821" s="31">
        <v>129.80000000000001</v>
      </c>
      <c r="DS821" s="31">
        <v>132.9</v>
      </c>
      <c r="DT821" s="31">
        <v>133.19999999999999</v>
      </c>
      <c r="DU821" s="31">
        <v>135.6</v>
      </c>
      <c r="DV821" s="31">
        <v>136.19999999999999</v>
      </c>
      <c r="DW821" s="31">
        <v>137.5</v>
      </c>
      <c r="DX821" s="31">
        <v>137.19999999999999</v>
      </c>
      <c r="DY821" s="31">
        <v>138.1</v>
      </c>
      <c r="DZ821" s="31">
        <v>138.80000000000001</v>
      </c>
      <c r="EA821" s="31">
        <v>140.30000000000001</v>
      </c>
      <c r="EB821" s="31">
        <v>140.6</v>
      </c>
      <c r="EC821" s="31">
        <v>140.80000000000001</v>
      </c>
      <c r="ED821" s="31">
        <v>141.80000000000001</v>
      </c>
      <c r="EE821" s="31">
        <v>141</v>
      </c>
      <c r="EF821" s="31">
        <v>141.19999999999999</v>
      </c>
      <c r="EG821" s="31">
        <v>140.69999999999999</v>
      </c>
      <c r="EH821" s="31">
        <v>141.1</v>
      </c>
      <c r="EI821" s="31">
        <v>142.80000000000001</v>
      </c>
      <c r="EJ821" s="31">
        <v>142.5</v>
      </c>
      <c r="EK821" s="31">
        <v>144.4</v>
      </c>
      <c r="EL821" s="31">
        <v>144.4</v>
      </c>
      <c r="EM821" s="31">
        <v>145.5</v>
      </c>
      <c r="EN821" s="31">
        <v>145.1</v>
      </c>
      <c r="EO821" s="31">
        <v>143.80000000000001</v>
      </c>
      <c r="EP821" s="31">
        <v>147.9</v>
      </c>
      <c r="EQ821" s="31">
        <v>146.9</v>
      </c>
      <c r="ER821" s="31">
        <v>147.9</v>
      </c>
      <c r="ES821" s="31">
        <v>148.6</v>
      </c>
      <c r="ET821" s="31">
        <v>148.19999999999999</v>
      </c>
    </row>
    <row r="822" spans="1:150">
      <c r="A822" s="25" t="s">
        <v>2815</v>
      </c>
      <c r="B822" s="25" t="s">
        <v>2816</v>
      </c>
      <c r="C822" s="26">
        <v>1.01E-3</v>
      </c>
      <c r="D822" s="31">
        <v>119.4</v>
      </c>
      <c r="E822" s="31">
        <v>92.8</v>
      </c>
      <c r="F822" s="31">
        <v>123</v>
      </c>
      <c r="G822" s="31">
        <v>115.6</v>
      </c>
      <c r="H822" s="31">
        <v>119.3</v>
      </c>
      <c r="I822" s="31">
        <v>115.8</v>
      </c>
      <c r="J822" s="31">
        <v>112.9</v>
      </c>
      <c r="K822" s="31">
        <v>113.8</v>
      </c>
      <c r="L822" s="31">
        <v>122.5</v>
      </c>
      <c r="M822" s="31">
        <v>127.1</v>
      </c>
      <c r="N822" s="31">
        <v>117.8</v>
      </c>
      <c r="O822" s="31">
        <v>121.4</v>
      </c>
      <c r="P822" s="31">
        <v>116.5</v>
      </c>
      <c r="Q822" s="31">
        <v>115.3</v>
      </c>
      <c r="R822" s="31">
        <v>119.4</v>
      </c>
      <c r="S822" s="31">
        <v>109.6</v>
      </c>
      <c r="T822" s="31">
        <v>137.69999999999999</v>
      </c>
      <c r="U822" s="31">
        <v>135.69999999999999</v>
      </c>
      <c r="V822" s="31">
        <v>138.30000000000001</v>
      </c>
      <c r="W822" s="31">
        <v>104.4</v>
      </c>
      <c r="X822" s="31">
        <v>125.5</v>
      </c>
      <c r="Y822" s="31">
        <v>125.4</v>
      </c>
      <c r="Z822" s="31">
        <v>135.30000000000001</v>
      </c>
      <c r="AA822" s="31">
        <v>130.69999999999999</v>
      </c>
      <c r="AB822" s="31">
        <v>126.3</v>
      </c>
      <c r="AC822" s="31">
        <v>139.69999999999999</v>
      </c>
      <c r="AD822" s="31">
        <v>113.1</v>
      </c>
      <c r="AE822" s="31">
        <v>125.2</v>
      </c>
      <c r="AF822" s="31">
        <v>126.5</v>
      </c>
      <c r="AG822" s="31">
        <v>105.8</v>
      </c>
      <c r="AH822" s="31">
        <v>131.80000000000001</v>
      </c>
      <c r="AI822" s="31">
        <v>137.19999999999999</v>
      </c>
      <c r="AJ822" s="31">
        <v>117.9</v>
      </c>
      <c r="AK822" s="31">
        <v>118.8</v>
      </c>
      <c r="AL822" s="31">
        <v>133</v>
      </c>
      <c r="AM822" s="31">
        <v>114.5</v>
      </c>
      <c r="AN822" s="31">
        <v>111.5</v>
      </c>
      <c r="AO822" s="31">
        <v>117.3</v>
      </c>
      <c r="AP822" s="31">
        <v>113.3</v>
      </c>
      <c r="AQ822" s="31">
        <v>111.5</v>
      </c>
      <c r="AR822" s="31">
        <v>112.3</v>
      </c>
      <c r="AS822" s="31">
        <v>110.4</v>
      </c>
      <c r="AT822" s="31">
        <v>110.7</v>
      </c>
      <c r="AU822" s="31">
        <v>108.2</v>
      </c>
      <c r="AV822" s="31">
        <v>106.1</v>
      </c>
      <c r="AW822" s="31">
        <v>105.6</v>
      </c>
      <c r="AX822" s="31">
        <v>107.5</v>
      </c>
      <c r="AY822" s="31">
        <v>105.6</v>
      </c>
      <c r="AZ822" s="31">
        <v>106.3</v>
      </c>
      <c r="BA822" s="31">
        <v>107.3</v>
      </c>
      <c r="BB822" s="31">
        <v>105.7</v>
      </c>
      <c r="BC822" s="31">
        <v>107.2</v>
      </c>
      <c r="BD822" s="31">
        <v>105.4</v>
      </c>
      <c r="BE822" s="31">
        <v>107.3</v>
      </c>
      <c r="BF822" s="31">
        <v>108.7</v>
      </c>
      <c r="BG822" s="31">
        <v>108.2</v>
      </c>
      <c r="BH822" s="31">
        <v>110.3</v>
      </c>
      <c r="BI822" s="31">
        <v>112.5</v>
      </c>
      <c r="BJ822" s="31">
        <v>112.2</v>
      </c>
      <c r="BK822" s="31">
        <v>112</v>
      </c>
      <c r="BL822" s="31">
        <v>112</v>
      </c>
      <c r="BM822" s="31">
        <v>112.5</v>
      </c>
      <c r="BN822" s="31">
        <v>113.2</v>
      </c>
      <c r="BO822" s="31">
        <v>111.9</v>
      </c>
      <c r="BP822" s="31">
        <v>114.4</v>
      </c>
      <c r="BQ822" s="31">
        <v>113.1</v>
      </c>
      <c r="BR822" s="31">
        <v>113.2</v>
      </c>
      <c r="BS822" s="31">
        <v>114.7</v>
      </c>
      <c r="BT822" s="31">
        <v>114.8</v>
      </c>
      <c r="BU822" s="31">
        <v>115.2</v>
      </c>
      <c r="BV822" s="31">
        <v>115.2</v>
      </c>
      <c r="BW822" s="31">
        <v>117.5</v>
      </c>
      <c r="BX822" s="31">
        <v>119.4</v>
      </c>
      <c r="BY822" s="31">
        <v>117.2</v>
      </c>
      <c r="BZ822" s="31">
        <v>118.8</v>
      </c>
      <c r="CA822" s="31">
        <v>118.6</v>
      </c>
      <c r="CB822" s="31">
        <v>120.4</v>
      </c>
      <c r="CC822" s="31">
        <v>119.6</v>
      </c>
      <c r="CD822" s="31">
        <v>121.5</v>
      </c>
      <c r="CE822" s="31">
        <v>121.9</v>
      </c>
      <c r="CF822" s="31">
        <v>122.8</v>
      </c>
      <c r="CG822" s="31">
        <v>122.2</v>
      </c>
      <c r="CH822" s="31">
        <v>121.6</v>
      </c>
      <c r="CI822" s="31">
        <v>121.4</v>
      </c>
      <c r="CJ822" s="31">
        <v>122.5</v>
      </c>
      <c r="CK822" s="31">
        <v>122.3</v>
      </c>
      <c r="CL822" s="31">
        <v>120.7</v>
      </c>
      <c r="CM822" s="31">
        <v>120</v>
      </c>
      <c r="CN822" s="31">
        <v>120.4</v>
      </c>
      <c r="CO822" s="31">
        <v>119.7</v>
      </c>
      <c r="CP822" s="31">
        <v>119.3</v>
      </c>
      <c r="CQ822" s="31">
        <v>119.2</v>
      </c>
      <c r="CR822" s="31">
        <v>120.1</v>
      </c>
      <c r="CS822" s="31">
        <v>120.1</v>
      </c>
      <c r="CT822" s="31">
        <v>120.2</v>
      </c>
      <c r="CU822" s="31">
        <v>120.2</v>
      </c>
      <c r="CV822" s="31">
        <v>119.6</v>
      </c>
      <c r="CW822" s="31">
        <v>117.7</v>
      </c>
      <c r="CX822" s="31">
        <v>117.7</v>
      </c>
      <c r="CY822" s="31">
        <v>117.7</v>
      </c>
      <c r="CZ822" s="31">
        <v>119.2</v>
      </c>
      <c r="DA822" s="31">
        <v>120.7</v>
      </c>
      <c r="DB822" s="31">
        <v>120.4</v>
      </c>
      <c r="DC822" s="31">
        <v>121.4</v>
      </c>
      <c r="DD822" s="31">
        <v>120.8</v>
      </c>
      <c r="DE822" s="31">
        <v>122.6</v>
      </c>
      <c r="DF822" s="31">
        <v>124.3</v>
      </c>
      <c r="DG822" s="31">
        <v>124.3</v>
      </c>
      <c r="DH822" s="31">
        <v>127.6</v>
      </c>
      <c r="DI822" s="31">
        <v>127.6</v>
      </c>
      <c r="DJ822" s="31">
        <v>129</v>
      </c>
      <c r="DK822" s="31">
        <v>129</v>
      </c>
      <c r="DL822" s="31">
        <v>129</v>
      </c>
      <c r="DM822" s="31">
        <v>131.6</v>
      </c>
      <c r="DN822" s="31">
        <v>131.9</v>
      </c>
      <c r="DO822" s="31">
        <v>131.6</v>
      </c>
      <c r="DP822" s="31">
        <v>130.69999999999999</v>
      </c>
      <c r="DQ822" s="31">
        <v>130.6</v>
      </c>
      <c r="DR822" s="31">
        <v>132.80000000000001</v>
      </c>
      <c r="DS822" s="31">
        <v>135.5</v>
      </c>
      <c r="DT822" s="31">
        <v>135.5</v>
      </c>
      <c r="DU822" s="31">
        <v>135.5</v>
      </c>
      <c r="DV822" s="31">
        <v>135.5</v>
      </c>
      <c r="DW822" s="31">
        <v>143</v>
      </c>
      <c r="DX822" s="31">
        <v>136.9</v>
      </c>
      <c r="DY822" s="31">
        <v>137.4</v>
      </c>
      <c r="DZ822" s="31">
        <v>137</v>
      </c>
      <c r="EA822" s="31">
        <v>136.9</v>
      </c>
      <c r="EB822" s="31">
        <v>131.9</v>
      </c>
      <c r="EC822" s="31">
        <v>131.30000000000001</v>
      </c>
      <c r="ED822" s="31">
        <v>131.30000000000001</v>
      </c>
      <c r="EE822" s="31">
        <v>131.30000000000001</v>
      </c>
      <c r="EF822" s="31">
        <v>130.4</v>
      </c>
      <c r="EG822" s="31">
        <v>130.4</v>
      </c>
      <c r="EH822" s="31">
        <v>134.69999999999999</v>
      </c>
      <c r="EI822" s="31">
        <v>137.4</v>
      </c>
      <c r="EJ822" s="31">
        <v>137.4</v>
      </c>
      <c r="EK822" s="31">
        <v>137.6</v>
      </c>
      <c r="EL822" s="31">
        <v>137.6</v>
      </c>
      <c r="EM822" s="31">
        <v>137.4</v>
      </c>
      <c r="EN822" s="31">
        <v>137.4</v>
      </c>
      <c r="EO822" s="31">
        <v>137.4</v>
      </c>
      <c r="EP822" s="31">
        <v>137</v>
      </c>
      <c r="EQ822" s="31">
        <v>137</v>
      </c>
      <c r="ER822" s="31">
        <v>137.4</v>
      </c>
      <c r="ES822" s="31">
        <v>137.6</v>
      </c>
      <c r="ET822" s="31">
        <v>137.6</v>
      </c>
    </row>
    <row r="823" spans="1:150">
      <c r="A823" s="25" t="s">
        <v>2817</v>
      </c>
      <c r="B823" s="25" t="s">
        <v>2818</v>
      </c>
      <c r="C823" s="26">
        <v>5.0299999999999997E-2</v>
      </c>
      <c r="D823" s="31">
        <v>93.7</v>
      </c>
      <c r="E823" s="31">
        <v>104.4</v>
      </c>
      <c r="F823" s="31">
        <v>101.5</v>
      </c>
      <c r="G823" s="31">
        <v>104.2</v>
      </c>
      <c r="H823" s="31">
        <v>101.9</v>
      </c>
      <c r="I823" s="31">
        <v>102.4</v>
      </c>
      <c r="J823" s="31">
        <v>101.3</v>
      </c>
      <c r="K823" s="31">
        <v>109.3</v>
      </c>
      <c r="L823" s="31">
        <v>96.6</v>
      </c>
      <c r="M823" s="31">
        <v>108</v>
      </c>
      <c r="N823" s="31">
        <v>97.8</v>
      </c>
      <c r="O823" s="31">
        <v>112.7</v>
      </c>
      <c r="P823" s="31">
        <v>95.3</v>
      </c>
      <c r="Q823" s="31">
        <v>98.7</v>
      </c>
      <c r="R823" s="31">
        <v>112.6</v>
      </c>
      <c r="S823" s="31">
        <v>111.5</v>
      </c>
      <c r="T823" s="31">
        <v>110.4</v>
      </c>
      <c r="U823" s="31">
        <v>111.2</v>
      </c>
      <c r="V823" s="31">
        <v>101.1</v>
      </c>
      <c r="W823" s="31">
        <v>93.9</v>
      </c>
      <c r="X823" s="31">
        <v>110.7</v>
      </c>
      <c r="Y823" s="31">
        <v>104</v>
      </c>
      <c r="Z823" s="31">
        <v>97.7</v>
      </c>
      <c r="AA823" s="31">
        <v>98.8</v>
      </c>
      <c r="AB823" s="31">
        <v>93.9</v>
      </c>
      <c r="AC823" s="31">
        <v>100.6</v>
      </c>
      <c r="AD823" s="31">
        <v>103.9</v>
      </c>
      <c r="AE823" s="31">
        <v>95.1</v>
      </c>
      <c r="AF823" s="31">
        <v>95.2</v>
      </c>
      <c r="AG823" s="31">
        <v>100.6</v>
      </c>
      <c r="AH823" s="31">
        <v>95.4</v>
      </c>
      <c r="AI823" s="31">
        <v>100.7</v>
      </c>
      <c r="AJ823" s="31">
        <v>104</v>
      </c>
      <c r="AK823" s="31">
        <v>96.1</v>
      </c>
      <c r="AL823" s="31">
        <v>103.6</v>
      </c>
      <c r="AM823" s="31">
        <v>109.4</v>
      </c>
      <c r="AN823" s="31">
        <v>104.3</v>
      </c>
      <c r="AO823" s="31">
        <v>107.1</v>
      </c>
      <c r="AP823" s="31">
        <v>103.6</v>
      </c>
      <c r="AQ823" s="31">
        <v>101.9</v>
      </c>
      <c r="AR823" s="31">
        <v>101.3</v>
      </c>
      <c r="AS823" s="31">
        <v>103.4</v>
      </c>
      <c r="AT823" s="31">
        <v>107.2</v>
      </c>
      <c r="AU823" s="31">
        <v>107.3</v>
      </c>
      <c r="AV823" s="31">
        <v>107.4</v>
      </c>
      <c r="AW823" s="31">
        <v>107.1</v>
      </c>
      <c r="AX823" s="31">
        <v>107.3</v>
      </c>
      <c r="AY823" s="31">
        <v>107.3</v>
      </c>
      <c r="AZ823" s="31">
        <v>107.3</v>
      </c>
      <c r="BA823" s="31">
        <v>105.8</v>
      </c>
      <c r="BB823" s="31">
        <v>106.6</v>
      </c>
      <c r="BC823" s="31">
        <v>106.6</v>
      </c>
      <c r="BD823" s="31">
        <v>106.6</v>
      </c>
      <c r="BE823" s="31">
        <v>106.6</v>
      </c>
      <c r="BF823" s="31">
        <v>106.6</v>
      </c>
      <c r="BG823" s="31">
        <v>106.6</v>
      </c>
      <c r="BH823" s="31">
        <v>106.6</v>
      </c>
      <c r="BI823" s="31">
        <v>106.8</v>
      </c>
      <c r="BJ823" s="31">
        <v>106.8</v>
      </c>
      <c r="BK823" s="31">
        <v>106.8</v>
      </c>
      <c r="BL823" s="31">
        <v>106.8</v>
      </c>
      <c r="BM823" s="31">
        <v>105.4</v>
      </c>
      <c r="BN823" s="31">
        <v>105.6</v>
      </c>
      <c r="BO823" s="31">
        <v>96.8</v>
      </c>
      <c r="BP823" s="31">
        <v>96.1</v>
      </c>
      <c r="BQ823" s="31">
        <v>96.6</v>
      </c>
      <c r="BR823" s="31">
        <v>96.1</v>
      </c>
      <c r="BS823" s="31">
        <v>96.1</v>
      </c>
      <c r="BT823" s="31">
        <v>94.9</v>
      </c>
      <c r="BU823" s="31">
        <v>96.1</v>
      </c>
      <c r="BV823" s="31">
        <v>96.2</v>
      </c>
      <c r="BW823" s="31">
        <v>96.8</v>
      </c>
      <c r="BX823" s="31">
        <v>96.8</v>
      </c>
      <c r="BY823" s="31">
        <v>97.1</v>
      </c>
      <c r="BZ823" s="31">
        <v>96.7</v>
      </c>
      <c r="CA823" s="31">
        <v>95.8</v>
      </c>
      <c r="CB823" s="31">
        <v>96.2</v>
      </c>
      <c r="CC823" s="31">
        <v>95.8</v>
      </c>
      <c r="CD823" s="31">
        <v>95.3</v>
      </c>
      <c r="CE823" s="31">
        <v>96.2</v>
      </c>
      <c r="CF823" s="31">
        <v>97.3</v>
      </c>
      <c r="CG823" s="31">
        <v>97.3</v>
      </c>
      <c r="CH823" s="31">
        <v>96.9</v>
      </c>
      <c r="CI823" s="31">
        <v>97.5</v>
      </c>
      <c r="CJ823" s="31">
        <v>98</v>
      </c>
      <c r="CK823" s="31">
        <v>97.4</v>
      </c>
      <c r="CL823" s="31">
        <v>97.5</v>
      </c>
      <c r="CM823" s="31">
        <v>98.4</v>
      </c>
      <c r="CN823" s="31">
        <v>97.1</v>
      </c>
      <c r="CO823" s="31">
        <v>97.4</v>
      </c>
      <c r="CP823" s="31">
        <v>97</v>
      </c>
      <c r="CQ823" s="31">
        <v>97.7</v>
      </c>
      <c r="CR823" s="31">
        <v>98.2</v>
      </c>
      <c r="CS823" s="31">
        <v>98.4</v>
      </c>
      <c r="CT823" s="31">
        <v>98.1</v>
      </c>
      <c r="CU823" s="31">
        <v>98.2</v>
      </c>
      <c r="CV823" s="31">
        <v>98.2</v>
      </c>
      <c r="CW823" s="31">
        <v>98.8</v>
      </c>
      <c r="CX823" s="31">
        <v>95.1</v>
      </c>
      <c r="CY823" s="31">
        <v>93.8</v>
      </c>
      <c r="CZ823" s="31">
        <v>93.8</v>
      </c>
      <c r="DA823" s="31">
        <v>99.2</v>
      </c>
      <c r="DB823" s="31">
        <v>101.5</v>
      </c>
      <c r="DC823" s="31">
        <v>100.1</v>
      </c>
      <c r="DD823" s="31">
        <v>103.1</v>
      </c>
      <c r="DE823" s="31">
        <v>103.9</v>
      </c>
      <c r="DF823" s="31">
        <v>103.8</v>
      </c>
      <c r="DG823" s="31">
        <v>106.5</v>
      </c>
      <c r="DH823" s="31">
        <v>105.2</v>
      </c>
      <c r="DI823" s="31">
        <v>104</v>
      </c>
      <c r="DJ823" s="31">
        <v>108.8</v>
      </c>
      <c r="DK823" s="31">
        <v>108.3</v>
      </c>
      <c r="DL823" s="31">
        <v>106.5</v>
      </c>
      <c r="DM823" s="31">
        <v>108.8</v>
      </c>
      <c r="DN823" s="31">
        <v>108.5</v>
      </c>
      <c r="DO823" s="31">
        <v>109.7</v>
      </c>
      <c r="DP823" s="31">
        <v>110.5</v>
      </c>
      <c r="DQ823" s="31">
        <v>111.3</v>
      </c>
      <c r="DR823" s="31">
        <v>109.5</v>
      </c>
      <c r="DS823" s="31">
        <v>108.1</v>
      </c>
      <c r="DT823" s="31">
        <v>110.9</v>
      </c>
      <c r="DU823" s="31">
        <v>110.1</v>
      </c>
      <c r="DV823" s="31">
        <v>109.3</v>
      </c>
      <c r="DW823" s="31">
        <v>111.5</v>
      </c>
      <c r="DX823" s="31">
        <v>108.3</v>
      </c>
      <c r="DY823" s="31">
        <v>108.2</v>
      </c>
      <c r="DZ823" s="31">
        <v>109.8</v>
      </c>
      <c r="EA823" s="31">
        <v>108.5</v>
      </c>
      <c r="EB823" s="31">
        <v>109.5</v>
      </c>
      <c r="EC823" s="31">
        <v>109.5</v>
      </c>
      <c r="ED823" s="31">
        <v>105.8</v>
      </c>
      <c r="EE823" s="31">
        <v>105.8</v>
      </c>
      <c r="EF823" s="31">
        <v>105.1</v>
      </c>
      <c r="EG823" s="31">
        <v>105.7</v>
      </c>
      <c r="EH823" s="31">
        <v>106.3</v>
      </c>
      <c r="EI823" s="31">
        <v>104.8</v>
      </c>
      <c r="EJ823" s="31">
        <v>105</v>
      </c>
      <c r="EK823" s="31">
        <v>105.6</v>
      </c>
      <c r="EL823" s="31">
        <v>109.9</v>
      </c>
      <c r="EM823" s="31">
        <v>105.9</v>
      </c>
      <c r="EN823" s="31">
        <v>106.2</v>
      </c>
      <c r="EO823" s="31">
        <v>105.5</v>
      </c>
      <c r="EP823" s="31">
        <v>102.2</v>
      </c>
      <c r="EQ823" s="31">
        <v>105</v>
      </c>
      <c r="ER823" s="31">
        <v>105.9</v>
      </c>
      <c r="ES823" s="31">
        <v>103.5</v>
      </c>
      <c r="ET823" s="31">
        <v>106</v>
      </c>
    </row>
    <row r="824" spans="1:150">
      <c r="A824" s="25" t="s">
        <v>2819</v>
      </c>
      <c r="B824" s="25" t="s">
        <v>2820</v>
      </c>
      <c r="C824" s="26">
        <v>0.15245</v>
      </c>
      <c r="D824" s="31">
        <v>110.7</v>
      </c>
      <c r="E824" s="31">
        <v>113.4</v>
      </c>
      <c r="F824" s="31">
        <v>112.3</v>
      </c>
      <c r="G824" s="31">
        <v>112.8</v>
      </c>
      <c r="H824" s="31">
        <v>109.2</v>
      </c>
      <c r="I824" s="31">
        <v>104</v>
      </c>
      <c r="J824" s="31">
        <v>103.5</v>
      </c>
      <c r="K824" s="31">
        <v>101.8</v>
      </c>
      <c r="L824" s="31">
        <v>102.1</v>
      </c>
      <c r="M824" s="31">
        <v>102.4</v>
      </c>
      <c r="N824" s="31">
        <v>102.5</v>
      </c>
      <c r="O824" s="31">
        <v>106.2</v>
      </c>
      <c r="P824" s="31">
        <v>108.9</v>
      </c>
      <c r="Q824" s="31">
        <v>110</v>
      </c>
      <c r="R824" s="31">
        <v>114.9</v>
      </c>
      <c r="S824" s="31">
        <v>114.1</v>
      </c>
      <c r="T824" s="31">
        <v>101.3</v>
      </c>
      <c r="U824" s="31">
        <v>107.7</v>
      </c>
      <c r="V824" s="31">
        <v>106.1</v>
      </c>
      <c r="W824" s="31">
        <v>107.4</v>
      </c>
      <c r="X824" s="31">
        <v>115</v>
      </c>
      <c r="Y824" s="31">
        <v>101.7</v>
      </c>
      <c r="Z824" s="31">
        <v>105.6</v>
      </c>
      <c r="AA824" s="31">
        <v>112.2</v>
      </c>
      <c r="AB824" s="31">
        <v>121.1</v>
      </c>
      <c r="AC824" s="31">
        <v>125.7</v>
      </c>
      <c r="AD824" s="31">
        <v>124.4</v>
      </c>
      <c r="AE824" s="31">
        <v>124.3</v>
      </c>
      <c r="AF824" s="31">
        <v>119.4</v>
      </c>
      <c r="AG824" s="31">
        <v>128</v>
      </c>
      <c r="AH824" s="31">
        <v>131.6</v>
      </c>
      <c r="AI824" s="31">
        <v>141.9</v>
      </c>
      <c r="AJ824" s="31">
        <v>147.6</v>
      </c>
      <c r="AK824" s="31">
        <v>129.5</v>
      </c>
      <c r="AL824" s="31">
        <v>135.5</v>
      </c>
      <c r="AM824" s="31">
        <v>132.69999999999999</v>
      </c>
      <c r="AN824" s="31">
        <v>137.1</v>
      </c>
      <c r="AO824" s="31">
        <v>137.1</v>
      </c>
      <c r="AP824" s="31">
        <v>128.4</v>
      </c>
      <c r="AQ824" s="31">
        <v>127.1</v>
      </c>
      <c r="AR824" s="31">
        <v>122.5</v>
      </c>
      <c r="AS824" s="31">
        <v>130.9</v>
      </c>
      <c r="AT824" s="31">
        <v>128.6</v>
      </c>
      <c r="AU824" s="31">
        <v>137.5</v>
      </c>
      <c r="AV824" s="31">
        <v>138</v>
      </c>
      <c r="AW824" s="31">
        <v>134.30000000000001</v>
      </c>
      <c r="AX824" s="31">
        <v>129.30000000000001</v>
      </c>
      <c r="AY824" s="31">
        <v>123.3</v>
      </c>
      <c r="AZ824" s="31">
        <v>127.4</v>
      </c>
      <c r="BA824" s="31">
        <v>131.1</v>
      </c>
      <c r="BB824" s="31">
        <v>133.1</v>
      </c>
      <c r="BC824" s="31">
        <v>130.9</v>
      </c>
      <c r="BD824" s="31">
        <v>136.4</v>
      </c>
      <c r="BE824" s="31">
        <v>131.1</v>
      </c>
      <c r="BF824" s="31">
        <v>130.6</v>
      </c>
      <c r="BG824" s="31">
        <v>137.4</v>
      </c>
      <c r="BH824" s="31">
        <v>131.1</v>
      </c>
      <c r="BI824" s="31">
        <v>131.1</v>
      </c>
      <c r="BJ824" s="31">
        <v>131.1</v>
      </c>
      <c r="BK824" s="31">
        <v>140.30000000000001</v>
      </c>
      <c r="BL824" s="31">
        <v>140.30000000000001</v>
      </c>
      <c r="BM824" s="31">
        <v>140.30000000000001</v>
      </c>
      <c r="BN824" s="31">
        <v>140.30000000000001</v>
      </c>
      <c r="BO824" s="31">
        <v>141.30000000000001</v>
      </c>
      <c r="BP824" s="31">
        <v>141.30000000000001</v>
      </c>
      <c r="BQ824" s="31">
        <v>141.30000000000001</v>
      </c>
      <c r="BR824" s="31">
        <v>141.30000000000001</v>
      </c>
      <c r="BS824" s="31">
        <v>141.30000000000001</v>
      </c>
      <c r="BT824" s="31">
        <v>141.30000000000001</v>
      </c>
      <c r="BU824" s="31">
        <v>160.9</v>
      </c>
      <c r="BV824" s="31">
        <v>163</v>
      </c>
      <c r="BW824" s="31">
        <v>162.4</v>
      </c>
      <c r="BX824" s="31">
        <v>162.4</v>
      </c>
      <c r="BY824" s="31">
        <v>164.4</v>
      </c>
      <c r="BZ824" s="31">
        <v>164.4</v>
      </c>
      <c r="CA824" s="31">
        <v>161.6</v>
      </c>
      <c r="CB824" s="31">
        <v>164.9</v>
      </c>
      <c r="CC824" s="31">
        <v>164.9</v>
      </c>
      <c r="CD824" s="31">
        <v>161.1</v>
      </c>
      <c r="CE824" s="31">
        <v>165</v>
      </c>
      <c r="CF824" s="31">
        <v>149.69999999999999</v>
      </c>
      <c r="CG824" s="31">
        <v>152.80000000000001</v>
      </c>
      <c r="CH824" s="31">
        <v>145.30000000000001</v>
      </c>
      <c r="CI824" s="31">
        <v>146.80000000000001</v>
      </c>
      <c r="CJ824" s="31">
        <v>137</v>
      </c>
      <c r="CK824" s="31">
        <v>137.1</v>
      </c>
      <c r="CL824" s="31">
        <v>147.19999999999999</v>
      </c>
      <c r="CM824" s="31">
        <v>126.9</v>
      </c>
      <c r="CN824" s="31">
        <v>123.8</v>
      </c>
      <c r="CO824" s="31">
        <v>122.1</v>
      </c>
      <c r="CP824" s="31">
        <v>142.80000000000001</v>
      </c>
      <c r="CQ824" s="31">
        <v>147</v>
      </c>
      <c r="CR824" s="31">
        <v>147</v>
      </c>
      <c r="CS824" s="31">
        <v>142.9</v>
      </c>
      <c r="CT824" s="31">
        <v>138.30000000000001</v>
      </c>
      <c r="CU824" s="31">
        <v>138.30000000000001</v>
      </c>
      <c r="CV824" s="31">
        <v>138.30000000000001</v>
      </c>
      <c r="CW824" s="31">
        <v>138.30000000000001</v>
      </c>
      <c r="CX824" s="31">
        <v>152.5</v>
      </c>
      <c r="CY824" s="31">
        <v>144.19999999999999</v>
      </c>
      <c r="CZ824" s="31">
        <v>152.1</v>
      </c>
      <c r="DA824" s="31">
        <v>144.6</v>
      </c>
      <c r="DB824" s="31">
        <v>140.6</v>
      </c>
      <c r="DC824" s="31">
        <v>139.80000000000001</v>
      </c>
      <c r="DD824" s="31">
        <v>142</v>
      </c>
      <c r="DE824" s="31">
        <v>140</v>
      </c>
      <c r="DF824" s="31">
        <v>147.6</v>
      </c>
      <c r="DG824" s="31">
        <v>149.30000000000001</v>
      </c>
      <c r="DH824" s="31">
        <v>144.5</v>
      </c>
      <c r="DI824" s="31">
        <v>148.30000000000001</v>
      </c>
      <c r="DJ824" s="31">
        <v>148.30000000000001</v>
      </c>
      <c r="DK824" s="31">
        <v>159.4</v>
      </c>
      <c r="DL824" s="31">
        <v>159.30000000000001</v>
      </c>
      <c r="DM824" s="31">
        <v>159.30000000000001</v>
      </c>
      <c r="DN824" s="31">
        <v>163.30000000000001</v>
      </c>
      <c r="DO824" s="31">
        <v>162.9</v>
      </c>
      <c r="DP824" s="31">
        <v>164.7</v>
      </c>
      <c r="DQ824" s="31">
        <v>164.7</v>
      </c>
      <c r="DR824" s="31">
        <v>164.7</v>
      </c>
      <c r="DS824" s="31">
        <v>167.5</v>
      </c>
      <c r="DT824" s="31">
        <v>167.5</v>
      </c>
      <c r="DU824" s="31">
        <v>167.5</v>
      </c>
      <c r="DV824" s="31">
        <v>165.8</v>
      </c>
      <c r="DW824" s="31">
        <v>156.30000000000001</v>
      </c>
      <c r="DX824" s="31">
        <v>162.69999999999999</v>
      </c>
      <c r="DY824" s="31">
        <v>162.69999999999999</v>
      </c>
      <c r="DZ824" s="31">
        <v>162.69999999999999</v>
      </c>
      <c r="EA824" s="31">
        <v>160.80000000000001</v>
      </c>
      <c r="EB824" s="31">
        <v>161.5</v>
      </c>
      <c r="EC824" s="31">
        <v>161.5</v>
      </c>
      <c r="ED824" s="31">
        <v>161.5</v>
      </c>
      <c r="EE824" s="31">
        <v>157.80000000000001</v>
      </c>
      <c r="EF824" s="31">
        <v>157.69999999999999</v>
      </c>
      <c r="EG824" s="31">
        <v>157.9</v>
      </c>
      <c r="EH824" s="31">
        <v>157.9</v>
      </c>
      <c r="EI824" s="31">
        <v>157.9</v>
      </c>
      <c r="EJ824" s="31">
        <v>157.9</v>
      </c>
      <c r="EK824" s="31">
        <v>157.9</v>
      </c>
      <c r="EL824" s="31">
        <v>157.9</v>
      </c>
      <c r="EM824" s="31">
        <v>157.69999999999999</v>
      </c>
      <c r="EN824" s="31">
        <v>158.19999999999999</v>
      </c>
      <c r="EO824" s="31">
        <v>158.19999999999999</v>
      </c>
      <c r="EP824" s="31">
        <v>161.19999999999999</v>
      </c>
      <c r="EQ824" s="31">
        <v>160.30000000000001</v>
      </c>
      <c r="ER824" s="31">
        <v>160.30000000000001</v>
      </c>
      <c r="ES824" s="31">
        <v>160.30000000000001</v>
      </c>
      <c r="ET824" s="31">
        <v>160.30000000000001</v>
      </c>
    </row>
    <row r="825" spans="1:150">
      <c r="A825" s="25" t="s">
        <v>2821</v>
      </c>
      <c r="B825" s="25" t="s">
        <v>2822</v>
      </c>
      <c r="C825" s="26">
        <v>1.704E-2</v>
      </c>
      <c r="D825" s="31">
        <v>107.8</v>
      </c>
      <c r="E825" s="31">
        <v>104.9</v>
      </c>
      <c r="F825" s="31">
        <v>104.9</v>
      </c>
      <c r="G825" s="31">
        <v>107.2</v>
      </c>
      <c r="H825" s="31">
        <v>102.2</v>
      </c>
      <c r="I825" s="31">
        <v>102.2</v>
      </c>
      <c r="J825" s="31">
        <v>102.9</v>
      </c>
      <c r="K825" s="31">
        <v>102.9</v>
      </c>
      <c r="L825" s="31">
        <v>102.9</v>
      </c>
      <c r="M825" s="31">
        <v>102.9</v>
      </c>
      <c r="N825" s="31">
        <v>102.9</v>
      </c>
      <c r="O825" s="31">
        <v>109.4</v>
      </c>
      <c r="P825" s="31">
        <v>113.9</v>
      </c>
      <c r="Q825" s="31">
        <v>116.9</v>
      </c>
      <c r="R825" s="31">
        <v>118.9</v>
      </c>
      <c r="S825" s="31">
        <v>121.2</v>
      </c>
      <c r="T825" s="31">
        <v>125.8</v>
      </c>
      <c r="U825" s="31">
        <v>123.7</v>
      </c>
      <c r="V825" s="31">
        <v>123.7</v>
      </c>
      <c r="W825" s="31">
        <v>122.9</v>
      </c>
      <c r="X825" s="31">
        <v>120.6</v>
      </c>
      <c r="Y825" s="31">
        <v>125.6</v>
      </c>
      <c r="Z825" s="31">
        <v>125.6</v>
      </c>
      <c r="AA825" s="31">
        <v>125.6</v>
      </c>
      <c r="AB825" s="31">
        <v>123.4</v>
      </c>
      <c r="AC825" s="31">
        <v>126.6</v>
      </c>
      <c r="AD825" s="31">
        <v>129.4</v>
      </c>
      <c r="AE825" s="31">
        <v>129.4</v>
      </c>
      <c r="AF825" s="31">
        <v>127</v>
      </c>
      <c r="AG825" s="31">
        <v>127</v>
      </c>
      <c r="AH825" s="31">
        <v>127.5</v>
      </c>
      <c r="AI825" s="31">
        <v>127.5</v>
      </c>
      <c r="AJ825" s="31">
        <v>127.5</v>
      </c>
      <c r="AK825" s="31">
        <v>127</v>
      </c>
      <c r="AL825" s="31">
        <v>127.3</v>
      </c>
      <c r="AM825" s="31">
        <v>127.3</v>
      </c>
      <c r="AN825" s="31">
        <v>127.3</v>
      </c>
      <c r="AO825" s="31">
        <v>127.3</v>
      </c>
      <c r="AP825" s="31">
        <v>124.7</v>
      </c>
      <c r="AQ825" s="31">
        <v>126.5</v>
      </c>
      <c r="AR825" s="31">
        <v>126.5</v>
      </c>
      <c r="AS825" s="31">
        <v>126.5</v>
      </c>
      <c r="AT825" s="31">
        <v>126.3</v>
      </c>
      <c r="AU825" s="31">
        <v>126.3</v>
      </c>
      <c r="AV825" s="31">
        <v>132.1</v>
      </c>
      <c r="AW825" s="31">
        <v>134.9</v>
      </c>
      <c r="AX825" s="31">
        <v>137.1</v>
      </c>
      <c r="AY825" s="31">
        <v>140.1</v>
      </c>
      <c r="AZ825" s="31">
        <v>141.69999999999999</v>
      </c>
      <c r="BA825" s="31">
        <v>143.6</v>
      </c>
      <c r="BB825" s="31">
        <v>146.30000000000001</v>
      </c>
      <c r="BC825" s="31">
        <v>149.5</v>
      </c>
      <c r="BD825" s="31">
        <v>148.6</v>
      </c>
      <c r="BE825" s="31">
        <v>150.30000000000001</v>
      </c>
      <c r="BF825" s="31">
        <v>152.6</v>
      </c>
      <c r="BG825" s="31">
        <v>153.19999999999999</v>
      </c>
      <c r="BH825" s="31">
        <v>153.19999999999999</v>
      </c>
      <c r="BI825" s="31">
        <v>153.30000000000001</v>
      </c>
      <c r="BJ825" s="31">
        <v>153.6</v>
      </c>
      <c r="BK825" s="31">
        <v>153.6</v>
      </c>
      <c r="BL825" s="31">
        <v>153.6</v>
      </c>
      <c r="BM825" s="31">
        <v>153.6</v>
      </c>
      <c r="BN825" s="31">
        <v>153.19999999999999</v>
      </c>
      <c r="BO825" s="31">
        <v>153.30000000000001</v>
      </c>
      <c r="BP825" s="31">
        <v>153.30000000000001</v>
      </c>
      <c r="BQ825" s="31">
        <v>155.4</v>
      </c>
      <c r="BR825" s="31">
        <v>155.5</v>
      </c>
      <c r="BS825" s="31">
        <v>155.5</v>
      </c>
      <c r="BT825" s="31">
        <v>155.6</v>
      </c>
      <c r="BU825" s="31">
        <v>155.80000000000001</v>
      </c>
      <c r="BV825" s="31">
        <v>155.80000000000001</v>
      </c>
      <c r="BW825" s="31">
        <v>155.80000000000001</v>
      </c>
      <c r="BX825" s="31">
        <v>157.30000000000001</v>
      </c>
      <c r="BY825" s="31">
        <v>157.30000000000001</v>
      </c>
      <c r="BZ825" s="31">
        <v>157.30000000000001</v>
      </c>
      <c r="CA825" s="31">
        <v>157.30000000000001</v>
      </c>
      <c r="CB825" s="31">
        <v>157.30000000000001</v>
      </c>
      <c r="CC825" s="31">
        <v>157.4</v>
      </c>
      <c r="CD825" s="31">
        <v>158.19999999999999</v>
      </c>
      <c r="CE825" s="31">
        <v>158.69999999999999</v>
      </c>
      <c r="CF825" s="31">
        <v>158.9</v>
      </c>
      <c r="CG825" s="31">
        <v>158.9</v>
      </c>
      <c r="CH825" s="31">
        <v>158.9</v>
      </c>
      <c r="CI825" s="31">
        <v>158.9</v>
      </c>
      <c r="CJ825" s="31">
        <v>158.9</v>
      </c>
      <c r="CK825" s="31">
        <v>158.9</v>
      </c>
      <c r="CL825" s="31">
        <v>158.9</v>
      </c>
      <c r="CM825" s="31">
        <v>158.80000000000001</v>
      </c>
      <c r="CN825" s="31">
        <v>158.80000000000001</v>
      </c>
      <c r="CO825" s="31">
        <v>158.80000000000001</v>
      </c>
      <c r="CP825" s="31">
        <v>158.80000000000001</v>
      </c>
      <c r="CQ825" s="31">
        <v>158.69999999999999</v>
      </c>
      <c r="CR825" s="31">
        <v>158.69999999999999</v>
      </c>
      <c r="CS825" s="31">
        <v>158.6</v>
      </c>
      <c r="CT825" s="31">
        <v>158.6</v>
      </c>
      <c r="CU825" s="31">
        <v>158.6</v>
      </c>
      <c r="CV825" s="31">
        <v>158.6</v>
      </c>
      <c r="CW825" s="31">
        <v>158.6</v>
      </c>
      <c r="CX825" s="31">
        <v>158.80000000000001</v>
      </c>
      <c r="CY825" s="31">
        <v>158.80000000000001</v>
      </c>
      <c r="CZ825" s="31">
        <v>158.80000000000001</v>
      </c>
      <c r="DA825" s="31">
        <v>158.80000000000001</v>
      </c>
      <c r="DB825" s="31">
        <v>158.80000000000001</v>
      </c>
      <c r="DC825" s="31">
        <v>159</v>
      </c>
      <c r="DD825" s="31">
        <v>159</v>
      </c>
      <c r="DE825" s="31">
        <v>158.9</v>
      </c>
      <c r="DF825" s="31">
        <v>159</v>
      </c>
      <c r="DG825" s="31">
        <v>159</v>
      </c>
      <c r="DH825" s="31">
        <v>158.9</v>
      </c>
      <c r="DI825" s="31">
        <v>158.9</v>
      </c>
      <c r="DJ825" s="31">
        <v>159</v>
      </c>
      <c r="DK825" s="31">
        <v>162.69999999999999</v>
      </c>
      <c r="DL825" s="31">
        <v>168.1</v>
      </c>
      <c r="DM825" s="31">
        <v>168.5</v>
      </c>
      <c r="DN825" s="31">
        <v>168.5</v>
      </c>
      <c r="DO825" s="31">
        <v>168.7</v>
      </c>
      <c r="DP825" s="31">
        <v>168.7</v>
      </c>
      <c r="DQ825" s="31">
        <v>168.8</v>
      </c>
      <c r="DR825" s="31">
        <v>168.8</v>
      </c>
      <c r="DS825" s="31">
        <v>171.6</v>
      </c>
      <c r="DT825" s="31">
        <v>171.5</v>
      </c>
      <c r="DU825" s="31">
        <v>171.6</v>
      </c>
      <c r="DV825" s="31">
        <v>171.5</v>
      </c>
      <c r="DW825" s="31">
        <v>171.5</v>
      </c>
      <c r="DX825" s="31">
        <v>174</v>
      </c>
      <c r="DY825" s="31">
        <v>174</v>
      </c>
      <c r="DZ825" s="31">
        <v>174</v>
      </c>
      <c r="EA825" s="31">
        <v>173.9</v>
      </c>
      <c r="EB825" s="31">
        <v>173.8</v>
      </c>
      <c r="EC825" s="31">
        <v>173.7</v>
      </c>
      <c r="ED825" s="31">
        <v>173.7</v>
      </c>
      <c r="EE825" s="31">
        <v>173.7</v>
      </c>
      <c r="EF825" s="31">
        <v>173.7</v>
      </c>
      <c r="EG825" s="31">
        <v>175.2</v>
      </c>
      <c r="EH825" s="31">
        <v>175.2</v>
      </c>
      <c r="EI825" s="31">
        <v>175.4</v>
      </c>
      <c r="EJ825" s="31">
        <v>175.4</v>
      </c>
      <c r="EK825" s="31">
        <v>176</v>
      </c>
      <c r="EL825" s="31">
        <v>178.8</v>
      </c>
      <c r="EM825" s="31">
        <v>178.8</v>
      </c>
      <c r="EN825" s="31">
        <v>179.7</v>
      </c>
      <c r="EO825" s="31">
        <v>179.7</v>
      </c>
      <c r="EP825" s="31">
        <v>179.7</v>
      </c>
      <c r="EQ825" s="31">
        <v>179.6</v>
      </c>
      <c r="ER825" s="31">
        <v>179.6</v>
      </c>
      <c r="ES825" s="31">
        <v>179.6</v>
      </c>
      <c r="ET825" s="31">
        <v>179.6</v>
      </c>
    </row>
    <row r="826" spans="1:150">
      <c r="A826" s="25" t="s">
        <v>2823</v>
      </c>
      <c r="B826" s="25" t="s">
        <v>2824</v>
      </c>
      <c r="C826" s="26">
        <v>1.64777</v>
      </c>
      <c r="D826" s="31">
        <v>98.8</v>
      </c>
      <c r="E826" s="31">
        <v>100.7</v>
      </c>
      <c r="F826" s="31">
        <v>102</v>
      </c>
      <c r="G826" s="31">
        <v>103</v>
      </c>
      <c r="H826" s="31">
        <v>102</v>
      </c>
      <c r="I826" s="31">
        <v>102.4</v>
      </c>
      <c r="J826" s="31">
        <v>102.9</v>
      </c>
      <c r="K826" s="31">
        <v>100.5</v>
      </c>
      <c r="L826" s="31">
        <v>98.7</v>
      </c>
      <c r="M826" s="31">
        <v>104.4</v>
      </c>
      <c r="N826" s="31">
        <v>101.5</v>
      </c>
      <c r="O826" s="31">
        <v>101.1</v>
      </c>
      <c r="P826" s="31">
        <v>100.1</v>
      </c>
      <c r="Q826" s="31">
        <v>102.5</v>
      </c>
      <c r="R826" s="31">
        <v>104.7</v>
      </c>
      <c r="S826" s="31">
        <v>104.5</v>
      </c>
      <c r="T826" s="31">
        <v>104.5</v>
      </c>
      <c r="U826" s="31">
        <v>103.9</v>
      </c>
      <c r="V826" s="31">
        <v>102.1</v>
      </c>
      <c r="W826" s="31">
        <v>101.3</v>
      </c>
      <c r="X826" s="31">
        <v>102.8</v>
      </c>
      <c r="Y826" s="31">
        <v>104.8</v>
      </c>
      <c r="Z826" s="31">
        <v>101.3</v>
      </c>
      <c r="AA826" s="31">
        <v>104</v>
      </c>
      <c r="AB826" s="31">
        <v>103.4</v>
      </c>
      <c r="AC826" s="31">
        <v>105.4</v>
      </c>
      <c r="AD826" s="31">
        <v>106.7</v>
      </c>
      <c r="AE826" s="31">
        <v>105.9</v>
      </c>
      <c r="AF826" s="31">
        <v>108.8</v>
      </c>
      <c r="AG826" s="31">
        <v>110.7</v>
      </c>
      <c r="AH826" s="31">
        <v>110.4</v>
      </c>
      <c r="AI826" s="31">
        <v>107.1</v>
      </c>
      <c r="AJ826" s="31">
        <v>101.2</v>
      </c>
      <c r="AK826" s="31">
        <v>107.5</v>
      </c>
      <c r="AL826" s="31">
        <v>103.9</v>
      </c>
      <c r="AM826" s="31">
        <v>103.9</v>
      </c>
      <c r="AN826" s="31">
        <v>102.6</v>
      </c>
      <c r="AO826" s="31">
        <v>104</v>
      </c>
      <c r="AP826" s="31">
        <v>105.9</v>
      </c>
      <c r="AQ826" s="31">
        <v>106</v>
      </c>
      <c r="AR826" s="31">
        <v>107.5</v>
      </c>
      <c r="AS826" s="31">
        <v>107.5</v>
      </c>
      <c r="AT826" s="31">
        <v>106.8</v>
      </c>
      <c r="AU826" s="31">
        <v>105.9</v>
      </c>
      <c r="AV826" s="31">
        <v>105.9</v>
      </c>
      <c r="AW826" s="31">
        <v>106.9</v>
      </c>
      <c r="AX826" s="31">
        <v>106.3</v>
      </c>
      <c r="AY826" s="31">
        <v>105.2</v>
      </c>
      <c r="AZ826" s="31">
        <v>104.1</v>
      </c>
      <c r="BA826" s="31">
        <v>104.7</v>
      </c>
      <c r="BB826" s="31">
        <v>106.7</v>
      </c>
      <c r="BC826" s="31">
        <v>105.5</v>
      </c>
      <c r="BD826" s="31">
        <v>107.8</v>
      </c>
      <c r="BE826" s="31">
        <v>107.9</v>
      </c>
      <c r="BF826" s="31">
        <v>107.9</v>
      </c>
      <c r="BG826" s="31">
        <v>108.7</v>
      </c>
      <c r="BH826" s="31">
        <v>109.3</v>
      </c>
      <c r="BI826" s="31">
        <v>110.4</v>
      </c>
      <c r="BJ826" s="31">
        <v>109.7</v>
      </c>
      <c r="BK826" s="31">
        <v>109.9</v>
      </c>
      <c r="BL826" s="31">
        <v>108</v>
      </c>
      <c r="BM826" s="31">
        <v>109</v>
      </c>
      <c r="BN826" s="31">
        <v>109.3</v>
      </c>
      <c r="BO826" s="31">
        <v>109.1</v>
      </c>
      <c r="BP826" s="31">
        <v>109.1</v>
      </c>
      <c r="BQ826" s="31">
        <v>109.6</v>
      </c>
      <c r="BR826" s="31">
        <v>110.5</v>
      </c>
      <c r="BS826" s="31">
        <v>110.8</v>
      </c>
      <c r="BT826" s="31">
        <v>111.5</v>
      </c>
      <c r="BU826" s="31">
        <v>112.1</v>
      </c>
      <c r="BV826" s="31">
        <v>112.4</v>
      </c>
      <c r="BW826" s="31">
        <v>110.4</v>
      </c>
      <c r="BX826" s="31">
        <v>110.4</v>
      </c>
      <c r="BY826" s="31">
        <v>110.4</v>
      </c>
      <c r="BZ826" s="31">
        <v>110.6</v>
      </c>
      <c r="CA826" s="31">
        <v>111.2</v>
      </c>
      <c r="CB826" s="31">
        <v>110.9</v>
      </c>
      <c r="CC826" s="31">
        <v>111.5</v>
      </c>
      <c r="CD826" s="31">
        <v>111.8</v>
      </c>
      <c r="CE826" s="31">
        <v>112</v>
      </c>
      <c r="CF826" s="31">
        <v>112.5</v>
      </c>
      <c r="CG826" s="31">
        <v>112.9</v>
      </c>
      <c r="CH826" s="31">
        <v>112.9</v>
      </c>
      <c r="CI826" s="31">
        <v>113.3</v>
      </c>
      <c r="CJ826" s="31">
        <v>114.2</v>
      </c>
      <c r="CK826" s="31">
        <v>116.9</v>
      </c>
      <c r="CL826" s="31">
        <v>117</v>
      </c>
      <c r="CM826" s="31">
        <v>117.5</v>
      </c>
      <c r="CN826" s="31">
        <v>117.7</v>
      </c>
      <c r="CO826" s="31">
        <v>117.9</v>
      </c>
      <c r="CP826" s="31">
        <v>118</v>
      </c>
      <c r="CQ826" s="31">
        <v>118.4</v>
      </c>
      <c r="CR826" s="31">
        <v>118.4</v>
      </c>
      <c r="CS826" s="31">
        <v>118.7</v>
      </c>
      <c r="CT826" s="31">
        <v>120.5</v>
      </c>
      <c r="CU826" s="31">
        <v>120.5</v>
      </c>
      <c r="CV826" s="31">
        <v>120.5</v>
      </c>
      <c r="CW826" s="31">
        <v>124.2</v>
      </c>
      <c r="CX826" s="31">
        <v>124.5</v>
      </c>
      <c r="CY826" s="31">
        <v>125.6</v>
      </c>
      <c r="CZ826" s="31">
        <v>125.9</v>
      </c>
      <c r="DA826" s="31">
        <v>126.2</v>
      </c>
      <c r="DB826" s="31">
        <v>126.7</v>
      </c>
      <c r="DC826" s="31">
        <v>127.5</v>
      </c>
      <c r="DD826" s="31">
        <v>127.5</v>
      </c>
      <c r="DE826" s="31">
        <v>128.30000000000001</v>
      </c>
      <c r="DF826" s="31">
        <v>128.80000000000001</v>
      </c>
      <c r="DG826" s="31">
        <v>128.69999999999999</v>
      </c>
      <c r="DH826" s="31">
        <v>128.80000000000001</v>
      </c>
      <c r="DI826" s="31">
        <v>130</v>
      </c>
      <c r="DJ826" s="31">
        <v>128.6</v>
      </c>
      <c r="DK826" s="31">
        <v>130.6</v>
      </c>
      <c r="DL826" s="31">
        <v>131</v>
      </c>
      <c r="DM826" s="31">
        <v>131.69999999999999</v>
      </c>
      <c r="DN826" s="31">
        <v>132.4</v>
      </c>
      <c r="DO826" s="31">
        <v>132.69999999999999</v>
      </c>
      <c r="DP826" s="31">
        <v>133.1</v>
      </c>
      <c r="DQ826" s="31">
        <v>133.4</v>
      </c>
      <c r="DR826" s="31">
        <v>133.69999999999999</v>
      </c>
      <c r="DS826" s="31">
        <v>133.9</v>
      </c>
      <c r="DT826" s="31">
        <v>134.5</v>
      </c>
      <c r="DU826" s="31">
        <v>135.30000000000001</v>
      </c>
      <c r="DV826" s="31">
        <v>135.5</v>
      </c>
      <c r="DW826" s="31">
        <v>136.19999999999999</v>
      </c>
      <c r="DX826" s="31">
        <v>137.19999999999999</v>
      </c>
      <c r="DY826" s="31">
        <v>137.6</v>
      </c>
      <c r="DZ826" s="31">
        <v>137.30000000000001</v>
      </c>
      <c r="EA826" s="31">
        <v>137.5</v>
      </c>
      <c r="EB826" s="31">
        <v>138.19999999999999</v>
      </c>
      <c r="EC826" s="31">
        <v>138.80000000000001</v>
      </c>
      <c r="ED826" s="31">
        <v>139.6</v>
      </c>
      <c r="EE826" s="31">
        <v>141.6</v>
      </c>
      <c r="EF826" s="31">
        <v>141.9</v>
      </c>
      <c r="EG826" s="31">
        <v>142</v>
      </c>
      <c r="EH826" s="31">
        <v>142.1</v>
      </c>
      <c r="EI826" s="31">
        <v>142.4</v>
      </c>
      <c r="EJ826" s="31">
        <v>142.80000000000001</v>
      </c>
      <c r="EK826" s="31">
        <v>144.6</v>
      </c>
      <c r="EL826" s="31">
        <v>143.69999999999999</v>
      </c>
      <c r="EM826" s="31">
        <v>143.80000000000001</v>
      </c>
      <c r="EN826" s="31">
        <v>143.69999999999999</v>
      </c>
      <c r="EO826" s="31">
        <v>143.5</v>
      </c>
      <c r="EP826" s="31">
        <v>143.5</v>
      </c>
      <c r="EQ826" s="31">
        <v>143.5</v>
      </c>
      <c r="ER826" s="31">
        <v>144.30000000000001</v>
      </c>
      <c r="ES826" s="31">
        <v>143.9</v>
      </c>
      <c r="ET826" s="31">
        <v>143.9</v>
      </c>
    </row>
    <row r="827" spans="1:150">
      <c r="A827" s="25" t="s">
        <v>2825</v>
      </c>
      <c r="B827" s="25" t="s">
        <v>2826</v>
      </c>
      <c r="C827" s="26">
        <v>0.11734</v>
      </c>
      <c r="D827" s="31">
        <v>99.9</v>
      </c>
      <c r="E827" s="31">
        <v>100</v>
      </c>
      <c r="F827" s="31">
        <v>100</v>
      </c>
      <c r="G827" s="31">
        <v>99.9</v>
      </c>
      <c r="H827" s="31">
        <v>99.8</v>
      </c>
      <c r="I827" s="31">
        <v>100</v>
      </c>
      <c r="J827" s="31">
        <v>100</v>
      </c>
      <c r="K827" s="31">
        <v>100</v>
      </c>
      <c r="L827" s="31">
        <v>100</v>
      </c>
      <c r="M827" s="31">
        <v>121.3</v>
      </c>
      <c r="N827" s="31">
        <v>121.3</v>
      </c>
      <c r="O827" s="31">
        <v>121.3</v>
      </c>
      <c r="P827" s="31">
        <v>121.3</v>
      </c>
      <c r="Q827" s="31">
        <v>121.3</v>
      </c>
      <c r="R827" s="31">
        <v>133.80000000000001</v>
      </c>
      <c r="S827" s="31">
        <v>133.80000000000001</v>
      </c>
      <c r="T827" s="31">
        <v>133.80000000000001</v>
      </c>
      <c r="U827" s="31">
        <v>133.9</v>
      </c>
      <c r="V827" s="31">
        <v>133.6</v>
      </c>
      <c r="W827" s="31">
        <v>133.80000000000001</v>
      </c>
      <c r="X827" s="31">
        <v>158.6</v>
      </c>
      <c r="Y827" s="31">
        <v>158.69999999999999</v>
      </c>
      <c r="Z827" s="31">
        <v>158.6</v>
      </c>
      <c r="AA827" s="31">
        <v>158.5</v>
      </c>
      <c r="AB827" s="31">
        <v>158.6</v>
      </c>
      <c r="AC827" s="31">
        <v>158.5</v>
      </c>
      <c r="AD827" s="31">
        <v>158.5</v>
      </c>
      <c r="AE827" s="31">
        <v>158.69999999999999</v>
      </c>
      <c r="AF827" s="31">
        <v>158.69999999999999</v>
      </c>
      <c r="AG827" s="31">
        <v>158.69999999999999</v>
      </c>
      <c r="AH827" s="31">
        <v>158.69999999999999</v>
      </c>
      <c r="AI827" s="31">
        <v>158.69999999999999</v>
      </c>
      <c r="AJ827" s="31">
        <v>158.69999999999999</v>
      </c>
      <c r="AK827" s="31">
        <v>158.6</v>
      </c>
      <c r="AL827" s="31">
        <v>158.5</v>
      </c>
      <c r="AM827" s="31">
        <v>158.69999999999999</v>
      </c>
      <c r="AN827" s="31">
        <v>158.69999999999999</v>
      </c>
      <c r="AO827" s="31">
        <v>158.6</v>
      </c>
      <c r="AP827" s="31">
        <v>158.5</v>
      </c>
      <c r="AQ827" s="31">
        <v>158.5</v>
      </c>
      <c r="AR827" s="31">
        <v>158.69999999999999</v>
      </c>
      <c r="AS827" s="31">
        <v>158.69999999999999</v>
      </c>
      <c r="AT827" s="31">
        <v>158.6</v>
      </c>
      <c r="AU827" s="31">
        <v>158.69999999999999</v>
      </c>
      <c r="AV827" s="31">
        <v>158.69999999999999</v>
      </c>
      <c r="AW827" s="31">
        <v>158.69999999999999</v>
      </c>
      <c r="AX827" s="31">
        <v>158.6</v>
      </c>
      <c r="AY827" s="31">
        <v>158.69999999999999</v>
      </c>
      <c r="AZ827" s="31">
        <v>158.6</v>
      </c>
      <c r="BA827" s="31">
        <v>158.6</v>
      </c>
      <c r="BB827" s="31">
        <v>158.69999999999999</v>
      </c>
      <c r="BC827" s="31">
        <v>158.69999999999999</v>
      </c>
      <c r="BD827" s="31">
        <v>158.80000000000001</v>
      </c>
      <c r="BE827" s="31">
        <v>158.69999999999999</v>
      </c>
      <c r="BF827" s="31">
        <v>158.6</v>
      </c>
      <c r="BG827" s="31">
        <v>158.80000000000001</v>
      </c>
      <c r="BH827" s="31">
        <v>158.80000000000001</v>
      </c>
      <c r="BI827" s="31">
        <v>158.80000000000001</v>
      </c>
      <c r="BJ827" s="31">
        <v>158.80000000000001</v>
      </c>
      <c r="BK827" s="31">
        <v>158.69999999999999</v>
      </c>
      <c r="BL827" s="31">
        <v>158.69999999999999</v>
      </c>
      <c r="BM827" s="31">
        <v>158.80000000000001</v>
      </c>
      <c r="BN827" s="31">
        <v>158.80000000000001</v>
      </c>
      <c r="BO827" s="31">
        <v>158.80000000000001</v>
      </c>
      <c r="BP827" s="31">
        <v>158.80000000000001</v>
      </c>
      <c r="BQ827" s="31">
        <v>158.80000000000001</v>
      </c>
      <c r="BR827" s="31">
        <v>158.80000000000001</v>
      </c>
      <c r="BS827" s="31">
        <v>158.80000000000001</v>
      </c>
      <c r="BT827" s="31">
        <v>158.69999999999999</v>
      </c>
      <c r="BU827" s="31">
        <v>158.80000000000001</v>
      </c>
      <c r="BV827" s="31">
        <v>158.80000000000001</v>
      </c>
      <c r="BW827" s="31">
        <v>158.80000000000001</v>
      </c>
      <c r="BX827" s="31">
        <v>158.80000000000001</v>
      </c>
      <c r="BY827" s="31">
        <v>158.80000000000001</v>
      </c>
      <c r="BZ827" s="31">
        <v>158.80000000000001</v>
      </c>
      <c r="CA827" s="31">
        <v>158.80000000000001</v>
      </c>
      <c r="CB827" s="31">
        <v>158.80000000000001</v>
      </c>
      <c r="CC827" s="31">
        <v>158.80000000000001</v>
      </c>
      <c r="CD827" s="31">
        <v>158.80000000000001</v>
      </c>
      <c r="CE827" s="31">
        <v>158.80000000000001</v>
      </c>
      <c r="CF827" s="31">
        <v>158.80000000000001</v>
      </c>
      <c r="CG827" s="31">
        <v>158.80000000000001</v>
      </c>
      <c r="CH827" s="31">
        <v>158.80000000000001</v>
      </c>
      <c r="CI827" s="31">
        <v>158.80000000000001</v>
      </c>
      <c r="CJ827" s="31">
        <v>158.80000000000001</v>
      </c>
      <c r="CK827" s="31">
        <v>158.80000000000001</v>
      </c>
      <c r="CL827" s="31">
        <v>158.80000000000001</v>
      </c>
      <c r="CM827" s="31">
        <v>158.80000000000001</v>
      </c>
      <c r="CN827" s="31">
        <v>158.80000000000001</v>
      </c>
      <c r="CO827" s="31">
        <v>158.80000000000001</v>
      </c>
      <c r="CP827" s="31">
        <v>158.80000000000001</v>
      </c>
      <c r="CQ827" s="31">
        <v>158.80000000000001</v>
      </c>
      <c r="CR827" s="31">
        <v>158.80000000000001</v>
      </c>
      <c r="CS827" s="31">
        <v>158.80000000000001</v>
      </c>
      <c r="CT827" s="31">
        <v>158.80000000000001</v>
      </c>
      <c r="CU827" s="31">
        <v>158.80000000000001</v>
      </c>
      <c r="CV827" s="31">
        <v>158.80000000000001</v>
      </c>
      <c r="CW827" s="31">
        <v>158.80000000000001</v>
      </c>
      <c r="CX827" s="31">
        <v>158.80000000000001</v>
      </c>
      <c r="CY827" s="31">
        <v>158.80000000000001</v>
      </c>
      <c r="CZ827" s="31">
        <v>158.80000000000001</v>
      </c>
      <c r="DA827" s="31">
        <v>158.80000000000001</v>
      </c>
      <c r="DB827" s="31">
        <v>158.80000000000001</v>
      </c>
      <c r="DC827" s="31">
        <v>158.80000000000001</v>
      </c>
      <c r="DD827" s="31">
        <v>158.80000000000001</v>
      </c>
      <c r="DE827" s="31">
        <v>158.80000000000001</v>
      </c>
      <c r="DF827" s="31">
        <v>158.9</v>
      </c>
      <c r="DG827" s="31">
        <v>158.9</v>
      </c>
      <c r="DH827" s="31">
        <v>158.80000000000001</v>
      </c>
      <c r="DI827" s="31">
        <v>158.9</v>
      </c>
      <c r="DJ827" s="31">
        <v>158.80000000000001</v>
      </c>
      <c r="DK827" s="31">
        <v>158.9</v>
      </c>
      <c r="DL827" s="31">
        <v>158.9</v>
      </c>
      <c r="DM827" s="31">
        <v>158.9</v>
      </c>
      <c r="DN827" s="31">
        <v>158.9</v>
      </c>
      <c r="DO827" s="31">
        <v>158.9</v>
      </c>
      <c r="DP827" s="31">
        <v>158.9</v>
      </c>
      <c r="DQ827" s="31">
        <v>158.9</v>
      </c>
      <c r="DR827" s="31">
        <v>158.9</v>
      </c>
      <c r="DS827" s="31">
        <v>159</v>
      </c>
      <c r="DT827" s="31">
        <v>159.1</v>
      </c>
      <c r="DU827" s="31">
        <v>159.1</v>
      </c>
      <c r="DV827" s="31">
        <v>159.1</v>
      </c>
      <c r="DW827" s="31">
        <v>163.5</v>
      </c>
      <c r="DX827" s="31">
        <v>163.5</v>
      </c>
      <c r="DY827" s="31">
        <v>163.6</v>
      </c>
      <c r="DZ827" s="31">
        <v>163.6</v>
      </c>
      <c r="EA827" s="31">
        <v>163.6</v>
      </c>
      <c r="EB827" s="31">
        <v>163.6</v>
      </c>
      <c r="EC827" s="31">
        <v>163.6</v>
      </c>
      <c r="ED827" s="31">
        <v>163.6</v>
      </c>
      <c r="EE827" s="31">
        <v>163.6</v>
      </c>
      <c r="EF827" s="31">
        <v>163.6</v>
      </c>
      <c r="EG827" s="31">
        <v>163.6</v>
      </c>
      <c r="EH827" s="31">
        <v>163.69999999999999</v>
      </c>
      <c r="EI827" s="31">
        <v>163.69999999999999</v>
      </c>
      <c r="EJ827" s="31">
        <v>163.69999999999999</v>
      </c>
      <c r="EK827" s="31">
        <v>163.69999999999999</v>
      </c>
      <c r="EL827" s="31">
        <v>163.69999999999999</v>
      </c>
      <c r="EM827" s="31">
        <v>163.69999999999999</v>
      </c>
      <c r="EN827" s="31">
        <v>163.6</v>
      </c>
      <c r="EO827" s="31">
        <v>163.69999999999999</v>
      </c>
      <c r="EP827" s="31">
        <v>163.69999999999999</v>
      </c>
      <c r="EQ827" s="31">
        <v>163.69999999999999</v>
      </c>
      <c r="ER827" s="31">
        <v>177.9</v>
      </c>
      <c r="ES827" s="31">
        <v>177.9</v>
      </c>
      <c r="ET827" s="31">
        <v>177.9</v>
      </c>
    </row>
    <row r="828" spans="1:150">
      <c r="A828" s="25" t="s">
        <v>2827</v>
      </c>
      <c r="B828" s="25" t="s">
        <v>2828</v>
      </c>
      <c r="C828" s="26">
        <v>0.1134</v>
      </c>
      <c r="D828" s="31">
        <v>100</v>
      </c>
      <c r="E828" s="31">
        <v>100</v>
      </c>
      <c r="F828" s="31">
        <v>100</v>
      </c>
      <c r="G828" s="31">
        <v>100</v>
      </c>
      <c r="H828" s="31">
        <v>100</v>
      </c>
      <c r="I828" s="31">
        <v>100</v>
      </c>
      <c r="J828" s="31">
        <v>100</v>
      </c>
      <c r="K828" s="31">
        <v>100</v>
      </c>
      <c r="L828" s="31">
        <v>100</v>
      </c>
      <c r="M828" s="31">
        <v>122.1</v>
      </c>
      <c r="N828" s="31">
        <v>122.1</v>
      </c>
      <c r="O828" s="31">
        <v>122.1</v>
      </c>
      <c r="P828" s="31">
        <v>122.1</v>
      </c>
      <c r="Q828" s="31">
        <v>122.1</v>
      </c>
      <c r="R828" s="31">
        <v>135</v>
      </c>
      <c r="S828" s="31">
        <v>135</v>
      </c>
      <c r="T828" s="31">
        <v>135</v>
      </c>
      <c r="U828" s="31">
        <v>135</v>
      </c>
      <c r="V828" s="31">
        <v>135</v>
      </c>
      <c r="W828" s="31">
        <v>135</v>
      </c>
      <c r="X828" s="31">
        <v>160.69999999999999</v>
      </c>
      <c r="Y828" s="31">
        <v>160.69999999999999</v>
      </c>
      <c r="Z828" s="31">
        <v>160.69999999999999</v>
      </c>
      <c r="AA828" s="31">
        <v>160.69999999999999</v>
      </c>
      <c r="AB828" s="31">
        <v>160.69999999999999</v>
      </c>
      <c r="AC828" s="31">
        <v>160.69999999999999</v>
      </c>
      <c r="AD828" s="31">
        <v>160.69999999999999</v>
      </c>
      <c r="AE828" s="31">
        <v>160.69999999999999</v>
      </c>
      <c r="AF828" s="31">
        <v>160.69999999999999</v>
      </c>
      <c r="AG828" s="31">
        <v>160.69999999999999</v>
      </c>
      <c r="AH828" s="31">
        <v>160.69999999999999</v>
      </c>
      <c r="AI828" s="31">
        <v>160.69999999999999</v>
      </c>
      <c r="AJ828" s="31">
        <v>160.69999999999999</v>
      </c>
      <c r="AK828" s="31">
        <v>160.69999999999999</v>
      </c>
      <c r="AL828" s="31">
        <v>160.69999999999999</v>
      </c>
      <c r="AM828" s="31">
        <v>160.69999999999999</v>
      </c>
      <c r="AN828" s="31">
        <v>160.69999999999999</v>
      </c>
      <c r="AO828" s="31">
        <v>160.69999999999999</v>
      </c>
      <c r="AP828" s="31">
        <v>160.69999999999999</v>
      </c>
      <c r="AQ828" s="31">
        <v>160.69999999999999</v>
      </c>
      <c r="AR828" s="31">
        <v>160.69999999999999</v>
      </c>
      <c r="AS828" s="31">
        <v>160.69999999999999</v>
      </c>
      <c r="AT828" s="31">
        <v>160.69999999999999</v>
      </c>
      <c r="AU828" s="31">
        <v>160.69999999999999</v>
      </c>
      <c r="AV828" s="31">
        <v>160.69999999999999</v>
      </c>
      <c r="AW828" s="31">
        <v>160.69999999999999</v>
      </c>
      <c r="AX828" s="31">
        <v>160.69999999999999</v>
      </c>
      <c r="AY828" s="31">
        <v>160.69999999999999</v>
      </c>
      <c r="AZ828" s="31">
        <v>160.69999999999999</v>
      </c>
      <c r="BA828" s="31">
        <v>160.69999999999999</v>
      </c>
      <c r="BB828" s="31">
        <v>160.69999999999999</v>
      </c>
      <c r="BC828" s="31">
        <v>160.69999999999999</v>
      </c>
      <c r="BD828" s="31">
        <v>160.69999999999999</v>
      </c>
      <c r="BE828" s="31">
        <v>160.69999999999999</v>
      </c>
      <c r="BF828" s="31">
        <v>160.69999999999999</v>
      </c>
      <c r="BG828" s="31">
        <v>160.69999999999999</v>
      </c>
      <c r="BH828" s="31">
        <v>160.69999999999999</v>
      </c>
      <c r="BI828" s="31">
        <v>160.69999999999999</v>
      </c>
      <c r="BJ828" s="31">
        <v>160.69999999999999</v>
      </c>
      <c r="BK828" s="31">
        <v>160.69999999999999</v>
      </c>
      <c r="BL828" s="31">
        <v>160.69999999999999</v>
      </c>
      <c r="BM828" s="31">
        <v>160.69999999999999</v>
      </c>
      <c r="BN828" s="31">
        <v>160.69999999999999</v>
      </c>
      <c r="BO828" s="31">
        <v>160.69999999999999</v>
      </c>
      <c r="BP828" s="31">
        <v>160.69999999999999</v>
      </c>
      <c r="BQ828" s="31">
        <v>160.69999999999999</v>
      </c>
      <c r="BR828" s="31">
        <v>160.69999999999999</v>
      </c>
      <c r="BS828" s="31">
        <v>160.69999999999999</v>
      </c>
      <c r="BT828" s="31">
        <v>160.69999999999999</v>
      </c>
      <c r="BU828" s="31">
        <v>160.69999999999999</v>
      </c>
      <c r="BV828" s="31">
        <v>160.69999999999999</v>
      </c>
      <c r="BW828" s="31">
        <v>160.69999999999999</v>
      </c>
      <c r="BX828" s="31">
        <v>160.69999999999999</v>
      </c>
      <c r="BY828" s="31">
        <v>160.69999999999999</v>
      </c>
      <c r="BZ828" s="31">
        <v>160.69999999999999</v>
      </c>
      <c r="CA828" s="31">
        <v>160.69999999999999</v>
      </c>
      <c r="CB828" s="31">
        <v>160.69999999999999</v>
      </c>
      <c r="CC828" s="31">
        <v>160.69999999999999</v>
      </c>
      <c r="CD828" s="31">
        <v>160.69999999999999</v>
      </c>
      <c r="CE828" s="31">
        <v>160.69999999999999</v>
      </c>
      <c r="CF828" s="31">
        <v>160.69999999999999</v>
      </c>
      <c r="CG828" s="31">
        <v>160.69999999999999</v>
      </c>
      <c r="CH828" s="31">
        <v>160.69999999999999</v>
      </c>
      <c r="CI828" s="31">
        <v>160.69999999999999</v>
      </c>
      <c r="CJ828" s="31">
        <v>160.69999999999999</v>
      </c>
      <c r="CK828" s="31">
        <v>160.69999999999999</v>
      </c>
      <c r="CL828" s="31">
        <v>160.69999999999999</v>
      </c>
      <c r="CM828" s="31">
        <v>160.69999999999999</v>
      </c>
      <c r="CN828" s="31">
        <v>160.69999999999999</v>
      </c>
      <c r="CO828" s="31">
        <v>160.69999999999999</v>
      </c>
      <c r="CP828" s="31">
        <v>160.69999999999999</v>
      </c>
      <c r="CQ828" s="31">
        <v>160.69999999999999</v>
      </c>
      <c r="CR828" s="31">
        <v>160.69999999999999</v>
      </c>
      <c r="CS828" s="31">
        <v>160.69999999999999</v>
      </c>
      <c r="CT828" s="31">
        <v>160.69999999999999</v>
      </c>
      <c r="CU828" s="31">
        <v>160.69999999999999</v>
      </c>
      <c r="CV828" s="31">
        <v>160.69999999999999</v>
      </c>
      <c r="CW828" s="31">
        <v>160.69999999999999</v>
      </c>
      <c r="CX828" s="31">
        <v>160.69999999999999</v>
      </c>
      <c r="CY828" s="31">
        <v>160.69999999999999</v>
      </c>
      <c r="CZ828" s="31">
        <v>160.69999999999999</v>
      </c>
      <c r="DA828" s="31">
        <v>160.69999999999999</v>
      </c>
      <c r="DB828" s="31">
        <v>160.69999999999999</v>
      </c>
      <c r="DC828" s="31">
        <v>160.69999999999999</v>
      </c>
      <c r="DD828" s="31">
        <v>160.69999999999999</v>
      </c>
      <c r="DE828" s="31">
        <v>160.69999999999999</v>
      </c>
      <c r="DF828" s="31">
        <v>160.69999999999999</v>
      </c>
      <c r="DG828" s="31">
        <v>160.69999999999999</v>
      </c>
      <c r="DH828" s="31">
        <v>160.69999999999999</v>
      </c>
      <c r="DI828" s="31">
        <v>160.69999999999999</v>
      </c>
      <c r="DJ828" s="31">
        <v>160.69999999999999</v>
      </c>
      <c r="DK828" s="31">
        <v>160.69999999999999</v>
      </c>
      <c r="DL828" s="31">
        <v>160.69999999999999</v>
      </c>
      <c r="DM828" s="31">
        <v>160.69999999999999</v>
      </c>
      <c r="DN828" s="31">
        <v>160.69999999999999</v>
      </c>
      <c r="DO828" s="31">
        <v>160.69999999999999</v>
      </c>
      <c r="DP828" s="31">
        <v>160.69999999999999</v>
      </c>
      <c r="DQ828" s="31">
        <v>160.69999999999999</v>
      </c>
      <c r="DR828" s="31">
        <v>160.69999999999999</v>
      </c>
      <c r="DS828" s="31">
        <v>160.69999999999999</v>
      </c>
      <c r="DT828" s="31">
        <v>160.69999999999999</v>
      </c>
      <c r="DU828" s="31">
        <v>160.69999999999999</v>
      </c>
      <c r="DV828" s="31">
        <v>160.69999999999999</v>
      </c>
      <c r="DW828" s="31">
        <v>165.3</v>
      </c>
      <c r="DX828" s="31">
        <v>165.3</v>
      </c>
      <c r="DY828" s="31">
        <v>165.3</v>
      </c>
      <c r="DZ828" s="31">
        <v>165.3</v>
      </c>
      <c r="EA828" s="31">
        <v>165.3</v>
      </c>
      <c r="EB828" s="31">
        <v>165.3</v>
      </c>
      <c r="EC828" s="31">
        <v>165.3</v>
      </c>
      <c r="ED828" s="31">
        <v>165.3</v>
      </c>
      <c r="EE828" s="31">
        <v>165.3</v>
      </c>
      <c r="EF828" s="31">
        <v>165.3</v>
      </c>
      <c r="EG828" s="31">
        <v>165.3</v>
      </c>
      <c r="EH828" s="31">
        <v>165.3</v>
      </c>
      <c r="EI828" s="31">
        <v>165.3</v>
      </c>
      <c r="EJ828" s="31">
        <v>165.3</v>
      </c>
      <c r="EK828" s="31">
        <v>165.3</v>
      </c>
      <c r="EL828" s="31">
        <v>165.3</v>
      </c>
      <c r="EM828" s="31">
        <v>165.3</v>
      </c>
      <c r="EN828" s="31">
        <v>165.3</v>
      </c>
      <c r="EO828" s="31">
        <v>165.3</v>
      </c>
      <c r="EP828" s="31">
        <v>165.3</v>
      </c>
      <c r="EQ828" s="31">
        <v>165.3</v>
      </c>
      <c r="ER828" s="31">
        <v>180</v>
      </c>
      <c r="ES828" s="31">
        <v>180</v>
      </c>
      <c r="ET828" s="31">
        <v>180</v>
      </c>
    </row>
    <row r="829" spans="1:150">
      <c r="A829" s="25" t="s">
        <v>2829</v>
      </c>
      <c r="B829" s="25" t="s">
        <v>2830</v>
      </c>
      <c r="C829" s="26">
        <v>3.9399999999999999E-3</v>
      </c>
      <c r="D829" s="31">
        <v>98.1</v>
      </c>
      <c r="E829" s="31">
        <v>98.6</v>
      </c>
      <c r="F829" s="31">
        <v>99.8</v>
      </c>
      <c r="G829" s="31">
        <v>96.5</v>
      </c>
      <c r="H829" s="31">
        <v>93.8</v>
      </c>
      <c r="I829" s="31">
        <v>99.6</v>
      </c>
      <c r="J829" s="31">
        <v>100.6</v>
      </c>
      <c r="K829" s="31">
        <v>99</v>
      </c>
      <c r="L829" s="31">
        <v>100.2</v>
      </c>
      <c r="M829" s="31">
        <v>96.7</v>
      </c>
      <c r="N829" s="31">
        <v>97.8</v>
      </c>
      <c r="O829" s="31">
        <v>98.6</v>
      </c>
      <c r="P829" s="31">
        <v>99.5</v>
      </c>
      <c r="Q829" s="31">
        <v>98.2</v>
      </c>
      <c r="R829" s="31">
        <v>101.4</v>
      </c>
      <c r="S829" s="31">
        <v>99.8</v>
      </c>
      <c r="T829" s="31">
        <v>101.6</v>
      </c>
      <c r="U829" s="31">
        <v>102.1</v>
      </c>
      <c r="V829" s="31">
        <v>95.1</v>
      </c>
      <c r="W829" s="31">
        <v>99</v>
      </c>
      <c r="X829" s="31">
        <v>98.4</v>
      </c>
      <c r="Y829" s="31">
        <v>101.1</v>
      </c>
      <c r="Z829" s="31">
        <v>97.9</v>
      </c>
      <c r="AA829" s="31">
        <v>97.3</v>
      </c>
      <c r="AB829" s="31">
        <v>100.1</v>
      </c>
      <c r="AC829" s="31">
        <v>97.2</v>
      </c>
      <c r="AD829" s="31">
        <v>94.8</v>
      </c>
      <c r="AE829" s="31">
        <v>101</v>
      </c>
      <c r="AF829" s="31">
        <v>102.8</v>
      </c>
      <c r="AG829" s="31">
        <v>103.3</v>
      </c>
      <c r="AH829" s="31">
        <v>102.3</v>
      </c>
      <c r="AI829" s="31">
        <v>101.6</v>
      </c>
      <c r="AJ829" s="31">
        <v>103.3</v>
      </c>
      <c r="AK829" s="31">
        <v>99.8</v>
      </c>
      <c r="AL829" s="31">
        <v>96.7</v>
      </c>
      <c r="AM829" s="31">
        <v>101.2</v>
      </c>
      <c r="AN829" s="31">
        <v>103.5</v>
      </c>
      <c r="AO829" s="31">
        <v>100.4</v>
      </c>
      <c r="AP829" s="31">
        <v>96.8</v>
      </c>
      <c r="AQ829" s="31">
        <v>96.4</v>
      </c>
      <c r="AR829" s="31">
        <v>101.2</v>
      </c>
      <c r="AS829" s="31">
        <v>101.8</v>
      </c>
      <c r="AT829" s="31">
        <v>99.3</v>
      </c>
      <c r="AU829" s="31">
        <v>103</v>
      </c>
      <c r="AV829" s="31">
        <v>101.8</v>
      </c>
      <c r="AW829" s="31">
        <v>103</v>
      </c>
      <c r="AX829" s="31">
        <v>100.4</v>
      </c>
      <c r="AY829" s="31">
        <v>103</v>
      </c>
      <c r="AZ829" s="31">
        <v>99.9</v>
      </c>
      <c r="BA829" s="31">
        <v>99.9</v>
      </c>
      <c r="BB829" s="31">
        <v>103</v>
      </c>
      <c r="BC829" s="31">
        <v>102.4</v>
      </c>
      <c r="BD829" s="31">
        <v>105.1</v>
      </c>
      <c r="BE829" s="31">
        <v>102.4</v>
      </c>
      <c r="BF829" s="31">
        <v>97.9</v>
      </c>
      <c r="BG829" s="31">
        <v>103.9</v>
      </c>
      <c r="BH829" s="31">
        <v>103.9</v>
      </c>
      <c r="BI829" s="31">
        <v>103.9</v>
      </c>
      <c r="BJ829" s="31">
        <v>103.9</v>
      </c>
      <c r="BK829" s="31">
        <v>103.4</v>
      </c>
      <c r="BL829" s="31">
        <v>103.4</v>
      </c>
      <c r="BM829" s="31">
        <v>103.9</v>
      </c>
      <c r="BN829" s="31">
        <v>103.9</v>
      </c>
      <c r="BO829" s="31">
        <v>103.9</v>
      </c>
      <c r="BP829" s="31">
        <v>103.9</v>
      </c>
      <c r="BQ829" s="31">
        <v>103.6</v>
      </c>
      <c r="BR829" s="31">
        <v>104.6</v>
      </c>
      <c r="BS829" s="31">
        <v>103.9</v>
      </c>
      <c r="BT829" s="31">
        <v>102.9</v>
      </c>
      <c r="BU829" s="31">
        <v>104.1</v>
      </c>
      <c r="BV829" s="31">
        <v>104.1</v>
      </c>
      <c r="BW829" s="31">
        <v>103.9</v>
      </c>
      <c r="BX829" s="31">
        <v>103.9</v>
      </c>
      <c r="BY829" s="31">
        <v>103.9</v>
      </c>
      <c r="BZ829" s="31">
        <v>103.9</v>
      </c>
      <c r="CA829" s="31">
        <v>104.4</v>
      </c>
      <c r="CB829" s="31">
        <v>104.1</v>
      </c>
      <c r="CC829" s="31">
        <v>104.1</v>
      </c>
      <c r="CD829" s="31">
        <v>104</v>
      </c>
      <c r="CE829" s="31">
        <v>103.9</v>
      </c>
      <c r="CF829" s="31">
        <v>104.3</v>
      </c>
      <c r="CG829" s="31">
        <v>104.3</v>
      </c>
      <c r="CH829" s="31">
        <v>104.2</v>
      </c>
      <c r="CI829" s="31">
        <v>104.9</v>
      </c>
      <c r="CJ829" s="31">
        <v>105.2</v>
      </c>
      <c r="CK829" s="31">
        <v>105</v>
      </c>
      <c r="CL829" s="31">
        <v>105.2</v>
      </c>
      <c r="CM829" s="31">
        <v>105</v>
      </c>
      <c r="CN829" s="31">
        <v>105.2</v>
      </c>
      <c r="CO829" s="31">
        <v>105.2</v>
      </c>
      <c r="CP829" s="31">
        <v>105.2</v>
      </c>
      <c r="CQ829" s="31">
        <v>105.2</v>
      </c>
      <c r="CR829" s="31">
        <v>105.6</v>
      </c>
      <c r="CS829" s="31">
        <v>105.4</v>
      </c>
      <c r="CT829" s="31">
        <v>105.6</v>
      </c>
      <c r="CU829" s="31">
        <v>103.9</v>
      </c>
      <c r="CV829" s="31">
        <v>103.9</v>
      </c>
      <c r="CW829" s="31">
        <v>104.4</v>
      </c>
      <c r="CX829" s="31">
        <v>104.9</v>
      </c>
      <c r="CY829" s="31">
        <v>105.2</v>
      </c>
      <c r="CZ829" s="31">
        <v>105.4</v>
      </c>
      <c r="DA829" s="31">
        <v>105.6</v>
      </c>
      <c r="DB829" s="31">
        <v>104.2</v>
      </c>
      <c r="DC829" s="31">
        <v>103.8</v>
      </c>
      <c r="DD829" s="31">
        <v>104.5</v>
      </c>
      <c r="DE829" s="31">
        <v>104.8</v>
      </c>
      <c r="DF829" s="31">
        <v>106.8</v>
      </c>
      <c r="DG829" s="31">
        <v>107</v>
      </c>
      <c r="DH829" s="31">
        <v>106.3</v>
      </c>
      <c r="DI829" s="31">
        <v>106.8</v>
      </c>
      <c r="DJ829" s="31">
        <v>106.2</v>
      </c>
      <c r="DK829" s="31">
        <v>108.4</v>
      </c>
      <c r="DL829" s="31">
        <v>108.4</v>
      </c>
      <c r="DM829" s="31">
        <v>108.4</v>
      </c>
      <c r="DN829" s="31">
        <v>109.3</v>
      </c>
      <c r="DO829" s="31">
        <v>109.3</v>
      </c>
      <c r="DP829" s="31">
        <v>109</v>
      </c>
      <c r="DQ829" s="31">
        <v>109</v>
      </c>
      <c r="DR829" s="31">
        <v>109.3</v>
      </c>
      <c r="DS829" s="31">
        <v>112.4</v>
      </c>
      <c r="DT829" s="31">
        <v>113.8</v>
      </c>
      <c r="DU829" s="31">
        <v>113.8</v>
      </c>
      <c r="DV829" s="31">
        <v>113.8</v>
      </c>
      <c r="DW829" s="31">
        <v>113.4</v>
      </c>
      <c r="DX829" s="31">
        <v>113.4</v>
      </c>
      <c r="DY829" s="31">
        <v>116.5</v>
      </c>
      <c r="DZ829" s="31">
        <v>116.6</v>
      </c>
      <c r="EA829" s="31">
        <v>115.6</v>
      </c>
      <c r="EB829" s="31">
        <v>115.6</v>
      </c>
      <c r="EC829" s="31">
        <v>115.9</v>
      </c>
      <c r="ED829" s="31">
        <v>115.5</v>
      </c>
      <c r="EE829" s="31">
        <v>116.1</v>
      </c>
      <c r="EF829" s="31">
        <v>116.6</v>
      </c>
      <c r="EG829" s="31">
        <v>116.7</v>
      </c>
      <c r="EH829" s="31">
        <v>117.3</v>
      </c>
      <c r="EI829" s="31">
        <v>117.1</v>
      </c>
      <c r="EJ829" s="31">
        <v>117.8</v>
      </c>
      <c r="EK829" s="31">
        <v>117.6</v>
      </c>
      <c r="EL829" s="31">
        <v>117.8</v>
      </c>
      <c r="EM829" s="31">
        <v>117.2</v>
      </c>
      <c r="EN829" s="31">
        <v>116.6</v>
      </c>
      <c r="EO829" s="31">
        <v>117</v>
      </c>
      <c r="EP829" s="31">
        <v>117</v>
      </c>
      <c r="EQ829" s="31">
        <v>117.1</v>
      </c>
      <c r="ER829" s="31">
        <v>116.7</v>
      </c>
      <c r="ES829" s="31">
        <v>116.4</v>
      </c>
      <c r="ET829" s="31">
        <v>116.3</v>
      </c>
    </row>
    <row r="830" spans="1:150">
      <c r="A830" s="25" t="s">
        <v>2831</v>
      </c>
      <c r="B830" s="25" t="s">
        <v>2832</v>
      </c>
      <c r="C830" s="26">
        <v>0.10979</v>
      </c>
      <c r="D830" s="31">
        <v>95.5</v>
      </c>
      <c r="E830" s="31">
        <v>95.5</v>
      </c>
      <c r="F830" s="31">
        <v>95.9</v>
      </c>
      <c r="G830" s="31">
        <v>99.9</v>
      </c>
      <c r="H830" s="31">
        <v>103.7</v>
      </c>
      <c r="I830" s="31">
        <v>102.6</v>
      </c>
      <c r="J830" s="31">
        <v>103.1</v>
      </c>
      <c r="K830" s="31">
        <v>103</v>
      </c>
      <c r="L830" s="31">
        <v>102.5</v>
      </c>
      <c r="M830" s="31">
        <v>102.3</v>
      </c>
      <c r="N830" s="31">
        <v>102.3</v>
      </c>
      <c r="O830" s="31">
        <v>104.9</v>
      </c>
      <c r="P830" s="31">
        <v>104.9</v>
      </c>
      <c r="Q830" s="31">
        <v>105.9</v>
      </c>
      <c r="R830" s="31">
        <v>107.2</v>
      </c>
      <c r="S830" s="31">
        <v>107.3</v>
      </c>
      <c r="T830" s="31">
        <v>107.3</v>
      </c>
      <c r="U830" s="31">
        <v>107.2</v>
      </c>
      <c r="V830" s="31">
        <v>106.8</v>
      </c>
      <c r="W830" s="31">
        <v>107.3</v>
      </c>
      <c r="X830" s="31">
        <v>107.5</v>
      </c>
      <c r="Y830" s="31">
        <v>106.9</v>
      </c>
      <c r="Z830" s="31">
        <v>104.4</v>
      </c>
      <c r="AA830" s="31">
        <v>102.4</v>
      </c>
      <c r="AB830" s="31">
        <v>101.7</v>
      </c>
      <c r="AC830" s="31">
        <v>101.7</v>
      </c>
      <c r="AD830" s="31">
        <v>104.7</v>
      </c>
      <c r="AE830" s="31">
        <v>102.1</v>
      </c>
      <c r="AF830" s="31">
        <v>99.7</v>
      </c>
      <c r="AG830" s="31">
        <v>100.9</v>
      </c>
      <c r="AH830" s="31">
        <v>99</v>
      </c>
      <c r="AI830" s="31">
        <v>96.7</v>
      </c>
      <c r="AJ830" s="31">
        <v>98.2</v>
      </c>
      <c r="AK830" s="31">
        <v>98.3</v>
      </c>
      <c r="AL830" s="31">
        <v>96.5</v>
      </c>
      <c r="AM830" s="31">
        <v>95.4</v>
      </c>
      <c r="AN830" s="31">
        <v>95</v>
      </c>
      <c r="AO830" s="31">
        <v>95</v>
      </c>
      <c r="AP830" s="31">
        <v>95</v>
      </c>
      <c r="AQ830" s="31">
        <v>94.8</v>
      </c>
      <c r="AR830" s="31">
        <v>94.8</v>
      </c>
      <c r="AS830" s="31">
        <v>95.3</v>
      </c>
      <c r="AT830" s="31">
        <v>95.3</v>
      </c>
      <c r="AU830" s="31">
        <v>97.6</v>
      </c>
      <c r="AV830" s="31">
        <v>97.6</v>
      </c>
      <c r="AW830" s="31">
        <v>97.6</v>
      </c>
      <c r="AX830" s="31">
        <v>97.6</v>
      </c>
      <c r="AY830" s="31">
        <v>95.6</v>
      </c>
      <c r="AZ830" s="31">
        <v>95.6</v>
      </c>
      <c r="BA830" s="31">
        <v>95.6</v>
      </c>
      <c r="BB830" s="31">
        <v>95.6</v>
      </c>
      <c r="BC830" s="31">
        <v>96.9</v>
      </c>
      <c r="BD830" s="31">
        <v>103.4</v>
      </c>
      <c r="BE830" s="31">
        <v>103.3</v>
      </c>
      <c r="BF830" s="31">
        <v>103.3</v>
      </c>
      <c r="BG830" s="31">
        <v>102.5</v>
      </c>
      <c r="BH830" s="31">
        <v>102.5</v>
      </c>
      <c r="BI830" s="31">
        <v>102.6</v>
      </c>
      <c r="BJ830" s="31">
        <v>102.6</v>
      </c>
      <c r="BK830" s="31">
        <v>103.5</v>
      </c>
      <c r="BL830" s="31">
        <v>102.3</v>
      </c>
      <c r="BM830" s="31">
        <v>102.3</v>
      </c>
      <c r="BN830" s="31">
        <v>101.3</v>
      </c>
      <c r="BO830" s="31">
        <v>103.8</v>
      </c>
      <c r="BP830" s="31">
        <v>103.6</v>
      </c>
      <c r="BQ830" s="31">
        <v>104.7</v>
      </c>
      <c r="BR830" s="31">
        <v>104.7</v>
      </c>
      <c r="BS830" s="31">
        <v>104.7</v>
      </c>
      <c r="BT830" s="31">
        <v>105.2</v>
      </c>
      <c r="BU830" s="31">
        <v>105.2</v>
      </c>
      <c r="BV830" s="31">
        <v>105.2</v>
      </c>
      <c r="BW830" s="31">
        <v>105.2</v>
      </c>
      <c r="BX830" s="31">
        <v>105.2</v>
      </c>
      <c r="BY830" s="31">
        <v>105.2</v>
      </c>
      <c r="BZ830" s="31">
        <v>105.2</v>
      </c>
      <c r="CA830" s="31">
        <v>105.3</v>
      </c>
      <c r="CB830" s="31">
        <v>103.9</v>
      </c>
      <c r="CC830" s="31">
        <v>103.8</v>
      </c>
      <c r="CD830" s="31">
        <v>103.6</v>
      </c>
      <c r="CE830" s="31">
        <v>103.4</v>
      </c>
      <c r="CF830" s="31">
        <v>104.3</v>
      </c>
      <c r="CG830" s="31">
        <v>105.8</v>
      </c>
      <c r="CH830" s="31">
        <v>105.2</v>
      </c>
      <c r="CI830" s="31">
        <v>105.8</v>
      </c>
      <c r="CJ830" s="31">
        <v>106.2</v>
      </c>
      <c r="CK830" s="31">
        <v>106.2</v>
      </c>
      <c r="CL830" s="31">
        <v>106.6</v>
      </c>
      <c r="CM830" s="31">
        <v>106.7</v>
      </c>
      <c r="CN830" s="31">
        <v>106.6</v>
      </c>
      <c r="CO830" s="31">
        <v>106.7</v>
      </c>
      <c r="CP830" s="31">
        <v>106.6</v>
      </c>
      <c r="CQ830" s="31">
        <v>106.6</v>
      </c>
      <c r="CR830" s="31">
        <v>106.6</v>
      </c>
      <c r="CS830" s="31">
        <v>107</v>
      </c>
      <c r="CT830" s="31">
        <v>105.8</v>
      </c>
      <c r="CU830" s="31">
        <v>105.2</v>
      </c>
      <c r="CV830" s="31">
        <v>105.2</v>
      </c>
      <c r="CW830" s="31">
        <v>105.3</v>
      </c>
      <c r="CX830" s="31">
        <v>106.3</v>
      </c>
      <c r="CY830" s="31">
        <v>105.7</v>
      </c>
      <c r="CZ830" s="31">
        <v>105.8</v>
      </c>
      <c r="DA830" s="31">
        <v>104.7</v>
      </c>
      <c r="DB830" s="31">
        <v>104.7</v>
      </c>
      <c r="DC830" s="31">
        <v>104.8</v>
      </c>
      <c r="DD830" s="31">
        <v>104.8</v>
      </c>
      <c r="DE830" s="31">
        <v>104.6</v>
      </c>
      <c r="DF830" s="31">
        <v>104.6</v>
      </c>
      <c r="DG830" s="31">
        <v>104</v>
      </c>
      <c r="DH830" s="31">
        <v>104.1</v>
      </c>
      <c r="DI830" s="31">
        <v>104.1</v>
      </c>
      <c r="DJ830" s="31">
        <v>103.8</v>
      </c>
      <c r="DK830" s="31">
        <v>104.5</v>
      </c>
      <c r="DL830" s="31">
        <v>104.9</v>
      </c>
      <c r="DM830" s="31">
        <v>104.3</v>
      </c>
      <c r="DN830" s="31">
        <v>105.1</v>
      </c>
      <c r="DO830" s="31">
        <v>104.9</v>
      </c>
      <c r="DP830" s="31">
        <v>103.8</v>
      </c>
      <c r="DQ830" s="31">
        <v>105.3</v>
      </c>
      <c r="DR830" s="31">
        <v>103.7</v>
      </c>
      <c r="DS830" s="31">
        <v>103.7</v>
      </c>
      <c r="DT830" s="31">
        <v>103.7</v>
      </c>
      <c r="DU830" s="31">
        <v>103.8</v>
      </c>
      <c r="DV830" s="31">
        <v>104</v>
      </c>
      <c r="DW830" s="31">
        <v>104</v>
      </c>
      <c r="DX830" s="31">
        <v>105.5</v>
      </c>
      <c r="DY830" s="31">
        <v>110.6</v>
      </c>
      <c r="DZ830" s="31">
        <v>104.3</v>
      </c>
      <c r="EA830" s="31">
        <v>104.5</v>
      </c>
      <c r="EB830" s="31">
        <v>104.3</v>
      </c>
      <c r="EC830" s="31">
        <v>108.4</v>
      </c>
      <c r="ED830" s="31">
        <v>106.5</v>
      </c>
      <c r="EE830" s="31">
        <v>106.3</v>
      </c>
      <c r="EF830" s="31">
        <v>104.8</v>
      </c>
      <c r="EG830" s="31">
        <v>104.8</v>
      </c>
      <c r="EH830" s="31">
        <v>105.9</v>
      </c>
      <c r="EI830" s="31">
        <v>105.9</v>
      </c>
      <c r="EJ830" s="31">
        <v>106.4</v>
      </c>
      <c r="EK830" s="31">
        <v>106.6</v>
      </c>
      <c r="EL830" s="31">
        <v>109</v>
      </c>
      <c r="EM830" s="31">
        <v>108.9</v>
      </c>
      <c r="EN830" s="31">
        <v>108.9</v>
      </c>
      <c r="EO830" s="31">
        <v>110.2</v>
      </c>
      <c r="EP830" s="31">
        <v>108.4</v>
      </c>
      <c r="EQ830" s="31">
        <v>108.5</v>
      </c>
      <c r="ER830" s="31">
        <v>108.2</v>
      </c>
      <c r="ES830" s="31">
        <v>108.3</v>
      </c>
      <c r="ET830" s="31">
        <v>108.3</v>
      </c>
    </row>
    <row r="831" spans="1:150">
      <c r="A831" s="25" t="s">
        <v>2833</v>
      </c>
      <c r="B831" s="25" t="s">
        <v>2834</v>
      </c>
      <c r="C831" s="26">
        <v>6.3310000000000005E-2</v>
      </c>
      <c r="D831" s="31">
        <v>96</v>
      </c>
      <c r="E831" s="31">
        <v>96</v>
      </c>
      <c r="F831" s="31">
        <v>96.8</v>
      </c>
      <c r="G831" s="31">
        <v>99.7</v>
      </c>
      <c r="H831" s="31">
        <v>101.4</v>
      </c>
      <c r="I831" s="31">
        <v>101.8</v>
      </c>
      <c r="J831" s="31">
        <v>102.8</v>
      </c>
      <c r="K831" s="31">
        <v>102.7</v>
      </c>
      <c r="L831" s="31">
        <v>101.8</v>
      </c>
      <c r="M831" s="31">
        <v>101.5</v>
      </c>
      <c r="N831" s="31">
        <v>101.5</v>
      </c>
      <c r="O831" s="31">
        <v>101.6</v>
      </c>
      <c r="P831" s="31">
        <v>101.6</v>
      </c>
      <c r="Q831" s="31">
        <v>103.3</v>
      </c>
      <c r="R831" s="31">
        <v>103.4</v>
      </c>
      <c r="S831" s="31">
        <v>103.4</v>
      </c>
      <c r="T831" s="31">
        <v>103.5</v>
      </c>
      <c r="U831" s="31">
        <v>103.5</v>
      </c>
      <c r="V831" s="31">
        <v>103.5</v>
      </c>
      <c r="W831" s="31">
        <v>103.5</v>
      </c>
      <c r="X831" s="31">
        <v>103.5</v>
      </c>
      <c r="Y831" s="31">
        <v>103.5</v>
      </c>
      <c r="Z831" s="31">
        <v>97.3</v>
      </c>
      <c r="AA831" s="31">
        <v>98</v>
      </c>
      <c r="AB831" s="31">
        <v>96.8</v>
      </c>
      <c r="AC831" s="31">
        <v>96.8</v>
      </c>
      <c r="AD831" s="31">
        <v>96.9</v>
      </c>
      <c r="AE831" s="31">
        <v>92.4</v>
      </c>
      <c r="AF831" s="31">
        <v>88.2</v>
      </c>
      <c r="AG831" s="31">
        <v>90.3</v>
      </c>
      <c r="AH831" s="31">
        <v>87.1</v>
      </c>
      <c r="AI831" s="31">
        <v>86</v>
      </c>
      <c r="AJ831" s="31">
        <v>85.8</v>
      </c>
      <c r="AK831" s="31">
        <v>86</v>
      </c>
      <c r="AL831" s="31">
        <v>86.2</v>
      </c>
      <c r="AM831" s="31">
        <v>85.9</v>
      </c>
      <c r="AN831" s="31">
        <v>85.3</v>
      </c>
      <c r="AO831" s="31">
        <v>85.3</v>
      </c>
      <c r="AP831" s="31">
        <v>85.3</v>
      </c>
      <c r="AQ831" s="31">
        <v>84.9</v>
      </c>
      <c r="AR831" s="31">
        <v>84.9</v>
      </c>
      <c r="AS831" s="31">
        <v>84.9</v>
      </c>
      <c r="AT831" s="31">
        <v>84.9</v>
      </c>
      <c r="AU831" s="31">
        <v>84.9</v>
      </c>
      <c r="AV831" s="31">
        <v>84.9</v>
      </c>
      <c r="AW831" s="31">
        <v>84.9</v>
      </c>
      <c r="AX831" s="31">
        <v>84.9</v>
      </c>
      <c r="AY831" s="31">
        <v>85.5</v>
      </c>
      <c r="AZ831" s="31">
        <v>85.5</v>
      </c>
      <c r="BA831" s="31">
        <v>85.5</v>
      </c>
      <c r="BB831" s="31">
        <v>85.5</v>
      </c>
      <c r="BC831" s="31">
        <v>87.6</v>
      </c>
      <c r="BD831" s="31">
        <v>93.1</v>
      </c>
      <c r="BE831" s="31">
        <v>93.1</v>
      </c>
      <c r="BF831" s="31">
        <v>93.1</v>
      </c>
      <c r="BG831" s="31">
        <v>91.6</v>
      </c>
      <c r="BH831" s="31">
        <v>91.7</v>
      </c>
      <c r="BI831" s="31">
        <v>91.8</v>
      </c>
      <c r="BJ831" s="31">
        <v>91.8</v>
      </c>
      <c r="BK831" s="31">
        <v>93.8</v>
      </c>
      <c r="BL831" s="31">
        <v>91.7</v>
      </c>
      <c r="BM831" s="31">
        <v>91.7</v>
      </c>
      <c r="BN831" s="31">
        <v>90.1</v>
      </c>
      <c r="BO831" s="31">
        <v>90.1</v>
      </c>
      <c r="BP831" s="31">
        <v>89.9</v>
      </c>
      <c r="BQ831" s="31">
        <v>91.8</v>
      </c>
      <c r="BR831" s="31">
        <v>91.8</v>
      </c>
      <c r="BS831" s="31">
        <v>91.8</v>
      </c>
      <c r="BT831" s="31">
        <v>91.8</v>
      </c>
      <c r="BU831" s="31">
        <v>91.8</v>
      </c>
      <c r="BV831" s="31">
        <v>91.8</v>
      </c>
      <c r="BW831" s="31">
        <v>91.8</v>
      </c>
      <c r="BX831" s="31">
        <v>91.8</v>
      </c>
      <c r="BY831" s="31">
        <v>91.8</v>
      </c>
      <c r="BZ831" s="31">
        <v>91.8</v>
      </c>
      <c r="CA831" s="31">
        <v>92.1</v>
      </c>
      <c r="CB831" s="31">
        <v>89.5</v>
      </c>
      <c r="CC831" s="31">
        <v>89.4</v>
      </c>
      <c r="CD831" s="31">
        <v>89</v>
      </c>
      <c r="CE831" s="31">
        <v>88.8</v>
      </c>
      <c r="CF831" s="31">
        <v>90.2</v>
      </c>
      <c r="CG831" s="31">
        <v>92.9</v>
      </c>
      <c r="CH831" s="31">
        <v>91.9</v>
      </c>
      <c r="CI831" s="31">
        <v>92.8</v>
      </c>
      <c r="CJ831" s="31">
        <v>93.6</v>
      </c>
      <c r="CK831" s="31">
        <v>93.6</v>
      </c>
      <c r="CL831" s="31">
        <v>94.6</v>
      </c>
      <c r="CM831" s="31">
        <v>94.7</v>
      </c>
      <c r="CN831" s="31">
        <v>94.6</v>
      </c>
      <c r="CO831" s="31">
        <v>94.7</v>
      </c>
      <c r="CP831" s="31">
        <v>94.6</v>
      </c>
      <c r="CQ831" s="31">
        <v>94.6</v>
      </c>
      <c r="CR831" s="31">
        <v>94.6</v>
      </c>
      <c r="CS831" s="31">
        <v>95.3</v>
      </c>
      <c r="CT831" s="31">
        <v>94.8</v>
      </c>
      <c r="CU831" s="31">
        <v>93.9</v>
      </c>
      <c r="CV831" s="31">
        <v>93.9</v>
      </c>
      <c r="CW831" s="31">
        <v>94</v>
      </c>
      <c r="CX831" s="31">
        <v>95.8</v>
      </c>
      <c r="CY831" s="31">
        <v>94.7</v>
      </c>
      <c r="CZ831" s="31">
        <v>94.9</v>
      </c>
      <c r="DA831" s="31">
        <v>93</v>
      </c>
      <c r="DB831" s="31">
        <v>93</v>
      </c>
      <c r="DC831" s="31">
        <v>93.1</v>
      </c>
      <c r="DD831" s="31">
        <v>93.2</v>
      </c>
      <c r="DE831" s="31">
        <v>92.8</v>
      </c>
      <c r="DF831" s="31">
        <v>92.8</v>
      </c>
      <c r="DG831" s="31">
        <v>91.8</v>
      </c>
      <c r="DH831" s="31">
        <v>91.9</v>
      </c>
      <c r="DI831" s="31">
        <v>91.9</v>
      </c>
      <c r="DJ831" s="31">
        <v>91.4</v>
      </c>
      <c r="DK831" s="31">
        <v>92.7</v>
      </c>
      <c r="DL831" s="31">
        <v>93.3</v>
      </c>
      <c r="DM831" s="31">
        <v>92.3</v>
      </c>
      <c r="DN831" s="31">
        <v>93.6</v>
      </c>
      <c r="DO831" s="31">
        <v>93.4</v>
      </c>
      <c r="DP831" s="31">
        <v>91.5</v>
      </c>
      <c r="DQ831" s="31">
        <v>94.1</v>
      </c>
      <c r="DR831" s="31">
        <v>91.3</v>
      </c>
      <c r="DS831" s="31">
        <v>91.2</v>
      </c>
      <c r="DT831" s="31">
        <v>91.3</v>
      </c>
      <c r="DU831" s="31">
        <v>91.5</v>
      </c>
      <c r="DV831" s="31">
        <v>91.8</v>
      </c>
      <c r="DW831" s="31">
        <v>91.7</v>
      </c>
      <c r="DX831" s="31">
        <v>91.7</v>
      </c>
      <c r="DY831" s="31">
        <v>95.7</v>
      </c>
      <c r="DZ831" s="31">
        <v>95.7</v>
      </c>
      <c r="EA831" s="31">
        <v>97.7</v>
      </c>
      <c r="EB831" s="31">
        <v>97.7</v>
      </c>
      <c r="EC831" s="31">
        <v>97.4</v>
      </c>
      <c r="ED831" s="31">
        <v>98.4</v>
      </c>
      <c r="EE831" s="31">
        <v>98.2</v>
      </c>
      <c r="EF831" s="31">
        <v>98.2</v>
      </c>
      <c r="EG831" s="31">
        <v>98.1</v>
      </c>
      <c r="EH831" s="31">
        <v>98.1</v>
      </c>
      <c r="EI831" s="31">
        <v>98.1</v>
      </c>
      <c r="EJ831" s="31">
        <v>98.8</v>
      </c>
      <c r="EK831" s="31">
        <v>99.3</v>
      </c>
      <c r="EL831" s="31">
        <v>98.5</v>
      </c>
      <c r="EM831" s="31">
        <v>98.4</v>
      </c>
      <c r="EN831" s="31">
        <v>98.5</v>
      </c>
      <c r="EO831" s="31">
        <v>100.6</v>
      </c>
      <c r="EP831" s="31">
        <v>100.6</v>
      </c>
      <c r="EQ831" s="31">
        <v>100.8</v>
      </c>
      <c r="ER831" s="31">
        <v>100.2</v>
      </c>
      <c r="ES831" s="31">
        <v>100.5</v>
      </c>
      <c r="ET831" s="31">
        <v>100.4</v>
      </c>
    </row>
    <row r="832" spans="1:150">
      <c r="A832" s="25" t="s">
        <v>2835</v>
      </c>
      <c r="B832" s="25" t="s">
        <v>2836</v>
      </c>
      <c r="C832" s="26">
        <v>2.7150000000000001E-2</v>
      </c>
      <c r="D832" s="31">
        <v>100</v>
      </c>
      <c r="E832" s="31">
        <v>100</v>
      </c>
      <c r="F832" s="31">
        <v>100</v>
      </c>
      <c r="G832" s="31">
        <v>100</v>
      </c>
      <c r="H832" s="31">
        <v>100</v>
      </c>
      <c r="I832" s="31">
        <v>100</v>
      </c>
      <c r="J832" s="31">
        <v>99.7</v>
      </c>
      <c r="K832" s="31">
        <v>99.7</v>
      </c>
      <c r="L832" s="31">
        <v>99.7</v>
      </c>
      <c r="M832" s="31">
        <v>99.7</v>
      </c>
      <c r="N832" s="31">
        <v>99.7</v>
      </c>
      <c r="O832" s="31">
        <v>104.6</v>
      </c>
      <c r="P832" s="31">
        <v>104.6</v>
      </c>
      <c r="Q832" s="31">
        <v>104.6</v>
      </c>
      <c r="R832" s="31">
        <v>104.6</v>
      </c>
      <c r="S832" s="31">
        <v>104.6</v>
      </c>
      <c r="T832" s="31">
        <v>104.6</v>
      </c>
      <c r="U832" s="31">
        <v>104.6</v>
      </c>
      <c r="V832" s="31">
        <v>104.6</v>
      </c>
      <c r="W832" s="31">
        <v>104.6</v>
      </c>
      <c r="X832" s="31">
        <v>104.6</v>
      </c>
      <c r="Y832" s="31">
        <v>104.6</v>
      </c>
      <c r="Z832" s="31">
        <v>108.9</v>
      </c>
      <c r="AA832" s="31">
        <v>108.9</v>
      </c>
      <c r="AB832" s="31">
        <v>109.2</v>
      </c>
      <c r="AC832" s="31">
        <v>109.2</v>
      </c>
      <c r="AD832" s="31">
        <v>109.2</v>
      </c>
      <c r="AE832" s="31">
        <v>109.4</v>
      </c>
      <c r="AF832" s="31">
        <v>109.4</v>
      </c>
      <c r="AG832" s="31">
        <v>109.4</v>
      </c>
      <c r="AH832" s="31">
        <v>109.4</v>
      </c>
      <c r="AI832" s="31">
        <v>109.4</v>
      </c>
      <c r="AJ832" s="31">
        <v>109.4</v>
      </c>
      <c r="AK832" s="31">
        <v>109.4</v>
      </c>
      <c r="AL832" s="31">
        <v>109.4</v>
      </c>
      <c r="AM832" s="31">
        <v>109.4</v>
      </c>
      <c r="AN832" s="31">
        <v>109.4</v>
      </c>
      <c r="AO832" s="31">
        <v>109.4</v>
      </c>
      <c r="AP832" s="31">
        <v>109.4</v>
      </c>
      <c r="AQ832" s="31">
        <v>109.4</v>
      </c>
      <c r="AR832" s="31">
        <v>109.4</v>
      </c>
      <c r="AS832" s="31">
        <v>109.4</v>
      </c>
      <c r="AT832" s="31">
        <v>109.4</v>
      </c>
      <c r="AU832" s="31">
        <v>109.4</v>
      </c>
      <c r="AV832" s="31">
        <v>109.4</v>
      </c>
      <c r="AW832" s="31">
        <v>109.4</v>
      </c>
      <c r="AX832" s="31">
        <v>109.4</v>
      </c>
      <c r="AY832" s="31">
        <v>109.4</v>
      </c>
      <c r="AZ832" s="31">
        <v>109.4</v>
      </c>
      <c r="BA832" s="31">
        <v>109.4</v>
      </c>
      <c r="BB832" s="31">
        <v>109.4</v>
      </c>
      <c r="BC832" s="31">
        <v>109.4</v>
      </c>
      <c r="BD832" s="31">
        <v>109.4</v>
      </c>
      <c r="BE832" s="31">
        <v>109.4</v>
      </c>
      <c r="BF832" s="31">
        <v>109.4</v>
      </c>
      <c r="BG832" s="31">
        <v>109.4</v>
      </c>
      <c r="BH832" s="31">
        <v>109.4</v>
      </c>
      <c r="BI832" s="31">
        <v>109.4</v>
      </c>
      <c r="BJ832" s="31">
        <v>109.4</v>
      </c>
      <c r="BK832" s="31">
        <v>109.4</v>
      </c>
      <c r="BL832" s="31">
        <v>109.4</v>
      </c>
      <c r="BM832" s="31">
        <v>109.4</v>
      </c>
      <c r="BN832" s="31">
        <v>109.4</v>
      </c>
      <c r="BO832" s="31">
        <v>109.4</v>
      </c>
      <c r="BP832" s="31">
        <v>109.4</v>
      </c>
      <c r="BQ832" s="31">
        <v>109.4</v>
      </c>
      <c r="BR832" s="31">
        <v>109.4</v>
      </c>
      <c r="BS832" s="31">
        <v>109.4</v>
      </c>
      <c r="BT832" s="31">
        <v>111.3</v>
      </c>
      <c r="BU832" s="31">
        <v>111.3</v>
      </c>
      <c r="BV832" s="31">
        <v>111.3</v>
      </c>
      <c r="BW832" s="31">
        <v>111.3</v>
      </c>
      <c r="BX832" s="31">
        <v>111.3</v>
      </c>
      <c r="BY832" s="31">
        <v>111.3</v>
      </c>
      <c r="BZ832" s="31">
        <v>111.3</v>
      </c>
      <c r="CA832" s="31">
        <v>111.3</v>
      </c>
      <c r="CB832" s="31">
        <v>111.3</v>
      </c>
      <c r="CC832" s="31">
        <v>111.3</v>
      </c>
      <c r="CD832" s="31">
        <v>111.3</v>
      </c>
      <c r="CE832" s="31">
        <v>111.3</v>
      </c>
      <c r="CF832" s="31">
        <v>111.3</v>
      </c>
      <c r="CG832" s="31">
        <v>111.3</v>
      </c>
      <c r="CH832" s="31">
        <v>111.3</v>
      </c>
      <c r="CI832" s="31">
        <v>111.3</v>
      </c>
      <c r="CJ832" s="31">
        <v>111.3</v>
      </c>
      <c r="CK832" s="31">
        <v>111.3</v>
      </c>
      <c r="CL832" s="31">
        <v>111.3</v>
      </c>
      <c r="CM832" s="31">
        <v>111.3</v>
      </c>
      <c r="CN832" s="31">
        <v>111.3</v>
      </c>
      <c r="CO832" s="31">
        <v>111.3</v>
      </c>
      <c r="CP832" s="31">
        <v>111.3</v>
      </c>
      <c r="CQ832" s="31">
        <v>111.3</v>
      </c>
      <c r="CR832" s="31">
        <v>111.3</v>
      </c>
      <c r="CS832" s="31">
        <v>111.3</v>
      </c>
      <c r="CT832" s="31">
        <v>111.3</v>
      </c>
      <c r="CU832" s="31">
        <v>111.3</v>
      </c>
      <c r="CV832" s="31">
        <v>111.3</v>
      </c>
      <c r="CW832" s="31">
        <v>111.3</v>
      </c>
      <c r="CX832" s="31">
        <v>111.3</v>
      </c>
      <c r="CY832" s="31">
        <v>111.3</v>
      </c>
      <c r="CZ832" s="31">
        <v>111.3</v>
      </c>
      <c r="DA832" s="31">
        <v>111.3</v>
      </c>
      <c r="DB832" s="31">
        <v>111.3</v>
      </c>
      <c r="DC832" s="31">
        <v>111.3</v>
      </c>
      <c r="DD832" s="31">
        <v>111.3</v>
      </c>
      <c r="DE832" s="31">
        <v>111.3</v>
      </c>
      <c r="DF832" s="31">
        <v>111.3</v>
      </c>
      <c r="DG832" s="31">
        <v>111.3</v>
      </c>
      <c r="DH832" s="31">
        <v>111.3</v>
      </c>
      <c r="DI832" s="31">
        <v>111.3</v>
      </c>
      <c r="DJ832" s="31">
        <v>111.3</v>
      </c>
      <c r="DK832" s="31">
        <v>111.3</v>
      </c>
      <c r="DL832" s="31">
        <v>111.3</v>
      </c>
      <c r="DM832" s="31">
        <v>111.3</v>
      </c>
      <c r="DN832" s="31">
        <v>111.3</v>
      </c>
      <c r="DO832" s="31">
        <v>111.3</v>
      </c>
      <c r="DP832" s="31">
        <v>111.3</v>
      </c>
      <c r="DQ832" s="31">
        <v>111.3</v>
      </c>
      <c r="DR832" s="31">
        <v>111.3</v>
      </c>
      <c r="DS832" s="31">
        <v>111.3</v>
      </c>
      <c r="DT832" s="31">
        <v>111.3</v>
      </c>
      <c r="DU832" s="31">
        <v>111.3</v>
      </c>
      <c r="DV832" s="31">
        <v>111.3</v>
      </c>
      <c r="DW832" s="31">
        <v>111.5</v>
      </c>
      <c r="DX832" s="31">
        <v>111.5</v>
      </c>
      <c r="DY832" s="31">
        <v>122.6</v>
      </c>
      <c r="DZ832" s="31">
        <v>107.8</v>
      </c>
      <c r="EA832" s="31">
        <v>103.8</v>
      </c>
      <c r="EB832" s="31">
        <v>103</v>
      </c>
      <c r="EC832" s="31">
        <v>110.3</v>
      </c>
      <c r="ED832" s="31">
        <v>110.3</v>
      </c>
      <c r="EE832" s="31">
        <v>109.8</v>
      </c>
      <c r="EF832" s="31">
        <v>104</v>
      </c>
      <c r="EG832" s="31">
        <v>104</v>
      </c>
      <c r="EH832" s="31">
        <v>108.7</v>
      </c>
      <c r="EI832" s="31">
        <v>108.7</v>
      </c>
      <c r="EJ832" s="31">
        <v>108.7</v>
      </c>
      <c r="EK832" s="31">
        <v>108.7</v>
      </c>
      <c r="EL832" s="31">
        <v>120</v>
      </c>
      <c r="EM832" s="31">
        <v>120</v>
      </c>
      <c r="EN832" s="31">
        <v>120</v>
      </c>
      <c r="EO832" s="31">
        <v>120</v>
      </c>
      <c r="EP832" s="31">
        <v>112.9</v>
      </c>
      <c r="EQ832" s="31">
        <v>112.9</v>
      </c>
      <c r="ER832" s="31">
        <v>112.9</v>
      </c>
      <c r="ES832" s="31">
        <v>112.7</v>
      </c>
      <c r="ET832" s="31">
        <v>112.9</v>
      </c>
    </row>
    <row r="833" spans="1:150">
      <c r="A833" s="25" t="s">
        <v>2837</v>
      </c>
      <c r="B833" s="25" t="s">
        <v>2838</v>
      </c>
      <c r="C833" s="26">
        <v>1.891E-2</v>
      </c>
      <c r="D833" s="31">
        <v>87.1</v>
      </c>
      <c r="E833" s="31">
        <v>87.1</v>
      </c>
      <c r="F833" s="31">
        <v>87.1</v>
      </c>
      <c r="G833" s="31">
        <v>100.6</v>
      </c>
      <c r="H833" s="31">
        <v>116.7</v>
      </c>
      <c r="I833" s="31">
        <v>109</v>
      </c>
      <c r="J833" s="31">
        <v>109</v>
      </c>
      <c r="K833" s="31">
        <v>109</v>
      </c>
      <c r="L833" s="31">
        <v>109</v>
      </c>
      <c r="M833" s="31">
        <v>109</v>
      </c>
      <c r="N833" s="31">
        <v>109</v>
      </c>
      <c r="O833" s="31">
        <v>116.6</v>
      </c>
      <c r="P833" s="31">
        <v>116.6</v>
      </c>
      <c r="Q833" s="31">
        <v>116.6</v>
      </c>
      <c r="R833" s="31">
        <v>124.1</v>
      </c>
      <c r="S833" s="31">
        <v>124.1</v>
      </c>
      <c r="T833" s="31">
        <v>124.1</v>
      </c>
      <c r="U833" s="31">
        <v>123.1</v>
      </c>
      <c r="V833" s="31">
        <v>120.8</v>
      </c>
      <c r="W833" s="31">
        <v>124.1</v>
      </c>
      <c r="X833" s="31">
        <v>125.2</v>
      </c>
      <c r="Y833" s="31">
        <v>121.8</v>
      </c>
      <c r="Z833" s="31">
        <v>121.8</v>
      </c>
      <c r="AA833" s="31">
        <v>107.4</v>
      </c>
      <c r="AB833" s="31">
        <v>107.4</v>
      </c>
      <c r="AC833" s="31">
        <v>107.4</v>
      </c>
      <c r="AD833" s="31">
        <v>124.1</v>
      </c>
      <c r="AE833" s="31">
        <v>124.1</v>
      </c>
      <c r="AF833" s="31">
        <v>124.1</v>
      </c>
      <c r="AG833" s="31">
        <v>124.1</v>
      </c>
      <c r="AH833" s="31">
        <v>124.1</v>
      </c>
      <c r="AI833" s="31">
        <v>114.3</v>
      </c>
      <c r="AJ833" s="31">
        <v>123.6</v>
      </c>
      <c r="AK833" s="31">
        <v>123.6</v>
      </c>
      <c r="AL833" s="31">
        <v>112.4</v>
      </c>
      <c r="AM833" s="31">
        <v>107</v>
      </c>
      <c r="AN833" s="31">
        <v>107</v>
      </c>
      <c r="AO833" s="31">
        <v>107</v>
      </c>
      <c r="AP833" s="31">
        <v>107</v>
      </c>
      <c r="AQ833" s="31">
        <v>107</v>
      </c>
      <c r="AR833" s="31">
        <v>107</v>
      </c>
      <c r="AS833" s="31">
        <v>109.7</v>
      </c>
      <c r="AT833" s="31">
        <v>109.7</v>
      </c>
      <c r="AU833" s="31">
        <v>123</v>
      </c>
      <c r="AV833" s="31">
        <v>123</v>
      </c>
      <c r="AW833" s="31">
        <v>123</v>
      </c>
      <c r="AX833" s="31">
        <v>123</v>
      </c>
      <c r="AY833" s="31">
        <v>109.7</v>
      </c>
      <c r="AZ833" s="31">
        <v>109.7</v>
      </c>
      <c r="BA833" s="31">
        <v>109.7</v>
      </c>
      <c r="BB833" s="31">
        <v>109.7</v>
      </c>
      <c r="BC833" s="31">
        <v>109.7</v>
      </c>
      <c r="BD833" s="31">
        <v>129.19999999999999</v>
      </c>
      <c r="BE833" s="31">
        <v>129.19999999999999</v>
      </c>
      <c r="BF833" s="31">
        <v>129.19999999999999</v>
      </c>
      <c r="BG833" s="31">
        <v>129.19999999999999</v>
      </c>
      <c r="BH833" s="31">
        <v>129.19999999999999</v>
      </c>
      <c r="BI833" s="31">
        <v>129.19999999999999</v>
      </c>
      <c r="BJ833" s="31">
        <v>129.19999999999999</v>
      </c>
      <c r="BK833" s="31">
        <v>127.5</v>
      </c>
      <c r="BL833" s="31">
        <v>127.5</v>
      </c>
      <c r="BM833" s="31">
        <v>127.5</v>
      </c>
      <c r="BN833" s="31">
        <v>127.5</v>
      </c>
      <c r="BO833" s="31">
        <v>141.5</v>
      </c>
      <c r="BP833" s="31">
        <v>141.5</v>
      </c>
      <c r="BQ833" s="31">
        <v>141.5</v>
      </c>
      <c r="BR833" s="31">
        <v>141.5</v>
      </c>
      <c r="BS833" s="31">
        <v>141.5</v>
      </c>
      <c r="BT833" s="31">
        <v>141.5</v>
      </c>
      <c r="BU833" s="31">
        <v>141.5</v>
      </c>
      <c r="BV833" s="31">
        <v>141.5</v>
      </c>
      <c r="BW833" s="31">
        <v>141.5</v>
      </c>
      <c r="BX833" s="31">
        <v>141.5</v>
      </c>
      <c r="BY833" s="31">
        <v>141.5</v>
      </c>
      <c r="BZ833" s="31">
        <v>141.5</v>
      </c>
      <c r="CA833" s="31">
        <v>141.5</v>
      </c>
      <c r="CB833" s="31">
        <v>141.5</v>
      </c>
      <c r="CC833" s="31">
        <v>141.5</v>
      </c>
      <c r="CD833" s="31">
        <v>141.5</v>
      </c>
      <c r="CE833" s="31">
        <v>141.5</v>
      </c>
      <c r="CF833" s="31">
        <v>141.5</v>
      </c>
      <c r="CG833" s="31">
        <v>141.5</v>
      </c>
      <c r="CH833" s="31">
        <v>141.5</v>
      </c>
      <c r="CI833" s="31">
        <v>141.5</v>
      </c>
      <c r="CJ833" s="31">
        <v>141.5</v>
      </c>
      <c r="CK833" s="31">
        <v>141.5</v>
      </c>
      <c r="CL833" s="31">
        <v>140.4</v>
      </c>
      <c r="CM833" s="31">
        <v>140.4</v>
      </c>
      <c r="CN833" s="31">
        <v>140.4</v>
      </c>
      <c r="CO833" s="31">
        <v>140.4</v>
      </c>
      <c r="CP833" s="31">
        <v>140.4</v>
      </c>
      <c r="CQ833" s="31">
        <v>140.4</v>
      </c>
      <c r="CR833" s="31">
        <v>140.4</v>
      </c>
      <c r="CS833" s="31">
        <v>140.4</v>
      </c>
      <c r="CT833" s="31">
        <v>134.69999999999999</v>
      </c>
      <c r="CU833" s="31">
        <v>134.69999999999999</v>
      </c>
      <c r="CV833" s="31">
        <v>134.69999999999999</v>
      </c>
      <c r="CW833" s="31">
        <v>134.69999999999999</v>
      </c>
      <c r="CX833" s="31">
        <v>134.69999999999999</v>
      </c>
      <c r="CY833" s="31">
        <v>134.69999999999999</v>
      </c>
      <c r="CZ833" s="31">
        <v>134.69999999999999</v>
      </c>
      <c r="DA833" s="31">
        <v>134.69999999999999</v>
      </c>
      <c r="DB833" s="31">
        <v>134.69999999999999</v>
      </c>
      <c r="DC833" s="31">
        <v>134.69999999999999</v>
      </c>
      <c r="DD833" s="31">
        <v>134.69999999999999</v>
      </c>
      <c r="DE833" s="31">
        <v>134.69999999999999</v>
      </c>
      <c r="DF833" s="31">
        <v>134.69999999999999</v>
      </c>
      <c r="DG833" s="31">
        <v>134.69999999999999</v>
      </c>
      <c r="DH833" s="31">
        <v>134.69999999999999</v>
      </c>
      <c r="DI833" s="31">
        <v>134.69999999999999</v>
      </c>
      <c r="DJ833" s="31">
        <v>134.69999999999999</v>
      </c>
      <c r="DK833" s="31">
        <v>134.69999999999999</v>
      </c>
      <c r="DL833" s="31">
        <v>134.69999999999999</v>
      </c>
      <c r="DM833" s="31">
        <v>134.69999999999999</v>
      </c>
      <c r="DN833" s="31">
        <v>134.69999999999999</v>
      </c>
      <c r="DO833" s="31">
        <v>134.69999999999999</v>
      </c>
      <c r="DP833" s="31">
        <v>134.69999999999999</v>
      </c>
      <c r="DQ833" s="31">
        <v>134.69999999999999</v>
      </c>
      <c r="DR833" s="31">
        <v>134.69999999999999</v>
      </c>
      <c r="DS833" s="31">
        <v>134.69999999999999</v>
      </c>
      <c r="DT833" s="31">
        <v>134.69999999999999</v>
      </c>
      <c r="DU833" s="31">
        <v>134.69999999999999</v>
      </c>
      <c r="DV833" s="31">
        <v>134.69999999999999</v>
      </c>
      <c r="DW833" s="31">
        <v>134.69999999999999</v>
      </c>
      <c r="DX833" s="31">
        <v>143.69999999999999</v>
      </c>
      <c r="DY833" s="31">
        <v>143.69999999999999</v>
      </c>
      <c r="DZ833" s="31">
        <v>128.6</v>
      </c>
      <c r="EA833" s="31">
        <v>128.6</v>
      </c>
      <c r="EB833" s="31">
        <v>128.6</v>
      </c>
      <c r="EC833" s="31">
        <v>142.80000000000001</v>
      </c>
      <c r="ED833" s="31">
        <v>128.6</v>
      </c>
      <c r="EE833" s="31">
        <v>128.6</v>
      </c>
      <c r="EF833" s="31">
        <v>128.6</v>
      </c>
      <c r="EG833" s="31">
        <v>128.6</v>
      </c>
      <c r="EH833" s="31">
        <v>128.6</v>
      </c>
      <c r="EI833" s="31">
        <v>128.6</v>
      </c>
      <c r="EJ833" s="31">
        <v>128.6</v>
      </c>
      <c r="EK833" s="31">
        <v>128.6</v>
      </c>
      <c r="EL833" s="31">
        <v>128.6</v>
      </c>
      <c r="EM833" s="31">
        <v>128.6</v>
      </c>
      <c r="EN833" s="31">
        <v>128.6</v>
      </c>
      <c r="EO833" s="31">
        <v>128.6</v>
      </c>
      <c r="EP833" s="31">
        <v>128.6</v>
      </c>
      <c r="EQ833" s="31">
        <v>128.6</v>
      </c>
      <c r="ER833" s="31">
        <v>128.6</v>
      </c>
      <c r="ES833" s="31">
        <v>128.6</v>
      </c>
      <c r="ET833" s="31">
        <v>128.6</v>
      </c>
    </row>
    <row r="834" spans="1:150">
      <c r="A834" s="25" t="s">
        <v>2839</v>
      </c>
      <c r="B834" s="25" t="s">
        <v>2840</v>
      </c>
      <c r="C834" s="26">
        <v>4.2000000000000002E-4</v>
      </c>
      <c r="D834" s="31">
        <v>101.9</v>
      </c>
      <c r="E834" s="31">
        <v>101.8</v>
      </c>
      <c r="F834" s="31">
        <v>101.6</v>
      </c>
      <c r="G834" s="31">
        <v>102</v>
      </c>
      <c r="H834" s="31">
        <v>101.4</v>
      </c>
      <c r="I834" s="31">
        <v>100.6</v>
      </c>
      <c r="J834" s="31">
        <v>100.2</v>
      </c>
      <c r="K834" s="31">
        <v>100.3</v>
      </c>
      <c r="L834" s="31">
        <v>101</v>
      </c>
      <c r="M834" s="31">
        <v>100.2</v>
      </c>
      <c r="N834" s="31">
        <v>100.2</v>
      </c>
      <c r="O834" s="31">
        <v>100.2</v>
      </c>
      <c r="P834" s="31">
        <v>102.6</v>
      </c>
      <c r="Q834" s="31">
        <v>104.4</v>
      </c>
      <c r="R834" s="31">
        <v>104.4</v>
      </c>
      <c r="S834" s="31">
        <v>105.1</v>
      </c>
      <c r="T834" s="31">
        <v>105.3</v>
      </c>
      <c r="U834" s="31">
        <v>105.4</v>
      </c>
      <c r="V834" s="31">
        <v>105.3</v>
      </c>
      <c r="W834" s="31">
        <v>105.3</v>
      </c>
      <c r="X834" s="31">
        <v>105.3</v>
      </c>
      <c r="Y834" s="31">
        <v>105.3</v>
      </c>
      <c r="Z834" s="31">
        <v>105.3</v>
      </c>
      <c r="AA834" s="31">
        <v>105.3</v>
      </c>
      <c r="AB834" s="31">
        <v>105.3</v>
      </c>
      <c r="AC834" s="31">
        <v>105.3</v>
      </c>
      <c r="AD834" s="31">
        <v>106.8</v>
      </c>
      <c r="AE834" s="31">
        <v>106.8</v>
      </c>
      <c r="AF834" s="31">
        <v>106.8</v>
      </c>
      <c r="AG834" s="31">
        <v>105.3</v>
      </c>
      <c r="AH834" s="31">
        <v>102.8</v>
      </c>
      <c r="AI834" s="31">
        <v>106.2</v>
      </c>
      <c r="AJ834" s="31">
        <v>109</v>
      </c>
      <c r="AK834" s="31">
        <v>99</v>
      </c>
      <c r="AL834" s="31">
        <v>99</v>
      </c>
      <c r="AM834" s="31">
        <v>104.3</v>
      </c>
      <c r="AN834" s="31">
        <v>103.4</v>
      </c>
      <c r="AO834" s="31">
        <v>105</v>
      </c>
      <c r="AP834" s="31">
        <v>102.3</v>
      </c>
      <c r="AQ834" s="31">
        <v>100.7</v>
      </c>
      <c r="AR834" s="31">
        <v>103.2</v>
      </c>
      <c r="AS834" s="31">
        <v>101.7</v>
      </c>
      <c r="AT834" s="31">
        <v>101.7</v>
      </c>
      <c r="AU834" s="31">
        <v>102.1</v>
      </c>
      <c r="AV834" s="31">
        <v>102.7</v>
      </c>
      <c r="AW834" s="31">
        <v>102.7</v>
      </c>
      <c r="AX834" s="31">
        <v>101.8</v>
      </c>
      <c r="AY834" s="31">
        <v>99.2</v>
      </c>
      <c r="AZ834" s="31">
        <v>96.7</v>
      </c>
      <c r="BA834" s="31">
        <v>98.8</v>
      </c>
      <c r="BB834" s="31">
        <v>100.3</v>
      </c>
      <c r="BC834" s="31">
        <v>101.8</v>
      </c>
      <c r="BD834" s="31">
        <v>102.8</v>
      </c>
      <c r="BE834" s="31">
        <v>97</v>
      </c>
      <c r="BF834" s="31">
        <v>96.2</v>
      </c>
      <c r="BG834" s="31">
        <v>95.3</v>
      </c>
      <c r="BH834" s="31">
        <v>95.3</v>
      </c>
      <c r="BI834" s="31">
        <v>95.3</v>
      </c>
      <c r="BJ834" s="31">
        <v>95.3</v>
      </c>
      <c r="BK834" s="31">
        <v>95.3</v>
      </c>
      <c r="BL834" s="31">
        <v>95.3</v>
      </c>
      <c r="BM834" s="31">
        <v>95.3</v>
      </c>
      <c r="BN834" s="31">
        <v>95.3</v>
      </c>
      <c r="BO834" s="31">
        <v>95.3</v>
      </c>
      <c r="BP834" s="31">
        <v>95.3</v>
      </c>
      <c r="BQ834" s="31">
        <v>95.3</v>
      </c>
      <c r="BR834" s="31">
        <v>95.3</v>
      </c>
      <c r="BS834" s="31">
        <v>95.3</v>
      </c>
      <c r="BT834" s="31">
        <v>95.3</v>
      </c>
      <c r="BU834" s="31">
        <v>95.3</v>
      </c>
      <c r="BV834" s="31">
        <v>97.2</v>
      </c>
      <c r="BW834" s="31">
        <v>93.1</v>
      </c>
      <c r="BX834" s="31">
        <v>93.1</v>
      </c>
      <c r="BY834" s="31">
        <v>93.1</v>
      </c>
      <c r="BZ834" s="31">
        <v>92.9</v>
      </c>
      <c r="CA834" s="31">
        <v>93.3</v>
      </c>
      <c r="CB834" s="31">
        <v>93.2</v>
      </c>
      <c r="CC834" s="31">
        <v>94.1</v>
      </c>
      <c r="CD834" s="31">
        <v>95.2</v>
      </c>
      <c r="CE834" s="31">
        <v>93.6</v>
      </c>
      <c r="CF834" s="31">
        <v>93.7</v>
      </c>
      <c r="CG834" s="31">
        <v>93.6</v>
      </c>
      <c r="CH834" s="31">
        <v>94.8</v>
      </c>
      <c r="CI834" s="31">
        <v>94.7</v>
      </c>
      <c r="CJ834" s="31">
        <v>92.6</v>
      </c>
      <c r="CK834" s="31">
        <v>92.6</v>
      </c>
      <c r="CL834" s="31">
        <v>92.6</v>
      </c>
      <c r="CM834" s="31">
        <v>92.6</v>
      </c>
      <c r="CN834" s="31">
        <v>92.6</v>
      </c>
      <c r="CO834" s="31">
        <v>92.6</v>
      </c>
      <c r="CP834" s="31">
        <v>92.6</v>
      </c>
      <c r="CQ834" s="31">
        <v>92.6</v>
      </c>
      <c r="CR834" s="31">
        <v>92.6</v>
      </c>
      <c r="CS834" s="31">
        <v>92.6</v>
      </c>
      <c r="CT834" s="31">
        <v>92.6</v>
      </c>
      <c r="CU834" s="31">
        <v>92.6</v>
      </c>
      <c r="CV834" s="31">
        <v>92.6</v>
      </c>
      <c r="CW834" s="31">
        <v>92.6</v>
      </c>
      <c r="CX834" s="31">
        <v>92.6</v>
      </c>
      <c r="CY834" s="31">
        <v>92.6</v>
      </c>
      <c r="CZ834" s="31">
        <v>92.6</v>
      </c>
      <c r="DA834" s="31">
        <v>92.6</v>
      </c>
      <c r="DB834" s="31">
        <v>92.6</v>
      </c>
      <c r="DC834" s="31">
        <v>92.3</v>
      </c>
      <c r="DD834" s="31">
        <v>92.4</v>
      </c>
      <c r="DE834" s="31">
        <v>92.4</v>
      </c>
      <c r="DF834" s="31">
        <v>91.9</v>
      </c>
      <c r="DG834" s="31">
        <v>93.6</v>
      </c>
      <c r="DH834" s="31">
        <v>92.6</v>
      </c>
      <c r="DI834" s="31">
        <v>92.3</v>
      </c>
      <c r="DJ834" s="31">
        <v>93.6</v>
      </c>
      <c r="DK834" s="31">
        <v>91.9</v>
      </c>
      <c r="DL834" s="31">
        <v>95.3</v>
      </c>
      <c r="DM834" s="31">
        <v>92.3</v>
      </c>
      <c r="DN834" s="31">
        <v>91.9</v>
      </c>
      <c r="DO834" s="31">
        <v>94.8</v>
      </c>
      <c r="DP834" s="31">
        <v>94.8</v>
      </c>
      <c r="DQ834" s="31">
        <v>95.5</v>
      </c>
      <c r="DR834" s="31">
        <v>94.8</v>
      </c>
      <c r="DS834" s="31">
        <v>89.9</v>
      </c>
      <c r="DT834" s="31">
        <v>86.4</v>
      </c>
      <c r="DU834" s="31">
        <v>86.4</v>
      </c>
      <c r="DV834" s="31">
        <v>86.6</v>
      </c>
      <c r="DW834" s="31">
        <v>87.3</v>
      </c>
      <c r="DX834" s="31">
        <v>87.4</v>
      </c>
      <c r="DY834" s="31">
        <v>88.7</v>
      </c>
      <c r="DZ834" s="31">
        <v>88.5</v>
      </c>
      <c r="EA834" s="31">
        <v>86.4</v>
      </c>
      <c r="EB834" s="31">
        <v>87.6</v>
      </c>
      <c r="EC834" s="31">
        <v>89.1</v>
      </c>
      <c r="ED834" s="31">
        <v>88</v>
      </c>
      <c r="EE834" s="31">
        <v>88.4</v>
      </c>
      <c r="EF834" s="31">
        <v>88.8</v>
      </c>
      <c r="EG834" s="31">
        <v>89.2</v>
      </c>
      <c r="EH834" s="31">
        <v>88.4</v>
      </c>
      <c r="EI834" s="31">
        <v>89</v>
      </c>
      <c r="EJ834" s="31">
        <v>89.3</v>
      </c>
      <c r="EK834" s="31">
        <v>89.2</v>
      </c>
      <c r="EL834" s="31">
        <v>89.5</v>
      </c>
      <c r="EM834" s="31">
        <v>91.7</v>
      </c>
      <c r="EN834" s="31">
        <v>90.7</v>
      </c>
      <c r="EO834" s="31">
        <v>90.6</v>
      </c>
      <c r="EP834" s="31">
        <v>90.8</v>
      </c>
      <c r="EQ834" s="31">
        <v>89.5</v>
      </c>
      <c r="ER834" s="31">
        <v>90</v>
      </c>
      <c r="ES834" s="31">
        <v>89.8</v>
      </c>
      <c r="ET834" s="31">
        <v>89.5</v>
      </c>
    </row>
    <row r="835" spans="1:150">
      <c r="A835" s="25" t="s">
        <v>2841</v>
      </c>
      <c r="B835" s="25" t="s">
        <v>2842</v>
      </c>
      <c r="C835" s="26">
        <v>1.3020499999999999</v>
      </c>
      <c r="D835" s="31">
        <v>98.4</v>
      </c>
      <c r="E835" s="31">
        <v>100.9</v>
      </c>
      <c r="F835" s="31">
        <v>102.4</v>
      </c>
      <c r="G835" s="31">
        <v>103.3</v>
      </c>
      <c r="H835" s="31">
        <v>101.7</v>
      </c>
      <c r="I835" s="31">
        <v>102.3</v>
      </c>
      <c r="J835" s="31">
        <v>103</v>
      </c>
      <c r="K835" s="31">
        <v>99.8</v>
      </c>
      <c r="L835" s="31">
        <v>97.5</v>
      </c>
      <c r="M835" s="31">
        <v>102.9</v>
      </c>
      <c r="N835" s="31">
        <v>99.2</v>
      </c>
      <c r="O835" s="31">
        <v>98.4</v>
      </c>
      <c r="P835" s="31">
        <v>97.1</v>
      </c>
      <c r="Q835" s="31">
        <v>100.1</v>
      </c>
      <c r="R835" s="31">
        <v>101.5</v>
      </c>
      <c r="S835" s="31">
        <v>101.1</v>
      </c>
      <c r="T835" s="31">
        <v>101.1</v>
      </c>
      <c r="U835" s="31">
        <v>100.5</v>
      </c>
      <c r="V835" s="31">
        <v>98.1</v>
      </c>
      <c r="W835" s="31">
        <v>97</v>
      </c>
      <c r="X835" s="31">
        <v>96.6</v>
      </c>
      <c r="Y835" s="31">
        <v>99.2</v>
      </c>
      <c r="Z835" s="31">
        <v>95</v>
      </c>
      <c r="AA835" s="31">
        <v>98.5</v>
      </c>
      <c r="AB835" s="31">
        <v>97.8</v>
      </c>
      <c r="AC835" s="31">
        <v>100.2</v>
      </c>
      <c r="AD835" s="31">
        <v>101.5</v>
      </c>
      <c r="AE835" s="31">
        <v>100.6</v>
      </c>
      <c r="AF835" s="31">
        <v>104.5</v>
      </c>
      <c r="AG835" s="31">
        <v>106.9</v>
      </c>
      <c r="AH835" s="31">
        <v>106.6</v>
      </c>
      <c r="AI835" s="31">
        <v>102.7</v>
      </c>
      <c r="AJ835" s="31">
        <v>95.2</v>
      </c>
      <c r="AK835" s="31">
        <v>103.1</v>
      </c>
      <c r="AL835" s="31">
        <v>98.7</v>
      </c>
      <c r="AM835" s="31">
        <v>98.6</v>
      </c>
      <c r="AN835" s="31">
        <v>97</v>
      </c>
      <c r="AO835" s="31">
        <v>98.8</v>
      </c>
      <c r="AP835" s="31">
        <v>101.2</v>
      </c>
      <c r="AQ835" s="31">
        <v>101.5</v>
      </c>
      <c r="AR835" s="31">
        <v>103.1</v>
      </c>
      <c r="AS835" s="31">
        <v>103.2</v>
      </c>
      <c r="AT835" s="31">
        <v>102.3</v>
      </c>
      <c r="AU835" s="31">
        <v>101</v>
      </c>
      <c r="AV835" s="31">
        <v>101</v>
      </c>
      <c r="AW835" s="31">
        <v>102.3</v>
      </c>
      <c r="AX835" s="31">
        <v>101.6</v>
      </c>
      <c r="AY835" s="31">
        <v>100.3</v>
      </c>
      <c r="AZ835" s="31">
        <v>98.9</v>
      </c>
      <c r="BA835" s="31">
        <v>99.6</v>
      </c>
      <c r="BB835" s="31">
        <v>102</v>
      </c>
      <c r="BC835" s="31">
        <v>100.3</v>
      </c>
      <c r="BD835" s="31">
        <v>102.7</v>
      </c>
      <c r="BE835" s="31">
        <v>102.7</v>
      </c>
      <c r="BF835" s="31">
        <v>102.7</v>
      </c>
      <c r="BG835" s="31">
        <v>103.8</v>
      </c>
      <c r="BH835" s="31">
        <v>104.7</v>
      </c>
      <c r="BI835" s="31">
        <v>105.9</v>
      </c>
      <c r="BJ835" s="31">
        <v>104.9</v>
      </c>
      <c r="BK835" s="31">
        <v>105.1</v>
      </c>
      <c r="BL835" s="31">
        <v>102.8</v>
      </c>
      <c r="BM835" s="31">
        <v>104</v>
      </c>
      <c r="BN835" s="31">
        <v>104.3</v>
      </c>
      <c r="BO835" s="31">
        <v>104.2</v>
      </c>
      <c r="BP835" s="31">
        <v>104.1</v>
      </c>
      <c r="BQ835" s="31">
        <v>104.6</v>
      </c>
      <c r="BR835" s="31">
        <v>105.8</v>
      </c>
      <c r="BS835" s="31">
        <v>106.1</v>
      </c>
      <c r="BT835" s="31">
        <v>107</v>
      </c>
      <c r="BU835" s="31">
        <v>107.5</v>
      </c>
      <c r="BV835" s="31">
        <v>107.8</v>
      </c>
      <c r="BW835" s="31">
        <v>105.2</v>
      </c>
      <c r="BX835" s="31">
        <v>105.1</v>
      </c>
      <c r="BY835" s="31">
        <v>105.2</v>
      </c>
      <c r="BZ835" s="31">
        <v>105.4</v>
      </c>
      <c r="CA835" s="31">
        <v>106.1</v>
      </c>
      <c r="CB835" s="31">
        <v>105.6</v>
      </c>
      <c r="CC835" s="31">
        <v>106.4</v>
      </c>
      <c r="CD835" s="31">
        <v>106.8</v>
      </c>
      <c r="CE835" s="31">
        <v>107</v>
      </c>
      <c r="CF835" s="31">
        <v>107.5</v>
      </c>
      <c r="CG835" s="31">
        <v>107.9</v>
      </c>
      <c r="CH835" s="31">
        <v>107.9</v>
      </c>
      <c r="CI835" s="31">
        <v>108.3</v>
      </c>
      <c r="CJ835" s="31">
        <v>109.4</v>
      </c>
      <c r="CK835" s="31">
        <v>112.9</v>
      </c>
      <c r="CL835" s="31">
        <v>113</v>
      </c>
      <c r="CM835" s="31">
        <v>113.8</v>
      </c>
      <c r="CN835" s="31">
        <v>113.9</v>
      </c>
      <c r="CO835" s="31">
        <v>114.3</v>
      </c>
      <c r="CP835" s="31">
        <v>114.4</v>
      </c>
      <c r="CQ835" s="31">
        <v>114.7</v>
      </c>
      <c r="CR835" s="31">
        <v>114.7</v>
      </c>
      <c r="CS835" s="31">
        <v>115.2</v>
      </c>
      <c r="CT835" s="31">
        <v>117.6</v>
      </c>
      <c r="CU835" s="31">
        <v>117.6</v>
      </c>
      <c r="CV835" s="31">
        <v>117.6</v>
      </c>
      <c r="CW835" s="31">
        <v>122.2</v>
      </c>
      <c r="CX835" s="31">
        <v>122.6</v>
      </c>
      <c r="CY835" s="31">
        <v>124</v>
      </c>
      <c r="CZ835" s="31">
        <v>124.5</v>
      </c>
      <c r="DA835" s="31">
        <v>124.9</v>
      </c>
      <c r="DB835" s="31">
        <v>125.6</v>
      </c>
      <c r="DC835" s="31">
        <v>126.5</v>
      </c>
      <c r="DD835" s="31">
        <v>126.1</v>
      </c>
      <c r="DE835" s="31">
        <v>127.1</v>
      </c>
      <c r="DF835" s="31">
        <v>127.7</v>
      </c>
      <c r="DG835" s="31">
        <v>127.5</v>
      </c>
      <c r="DH835" s="31">
        <v>127.5</v>
      </c>
      <c r="DI835" s="31">
        <v>129</v>
      </c>
      <c r="DJ835" s="31">
        <v>127.3</v>
      </c>
      <c r="DK835" s="31">
        <v>129.69999999999999</v>
      </c>
      <c r="DL835" s="31">
        <v>130.1</v>
      </c>
      <c r="DM835" s="31">
        <v>131</v>
      </c>
      <c r="DN835" s="31">
        <v>131.80000000000001</v>
      </c>
      <c r="DO835" s="31">
        <v>132.19999999999999</v>
      </c>
      <c r="DP835" s="31">
        <v>132.80000000000001</v>
      </c>
      <c r="DQ835" s="31">
        <v>133.1</v>
      </c>
      <c r="DR835" s="31">
        <v>133.6</v>
      </c>
      <c r="DS835" s="31">
        <v>133.69999999999999</v>
      </c>
      <c r="DT835" s="31">
        <v>134.4</v>
      </c>
      <c r="DU835" s="31">
        <v>135.30000000000001</v>
      </c>
      <c r="DV835" s="31">
        <v>135.6</v>
      </c>
      <c r="DW835" s="31">
        <v>136</v>
      </c>
      <c r="DX835" s="31">
        <v>137.1</v>
      </c>
      <c r="DY835" s="31">
        <v>137.30000000000001</v>
      </c>
      <c r="DZ835" s="31">
        <v>137.4</v>
      </c>
      <c r="EA835" s="31">
        <v>137.6</v>
      </c>
      <c r="EB835" s="31">
        <v>138.6</v>
      </c>
      <c r="EC835" s="31">
        <v>139.1</v>
      </c>
      <c r="ED835" s="31">
        <v>140.30000000000001</v>
      </c>
      <c r="EE835" s="31">
        <v>142.80000000000001</v>
      </c>
      <c r="EF835" s="31">
        <v>143.4</v>
      </c>
      <c r="EG835" s="31">
        <v>143.6</v>
      </c>
      <c r="EH835" s="31">
        <v>143.69999999999999</v>
      </c>
      <c r="EI835" s="31">
        <v>143.9</v>
      </c>
      <c r="EJ835" s="31">
        <v>144.4</v>
      </c>
      <c r="EK835" s="31">
        <v>146.6</v>
      </c>
      <c r="EL835" s="31">
        <v>145.30000000000001</v>
      </c>
      <c r="EM835" s="31">
        <v>145.4</v>
      </c>
      <c r="EN835" s="31">
        <v>145.30000000000001</v>
      </c>
      <c r="EO835" s="31">
        <v>144.9</v>
      </c>
      <c r="EP835" s="31">
        <v>145.19999999999999</v>
      </c>
      <c r="EQ835" s="31">
        <v>145.19999999999999</v>
      </c>
      <c r="ER835" s="31">
        <v>145</v>
      </c>
      <c r="ES835" s="31">
        <v>144.6</v>
      </c>
      <c r="ET835" s="31">
        <v>144.6</v>
      </c>
    </row>
    <row r="836" spans="1:150">
      <c r="A836" s="25" t="s">
        <v>2843</v>
      </c>
      <c r="B836" s="25" t="s">
        <v>2844</v>
      </c>
      <c r="C836" s="26">
        <v>1.1660999999999999</v>
      </c>
      <c r="D836" s="31">
        <v>98</v>
      </c>
      <c r="E836" s="31">
        <v>100.7</v>
      </c>
      <c r="F836" s="31">
        <v>102.2</v>
      </c>
      <c r="G836" s="31">
        <v>103.2</v>
      </c>
      <c r="H836" s="31">
        <v>101.7</v>
      </c>
      <c r="I836" s="31">
        <v>102.3</v>
      </c>
      <c r="J836" s="31">
        <v>102.9</v>
      </c>
      <c r="K836" s="31">
        <v>99.8</v>
      </c>
      <c r="L836" s="31">
        <v>97.4</v>
      </c>
      <c r="M836" s="31">
        <v>102.8</v>
      </c>
      <c r="N836" s="31">
        <v>99</v>
      </c>
      <c r="O836" s="31">
        <v>98.2</v>
      </c>
      <c r="P836" s="31">
        <v>96.8</v>
      </c>
      <c r="Q836" s="31">
        <v>100</v>
      </c>
      <c r="R836" s="31">
        <v>101.5</v>
      </c>
      <c r="S836" s="31">
        <v>101.1</v>
      </c>
      <c r="T836" s="31">
        <v>101</v>
      </c>
      <c r="U836" s="31">
        <v>100.4</v>
      </c>
      <c r="V836" s="31">
        <v>98.1</v>
      </c>
      <c r="W836" s="31">
        <v>97.1</v>
      </c>
      <c r="X836" s="31">
        <v>96.8</v>
      </c>
      <c r="Y836" s="31">
        <v>99.4</v>
      </c>
      <c r="Z836" s="31">
        <v>95</v>
      </c>
      <c r="AA836" s="31">
        <v>98.7</v>
      </c>
      <c r="AB836" s="31">
        <v>98.2</v>
      </c>
      <c r="AC836" s="31">
        <v>100.6</v>
      </c>
      <c r="AD836" s="31">
        <v>102.1</v>
      </c>
      <c r="AE836" s="31">
        <v>101.1</v>
      </c>
      <c r="AF836" s="31">
        <v>105.1</v>
      </c>
      <c r="AG836" s="31">
        <v>107.2</v>
      </c>
      <c r="AH836" s="31">
        <v>106.9</v>
      </c>
      <c r="AI836" s="31">
        <v>102.8</v>
      </c>
      <c r="AJ836" s="31">
        <v>94.6</v>
      </c>
      <c r="AK836" s="31">
        <v>103.2</v>
      </c>
      <c r="AL836" s="31">
        <v>98.5</v>
      </c>
      <c r="AM836" s="31">
        <v>98.4</v>
      </c>
      <c r="AN836" s="31">
        <v>96.7</v>
      </c>
      <c r="AO836" s="31">
        <v>98.7</v>
      </c>
      <c r="AP836" s="31">
        <v>101.1</v>
      </c>
      <c r="AQ836" s="31">
        <v>101.5</v>
      </c>
      <c r="AR836" s="31">
        <v>103.4</v>
      </c>
      <c r="AS836" s="31">
        <v>103.5</v>
      </c>
      <c r="AT836" s="31">
        <v>102.3</v>
      </c>
      <c r="AU836" s="31">
        <v>101.5</v>
      </c>
      <c r="AV836" s="31">
        <v>101.6</v>
      </c>
      <c r="AW836" s="31">
        <v>103.1</v>
      </c>
      <c r="AX836" s="31">
        <v>102.4</v>
      </c>
      <c r="AY836" s="31">
        <v>100.5</v>
      </c>
      <c r="AZ836" s="31">
        <v>99</v>
      </c>
      <c r="BA836" s="31">
        <v>99.8</v>
      </c>
      <c r="BB836" s="31">
        <v>102.5</v>
      </c>
      <c r="BC836" s="31">
        <v>100.6</v>
      </c>
      <c r="BD836" s="31">
        <v>103.4</v>
      </c>
      <c r="BE836" s="31">
        <v>103.4</v>
      </c>
      <c r="BF836" s="31">
        <v>103.4</v>
      </c>
      <c r="BG836" s="31">
        <v>104</v>
      </c>
      <c r="BH836" s="31">
        <v>105</v>
      </c>
      <c r="BI836" s="31">
        <v>106.3</v>
      </c>
      <c r="BJ836" s="31">
        <v>105.2</v>
      </c>
      <c r="BK836" s="31">
        <v>105.3</v>
      </c>
      <c r="BL836" s="31">
        <v>102.7</v>
      </c>
      <c r="BM836" s="31">
        <v>104.2</v>
      </c>
      <c r="BN836" s="31">
        <v>104.5</v>
      </c>
      <c r="BO836" s="31">
        <v>104.4</v>
      </c>
      <c r="BP836" s="31">
        <v>104.4</v>
      </c>
      <c r="BQ836" s="31">
        <v>105</v>
      </c>
      <c r="BR836" s="31">
        <v>106.3</v>
      </c>
      <c r="BS836" s="31">
        <v>106.7</v>
      </c>
      <c r="BT836" s="31">
        <v>107.6</v>
      </c>
      <c r="BU836" s="31">
        <v>108.2</v>
      </c>
      <c r="BV836" s="31">
        <v>108.3</v>
      </c>
      <c r="BW836" s="31">
        <v>105.4</v>
      </c>
      <c r="BX836" s="31">
        <v>105.2</v>
      </c>
      <c r="BY836" s="31">
        <v>105.4</v>
      </c>
      <c r="BZ836" s="31">
        <v>105.6</v>
      </c>
      <c r="CA836" s="31">
        <v>106.2</v>
      </c>
      <c r="CB836" s="31">
        <v>105.7</v>
      </c>
      <c r="CC836" s="31">
        <v>106.5</v>
      </c>
      <c r="CD836" s="31">
        <v>107.1</v>
      </c>
      <c r="CE836" s="31">
        <v>107.4</v>
      </c>
      <c r="CF836" s="31">
        <v>107.9</v>
      </c>
      <c r="CG836" s="31">
        <v>108.5</v>
      </c>
      <c r="CH836" s="31">
        <v>108.3</v>
      </c>
      <c r="CI836" s="31">
        <v>108.7</v>
      </c>
      <c r="CJ836" s="31">
        <v>109.9</v>
      </c>
      <c r="CK836" s="31">
        <v>113.9</v>
      </c>
      <c r="CL836" s="31">
        <v>113.9</v>
      </c>
      <c r="CM836" s="31">
        <v>114.8</v>
      </c>
      <c r="CN836" s="31">
        <v>114.8</v>
      </c>
      <c r="CO836" s="31">
        <v>115.1</v>
      </c>
      <c r="CP836" s="31">
        <v>115.3</v>
      </c>
      <c r="CQ836" s="31">
        <v>115.5</v>
      </c>
      <c r="CR836" s="31">
        <v>115.6</v>
      </c>
      <c r="CS836" s="31">
        <v>115.9</v>
      </c>
      <c r="CT836" s="31">
        <v>118.4</v>
      </c>
      <c r="CU836" s="31">
        <v>118.6</v>
      </c>
      <c r="CV836" s="31">
        <v>118.6</v>
      </c>
      <c r="CW836" s="31">
        <v>123.8</v>
      </c>
      <c r="CX836" s="31">
        <v>124.1</v>
      </c>
      <c r="CY836" s="31">
        <v>125.4</v>
      </c>
      <c r="CZ836" s="31">
        <v>126.3</v>
      </c>
      <c r="DA836" s="31">
        <v>126.7</v>
      </c>
      <c r="DB836" s="31">
        <v>127.4</v>
      </c>
      <c r="DC836" s="31">
        <v>128.4</v>
      </c>
      <c r="DD836" s="31">
        <v>127.6</v>
      </c>
      <c r="DE836" s="31">
        <v>128.6</v>
      </c>
      <c r="DF836" s="31">
        <v>129.30000000000001</v>
      </c>
      <c r="DG836" s="31">
        <v>129</v>
      </c>
      <c r="DH836" s="31">
        <v>129.1</v>
      </c>
      <c r="DI836" s="31">
        <v>130.69999999999999</v>
      </c>
      <c r="DJ836" s="31">
        <v>128.5</v>
      </c>
      <c r="DK836" s="31">
        <v>131.19999999999999</v>
      </c>
      <c r="DL836" s="31">
        <v>131.69999999999999</v>
      </c>
      <c r="DM836" s="31">
        <v>132.80000000000001</v>
      </c>
      <c r="DN836" s="31">
        <v>133.6</v>
      </c>
      <c r="DO836" s="31">
        <v>134.1</v>
      </c>
      <c r="DP836" s="31">
        <v>134.30000000000001</v>
      </c>
      <c r="DQ836" s="31">
        <v>134.69999999999999</v>
      </c>
      <c r="DR836" s="31">
        <v>135.4</v>
      </c>
      <c r="DS836" s="31">
        <v>135.4</v>
      </c>
      <c r="DT836" s="31">
        <v>136</v>
      </c>
      <c r="DU836" s="31">
        <v>136.80000000000001</v>
      </c>
      <c r="DV836" s="31">
        <v>137</v>
      </c>
      <c r="DW836" s="31">
        <v>137.5</v>
      </c>
      <c r="DX836" s="31">
        <v>138.69999999999999</v>
      </c>
      <c r="DY836" s="31">
        <v>138.80000000000001</v>
      </c>
      <c r="DZ836" s="31">
        <v>139.1</v>
      </c>
      <c r="EA836" s="31">
        <v>139.19999999999999</v>
      </c>
      <c r="EB836" s="31">
        <v>140.30000000000001</v>
      </c>
      <c r="EC836" s="31">
        <v>140.6</v>
      </c>
      <c r="ED836" s="31">
        <v>142.1</v>
      </c>
      <c r="EE836" s="31">
        <v>144.69999999999999</v>
      </c>
      <c r="EF836" s="31">
        <v>145.6</v>
      </c>
      <c r="EG836" s="31">
        <v>145.9</v>
      </c>
      <c r="EH836" s="31">
        <v>145.9</v>
      </c>
      <c r="EI836" s="31">
        <v>146</v>
      </c>
      <c r="EJ836" s="31">
        <v>146.5</v>
      </c>
      <c r="EK836" s="31">
        <v>149</v>
      </c>
      <c r="EL836" s="31">
        <v>147.4</v>
      </c>
      <c r="EM836" s="31">
        <v>147.6</v>
      </c>
      <c r="EN836" s="31">
        <v>147.4</v>
      </c>
      <c r="EO836" s="31">
        <v>147.1</v>
      </c>
      <c r="EP836" s="31">
        <v>147.4</v>
      </c>
      <c r="EQ836" s="31">
        <v>147.4</v>
      </c>
      <c r="ER836" s="31">
        <v>147.1</v>
      </c>
      <c r="ES836" s="31">
        <v>146.80000000000001</v>
      </c>
      <c r="ET836" s="31">
        <v>146.69999999999999</v>
      </c>
    </row>
    <row r="837" spans="1:150">
      <c r="A837" s="25" t="s">
        <v>2845</v>
      </c>
      <c r="B837" s="25" t="s">
        <v>2846</v>
      </c>
      <c r="C837" s="26">
        <v>0.12322</v>
      </c>
      <c r="D837" s="31">
        <v>101.3</v>
      </c>
      <c r="E837" s="31">
        <v>102.5</v>
      </c>
      <c r="F837" s="31">
        <v>104.3</v>
      </c>
      <c r="G837" s="31">
        <v>104.3</v>
      </c>
      <c r="H837" s="31">
        <v>100.5</v>
      </c>
      <c r="I837" s="31">
        <v>101.8</v>
      </c>
      <c r="J837" s="31">
        <v>103.4</v>
      </c>
      <c r="K837" s="31">
        <v>99.1</v>
      </c>
      <c r="L837" s="31">
        <v>97.1</v>
      </c>
      <c r="M837" s="31">
        <v>103</v>
      </c>
      <c r="N837" s="31">
        <v>99.8</v>
      </c>
      <c r="O837" s="31">
        <v>98.6</v>
      </c>
      <c r="P837" s="31">
        <v>98.7</v>
      </c>
      <c r="Q837" s="31">
        <v>99.3</v>
      </c>
      <c r="R837" s="31">
        <v>100.1</v>
      </c>
      <c r="S837" s="31">
        <v>100.9</v>
      </c>
      <c r="T837" s="31">
        <v>100.4</v>
      </c>
      <c r="U837" s="31">
        <v>99.3</v>
      </c>
      <c r="V837" s="31">
        <v>95.1</v>
      </c>
      <c r="W837" s="31">
        <v>94.4</v>
      </c>
      <c r="X837" s="31">
        <v>93</v>
      </c>
      <c r="Y837" s="31">
        <v>95.8</v>
      </c>
      <c r="Z837" s="31">
        <v>93</v>
      </c>
      <c r="AA837" s="31">
        <v>95.3</v>
      </c>
      <c r="AB837" s="31">
        <v>92</v>
      </c>
      <c r="AC837" s="31">
        <v>94.4</v>
      </c>
      <c r="AD837" s="31">
        <v>94.6</v>
      </c>
      <c r="AE837" s="31">
        <v>94.8</v>
      </c>
      <c r="AF837" s="31">
        <v>97.9</v>
      </c>
      <c r="AG837" s="31">
        <v>103.7</v>
      </c>
      <c r="AH837" s="31">
        <v>102.7</v>
      </c>
      <c r="AI837" s="31">
        <v>100</v>
      </c>
      <c r="AJ837" s="31">
        <v>98.8</v>
      </c>
      <c r="AK837" s="31">
        <v>100.1</v>
      </c>
      <c r="AL837" s="31">
        <v>98.6</v>
      </c>
      <c r="AM837" s="31">
        <v>98.8</v>
      </c>
      <c r="AN837" s="31">
        <v>97.8</v>
      </c>
      <c r="AO837" s="31">
        <v>98.5</v>
      </c>
      <c r="AP837" s="31">
        <v>99.9</v>
      </c>
      <c r="AQ837" s="31">
        <v>100.2</v>
      </c>
      <c r="AR837" s="31">
        <v>99.4</v>
      </c>
      <c r="AS837" s="31">
        <v>99.6</v>
      </c>
      <c r="AT837" s="31">
        <v>100.4</v>
      </c>
      <c r="AU837" s="31">
        <v>94.5</v>
      </c>
      <c r="AV837" s="31">
        <v>94</v>
      </c>
      <c r="AW837" s="31">
        <v>93.1</v>
      </c>
      <c r="AX837" s="31">
        <v>93.1</v>
      </c>
      <c r="AY837" s="31">
        <v>95.8</v>
      </c>
      <c r="AZ837" s="31">
        <v>95.5</v>
      </c>
      <c r="BA837" s="31">
        <v>95.5</v>
      </c>
      <c r="BB837" s="31">
        <v>95.5</v>
      </c>
      <c r="BC837" s="31">
        <v>95.5</v>
      </c>
      <c r="BD837" s="31">
        <v>94.6</v>
      </c>
      <c r="BE837" s="31">
        <v>94.6</v>
      </c>
      <c r="BF837" s="31">
        <v>94.6</v>
      </c>
      <c r="BG837" s="31">
        <v>100.2</v>
      </c>
      <c r="BH837" s="31">
        <v>100</v>
      </c>
      <c r="BI837" s="31">
        <v>100</v>
      </c>
      <c r="BJ837" s="31">
        <v>100</v>
      </c>
      <c r="BK837" s="31">
        <v>101</v>
      </c>
      <c r="BL837" s="31">
        <v>101</v>
      </c>
      <c r="BM837" s="31">
        <v>100.6</v>
      </c>
      <c r="BN837" s="31">
        <v>100.2</v>
      </c>
      <c r="BO837" s="31">
        <v>99</v>
      </c>
      <c r="BP837" s="31">
        <v>98.7</v>
      </c>
      <c r="BQ837" s="31">
        <v>98.6</v>
      </c>
      <c r="BR837" s="31">
        <v>98.8</v>
      </c>
      <c r="BS837" s="31">
        <v>98.5</v>
      </c>
      <c r="BT837" s="31">
        <v>98.9</v>
      </c>
      <c r="BU837" s="31">
        <v>98.8</v>
      </c>
      <c r="BV837" s="31">
        <v>100.8</v>
      </c>
      <c r="BW837" s="31">
        <v>101.1</v>
      </c>
      <c r="BX837" s="31">
        <v>101.5</v>
      </c>
      <c r="BY837" s="31">
        <v>101.4</v>
      </c>
      <c r="BZ837" s="31">
        <v>101.3</v>
      </c>
      <c r="CA837" s="31">
        <v>102.1</v>
      </c>
      <c r="CB837" s="31">
        <v>102.1</v>
      </c>
      <c r="CC837" s="31">
        <v>102.1</v>
      </c>
      <c r="CD837" s="31">
        <v>100.9</v>
      </c>
      <c r="CE837" s="31">
        <v>101.1</v>
      </c>
      <c r="CF837" s="31">
        <v>100.9</v>
      </c>
      <c r="CG837" s="31">
        <v>100.3</v>
      </c>
      <c r="CH837" s="31">
        <v>101.1</v>
      </c>
      <c r="CI837" s="31">
        <v>101.5</v>
      </c>
      <c r="CJ837" s="31">
        <v>101.8</v>
      </c>
      <c r="CK837" s="31">
        <v>101.4</v>
      </c>
      <c r="CL837" s="31">
        <v>101.8</v>
      </c>
      <c r="CM837" s="31">
        <v>101.8</v>
      </c>
      <c r="CN837" s="31">
        <v>103.8</v>
      </c>
      <c r="CO837" s="31">
        <v>104.4</v>
      </c>
      <c r="CP837" s="31">
        <v>103.6</v>
      </c>
      <c r="CQ837" s="31">
        <v>105.4</v>
      </c>
      <c r="CR837" s="31">
        <v>104.4</v>
      </c>
      <c r="CS837" s="31">
        <v>105.9</v>
      </c>
      <c r="CT837" s="31">
        <v>107.4</v>
      </c>
      <c r="CU837" s="31">
        <v>105.5</v>
      </c>
      <c r="CV837" s="31">
        <v>105.9</v>
      </c>
      <c r="CW837" s="31">
        <v>105.3</v>
      </c>
      <c r="CX837" s="31">
        <v>106.5</v>
      </c>
      <c r="CY837" s="31">
        <v>108.1</v>
      </c>
      <c r="CZ837" s="31">
        <v>104.6</v>
      </c>
      <c r="DA837" s="31">
        <v>105.3</v>
      </c>
      <c r="DB837" s="31">
        <v>106</v>
      </c>
      <c r="DC837" s="31">
        <v>106.4</v>
      </c>
      <c r="DD837" s="31">
        <v>109.3</v>
      </c>
      <c r="DE837" s="31">
        <v>110.1</v>
      </c>
      <c r="DF837" s="31">
        <v>110.3</v>
      </c>
      <c r="DG837" s="31">
        <v>110.6</v>
      </c>
      <c r="DH837" s="31">
        <v>110.5</v>
      </c>
      <c r="DI837" s="31">
        <v>110.5</v>
      </c>
      <c r="DJ837" s="31">
        <v>112.5</v>
      </c>
      <c r="DK837" s="31">
        <v>113.3</v>
      </c>
      <c r="DL837" s="31">
        <v>113.3</v>
      </c>
      <c r="DM837" s="31">
        <v>111.9</v>
      </c>
      <c r="DN837" s="31">
        <v>112.1</v>
      </c>
      <c r="DO837" s="31">
        <v>112.6</v>
      </c>
      <c r="DP837" s="31">
        <v>115.9</v>
      </c>
      <c r="DQ837" s="31">
        <v>114.8</v>
      </c>
      <c r="DR837" s="31">
        <v>114.6</v>
      </c>
      <c r="DS837" s="31">
        <v>114.9</v>
      </c>
      <c r="DT837" s="31">
        <v>117</v>
      </c>
      <c r="DU837" s="31">
        <v>118.4</v>
      </c>
      <c r="DV837" s="31">
        <v>119.1</v>
      </c>
      <c r="DW837" s="31">
        <v>119.8</v>
      </c>
      <c r="DX837" s="31">
        <v>120.1</v>
      </c>
      <c r="DY837" s="31">
        <v>120.5</v>
      </c>
      <c r="DZ837" s="31">
        <v>119.3</v>
      </c>
      <c r="EA837" s="31">
        <v>120.2</v>
      </c>
      <c r="EB837" s="31">
        <v>120.4</v>
      </c>
      <c r="EC837" s="31">
        <v>122.7</v>
      </c>
      <c r="ED837" s="31">
        <v>121.8</v>
      </c>
      <c r="EE837" s="31">
        <v>122.8</v>
      </c>
      <c r="EF837" s="31">
        <v>121.2</v>
      </c>
      <c r="EG837" s="31">
        <v>120.1</v>
      </c>
      <c r="EH837" s="31">
        <v>121.2</v>
      </c>
      <c r="EI837" s="31">
        <v>122.4</v>
      </c>
      <c r="EJ837" s="31">
        <v>122.3</v>
      </c>
      <c r="EK837" s="31">
        <v>122.6</v>
      </c>
      <c r="EL837" s="31">
        <v>123.7</v>
      </c>
      <c r="EM837" s="31">
        <v>123.4</v>
      </c>
      <c r="EN837" s="31">
        <v>124.3</v>
      </c>
      <c r="EO837" s="31">
        <v>123.1</v>
      </c>
      <c r="EP837" s="31">
        <v>122.6</v>
      </c>
      <c r="EQ837" s="31">
        <v>122.4</v>
      </c>
      <c r="ER837" s="31">
        <v>123.5</v>
      </c>
      <c r="ES837" s="31">
        <v>122</v>
      </c>
      <c r="ET837" s="31">
        <v>121.8</v>
      </c>
    </row>
    <row r="838" spans="1:150">
      <c r="A838" s="25" t="s">
        <v>2847</v>
      </c>
      <c r="B838" s="25" t="s">
        <v>2848</v>
      </c>
      <c r="C838" s="26">
        <v>1.273E-2</v>
      </c>
      <c r="D838" s="31">
        <v>105.7</v>
      </c>
      <c r="E838" s="31">
        <v>105.7</v>
      </c>
      <c r="F838" s="31">
        <v>106.5</v>
      </c>
      <c r="G838" s="31">
        <v>106.8</v>
      </c>
      <c r="H838" s="31">
        <v>106.8</v>
      </c>
      <c r="I838" s="31">
        <v>106.8</v>
      </c>
      <c r="J838" s="31">
        <v>107.3</v>
      </c>
      <c r="K838" s="31">
        <v>107.5</v>
      </c>
      <c r="L838" s="31">
        <v>107.5</v>
      </c>
      <c r="M838" s="31">
        <v>107.5</v>
      </c>
      <c r="N838" s="31">
        <v>107.5</v>
      </c>
      <c r="O838" s="31">
        <v>107.8</v>
      </c>
      <c r="P838" s="31">
        <v>107.8</v>
      </c>
      <c r="Q838" s="31">
        <v>110</v>
      </c>
      <c r="R838" s="31">
        <v>110</v>
      </c>
      <c r="S838" s="31">
        <v>110</v>
      </c>
      <c r="T838" s="31">
        <v>110.9</v>
      </c>
      <c r="U838" s="31">
        <v>118.6</v>
      </c>
      <c r="V838" s="31">
        <v>120.7</v>
      </c>
      <c r="W838" s="31">
        <v>113.1</v>
      </c>
      <c r="X838" s="31">
        <v>113.1</v>
      </c>
      <c r="Y838" s="31">
        <v>113.6</v>
      </c>
      <c r="Z838" s="31">
        <v>113.6</v>
      </c>
      <c r="AA838" s="31">
        <v>114.9</v>
      </c>
      <c r="AB838" s="31">
        <v>114.9</v>
      </c>
      <c r="AC838" s="31">
        <v>114.9</v>
      </c>
      <c r="AD838" s="31">
        <v>114.7</v>
      </c>
      <c r="AE838" s="31">
        <v>116.6</v>
      </c>
      <c r="AF838" s="31">
        <v>116.9</v>
      </c>
      <c r="AG838" s="31">
        <v>117.2</v>
      </c>
      <c r="AH838" s="31">
        <v>117.5</v>
      </c>
      <c r="AI838" s="31">
        <v>117.7</v>
      </c>
      <c r="AJ838" s="31">
        <v>117.8</v>
      </c>
      <c r="AK838" s="31">
        <v>114.7</v>
      </c>
      <c r="AL838" s="31">
        <v>113.1</v>
      </c>
      <c r="AM838" s="31">
        <v>113.1</v>
      </c>
      <c r="AN838" s="31">
        <v>113.3</v>
      </c>
      <c r="AO838" s="31">
        <v>113.3</v>
      </c>
      <c r="AP838" s="31">
        <v>115.8</v>
      </c>
      <c r="AQ838" s="31">
        <v>115.8</v>
      </c>
      <c r="AR838" s="31">
        <v>115.8</v>
      </c>
      <c r="AS838" s="31">
        <v>116</v>
      </c>
      <c r="AT838" s="31">
        <v>116</v>
      </c>
      <c r="AU838" s="31">
        <v>117</v>
      </c>
      <c r="AV838" s="31">
        <v>117</v>
      </c>
      <c r="AW838" s="31">
        <v>117</v>
      </c>
      <c r="AX838" s="31">
        <v>117</v>
      </c>
      <c r="AY838" s="31">
        <v>118.1</v>
      </c>
      <c r="AZ838" s="31">
        <v>121.8</v>
      </c>
      <c r="BA838" s="31">
        <v>122</v>
      </c>
      <c r="BB838" s="31">
        <v>122</v>
      </c>
      <c r="BC838" s="31">
        <v>122</v>
      </c>
      <c r="BD838" s="31">
        <v>122.3</v>
      </c>
      <c r="BE838" s="31">
        <v>122.5</v>
      </c>
      <c r="BF838" s="31">
        <v>122.5</v>
      </c>
      <c r="BG838" s="31">
        <v>122.5</v>
      </c>
      <c r="BH838" s="31">
        <v>122.9</v>
      </c>
      <c r="BI838" s="31">
        <v>123.1</v>
      </c>
      <c r="BJ838" s="31">
        <v>122.9</v>
      </c>
      <c r="BK838" s="31">
        <v>123.2</v>
      </c>
      <c r="BL838" s="31">
        <v>123.2</v>
      </c>
      <c r="BM838" s="31">
        <v>124</v>
      </c>
      <c r="BN838" s="31">
        <v>125.8</v>
      </c>
      <c r="BO838" s="31">
        <v>128.5</v>
      </c>
      <c r="BP838" s="31">
        <v>129.4</v>
      </c>
      <c r="BQ838" s="31">
        <v>129.5</v>
      </c>
      <c r="BR838" s="31">
        <v>129.80000000000001</v>
      </c>
      <c r="BS838" s="31">
        <v>129.80000000000001</v>
      </c>
      <c r="BT838" s="31">
        <v>129.80000000000001</v>
      </c>
      <c r="BU838" s="31">
        <v>130</v>
      </c>
      <c r="BV838" s="31">
        <v>130.4</v>
      </c>
      <c r="BW838" s="31">
        <v>130.4</v>
      </c>
      <c r="BX838" s="31">
        <v>130.80000000000001</v>
      </c>
      <c r="BY838" s="31">
        <v>131.1</v>
      </c>
      <c r="BZ838" s="31">
        <v>131.1</v>
      </c>
      <c r="CA838" s="31">
        <v>133.19999999999999</v>
      </c>
      <c r="CB838" s="31">
        <v>133</v>
      </c>
      <c r="CC838" s="31">
        <v>133</v>
      </c>
      <c r="CD838" s="31">
        <v>133.4</v>
      </c>
      <c r="CE838" s="31">
        <v>133.4</v>
      </c>
      <c r="CF838" s="31">
        <v>134.80000000000001</v>
      </c>
      <c r="CG838" s="31">
        <v>134.80000000000001</v>
      </c>
      <c r="CH838" s="31">
        <v>135.5</v>
      </c>
      <c r="CI838" s="31">
        <v>135.5</v>
      </c>
      <c r="CJ838" s="31">
        <v>135.9</v>
      </c>
      <c r="CK838" s="31">
        <v>136</v>
      </c>
      <c r="CL838" s="31">
        <v>136.69999999999999</v>
      </c>
      <c r="CM838" s="31">
        <v>136.69999999999999</v>
      </c>
      <c r="CN838" s="31">
        <v>136.69999999999999</v>
      </c>
      <c r="CO838" s="31">
        <v>136.69999999999999</v>
      </c>
      <c r="CP838" s="31">
        <v>136.69999999999999</v>
      </c>
      <c r="CQ838" s="31">
        <v>137.1</v>
      </c>
      <c r="CR838" s="31">
        <v>137.1</v>
      </c>
      <c r="CS838" s="31">
        <v>137.1</v>
      </c>
      <c r="CT838" s="31">
        <v>137.1</v>
      </c>
      <c r="CU838" s="31">
        <v>141.4</v>
      </c>
      <c r="CV838" s="31">
        <v>141.4</v>
      </c>
      <c r="CW838" s="31">
        <v>141.4</v>
      </c>
      <c r="CX838" s="31">
        <v>141.30000000000001</v>
      </c>
      <c r="CY838" s="31">
        <v>148.19999999999999</v>
      </c>
      <c r="CZ838" s="31">
        <v>148.5</v>
      </c>
      <c r="DA838" s="31">
        <v>148.1</v>
      </c>
      <c r="DB838" s="31">
        <v>147.4</v>
      </c>
      <c r="DC838" s="31">
        <v>148</v>
      </c>
      <c r="DD838" s="31">
        <v>148.30000000000001</v>
      </c>
      <c r="DE838" s="31">
        <v>148.30000000000001</v>
      </c>
      <c r="DF838" s="31">
        <v>148.30000000000001</v>
      </c>
      <c r="DG838" s="31">
        <v>149.69999999999999</v>
      </c>
      <c r="DH838" s="31">
        <v>151.30000000000001</v>
      </c>
      <c r="DI838" s="31">
        <v>151.30000000000001</v>
      </c>
      <c r="DJ838" s="31">
        <v>153.1</v>
      </c>
      <c r="DK838" s="31">
        <v>154.4</v>
      </c>
      <c r="DL838" s="31">
        <v>154.4</v>
      </c>
      <c r="DM838" s="31">
        <v>150.5</v>
      </c>
      <c r="DN838" s="31">
        <v>155.5</v>
      </c>
      <c r="DO838" s="31">
        <v>155.30000000000001</v>
      </c>
      <c r="DP838" s="31">
        <v>155.30000000000001</v>
      </c>
      <c r="DQ838" s="31">
        <v>157.6</v>
      </c>
      <c r="DR838" s="31">
        <v>157.6</v>
      </c>
      <c r="DS838" s="31">
        <v>157.6</v>
      </c>
      <c r="DT838" s="31">
        <v>158.6</v>
      </c>
      <c r="DU838" s="31">
        <v>160.19999999999999</v>
      </c>
      <c r="DV838" s="31">
        <v>160.19999999999999</v>
      </c>
      <c r="DW838" s="31">
        <v>160.80000000000001</v>
      </c>
      <c r="DX838" s="31">
        <v>160.69999999999999</v>
      </c>
      <c r="DY838" s="31">
        <v>160.69999999999999</v>
      </c>
      <c r="DZ838" s="31">
        <v>160.9</v>
      </c>
      <c r="EA838" s="31">
        <v>160.9</v>
      </c>
      <c r="EB838" s="31">
        <v>160.9</v>
      </c>
      <c r="EC838" s="31">
        <v>160.80000000000001</v>
      </c>
      <c r="ED838" s="31">
        <v>160.80000000000001</v>
      </c>
      <c r="EE838" s="31">
        <v>160.80000000000001</v>
      </c>
      <c r="EF838" s="31">
        <v>160.69999999999999</v>
      </c>
      <c r="EG838" s="31">
        <v>159.6</v>
      </c>
      <c r="EH838" s="31">
        <v>160.1</v>
      </c>
      <c r="EI838" s="31">
        <v>161.1</v>
      </c>
      <c r="EJ838" s="31">
        <v>161.1</v>
      </c>
      <c r="EK838" s="31">
        <v>161.1</v>
      </c>
      <c r="EL838" s="31">
        <v>161.1</v>
      </c>
      <c r="EM838" s="31">
        <v>161.1</v>
      </c>
      <c r="EN838" s="31">
        <v>161.1</v>
      </c>
      <c r="EO838" s="31">
        <v>161.5</v>
      </c>
      <c r="EP838" s="31">
        <v>164.2</v>
      </c>
      <c r="EQ838" s="31">
        <v>164.2</v>
      </c>
      <c r="ER838" s="31">
        <v>164.2</v>
      </c>
      <c r="ES838" s="31">
        <v>164.2</v>
      </c>
      <c r="ET838" s="31">
        <v>164.2</v>
      </c>
    </row>
    <row r="839" spans="1:150">
      <c r="A839" s="25" t="s">
        <v>2849</v>
      </c>
      <c r="B839" s="25" t="s">
        <v>2850</v>
      </c>
      <c r="C839" s="26">
        <v>0.11700000000000001</v>
      </c>
      <c r="D839" s="31">
        <v>104.7</v>
      </c>
      <c r="E839" s="31">
        <v>104.8</v>
      </c>
      <c r="F839" s="31">
        <v>105.5</v>
      </c>
      <c r="G839" s="31">
        <v>105.1</v>
      </c>
      <c r="H839" s="31">
        <v>105.6</v>
      </c>
      <c r="I839" s="31">
        <v>105.3</v>
      </c>
      <c r="J839" s="31">
        <v>105</v>
      </c>
      <c r="K839" s="31">
        <v>105.8</v>
      </c>
      <c r="L839" s="31">
        <v>107.7</v>
      </c>
      <c r="M839" s="31">
        <v>105.9</v>
      </c>
      <c r="N839" s="31">
        <v>107.5</v>
      </c>
      <c r="O839" s="31">
        <v>107.6</v>
      </c>
      <c r="P839" s="31">
        <v>107.5</v>
      </c>
      <c r="Q839" s="31">
        <v>106.7</v>
      </c>
      <c r="R839" s="31">
        <v>109.5</v>
      </c>
      <c r="S839" s="31">
        <v>110.6</v>
      </c>
      <c r="T839" s="31">
        <v>110.7</v>
      </c>
      <c r="U839" s="31">
        <v>108.6</v>
      </c>
      <c r="V839" s="31">
        <v>110.4</v>
      </c>
      <c r="W839" s="31">
        <v>110.9</v>
      </c>
      <c r="X839" s="31">
        <v>110.8</v>
      </c>
      <c r="Y839" s="31">
        <v>110.7</v>
      </c>
      <c r="Z839" s="31">
        <v>110.9</v>
      </c>
      <c r="AA839" s="31">
        <v>111.4</v>
      </c>
      <c r="AB839" s="31">
        <v>112.1</v>
      </c>
      <c r="AC839" s="31">
        <v>113.7</v>
      </c>
      <c r="AD839" s="31">
        <v>114.5</v>
      </c>
      <c r="AE839" s="31">
        <v>114.8</v>
      </c>
      <c r="AF839" s="31">
        <v>114.7</v>
      </c>
      <c r="AG839" s="31">
        <v>114.1</v>
      </c>
      <c r="AH839" s="31">
        <v>113.9</v>
      </c>
      <c r="AI839" s="31">
        <v>114.5</v>
      </c>
      <c r="AJ839" s="31">
        <v>113.5</v>
      </c>
      <c r="AK839" s="31">
        <v>113.8</v>
      </c>
      <c r="AL839" s="31">
        <v>114.1</v>
      </c>
      <c r="AM839" s="31">
        <v>115.2</v>
      </c>
      <c r="AN839" s="31">
        <v>115.5</v>
      </c>
      <c r="AO839" s="31">
        <v>115.4</v>
      </c>
      <c r="AP839" s="31">
        <v>115.4</v>
      </c>
      <c r="AQ839" s="31">
        <v>114.3</v>
      </c>
      <c r="AR839" s="31">
        <v>116</v>
      </c>
      <c r="AS839" s="31">
        <v>115</v>
      </c>
      <c r="AT839" s="31">
        <v>115</v>
      </c>
      <c r="AU839" s="31">
        <v>114.8</v>
      </c>
      <c r="AV839" s="31">
        <v>114.7</v>
      </c>
      <c r="AW839" s="31">
        <v>114.7</v>
      </c>
      <c r="AX839" s="31">
        <v>114.6</v>
      </c>
      <c r="AY839" s="31">
        <v>114.7</v>
      </c>
      <c r="AZ839" s="31">
        <v>115.1</v>
      </c>
      <c r="BA839" s="31">
        <v>116.2</v>
      </c>
      <c r="BB839" s="31">
        <v>117.1</v>
      </c>
      <c r="BC839" s="31">
        <v>117.3</v>
      </c>
      <c r="BD839" s="31">
        <v>117.4</v>
      </c>
      <c r="BE839" s="31">
        <v>117.9</v>
      </c>
      <c r="BF839" s="31">
        <v>118.1</v>
      </c>
      <c r="BG839" s="31">
        <v>117.9</v>
      </c>
      <c r="BH839" s="31">
        <v>117.6</v>
      </c>
      <c r="BI839" s="31">
        <v>120.2</v>
      </c>
      <c r="BJ839" s="31">
        <v>120.2</v>
      </c>
      <c r="BK839" s="31">
        <v>120.4</v>
      </c>
      <c r="BL839" s="31">
        <v>120.5</v>
      </c>
      <c r="BM839" s="31">
        <v>120.5</v>
      </c>
      <c r="BN839" s="31">
        <v>122.5</v>
      </c>
      <c r="BO839" s="31">
        <v>119.8</v>
      </c>
      <c r="BP839" s="31">
        <v>119.8</v>
      </c>
      <c r="BQ839" s="31">
        <v>120.1</v>
      </c>
      <c r="BR839" s="31">
        <v>120.1</v>
      </c>
      <c r="BS839" s="31">
        <v>120.1</v>
      </c>
      <c r="BT839" s="31">
        <v>120.1</v>
      </c>
      <c r="BU839" s="31">
        <v>122.9</v>
      </c>
      <c r="BV839" s="31">
        <v>123.7</v>
      </c>
      <c r="BW839" s="31">
        <v>124.9</v>
      </c>
      <c r="BX839" s="31">
        <v>125.4</v>
      </c>
      <c r="BY839" s="31">
        <v>124.7</v>
      </c>
      <c r="BZ839" s="31">
        <v>125.2</v>
      </c>
      <c r="CA839" s="31">
        <v>126.3</v>
      </c>
      <c r="CB839" s="31">
        <v>127.9</v>
      </c>
      <c r="CC839" s="31">
        <v>128.19999999999999</v>
      </c>
      <c r="CD839" s="31">
        <v>128.69999999999999</v>
      </c>
      <c r="CE839" s="31">
        <v>128.69999999999999</v>
      </c>
      <c r="CF839" s="31">
        <v>129.19999999999999</v>
      </c>
      <c r="CG839" s="31">
        <v>129.30000000000001</v>
      </c>
      <c r="CH839" s="31">
        <v>129.69999999999999</v>
      </c>
      <c r="CI839" s="31">
        <v>130.30000000000001</v>
      </c>
      <c r="CJ839" s="31">
        <v>130.5</v>
      </c>
      <c r="CK839" s="31">
        <v>128.80000000000001</v>
      </c>
      <c r="CL839" s="31">
        <v>128.69999999999999</v>
      </c>
      <c r="CM839" s="31">
        <v>128.30000000000001</v>
      </c>
      <c r="CN839" s="31">
        <v>128.19999999999999</v>
      </c>
      <c r="CO839" s="31">
        <v>128</v>
      </c>
      <c r="CP839" s="31">
        <v>128.1</v>
      </c>
      <c r="CQ839" s="31">
        <v>130.5</v>
      </c>
      <c r="CR839" s="31">
        <v>130.5</v>
      </c>
      <c r="CS839" s="31">
        <v>128.19999999999999</v>
      </c>
      <c r="CT839" s="31">
        <v>128.30000000000001</v>
      </c>
      <c r="CU839" s="31">
        <v>128.19999999999999</v>
      </c>
      <c r="CV839" s="31">
        <v>128.19999999999999</v>
      </c>
      <c r="CW839" s="31">
        <v>128.6</v>
      </c>
      <c r="CX839" s="31">
        <v>128.5</v>
      </c>
      <c r="CY839" s="31">
        <v>128.69999999999999</v>
      </c>
      <c r="CZ839" s="31">
        <v>127.9</v>
      </c>
      <c r="DA839" s="31">
        <v>128.19999999999999</v>
      </c>
      <c r="DB839" s="31">
        <v>128.6</v>
      </c>
      <c r="DC839" s="31">
        <v>128.69999999999999</v>
      </c>
      <c r="DD839" s="31">
        <v>132.69999999999999</v>
      </c>
      <c r="DE839" s="31">
        <v>134.30000000000001</v>
      </c>
      <c r="DF839" s="31">
        <v>134.5</v>
      </c>
      <c r="DG839" s="31">
        <v>134.80000000000001</v>
      </c>
      <c r="DH839" s="31">
        <v>135.19999999999999</v>
      </c>
      <c r="DI839" s="31">
        <v>135.9</v>
      </c>
      <c r="DJ839" s="31">
        <v>136.30000000000001</v>
      </c>
      <c r="DK839" s="31">
        <v>136.4</v>
      </c>
      <c r="DL839" s="31">
        <v>136.4</v>
      </c>
      <c r="DM839" s="31">
        <v>137.30000000000001</v>
      </c>
      <c r="DN839" s="31">
        <v>137.30000000000001</v>
      </c>
      <c r="DO839" s="31">
        <v>137.9</v>
      </c>
      <c r="DP839" s="31">
        <v>138</v>
      </c>
      <c r="DQ839" s="31">
        <v>138.19999999999999</v>
      </c>
      <c r="DR839" s="31">
        <v>137.9</v>
      </c>
      <c r="DS839" s="31">
        <v>139.1</v>
      </c>
      <c r="DT839" s="31">
        <v>139.4</v>
      </c>
      <c r="DU839" s="31">
        <v>139.9</v>
      </c>
      <c r="DV839" s="31">
        <v>139.9</v>
      </c>
      <c r="DW839" s="31">
        <v>140.80000000000001</v>
      </c>
      <c r="DX839" s="31">
        <v>140.80000000000001</v>
      </c>
      <c r="DY839" s="31">
        <v>140.69999999999999</v>
      </c>
      <c r="DZ839" s="31">
        <v>140.4</v>
      </c>
      <c r="EA839" s="31">
        <v>140.19999999999999</v>
      </c>
      <c r="EB839" s="31">
        <v>139.19999999999999</v>
      </c>
      <c r="EC839" s="31">
        <v>138.9</v>
      </c>
      <c r="ED839" s="31">
        <v>138.5</v>
      </c>
      <c r="EE839" s="31">
        <v>138.6</v>
      </c>
      <c r="EF839" s="31">
        <v>137.30000000000001</v>
      </c>
      <c r="EG839" s="31">
        <v>137.1</v>
      </c>
      <c r="EH839" s="31">
        <v>137</v>
      </c>
      <c r="EI839" s="31">
        <v>138.6</v>
      </c>
      <c r="EJ839" s="31">
        <v>138.5</v>
      </c>
      <c r="EK839" s="31">
        <v>138.1</v>
      </c>
      <c r="EL839" s="31">
        <v>138.5</v>
      </c>
      <c r="EM839" s="31">
        <v>138.5</v>
      </c>
      <c r="EN839" s="31">
        <v>138</v>
      </c>
      <c r="EO839" s="31">
        <v>138.1</v>
      </c>
      <c r="EP839" s="31">
        <v>137.9</v>
      </c>
      <c r="EQ839" s="31">
        <v>137.4</v>
      </c>
      <c r="ER839" s="31">
        <v>136.69999999999999</v>
      </c>
      <c r="ES839" s="31">
        <v>136</v>
      </c>
      <c r="ET839" s="31">
        <v>135.5</v>
      </c>
    </row>
    <row r="840" spans="1:150">
      <c r="A840" s="25" t="s">
        <v>2851</v>
      </c>
      <c r="B840" s="25" t="s">
        <v>2852</v>
      </c>
      <c r="C840" s="26">
        <v>0.11700000000000001</v>
      </c>
      <c r="D840" s="31">
        <v>104.7</v>
      </c>
      <c r="E840" s="31">
        <v>104.8</v>
      </c>
      <c r="F840" s="31">
        <v>105.5</v>
      </c>
      <c r="G840" s="31">
        <v>105.1</v>
      </c>
      <c r="H840" s="31">
        <v>105.6</v>
      </c>
      <c r="I840" s="31">
        <v>105.3</v>
      </c>
      <c r="J840" s="31">
        <v>105</v>
      </c>
      <c r="K840" s="31">
        <v>105.8</v>
      </c>
      <c r="L840" s="31">
        <v>107.7</v>
      </c>
      <c r="M840" s="31">
        <v>105.9</v>
      </c>
      <c r="N840" s="31">
        <v>107.5</v>
      </c>
      <c r="O840" s="31">
        <v>107.6</v>
      </c>
      <c r="P840" s="31">
        <v>107.5</v>
      </c>
      <c r="Q840" s="31">
        <v>106.7</v>
      </c>
      <c r="R840" s="31">
        <v>109.5</v>
      </c>
      <c r="S840" s="31">
        <v>110.6</v>
      </c>
      <c r="T840" s="31">
        <v>110.7</v>
      </c>
      <c r="U840" s="31">
        <v>108.6</v>
      </c>
      <c r="V840" s="31">
        <v>110.4</v>
      </c>
      <c r="W840" s="31">
        <v>110.9</v>
      </c>
      <c r="X840" s="31">
        <v>110.8</v>
      </c>
      <c r="Y840" s="31">
        <v>110.7</v>
      </c>
      <c r="Z840" s="31">
        <v>110.9</v>
      </c>
      <c r="AA840" s="31">
        <v>111.4</v>
      </c>
      <c r="AB840" s="31">
        <v>112.1</v>
      </c>
      <c r="AC840" s="31">
        <v>113.7</v>
      </c>
      <c r="AD840" s="31">
        <v>114.5</v>
      </c>
      <c r="AE840" s="31">
        <v>114.8</v>
      </c>
      <c r="AF840" s="31">
        <v>114.7</v>
      </c>
      <c r="AG840" s="31">
        <v>114.1</v>
      </c>
      <c r="AH840" s="31">
        <v>113.9</v>
      </c>
      <c r="AI840" s="31">
        <v>114.5</v>
      </c>
      <c r="AJ840" s="31">
        <v>113.5</v>
      </c>
      <c r="AK840" s="31">
        <v>113.8</v>
      </c>
      <c r="AL840" s="31">
        <v>114.1</v>
      </c>
      <c r="AM840" s="31">
        <v>115.2</v>
      </c>
      <c r="AN840" s="31">
        <v>115.5</v>
      </c>
      <c r="AO840" s="31">
        <v>115.4</v>
      </c>
      <c r="AP840" s="31">
        <v>115.4</v>
      </c>
      <c r="AQ840" s="31">
        <v>114.3</v>
      </c>
      <c r="AR840" s="31">
        <v>116</v>
      </c>
      <c r="AS840" s="31">
        <v>115</v>
      </c>
      <c r="AT840" s="31">
        <v>115</v>
      </c>
      <c r="AU840" s="31">
        <v>114.8</v>
      </c>
      <c r="AV840" s="31">
        <v>114.7</v>
      </c>
      <c r="AW840" s="31">
        <v>114.7</v>
      </c>
      <c r="AX840" s="31">
        <v>114.6</v>
      </c>
      <c r="AY840" s="31">
        <v>114.7</v>
      </c>
      <c r="AZ840" s="31">
        <v>115.1</v>
      </c>
      <c r="BA840" s="31">
        <v>116.2</v>
      </c>
      <c r="BB840" s="31">
        <v>117.1</v>
      </c>
      <c r="BC840" s="31">
        <v>117.3</v>
      </c>
      <c r="BD840" s="31">
        <v>117.4</v>
      </c>
      <c r="BE840" s="31">
        <v>117.9</v>
      </c>
      <c r="BF840" s="31">
        <v>118.1</v>
      </c>
      <c r="BG840" s="31">
        <v>117.9</v>
      </c>
      <c r="BH840" s="31">
        <v>117.6</v>
      </c>
      <c r="BI840" s="31">
        <v>120.2</v>
      </c>
      <c r="BJ840" s="31">
        <v>120.2</v>
      </c>
      <c r="BK840" s="31">
        <v>120.4</v>
      </c>
      <c r="BL840" s="31">
        <v>120.5</v>
      </c>
      <c r="BM840" s="31">
        <v>120.5</v>
      </c>
      <c r="BN840" s="31">
        <v>122.5</v>
      </c>
      <c r="BO840" s="31">
        <v>119.8</v>
      </c>
      <c r="BP840" s="31">
        <v>119.8</v>
      </c>
      <c r="BQ840" s="31">
        <v>120.1</v>
      </c>
      <c r="BR840" s="31">
        <v>120.1</v>
      </c>
      <c r="BS840" s="31">
        <v>120.1</v>
      </c>
      <c r="BT840" s="31">
        <v>120.1</v>
      </c>
      <c r="BU840" s="31">
        <v>122.9</v>
      </c>
      <c r="BV840" s="31">
        <v>123.7</v>
      </c>
      <c r="BW840" s="31">
        <v>124.9</v>
      </c>
      <c r="BX840" s="31">
        <v>125.4</v>
      </c>
      <c r="BY840" s="31">
        <v>124.7</v>
      </c>
      <c r="BZ840" s="31">
        <v>125.2</v>
      </c>
      <c r="CA840" s="31">
        <v>126.3</v>
      </c>
      <c r="CB840" s="31">
        <v>127.9</v>
      </c>
      <c r="CC840" s="31">
        <v>128.19999999999999</v>
      </c>
      <c r="CD840" s="31">
        <v>128.69999999999999</v>
      </c>
      <c r="CE840" s="31">
        <v>128.69999999999999</v>
      </c>
      <c r="CF840" s="31">
        <v>129.19999999999999</v>
      </c>
      <c r="CG840" s="31">
        <v>129.30000000000001</v>
      </c>
      <c r="CH840" s="31">
        <v>129.69999999999999</v>
      </c>
      <c r="CI840" s="31">
        <v>130.30000000000001</v>
      </c>
      <c r="CJ840" s="31">
        <v>130.5</v>
      </c>
      <c r="CK840" s="31">
        <v>128.80000000000001</v>
      </c>
      <c r="CL840" s="31">
        <v>128.69999999999999</v>
      </c>
      <c r="CM840" s="31">
        <v>128.30000000000001</v>
      </c>
      <c r="CN840" s="31">
        <v>128.19999999999999</v>
      </c>
      <c r="CO840" s="31">
        <v>128</v>
      </c>
      <c r="CP840" s="31">
        <v>128.1</v>
      </c>
      <c r="CQ840" s="31">
        <v>130.5</v>
      </c>
      <c r="CR840" s="31">
        <v>130.5</v>
      </c>
      <c r="CS840" s="31">
        <v>128.19999999999999</v>
      </c>
      <c r="CT840" s="31">
        <v>128.30000000000001</v>
      </c>
      <c r="CU840" s="31">
        <v>128.19999999999999</v>
      </c>
      <c r="CV840" s="31">
        <v>128.19999999999999</v>
      </c>
      <c r="CW840" s="31">
        <v>128.6</v>
      </c>
      <c r="CX840" s="31">
        <v>128.5</v>
      </c>
      <c r="CY840" s="31">
        <v>128.69999999999999</v>
      </c>
      <c r="CZ840" s="31">
        <v>127.9</v>
      </c>
      <c r="DA840" s="31">
        <v>128.19999999999999</v>
      </c>
      <c r="DB840" s="31">
        <v>128.6</v>
      </c>
      <c r="DC840" s="31">
        <v>128.69999999999999</v>
      </c>
      <c r="DD840" s="31">
        <v>132.69999999999999</v>
      </c>
      <c r="DE840" s="31">
        <v>134.30000000000001</v>
      </c>
      <c r="DF840" s="31">
        <v>134.5</v>
      </c>
      <c r="DG840" s="31">
        <v>134.80000000000001</v>
      </c>
      <c r="DH840" s="31">
        <v>135.19999999999999</v>
      </c>
      <c r="DI840" s="31">
        <v>135.9</v>
      </c>
      <c r="DJ840" s="31">
        <v>136.30000000000001</v>
      </c>
      <c r="DK840" s="31">
        <v>136.4</v>
      </c>
      <c r="DL840" s="31">
        <v>136.4</v>
      </c>
      <c r="DM840" s="31">
        <v>137.30000000000001</v>
      </c>
      <c r="DN840" s="31">
        <v>137.30000000000001</v>
      </c>
      <c r="DO840" s="31">
        <v>137.9</v>
      </c>
      <c r="DP840" s="31">
        <v>138</v>
      </c>
      <c r="DQ840" s="31">
        <v>138.19999999999999</v>
      </c>
      <c r="DR840" s="31">
        <v>137.9</v>
      </c>
      <c r="DS840" s="31">
        <v>139.1</v>
      </c>
      <c r="DT840" s="31">
        <v>139.4</v>
      </c>
      <c r="DU840" s="31">
        <v>139.9</v>
      </c>
      <c r="DV840" s="31">
        <v>139.9</v>
      </c>
      <c r="DW840" s="31">
        <v>140.80000000000001</v>
      </c>
      <c r="DX840" s="31">
        <v>140.80000000000001</v>
      </c>
      <c r="DY840" s="31">
        <v>140.69999999999999</v>
      </c>
      <c r="DZ840" s="31">
        <v>140.4</v>
      </c>
      <c r="EA840" s="31">
        <v>140.19999999999999</v>
      </c>
      <c r="EB840" s="31">
        <v>139.19999999999999</v>
      </c>
      <c r="EC840" s="31">
        <v>138.9</v>
      </c>
      <c r="ED840" s="31">
        <v>138.5</v>
      </c>
      <c r="EE840" s="31">
        <v>138.6</v>
      </c>
      <c r="EF840" s="31">
        <v>137.30000000000001</v>
      </c>
      <c r="EG840" s="31">
        <v>137.1</v>
      </c>
      <c r="EH840" s="31">
        <v>137</v>
      </c>
      <c r="EI840" s="31">
        <v>138.6</v>
      </c>
      <c r="EJ840" s="31">
        <v>138.5</v>
      </c>
      <c r="EK840" s="31">
        <v>138.1</v>
      </c>
      <c r="EL840" s="31">
        <v>138.5</v>
      </c>
      <c r="EM840" s="31">
        <v>138.5</v>
      </c>
      <c r="EN840" s="31">
        <v>138</v>
      </c>
      <c r="EO840" s="31">
        <v>138.1</v>
      </c>
      <c r="EP840" s="31">
        <v>137.9</v>
      </c>
      <c r="EQ840" s="31">
        <v>137.4</v>
      </c>
      <c r="ER840" s="31">
        <v>136.69999999999999</v>
      </c>
      <c r="ES840" s="31">
        <v>136</v>
      </c>
      <c r="ET840" s="31">
        <v>135.5</v>
      </c>
    </row>
    <row r="841" spans="1:150">
      <c r="A841" s="25" t="s">
        <v>2853</v>
      </c>
      <c r="B841" s="25" t="s">
        <v>2854</v>
      </c>
      <c r="C841" s="26">
        <v>1.5900000000000001E-3</v>
      </c>
      <c r="D841" s="31">
        <v>107.4</v>
      </c>
      <c r="E841" s="31">
        <v>108</v>
      </c>
      <c r="F841" s="31">
        <v>111.7</v>
      </c>
      <c r="G841" s="31">
        <v>112.1</v>
      </c>
      <c r="H841" s="31">
        <v>111</v>
      </c>
      <c r="I841" s="31">
        <v>111</v>
      </c>
      <c r="J841" s="31">
        <v>110.8</v>
      </c>
      <c r="K841" s="31">
        <v>111.7</v>
      </c>
      <c r="L841" s="31">
        <v>111.1</v>
      </c>
      <c r="M841" s="31">
        <v>112.7</v>
      </c>
      <c r="N841" s="31">
        <v>112.1</v>
      </c>
      <c r="O841" s="31">
        <v>111</v>
      </c>
      <c r="P841" s="31">
        <v>112.7</v>
      </c>
      <c r="Q841" s="31">
        <v>114.7</v>
      </c>
      <c r="R841" s="31">
        <v>112.9</v>
      </c>
      <c r="S841" s="31">
        <v>112.5</v>
      </c>
      <c r="T841" s="31">
        <v>111.1</v>
      </c>
      <c r="U841" s="31">
        <v>109.8</v>
      </c>
      <c r="V841" s="31">
        <v>112.4</v>
      </c>
      <c r="W841" s="31">
        <v>112.2</v>
      </c>
      <c r="X841" s="31">
        <v>111.9</v>
      </c>
      <c r="Y841" s="31">
        <v>110.8</v>
      </c>
      <c r="Z841" s="31">
        <v>112.3</v>
      </c>
      <c r="AA841" s="31">
        <v>113.7</v>
      </c>
      <c r="AB841" s="31">
        <v>113.7</v>
      </c>
      <c r="AC841" s="31">
        <v>113.7</v>
      </c>
      <c r="AD841" s="31">
        <v>113.7</v>
      </c>
      <c r="AE841" s="31">
        <v>110.9</v>
      </c>
      <c r="AF841" s="31">
        <v>111.5</v>
      </c>
      <c r="AG841" s="31">
        <v>112.4</v>
      </c>
      <c r="AH841" s="31">
        <v>114.8</v>
      </c>
      <c r="AI841" s="31">
        <v>110.8</v>
      </c>
      <c r="AJ841" s="31">
        <v>110.9</v>
      </c>
      <c r="AK841" s="31">
        <v>113.7</v>
      </c>
      <c r="AL841" s="31">
        <v>117.4</v>
      </c>
      <c r="AM841" s="31">
        <v>118.6</v>
      </c>
      <c r="AN841" s="31">
        <v>116.8</v>
      </c>
      <c r="AO841" s="31">
        <v>118.1</v>
      </c>
      <c r="AP841" s="31">
        <v>120</v>
      </c>
      <c r="AQ841" s="31">
        <v>120.3</v>
      </c>
      <c r="AR841" s="31">
        <v>118.6</v>
      </c>
      <c r="AS841" s="31">
        <v>115.8</v>
      </c>
      <c r="AT841" s="31">
        <v>116.3</v>
      </c>
      <c r="AU841" s="31">
        <v>117.5</v>
      </c>
      <c r="AV841" s="31">
        <v>117.6</v>
      </c>
      <c r="AW841" s="31">
        <v>117.3</v>
      </c>
      <c r="AX841" s="31">
        <v>116.6</v>
      </c>
      <c r="AY841" s="31">
        <v>114.7</v>
      </c>
      <c r="AZ841" s="31">
        <v>113.8</v>
      </c>
      <c r="BA841" s="31">
        <v>115.5</v>
      </c>
      <c r="BB841" s="31">
        <v>115.9</v>
      </c>
      <c r="BC841" s="31">
        <v>117.6</v>
      </c>
      <c r="BD841" s="31">
        <v>116.2</v>
      </c>
      <c r="BE841" s="31">
        <v>115.3</v>
      </c>
      <c r="BF841" s="31">
        <v>115.3</v>
      </c>
      <c r="BG841" s="31">
        <v>115.1</v>
      </c>
      <c r="BH841" s="31">
        <v>115.1</v>
      </c>
      <c r="BI841" s="31">
        <v>120</v>
      </c>
      <c r="BJ841" s="31">
        <v>118.9</v>
      </c>
      <c r="BK841" s="31">
        <v>119.4</v>
      </c>
      <c r="BL841" s="31">
        <v>119.8</v>
      </c>
      <c r="BM841" s="31">
        <v>119.9</v>
      </c>
      <c r="BN841" s="31">
        <v>118.8</v>
      </c>
      <c r="BO841" s="31">
        <v>120.3</v>
      </c>
      <c r="BP841" s="31">
        <v>119.1</v>
      </c>
      <c r="BQ841" s="31">
        <v>119.1</v>
      </c>
      <c r="BR841" s="31">
        <v>119.7</v>
      </c>
      <c r="BS841" s="31">
        <v>119.7</v>
      </c>
      <c r="BT841" s="31">
        <v>119.7</v>
      </c>
      <c r="BU841" s="31">
        <v>120.5</v>
      </c>
      <c r="BV841" s="31">
        <v>121.2</v>
      </c>
      <c r="BW841" s="31">
        <v>121.2</v>
      </c>
      <c r="BX841" s="31">
        <v>121.3</v>
      </c>
      <c r="BY841" s="31">
        <v>121.6</v>
      </c>
      <c r="BZ841" s="31">
        <v>121.3</v>
      </c>
      <c r="CA841" s="31">
        <v>121.9</v>
      </c>
      <c r="CB841" s="31">
        <v>123.9</v>
      </c>
      <c r="CC841" s="31">
        <v>124.1</v>
      </c>
      <c r="CD841" s="31">
        <v>124.8</v>
      </c>
      <c r="CE841" s="31">
        <v>124.8</v>
      </c>
      <c r="CF841" s="31">
        <v>124.9</v>
      </c>
      <c r="CG841" s="31">
        <v>125</v>
      </c>
      <c r="CH841" s="31">
        <v>124.1</v>
      </c>
      <c r="CI841" s="31">
        <v>124.7</v>
      </c>
      <c r="CJ841" s="31">
        <v>124.7</v>
      </c>
      <c r="CK841" s="31">
        <v>125</v>
      </c>
      <c r="CL841" s="31">
        <v>125.1</v>
      </c>
      <c r="CM841" s="31">
        <v>125.6</v>
      </c>
      <c r="CN841" s="31">
        <v>124.7</v>
      </c>
      <c r="CO841" s="31">
        <v>125.7</v>
      </c>
      <c r="CP841" s="31">
        <v>125.9</v>
      </c>
      <c r="CQ841" s="31">
        <v>126.9</v>
      </c>
      <c r="CR841" s="31">
        <v>127</v>
      </c>
      <c r="CS841" s="31">
        <v>127.4</v>
      </c>
      <c r="CT841" s="31">
        <v>127.5</v>
      </c>
      <c r="CU841" s="31">
        <v>127.4</v>
      </c>
      <c r="CV841" s="31">
        <v>127.4</v>
      </c>
      <c r="CW841" s="31">
        <v>127.6</v>
      </c>
      <c r="CX841" s="31">
        <v>127.2</v>
      </c>
      <c r="CY841" s="31">
        <v>127.4</v>
      </c>
      <c r="CZ841" s="31">
        <v>127.5</v>
      </c>
      <c r="DA841" s="31">
        <v>127.5</v>
      </c>
      <c r="DB841" s="31">
        <v>127.7</v>
      </c>
      <c r="DC841" s="31">
        <v>127.7</v>
      </c>
      <c r="DD841" s="31">
        <v>129.30000000000001</v>
      </c>
      <c r="DE841" s="31">
        <v>129.30000000000001</v>
      </c>
      <c r="DF841" s="31">
        <v>131.19999999999999</v>
      </c>
      <c r="DG841" s="31">
        <v>132.6</v>
      </c>
      <c r="DH841" s="31">
        <v>132.69999999999999</v>
      </c>
      <c r="DI841" s="31">
        <v>133.5</v>
      </c>
      <c r="DJ841" s="31">
        <v>132.4</v>
      </c>
      <c r="DK841" s="31">
        <v>132.30000000000001</v>
      </c>
      <c r="DL841" s="31">
        <v>132.6</v>
      </c>
      <c r="DM841" s="31">
        <v>135</v>
      </c>
      <c r="DN841" s="31">
        <v>136.9</v>
      </c>
      <c r="DO841" s="31">
        <v>137.69999999999999</v>
      </c>
      <c r="DP841" s="31">
        <v>137.4</v>
      </c>
      <c r="DQ841" s="31">
        <v>138.6</v>
      </c>
      <c r="DR841" s="31">
        <v>139.5</v>
      </c>
      <c r="DS841" s="31">
        <v>142.1</v>
      </c>
      <c r="DT841" s="31">
        <v>145.5</v>
      </c>
      <c r="DU841" s="31">
        <v>146.5</v>
      </c>
      <c r="DV841" s="31">
        <v>147.69999999999999</v>
      </c>
      <c r="DW841" s="31">
        <v>149.19999999999999</v>
      </c>
      <c r="DX841" s="31">
        <v>150.5</v>
      </c>
      <c r="DY841" s="31">
        <v>152.9</v>
      </c>
      <c r="DZ841" s="31">
        <v>153.4</v>
      </c>
      <c r="EA841" s="31">
        <v>156.9</v>
      </c>
      <c r="EB841" s="31">
        <v>158.19999999999999</v>
      </c>
      <c r="EC841" s="31">
        <v>157.1</v>
      </c>
      <c r="ED841" s="31">
        <v>155.80000000000001</v>
      </c>
      <c r="EE841" s="31">
        <v>156.19999999999999</v>
      </c>
      <c r="EF841" s="31">
        <v>155.80000000000001</v>
      </c>
      <c r="EG841" s="31">
        <v>158</v>
      </c>
      <c r="EH841" s="31">
        <v>158.1</v>
      </c>
      <c r="EI841" s="31">
        <v>155.30000000000001</v>
      </c>
      <c r="EJ841" s="31">
        <v>157.5</v>
      </c>
      <c r="EK841" s="31">
        <v>159.80000000000001</v>
      </c>
      <c r="EL841" s="31">
        <v>161.19999999999999</v>
      </c>
      <c r="EM841" s="31">
        <v>163</v>
      </c>
      <c r="EN841" s="31">
        <v>162.9</v>
      </c>
      <c r="EO841" s="31">
        <v>159.4</v>
      </c>
      <c r="EP841" s="31">
        <v>160.5</v>
      </c>
      <c r="EQ841" s="31">
        <v>158.30000000000001</v>
      </c>
      <c r="ER841" s="31">
        <v>161.30000000000001</v>
      </c>
      <c r="ES841" s="31">
        <v>163.6</v>
      </c>
      <c r="ET841" s="31">
        <v>162.80000000000001</v>
      </c>
    </row>
    <row r="842" spans="1:150">
      <c r="A842" s="25" t="s">
        <v>2855</v>
      </c>
      <c r="B842" s="25" t="s">
        <v>2856</v>
      </c>
      <c r="C842" s="26">
        <v>1.5900000000000001E-3</v>
      </c>
      <c r="D842" s="31">
        <v>107.4</v>
      </c>
      <c r="E842" s="31">
        <v>108</v>
      </c>
      <c r="F842" s="31">
        <v>111.7</v>
      </c>
      <c r="G842" s="31">
        <v>112.1</v>
      </c>
      <c r="H842" s="31">
        <v>111</v>
      </c>
      <c r="I842" s="31">
        <v>111</v>
      </c>
      <c r="J842" s="31">
        <v>110.8</v>
      </c>
      <c r="K842" s="31">
        <v>111.7</v>
      </c>
      <c r="L842" s="31">
        <v>111.1</v>
      </c>
      <c r="M842" s="31">
        <v>112.7</v>
      </c>
      <c r="N842" s="31">
        <v>112.1</v>
      </c>
      <c r="O842" s="31">
        <v>111</v>
      </c>
      <c r="P842" s="31">
        <v>112.7</v>
      </c>
      <c r="Q842" s="31">
        <v>114.7</v>
      </c>
      <c r="R842" s="31">
        <v>112.9</v>
      </c>
      <c r="S842" s="31">
        <v>112.5</v>
      </c>
      <c r="T842" s="31">
        <v>111.1</v>
      </c>
      <c r="U842" s="31">
        <v>109.8</v>
      </c>
      <c r="V842" s="31">
        <v>112.4</v>
      </c>
      <c r="W842" s="31">
        <v>112.2</v>
      </c>
      <c r="X842" s="31">
        <v>111.9</v>
      </c>
      <c r="Y842" s="31">
        <v>110.8</v>
      </c>
      <c r="Z842" s="31">
        <v>112.3</v>
      </c>
      <c r="AA842" s="31">
        <v>113.7</v>
      </c>
      <c r="AB842" s="31">
        <v>113.7</v>
      </c>
      <c r="AC842" s="31">
        <v>113.7</v>
      </c>
      <c r="AD842" s="31">
        <v>113.7</v>
      </c>
      <c r="AE842" s="31">
        <v>110.9</v>
      </c>
      <c r="AF842" s="31">
        <v>111.5</v>
      </c>
      <c r="AG842" s="31">
        <v>112.4</v>
      </c>
      <c r="AH842" s="31">
        <v>114.8</v>
      </c>
      <c r="AI842" s="31">
        <v>110.8</v>
      </c>
      <c r="AJ842" s="31">
        <v>110.9</v>
      </c>
      <c r="AK842" s="31">
        <v>113.7</v>
      </c>
      <c r="AL842" s="31">
        <v>117.4</v>
      </c>
      <c r="AM842" s="31">
        <v>118.6</v>
      </c>
      <c r="AN842" s="31">
        <v>116.8</v>
      </c>
      <c r="AO842" s="31">
        <v>118.1</v>
      </c>
      <c r="AP842" s="31">
        <v>120</v>
      </c>
      <c r="AQ842" s="31">
        <v>120.3</v>
      </c>
      <c r="AR842" s="31">
        <v>118.6</v>
      </c>
      <c r="AS842" s="31">
        <v>115.8</v>
      </c>
      <c r="AT842" s="31">
        <v>116.3</v>
      </c>
      <c r="AU842" s="31">
        <v>117.5</v>
      </c>
      <c r="AV842" s="31">
        <v>117.6</v>
      </c>
      <c r="AW842" s="31">
        <v>117.3</v>
      </c>
      <c r="AX842" s="31">
        <v>116.6</v>
      </c>
      <c r="AY842" s="31">
        <v>114.7</v>
      </c>
      <c r="AZ842" s="31">
        <v>113.8</v>
      </c>
      <c r="BA842" s="31">
        <v>115.5</v>
      </c>
      <c r="BB842" s="31">
        <v>115.9</v>
      </c>
      <c r="BC842" s="31">
        <v>117.6</v>
      </c>
      <c r="BD842" s="31">
        <v>116.2</v>
      </c>
      <c r="BE842" s="31">
        <v>115.3</v>
      </c>
      <c r="BF842" s="31">
        <v>115.3</v>
      </c>
      <c r="BG842" s="31">
        <v>115.1</v>
      </c>
      <c r="BH842" s="31">
        <v>115.1</v>
      </c>
      <c r="BI842" s="31">
        <v>120</v>
      </c>
      <c r="BJ842" s="31">
        <v>118.9</v>
      </c>
      <c r="BK842" s="31">
        <v>119.4</v>
      </c>
      <c r="BL842" s="31">
        <v>119.8</v>
      </c>
      <c r="BM842" s="31">
        <v>119.9</v>
      </c>
      <c r="BN842" s="31">
        <v>118.8</v>
      </c>
      <c r="BO842" s="31">
        <v>120.3</v>
      </c>
      <c r="BP842" s="31">
        <v>119.1</v>
      </c>
      <c r="BQ842" s="31">
        <v>119.1</v>
      </c>
      <c r="BR842" s="31">
        <v>119.7</v>
      </c>
      <c r="BS842" s="31">
        <v>119.7</v>
      </c>
      <c r="BT842" s="31">
        <v>119.7</v>
      </c>
      <c r="BU842" s="31">
        <v>120.5</v>
      </c>
      <c r="BV842" s="31">
        <v>121.2</v>
      </c>
      <c r="BW842" s="31">
        <v>121.2</v>
      </c>
      <c r="BX842" s="31">
        <v>121.3</v>
      </c>
      <c r="BY842" s="31">
        <v>121.6</v>
      </c>
      <c r="BZ842" s="31">
        <v>121.3</v>
      </c>
      <c r="CA842" s="31">
        <v>121.9</v>
      </c>
      <c r="CB842" s="31">
        <v>123.9</v>
      </c>
      <c r="CC842" s="31">
        <v>124.1</v>
      </c>
      <c r="CD842" s="31">
        <v>124.8</v>
      </c>
      <c r="CE842" s="31">
        <v>124.8</v>
      </c>
      <c r="CF842" s="31">
        <v>124.9</v>
      </c>
      <c r="CG842" s="31">
        <v>125</v>
      </c>
      <c r="CH842" s="31">
        <v>124.1</v>
      </c>
      <c r="CI842" s="31">
        <v>124.7</v>
      </c>
      <c r="CJ842" s="31">
        <v>124.7</v>
      </c>
      <c r="CK842" s="31">
        <v>125</v>
      </c>
      <c r="CL842" s="31">
        <v>125.1</v>
      </c>
      <c r="CM842" s="31">
        <v>125.6</v>
      </c>
      <c r="CN842" s="31">
        <v>124.7</v>
      </c>
      <c r="CO842" s="31">
        <v>125.7</v>
      </c>
      <c r="CP842" s="31">
        <v>125.9</v>
      </c>
      <c r="CQ842" s="31">
        <v>126.9</v>
      </c>
      <c r="CR842" s="31">
        <v>127</v>
      </c>
      <c r="CS842" s="31">
        <v>127.4</v>
      </c>
      <c r="CT842" s="31">
        <v>127.5</v>
      </c>
      <c r="CU842" s="31">
        <v>127.4</v>
      </c>
      <c r="CV842" s="31">
        <v>127.4</v>
      </c>
      <c r="CW842" s="31">
        <v>127.6</v>
      </c>
      <c r="CX842" s="31">
        <v>127.2</v>
      </c>
      <c r="CY842" s="31">
        <v>127.4</v>
      </c>
      <c r="CZ842" s="31">
        <v>127.5</v>
      </c>
      <c r="DA842" s="31">
        <v>127.5</v>
      </c>
      <c r="DB842" s="31">
        <v>127.7</v>
      </c>
      <c r="DC842" s="31">
        <v>127.7</v>
      </c>
      <c r="DD842" s="31">
        <v>129.30000000000001</v>
      </c>
      <c r="DE842" s="31">
        <v>129.30000000000001</v>
      </c>
      <c r="DF842" s="31">
        <v>131.19999999999999</v>
      </c>
      <c r="DG842" s="31">
        <v>132.6</v>
      </c>
      <c r="DH842" s="31">
        <v>132.69999999999999</v>
      </c>
      <c r="DI842" s="31">
        <v>133.5</v>
      </c>
      <c r="DJ842" s="31">
        <v>132.4</v>
      </c>
      <c r="DK842" s="31">
        <v>132.30000000000001</v>
      </c>
      <c r="DL842" s="31">
        <v>132.6</v>
      </c>
      <c r="DM842" s="31">
        <v>135</v>
      </c>
      <c r="DN842" s="31">
        <v>136.9</v>
      </c>
      <c r="DO842" s="31">
        <v>137.69999999999999</v>
      </c>
      <c r="DP842" s="31">
        <v>137.4</v>
      </c>
      <c r="DQ842" s="31">
        <v>138.6</v>
      </c>
      <c r="DR842" s="31">
        <v>139.5</v>
      </c>
      <c r="DS842" s="31">
        <v>142.1</v>
      </c>
      <c r="DT842" s="31">
        <v>145.5</v>
      </c>
      <c r="DU842" s="31">
        <v>146.5</v>
      </c>
      <c r="DV842" s="31">
        <v>147.69999999999999</v>
      </c>
      <c r="DW842" s="31">
        <v>149.19999999999999</v>
      </c>
      <c r="DX842" s="31">
        <v>150.5</v>
      </c>
      <c r="DY842" s="31">
        <v>152.9</v>
      </c>
      <c r="DZ842" s="31">
        <v>153.4</v>
      </c>
      <c r="EA842" s="31">
        <v>156.9</v>
      </c>
      <c r="EB842" s="31">
        <v>158.19999999999999</v>
      </c>
      <c r="EC842" s="31">
        <v>157.1</v>
      </c>
      <c r="ED842" s="31">
        <v>155.80000000000001</v>
      </c>
      <c r="EE842" s="31">
        <v>156.19999999999999</v>
      </c>
      <c r="EF842" s="31">
        <v>155.80000000000001</v>
      </c>
      <c r="EG842" s="31">
        <v>158</v>
      </c>
      <c r="EH842" s="31">
        <v>158.1</v>
      </c>
      <c r="EI842" s="31">
        <v>155.30000000000001</v>
      </c>
      <c r="EJ842" s="31">
        <v>157.5</v>
      </c>
      <c r="EK842" s="31">
        <v>159.80000000000001</v>
      </c>
      <c r="EL842" s="31">
        <v>161.19999999999999</v>
      </c>
      <c r="EM842" s="31">
        <v>163</v>
      </c>
      <c r="EN842" s="31">
        <v>162.9</v>
      </c>
      <c r="EO842" s="31">
        <v>159.4</v>
      </c>
      <c r="EP842" s="31">
        <v>160.5</v>
      </c>
      <c r="EQ842" s="31">
        <v>158.30000000000001</v>
      </c>
      <c r="ER842" s="31">
        <v>161.30000000000001</v>
      </c>
      <c r="ES842" s="31">
        <v>163.6</v>
      </c>
      <c r="ET842" s="31">
        <v>162.80000000000001</v>
      </c>
    </row>
    <row r="843" spans="1:150">
      <c r="A843" s="25" t="s">
        <v>2857</v>
      </c>
      <c r="B843" s="25" t="s">
        <v>2858</v>
      </c>
      <c r="C843" s="26">
        <v>0.72672000000000003</v>
      </c>
      <c r="D843" s="31">
        <v>103.9</v>
      </c>
      <c r="E843" s="31">
        <v>102.9</v>
      </c>
      <c r="F843" s="31">
        <v>102.5</v>
      </c>
      <c r="G843" s="31">
        <v>100.8</v>
      </c>
      <c r="H843" s="31">
        <v>103.1</v>
      </c>
      <c r="I843" s="31">
        <v>104.3</v>
      </c>
      <c r="J843" s="31">
        <v>105.5</v>
      </c>
      <c r="K843" s="31">
        <v>109.3</v>
      </c>
      <c r="L843" s="31">
        <v>107.9</v>
      </c>
      <c r="M843" s="31">
        <v>108.6</v>
      </c>
      <c r="N843" s="31">
        <v>109.2</v>
      </c>
      <c r="O843" s="31">
        <v>107</v>
      </c>
      <c r="P843" s="31">
        <v>108.9</v>
      </c>
      <c r="Q843" s="31">
        <v>108.9</v>
      </c>
      <c r="R843" s="31">
        <v>106.3</v>
      </c>
      <c r="S843" s="31">
        <v>106.6</v>
      </c>
      <c r="T843" s="31">
        <v>110.3</v>
      </c>
      <c r="U843" s="31">
        <v>112.4</v>
      </c>
      <c r="V843" s="31">
        <v>113.3</v>
      </c>
      <c r="W843" s="31">
        <v>112.2</v>
      </c>
      <c r="X843" s="31">
        <v>113.6</v>
      </c>
      <c r="Y843" s="31">
        <v>115.4</v>
      </c>
      <c r="Z843" s="31">
        <v>115.1</v>
      </c>
      <c r="AA843" s="31">
        <v>115.3</v>
      </c>
      <c r="AB843" s="31">
        <v>115.2</v>
      </c>
      <c r="AC843" s="31">
        <v>117.1</v>
      </c>
      <c r="AD843" s="31">
        <v>118.1</v>
      </c>
      <c r="AE843" s="31">
        <v>116.9</v>
      </c>
      <c r="AF843" s="31">
        <v>117</v>
      </c>
      <c r="AG843" s="31">
        <v>116.6</v>
      </c>
      <c r="AH843" s="31">
        <v>119.2</v>
      </c>
      <c r="AI843" s="31">
        <v>116</v>
      </c>
      <c r="AJ843" s="31">
        <v>116.4</v>
      </c>
      <c r="AK843" s="31">
        <v>117.7</v>
      </c>
      <c r="AL843" s="31">
        <v>115.4</v>
      </c>
      <c r="AM843" s="31">
        <v>112.8</v>
      </c>
      <c r="AN843" s="31">
        <v>111.4</v>
      </c>
      <c r="AO843" s="31">
        <v>112.6</v>
      </c>
      <c r="AP843" s="31">
        <v>109.9</v>
      </c>
      <c r="AQ843" s="31">
        <v>112</v>
      </c>
      <c r="AR843" s="31">
        <v>116.1</v>
      </c>
      <c r="AS843" s="31">
        <v>110.9</v>
      </c>
      <c r="AT843" s="31">
        <v>112.4</v>
      </c>
      <c r="AU843" s="31">
        <v>112.7</v>
      </c>
      <c r="AV843" s="31">
        <v>112.9</v>
      </c>
      <c r="AW843" s="31">
        <v>113.4</v>
      </c>
      <c r="AX843" s="31">
        <v>113</v>
      </c>
      <c r="AY843" s="31">
        <v>114.6</v>
      </c>
      <c r="AZ843" s="31">
        <v>112.2</v>
      </c>
      <c r="BA843" s="31">
        <v>114.4</v>
      </c>
      <c r="BB843" s="31">
        <v>112.5</v>
      </c>
      <c r="BC843" s="31">
        <v>112.9</v>
      </c>
      <c r="BD843" s="31">
        <v>113.1</v>
      </c>
      <c r="BE843" s="31">
        <v>112.9</v>
      </c>
      <c r="BF843" s="31">
        <v>114.9</v>
      </c>
      <c r="BG843" s="31">
        <v>115.5</v>
      </c>
      <c r="BH843" s="31">
        <v>113.6</v>
      </c>
      <c r="BI843" s="31">
        <v>115.1</v>
      </c>
      <c r="BJ843" s="31">
        <v>115.9</v>
      </c>
      <c r="BK843" s="31">
        <v>116.5</v>
      </c>
      <c r="BL843" s="31">
        <v>114</v>
      </c>
      <c r="BM843" s="31">
        <v>116.4</v>
      </c>
      <c r="BN843" s="31">
        <v>117.7</v>
      </c>
      <c r="BO843" s="31">
        <v>119</v>
      </c>
      <c r="BP843" s="31">
        <v>120.3</v>
      </c>
      <c r="BQ843" s="31">
        <v>125</v>
      </c>
      <c r="BR843" s="31">
        <v>122.1</v>
      </c>
      <c r="BS843" s="31">
        <v>121</v>
      </c>
      <c r="BT843" s="31">
        <v>120.6</v>
      </c>
      <c r="BU843" s="31">
        <v>120.2</v>
      </c>
      <c r="BV843" s="31">
        <v>122.7</v>
      </c>
      <c r="BW843" s="31">
        <v>124.6</v>
      </c>
      <c r="BX843" s="31">
        <v>125.3</v>
      </c>
      <c r="BY843" s="31">
        <v>126.2</v>
      </c>
      <c r="BZ843" s="31">
        <v>124.6</v>
      </c>
      <c r="CA843" s="31">
        <v>125.3</v>
      </c>
      <c r="CB843" s="31">
        <v>125.3</v>
      </c>
      <c r="CC843" s="31">
        <v>127.5</v>
      </c>
      <c r="CD843" s="31">
        <v>127.7</v>
      </c>
      <c r="CE843" s="31">
        <v>127.4</v>
      </c>
      <c r="CF843" s="31">
        <v>129.69999999999999</v>
      </c>
      <c r="CG843" s="31">
        <v>130.9</v>
      </c>
      <c r="CH843" s="31">
        <v>128.69999999999999</v>
      </c>
      <c r="CI843" s="31">
        <v>129.5</v>
      </c>
      <c r="CJ843" s="31">
        <v>128.4</v>
      </c>
      <c r="CK843" s="31">
        <v>128.69999999999999</v>
      </c>
      <c r="CL843" s="31">
        <v>132.1</v>
      </c>
      <c r="CM843" s="31">
        <v>131.30000000000001</v>
      </c>
      <c r="CN843" s="31">
        <v>131.9</v>
      </c>
      <c r="CO843" s="31">
        <v>131.1</v>
      </c>
      <c r="CP843" s="31">
        <v>131.6</v>
      </c>
      <c r="CQ843" s="31">
        <v>129.19999999999999</v>
      </c>
      <c r="CR843" s="31">
        <v>130.30000000000001</v>
      </c>
      <c r="CS843" s="31">
        <v>132.9</v>
      </c>
      <c r="CT843" s="31">
        <v>131.30000000000001</v>
      </c>
      <c r="CU843" s="31">
        <v>132</v>
      </c>
      <c r="CV843" s="31">
        <v>132.30000000000001</v>
      </c>
      <c r="CW843" s="31">
        <v>132</v>
      </c>
      <c r="CX843" s="31">
        <v>128.30000000000001</v>
      </c>
      <c r="CY843" s="31">
        <v>127.7</v>
      </c>
      <c r="CZ843" s="31">
        <v>128.9</v>
      </c>
      <c r="DA843" s="31">
        <v>130.5</v>
      </c>
      <c r="DB843" s="31">
        <v>132.5</v>
      </c>
      <c r="DC843" s="31">
        <v>133.6</v>
      </c>
      <c r="DD843" s="31">
        <v>135.1</v>
      </c>
      <c r="DE843" s="31">
        <v>136.69999999999999</v>
      </c>
      <c r="DF843" s="31">
        <v>138.1</v>
      </c>
      <c r="DG843" s="31">
        <v>143.19999999999999</v>
      </c>
      <c r="DH843" s="31">
        <v>145.80000000000001</v>
      </c>
      <c r="DI843" s="31">
        <v>146.30000000000001</v>
      </c>
      <c r="DJ843" s="31">
        <v>144.80000000000001</v>
      </c>
      <c r="DK843" s="31">
        <v>146.19999999999999</v>
      </c>
      <c r="DL843" s="31">
        <v>149</v>
      </c>
      <c r="DM843" s="31">
        <v>148.1</v>
      </c>
      <c r="DN843" s="31">
        <v>151</v>
      </c>
      <c r="DO843" s="31">
        <v>150.4</v>
      </c>
      <c r="DP843" s="31">
        <v>154.30000000000001</v>
      </c>
      <c r="DQ843" s="31">
        <v>153.30000000000001</v>
      </c>
      <c r="DR843" s="31">
        <v>154.69999999999999</v>
      </c>
      <c r="DS843" s="31">
        <v>157.30000000000001</v>
      </c>
      <c r="DT843" s="31">
        <v>155.19999999999999</v>
      </c>
      <c r="DU843" s="31">
        <v>155.9</v>
      </c>
      <c r="DV843" s="31">
        <v>157</v>
      </c>
      <c r="DW843" s="31">
        <v>157.4</v>
      </c>
      <c r="DX843" s="31">
        <v>157.19999999999999</v>
      </c>
      <c r="DY843" s="31">
        <v>157.19999999999999</v>
      </c>
      <c r="DZ843" s="31">
        <v>156.19999999999999</v>
      </c>
      <c r="EA843" s="31">
        <v>155.9</v>
      </c>
      <c r="EB843" s="31">
        <v>157.69999999999999</v>
      </c>
      <c r="EC843" s="31">
        <v>157.9</v>
      </c>
      <c r="ED843" s="31">
        <v>158.19999999999999</v>
      </c>
      <c r="EE843" s="31">
        <v>160.1</v>
      </c>
      <c r="EF843" s="31">
        <v>160.1</v>
      </c>
      <c r="EG843" s="31">
        <v>160</v>
      </c>
      <c r="EH843" s="31">
        <v>160.1</v>
      </c>
      <c r="EI843" s="31">
        <v>159.9</v>
      </c>
      <c r="EJ843" s="31">
        <v>160.1</v>
      </c>
      <c r="EK843" s="31">
        <v>160.1</v>
      </c>
      <c r="EL843" s="31">
        <v>159.5</v>
      </c>
      <c r="EM843" s="31">
        <v>159.19999999999999</v>
      </c>
      <c r="EN843" s="31">
        <v>160.30000000000001</v>
      </c>
      <c r="EO843" s="31">
        <v>159.6</v>
      </c>
      <c r="EP843" s="31">
        <v>160.19999999999999</v>
      </c>
      <c r="EQ843" s="31">
        <v>159.9</v>
      </c>
      <c r="ER843" s="31">
        <v>158.80000000000001</v>
      </c>
      <c r="ES843" s="31">
        <v>158.80000000000001</v>
      </c>
      <c r="ET843" s="31">
        <v>158.80000000000001</v>
      </c>
    </row>
    <row r="844" spans="1:150">
      <c r="A844" s="25" t="s">
        <v>2859</v>
      </c>
      <c r="B844" s="25" t="s">
        <v>2860</v>
      </c>
      <c r="C844" s="26">
        <v>0.72672000000000003</v>
      </c>
      <c r="D844" s="31">
        <v>103.9</v>
      </c>
      <c r="E844" s="31">
        <v>102.9</v>
      </c>
      <c r="F844" s="31">
        <v>102.5</v>
      </c>
      <c r="G844" s="31">
        <v>100.8</v>
      </c>
      <c r="H844" s="31">
        <v>103.1</v>
      </c>
      <c r="I844" s="31">
        <v>104.3</v>
      </c>
      <c r="J844" s="31">
        <v>105.5</v>
      </c>
      <c r="K844" s="31">
        <v>109.3</v>
      </c>
      <c r="L844" s="31">
        <v>107.9</v>
      </c>
      <c r="M844" s="31">
        <v>108.6</v>
      </c>
      <c r="N844" s="31">
        <v>109.2</v>
      </c>
      <c r="O844" s="31">
        <v>107</v>
      </c>
      <c r="P844" s="31">
        <v>108.9</v>
      </c>
      <c r="Q844" s="31">
        <v>108.9</v>
      </c>
      <c r="R844" s="31">
        <v>106.3</v>
      </c>
      <c r="S844" s="31">
        <v>106.6</v>
      </c>
      <c r="T844" s="31">
        <v>110.3</v>
      </c>
      <c r="U844" s="31">
        <v>112.4</v>
      </c>
      <c r="V844" s="31">
        <v>113.3</v>
      </c>
      <c r="W844" s="31">
        <v>112.2</v>
      </c>
      <c r="X844" s="31">
        <v>113.6</v>
      </c>
      <c r="Y844" s="31">
        <v>115.4</v>
      </c>
      <c r="Z844" s="31">
        <v>115.1</v>
      </c>
      <c r="AA844" s="31">
        <v>115.3</v>
      </c>
      <c r="AB844" s="31">
        <v>115.2</v>
      </c>
      <c r="AC844" s="31">
        <v>117.1</v>
      </c>
      <c r="AD844" s="31">
        <v>118.1</v>
      </c>
      <c r="AE844" s="31">
        <v>116.9</v>
      </c>
      <c r="AF844" s="31">
        <v>117</v>
      </c>
      <c r="AG844" s="31">
        <v>116.6</v>
      </c>
      <c r="AH844" s="31">
        <v>119.2</v>
      </c>
      <c r="AI844" s="31">
        <v>116</v>
      </c>
      <c r="AJ844" s="31">
        <v>116.4</v>
      </c>
      <c r="AK844" s="31">
        <v>117.7</v>
      </c>
      <c r="AL844" s="31">
        <v>115.4</v>
      </c>
      <c r="AM844" s="31">
        <v>112.8</v>
      </c>
      <c r="AN844" s="31">
        <v>111.4</v>
      </c>
      <c r="AO844" s="31">
        <v>112.6</v>
      </c>
      <c r="AP844" s="31">
        <v>109.9</v>
      </c>
      <c r="AQ844" s="31">
        <v>112</v>
      </c>
      <c r="AR844" s="31">
        <v>116.1</v>
      </c>
      <c r="AS844" s="31">
        <v>110.9</v>
      </c>
      <c r="AT844" s="31">
        <v>112.4</v>
      </c>
      <c r="AU844" s="31">
        <v>112.7</v>
      </c>
      <c r="AV844" s="31">
        <v>112.9</v>
      </c>
      <c r="AW844" s="31">
        <v>113.4</v>
      </c>
      <c r="AX844" s="31">
        <v>113</v>
      </c>
      <c r="AY844" s="31">
        <v>114.6</v>
      </c>
      <c r="AZ844" s="31">
        <v>112.2</v>
      </c>
      <c r="BA844" s="31">
        <v>114.4</v>
      </c>
      <c r="BB844" s="31">
        <v>112.5</v>
      </c>
      <c r="BC844" s="31">
        <v>112.9</v>
      </c>
      <c r="BD844" s="31">
        <v>113.1</v>
      </c>
      <c r="BE844" s="31">
        <v>112.9</v>
      </c>
      <c r="BF844" s="31">
        <v>114.9</v>
      </c>
      <c r="BG844" s="31">
        <v>115.5</v>
      </c>
      <c r="BH844" s="31">
        <v>113.6</v>
      </c>
      <c r="BI844" s="31">
        <v>115.1</v>
      </c>
      <c r="BJ844" s="31">
        <v>115.9</v>
      </c>
      <c r="BK844" s="31">
        <v>116.5</v>
      </c>
      <c r="BL844" s="31">
        <v>114</v>
      </c>
      <c r="BM844" s="31">
        <v>116.4</v>
      </c>
      <c r="BN844" s="31">
        <v>117.7</v>
      </c>
      <c r="BO844" s="31">
        <v>119</v>
      </c>
      <c r="BP844" s="31">
        <v>120.3</v>
      </c>
      <c r="BQ844" s="31">
        <v>125</v>
      </c>
      <c r="BR844" s="31">
        <v>122.1</v>
      </c>
      <c r="BS844" s="31">
        <v>121</v>
      </c>
      <c r="BT844" s="31">
        <v>120.6</v>
      </c>
      <c r="BU844" s="31">
        <v>120.2</v>
      </c>
      <c r="BV844" s="31">
        <v>122.7</v>
      </c>
      <c r="BW844" s="31">
        <v>124.6</v>
      </c>
      <c r="BX844" s="31">
        <v>125.3</v>
      </c>
      <c r="BY844" s="31">
        <v>126.2</v>
      </c>
      <c r="BZ844" s="31">
        <v>124.6</v>
      </c>
      <c r="CA844" s="31">
        <v>125.3</v>
      </c>
      <c r="CB844" s="31">
        <v>125.3</v>
      </c>
      <c r="CC844" s="31">
        <v>127.5</v>
      </c>
      <c r="CD844" s="31">
        <v>127.7</v>
      </c>
      <c r="CE844" s="31">
        <v>127.4</v>
      </c>
      <c r="CF844" s="31">
        <v>129.69999999999999</v>
      </c>
      <c r="CG844" s="31">
        <v>130.9</v>
      </c>
      <c r="CH844" s="31">
        <v>128.69999999999999</v>
      </c>
      <c r="CI844" s="31">
        <v>129.5</v>
      </c>
      <c r="CJ844" s="31">
        <v>128.4</v>
      </c>
      <c r="CK844" s="31">
        <v>128.69999999999999</v>
      </c>
      <c r="CL844" s="31">
        <v>132.1</v>
      </c>
      <c r="CM844" s="31">
        <v>131.30000000000001</v>
      </c>
      <c r="CN844" s="31">
        <v>131.9</v>
      </c>
      <c r="CO844" s="31">
        <v>131.1</v>
      </c>
      <c r="CP844" s="31">
        <v>131.6</v>
      </c>
      <c r="CQ844" s="31">
        <v>129.19999999999999</v>
      </c>
      <c r="CR844" s="31">
        <v>130.30000000000001</v>
      </c>
      <c r="CS844" s="31">
        <v>132.9</v>
      </c>
      <c r="CT844" s="31">
        <v>131.30000000000001</v>
      </c>
      <c r="CU844" s="31">
        <v>132</v>
      </c>
      <c r="CV844" s="31">
        <v>132.30000000000001</v>
      </c>
      <c r="CW844" s="31">
        <v>132</v>
      </c>
      <c r="CX844" s="31">
        <v>128.30000000000001</v>
      </c>
      <c r="CY844" s="31">
        <v>127.7</v>
      </c>
      <c r="CZ844" s="31">
        <v>128.9</v>
      </c>
      <c r="DA844" s="31">
        <v>130.5</v>
      </c>
      <c r="DB844" s="31">
        <v>132.5</v>
      </c>
      <c r="DC844" s="31">
        <v>133.6</v>
      </c>
      <c r="DD844" s="31">
        <v>135.1</v>
      </c>
      <c r="DE844" s="31">
        <v>136.69999999999999</v>
      </c>
      <c r="DF844" s="31">
        <v>138.1</v>
      </c>
      <c r="DG844" s="31">
        <v>143.19999999999999</v>
      </c>
      <c r="DH844" s="31">
        <v>145.80000000000001</v>
      </c>
      <c r="DI844" s="31">
        <v>146.30000000000001</v>
      </c>
      <c r="DJ844" s="31">
        <v>144.80000000000001</v>
      </c>
      <c r="DK844" s="31">
        <v>146.19999999999999</v>
      </c>
      <c r="DL844" s="31">
        <v>149</v>
      </c>
      <c r="DM844" s="31">
        <v>148.1</v>
      </c>
      <c r="DN844" s="31">
        <v>151</v>
      </c>
      <c r="DO844" s="31">
        <v>150.4</v>
      </c>
      <c r="DP844" s="31">
        <v>154.30000000000001</v>
      </c>
      <c r="DQ844" s="31">
        <v>153.30000000000001</v>
      </c>
      <c r="DR844" s="31">
        <v>154.69999999999999</v>
      </c>
      <c r="DS844" s="31">
        <v>157.30000000000001</v>
      </c>
      <c r="DT844" s="31">
        <v>155.19999999999999</v>
      </c>
      <c r="DU844" s="31">
        <v>155.9</v>
      </c>
      <c r="DV844" s="31">
        <v>157</v>
      </c>
      <c r="DW844" s="31">
        <v>157.4</v>
      </c>
      <c r="DX844" s="31">
        <v>157.19999999999999</v>
      </c>
      <c r="DY844" s="31">
        <v>157.19999999999999</v>
      </c>
      <c r="DZ844" s="31">
        <v>156.19999999999999</v>
      </c>
      <c r="EA844" s="31">
        <v>155.9</v>
      </c>
      <c r="EB844" s="31">
        <v>157.69999999999999</v>
      </c>
      <c r="EC844" s="31">
        <v>157.9</v>
      </c>
      <c r="ED844" s="31">
        <v>158.19999999999999</v>
      </c>
      <c r="EE844" s="31">
        <v>160.1</v>
      </c>
      <c r="EF844" s="31">
        <v>160.1</v>
      </c>
      <c r="EG844" s="31">
        <v>160</v>
      </c>
      <c r="EH844" s="31">
        <v>160.1</v>
      </c>
      <c r="EI844" s="31">
        <v>159.9</v>
      </c>
      <c r="EJ844" s="31">
        <v>160.1</v>
      </c>
      <c r="EK844" s="31">
        <v>160.1</v>
      </c>
      <c r="EL844" s="31">
        <v>159.5</v>
      </c>
      <c r="EM844" s="31">
        <v>159.19999999999999</v>
      </c>
      <c r="EN844" s="31">
        <v>160.30000000000001</v>
      </c>
      <c r="EO844" s="31">
        <v>159.6</v>
      </c>
      <c r="EP844" s="31">
        <v>160.19999999999999</v>
      </c>
      <c r="EQ844" s="31">
        <v>159.9</v>
      </c>
      <c r="ER844" s="31">
        <v>158.80000000000001</v>
      </c>
      <c r="ES844" s="31">
        <v>158.80000000000001</v>
      </c>
      <c r="ET844" s="31">
        <v>158.80000000000001</v>
      </c>
    </row>
    <row r="845" spans="1:150">
      <c r="A845" s="25" t="s">
        <v>2861</v>
      </c>
      <c r="B845" s="25" t="s">
        <v>2862</v>
      </c>
      <c r="C845" s="26">
        <v>0.18978999999999999</v>
      </c>
      <c r="D845" s="31">
        <v>102.4</v>
      </c>
      <c r="E845" s="31">
        <v>97.6</v>
      </c>
      <c r="F845" s="31">
        <v>94.7</v>
      </c>
      <c r="G845" s="31">
        <v>91.7</v>
      </c>
      <c r="H845" s="31">
        <v>97</v>
      </c>
      <c r="I845" s="31">
        <v>96.9</v>
      </c>
      <c r="J845" s="31">
        <v>105.4</v>
      </c>
      <c r="K845" s="31">
        <v>112.3</v>
      </c>
      <c r="L845" s="31">
        <v>108.7</v>
      </c>
      <c r="M845" s="31">
        <v>105.1</v>
      </c>
      <c r="N845" s="31">
        <v>105.7</v>
      </c>
      <c r="O845" s="31">
        <v>99.5</v>
      </c>
      <c r="P845" s="31">
        <v>96.3</v>
      </c>
      <c r="Q845" s="31">
        <v>94.1</v>
      </c>
      <c r="R845" s="31">
        <v>95.4</v>
      </c>
      <c r="S845" s="31">
        <v>92.8</v>
      </c>
      <c r="T845" s="31">
        <v>102.3</v>
      </c>
      <c r="U845" s="31">
        <v>114</v>
      </c>
      <c r="V845" s="31">
        <v>107.6</v>
      </c>
      <c r="W845" s="31">
        <v>107.6</v>
      </c>
      <c r="X845" s="31">
        <v>113.1</v>
      </c>
      <c r="Y845" s="31">
        <v>111.7</v>
      </c>
      <c r="Z845" s="31">
        <v>107.2</v>
      </c>
      <c r="AA845" s="31">
        <v>108.8</v>
      </c>
      <c r="AB845" s="31">
        <v>103.4</v>
      </c>
      <c r="AC845" s="31">
        <v>109.9</v>
      </c>
      <c r="AD845" s="31">
        <v>113.1</v>
      </c>
      <c r="AE845" s="31">
        <v>110.1</v>
      </c>
      <c r="AF845" s="31">
        <v>109.4</v>
      </c>
      <c r="AG845" s="31">
        <v>111.7</v>
      </c>
      <c r="AH845" s="31">
        <v>114.7</v>
      </c>
      <c r="AI845" s="31">
        <v>110.5</v>
      </c>
      <c r="AJ845" s="31">
        <v>107.2</v>
      </c>
      <c r="AK845" s="31">
        <v>112.9</v>
      </c>
      <c r="AL845" s="31">
        <v>109.7</v>
      </c>
      <c r="AM845" s="31">
        <v>108.5</v>
      </c>
      <c r="AN845" s="31">
        <v>104.2</v>
      </c>
      <c r="AO845" s="31">
        <v>103.2</v>
      </c>
      <c r="AP845" s="31">
        <v>99.6</v>
      </c>
      <c r="AQ845" s="31">
        <v>107.7</v>
      </c>
      <c r="AR845" s="31">
        <v>119</v>
      </c>
      <c r="AS845" s="31">
        <v>104.2</v>
      </c>
      <c r="AT845" s="31">
        <v>110.4</v>
      </c>
      <c r="AU845" s="31">
        <v>106.3</v>
      </c>
      <c r="AV845" s="31">
        <v>107.2</v>
      </c>
      <c r="AW845" s="31">
        <v>107.2</v>
      </c>
      <c r="AX845" s="31">
        <v>107.5</v>
      </c>
      <c r="AY845" s="31">
        <v>106.8</v>
      </c>
      <c r="AZ845" s="31">
        <v>108.7</v>
      </c>
      <c r="BA845" s="31">
        <v>109.5</v>
      </c>
      <c r="BB845" s="31">
        <v>108</v>
      </c>
      <c r="BC845" s="31">
        <v>108.4</v>
      </c>
      <c r="BD845" s="31">
        <v>109.5</v>
      </c>
      <c r="BE845" s="31">
        <v>110.3</v>
      </c>
      <c r="BF845" s="31">
        <v>110.7</v>
      </c>
      <c r="BG845" s="31">
        <v>113.4</v>
      </c>
      <c r="BH845" s="31">
        <v>108.1</v>
      </c>
      <c r="BI845" s="31">
        <v>109.6</v>
      </c>
      <c r="BJ845" s="31">
        <v>107.3</v>
      </c>
      <c r="BK845" s="31">
        <v>107.3</v>
      </c>
      <c r="BL845" s="31">
        <v>106.6</v>
      </c>
      <c r="BM845" s="31">
        <v>107.6</v>
      </c>
      <c r="BN845" s="31">
        <v>107.6</v>
      </c>
      <c r="BO845" s="31">
        <v>109.5</v>
      </c>
      <c r="BP845" s="31">
        <v>107.9</v>
      </c>
      <c r="BQ845" s="31">
        <v>112.4</v>
      </c>
      <c r="BR845" s="31">
        <v>113.1</v>
      </c>
      <c r="BS845" s="31">
        <v>115.1</v>
      </c>
      <c r="BT845" s="31">
        <v>115</v>
      </c>
      <c r="BU845" s="31">
        <v>116.2</v>
      </c>
      <c r="BV845" s="31">
        <v>117.5</v>
      </c>
      <c r="BW845" s="31">
        <v>118.8</v>
      </c>
      <c r="BX845" s="31">
        <v>118.8</v>
      </c>
      <c r="BY845" s="31">
        <v>117.3</v>
      </c>
      <c r="BZ845" s="31">
        <v>115.8</v>
      </c>
      <c r="CA845" s="31">
        <v>117.7</v>
      </c>
      <c r="CB845" s="31">
        <v>116.7</v>
      </c>
      <c r="CC845" s="31">
        <v>117.8</v>
      </c>
      <c r="CD845" s="31">
        <v>117.8</v>
      </c>
      <c r="CE845" s="31">
        <v>116.7</v>
      </c>
      <c r="CF845" s="31">
        <v>117.7</v>
      </c>
      <c r="CG845" s="31">
        <v>118.9</v>
      </c>
      <c r="CH845" s="31">
        <v>119.5</v>
      </c>
      <c r="CI845" s="31">
        <v>118.3</v>
      </c>
      <c r="CJ845" s="31">
        <v>118.7</v>
      </c>
      <c r="CK845" s="31">
        <v>118.9</v>
      </c>
      <c r="CL845" s="31">
        <v>117.6</v>
      </c>
      <c r="CM845" s="31">
        <v>118</v>
      </c>
      <c r="CN845" s="31">
        <v>118.9</v>
      </c>
      <c r="CO845" s="31">
        <v>119.9</v>
      </c>
      <c r="CP845" s="31">
        <v>119</v>
      </c>
      <c r="CQ845" s="31">
        <v>118.6</v>
      </c>
      <c r="CR845" s="31">
        <v>118.7</v>
      </c>
      <c r="CS845" s="31">
        <v>118</v>
      </c>
      <c r="CT845" s="31">
        <v>116.8</v>
      </c>
      <c r="CU845" s="31">
        <v>115.6</v>
      </c>
      <c r="CV845" s="31">
        <v>117.2</v>
      </c>
      <c r="CW845" s="31">
        <v>117.9</v>
      </c>
      <c r="CX845" s="31">
        <v>116.1</v>
      </c>
      <c r="CY845" s="31">
        <v>117.8</v>
      </c>
      <c r="CZ845" s="31">
        <v>117.6</v>
      </c>
      <c r="DA845" s="31">
        <v>117.1</v>
      </c>
      <c r="DB845" s="31">
        <v>118.2</v>
      </c>
      <c r="DC845" s="31">
        <v>119.9</v>
      </c>
      <c r="DD845" s="31">
        <v>119.7</v>
      </c>
      <c r="DE845" s="31">
        <v>119.1</v>
      </c>
      <c r="DF845" s="31">
        <v>120</v>
      </c>
      <c r="DG845" s="31">
        <v>120.9</v>
      </c>
      <c r="DH845" s="31">
        <v>119.6</v>
      </c>
      <c r="DI845" s="31">
        <v>120.2</v>
      </c>
      <c r="DJ845" s="31">
        <v>120.9</v>
      </c>
      <c r="DK845" s="31">
        <v>119.9</v>
      </c>
      <c r="DL845" s="31">
        <v>123.8</v>
      </c>
      <c r="DM845" s="31">
        <v>121.7</v>
      </c>
      <c r="DN845" s="31">
        <v>122.6</v>
      </c>
      <c r="DO845" s="31">
        <v>123.7</v>
      </c>
      <c r="DP845" s="31">
        <v>126</v>
      </c>
      <c r="DQ845" s="31">
        <v>126.9</v>
      </c>
      <c r="DR845" s="31">
        <v>129</v>
      </c>
      <c r="DS845" s="31">
        <v>129.4</v>
      </c>
      <c r="DT845" s="31">
        <v>130</v>
      </c>
      <c r="DU845" s="31">
        <v>131.6</v>
      </c>
      <c r="DV845" s="31">
        <v>131.1</v>
      </c>
      <c r="DW845" s="31">
        <v>132.80000000000001</v>
      </c>
      <c r="DX845" s="31">
        <v>133.4</v>
      </c>
      <c r="DY845" s="31">
        <v>133.80000000000001</v>
      </c>
      <c r="DZ845" s="31">
        <v>133.19999999999999</v>
      </c>
      <c r="EA845" s="31">
        <v>135.80000000000001</v>
      </c>
      <c r="EB845" s="31">
        <v>136.9</v>
      </c>
      <c r="EC845" s="31">
        <v>136.5</v>
      </c>
      <c r="ED845" s="31">
        <v>136.30000000000001</v>
      </c>
      <c r="EE845" s="31">
        <v>136.4</v>
      </c>
      <c r="EF845" s="31">
        <v>136.1</v>
      </c>
      <c r="EG845" s="31">
        <v>136.1</v>
      </c>
      <c r="EH845" s="31">
        <v>137.6</v>
      </c>
      <c r="EI845" s="31">
        <v>137</v>
      </c>
      <c r="EJ845" s="31">
        <v>136.1</v>
      </c>
      <c r="EK845" s="31">
        <v>136.4</v>
      </c>
      <c r="EL845" s="31">
        <v>135.9</v>
      </c>
      <c r="EM845" s="31">
        <v>136.69999999999999</v>
      </c>
      <c r="EN845" s="31">
        <v>137.1</v>
      </c>
      <c r="EO845" s="31">
        <v>136.9</v>
      </c>
      <c r="EP845" s="31">
        <v>136.80000000000001</v>
      </c>
      <c r="EQ845" s="31">
        <v>136.69999999999999</v>
      </c>
      <c r="ER845" s="31">
        <v>138.4</v>
      </c>
      <c r="ES845" s="31">
        <v>138.5</v>
      </c>
      <c r="ET845" s="31">
        <v>137.9</v>
      </c>
    </row>
    <row r="846" spans="1:150">
      <c r="A846" s="25" t="s">
        <v>2863</v>
      </c>
      <c r="B846" s="25" t="s">
        <v>2864</v>
      </c>
      <c r="C846" s="26">
        <v>9.7809999999999994E-2</v>
      </c>
      <c r="D846" s="31">
        <v>107</v>
      </c>
      <c r="E846" s="31">
        <v>106.9</v>
      </c>
      <c r="F846" s="31">
        <v>107.2</v>
      </c>
      <c r="G846" s="31">
        <v>108</v>
      </c>
      <c r="H846" s="31">
        <v>111.3</v>
      </c>
      <c r="I846" s="31">
        <v>113</v>
      </c>
      <c r="J846" s="31">
        <v>112.3</v>
      </c>
      <c r="K846" s="31">
        <v>111.9</v>
      </c>
      <c r="L846" s="31">
        <v>110.8</v>
      </c>
      <c r="M846" s="31">
        <v>113.4</v>
      </c>
      <c r="N846" s="31">
        <v>114.8</v>
      </c>
      <c r="O846" s="31">
        <v>114.2</v>
      </c>
      <c r="P846" s="31">
        <v>114.3</v>
      </c>
      <c r="Q846" s="31">
        <v>118.5</v>
      </c>
      <c r="R846" s="31">
        <v>111.7</v>
      </c>
      <c r="S846" s="31">
        <v>112.5</v>
      </c>
      <c r="T846" s="31">
        <v>113.3</v>
      </c>
      <c r="U846" s="31">
        <v>115.3</v>
      </c>
      <c r="V846" s="31">
        <v>120.5</v>
      </c>
      <c r="W846" s="31">
        <v>125.8</v>
      </c>
      <c r="X846" s="31">
        <v>120.2</v>
      </c>
      <c r="Y846" s="31">
        <v>120.8</v>
      </c>
      <c r="Z846" s="31">
        <v>127.2</v>
      </c>
      <c r="AA846" s="31">
        <v>123.5</v>
      </c>
      <c r="AB846" s="31">
        <v>123</v>
      </c>
      <c r="AC846" s="31">
        <v>122</v>
      </c>
      <c r="AD846" s="31">
        <v>120.9</v>
      </c>
      <c r="AE846" s="31">
        <v>121.5</v>
      </c>
      <c r="AF846" s="31">
        <v>122.2</v>
      </c>
      <c r="AG846" s="31">
        <v>123.1</v>
      </c>
      <c r="AH846" s="31">
        <v>123.2</v>
      </c>
      <c r="AI846" s="31">
        <v>122.6</v>
      </c>
      <c r="AJ846" s="31">
        <v>118.6</v>
      </c>
      <c r="AK846" s="31">
        <v>115.5</v>
      </c>
      <c r="AL846" s="31">
        <v>116.2</v>
      </c>
      <c r="AM846" s="31">
        <v>118.8</v>
      </c>
      <c r="AN846" s="31">
        <v>124.4</v>
      </c>
      <c r="AO846" s="31">
        <v>125.7</v>
      </c>
      <c r="AP846" s="31">
        <v>118.2</v>
      </c>
      <c r="AQ846" s="31">
        <v>117.6</v>
      </c>
      <c r="AR846" s="31">
        <v>124.1</v>
      </c>
      <c r="AS846" s="31">
        <v>111.5</v>
      </c>
      <c r="AT846" s="31">
        <v>113.4</v>
      </c>
      <c r="AU846" s="31">
        <v>112.4</v>
      </c>
      <c r="AV846" s="31">
        <v>110.7</v>
      </c>
      <c r="AW846" s="31">
        <v>110.6</v>
      </c>
      <c r="AX846" s="31">
        <v>108.5</v>
      </c>
      <c r="AY846" s="31">
        <v>108.9</v>
      </c>
      <c r="AZ846" s="31">
        <v>110.4</v>
      </c>
      <c r="BA846" s="31">
        <v>111</v>
      </c>
      <c r="BB846" s="31">
        <v>109.9</v>
      </c>
      <c r="BC846" s="31">
        <v>110.9</v>
      </c>
      <c r="BD846" s="31">
        <v>110.8</v>
      </c>
      <c r="BE846" s="31">
        <v>111.7</v>
      </c>
      <c r="BF846" s="31">
        <v>112</v>
      </c>
      <c r="BG846" s="31">
        <v>111.9</v>
      </c>
      <c r="BH846" s="31">
        <v>112</v>
      </c>
      <c r="BI846" s="31">
        <v>112</v>
      </c>
      <c r="BJ846" s="31">
        <v>112.4</v>
      </c>
      <c r="BK846" s="31">
        <v>111.9</v>
      </c>
      <c r="BL846" s="31">
        <v>112.3</v>
      </c>
      <c r="BM846" s="31">
        <v>110.6</v>
      </c>
      <c r="BN846" s="31">
        <v>110.5</v>
      </c>
      <c r="BO846" s="31">
        <v>107.6</v>
      </c>
      <c r="BP846" s="31">
        <v>107.2</v>
      </c>
      <c r="BQ846" s="31">
        <v>108.7</v>
      </c>
      <c r="BR846" s="31">
        <v>108.7</v>
      </c>
      <c r="BS846" s="31">
        <v>108.7</v>
      </c>
      <c r="BT846" s="31">
        <v>107.2</v>
      </c>
      <c r="BU846" s="31">
        <v>109.3</v>
      </c>
      <c r="BV846" s="31">
        <v>109.9</v>
      </c>
      <c r="BW846" s="31">
        <v>110.3</v>
      </c>
      <c r="BX846" s="31">
        <v>110.3</v>
      </c>
      <c r="BY846" s="31">
        <v>110.1</v>
      </c>
      <c r="BZ846" s="31">
        <v>110.6</v>
      </c>
      <c r="CA846" s="31">
        <v>110.7</v>
      </c>
      <c r="CB846" s="31">
        <v>110.7</v>
      </c>
      <c r="CC846" s="31">
        <v>110.9</v>
      </c>
      <c r="CD846" s="31">
        <v>110.5</v>
      </c>
      <c r="CE846" s="31">
        <v>110.5</v>
      </c>
      <c r="CF846" s="31">
        <v>113.2</v>
      </c>
      <c r="CG846" s="31">
        <v>113.6</v>
      </c>
      <c r="CH846" s="31">
        <v>115</v>
      </c>
      <c r="CI846" s="31">
        <v>115</v>
      </c>
      <c r="CJ846" s="31">
        <v>114.1</v>
      </c>
      <c r="CK846" s="31">
        <v>114.1</v>
      </c>
      <c r="CL846" s="31">
        <v>114.7</v>
      </c>
      <c r="CM846" s="31">
        <v>114.7</v>
      </c>
      <c r="CN846" s="31">
        <v>114.9</v>
      </c>
      <c r="CO846" s="31">
        <v>114.2</v>
      </c>
      <c r="CP846" s="31">
        <v>112.7</v>
      </c>
      <c r="CQ846" s="31">
        <v>114.7</v>
      </c>
      <c r="CR846" s="31">
        <v>114.7</v>
      </c>
      <c r="CS846" s="31">
        <v>113.3</v>
      </c>
      <c r="CT846" s="31">
        <v>113.9</v>
      </c>
      <c r="CU846" s="31">
        <v>113.9</v>
      </c>
      <c r="CV846" s="31">
        <v>113.5</v>
      </c>
      <c r="CW846" s="31">
        <v>110.7</v>
      </c>
      <c r="CX846" s="31">
        <v>111.9</v>
      </c>
      <c r="CY846" s="31">
        <v>115.8</v>
      </c>
      <c r="CZ846" s="31">
        <v>116.4</v>
      </c>
      <c r="DA846" s="31">
        <v>118.6</v>
      </c>
      <c r="DB846" s="31">
        <v>119.4</v>
      </c>
      <c r="DC846" s="31">
        <v>120.6</v>
      </c>
      <c r="DD846" s="31">
        <v>121.2</v>
      </c>
      <c r="DE846" s="31">
        <v>120.7</v>
      </c>
      <c r="DF846" s="31">
        <v>118.8</v>
      </c>
      <c r="DG846" s="31">
        <v>121.4</v>
      </c>
      <c r="DH846" s="31">
        <v>123.5</v>
      </c>
      <c r="DI846" s="31">
        <v>120.6</v>
      </c>
      <c r="DJ846" s="31">
        <v>122.2</v>
      </c>
      <c r="DK846" s="31">
        <v>122.7</v>
      </c>
      <c r="DL846" s="31">
        <v>122.4</v>
      </c>
      <c r="DM846" s="31">
        <v>125.1</v>
      </c>
      <c r="DN846" s="31">
        <v>132.9</v>
      </c>
      <c r="DO846" s="31">
        <v>133.1</v>
      </c>
      <c r="DP846" s="31">
        <v>131</v>
      </c>
      <c r="DQ846" s="31">
        <v>128.9</v>
      </c>
      <c r="DR846" s="31">
        <v>127.6</v>
      </c>
      <c r="DS846" s="31">
        <v>131</v>
      </c>
      <c r="DT846" s="31">
        <v>133.19999999999999</v>
      </c>
      <c r="DU846" s="31">
        <v>131.30000000000001</v>
      </c>
      <c r="DV846" s="31">
        <v>130.19999999999999</v>
      </c>
      <c r="DW846" s="31">
        <v>132</v>
      </c>
      <c r="DX846" s="31">
        <v>125.7</v>
      </c>
      <c r="DY846" s="31">
        <v>126.5</v>
      </c>
      <c r="DZ846" s="31">
        <v>124.2</v>
      </c>
      <c r="EA846" s="31">
        <v>121.7</v>
      </c>
      <c r="EB846" s="31">
        <v>122.9</v>
      </c>
      <c r="EC846" s="31">
        <v>125.3</v>
      </c>
      <c r="ED846" s="31">
        <v>125.7</v>
      </c>
      <c r="EE846" s="31">
        <v>124.4</v>
      </c>
      <c r="EF846" s="31">
        <v>124.1</v>
      </c>
      <c r="EG846" s="31">
        <v>124.7</v>
      </c>
      <c r="EH846" s="31">
        <v>124.2</v>
      </c>
      <c r="EI846" s="31">
        <v>123.9</v>
      </c>
      <c r="EJ846" s="31">
        <v>123.9</v>
      </c>
      <c r="EK846" s="31">
        <v>123.9</v>
      </c>
      <c r="EL846" s="31">
        <v>122.2</v>
      </c>
      <c r="EM846" s="31">
        <v>122.4</v>
      </c>
      <c r="EN846" s="31">
        <v>122.4</v>
      </c>
      <c r="EO846" s="31">
        <v>120.2</v>
      </c>
      <c r="EP846" s="31">
        <v>121.3</v>
      </c>
      <c r="EQ846" s="31">
        <v>121.1</v>
      </c>
      <c r="ER846" s="31">
        <v>122.9</v>
      </c>
      <c r="ES846" s="31">
        <v>121.9</v>
      </c>
      <c r="ET846" s="31">
        <v>125.4</v>
      </c>
    </row>
    <row r="847" spans="1:150">
      <c r="A847" s="25" t="s">
        <v>2865</v>
      </c>
      <c r="B847" s="25" t="s">
        <v>2866</v>
      </c>
      <c r="C847" s="26">
        <v>6.8400000000000002E-2</v>
      </c>
      <c r="D847" s="31">
        <v>104.8</v>
      </c>
      <c r="E847" s="31">
        <v>105.8</v>
      </c>
      <c r="F847" s="31">
        <v>105.8</v>
      </c>
      <c r="G847" s="31">
        <v>106.1</v>
      </c>
      <c r="H847" s="31">
        <v>105</v>
      </c>
      <c r="I847" s="31">
        <v>105.9</v>
      </c>
      <c r="J847" s="31">
        <v>106.4</v>
      </c>
      <c r="K847" s="31">
        <v>106.9</v>
      </c>
      <c r="L847" s="31">
        <v>107.6</v>
      </c>
      <c r="M847" s="31">
        <v>111.4</v>
      </c>
      <c r="N847" s="31">
        <v>112</v>
      </c>
      <c r="O847" s="31">
        <v>111.8</v>
      </c>
      <c r="P847" s="31">
        <v>113.3</v>
      </c>
      <c r="Q847" s="31">
        <v>113.6</v>
      </c>
      <c r="R847" s="31">
        <v>114.5</v>
      </c>
      <c r="S847" s="31">
        <v>114.5</v>
      </c>
      <c r="T847" s="31">
        <v>116</v>
      </c>
      <c r="U847" s="31">
        <v>116</v>
      </c>
      <c r="V847" s="31">
        <v>116</v>
      </c>
      <c r="W847" s="31">
        <v>115.3</v>
      </c>
      <c r="X847" s="31">
        <v>115.3</v>
      </c>
      <c r="Y847" s="31">
        <v>120.3</v>
      </c>
      <c r="Z847" s="31">
        <v>120.5</v>
      </c>
      <c r="AA847" s="31">
        <v>121</v>
      </c>
      <c r="AB847" s="31">
        <v>122.1</v>
      </c>
      <c r="AC847" s="31">
        <v>121.8</v>
      </c>
      <c r="AD847" s="31">
        <v>122.2</v>
      </c>
      <c r="AE847" s="31">
        <v>123.3</v>
      </c>
      <c r="AF847" s="31">
        <v>122.7</v>
      </c>
      <c r="AG847" s="31">
        <v>121.1</v>
      </c>
      <c r="AH847" s="31">
        <v>121</v>
      </c>
      <c r="AI847" s="31">
        <v>119.8</v>
      </c>
      <c r="AJ847" s="31">
        <v>119.9</v>
      </c>
      <c r="AK847" s="31">
        <v>123</v>
      </c>
      <c r="AL847" s="31">
        <v>123</v>
      </c>
      <c r="AM847" s="31">
        <v>124</v>
      </c>
      <c r="AN847" s="31">
        <v>123.3</v>
      </c>
      <c r="AO847" s="31">
        <v>123.4</v>
      </c>
      <c r="AP847" s="31">
        <v>124.2</v>
      </c>
      <c r="AQ847" s="31">
        <v>124.6</v>
      </c>
      <c r="AR847" s="31">
        <v>123.2</v>
      </c>
      <c r="AS847" s="31">
        <v>121.5</v>
      </c>
      <c r="AT847" s="31">
        <v>120.9</v>
      </c>
      <c r="AU847" s="31">
        <v>120.5</v>
      </c>
      <c r="AV847" s="31">
        <v>119.2</v>
      </c>
      <c r="AW847" s="31">
        <v>123</v>
      </c>
      <c r="AX847" s="31">
        <v>123.4</v>
      </c>
      <c r="AY847" s="31">
        <v>125.3</v>
      </c>
      <c r="AZ847" s="31">
        <v>125.7</v>
      </c>
      <c r="BA847" s="31">
        <v>125.6</v>
      </c>
      <c r="BB847" s="31">
        <v>124.8</v>
      </c>
      <c r="BC847" s="31">
        <v>126.4</v>
      </c>
      <c r="BD847" s="31">
        <v>128.30000000000001</v>
      </c>
      <c r="BE847" s="31">
        <v>126.4</v>
      </c>
      <c r="BF847" s="31">
        <v>128.4</v>
      </c>
      <c r="BG847" s="31">
        <v>129</v>
      </c>
      <c r="BH847" s="31">
        <v>129.5</v>
      </c>
      <c r="BI847" s="31">
        <v>130.9</v>
      </c>
      <c r="BJ847" s="31">
        <v>129.80000000000001</v>
      </c>
      <c r="BK847" s="31">
        <v>131.30000000000001</v>
      </c>
      <c r="BL847" s="31">
        <v>132.6</v>
      </c>
      <c r="BM847" s="31">
        <v>130.80000000000001</v>
      </c>
      <c r="BN847" s="31">
        <v>133.5</v>
      </c>
      <c r="BO847" s="31">
        <v>134.4</v>
      </c>
      <c r="BP847" s="31">
        <v>135.5</v>
      </c>
      <c r="BQ847" s="31">
        <v>140.19999999999999</v>
      </c>
      <c r="BR847" s="31">
        <v>141.5</v>
      </c>
      <c r="BS847" s="31">
        <v>141.30000000000001</v>
      </c>
      <c r="BT847" s="31">
        <v>141.69999999999999</v>
      </c>
      <c r="BU847" s="31">
        <v>143.19999999999999</v>
      </c>
      <c r="BV847" s="31">
        <v>145.1</v>
      </c>
      <c r="BW847" s="31">
        <v>147.4</v>
      </c>
      <c r="BX847" s="31">
        <v>148.69999999999999</v>
      </c>
      <c r="BY847" s="31">
        <v>150.19999999999999</v>
      </c>
      <c r="BZ847" s="31">
        <v>158.30000000000001</v>
      </c>
      <c r="CA847" s="31">
        <v>159.1</v>
      </c>
      <c r="CB847" s="31">
        <v>159.5</v>
      </c>
      <c r="CC847" s="31">
        <v>162.69999999999999</v>
      </c>
      <c r="CD847" s="31">
        <v>162.80000000000001</v>
      </c>
      <c r="CE847" s="31">
        <v>162.9</v>
      </c>
      <c r="CF847" s="31">
        <v>168.6</v>
      </c>
      <c r="CG847" s="31">
        <v>166.4</v>
      </c>
      <c r="CH847" s="31">
        <v>166.5</v>
      </c>
      <c r="CI847" s="31">
        <v>169.3</v>
      </c>
      <c r="CJ847" s="31">
        <v>170.5</v>
      </c>
      <c r="CK847" s="31">
        <v>167.8</v>
      </c>
      <c r="CL847" s="31">
        <v>170.3</v>
      </c>
      <c r="CM847" s="31">
        <v>169.2</v>
      </c>
      <c r="CN847" s="31">
        <v>168.4</v>
      </c>
      <c r="CO847" s="31">
        <v>169.3</v>
      </c>
      <c r="CP847" s="31">
        <v>171.7</v>
      </c>
      <c r="CQ847" s="31">
        <v>171</v>
      </c>
      <c r="CR847" s="31">
        <v>170.4</v>
      </c>
      <c r="CS847" s="31">
        <v>173.3</v>
      </c>
      <c r="CT847" s="31">
        <v>172.2</v>
      </c>
      <c r="CU847" s="31">
        <v>173.3</v>
      </c>
      <c r="CV847" s="31">
        <v>173.3</v>
      </c>
      <c r="CW847" s="31">
        <v>174.5</v>
      </c>
      <c r="CX847" s="31">
        <v>171.4</v>
      </c>
      <c r="CY847" s="31">
        <v>171.5</v>
      </c>
      <c r="CZ847" s="31">
        <v>169.5</v>
      </c>
      <c r="DA847" s="31">
        <v>173.2</v>
      </c>
      <c r="DB847" s="31">
        <v>174.9</v>
      </c>
      <c r="DC847" s="31">
        <v>184.7</v>
      </c>
      <c r="DD847" s="31">
        <v>192.4</v>
      </c>
      <c r="DE847" s="31">
        <v>197.1</v>
      </c>
      <c r="DF847" s="31">
        <v>198</v>
      </c>
      <c r="DG847" s="31">
        <v>198.5</v>
      </c>
      <c r="DH847" s="31">
        <v>200.8</v>
      </c>
      <c r="DI847" s="31">
        <v>205.4</v>
      </c>
      <c r="DJ847" s="31">
        <v>213.4</v>
      </c>
      <c r="DK847" s="31">
        <v>215.4</v>
      </c>
      <c r="DL847" s="31">
        <v>216.5</v>
      </c>
      <c r="DM847" s="31">
        <v>219.2</v>
      </c>
      <c r="DN847" s="31">
        <v>224</v>
      </c>
      <c r="DO847" s="31">
        <v>224.1</v>
      </c>
      <c r="DP847" s="31">
        <v>230.9</v>
      </c>
      <c r="DQ847" s="31">
        <v>228.6</v>
      </c>
      <c r="DR847" s="31">
        <v>228</v>
      </c>
      <c r="DS847" s="31">
        <v>235.8</v>
      </c>
      <c r="DT847" s="31">
        <v>239.5</v>
      </c>
      <c r="DU847" s="31">
        <v>242.3</v>
      </c>
      <c r="DV847" s="31">
        <v>242.9</v>
      </c>
      <c r="DW847" s="31">
        <v>240.3</v>
      </c>
      <c r="DX847" s="31">
        <v>240</v>
      </c>
      <c r="DY847" s="31">
        <v>239.3</v>
      </c>
      <c r="DZ847" s="31">
        <v>239</v>
      </c>
      <c r="EA847" s="31">
        <v>238.9</v>
      </c>
      <c r="EB847" s="31">
        <v>239.6</v>
      </c>
      <c r="EC847" s="31">
        <v>238.5</v>
      </c>
      <c r="ED847" s="31">
        <v>240</v>
      </c>
      <c r="EE847" s="31">
        <v>240.6</v>
      </c>
      <c r="EF847" s="31">
        <v>238.1</v>
      </c>
      <c r="EG847" s="31">
        <v>237</v>
      </c>
      <c r="EH847" s="31">
        <v>237</v>
      </c>
      <c r="EI847" s="31">
        <v>237.4</v>
      </c>
      <c r="EJ847" s="31">
        <v>237.4</v>
      </c>
      <c r="EK847" s="31">
        <v>237</v>
      </c>
      <c r="EL847" s="31">
        <v>237</v>
      </c>
      <c r="EM847" s="31">
        <v>238</v>
      </c>
      <c r="EN847" s="31">
        <v>237.1</v>
      </c>
      <c r="EO847" s="31">
        <v>237.4</v>
      </c>
      <c r="EP847" s="31">
        <v>238.5</v>
      </c>
      <c r="EQ847" s="31">
        <v>238.2</v>
      </c>
      <c r="ER847" s="31">
        <v>238.1</v>
      </c>
      <c r="ES847" s="31">
        <v>238.2</v>
      </c>
      <c r="ET847" s="31">
        <v>239.7</v>
      </c>
    </row>
    <row r="848" spans="1:150">
      <c r="A848" s="25" t="s">
        <v>2867</v>
      </c>
      <c r="B848" s="25" t="s">
        <v>2868</v>
      </c>
      <c r="C848" s="26">
        <v>0.26311000000000001</v>
      </c>
      <c r="D848" s="31">
        <v>102.2</v>
      </c>
      <c r="E848" s="31">
        <v>102.4</v>
      </c>
      <c r="F848" s="31">
        <v>103.4</v>
      </c>
      <c r="G848" s="31">
        <v>100.3</v>
      </c>
      <c r="H848" s="31">
        <v>101.1</v>
      </c>
      <c r="I848" s="31">
        <v>104.5</v>
      </c>
      <c r="J848" s="31">
        <v>101.3</v>
      </c>
      <c r="K848" s="31">
        <v>105.6</v>
      </c>
      <c r="L848" s="31">
        <v>107.5</v>
      </c>
      <c r="M848" s="31">
        <v>107.4</v>
      </c>
      <c r="N848" s="31">
        <v>106.9</v>
      </c>
      <c r="O848" s="31">
        <v>107.6</v>
      </c>
      <c r="P848" s="31">
        <v>108.4</v>
      </c>
      <c r="Q848" s="31">
        <v>109.9</v>
      </c>
      <c r="R848" s="31">
        <v>105.6</v>
      </c>
      <c r="S848" s="31">
        <v>107.9</v>
      </c>
      <c r="T848" s="31">
        <v>110.4</v>
      </c>
      <c r="U848" s="31">
        <v>107.4</v>
      </c>
      <c r="V848" s="31">
        <v>110.6</v>
      </c>
      <c r="W848" s="31">
        <v>107</v>
      </c>
      <c r="X848" s="31">
        <v>109.7</v>
      </c>
      <c r="Y848" s="31">
        <v>113</v>
      </c>
      <c r="Z848" s="31">
        <v>112.6</v>
      </c>
      <c r="AA848" s="31">
        <v>112.7</v>
      </c>
      <c r="AB848" s="31">
        <v>111</v>
      </c>
      <c r="AC848" s="31">
        <v>113.9</v>
      </c>
      <c r="AD848" s="31">
        <v>115.6</v>
      </c>
      <c r="AE848" s="31">
        <v>112.2</v>
      </c>
      <c r="AF848" s="31">
        <v>112</v>
      </c>
      <c r="AG848" s="31">
        <v>112.3</v>
      </c>
      <c r="AH848" s="31">
        <v>116.4</v>
      </c>
      <c r="AI848" s="31">
        <v>111.2</v>
      </c>
      <c r="AJ848" s="31">
        <v>115.9</v>
      </c>
      <c r="AK848" s="31">
        <v>112.3</v>
      </c>
      <c r="AL848" s="31">
        <v>110.4</v>
      </c>
      <c r="AM848" s="31">
        <v>101.7</v>
      </c>
      <c r="AN848" s="31">
        <v>99.3</v>
      </c>
      <c r="AO848" s="31">
        <v>103.7</v>
      </c>
      <c r="AP848" s="31">
        <v>100</v>
      </c>
      <c r="AQ848" s="31">
        <v>101.1</v>
      </c>
      <c r="AR848" s="31">
        <v>100.8</v>
      </c>
      <c r="AS848" s="31">
        <v>101.2</v>
      </c>
      <c r="AT848" s="31">
        <v>101.1</v>
      </c>
      <c r="AU848" s="31">
        <v>104.1</v>
      </c>
      <c r="AV848" s="31">
        <v>104.1</v>
      </c>
      <c r="AW848" s="31">
        <v>105</v>
      </c>
      <c r="AX848" s="31">
        <v>104.1</v>
      </c>
      <c r="AY848" s="31">
        <v>106.7</v>
      </c>
      <c r="AZ848" s="31">
        <v>105.4</v>
      </c>
      <c r="BA848" s="31">
        <v>104.9</v>
      </c>
      <c r="BB848" s="31">
        <v>103.4</v>
      </c>
      <c r="BC848" s="31">
        <v>107.2</v>
      </c>
      <c r="BD848" s="31">
        <v>106.3</v>
      </c>
      <c r="BE848" s="31">
        <v>107.1</v>
      </c>
      <c r="BF848" s="31">
        <v>105.4</v>
      </c>
      <c r="BG848" s="31">
        <v>105.7</v>
      </c>
      <c r="BH848" s="31">
        <v>105.9</v>
      </c>
      <c r="BI848" s="31">
        <v>105.8</v>
      </c>
      <c r="BJ848" s="31">
        <v>105.3</v>
      </c>
      <c r="BK848" s="31">
        <v>105.7</v>
      </c>
      <c r="BL848" s="31">
        <v>106.4</v>
      </c>
      <c r="BM848" s="31">
        <v>107.6</v>
      </c>
      <c r="BN848" s="31">
        <v>108.2</v>
      </c>
      <c r="BO848" s="31">
        <v>109.8</v>
      </c>
      <c r="BP848" s="31">
        <v>110.9</v>
      </c>
      <c r="BQ848" s="31">
        <v>111.7</v>
      </c>
      <c r="BR848" s="31">
        <v>112</v>
      </c>
      <c r="BS848" s="31">
        <v>113.8</v>
      </c>
      <c r="BT848" s="31">
        <v>113.8</v>
      </c>
      <c r="BU848" s="31">
        <v>115.2</v>
      </c>
      <c r="BV848" s="31">
        <v>116.5</v>
      </c>
      <c r="BW848" s="31">
        <v>116.2</v>
      </c>
      <c r="BX848" s="31">
        <v>117.6</v>
      </c>
      <c r="BY848" s="31">
        <v>116.8</v>
      </c>
      <c r="BZ848" s="31">
        <v>116.7</v>
      </c>
      <c r="CA848" s="31">
        <v>116.8</v>
      </c>
      <c r="CB848" s="31">
        <v>117.9</v>
      </c>
      <c r="CC848" s="31">
        <v>117.6</v>
      </c>
      <c r="CD848" s="31">
        <v>118.5</v>
      </c>
      <c r="CE848" s="31">
        <v>119.8</v>
      </c>
      <c r="CF848" s="31">
        <v>120.1</v>
      </c>
      <c r="CG848" s="31">
        <v>120.4</v>
      </c>
      <c r="CH848" s="31">
        <v>119.9</v>
      </c>
      <c r="CI848" s="31">
        <v>119.9</v>
      </c>
      <c r="CJ848" s="31">
        <v>118.1</v>
      </c>
      <c r="CK848" s="31">
        <v>119.3</v>
      </c>
      <c r="CL848" s="31">
        <v>118.2</v>
      </c>
      <c r="CM848" s="31">
        <v>118.9</v>
      </c>
      <c r="CN848" s="31">
        <v>118.5</v>
      </c>
      <c r="CO848" s="31">
        <v>118.4</v>
      </c>
      <c r="CP848" s="31">
        <v>118.7</v>
      </c>
      <c r="CQ848" s="31">
        <v>119.7</v>
      </c>
      <c r="CR848" s="31">
        <v>119.8</v>
      </c>
      <c r="CS848" s="31">
        <v>120</v>
      </c>
      <c r="CT848" s="31">
        <v>119.7</v>
      </c>
      <c r="CU848" s="31">
        <v>119.4</v>
      </c>
      <c r="CV848" s="31">
        <v>119.3</v>
      </c>
      <c r="CW848" s="31">
        <v>119.5</v>
      </c>
      <c r="CX848" s="31">
        <v>119.9</v>
      </c>
      <c r="CY848" s="31">
        <v>119.2</v>
      </c>
      <c r="CZ848" s="31">
        <v>118.9</v>
      </c>
      <c r="DA848" s="31">
        <v>119.9</v>
      </c>
      <c r="DB848" s="31">
        <v>120.4</v>
      </c>
      <c r="DC848" s="31">
        <v>121.4</v>
      </c>
      <c r="DD848" s="31">
        <v>122.6</v>
      </c>
      <c r="DE848" s="31">
        <v>124.2</v>
      </c>
      <c r="DF848" s="31">
        <v>127.1</v>
      </c>
      <c r="DG848" s="31">
        <v>128.4</v>
      </c>
      <c r="DH848" s="31">
        <v>129.19999999999999</v>
      </c>
      <c r="DI848" s="31">
        <v>132.19999999999999</v>
      </c>
      <c r="DJ848" s="31">
        <v>133.80000000000001</v>
      </c>
      <c r="DK848" s="31">
        <v>136.19999999999999</v>
      </c>
      <c r="DL848" s="31">
        <v>136.5</v>
      </c>
      <c r="DM848" s="31">
        <v>138.1</v>
      </c>
      <c r="DN848" s="31">
        <v>138.69999999999999</v>
      </c>
      <c r="DO848" s="31">
        <v>139.30000000000001</v>
      </c>
      <c r="DP848" s="31">
        <v>139</v>
      </c>
      <c r="DQ848" s="31">
        <v>139.6</v>
      </c>
      <c r="DR848" s="31">
        <v>141.80000000000001</v>
      </c>
      <c r="DS848" s="31">
        <v>141.9</v>
      </c>
      <c r="DT848" s="31">
        <v>134</v>
      </c>
      <c r="DU848" s="31">
        <v>134.80000000000001</v>
      </c>
      <c r="DV848" s="31">
        <v>135.5</v>
      </c>
      <c r="DW848" s="31">
        <v>135.5</v>
      </c>
      <c r="DX848" s="31">
        <v>135.4</v>
      </c>
      <c r="DY848" s="31">
        <v>136.4</v>
      </c>
      <c r="DZ848" s="31">
        <v>136.6</v>
      </c>
      <c r="EA848" s="31">
        <v>136.5</v>
      </c>
      <c r="EB848" s="31">
        <v>136.6</v>
      </c>
      <c r="EC848" s="31">
        <v>136.9</v>
      </c>
      <c r="ED848" s="31">
        <v>136.9</v>
      </c>
      <c r="EE848" s="31">
        <v>136.9</v>
      </c>
      <c r="EF848" s="31">
        <v>137.69999999999999</v>
      </c>
      <c r="EG848" s="31">
        <v>138.1</v>
      </c>
      <c r="EH848" s="31">
        <v>137.4</v>
      </c>
      <c r="EI848" s="31">
        <v>137.4</v>
      </c>
      <c r="EJ848" s="31">
        <v>137.6</v>
      </c>
      <c r="EK848" s="31">
        <v>137.6</v>
      </c>
      <c r="EL848" s="31">
        <v>137.69999999999999</v>
      </c>
      <c r="EM848" s="31">
        <v>137.9</v>
      </c>
      <c r="EN848" s="31">
        <v>138.19999999999999</v>
      </c>
      <c r="EO848" s="31">
        <v>137.1</v>
      </c>
      <c r="EP848" s="31">
        <v>137.4</v>
      </c>
      <c r="EQ848" s="31">
        <v>137.1</v>
      </c>
      <c r="ER848" s="31">
        <v>136.5</v>
      </c>
      <c r="ES848" s="31">
        <v>136.80000000000001</v>
      </c>
      <c r="ET848" s="31">
        <v>135.4</v>
      </c>
    </row>
    <row r="849" spans="1:150">
      <c r="A849" s="25" t="s">
        <v>2869</v>
      </c>
      <c r="B849" s="25" t="s">
        <v>2870</v>
      </c>
      <c r="C849" s="26">
        <v>8.7000000000000001E-4</v>
      </c>
      <c r="D849" s="31">
        <v>98.4</v>
      </c>
      <c r="E849" s="31">
        <v>108.1</v>
      </c>
      <c r="F849" s="31">
        <v>105.9</v>
      </c>
      <c r="G849" s="31">
        <v>102.9</v>
      </c>
      <c r="H849" s="31">
        <v>106.4</v>
      </c>
      <c r="I849" s="31">
        <v>103.6</v>
      </c>
      <c r="J849" s="31">
        <v>98.6</v>
      </c>
      <c r="K849" s="31">
        <v>102.6</v>
      </c>
      <c r="L849" s="31">
        <v>104.3</v>
      </c>
      <c r="M849" s="31">
        <v>103.8</v>
      </c>
      <c r="N849" s="31">
        <v>103.4</v>
      </c>
      <c r="O849" s="31">
        <v>105.5</v>
      </c>
      <c r="P849" s="31">
        <v>106.8</v>
      </c>
      <c r="Q849" s="31">
        <v>108.2</v>
      </c>
      <c r="R849" s="31">
        <v>104.2</v>
      </c>
      <c r="S849" s="31">
        <v>107.5</v>
      </c>
      <c r="T849" s="31">
        <v>105.6</v>
      </c>
      <c r="U849" s="31">
        <v>98.9</v>
      </c>
      <c r="V849" s="31">
        <v>102.8</v>
      </c>
      <c r="W849" s="31">
        <v>108.4</v>
      </c>
      <c r="X849" s="31">
        <v>113.3</v>
      </c>
      <c r="Y849" s="31">
        <v>112.9</v>
      </c>
      <c r="Z849" s="31">
        <v>116.4</v>
      </c>
      <c r="AA849" s="31">
        <v>110</v>
      </c>
      <c r="AB849" s="31">
        <v>113.8</v>
      </c>
      <c r="AC849" s="31">
        <v>114.9</v>
      </c>
      <c r="AD849" s="31">
        <v>112.1</v>
      </c>
      <c r="AE849" s="31">
        <v>117.8</v>
      </c>
      <c r="AF849" s="31">
        <v>121.1</v>
      </c>
      <c r="AG849" s="31">
        <v>111.3</v>
      </c>
      <c r="AH849" s="31">
        <v>116</v>
      </c>
      <c r="AI849" s="31">
        <v>120.2</v>
      </c>
      <c r="AJ849" s="31">
        <v>115.1</v>
      </c>
      <c r="AK849" s="31">
        <v>118.8</v>
      </c>
      <c r="AL849" s="31">
        <v>114.7</v>
      </c>
      <c r="AM849" s="31">
        <v>114.7</v>
      </c>
      <c r="AN849" s="31">
        <v>118.5</v>
      </c>
      <c r="AO849" s="31">
        <v>117.3</v>
      </c>
      <c r="AP849" s="31">
        <v>122</v>
      </c>
      <c r="AQ849" s="31">
        <v>120.3</v>
      </c>
      <c r="AR849" s="31">
        <v>117</v>
      </c>
      <c r="AS849" s="31">
        <v>106.9</v>
      </c>
      <c r="AT849" s="31">
        <v>117</v>
      </c>
      <c r="AU849" s="31">
        <v>121.6</v>
      </c>
      <c r="AV849" s="31">
        <v>119.4</v>
      </c>
      <c r="AW849" s="31">
        <v>117.8</v>
      </c>
      <c r="AX849" s="31">
        <v>112.3</v>
      </c>
      <c r="AY849" s="31">
        <v>112.7</v>
      </c>
      <c r="AZ849" s="31">
        <v>122.1</v>
      </c>
      <c r="BA849" s="31">
        <v>114.8</v>
      </c>
      <c r="BB849" s="31">
        <v>119.6</v>
      </c>
      <c r="BC849" s="31">
        <v>117.5</v>
      </c>
      <c r="BD849" s="31">
        <v>114.5</v>
      </c>
      <c r="BE849" s="31">
        <v>117.9</v>
      </c>
      <c r="BF849" s="31">
        <v>121.4</v>
      </c>
      <c r="BG849" s="31">
        <v>120.9</v>
      </c>
      <c r="BH849" s="31">
        <v>121.3</v>
      </c>
      <c r="BI849" s="31">
        <v>120</v>
      </c>
      <c r="BJ849" s="31">
        <v>123.2</v>
      </c>
      <c r="BK849" s="31">
        <v>122.9</v>
      </c>
      <c r="BL849" s="31">
        <v>124.5</v>
      </c>
      <c r="BM849" s="31">
        <v>126.9</v>
      </c>
      <c r="BN849" s="31">
        <v>126.9</v>
      </c>
      <c r="BO849" s="31">
        <v>126.9</v>
      </c>
      <c r="BP849" s="31">
        <v>129.19999999999999</v>
      </c>
      <c r="BQ849" s="31">
        <v>129</v>
      </c>
      <c r="BR849" s="31">
        <v>123.7</v>
      </c>
      <c r="BS849" s="31">
        <v>124.5</v>
      </c>
      <c r="BT849" s="31">
        <v>124.5</v>
      </c>
      <c r="BU849" s="31">
        <v>116</v>
      </c>
      <c r="BV849" s="31">
        <v>116</v>
      </c>
      <c r="BW849" s="31">
        <v>114.7</v>
      </c>
      <c r="BX849" s="31">
        <v>117.5</v>
      </c>
      <c r="BY849" s="31">
        <v>116</v>
      </c>
      <c r="BZ849" s="31">
        <v>115.4</v>
      </c>
      <c r="CA849" s="31">
        <v>114.3</v>
      </c>
      <c r="CB849" s="31">
        <v>113.9</v>
      </c>
      <c r="CC849" s="31">
        <v>116.7</v>
      </c>
      <c r="CD849" s="31">
        <v>116.9</v>
      </c>
      <c r="CE849" s="31">
        <v>114.8</v>
      </c>
      <c r="CF849" s="31">
        <v>111.8</v>
      </c>
      <c r="CG849" s="31">
        <v>118.3</v>
      </c>
      <c r="CH849" s="31">
        <v>119.9</v>
      </c>
      <c r="CI849" s="31">
        <v>118.5</v>
      </c>
      <c r="CJ849" s="31">
        <v>118.1</v>
      </c>
      <c r="CK849" s="31">
        <v>118.9</v>
      </c>
      <c r="CL849" s="31">
        <v>117.4</v>
      </c>
      <c r="CM849" s="31">
        <v>119.6</v>
      </c>
      <c r="CN849" s="31">
        <v>119.3</v>
      </c>
      <c r="CO849" s="31">
        <v>118.3</v>
      </c>
      <c r="CP849" s="31">
        <v>119.1</v>
      </c>
      <c r="CQ849" s="31">
        <v>122.6</v>
      </c>
      <c r="CR849" s="31">
        <v>115.3</v>
      </c>
      <c r="CS849" s="31">
        <v>120.9</v>
      </c>
      <c r="CT849" s="31">
        <v>121.4</v>
      </c>
      <c r="CU849" s="31">
        <v>113.4</v>
      </c>
      <c r="CV849" s="31">
        <v>111</v>
      </c>
      <c r="CW849" s="31">
        <v>115.9</v>
      </c>
      <c r="CX849" s="31">
        <v>120.7</v>
      </c>
      <c r="CY849" s="31">
        <v>113.1</v>
      </c>
      <c r="CZ849" s="31">
        <v>109.4</v>
      </c>
      <c r="DA849" s="31">
        <v>117.8</v>
      </c>
      <c r="DB849" s="31">
        <v>113.8</v>
      </c>
      <c r="DC849" s="31">
        <v>119.2</v>
      </c>
      <c r="DD849" s="31">
        <v>113.4</v>
      </c>
      <c r="DE849" s="31">
        <v>123.1</v>
      </c>
      <c r="DF849" s="31">
        <v>111.8</v>
      </c>
      <c r="DG849" s="31">
        <v>108.7</v>
      </c>
      <c r="DH849" s="31">
        <v>116.3</v>
      </c>
      <c r="DI849" s="31">
        <v>121.6</v>
      </c>
      <c r="DJ849" s="31">
        <v>114.9</v>
      </c>
      <c r="DK849" s="31">
        <v>123.1</v>
      </c>
      <c r="DL849" s="31">
        <v>130.6</v>
      </c>
      <c r="DM849" s="31">
        <v>133.6</v>
      </c>
      <c r="DN849" s="31">
        <v>120.9</v>
      </c>
      <c r="DO849" s="31">
        <v>121.4</v>
      </c>
      <c r="DP849" s="31">
        <v>116.7</v>
      </c>
      <c r="DQ849" s="31">
        <v>126.5</v>
      </c>
      <c r="DR849" s="31">
        <v>121.8</v>
      </c>
      <c r="DS849" s="31">
        <v>126.1</v>
      </c>
      <c r="DT849" s="31">
        <v>122.6</v>
      </c>
      <c r="DU849" s="31">
        <v>128.9</v>
      </c>
      <c r="DV849" s="31">
        <v>136.30000000000001</v>
      </c>
      <c r="DW849" s="31">
        <v>124.6</v>
      </c>
      <c r="DX849" s="31">
        <v>131.5</v>
      </c>
      <c r="DY849" s="31">
        <v>125.9</v>
      </c>
      <c r="DZ849" s="31">
        <v>125.1</v>
      </c>
      <c r="EA849" s="31">
        <v>125.2</v>
      </c>
      <c r="EB849" s="31">
        <v>121.5</v>
      </c>
      <c r="EC849" s="31">
        <v>125</v>
      </c>
      <c r="ED849" s="31">
        <v>129.80000000000001</v>
      </c>
      <c r="EE849" s="31">
        <v>130</v>
      </c>
      <c r="EF849" s="31">
        <v>137</v>
      </c>
      <c r="EG849" s="31">
        <v>128.80000000000001</v>
      </c>
      <c r="EH849" s="31">
        <v>129.5</v>
      </c>
      <c r="EI849" s="31">
        <v>129.30000000000001</v>
      </c>
      <c r="EJ849" s="31">
        <v>129.30000000000001</v>
      </c>
      <c r="EK849" s="31">
        <v>127.5</v>
      </c>
      <c r="EL849" s="31">
        <v>130.1</v>
      </c>
      <c r="EM849" s="31">
        <v>129.80000000000001</v>
      </c>
      <c r="EN849" s="31">
        <v>128.9</v>
      </c>
      <c r="EO849" s="31">
        <v>134.6</v>
      </c>
      <c r="EP849" s="31">
        <v>134.6</v>
      </c>
      <c r="EQ849" s="31">
        <v>128.9</v>
      </c>
      <c r="ER849" s="31">
        <v>136.4</v>
      </c>
      <c r="ES849" s="31">
        <v>136.69999999999999</v>
      </c>
      <c r="ET849" s="31">
        <v>137.4</v>
      </c>
    </row>
    <row r="850" spans="1:150">
      <c r="A850" s="25" t="s">
        <v>2871</v>
      </c>
      <c r="B850" s="25" t="s">
        <v>2872</v>
      </c>
      <c r="C850" s="26">
        <v>0.10674</v>
      </c>
      <c r="D850" s="31">
        <v>107.6</v>
      </c>
      <c r="E850" s="31">
        <v>108.1</v>
      </c>
      <c r="F850" s="31">
        <v>107.7</v>
      </c>
      <c r="G850" s="31">
        <v>108.2</v>
      </c>
      <c r="H850" s="31">
        <v>110.4</v>
      </c>
      <c r="I850" s="31">
        <v>108.4</v>
      </c>
      <c r="J850" s="31">
        <v>108.8</v>
      </c>
      <c r="K850" s="31">
        <v>112</v>
      </c>
      <c r="L850" s="31">
        <v>105.4</v>
      </c>
      <c r="M850" s="31">
        <v>111.7</v>
      </c>
      <c r="N850" s="31">
        <v>114.4</v>
      </c>
      <c r="O850" s="31">
        <v>109.6</v>
      </c>
      <c r="P850" s="31">
        <v>124.9</v>
      </c>
      <c r="Q850" s="31">
        <v>121</v>
      </c>
      <c r="R850" s="31">
        <v>117.6</v>
      </c>
      <c r="S850" s="31">
        <v>117.6</v>
      </c>
      <c r="T850" s="31">
        <v>118.1</v>
      </c>
      <c r="U850" s="31">
        <v>116.9</v>
      </c>
      <c r="V850" s="31">
        <v>122.1</v>
      </c>
      <c r="W850" s="31">
        <v>119</v>
      </c>
      <c r="X850" s="31">
        <v>117.2</v>
      </c>
      <c r="Y850" s="31">
        <v>119.9</v>
      </c>
      <c r="Z850" s="31">
        <v>120.6</v>
      </c>
      <c r="AA850" s="31">
        <v>122.4</v>
      </c>
      <c r="AB850" s="31">
        <v>134.69999999999999</v>
      </c>
      <c r="AC850" s="31">
        <v>130.30000000000001</v>
      </c>
      <c r="AD850" s="31">
        <v>128.19999999999999</v>
      </c>
      <c r="AE850" s="31">
        <v>132</v>
      </c>
      <c r="AF850" s="31">
        <v>134.30000000000001</v>
      </c>
      <c r="AG850" s="31">
        <v>127.2</v>
      </c>
      <c r="AH850" s="31">
        <v>129.5</v>
      </c>
      <c r="AI850" s="31">
        <v>129.30000000000001</v>
      </c>
      <c r="AJ850" s="31">
        <v>129.6</v>
      </c>
      <c r="AK850" s="31">
        <v>138.19999999999999</v>
      </c>
      <c r="AL850" s="31">
        <v>132.1</v>
      </c>
      <c r="AM850" s="31">
        <v>134.9</v>
      </c>
      <c r="AN850" s="31">
        <v>134.1</v>
      </c>
      <c r="AO850" s="31">
        <v>132.30000000000001</v>
      </c>
      <c r="AP850" s="31">
        <v>135.69999999999999</v>
      </c>
      <c r="AQ850" s="31">
        <v>133.30000000000001</v>
      </c>
      <c r="AR850" s="31">
        <v>136.6</v>
      </c>
      <c r="AS850" s="31">
        <v>139.30000000000001</v>
      </c>
      <c r="AT850" s="31">
        <v>137.19999999999999</v>
      </c>
      <c r="AU850" s="31">
        <v>140.1</v>
      </c>
      <c r="AV850" s="31">
        <v>142.69999999999999</v>
      </c>
      <c r="AW850" s="31">
        <v>141.4</v>
      </c>
      <c r="AX850" s="31">
        <v>142</v>
      </c>
      <c r="AY850" s="31">
        <v>146.69999999999999</v>
      </c>
      <c r="AZ850" s="31">
        <v>127.9</v>
      </c>
      <c r="BA850" s="31">
        <v>142.30000000000001</v>
      </c>
      <c r="BB850" s="31">
        <v>137.4</v>
      </c>
      <c r="BC850" s="31">
        <v>127.9</v>
      </c>
      <c r="BD850" s="31">
        <v>128.80000000000001</v>
      </c>
      <c r="BE850" s="31">
        <v>123.8</v>
      </c>
      <c r="BF850" s="31">
        <v>139.6</v>
      </c>
      <c r="BG850" s="31">
        <v>138.1</v>
      </c>
      <c r="BH850" s="31">
        <v>133.6</v>
      </c>
      <c r="BI850" s="31">
        <v>140.5</v>
      </c>
      <c r="BJ850" s="31">
        <v>151.4</v>
      </c>
      <c r="BK850" s="31">
        <v>154.4</v>
      </c>
      <c r="BL850" s="31">
        <v>135.5</v>
      </c>
      <c r="BM850" s="31">
        <v>149.5</v>
      </c>
      <c r="BN850" s="31">
        <v>155.6</v>
      </c>
      <c r="BO850" s="31">
        <v>158.9</v>
      </c>
      <c r="BP850" s="31">
        <v>167.8</v>
      </c>
      <c r="BQ850" s="31">
        <v>185.3</v>
      </c>
      <c r="BR850" s="31">
        <v>163.19999999999999</v>
      </c>
      <c r="BS850" s="31">
        <v>147.5</v>
      </c>
      <c r="BT850" s="31">
        <v>145.9</v>
      </c>
      <c r="BU850" s="31">
        <v>134.69999999999999</v>
      </c>
      <c r="BV850" s="31">
        <v>144.69999999999999</v>
      </c>
      <c r="BW850" s="31">
        <v>154.4</v>
      </c>
      <c r="BX850" s="31">
        <v>154.5</v>
      </c>
      <c r="BY850" s="31">
        <v>164.9</v>
      </c>
      <c r="BZ850" s="31">
        <v>151</v>
      </c>
      <c r="CA850" s="31">
        <v>151.9</v>
      </c>
      <c r="CB850" s="31">
        <v>150.4</v>
      </c>
      <c r="CC850" s="31">
        <v>161.69999999999999</v>
      </c>
      <c r="CD850" s="31">
        <v>161.1</v>
      </c>
      <c r="CE850" s="31">
        <v>158.19999999999999</v>
      </c>
      <c r="CF850" s="31">
        <v>164.7</v>
      </c>
      <c r="CG850" s="31">
        <v>171.2</v>
      </c>
      <c r="CH850" s="31">
        <v>154.80000000000001</v>
      </c>
      <c r="CI850" s="31">
        <v>161.1</v>
      </c>
      <c r="CJ850" s="31">
        <v>157.5</v>
      </c>
      <c r="CK850" s="31">
        <v>158</v>
      </c>
      <c r="CL850" s="31">
        <v>183.6</v>
      </c>
      <c r="CM850" s="31">
        <v>176.2</v>
      </c>
      <c r="CN850" s="31">
        <v>180.4</v>
      </c>
      <c r="CO850" s="31">
        <v>173.1</v>
      </c>
      <c r="CP850" s="31">
        <v>177.8</v>
      </c>
      <c r="CQ850" s="31">
        <v>157.9</v>
      </c>
      <c r="CR850" s="31">
        <v>165.7</v>
      </c>
      <c r="CS850" s="31">
        <v>183.6</v>
      </c>
      <c r="CT850" s="31">
        <v>175.4</v>
      </c>
      <c r="CU850" s="31">
        <v>182.7</v>
      </c>
      <c r="CV850" s="31">
        <v>182.7</v>
      </c>
      <c r="CW850" s="31">
        <v>180.2</v>
      </c>
      <c r="CX850" s="31">
        <v>158.1</v>
      </c>
      <c r="CY850" s="31">
        <v>149.1</v>
      </c>
      <c r="CZ850" s="31">
        <v>159.19999999999999</v>
      </c>
      <c r="DA850" s="31">
        <v>164.2</v>
      </c>
      <c r="DB850" s="31">
        <v>172.3</v>
      </c>
      <c r="DC850" s="31">
        <v>167.4</v>
      </c>
      <c r="DD850" s="31">
        <v>169.2</v>
      </c>
      <c r="DE850" s="31">
        <v>174.7</v>
      </c>
      <c r="DF850" s="31">
        <v>177.1</v>
      </c>
      <c r="DG850" s="31">
        <v>204.1</v>
      </c>
      <c r="DH850" s="31">
        <v>218.9</v>
      </c>
      <c r="DI850" s="31">
        <v>213.4</v>
      </c>
      <c r="DJ850" s="31">
        <v>191.6</v>
      </c>
      <c r="DK850" s="31">
        <v>195.1</v>
      </c>
      <c r="DL850" s="31">
        <v>206</v>
      </c>
      <c r="DM850" s="31">
        <v>195.1</v>
      </c>
      <c r="DN850" s="31">
        <v>201.7</v>
      </c>
      <c r="DO850" s="31">
        <v>194.3</v>
      </c>
      <c r="DP850" s="31">
        <v>214.8</v>
      </c>
      <c r="DQ850" s="31">
        <v>208.3</v>
      </c>
      <c r="DR850" s="31">
        <v>210</v>
      </c>
      <c r="DS850" s="31">
        <v>218.7</v>
      </c>
      <c r="DT850" s="31">
        <v>218.7</v>
      </c>
      <c r="DU850" s="31">
        <v>218.4</v>
      </c>
      <c r="DV850" s="31">
        <v>225.9</v>
      </c>
      <c r="DW850" s="31">
        <v>225.3</v>
      </c>
      <c r="DX850" s="31">
        <v>229.7</v>
      </c>
      <c r="DY850" s="31">
        <v>226.2</v>
      </c>
      <c r="DZ850" s="31">
        <v>222</v>
      </c>
      <c r="EA850" s="31">
        <v>217.9</v>
      </c>
      <c r="EB850" s="31">
        <v>226.2</v>
      </c>
      <c r="EC850" s="31">
        <v>226.2</v>
      </c>
      <c r="ED850" s="31">
        <v>227.2</v>
      </c>
      <c r="EE850" s="31">
        <v>241</v>
      </c>
      <c r="EF850" s="31">
        <v>241</v>
      </c>
      <c r="EG850" s="31">
        <v>239.9</v>
      </c>
      <c r="EH850" s="31">
        <v>240.2</v>
      </c>
      <c r="EI850" s="31">
        <v>239.6</v>
      </c>
      <c r="EJ850" s="31">
        <v>242</v>
      </c>
      <c r="EK850" s="31">
        <v>242</v>
      </c>
      <c r="EL850" s="31">
        <v>240.3</v>
      </c>
      <c r="EM850" s="31">
        <v>235</v>
      </c>
      <c r="EN850" s="31">
        <v>242</v>
      </c>
      <c r="EO850" s="31">
        <v>242</v>
      </c>
      <c r="EP850" s="31">
        <v>243.5</v>
      </c>
      <c r="EQ850" s="31">
        <v>243.5</v>
      </c>
      <c r="ER850" s="31">
        <v>232.5</v>
      </c>
      <c r="ES850" s="31">
        <v>232.5</v>
      </c>
      <c r="ET850" s="31">
        <v>232.5</v>
      </c>
    </row>
    <row r="851" spans="1:150">
      <c r="A851" s="25" t="s">
        <v>2873</v>
      </c>
      <c r="B851" s="25" t="s">
        <v>2874</v>
      </c>
      <c r="C851" s="26">
        <v>1.0641700000000001</v>
      </c>
      <c r="D851" s="31">
        <v>92.9</v>
      </c>
      <c r="E851" s="31">
        <v>90.1</v>
      </c>
      <c r="F851" s="31">
        <v>87.4</v>
      </c>
      <c r="G851" s="31">
        <v>93.3</v>
      </c>
      <c r="H851" s="31">
        <v>89.8</v>
      </c>
      <c r="I851" s="31">
        <v>103.3</v>
      </c>
      <c r="J851" s="31">
        <v>107</v>
      </c>
      <c r="K851" s="31">
        <v>108.6</v>
      </c>
      <c r="L851" s="31">
        <v>100</v>
      </c>
      <c r="M851" s="31">
        <v>93.8</v>
      </c>
      <c r="N851" s="31">
        <v>98.9</v>
      </c>
      <c r="O851" s="31">
        <v>91.8</v>
      </c>
      <c r="P851" s="31">
        <v>93</v>
      </c>
      <c r="Q851" s="31">
        <v>90.4</v>
      </c>
      <c r="R851" s="31">
        <v>89.5</v>
      </c>
      <c r="S851" s="31">
        <v>93.1</v>
      </c>
      <c r="T851" s="31">
        <v>96.6</v>
      </c>
      <c r="U851" s="31">
        <v>95.5</v>
      </c>
      <c r="V851" s="31">
        <v>106.4</v>
      </c>
      <c r="W851" s="31">
        <v>93.9</v>
      </c>
      <c r="X851" s="31">
        <v>90.2</v>
      </c>
      <c r="Y851" s="31">
        <v>95.9</v>
      </c>
      <c r="Z851" s="31">
        <v>99.9</v>
      </c>
      <c r="AA851" s="31">
        <v>104.1</v>
      </c>
      <c r="AB851" s="31">
        <v>106.1</v>
      </c>
      <c r="AC851" s="31">
        <v>102</v>
      </c>
      <c r="AD851" s="31">
        <v>99.7</v>
      </c>
      <c r="AE851" s="31">
        <v>98.5</v>
      </c>
      <c r="AF851" s="31">
        <v>106.1</v>
      </c>
      <c r="AG851" s="31">
        <v>101.3</v>
      </c>
      <c r="AH851" s="31">
        <v>115.1</v>
      </c>
      <c r="AI851" s="31">
        <v>105.4</v>
      </c>
      <c r="AJ851" s="31">
        <v>102.6</v>
      </c>
      <c r="AK851" s="31">
        <v>111.6</v>
      </c>
      <c r="AL851" s="31">
        <v>110</v>
      </c>
      <c r="AM851" s="31">
        <v>106.4</v>
      </c>
      <c r="AN851" s="31">
        <v>116.9</v>
      </c>
      <c r="AO851" s="31">
        <v>123.9</v>
      </c>
      <c r="AP851" s="31">
        <v>115</v>
      </c>
      <c r="AQ851" s="31">
        <v>116.8</v>
      </c>
      <c r="AR851" s="31">
        <v>108.6</v>
      </c>
      <c r="AS851" s="31">
        <v>119.6</v>
      </c>
      <c r="AT851" s="31">
        <v>121.1</v>
      </c>
      <c r="AU851" s="31">
        <v>119.6</v>
      </c>
      <c r="AV851" s="31">
        <v>120.1</v>
      </c>
      <c r="AW851" s="31">
        <v>107.6</v>
      </c>
      <c r="AX851" s="31">
        <v>118.3</v>
      </c>
      <c r="AY851" s="31">
        <v>115.7</v>
      </c>
      <c r="AZ851" s="31">
        <v>113.8</v>
      </c>
      <c r="BA851" s="31">
        <v>126.4</v>
      </c>
      <c r="BB851" s="31">
        <v>121</v>
      </c>
      <c r="BC851" s="31">
        <v>127.9</v>
      </c>
      <c r="BD851" s="31">
        <v>126</v>
      </c>
      <c r="BE851" s="31">
        <v>122.9</v>
      </c>
      <c r="BF851" s="31">
        <v>123.7</v>
      </c>
      <c r="BG851" s="31">
        <v>118.2</v>
      </c>
      <c r="BH851" s="31">
        <v>112.6</v>
      </c>
      <c r="BI851" s="31">
        <v>115</v>
      </c>
      <c r="BJ851" s="31">
        <v>114.1</v>
      </c>
      <c r="BK851" s="31">
        <v>114.9</v>
      </c>
      <c r="BL851" s="31">
        <v>115</v>
      </c>
      <c r="BM851" s="31">
        <v>112.9</v>
      </c>
      <c r="BN851" s="31">
        <v>113.9</v>
      </c>
      <c r="BO851" s="31">
        <v>113.3</v>
      </c>
      <c r="BP851" s="31">
        <v>105</v>
      </c>
      <c r="BQ851" s="31">
        <v>106.6</v>
      </c>
      <c r="BR851" s="31">
        <v>108.4</v>
      </c>
      <c r="BS851" s="31">
        <v>112</v>
      </c>
      <c r="BT851" s="31">
        <v>106.1</v>
      </c>
      <c r="BU851" s="31">
        <v>104</v>
      </c>
      <c r="BV851" s="31">
        <v>108.6</v>
      </c>
      <c r="BW851" s="31">
        <v>104.4</v>
      </c>
      <c r="BX851" s="31">
        <v>105.4</v>
      </c>
      <c r="BY851" s="31">
        <v>106.9</v>
      </c>
      <c r="BZ851" s="31">
        <v>106.9</v>
      </c>
      <c r="CA851" s="31">
        <v>106.9</v>
      </c>
      <c r="CB851" s="31">
        <v>100.6</v>
      </c>
      <c r="CC851" s="31">
        <v>107</v>
      </c>
      <c r="CD851" s="31">
        <v>107.6</v>
      </c>
      <c r="CE851" s="31">
        <v>107.1</v>
      </c>
      <c r="CF851" s="31">
        <v>114.5</v>
      </c>
      <c r="CG851" s="31">
        <v>106.9</v>
      </c>
      <c r="CH851" s="31">
        <v>106.4</v>
      </c>
      <c r="CI851" s="31">
        <v>107.3</v>
      </c>
      <c r="CJ851" s="31">
        <v>106.5</v>
      </c>
      <c r="CK851" s="31">
        <v>104.7</v>
      </c>
      <c r="CL851" s="31">
        <v>108.7</v>
      </c>
      <c r="CM851" s="31">
        <v>109.3</v>
      </c>
      <c r="CN851" s="31">
        <v>114.3</v>
      </c>
      <c r="CO851" s="31">
        <v>114.1</v>
      </c>
      <c r="CP851" s="31">
        <v>116.7</v>
      </c>
      <c r="CQ851" s="31">
        <v>113.5</v>
      </c>
      <c r="CR851" s="31">
        <v>114.4</v>
      </c>
      <c r="CS851" s="31">
        <v>113.9</v>
      </c>
      <c r="CT851" s="31">
        <v>117</v>
      </c>
      <c r="CU851" s="31">
        <v>119.8</v>
      </c>
      <c r="CV851" s="31">
        <v>120</v>
      </c>
      <c r="CW851" s="31">
        <v>120.6</v>
      </c>
      <c r="CX851" s="31">
        <v>127.8</v>
      </c>
      <c r="CY851" s="31">
        <v>134.1</v>
      </c>
      <c r="CZ851" s="31">
        <v>138.19999999999999</v>
      </c>
      <c r="DA851" s="31">
        <v>136.9</v>
      </c>
      <c r="DB851" s="31">
        <v>135.9</v>
      </c>
      <c r="DC851" s="31">
        <v>135</v>
      </c>
      <c r="DD851" s="31">
        <v>134.4</v>
      </c>
      <c r="DE851" s="31">
        <v>133.69999999999999</v>
      </c>
      <c r="DF851" s="31">
        <v>137.4</v>
      </c>
      <c r="DG851" s="31">
        <v>134.19999999999999</v>
      </c>
      <c r="DH851" s="31">
        <v>133.9</v>
      </c>
      <c r="DI851" s="31">
        <v>139.69999999999999</v>
      </c>
      <c r="DJ851" s="31">
        <v>138.4</v>
      </c>
      <c r="DK851" s="31">
        <v>137</v>
      </c>
      <c r="DL851" s="31">
        <v>133.30000000000001</v>
      </c>
      <c r="DM851" s="31">
        <v>135.1</v>
      </c>
      <c r="DN851" s="31">
        <v>138.1</v>
      </c>
      <c r="DO851" s="31">
        <v>136.6</v>
      </c>
      <c r="DP851" s="31">
        <v>136.69999999999999</v>
      </c>
      <c r="DQ851" s="31">
        <v>138.30000000000001</v>
      </c>
      <c r="DR851" s="31">
        <v>140.5</v>
      </c>
      <c r="DS851" s="31">
        <v>146.6</v>
      </c>
      <c r="DT851" s="31">
        <v>147.5</v>
      </c>
      <c r="DU851" s="31">
        <v>144.1</v>
      </c>
      <c r="DV851" s="31">
        <v>139.6</v>
      </c>
      <c r="DW851" s="31">
        <v>144.30000000000001</v>
      </c>
      <c r="DX851" s="31">
        <v>148</v>
      </c>
      <c r="DY851" s="31">
        <v>145.4</v>
      </c>
      <c r="DZ851" s="31">
        <v>144.9</v>
      </c>
      <c r="EA851" s="31">
        <v>146.9</v>
      </c>
      <c r="EB851" s="31">
        <v>153.1</v>
      </c>
      <c r="EC851" s="31">
        <v>151.1</v>
      </c>
      <c r="ED851" s="31">
        <v>153.80000000000001</v>
      </c>
      <c r="EE851" s="31">
        <v>154</v>
      </c>
      <c r="EF851" s="31">
        <v>159.5</v>
      </c>
      <c r="EG851" s="31">
        <v>157.9</v>
      </c>
      <c r="EH851" s="31">
        <v>157.69999999999999</v>
      </c>
      <c r="EI851" s="31">
        <v>151.30000000000001</v>
      </c>
      <c r="EJ851" s="31">
        <v>154.69999999999999</v>
      </c>
      <c r="EK851" s="31">
        <v>154.80000000000001</v>
      </c>
      <c r="EL851" s="31">
        <v>153.4</v>
      </c>
      <c r="EM851" s="31">
        <v>161.30000000000001</v>
      </c>
      <c r="EN851" s="31">
        <v>166</v>
      </c>
      <c r="EO851" s="31">
        <v>160.9</v>
      </c>
      <c r="EP851" s="31">
        <v>161.5</v>
      </c>
      <c r="EQ851" s="31">
        <v>164.1</v>
      </c>
      <c r="ER851" s="31">
        <v>176.4</v>
      </c>
      <c r="ES851" s="31">
        <v>178.2</v>
      </c>
      <c r="ET851" s="31">
        <v>177.1</v>
      </c>
    </row>
    <row r="852" spans="1:150">
      <c r="A852" s="25" t="s">
        <v>2875</v>
      </c>
      <c r="B852" s="25" t="s">
        <v>2876</v>
      </c>
      <c r="C852" s="26">
        <v>0.99638000000000004</v>
      </c>
      <c r="D852" s="31">
        <v>91.5</v>
      </c>
      <c r="E852" s="31">
        <v>88.6</v>
      </c>
      <c r="F852" s="31">
        <v>85.6</v>
      </c>
      <c r="G852" s="31">
        <v>92</v>
      </c>
      <c r="H852" s="31">
        <v>88.3</v>
      </c>
      <c r="I852" s="31">
        <v>102.6</v>
      </c>
      <c r="J852" s="31">
        <v>106.7</v>
      </c>
      <c r="K852" s="31">
        <v>108.3</v>
      </c>
      <c r="L852" s="31">
        <v>99.2</v>
      </c>
      <c r="M852" s="31">
        <v>92.4</v>
      </c>
      <c r="N852" s="31">
        <v>97.8</v>
      </c>
      <c r="O852" s="31">
        <v>90.3</v>
      </c>
      <c r="P852" s="31">
        <v>91.3</v>
      </c>
      <c r="Q852" s="31">
        <v>88.6</v>
      </c>
      <c r="R852" s="31">
        <v>87.6</v>
      </c>
      <c r="S852" s="31">
        <v>91.5</v>
      </c>
      <c r="T852" s="31">
        <v>95.1</v>
      </c>
      <c r="U852" s="31">
        <v>93.9</v>
      </c>
      <c r="V852" s="31">
        <v>105.6</v>
      </c>
      <c r="W852" s="31">
        <v>92.2</v>
      </c>
      <c r="X852" s="31">
        <v>88.3</v>
      </c>
      <c r="Y852" s="31">
        <v>94.2</v>
      </c>
      <c r="Z852" s="31">
        <v>98.5</v>
      </c>
      <c r="AA852" s="31">
        <v>103</v>
      </c>
      <c r="AB852" s="31">
        <v>105</v>
      </c>
      <c r="AC852" s="31">
        <v>100.6</v>
      </c>
      <c r="AD852" s="31">
        <v>98.2</v>
      </c>
      <c r="AE852" s="31">
        <v>96.9</v>
      </c>
      <c r="AF852" s="31">
        <v>105</v>
      </c>
      <c r="AG852" s="31">
        <v>99.8</v>
      </c>
      <c r="AH852" s="31">
        <v>114.6</v>
      </c>
      <c r="AI852" s="31">
        <v>104.2</v>
      </c>
      <c r="AJ852" s="31">
        <v>101.2</v>
      </c>
      <c r="AK852" s="31">
        <v>110.8</v>
      </c>
      <c r="AL852" s="31">
        <v>109.2</v>
      </c>
      <c r="AM852" s="31">
        <v>105.2</v>
      </c>
      <c r="AN852" s="31">
        <v>115.6</v>
      </c>
      <c r="AO852" s="31">
        <v>123</v>
      </c>
      <c r="AP852" s="31">
        <v>113.5</v>
      </c>
      <c r="AQ852" s="31">
        <v>115.4</v>
      </c>
      <c r="AR852" s="31">
        <v>106.6</v>
      </c>
      <c r="AS852" s="31">
        <v>118.3</v>
      </c>
      <c r="AT852" s="31">
        <v>119.9</v>
      </c>
      <c r="AU852" s="31">
        <v>118.4</v>
      </c>
      <c r="AV852" s="31">
        <v>118.7</v>
      </c>
      <c r="AW852" s="31">
        <v>105.4</v>
      </c>
      <c r="AX852" s="31">
        <v>116.8</v>
      </c>
      <c r="AY852" s="31">
        <v>114</v>
      </c>
      <c r="AZ852" s="31">
        <v>112</v>
      </c>
      <c r="BA852" s="31">
        <v>125.4</v>
      </c>
      <c r="BB852" s="31">
        <v>119.6</v>
      </c>
      <c r="BC852" s="31">
        <v>127</v>
      </c>
      <c r="BD852" s="31">
        <v>125.1</v>
      </c>
      <c r="BE852" s="31">
        <v>121.7</v>
      </c>
      <c r="BF852" s="31">
        <v>122.5</v>
      </c>
      <c r="BG852" s="31">
        <v>116.8</v>
      </c>
      <c r="BH852" s="31">
        <v>110.7</v>
      </c>
      <c r="BI852" s="31">
        <v>113.7</v>
      </c>
      <c r="BJ852" s="31">
        <v>112.9</v>
      </c>
      <c r="BK852" s="31">
        <v>113.5</v>
      </c>
      <c r="BL852" s="31">
        <v>113.5</v>
      </c>
      <c r="BM852" s="31">
        <v>111.3</v>
      </c>
      <c r="BN852" s="31">
        <v>111.9</v>
      </c>
      <c r="BO852" s="31">
        <v>111.1</v>
      </c>
      <c r="BP852" s="31">
        <v>102.1</v>
      </c>
      <c r="BQ852" s="31">
        <v>103.8</v>
      </c>
      <c r="BR852" s="31">
        <v>105.7</v>
      </c>
      <c r="BS852" s="31">
        <v>109.5</v>
      </c>
      <c r="BT852" s="31">
        <v>103.1</v>
      </c>
      <c r="BU852" s="31">
        <v>101</v>
      </c>
      <c r="BV852" s="31">
        <v>105.9</v>
      </c>
      <c r="BW852" s="31">
        <v>101.4</v>
      </c>
      <c r="BX852" s="31">
        <v>102.4</v>
      </c>
      <c r="BY852" s="31">
        <v>103.8</v>
      </c>
      <c r="BZ852" s="31">
        <v>103.8</v>
      </c>
      <c r="CA852" s="31">
        <v>104.1</v>
      </c>
      <c r="CB852" s="31">
        <v>97.3</v>
      </c>
      <c r="CC852" s="31">
        <v>103.8</v>
      </c>
      <c r="CD852" s="31">
        <v>104.5</v>
      </c>
      <c r="CE852" s="31">
        <v>104</v>
      </c>
      <c r="CF852" s="31">
        <v>111.9</v>
      </c>
      <c r="CG852" s="31">
        <v>103.7</v>
      </c>
      <c r="CH852" s="31">
        <v>103.2</v>
      </c>
      <c r="CI852" s="31">
        <v>104.2</v>
      </c>
      <c r="CJ852" s="31">
        <v>103.3</v>
      </c>
      <c r="CK852" s="31">
        <v>101.4</v>
      </c>
      <c r="CL852" s="31">
        <v>105.6</v>
      </c>
      <c r="CM852" s="31">
        <v>106.3</v>
      </c>
      <c r="CN852" s="31">
        <v>111.6</v>
      </c>
      <c r="CO852" s="31">
        <v>111.3</v>
      </c>
      <c r="CP852" s="31">
        <v>114.1</v>
      </c>
      <c r="CQ852" s="31">
        <v>110.6</v>
      </c>
      <c r="CR852" s="31">
        <v>111.6</v>
      </c>
      <c r="CS852" s="31">
        <v>111.1</v>
      </c>
      <c r="CT852" s="31">
        <v>114.4</v>
      </c>
      <c r="CU852" s="31">
        <v>117.3</v>
      </c>
      <c r="CV852" s="31">
        <v>117.6</v>
      </c>
      <c r="CW852" s="31">
        <v>118.1</v>
      </c>
      <c r="CX852" s="31">
        <v>125.7</v>
      </c>
      <c r="CY852" s="31">
        <v>132.4</v>
      </c>
      <c r="CZ852" s="31">
        <v>136.80000000000001</v>
      </c>
      <c r="DA852" s="31">
        <v>135.4</v>
      </c>
      <c r="DB852" s="31">
        <v>134.30000000000001</v>
      </c>
      <c r="DC852" s="31">
        <v>133.30000000000001</v>
      </c>
      <c r="DD852" s="31">
        <v>132.69999999999999</v>
      </c>
      <c r="DE852" s="31">
        <v>131.9</v>
      </c>
      <c r="DF852" s="31">
        <v>135.80000000000001</v>
      </c>
      <c r="DG852" s="31">
        <v>132.4</v>
      </c>
      <c r="DH852" s="31">
        <v>131.9</v>
      </c>
      <c r="DI852" s="31">
        <v>138.1</v>
      </c>
      <c r="DJ852" s="31">
        <v>136.69999999999999</v>
      </c>
      <c r="DK852" s="31">
        <v>135.1</v>
      </c>
      <c r="DL852" s="31">
        <v>131.19999999999999</v>
      </c>
      <c r="DM852" s="31">
        <v>133</v>
      </c>
      <c r="DN852" s="31">
        <v>136.19999999999999</v>
      </c>
      <c r="DO852" s="31">
        <v>134.6</v>
      </c>
      <c r="DP852" s="31">
        <v>134.80000000000001</v>
      </c>
      <c r="DQ852" s="31">
        <v>136.5</v>
      </c>
      <c r="DR852" s="31">
        <v>138.9</v>
      </c>
      <c r="DS852" s="31">
        <v>145</v>
      </c>
      <c r="DT852" s="31">
        <v>146</v>
      </c>
      <c r="DU852" s="31">
        <v>142.30000000000001</v>
      </c>
      <c r="DV852" s="31">
        <v>137.69999999999999</v>
      </c>
      <c r="DW852" s="31">
        <v>142.69999999999999</v>
      </c>
      <c r="DX852" s="31">
        <v>146.69999999999999</v>
      </c>
      <c r="DY852" s="31">
        <v>144</v>
      </c>
      <c r="DZ852" s="31">
        <v>143.4</v>
      </c>
      <c r="EA852" s="31">
        <v>145.69999999999999</v>
      </c>
      <c r="EB852" s="31">
        <v>152.30000000000001</v>
      </c>
      <c r="EC852" s="31">
        <v>150.19999999999999</v>
      </c>
      <c r="ED852" s="31">
        <v>153.1</v>
      </c>
      <c r="EE852" s="31">
        <v>153.30000000000001</v>
      </c>
      <c r="EF852" s="31">
        <v>159.1</v>
      </c>
      <c r="EG852" s="31">
        <v>157.6</v>
      </c>
      <c r="EH852" s="31">
        <v>157.30000000000001</v>
      </c>
      <c r="EI852" s="31">
        <v>150.5</v>
      </c>
      <c r="EJ852" s="31">
        <v>154.1</v>
      </c>
      <c r="EK852" s="31">
        <v>154.30000000000001</v>
      </c>
      <c r="EL852" s="31">
        <v>152.80000000000001</v>
      </c>
      <c r="EM852" s="31">
        <v>161.30000000000001</v>
      </c>
      <c r="EN852" s="31">
        <v>166.3</v>
      </c>
      <c r="EO852" s="31">
        <v>160.9</v>
      </c>
      <c r="EP852" s="31">
        <v>161.6</v>
      </c>
      <c r="EQ852" s="31">
        <v>164.3</v>
      </c>
      <c r="ER852" s="31">
        <v>177.5</v>
      </c>
      <c r="ES852" s="31">
        <v>179.4</v>
      </c>
      <c r="ET852" s="31">
        <v>178.3</v>
      </c>
    </row>
    <row r="853" spans="1:150">
      <c r="A853" s="25" t="s">
        <v>2877</v>
      </c>
      <c r="B853" s="25" t="s">
        <v>2878</v>
      </c>
      <c r="C853" s="26">
        <v>0.96560999999999997</v>
      </c>
      <c r="D853" s="31">
        <v>91.2</v>
      </c>
      <c r="E853" s="31">
        <v>88.2</v>
      </c>
      <c r="F853" s="31">
        <v>85.2</v>
      </c>
      <c r="G853" s="31">
        <v>91.9</v>
      </c>
      <c r="H853" s="31">
        <v>87.9</v>
      </c>
      <c r="I853" s="31">
        <v>102.3</v>
      </c>
      <c r="J853" s="31">
        <v>106.5</v>
      </c>
      <c r="K853" s="31">
        <v>108.2</v>
      </c>
      <c r="L853" s="31">
        <v>98.8</v>
      </c>
      <c r="M853" s="31">
        <v>92</v>
      </c>
      <c r="N853" s="31">
        <v>97.6</v>
      </c>
      <c r="O853" s="31">
        <v>90</v>
      </c>
      <c r="P853" s="31">
        <v>91.3</v>
      </c>
      <c r="Q853" s="31">
        <v>88.8</v>
      </c>
      <c r="R853" s="31">
        <v>88</v>
      </c>
      <c r="S853" s="31">
        <v>92</v>
      </c>
      <c r="T853" s="31">
        <v>95.4</v>
      </c>
      <c r="U853" s="31">
        <v>93.9</v>
      </c>
      <c r="V853" s="31">
        <v>106.1</v>
      </c>
      <c r="W853" s="31">
        <v>92.3</v>
      </c>
      <c r="X853" s="31">
        <v>88.2</v>
      </c>
      <c r="Y853" s="31">
        <v>94.6</v>
      </c>
      <c r="Z853" s="31">
        <v>99</v>
      </c>
      <c r="AA853" s="31">
        <v>103.6</v>
      </c>
      <c r="AB853" s="31">
        <v>105.9</v>
      </c>
      <c r="AC853" s="31">
        <v>101.5</v>
      </c>
      <c r="AD853" s="31">
        <v>98.9</v>
      </c>
      <c r="AE853" s="31">
        <v>97.3</v>
      </c>
      <c r="AF853" s="31">
        <v>105.8</v>
      </c>
      <c r="AG853" s="31">
        <v>100.6</v>
      </c>
      <c r="AH853" s="31">
        <v>115.9</v>
      </c>
      <c r="AI853" s="31">
        <v>105.4</v>
      </c>
      <c r="AJ853" s="31">
        <v>102.2</v>
      </c>
      <c r="AK853" s="31">
        <v>112.7</v>
      </c>
      <c r="AL853" s="31">
        <v>110.4</v>
      </c>
      <c r="AM853" s="31">
        <v>106.3</v>
      </c>
      <c r="AN853" s="31">
        <v>117.2</v>
      </c>
      <c r="AO853" s="31">
        <v>124.7</v>
      </c>
      <c r="AP853" s="31">
        <v>115</v>
      </c>
      <c r="AQ853" s="31">
        <v>117</v>
      </c>
      <c r="AR853" s="31">
        <v>107.9</v>
      </c>
      <c r="AS853" s="31">
        <v>120</v>
      </c>
      <c r="AT853" s="31">
        <v>121.6</v>
      </c>
      <c r="AU853" s="31">
        <v>120</v>
      </c>
      <c r="AV853" s="31">
        <v>120.5</v>
      </c>
      <c r="AW853" s="31">
        <v>106.7</v>
      </c>
      <c r="AX853" s="31">
        <v>118.4</v>
      </c>
      <c r="AY853" s="31">
        <v>115.5</v>
      </c>
      <c r="AZ853" s="31">
        <v>113.2</v>
      </c>
      <c r="BA853" s="31">
        <v>127.1</v>
      </c>
      <c r="BB853" s="31">
        <v>121</v>
      </c>
      <c r="BC853" s="31">
        <v>128.5</v>
      </c>
      <c r="BD853" s="31">
        <v>126.6</v>
      </c>
      <c r="BE853" s="31">
        <v>123.1</v>
      </c>
      <c r="BF853" s="31">
        <v>124</v>
      </c>
      <c r="BG853" s="31">
        <v>118</v>
      </c>
      <c r="BH853" s="31">
        <v>111.9</v>
      </c>
      <c r="BI853" s="31">
        <v>115</v>
      </c>
      <c r="BJ853" s="31">
        <v>113.9</v>
      </c>
      <c r="BK853" s="31">
        <v>114.7</v>
      </c>
      <c r="BL853" s="31">
        <v>114.7</v>
      </c>
      <c r="BM853" s="31">
        <v>112.5</v>
      </c>
      <c r="BN853" s="31">
        <v>113.3</v>
      </c>
      <c r="BO853" s="31">
        <v>112.4</v>
      </c>
      <c r="BP853" s="31">
        <v>103.1</v>
      </c>
      <c r="BQ853" s="31">
        <v>104.7</v>
      </c>
      <c r="BR853" s="31">
        <v>106.8</v>
      </c>
      <c r="BS853" s="31">
        <v>110.6</v>
      </c>
      <c r="BT853" s="31">
        <v>104.2</v>
      </c>
      <c r="BU853" s="31">
        <v>102</v>
      </c>
      <c r="BV853" s="31">
        <v>107</v>
      </c>
      <c r="BW853" s="31">
        <v>102.4</v>
      </c>
      <c r="BX853" s="31">
        <v>103.3</v>
      </c>
      <c r="BY853" s="31">
        <v>104.8</v>
      </c>
      <c r="BZ853" s="31">
        <v>104.8</v>
      </c>
      <c r="CA853" s="31">
        <v>105.2</v>
      </c>
      <c r="CB853" s="31">
        <v>98.3</v>
      </c>
      <c r="CC853" s="31">
        <v>105</v>
      </c>
      <c r="CD853" s="31">
        <v>105.6</v>
      </c>
      <c r="CE853" s="31">
        <v>105.2</v>
      </c>
      <c r="CF853" s="31">
        <v>113.3</v>
      </c>
      <c r="CG853" s="31">
        <v>104.7</v>
      </c>
      <c r="CH853" s="31">
        <v>104.2</v>
      </c>
      <c r="CI853" s="31">
        <v>105.4</v>
      </c>
      <c r="CJ853" s="31">
        <v>104.4</v>
      </c>
      <c r="CK853" s="31">
        <v>102.5</v>
      </c>
      <c r="CL853" s="31">
        <v>106.8</v>
      </c>
      <c r="CM853" s="31">
        <v>107.2</v>
      </c>
      <c r="CN853" s="31">
        <v>112.5</v>
      </c>
      <c r="CO853" s="31">
        <v>112.2</v>
      </c>
      <c r="CP853" s="31">
        <v>115.1</v>
      </c>
      <c r="CQ853" s="31">
        <v>111.6</v>
      </c>
      <c r="CR853" s="31">
        <v>112.6</v>
      </c>
      <c r="CS853" s="31">
        <v>111.9</v>
      </c>
      <c r="CT853" s="31">
        <v>115.4</v>
      </c>
      <c r="CU853" s="31">
        <v>118.5</v>
      </c>
      <c r="CV853" s="31">
        <v>118.8</v>
      </c>
      <c r="CW853" s="31">
        <v>119.1</v>
      </c>
      <c r="CX853" s="31">
        <v>127</v>
      </c>
      <c r="CY853" s="31">
        <v>133.69999999999999</v>
      </c>
      <c r="CZ853" s="31">
        <v>137.9</v>
      </c>
      <c r="DA853" s="31">
        <v>136.6</v>
      </c>
      <c r="DB853" s="31">
        <v>135.5</v>
      </c>
      <c r="DC853" s="31">
        <v>134.4</v>
      </c>
      <c r="DD853" s="31">
        <v>133.80000000000001</v>
      </c>
      <c r="DE853" s="31">
        <v>132.30000000000001</v>
      </c>
      <c r="DF853" s="31">
        <v>136.1</v>
      </c>
      <c r="DG853" s="31">
        <v>132.9</v>
      </c>
      <c r="DH853" s="31">
        <v>132.4</v>
      </c>
      <c r="DI853" s="31">
        <v>138.4</v>
      </c>
      <c r="DJ853" s="31">
        <v>137</v>
      </c>
      <c r="DK853" s="31">
        <v>135.5</v>
      </c>
      <c r="DL853" s="31">
        <v>131.6</v>
      </c>
      <c r="DM853" s="31">
        <v>133.6</v>
      </c>
      <c r="DN853" s="31">
        <v>136.80000000000001</v>
      </c>
      <c r="DO853" s="31">
        <v>135.19999999999999</v>
      </c>
      <c r="DP853" s="31">
        <v>135.5</v>
      </c>
      <c r="DQ853" s="31">
        <v>137.19999999999999</v>
      </c>
      <c r="DR853" s="31">
        <v>139.69999999999999</v>
      </c>
      <c r="DS853" s="31">
        <v>145.69999999999999</v>
      </c>
      <c r="DT853" s="31">
        <v>146.69999999999999</v>
      </c>
      <c r="DU853" s="31">
        <v>143.30000000000001</v>
      </c>
      <c r="DV853" s="31">
        <v>138.5</v>
      </c>
      <c r="DW853" s="31">
        <v>144</v>
      </c>
      <c r="DX853" s="31">
        <v>148.1</v>
      </c>
      <c r="DY853" s="31">
        <v>145.30000000000001</v>
      </c>
      <c r="DZ853" s="31">
        <v>144.6</v>
      </c>
      <c r="EA853" s="31">
        <v>146.80000000000001</v>
      </c>
      <c r="EB853" s="31">
        <v>153.30000000000001</v>
      </c>
      <c r="EC853" s="31">
        <v>151.1</v>
      </c>
      <c r="ED853" s="31">
        <v>154</v>
      </c>
      <c r="EE853" s="31">
        <v>154.30000000000001</v>
      </c>
      <c r="EF853" s="31">
        <v>159.9</v>
      </c>
      <c r="EG853" s="31">
        <v>158.5</v>
      </c>
      <c r="EH853" s="31">
        <v>158.19999999999999</v>
      </c>
      <c r="EI853" s="31">
        <v>151</v>
      </c>
      <c r="EJ853" s="31">
        <v>154.9</v>
      </c>
      <c r="EK853" s="31">
        <v>155</v>
      </c>
      <c r="EL853" s="31">
        <v>153.69999999999999</v>
      </c>
      <c r="EM853" s="31">
        <v>162.19999999999999</v>
      </c>
      <c r="EN853" s="31">
        <v>167.3</v>
      </c>
      <c r="EO853" s="31">
        <v>161.80000000000001</v>
      </c>
      <c r="EP853" s="31">
        <v>162.6</v>
      </c>
      <c r="EQ853" s="31">
        <v>165.3</v>
      </c>
      <c r="ER853" s="31">
        <v>178.6</v>
      </c>
      <c r="ES853" s="31">
        <v>180.4</v>
      </c>
      <c r="ET853" s="31">
        <v>178.8</v>
      </c>
    </row>
    <row r="854" spans="1:150">
      <c r="A854" s="25" t="s">
        <v>1265</v>
      </c>
      <c r="B854" s="25" t="s">
        <v>2879</v>
      </c>
      <c r="C854" s="26">
        <v>3.0769999999999999E-2</v>
      </c>
      <c r="D854" s="31">
        <v>102.4</v>
      </c>
      <c r="E854" s="31">
        <v>98.6</v>
      </c>
      <c r="F854" s="31">
        <v>98.7</v>
      </c>
      <c r="G854" s="31">
        <v>96</v>
      </c>
      <c r="H854" s="31">
        <v>98.2</v>
      </c>
      <c r="I854" s="31">
        <v>112.3</v>
      </c>
      <c r="J854" s="31">
        <v>110.4</v>
      </c>
      <c r="K854" s="31">
        <v>111</v>
      </c>
      <c r="L854" s="31">
        <v>110.1</v>
      </c>
      <c r="M854" s="31">
        <v>105.1</v>
      </c>
      <c r="N854" s="31">
        <v>103.2</v>
      </c>
      <c r="O854" s="31">
        <v>99.2</v>
      </c>
      <c r="P854" s="31">
        <v>90.9</v>
      </c>
      <c r="Q854" s="31">
        <v>81.8</v>
      </c>
      <c r="R854" s="31">
        <v>76.3</v>
      </c>
      <c r="S854" s="31">
        <v>75.400000000000006</v>
      </c>
      <c r="T854" s="31">
        <v>85.9</v>
      </c>
      <c r="U854" s="31">
        <v>94.8</v>
      </c>
      <c r="V854" s="31">
        <v>90.3</v>
      </c>
      <c r="W854" s="31">
        <v>87.5</v>
      </c>
      <c r="X854" s="31">
        <v>90.3</v>
      </c>
      <c r="Y854" s="31">
        <v>80.099999999999994</v>
      </c>
      <c r="Z854" s="31">
        <v>83.3</v>
      </c>
      <c r="AA854" s="31">
        <v>83.9</v>
      </c>
      <c r="AB854" s="31">
        <v>78.900000000000006</v>
      </c>
      <c r="AC854" s="31">
        <v>72.3</v>
      </c>
      <c r="AD854" s="31">
        <v>76.8</v>
      </c>
      <c r="AE854" s="31">
        <v>82.3</v>
      </c>
      <c r="AF854" s="31">
        <v>79.900000000000006</v>
      </c>
      <c r="AG854" s="31">
        <v>75.099999999999994</v>
      </c>
      <c r="AH854" s="31">
        <v>71.400000000000006</v>
      </c>
      <c r="AI854" s="31">
        <v>66.400000000000006</v>
      </c>
      <c r="AJ854" s="31">
        <v>68.400000000000006</v>
      </c>
      <c r="AK854" s="31">
        <v>53.4</v>
      </c>
      <c r="AL854" s="31">
        <v>69.5</v>
      </c>
      <c r="AM854" s="31">
        <v>67.8</v>
      </c>
      <c r="AN854" s="31">
        <v>65.8</v>
      </c>
      <c r="AO854" s="31">
        <v>69.400000000000006</v>
      </c>
      <c r="AP854" s="31">
        <v>66.2</v>
      </c>
      <c r="AQ854" s="31">
        <v>64.8</v>
      </c>
      <c r="AR854" s="31">
        <v>64.2</v>
      </c>
      <c r="AS854" s="31">
        <v>64.400000000000006</v>
      </c>
      <c r="AT854" s="31">
        <v>67.099999999999994</v>
      </c>
      <c r="AU854" s="31">
        <v>65.400000000000006</v>
      </c>
      <c r="AV854" s="31">
        <v>62.6</v>
      </c>
      <c r="AW854" s="31">
        <v>64.400000000000006</v>
      </c>
      <c r="AX854" s="31">
        <v>67.3</v>
      </c>
      <c r="AY854" s="31">
        <v>67.400000000000006</v>
      </c>
      <c r="AZ854" s="31">
        <v>73</v>
      </c>
      <c r="BA854" s="31">
        <v>71.3</v>
      </c>
      <c r="BB854" s="31">
        <v>75.900000000000006</v>
      </c>
      <c r="BC854" s="31">
        <v>79.7</v>
      </c>
      <c r="BD854" s="31">
        <v>77.900000000000006</v>
      </c>
      <c r="BE854" s="31">
        <v>78.400000000000006</v>
      </c>
      <c r="BF854" s="31">
        <v>77.400000000000006</v>
      </c>
      <c r="BG854" s="31">
        <v>77.400000000000006</v>
      </c>
      <c r="BH854" s="31">
        <v>72.900000000000006</v>
      </c>
      <c r="BI854" s="31">
        <v>75</v>
      </c>
      <c r="BJ854" s="31">
        <v>78.7</v>
      </c>
      <c r="BK854" s="31">
        <v>76.400000000000006</v>
      </c>
      <c r="BL854" s="31">
        <v>75.400000000000006</v>
      </c>
      <c r="BM854" s="31">
        <v>75.400000000000006</v>
      </c>
      <c r="BN854" s="31">
        <v>69.7</v>
      </c>
      <c r="BO854" s="31">
        <v>69.400000000000006</v>
      </c>
      <c r="BP854" s="31">
        <v>71.7</v>
      </c>
      <c r="BQ854" s="31">
        <v>73.900000000000006</v>
      </c>
      <c r="BR854" s="31">
        <v>71.099999999999994</v>
      </c>
      <c r="BS854" s="31">
        <v>72.8</v>
      </c>
      <c r="BT854" s="31">
        <v>69.2</v>
      </c>
      <c r="BU854" s="31">
        <v>71.400000000000006</v>
      </c>
      <c r="BV854" s="31">
        <v>70.400000000000006</v>
      </c>
      <c r="BW854" s="31">
        <v>70.400000000000006</v>
      </c>
      <c r="BX854" s="31">
        <v>73.5</v>
      </c>
      <c r="BY854" s="31">
        <v>73</v>
      </c>
      <c r="BZ854" s="31">
        <v>72.900000000000006</v>
      </c>
      <c r="CA854" s="31">
        <v>70.2</v>
      </c>
      <c r="CB854" s="31">
        <v>68.7</v>
      </c>
      <c r="CC854" s="31">
        <v>67.8</v>
      </c>
      <c r="CD854" s="31">
        <v>70</v>
      </c>
      <c r="CE854" s="31">
        <v>66.900000000000006</v>
      </c>
      <c r="CF854" s="31">
        <v>68.099999999999994</v>
      </c>
      <c r="CG854" s="31">
        <v>72.7</v>
      </c>
      <c r="CH854" s="31">
        <v>73.2</v>
      </c>
      <c r="CI854" s="31">
        <v>67.7</v>
      </c>
      <c r="CJ854" s="31">
        <v>68.599999999999994</v>
      </c>
      <c r="CK854" s="31">
        <v>67.099999999999994</v>
      </c>
      <c r="CL854" s="31">
        <v>68.5</v>
      </c>
      <c r="CM854" s="31">
        <v>77.599999999999994</v>
      </c>
      <c r="CN854" s="31">
        <v>82.1</v>
      </c>
      <c r="CO854" s="31">
        <v>82.8</v>
      </c>
      <c r="CP854" s="31">
        <v>83.1</v>
      </c>
      <c r="CQ854" s="31">
        <v>80.8</v>
      </c>
      <c r="CR854" s="31">
        <v>80.5</v>
      </c>
      <c r="CS854" s="31">
        <v>83.9</v>
      </c>
      <c r="CT854" s="31">
        <v>84</v>
      </c>
      <c r="CU854" s="31">
        <v>79.099999999999994</v>
      </c>
      <c r="CV854" s="31">
        <v>77.7</v>
      </c>
      <c r="CW854" s="31">
        <v>83.8</v>
      </c>
      <c r="CX854" s="31">
        <v>85.3</v>
      </c>
      <c r="CY854" s="31">
        <v>91.1</v>
      </c>
      <c r="CZ854" s="31">
        <v>101.3</v>
      </c>
      <c r="DA854" s="31">
        <v>97.9</v>
      </c>
      <c r="DB854" s="31">
        <v>96.3</v>
      </c>
      <c r="DC854" s="31">
        <v>97</v>
      </c>
      <c r="DD854" s="31">
        <v>96.6</v>
      </c>
      <c r="DE854" s="31">
        <v>118.1</v>
      </c>
      <c r="DF854" s="31">
        <v>125.9</v>
      </c>
      <c r="DG854" s="31">
        <v>115.8</v>
      </c>
      <c r="DH854" s="31">
        <v>117.8</v>
      </c>
      <c r="DI854" s="31">
        <v>128.9</v>
      </c>
      <c r="DJ854" s="31">
        <v>126.5</v>
      </c>
      <c r="DK854" s="31">
        <v>124.7</v>
      </c>
      <c r="DL854" s="31">
        <v>119.8</v>
      </c>
      <c r="DM854" s="31">
        <v>114.7</v>
      </c>
      <c r="DN854" s="31">
        <v>116.9</v>
      </c>
      <c r="DO854" s="31">
        <v>118.2</v>
      </c>
      <c r="DP854" s="31">
        <v>112.8</v>
      </c>
      <c r="DQ854" s="31">
        <v>114</v>
      </c>
      <c r="DR854" s="31">
        <v>116.4</v>
      </c>
      <c r="DS854" s="31">
        <v>123.8</v>
      </c>
      <c r="DT854" s="31">
        <v>122.2</v>
      </c>
      <c r="DU854" s="31">
        <v>113.5</v>
      </c>
      <c r="DV854" s="31">
        <v>111.8</v>
      </c>
      <c r="DW854" s="31">
        <v>104.5</v>
      </c>
      <c r="DX854" s="31">
        <v>104.4</v>
      </c>
      <c r="DY854" s="31">
        <v>101.6</v>
      </c>
      <c r="DZ854" s="31">
        <v>104.5</v>
      </c>
      <c r="EA854" s="31">
        <v>110.9</v>
      </c>
      <c r="EB854" s="31">
        <v>121</v>
      </c>
      <c r="EC854" s="31">
        <v>124.7</v>
      </c>
      <c r="ED854" s="31">
        <v>122.5</v>
      </c>
      <c r="EE854" s="31">
        <v>121.8</v>
      </c>
      <c r="EF854" s="31">
        <v>135.5</v>
      </c>
      <c r="EG854" s="31">
        <v>131.30000000000001</v>
      </c>
      <c r="EH854" s="31">
        <v>131.4</v>
      </c>
      <c r="EI854" s="31">
        <v>133.5</v>
      </c>
      <c r="EJ854" s="31">
        <v>131.69999999999999</v>
      </c>
      <c r="EK854" s="31">
        <v>131.4</v>
      </c>
      <c r="EL854" s="31">
        <v>125.8</v>
      </c>
      <c r="EM854" s="31">
        <v>132.9</v>
      </c>
      <c r="EN854" s="31">
        <v>134.6</v>
      </c>
      <c r="EO854" s="31">
        <v>132.1</v>
      </c>
      <c r="EP854" s="31">
        <v>129.30000000000001</v>
      </c>
      <c r="EQ854" s="31">
        <v>132.69999999999999</v>
      </c>
      <c r="ER854" s="31">
        <v>141.1</v>
      </c>
      <c r="ES854" s="31">
        <v>149</v>
      </c>
      <c r="ET854" s="31">
        <v>161.1</v>
      </c>
    </row>
    <row r="855" spans="1:150">
      <c r="A855" s="25" t="s">
        <v>2880</v>
      </c>
      <c r="B855" s="25" t="s">
        <v>2881</v>
      </c>
      <c r="C855" s="26">
        <v>1.24E-3</v>
      </c>
      <c r="D855" s="31">
        <v>108.8</v>
      </c>
      <c r="E855" s="31">
        <v>101.6</v>
      </c>
      <c r="F855" s="31">
        <v>107.5</v>
      </c>
      <c r="G855" s="31">
        <v>117.4</v>
      </c>
      <c r="H855" s="31">
        <v>103</v>
      </c>
      <c r="I855" s="31">
        <v>112.2</v>
      </c>
      <c r="J855" s="31">
        <v>100</v>
      </c>
      <c r="K855" s="31">
        <v>105</v>
      </c>
      <c r="L855" s="31">
        <v>102.2</v>
      </c>
      <c r="M855" s="31">
        <v>103</v>
      </c>
      <c r="N855" s="31">
        <v>104.7</v>
      </c>
      <c r="O855" s="31">
        <v>101.3</v>
      </c>
      <c r="P855" s="31">
        <v>114.7</v>
      </c>
      <c r="Q855" s="31">
        <v>112.1</v>
      </c>
      <c r="R855" s="31">
        <v>124.3</v>
      </c>
      <c r="S855" s="31">
        <v>117.8</v>
      </c>
      <c r="T855" s="31">
        <v>115.2</v>
      </c>
      <c r="U855" s="31">
        <v>115.2</v>
      </c>
      <c r="V855" s="31">
        <v>120.8</v>
      </c>
      <c r="W855" s="31">
        <v>114.8</v>
      </c>
      <c r="X855" s="31">
        <v>123.5</v>
      </c>
      <c r="Y855" s="31">
        <v>130</v>
      </c>
      <c r="Z855" s="31">
        <v>133.5</v>
      </c>
      <c r="AA855" s="31">
        <v>121.2</v>
      </c>
      <c r="AB855" s="31">
        <v>122.2</v>
      </c>
      <c r="AC855" s="31">
        <v>131.9</v>
      </c>
      <c r="AD855" s="31">
        <v>125</v>
      </c>
      <c r="AE855" s="31">
        <v>133.30000000000001</v>
      </c>
      <c r="AF855" s="31">
        <v>139.4</v>
      </c>
      <c r="AG855" s="31">
        <v>138</v>
      </c>
      <c r="AH855" s="31">
        <v>136.19999999999999</v>
      </c>
      <c r="AI855" s="31">
        <v>140.1</v>
      </c>
      <c r="AJ855" s="31">
        <v>139.9</v>
      </c>
      <c r="AK855" s="31">
        <v>131.9</v>
      </c>
      <c r="AL855" s="31">
        <v>131.80000000000001</v>
      </c>
      <c r="AM855" s="31">
        <v>135.6</v>
      </c>
      <c r="AN855" s="31">
        <v>136.69999999999999</v>
      </c>
      <c r="AO855" s="31">
        <v>142.9</v>
      </c>
      <c r="AP855" s="31">
        <v>142.4</v>
      </c>
      <c r="AQ855" s="31">
        <v>160</v>
      </c>
      <c r="AR855" s="31">
        <v>148.80000000000001</v>
      </c>
      <c r="AS855" s="31">
        <v>163</v>
      </c>
      <c r="AT855" s="31">
        <v>163</v>
      </c>
      <c r="AU855" s="31">
        <v>150.30000000000001</v>
      </c>
      <c r="AV855" s="31">
        <v>150.30000000000001</v>
      </c>
      <c r="AW855" s="31">
        <v>165.1</v>
      </c>
      <c r="AX855" s="31">
        <v>169.1</v>
      </c>
      <c r="AY855" s="31">
        <v>153.19999999999999</v>
      </c>
      <c r="AZ855" s="31">
        <v>166.2</v>
      </c>
      <c r="BA855" s="31">
        <v>148.6</v>
      </c>
      <c r="BB855" s="31">
        <v>147.19999999999999</v>
      </c>
      <c r="BC855" s="31">
        <v>150.80000000000001</v>
      </c>
      <c r="BD855" s="31">
        <v>162.19999999999999</v>
      </c>
      <c r="BE855" s="31">
        <v>174.8</v>
      </c>
      <c r="BF855" s="31">
        <v>159.1</v>
      </c>
      <c r="BG855" s="31">
        <v>159.69999999999999</v>
      </c>
      <c r="BH855" s="31">
        <v>160.6</v>
      </c>
      <c r="BI855" s="31">
        <v>166.8</v>
      </c>
      <c r="BJ855" s="31">
        <v>150.5</v>
      </c>
      <c r="BK855" s="31">
        <v>149.4</v>
      </c>
      <c r="BL855" s="31">
        <v>148.9</v>
      </c>
      <c r="BM855" s="31">
        <v>147.69999999999999</v>
      </c>
      <c r="BN855" s="31">
        <v>147.19999999999999</v>
      </c>
      <c r="BO855" s="31">
        <v>174</v>
      </c>
      <c r="BP855" s="31">
        <v>173</v>
      </c>
      <c r="BQ855" s="31">
        <v>169.2</v>
      </c>
      <c r="BR855" s="31">
        <v>185.2</v>
      </c>
      <c r="BS855" s="31">
        <v>175.9</v>
      </c>
      <c r="BT855" s="31">
        <v>181.3</v>
      </c>
      <c r="BU855" s="31">
        <v>189</v>
      </c>
      <c r="BV855" s="31">
        <v>180.9</v>
      </c>
      <c r="BW855" s="31">
        <v>180</v>
      </c>
      <c r="BX855" s="31">
        <v>182.7</v>
      </c>
      <c r="BY855" s="31">
        <v>178.7</v>
      </c>
      <c r="BZ855" s="31">
        <v>173.7</v>
      </c>
      <c r="CA855" s="31">
        <v>169.9</v>
      </c>
      <c r="CB855" s="31">
        <v>174.3</v>
      </c>
      <c r="CC855" s="31">
        <v>167.1</v>
      </c>
      <c r="CD855" s="31">
        <v>167.5</v>
      </c>
      <c r="CE855" s="31">
        <v>177.1</v>
      </c>
      <c r="CF855" s="31">
        <v>172</v>
      </c>
      <c r="CG855" s="31">
        <v>172.1</v>
      </c>
      <c r="CH855" s="31">
        <v>177</v>
      </c>
      <c r="CI855" s="31">
        <v>177.5</v>
      </c>
      <c r="CJ855" s="31">
        <v>170.4</v>
      </c>
      <c r="CK855" s="31">
        <v>173</v>
      </c>
      <c r="CL855" s="31">
        <v>177.2</v>
      </c>
      <c r="CM855" s="31">
        <v>175.9</v>
      </c>
      <c r="CN855" s="31">
        <v>173.4</v>
      </c>
      <c r="CO855" s="31">
        <v>176</v>
      </c>
      <c r="CP855" s="31">
        <v>166.4</v>
      </c>
      <c r="CQ855" s="31">
        <v>175.9</v>
      </c>
      <c r="CR855" s="31">
        <v>172.7</v>
      </c>
      <c r="CS855" s="31">
        <v>177.2</v>
      </c>
      <c r="CT855" s="31">
        <v>175.1</v>
      </c>
      <c r="CU855" s="31">
        <v>174.5</v>
      </c>
      <c r="CV855" s="31">
        <v>174.5</v>
      </c>
      <c r="CW855" s="31">
        <v>177.2</v>
      </c>
      <c r="CX855" s="31">
        <v>172.7</v>
      </c>
      <c r="CY855" s="31">
        <v>166.5</v>
      </c>
      <c r="CZ855" s="31">
        <v>172.6</v>
      </c>
      <c r="DA855" s="31">
        <v>163</v>
      </c>
      <c r="DB855" s="31">
        <v>166.4</v>
      </c>
      <c r="DC855" s="31">
        <v>170.2</v>
      </c>
      <c r="DD855" s="31">
        <v>164.3</v>
      </c>
      <c r="DE855" s="31">
        <v>175.1</v>
      </c>
      <c r="DF855" s="31">
        <v>189.7</v>
      </c>
      <c r="DG855" s="31">
        <v>192.3</v>
      </c>
      <c r="DH855" s="31">
        <v>196.9</v>
      </c>
      <c r="DI855" s="31">
        <v>200.4</v>
      </c>
      <c r="DJ855" s="31">
        <v>195.3</v>
      </c>
      <c r="DK855" s="31">
        <v>203.3</v>
      </c>
      <c r="DL855" s="31">
        <v>183.4</v>
      </c>
      <c r="DM855" s="31">
        <v>189.2</v>
      </c>
      <c r="DN855" s="31">
        <v>190.5</v>
      </c>
      <c r="DO855" s="31">
        <v>192.6</v>
      </c>
      <c r="DP855" s="31">
        <v>195.7</v>
      </c>
      <c r="DQ855" s="31">
        <v>195</v>
      </c>
      <c r="DR855" s="31">
        <v>185.1</v>
      </c>
      <c r="DS855" s="31">
        <v>180.7</v>
      </c>
      <c r="DT855" s="31">
        <v>184.4</v>
      </c>
      <c r="DU855" s="31">
        <v>186.8</v>
      </c>
      <c r="DV855" s="31">
        <v>175.4</v>
      </c>
      <c r="DW855" s="31">
        <v>195.2</v>
      </c>
      <c r="DX855" s="31">
        <v>190.5</v>
      </c>
      <c r="DY855" s="31">
        <v>180.3</v>
      </c>
      <c r="DZ855" s="31">
        <v>194.5</v>
      </c>
      <c r="EA855" s="31">
        <v>193.9</v>
      </c>
      <c r="EB855" s="31">
        <v>182.7</v>
      </c>
      <c r="EC855" s="31">
        <v>185.6</v>
      </c>
      <c r="ED855" s="31">
        <v>200.4</v>
      </c>
      <c r="EE855" s="31">
        <v>201.4</v>
      </c>
      <c r="EF855" s="31">
        <v>193.9</v>
      </c>
      <c r="EG855" s="31">
        <v>187.7</v>
      </c>
      <c r="EH855" s="31">
        <v>181.1</v>
      </c>
      <c r="EI855" s="31">
        <v>193.1</v>
      </c>
      <c r="EJ855" s="31">
        <v>179</v>
      </c>
      <c r="EK855" s="31">
        <v>180.3</v>
      </c>
      <c r="EL855" s="31">
        <v>189.4</v>
      </c>
      <c r="EM855" s="31">
        <v>186</v>
      </c>
      <c r="EN855" s="31">
        <v>179.2</v>
      </c>
      <c r="EO855" s="31">
        <v>190.6</v>
      </c>
      <c r="EP855" s="31">
        <v>191.9</v>
      </c>
      <c r="EQ855" s="31">
        <v>192</v>
      </c>
      <c r="ER855" s="31">
        <v>199.3</v>
      </c>
      <c r="ES855" s="31">
        <v>199.3</v>
      </c>
      <c r="ET855" s="31">
        <v>201.9</v>
      </c>
    </row>
    <row r="856" spans="1:150">
      <c r="A856" s="25" t="s">
        <v>2882</v>
      </c>
      <c r="B856" s="25" t="s">
        <v>2883</v>
      </c>
      <c r="C856" s="26">
        <v>1.24E-3</v>
      </c>
      <c r="D856" s="31">
        <v>108.8</v>
      </c>
      <c r="E856" s="31">
        <v>101.6</v>
      </c>
      <c r="F856" s="31">
        <v>107.5</v>
      </c>
      <c r="G856" s="31">
        <v>117.4</v>
      </c>
      <c r="H856" s="31">
        <v>103</v>
      </c>
      <c r="I856" s="31">
        <v>112.2</v>
      </c>
      <c r="J856" s="31">
        <v>100</v>
      </c>
      <c r="K856" s="31">
        <v>105</v>
      </c>
      <c r="L856" s="31">
        <v>102.2</v>
      </c>
      <c r="M856" s="31">
        <v>103</v>
      </c>
      <c r="N856" s="31">
        <v>104.7</v>
      </c>
      <c r="O856" s="31">
        <v>101.3</v>
      </c>
      <c r="P856" s="31">
        <v>114.7</v>
      </c>
      <c r="Q856" s="31">
        <v>112.1</v>
      </c>
      <c r="R856" s="31">
        <v>124.3</v>
      </c>
      <c r="S856" s="31">
        <v>117.8</v>
      </c>
      <c r="T856" s="31">
        <v>115.2</v>
      </c>
      <c r="U856" s="31">
        <v>115.2</v>
      </c>
      <c r="V856" s="31">
        <v>120.8</v>
      </c>
      <c r="W856" s="31">
        <v>114.8</v>
      </c>
      <c r="X856" s="31">
        <v>123.5</v>
      </c>
      <c r="Y856" s="31">
        <v>130</v>
      </c>
      <c r="Z856" s="31">
        <v>133.5</v>
      </c>
      <c r="AA856" s="31">
        <v>121.2</v>
      </c>
      <c r="AB856" s="31">
        <v>122.2</v>
      </c>
      <c r="AC856" s="31">
        <v>131.9</v>
      </c>
      <c r="AD856" s="31">
        <v>125</v>
      </c>
      <c r="AE856" s="31">
        <v>133.30000000000001</v>
      </c>
      <c r="AF856" s="31">
        <v>139.4</v>
      </c>
      <c r="AG856" s="31">
        <v>138</v>
      </c>
      <c r="AH856" s="31">
        <v>136.19999999999999</v>
      </c>
      <c r="AI856" s="31">
        <v>140.1</v>
      </c>
      <c r="AJ856" s="31">
        <v>139.9</v>
      </c>
      <c r="AK856" s="31">
        <v>131.9</v>
      </c>
      <c r="AL856" s="31">
        <v>131.80000000000001</v>
      </c>
      <c r="AM856" s="31">
        <v>135.6</v>
      </c>
      <c r="AN856" s="31">
        <v>136.69999999999999</v>
      </c>
      <c r="AO856" s="31">
        <v>142.9</v>
      </c>
      <c r="AP856" s="31">
        <v>142.4</v>
      </c>
      <c r="AQ856" s="31">
        <v>160</v>
      </c>
      <c r="AR856" s="31">
        <v>148.80000000000001</v>
      </c>
      <c r="AS856" s="31">
        <v>163</v>
      </c>
      <c r="AT856" s="31">
        <v>163</v>
      </c>
      <c r="AU856" s="31">
        <v>150.30000000000001</v>
      </c>
      <c r="AV856" s="31">
        <v>150.30000000000001</v>
      </c>
      <c r="AW856" s="31">
        <v>165.1</v>
      </c>
      <c r="AX856" s="31">
        <v>169.1</v>
      </c>
      <c r="AY856" s="31">
        <v>153.19999999999999</v>
      </c>
      <c r="AZ856" s="31">
        <v>166.2</v>
      </c>
      <c r="BA856" s="31">
        <v>148.6</v>
      </c>
      <c r="BB856" s="31">
        <v>147.19999999999999</v>
      </c>
      <c r="BC856" s="31">
        <v>150.80000000000001</v>
      </c>
      <c r="BD856" s="31">
        <v>162.19999999999999</v>
      </c>
      <c r="BE856" s="31">
        <v>174.8</v>
      </c>
      <c r="BF856" s="31">
        <v>159.1</v>
      </c>
      <c r="BG856" s="31">
        <v>159.69999999999999</v>
      </c>
      <c r="BH856" s="31">
        <v>160.6</v>
      </c>
      <c r="BI856" s="31">
        <v>166.8</v>
      </c>
      <c r="BJ856" s="31">
        <v>150.5</v>
      </c>
      <c r="BK856" s="31">
        <v>149.4</v>
      </c>
      <c r="BL856" s="31">
        <v>148.9</v>
      </c>
      <c r="BM856" s="31">
        <v>147.69999999999999</v>
      </c>
      <c r="BN856" s="31">
        <v>147.19999999999999</v>
      </c>
      <c r="BO856" s="31">
        <v>174</v>
      </c>
      <c r="BP856" s="31">
        <v>173</v>
      </c>
      <c r="BQ856" s="31">
        <v>169.2</v>
      </c>
      <c r="BR856" s="31">
        <v>185.2</v>
      </c>
      <c r="BS856" s="31">
        <v>175.9</v>
      </c>
      <c r="BT856" s="31">
        <v>181.3</v>
      </c>
      <c r="BU856" s="31">
        <v>189</v>
      </c>
      <c r="BV856" s="31">
        <v>180.9</v>
      </c>
      <c r="BW856" s="31">
        <v>180</v>
      </c>
      <c r="BX856" s="31">
        <v>182.7</v>
      </c>
      <c r="BY856" s="31">
        <v>178.7</v>
      </c>
      <c r="BZ856" s="31">
        <v>173.7</v>
      </c>
      <c r="CA856" s="31">
        <v>169.9</v>
      </c>
      <c r="CB856" s="31">
        <v>174.3</v>
      </c>
      <c r="CC856" s="31">
        <v>167.1</v>
      </c>
      <c r="CD856" s="31">
        <v>167.5</v>
      </c>
      <c r="CE856" s="31">
        <v>177.1</v>
      </c>
      <c r="CF856" s="31">
        <v>172</v>
      </c>
      <c r="CG856" s="31">
        <v>172.1</v>
      </c>
      <c r="CH856" s="31">
        <v>177</v>
      </c>
      <c r="CI856" s="31">
        <v>177.5</v>
      </c>
      <c r="CJ856" s="31">
        <v>170.4</v>
      </c>
      <c r="CK856" s="31">
        <v>173</v>
      </c>
      <c r="CL856" s="31">
        <v>177.2</v>
      </c>
      <c r="CM856" s="31">
        <v>175.9</v>
      </c>
      <c r="CN856" s="31">
        <v>173.4</v>
      </c>
      <c r="CO856" s="31">
        <v>176</v>
      </c>
      <c r="CP856" s="31">
        <v>166.4</v>
      </c>
      <c r="CQ856" s="31">
        <v>175.9</v>
      </c>
      <c r="CR856" s="31">
        <v>172.7</v>
      </c>
      <c r="CS856" s="31">
        <v>177.2</v>
      </c>
      <c r="CT856" s="31">
        <v>175.1</v>
      </c>
      <c r="CU856" s="31">
        <v>174.5</v>
      </c>
      <c r="CV856" s="31">
        <v>174.5</v>
      </c>
      <c r="CW856" s="31">
        <v>177.2</v>
      </c>
      <c r="CX856" s="31">
        <v>172.7</v>
      </c>
      <c r="CY856" s="31">
        <v>166.5</v>
      </c>
      <c r="CZ856" s="31">
        <v>172.6</v>
      </c>
      <c r="DA856" s="31">
        <v>163</v>
      </c>
      <c r="DB856" s="31">
        <v>166.4</v>
      </c>
      <c r="DC856" s="31">
        <v>170.2</v>
      </c>
      <c r="DD856" s="31">
        <v>164.3</v>
      </c>
      <c r="DE856" s="31">
        <v>175.1</v>
      </c>
      <c r="DF856" s="31">
        <v>189.7</v>
      </c>
      <c r="DG856" s="31">
        <v>192.3</v>
      </c>
      <c r="DH856" s="31">
        <v>196.9</v>
      </c>
      <c r="DI856" s="31">
        <v>200.4</v>
      </c>
      <c r="DJ856" s="31">
        <v>195.3</v>
      </c>
      <c r="DK856" s="31">
        <v>203.3</v>
      </c>
      <c r="DL856" s="31">
        <v>183.4</v>
      </c>
      <c r="DM856" s="31">
        <v>189.2</v>
      </c>
      <c r="DN856" s="31">
        <v>190.5</v>
      </c>
      <c r="DO856" s="31">
        <v>192.6</v>
      </c>
      <c r="DP856" s="31">
        <v>195.7</v>
      </c>
      <c r="DQ856" s="31">
        <v>195</v>
      </c>
      <c r="DR856" s="31">
        <v>185.1</v>
      </c>
      <c r="DS856" s="31">
        <v>180.7</v>
      </c>
      <c r="DT856" s="31">
        <v>184.4</v>
      </c>
      <c r="DU856" s="31">
        <v>186.8</v>
      </c>
      <c r="DV856" s="31">
        <v>175.4</v>
      </c>
      <c r="DW856" s="31">
        <v>195.2</v>
      </c>
      <c r="DX856" s="31">
        <v>190.5</v>
      </c>
      <c r="DY856" s="31">
        <v>180.3</v>
      </c>
      <c r="DZ856" s="31">
        <v>194.5</v>
      </c>
      <c r="EA856" s="31">
        <v>193.9</v>
      </c>
      <c r="EB856" s="31">
        <v>182.7</v>
      </c>
      <c r="EC856" s="31">
        <v>185.6</v>
      </c>
      <c r="ED856" s="31">
        <v>200.4</v>
      </c>
      <c r="EE856" s="31">
        <v>201.4</v>
      </c>
      <c r="EF856" s="31">
        <v>193.9</v>
      </c>
      <c r="EG856" s="31">
        <v>187.7</v>
      </c>
      <c r="EH856" s="31">
        <v>181.1</v>
      </c>
      <c r="EI856" s="31">
        <v>193.1</v>
      </c>
      <c r="EJ856" s="31">
        <v>179</v>
      </c>
      <c r="EK856" s="31">
        <v>180.3</v>
      </c>
      <c r="EL856" s="31">
        <v>189.4</v>
      </c>
      <c r="EM856" s="31">
        <v>186</v>
      </c>
      <c r="EN856" s="31">
        <v>179.2</v>
      </c>
      <c r="EO856" s="31">
        <v>190.6</v>
      </c>
      <c r="EP856" s="31">
        <v>191.9</v>
      </c>
      <c r="EQ856" s="31">
        <v>192</v>
      </c>
      <c r="ER856" s="31">
        <v>199.3</v>
      </c>
      <c r="ES856" s="31">
        <v>199.3</v>
      </c>
      <c r="ET856" s="31">
        <v>201.9</v>
      </c>
    </row>
    <row r="857" spans="1:150">
      <c r="A857" s="25" t="s">
        <v>2884</v>
      </c>
      <c r="B857" s="25" t="s">
        <v>2885</v>
      </c>
      <c r="C857" s="26">
        <v>1.238E-2</v>
      </c>
      <c r="D857" s="31">
        <v>106</v>
      </c>
      <c r="E857" s="31">
        <v>106.8</v>
      </c>
      <c r="F857" s="31">
        <v>106.4</v>
      </c>
      <c r="G857" s="31">
        <v>106.2</v>
      </c>
      <c r="H857" s="31">
        <v>105</v>
      </c>
      <c r="I857" s="31">
        <v>106.9</v>
      </c>
      <c r="J857" s="31">
        <v>106.9</v>
      </c>
      <c r="K857" s="31">
        <v>106.3</v>
      </c>
      <c r="L857" s="31">
        <v>106.5</v>
      </c>
      <c r="M857" s="31">
        <v>106.6</v>
      </c>
      <c r="N857" s="31">
        <v>107.9</v>
      </c>
      <c r="O857" s="31">
        <v>106.8</v>
      </c>
      <c r="P857" s="31">
        <v>106</v>
      </c>
      <c r="Q857" s="31">
        <v>102.9</v>
      </c>
      <c r="R857" s="31">
        <v>104.7</v>
      </c>
      <c r="S857" s="31">
        <v>106.9</v>
      </c>
      <c r="T857" s="31">
        <v>108.4</v>
      </c>
      <c r="U857" s="31">
        <v>106.7</v>
      </c>
      <c r="V857" s="31">
        <v>106.8</v>
      </c>
      <c r="W857" s="31">
        <v>106.9</v>
      </c>
      <c r="X857" s="31">
        <v>106.9</v>
      </c>
      <c r="Y857" s="31">
        <v>108.2</v>
      </c>
      <c r="Z857" s="31">
        <v>108</v>
      </c>
      <c r="AA857" s="31">
        <v>107.1</v>
      </c>
      <c r="AB857" s="31">
        <v>113.4</v>
      </c>
      <c r="AC857" s="31">
        <v>113.8</v>
      </c>
      <c r="AD857" s="31">
        <v>112.8</v>
      </c>
      <c r="AE857" s="31">
        <v>112.7</v>
      </c>
      <c r="AF857" s="31">
        <v>113.1</v>
      </c>
      <c r="AG857" s="31">
        <v>113.9</v>
      </c>
      <c r="AH857" s="31">
        <v>112.8</v>
      </c>
      <c r="AI857" s="31">
        <v>112.9</v>
      </c>
      <c r="AJ857" s="31">
        <v>113.2</v>
      </c>
      <c r="AK857" s="31">
        <v>113.8</v>
      </c>
      <c r="AL857" s="31">
        <v>114.2</v>
      </c>
      <c r="AM857" s="31">
        <v>120.1</v>
      </c>
      <c r="AN857" s="31">
        <v>117.8</v>
      </c>
      <c r="AO857" s="31">
        <v>118.5</v>
      </c>
      <c r="AP857" s="31">
        <v>116.5</v>
      </c>
      <c r="AQ857" s="31">
        <v>118</v>
      </c>
      <c r="AR857" s="31">
        <v>115.9</v>
      </c>
      <c r="AS857" s="31">
        <v>114.8</v>
      </c>
      <c r="AT857" s="31">
        <v>118.3</v>
      </c>
      <c r="AU857" s="31">
        <v>118</v>
      </c>
      <c r="AV857" s="31">
        <v>119.5</v>
      </c>
      <c r="AW857" s="31">
        <v>120</v>
      </c>
      <c r="AX857" s="31">
        <v>119.4</v>
      </c>
      <c r="AY857" s="31">
        <v>118.9</v>
      </c>
      <c r="AZ857" s="31">
        <v>119.7</v>
      </c>
      <c r="BA857" s="31">
        <v>121.6</v>
      </c>
      <c r="BB857" s="31">
        <v>123.3</v>
      </c>
      <c r="BC857" s="31">
        <v>124.2</v>
      </c>
      <c r="BD857" s="31">
        <v>124.5</v>
      </c>
      <c r="BE857" s="31">
        <v>125.5</v>
      </c>
      <c r="BF857" s="31">
        <v>126</v>
      </c>
      <c r="BG857" s="31">
        <v>126</v>
      </c>
      <c r="BH857" s="31">
        <v>126.5</v>
      </c>
      <c r="BI857" s="31">
        <v>125.9</v>
      </c>
      <c r="BJ857" s="31">
        <v>126.6</v>
      </c>
      <c r="BK857" s="31">
        <v>126.2</v>
      </c>
      <c r="BL857" s="31">
        <v>126.9</v>
      </c>
      <c r="BM857" s="31">
        <v>127.1</v>
      </c>
      <c r="BN857" s="31">
        <v>127.1</v>
      </c>
      <c r="BO857" s="31">
        <v>126.6</v>
      </c>
      <c r="BP857" s="31">
        <v>125.7</v>
      </c>
      <c r="BQ857" s="31">
        <v>125.7</v>
      </c>
      <c r="BR857" s="31">
        <v>126.1</v>
      </c>
      <c r="BS857" s="31">
        <v>125.6</v>
      </c>
      <c r="BT857" s="31">
        <v>125.2</v>
      </c>
      <c r="BU857" s="31">
        <v>125.3</v>
      </c>
      <c r="BV857" s="31">
        <v>125.5</v>
      </c>
      <c r="BW857" s="31">
        <v>125.5</v>
      </c>
      <c r="BX857" s="31">
        <v>126.5</v>
      </c>
      <c r="BY857" s="31">
        <v>126.5</v>
      </c>
      <c r="BZ857" s="31">
        <v>126.2</v>
      </c>
      <c r="CA857" s="31">
        <v>126.3</v>
      </c>
      <c r="CB857" s="31">
        <v>127.4</v>
      </c>
      <c r="CC857" s="31">
        <v>127.8</v>
      </c>
      <c r="CD857" s="31">
        <v>128.80000000000001</v>
      </c>
      <c r="CE857" s="31">
        <v>128.80000000000001</v>
      </c>
      <c r="CF857" s="31">
        <v>128.9</v>
      </c>
      <c r="CG857" s="31">
        <v>129.4</v>
      </c>
      <c r="CH857" s="31">
        <v>126.2</v>
      </c>
      <c r="CI857" s="31">
        <v>126.4</v>
      </c>
      <c r="CJ857" s="31">
        <v>127.7</v>
      </c>
      <c r="CK857" s="31">
        <v>127.8</v>
      </c>
      <c r="CL857" s="31">
        <v>128.1</v>
      </c>
      <c r="CM857" s="31">
        <v>128.19999999999999</v>
      </c>
      <c r="CN857" s="31">
        <v>129.1</v>
      </c>
      <c r="CO857" s="31">
        <v>129.19999999999999</v>
      </c>
      <c r="CP857" s="31">
        <v>129.80000000000001</v>
      </c>
      <c r="CQ857" s="31">
        <v>130.9</v>
      </c>
      <c r="CR857" s="31">
        <v>131.4</v>
      </c>
      <c r="CS857" s="31">
        <v>131.69999999999999</v>
      </c>
      <c r="CT857" s="31">
        <v>131.30000000000001</v>
      </c>
      <c r="CU857" s="31">
        <v>131</v>
      </c>
      <c r="CV857" s="31">
        <v>130.80000000000001</v>
      </c>
      <c r="CW857" s="31">
        <v>131.4</v>
      </c>
      <c r="CX857" s="31">
        <v>130.9</v>
      </c>
      <c r="CY857" s="31">
        <v>130.9</v>
      </c>
      <c r="CZ857" s="31">
        <v>131</v>
      </c>
      <c r="DA857" s="31">
        <v>131.1</v>
      </c>
      <c r="DB857" s="31">
        <v>131.9</v>
      </c>
      <c r="DC857" s="31">
        <v>131.80000000000001</v>
      </c>
      <c r="DD857" s="31">
        <v>131.9</v>
      </c>
      <c r="DE857" s="31">
        <v>134.19999999999999</v>
      </c>
      <c r="DF857" s="31">
        <v>134.19999999999999</v>
      </c>
      <c r="DG857" s="31">
        <v>134.19999999999999</v>
      </c>
      <c r="DH857" s="31">
        <v>135.9</v>
      </c>
      <c r="DI857" s="31">
        <v>136</v>
      </c>
      <c r="DJ857" s="31">
        <v>137.5</v>
      </c>
      <c r="DK857" s="31">
        <v>138.30000000000001</v>
      </c>
      <c r="DL857" s="31">
        <v>138.69999999999999</v>
      </c>
      <c r="DM857" s="31">
        <v>138.6</v>
      </c>
      <c r="DN857" s="31">
        <v>141.1</v>
      </c>
      <c r="DO857" s="31">
        <v>142.1</v>
      </c>
      <c r="DP857" s="31">
        <v>142.5</v>
      </c>
      <c r="DQ857" s="31">
        <v>143.80000000000001</v>
      </c>
      <c r="DR857" s="31">
        <v>144.30000000000001</v>
      </c>
      <c r="DS857" s="31">
        <v>145.9</v>
      </c>
      <c r="DT857" s="31">
        <v>146.6</v>
      </c>
      <c r="DU857" s="31">
        <v>147.5</v>
      </c>
      <c r="DV857" s="31">
        <v>147.80000000000001</v>
      </c>
      <c r="DW857" s="31">
        <v>149</v>
      </c>
      <c r="DX857" s="31">
        <v>149.30000000000001</v>
      </c>
      <c r="DY857" s="31">
        <v>151.80000000000001</v>
      </c>
      <c r="DZ857" s="31">
        <v>151.69999999999999</v>
      </c>
      <c r="EA857" s="31">
        <v>152</v>
      </c>
      <c r="EB857" s="31">
        <v>151.9</v>
      </c>
      <c r="EC857" s="31">
        <v>153</v>
      </c>
      <c r="ED857" s="31">
        <v>152.4</v>
      </c>
      <c r="EE857" s="31">
        <v>152.6</v>
      </c>
      <c r="EF857" s="31">
        <v>154.69999999999999</v>
      </c>
      <c r="EG857" s="31">
        <v>155.69999999999999</v>
      </c>
      <c r="EH857" s="31">
        <v>154.80000000000001</v>
      </c>
      <c r="EI857" s="31">
        <v>155.30000000000001</v>
      </c>
      <c r="EJ857" s="31">
        <v>155.4</v>
      </c>
      <c r="EK857" s="31">
        <v>155.9</v>
      </c>
      <c r="EL857" s="31">
        <v>155</v>
      </c>
      <c r="EM857" s="31">
        <v>155.30000000000001</v>
      </c>
      <c r="EN857" s="31">
        <v>155.9</v>
      </c>
      <c r="EO857" s="31">
        <v>156.19999999999999</v>
      </c>
      <c r="EP857" s="31">
        <v>155.19999999999999</v>
      </c>
      <c r="EQ857" s="31">
        <v>154</v>
      </c>
      <c r="ER857" s="31">
        <v>158.30000000000001</v>
      </c>
      <c r="ES857" s="31">
        <v>159.19999999999999</v>
      </c>
      <c r="ET857" s="31">
        <v>161.69999999999999</v>
      </c>
    </row>
    <row r="858" spans="1:150">
      <c r="A858" s="25" t="s">
        <v>2886</v>
      </c>
      <c r="B858" s="25" t="s">
        <v>2887</v>
      </c>
      <c r="C858" s="26">
        <v>3.6700000000000001E-3</v>
      </c>
      <c r="D858" s="31">
        <v>105.2</v>
      </c>
      <c r="E858" s="31">
        <v>109.2</v>
      </c>
      <c r="F858" s="31">
        <v>106.6</v>
      </c>
      <c r="G858" s="31">
        <v>105.5</v>
      </c>
      <c r="H858" s="31">
        <v>105.2</v>
      </c>
      <c r="I858" s="31">
        <v>105</v>
      </c>
      <c r="J858" s="31">
        <v>106.8</v>
      </c>
      <c r="K858" s="31">
        <v>106.1</v>
      </c>
      <c r="L858" s="31">
        <v>107.8</v>
      </c>
      <c r="M858" s="31">
        <v>108.4</v>
      </c>
      <c r="N858" s="31">
        <v>107.9</v>
      </c>
      <c r="O858" s="31">
        <v>108.3</v>
      </c>
      <c r="P858" s="31">
        <v>102.8</v>
      </c>
      <c r="Q858" s="31">
        <v>103.9</v>
      </c>
      <c r="R858" s="31">
        <v>104.5</v>
      </c>
      <c r="S858" s="31">
        <v>103.5</v>
      </c>
      <c r="T858" s="31">
        <v>104.1</v>
      </c>
      <c r="U858" s="31">
        <v>104.8</v>
      </c>
      <c r="V858" s="31">
        <v>104.3</v>
      </c>
      <c r="W858" s="31">
        <v>104.9</v>
      </c>
      <c r="X858" s="31">
        <v>104.7</v>
      </c>
      <c r="Y858" s="31">
        <v>103.9</v>
      </c>
      <c r="Z858" s="31">
        <v>104.4</v>
      </c>
      <c r="AA858" s="31">
        <v>103.1</v>
      </c>
      <c r="AB858" s="31">
        <v>110.8</v>
      </c>
      <c r="AC858" s="31">
        <v>111.8</v>
      </c>
      <c r="AD858" s="31">
        <v>110.6</v>
      </c>
      <c r="AE858" s="31">
        <v>109.9</v>
      </c>
      <c r="AF858" s="31">
        <v>110.2</v>
      </c>
      <c r="AG858" s="31">
        <v>111.5</v>
      </c>
      <c r="AH858" s="31">
        <v>111.1</v>
      </c>
      <c r="AI858" s="31">
        <v>110.8</v>
      </c>
      <c r="AJ858" s="31">
        <v>110.4</v>
      </c>
      <c r="AK858" s="31">
        <v>114.3</v>
      </c>
      <c r="AL858" s="31">
        <v>114.6</v>
      </c>
      <c r="AM858" s="31">
        <v>127.2</v>
      </c>
      <c r="AN858" s="31">
        <v>112.9</v>
      </c>
      <c r="AO858" s="31">
        <v>112</v>
      </c>
      <c r="AP858" s="31">
        <v>112.6</v>
      </c>
      <c r="AQ858" s="31">
        <v>113</v>
      </c>
      <c r="AR858" s="31">
        <v>114.5</v>
      </c>
      <c r="AS858" s="31">
        <v>111.5</v>
      </c>
      <c r="AT858" s="31">
        <v>115</v>
      </c>
      <c r="AU858" s="31">
        <v>115.4</v>
      </c>
      <c r="AV858" s="31">
        <v>115.4</v>
      </c>
      <c r="AW858" s="31">
        <v>112.8</v>
      </c>
      <c r="AX858" s="31">
        <v>112.7</v>
      </c>
      <c r="AY858" s="31">
        <v>112.3</v>
      </c>
      <c r="AZ858" s="31">
        <v>113.8</v>
      </c>
      <c r="BA858" s="31">
        <v>115.5</v>
      </c>
      <c r="BB858" s="31">
        <v>118</v>
      </c>
      <c r="BC858" s="31">
        <v>118.8</v>
      </c>
      <c r="BD858" s="31">
        <v>119.5</v>
      </c>
      <c r="BE858" s="31">
        <v>119.3</v>
      </c>
      <c r="BF858" s="31">
        <v>120.2</v>
      </c>
      <c r="BG858" s="31">
        <v>120.4</v>
      </c>
      <c r="BH858" s="31">
        <v>121.4</v>
      </c>
      <c r="BI858" s="31">
        <v>121.4</v>
      </c>
      <c r="BJ858" s="31">
        <v>121.4</v>
      </c>
      <c r="BK858" s="31">
        <v>121.4</v>
      </c>
      <c r="BL858" s="31">
        <v>122.4</v>
      </c>
      <c r="BM858" s="31">
        <v>122.4</v>
      </c>
      <c r="BN858" s="31">
        <v>122.4</v>
      </c>
      <c r="BO858" s="31">
        <v>120.5</v>
      </c>
      <c r="BP858" s="31">
        <v>118.4</v>
      </c>
      <c r="BQ858" s="31">
        <v>118.4</v>
      </c>
      <c r="BR858" s="31">
        <v>118.6</v>
      </c>
      <c r="BS858" s="31">
        <v>117.8</v>
      </c>
      <c r="BT858" s="31">
        <v>116.8</v>
      </c>
      <c r="BU858" s="31">
        <v>116.9</v>
      </c>
      <c r="BV858" s="31">
        <v>117.9</v>
      </c>
      <c r="BW858" s="31">
        <v>117.9</v>
      </c>
      <c r="BX858" s="31">
        <v>118.2</v>
      </c>
      <c r="BY858" s="31">
        <v>117.2</v>
      </c>
      <c r="BZ858" s="31">
        <v>116.3</v>
      </c>
      <c r="CA858" s="31">
        <v>117.2</v>
      </c>
      <c r="CB858" s="31">
        <v>117</v>
      </c>
      <c r="CC858" s="31">
        <v>117</v>
      </c>
      <c r="CD858" s="31">
        <v>117.4</v>
      </c>
      <c r="CE858" s="31">
        <v>117.4</v>
      </c>
      <c r="CF858" s="31">
        <v>117.4</v>
      </c>
      <c r="CG858" s="31">
        <v>117.4</v>
      </c>
      <c r="CH858" s="31">
        <v>113.8</v>
      </c>
      <c r="CI858" s="31">
        <v>113.8</v>
      </c>
      <c r="CJ858" s="31">
        <v>113.8</v>
      </c>
      <c r="CK858" s="31">
        <v>113.8</v>
      </c>
      <c r="CL858" s="31">
        <v>113.9</v>
      </c>
      <c r="CM858" s="31">
        <v>114</v>
      </c>
      <c r="CN858" s="31">
        <v>114.9</v>
      </c>
      <c r="CO858" s="31">
        <v>114.9</v>
      </c>
      <c r="CP858" s="31">
        <v>114.9</v>
      </c>
      <c r="CQ858" s="31">
        <v>119</v>
      </c>
      <c r="CR858" s="31">
        <v>119.4</v>
      </c>
      <c r="CS858" s="31">
        <v>119.3</v>
      </c>
      <c r="CT858" s="31">
        <v>119.3</v>
      </c>
      <c r="CU858" s="31">
        <v>118.3</v>
      </c>
      <c r="CV858" s="31">
        <v>117.8</v>
      </c>
      <c r="CW858" s="31">
        <v>116.9</v>
      </c>
      <c r="CX858" s="31">
        <v>114.2</v>
      </c>
      <c r="CY858" s="31">
        <v>115.6</v>
      </c>
      <c r="CZ858" s="31">
        <v>115.5</v>
      </c>
      <c r="DA858" s="31">
        <v>115.9</v>
      </c>
      <c r="DB858" s="31">
        <v>116.4</v>
      </c>
      <c r="DC858" s="31">
        <v>115.7</v>
      </c>
      <c r="DD858" s="31">
        <v>116.6</v>
      </c>
      <c r="DE858" s="31">
        <v>119.2</v>
      </c>
      <c r="DF858" s="31">
        <v>119.4</v>
      </c>
      <c r="DG858" s="31">
        <v>118</v>
      </c>
      <c r="DH858" s="31">
        <v>120.5</v>
      </c>
      <c r="DI858" s="31">
        <v>119.8</v>
      </c>
      <c r="DJ858" s="31">
        <v>121.6</v>
      </c>
      <c r="DK858" s="31">
        <v>124.1</v>
      </c>
      <c r="DL858" s="31">
        <v>126.1</v>
      </c>
      <c r="DM858" s="31">
        <v>126.7</v>
      </c>
      <c r="DN858" s="31">
        <v>126.1</v>
      </c>
      <c r="DO858" s="31">
        <v>128.19999999999999</v>
      </c>
      <c r="DP858" s="31">
        <v>127.7</v>
      </c>
      <c r="DQ858" s="31">
        <v>128.80000000000001</v>
      </c>
      <c r="DR858" s="31">
        <v>127.5</v>
      </c>
      <c r="DS858" s="31">
        <v>129.5</v>
      </c>
      <c r="DT858" s="31">
        <v>130.1</v>
      </c>
      <c r="DU858" s="31">
        <v>133</v>
      </c>
      <c r="DV858" s="31">
        <v>133.4</v>
      </c>
      <c r="DW858" s="31">
        <v>131</v>
      </c>
      <c r="DX858" s="31">
        <v>132</v>
      </c>
      <c r="DY858" s="31">
        <v>134.1</v>
      </c>
      <c r="DZ858" s="31">
        <v>132.5</v>
      </c>
      <c r="EA858" s="31">
        <v>134.9</v>
      </c>
      <c r="EB858" s="31">
        <v>134.9</v>
      </c>
      <c r="EC858" s="31">
        <v>134.69999999999999</v>
      </c>
      <c r="ED858" s="31">
        <v>132.5</v>
      </c>
      <c r="EE858" s="31">
        <v>134.4</v>
      </c>
      <c r="EF858" s="31">
        <v>134.5</v>
      </c>
      <c r="EG858" s="31">
        <v>135.5</v>
      </c>
      <c r="EH858" s="31">
        <v>134.6</v>
      </c>
      <c r="EI858" s="31">
        <v>136</v>
      </c>
      <c r="EJ858" s="31">
        <v>137.5</v>
      </c>
      <c r="EK858" s="31">
        <v>137.19999999999999</v>
      </c>
      <c r="EL858" s="31">
        <v>136.5</v>
      </c>
      <c r="EM858" s="31">
        <v>137.1</v>
      </c>
      <c r="EN858" s="31">
        <v>136</v>
      </c>
      <c r="EO858" s="31">
        <v>137.69999999999999</v>
      </c>
      <c r="EP858" s="31">
        <v>137.69999999999999</v>
      </c>
      <c r="EQ858" s="31">
        <v>137.69999999999999</v>
      </c>
      <c r="ER858" s="31">
        <v>143.69999999999999</v>
      </c>
      <c r="ES858" s="31">
        <v>143.5</v>
      </c>
      <c r="ET858" s="31">
        <v>146.5</v>
      </c>
    </row>
    <row r="859" spans="1:150">
      <c r="A859" s="25" t="s">
        <v>2888</v>
      </c>
      <c r="B859" s="25" t="s">
        <v>2889</v>
      </c>
      <c r="C859" s="26">
        <v>2.3000000000000001E-4</v>
      </c>
      <c r="D859" s="31">
        <v>107.9</v>
      </c>
      <c r="E859" s="31">
        <v>107.9</v>
      </c>
      <c r="F859" s="31">
        <v>107.4</v>
      </c>
      <c r="G859" s="31">
        <v>109.3</v>
      </c>
      <c r="H859" s="31">
        <v>107.9</v>
      </c>
      <c r="I859" s="31">
        <v>109.6</v>
      </c>
      <c r="J859" s="31">
        <v>107.9</v>
      </c>
      <c r="K859" s="31">
        <v>107.9</v>
      </c>
      <c r="L859" s="31">
        <v>107.9</v>
      </c>
      <c r="M859" s="31">
        <v>109.6</v>
      </c>
      <c r="N859" s="31">
        <v>111.9</v>
      </c>
      <c r="O859" s="31">
        <v>111</v>
      </c>
      <c r="P859" s="31">
        <v>115.4</v>
      </c>
      <c r="Q859" s="31">
        <v>120.3</v>
      </c>
      <c r="R859" s="31">
        <v>120.3</v>
      </c>
      <c r="S859" s="31">
        <v>118.7</v>
      </c>
      <c r="T859" s="31">
        <v>118.1</v>
      </c>
      <c r="U859" s="31">
        <v>118.1</v>
      </c>
      <c r="V859" s="31">
        <v>118.1</v>
      </c>
      <c r="W859" s="31">
        <v>120</v>
      </c>
      <c r="X859" s="31">
        <v>118.1</v>
      </c>
      <c r="Y859" s="31">
        <v>118.1</v>
      </c>
      <c r="Z859" s="31">
        <v>121.2</v>
      </c>
      <c r="AA859" s="31">
        <v>123.1</v>
      </c>
      <c r="AB859" s="31">
        <v>132.30000000000001</v>
      </c>
      <c r="AC859" s="31">
        <v>137.4</v>
      </c>
      <c r="AD859" s="31">
        <v>133.19999999999999</v>
      </c>
      <c r="AE859" s="31">
        <v>132.30000000000001</v>
      </c>
      <c r="AF859" s="31">
        <v>134.4</v>
      </c>
      <c r="AG859" s="31">
        <v>132.30000000000001</v>
      </c>
      <c r="AH859" s="31">
        <v>132.30000000000001</v>
      </c>
      <c r="AI859" s="31">
        <v>132.30000000000001</v>
      </c>
      <c r="AJ859" s="31">
        <v>134.19999999999999</v>
      </c>
      <c r="AK859" s="31">
        <v>134.4</v>
      </c>
      <c r="AL859" s="31">
        <v>132.30000000000001</v>
      </c>
      <c r="AM859" s="31">
        <v>134.19999999999999</v>
      </c>
      <c r="AN859" s="31">
        <v>162.4</v>
      </c>
      <c r="AO859" s="31">
        <v>152.69999999999999</v>
      </c>
      <c r="AP859" s="31">
        <v>160.19999999999999</v>
      </c>
      <c r="AQ859" s="31">
        <v>160.4</v>
      </c>
      <c r="AR859" s="31">
        <v>162.6</v>
      </c>
      <c r="AS859" s="31">
        <v>158.5</v>
      </c>
      <c r="AT859" s="31">
        <v>159.9</v>
      </c>
      <c r="AU859" s="31">
        <v>154.69999999999999</v>
      </c>
      <c r="AV859" s="31">
        <v>157</v>
      </c>
      <c r="AW859" s="31">
        <v>155.9</v>
      </c>
      <c r="AX859" s="31">
        <v>156.19999999999999</v>
      </c>
      <c r="AY859" s="31">
        <v>157.80000000000001</v>
      </c>
      <c r="AZ859" s="31">
        <v>155.6</v>
      </c>
      <c r="BA859" s="31">
        <v>159</v>
      </c>
      <c r="BB859" s="31">
        <v>155.69999999999999</v>
      </c>
      <c r="BC859" s="31">
        <v>163.19999999999999</v>
      </c>
      <c r="BD859" s="31">
        <v>161.1</v>
      </c>
      <c r="BE859" s="31">
        <v>161.69999999999999</v>
      </c>
      <c r="BF859" s="31">
        <v>158.4</v>
      </c>
      <c r="BG859" s="31">
        <v>161.80000000000001</v>
      </c>
      <c r="BH859" s="31">
        <v>159.5</v>
      </c>
      <c r="BI859" s="31">
        <v>161.4</v>
      </c>
      <c r="BJ859" s="31">
        <v>163.19999999999999</v>
      </c>
      <c r="BK859" s="31">
        <v>162.5</v>
      </c>
      <c r="BL859" s="31">
        <v>159.19999999999999</v>
      </c>
      <c r="BM859" s="31">
        <v>164.8</v>
      </c>
      <c r="BN859" s="31">
        <v>162.6</v>
      </c>
      <c r="BO859" s="31">
        <v>161.30000000000001</v>
      </c>
      <c r="BP859" s="31">
        <v>161.9</v>
      </c>
      <c r="BQ859" s="31">
        <v>161.5</v>
      </c>
      <c r="BR859" s="31">
        <v>160.30000000000001</v>
      </c>
      <c r="BS859" s="31">
        <v>160.30000000000001</v>
      </c>
      <c r="BT859" s="31">
        <v>163.5</v>
      </c>
      <c r="BU859" s="31">
        <v>163.5</v>
      </c>
      <c r="BV859" s="31">
        <v>161.9</v>
      </c>
      <c r="BW859" s="31">
        <v>160.30000000000001</v>
      </c>
      <c r="BX859" s="31">
        <v>165.4</v>
      </c>
      <c r="BY859" s="31">
        <v>168.2</v>
      </c>
      <c r="BZ859" s="31">
        <v>165.4</v>
      </c>
      <c r="CA859" s="31">
        <v>159.30000000000001</v>
      </c>
      <c r="CB859" s="31">
        <v>164.3</v>
      </c>
      <c r="CC859" s="31">
        <v>164.3</v>
      </c>
      <c r="CD859" s="31">
        <v>164.8</v>
      </c>
      <c r="CE859" s="31">
        <v>163.19999999999999</v>
      </c>
      <c r="CF859" s="31">
        <v>163.6</v>
      </c>
      <c r="CG859" s="31">
        <v>164.8</v>
      </c>
      <c r="CH859" s="31">
        <v>165.1</v>
      </c>
      <c r="CI859" s="31">
        <v>157.6</v>
      </c>
      <c r="CJ859" s="31">
        <v>161.1</v>
      </c>
      <c r="CK859" s="31">
        <v>159.80000000000001</v>
      </c>
      <c r="CL859" s="31">
        <v>167</v>
      </c>
      <c r="CM859" s="31">
        <v>165.9</v>
      </c>
      <c r="CN859" s="31">
        <v>168.2</v>
      </c>
      <c r="CO859" s="31">
        <v>170</v>
      </c>
      <c r="CP859" s="31">
        <v>167.8</v>
      </c>
      <c r="CQ859" s="31">
        <v>172.1</v>
      </c>
      <c r="CR859" s="31">
        <v>169.6</v>
      </c>
      <c r="CS859" s="31">
        <v>171</v>
      </c>
      <c r="CT859" s="31">
        <v>170</v>
      </c>
      <c r="CU859" s="31">
        <v>167</v>
      </c>
      <c r="CV859" s="31">
        <v>168.5</v>
      </c>
      <c r="CW859" s="31">
        <v>171</v>
      </c>
      <c r="CX859" s="31">
        <v>172</v>
      </c>
      <c r="CY859" s="31">
        <v>172.8</v>
      </c>
      <c r="CZ859" s="31">
        <v>175.6</v>
      </c>
      <c r="DA859" s="31">
        <v>174.2</v>
      </c>
      <c r="DB859" s="31">
        <v>176.1</v>
      </c>
      <c r="DC859" s="31">
        <v>179.2</v>
      </c>
      <c r="DD859" s="31">
        <v>181.2</v>
      </c>
      <c r="DE859" s="31">
        <v>189.6</v>
      </c>
      <c r="DF859" s="31">
        <v>189.1</v>
      </c>
      <c r="DG859" s="31">
        <v>190</v>
      </c>
      <c r="DH859" s="31">
        <v>194.6</v>
      </c>
      <c r="DI859" s="31">
        <v>192.8</v>
      </c>
      <c r="DJ859" s="31">
        <v>201.1</v>
      </c>
      <c r="DK859" s="31">
        <v>201.1</v>
      </c>
      <c r="DL859" s="31">
        <v>201.5</v>
      </c>
      <c r="DM859" s="31">
        <v>203.1</v>
      </c>
      <c r="DN859" s="31">
        <v>202.1</v>
      </c>
      <c r="DO859" s="31">
        <v>205.1</v>
      </c>
      <c r="DP859" s="31">
        <v>205.1</v>
      </c>
      <c r="DQ859" s="31">
        <v>208.2</v>
      </c>
      <c r="DR859" s="31">
        <v>208.9</v>
      </c>
      <c r="DS859" s="31">
        <v>203</v>
      </c>
      <c r="DT859" s="31">
        <v>209.6</v>
      </c>
      <c r="DU859" s="31">
        <v>210.8</v>
      </c>
      <c r="DV859" s="31">
        <v>203.5</v>
      </c>
      <c r="DW859" s="31">
        <v>215.3</v>
      </c>
      <c r="DX859" s="31">
        <v>209.3</v>
      </c>
      <c r="DY859" s="31">
        <v>210.8</v>
      </c>
      <c r="DZ859" s="31">
        <v>208.2</v>
      </c>
      <c r="EA859" s="31">
        <v>207</v>
      </c>
      <c r="EB859" s="31">
        <v>215.6</v>
      </c>
      <c r="EC859" s="31">
        <v>211</v>
      </c>
      <c r="ED859" s="31">
        <v>216.3</v>
      </c>
      <c r="EE859" s="31">
        <v>213.7</v>
      </c>
      <c r="EF859" s="31">
        <v>213.7</v>
      </c>
      <c r="EG859" s="31">
        <v>211.5</v>
      </c>
      <c r="EH859" s="31">
        <v>214.2</v>
      </c>
      <c r="EI859" s="31">
        <v>213.4</v>
      </c>
      <c r="EJ859" s="31">
        <v>211.9</v>
      </c>
      <c r="EK859" s="31">
        <v>220.2</v>
      </c>
      <c r="EL859" s="31">
        <v>216.9</v>
      </c>
      <c r="EM859" s="31">
        <v>214</v>
      </c>
      <c r="EN859" s="31">
        <v>212.8</v>
      </c>
      <c r="EO859" s="31">
        <v>216.3</v>
      </c>
      <c r="EP859" s="31">
        <v>213.2</v>
      </c>
      <c r="EQ859" s="31">
        <v>213.6</v>
      </c>
      <c r="ER859" s="31">
        <v>215.7</v>
      </c>
      <c r="ES859" s="31">
        <v>216.1</v>
      </c>
      <c r="ET859" s="31">
        <v>213.4</v>
      </c>
    </row>
    <row r="860" spans="1:150">
      <c r="A860" s="25" t="s">
        <v>2890</v>
      </c>
      <c r="B860" s="25" t="s">
        <v>2891</v>
      </c>
      <c r="C860" s="26">
        <v>2.0600000000000002E-3</v>
      </c>
      <c r="D860" s="31">
        <v>109.3</v>
      </c>
      <c r="E860" s="31">
        <v>106.2</v>
      </c>
      <c r="F860" s="31">
        <v>107.8</v>
      </c>
      <c r="G860" s="31">
        <v>107.8</v>
      </c>
      <c r="H860" s="31">
        <v>101.4</v>
      </c>
      <c r="I860" s="31">
        <v>113.5</v>
      </c>
      <c r="J860" s="31">
        <v>110.4</v>
      </c>
      <c r="K860" s="31">
        <v>108.2</v>
      </c>
      <c r="L860" s="31">
        <v>106.6</v>
      </c>
      <c r="M860" s="31">
        <v>103.3</v>
      </c>
      <c r="N860" s="31">
        <v>110.2</v>
      </c>
      <c r="O860" s="31">
        <v>102.9</v>
      </c>
      <c r="P860" s="31">
        <v>109.4</v>
      </c>
      <c r="Q860" s="31">
        <v>105.4</v>
      </c>
      <c r="R860" s="31">
        <v>105.4</v>
      </c>
      <c r="S860" s="31">
        <v>105.4</v>
      </c>
      <c r="T860" s="31">
        <v>105.4</v>
      </c>
      <c r="U860" s="31">
        <v>108.1</v>
      </c>
      <c r="V860" s="31">
        <v>110.7</v>
      </c>
      <c r="W860" s="31">
        <v>110.7</v>
      </c>
      <c r="X860" s="31">
        <v>110.7</v>
      </c>
      <c r="Y860" s="31">
        <v>117.4</v>
      </c>
      <c r="Z860" s="31">
        <v>113</v>
      </c>
      <c r="AA860" s="31">
        <v>113</v>
      </c>
      <c r="AB860" s="31">
        <v>118.6</v>
      </c>
      <c r="AC860" s="31">
        <v>118.6</v>
      </c>
      <c r="AD860" s="31">
        <v>114.4</v>
      </c>
      <c r="AE860" s="31">
        <v>114.4</v>
      </c>
      <c r="AF860" s="31">
        <v>114.7</v>
      </c>
      <c r="AG860" s="31">
        <v>114.7</v>
      </c>
      <c r="AH860" s="31">
        <v>109.3</v>
      </c>
      <c r="AI860" s="31">
        <v>109.7</v>
      </c>
      <c r="AJ860" s="31">
        <v>109.7</v>
      </c>
      <c r="AK860" s="31">
        <v>109.7</v>
      </c>
      <c r="AL860" s="31">
        <v>112.2</v>
      </c>
      <c r="AM860" s="31">
        <v>118.9</v>
      </c>
      <c r="AN860" s="31">
        <v>117.2</v>
      </c>
      <c r="AO860" s="31">
        <v>124.2</v>
      </c>
      <c r="AP860" s="31">
        <v>116</v>
      </c>
      <c r="AQ860" s="31">
        <v>123.4</v>
      </c>
      <c r="AR860" s="31">
        <v>123.4</v>
      </c>
      <c r="AS860" s="31">
        <v>122</v>
      </c>
      <c r="AT860" s="31">
        <v>122.5</v>
      </c>
      <c r="AU860" s="31">
        <v>123.7</v>
      </c>
      <c r="AV860" s="31">
        <v>123.7</v>
      </c>
      <c r="AW860" s="31">
        <v>123.2</v>
      </c>
      <c r="AX860" s="31">
        <v>123.2</v>
      </c>
      <c r="AY860" s="31">
        <v>123.2</v>
      </c>
      <c r="AZ860" s="31">
        <v>123.7</v>
      </c>
      <c r="BA860" s="31">
        <v>124.6</v>
      </c>
      <c r="BB860" s="31">
        <v>124.2</v>
      </c>
      <c r="BC860" s="31">
        <v>122.7</v>
      </c>
      <c r="BD860" s="31">
        <v>122.2</v>
      </c>
      <c r="BE860" s="31">
        <v>132.1</v>
      </c>
      <c r="BF860" s="31">
        <v>130</v>
      </c>
      <c r="BG860" s="31">
        <v>131.1</v>
      </c>
      <c r="BH860" s="31">
        <v>132</v>
      </c>
      <c r="BI860" s="31">
        <v>132.9</v>
      </c>
      <c r="BJ860" s="31">
        <v>132.9</v>
      </c>
      <c r="BK860" s="31">
        <v>134</v>
      </c>
      <c r="BL860" s="31">
        <v>134</v>
      </c>
      <c r="BM860" s="31">
        <v>134.5</v>
      </c>
      <c r="BN860" s="31">
        <v>134.5</v>
      </c>
      <c r="BO860" s="31">
        <v>134.80000000000001</v>
      </c>
      <c r="BP860" s="31">
        <v>132.80000000000001</v>
      </c>
      <c r="BQ860" s="31">
        <v>132.80000000000001</v>
      </c>
      <c r="BR860" s="31">
        <v>135.6</v>
      </c>
      <c r="BS860" s="31">
        <v>133.4</v>
      </c>
      <c r="BT860" s="31">
        <v>132.80000000000001</v>
      </c>
      <c r="BU860" s="31">
        <v>132.80000000000001</v>
      </c>
      <c r="BV860" s="31">
        <v>132.69999999999999</v>
      </c>
      <c r="BW860" s="31">
        <v>133.19999999999999</v>
      </c>
      <c r="BX860" s="31">
        <v>135.69999999999999</v>
      </c>
      <c r="BY860" s="31">
        <v>136.5</v>
      </c>
      <c r="BZ860" s="31">
        <v>136.6</v>
      </c>
      <c r="CA860" s="31">
        <v>136.5</v>
      </c>
      <c r="CB860" s="31">
        <v>136.69999999999999</v>
      </c>
      <c r="CC860" s="31">
        <v>137.4</v>
      </c>
      <c r="CD860" s="31">
        <v>141.5</v>
      </c>
      <c r="CE860" s="31">
        <v>141.5</v>
      </c>
      <c r="CF860" s="31">
        <v>141.5</v>
      </c>
      <c r="CG860" s="31">
        <v>142.4</v>
      </c>
      <c r="CH860" s="31">
        <v>142.4</v>
      </c>
      <c r="CI860" s="31">
        <v>142.4</v>
      </c>
      <c r="CJ860" s="31">
        <v>142.69999999999999</v>
      </c>
      <c r="CK860" s="31">
        <v>144.30000000000001</v>
      </c>
      <c r="CL860" s="31">
        <v>145.80000000000001</v>
      </c>
      <c r="CM860" s="31">
        <v>145.80000000000001</v>
      </c>
      <c r="CN860" s="31">
        <v>146.69999999999999</v>
      </c>
      <c r="CO860" s="31">
        <v>145.80000000000001</v>
      </c>
      <c r="CP860" s="31">
        <v>144.30000000000001</v>
      </c>
      <c r="CQ860" s="31">
        <v>143.9</v>
      </c>
      <c r="CR860" s="31">
        <v>143.1</v>
      </c>
      <c r="CS860" s="31">
        <v>142.30000000000001</v>
      </c>
      <c r="CT860" s="31">
        <v>142</v>
      </c>
      <c r="CU860" s="31">
        <v>142.4</v>
      </c>
      <c r="CV860" s="31">
        <v>141.6</v>
      </c>
      <c r="CW860" s="31">
        <v>142.4</v>
      </c>
      <c r="CX860" s="31">
        <v>142</v>
      </c>
      <c r="CY860" s="31">
        <v>142</v>
      </c>
      <c r="CZ860" s="31">
        <v>143</v>
      </c>
      <c r="DA860" s="31">
        <v>142.1</v>
      </c>
      <c r="DB860" s="31">
        <v>146.4</v>
      </c>
      <c r="DC860" s="31">
        <v>146.1</v>
      </c>
      <c r="DD860" s="31">
        <v>146.30000000000001</v>
      </c>
      <c r="DE860" s="31">
        <v>146.30000000000001</v>
      </c>
      <c r="DF860" s="31">
        <v>146.5</v>
      </c>
      <c r="DG860" s="31">
        <v>146.69999999999999</v>
      </c>
      <c r="DH860" s="31">
        <v>146.80000000000001</v>
      </c>
      <c r="DI860" s="31">
        <v>147.5</v>
      </c>
      <c r="DJ860" s="31">
        <v>151.19999999999999</v>
      </c>
      <c r="DK860" s="31">
        <v>151.30000000000001</v>
      </c>
      <c r="DL860" s="31">
        <v>151.30000000000001</v>
      </c>
      <c r="DM860" s="31">
        <v>151.4</v>
      </c>
      <c r="DN860" s="31">
        <v>153.19999999999999</v>
      </c>
      <c r="DO860" s="31">
        <v>154.5</v>
      </c>
      <c r="DP860" s="31">
        <v>154.5</v>
      </c>
      <c r="DQ860" s="31">
        <v>158.4</v>
      </c>
      <c r="DR860" s="31">
        <v>159.1</v>
      </c>
      <c r="DS860" s="31">
        <v>160.4</v>
      </c>
      <c r="DT860" s="31">
        <v>160.4</v>
      </c>
      <c r="DU860" s="31">
        <v>161.1</v>
      </c>
      <c r="DV860" s="31">
        <v>161.1</v>
      </c>
      <c r="DW860" s="31">
        <v>169.6</v>
      </c>
      <c r="DX860" s="31">
        <v>171.3</v>
      </c>
      <c r="DY860" s="31">
        <v>172.9</v>
      </c>
      <c r="DZ860" s="31">
        <v>174</v>
      </c>
      <c r="EA860" s="31">
        <v>174</v>
      </c>
      <c r="EB860" s="31">
        <v>173.8</v>
      </c>
      <c r="EC860" s="31">
        <v>173.5</v>
      </c>
      <c r="ED860" s="31">
        <v>173.3</v>
      </c>
      <c r="EE860" s="31">
        <v>173.3</v>
      </c>
      <c r="EF860" s="31">
        <v>174.5</v>
      </c>
      <c r="EG860" s="31">
        <v>175.6</v>
      </c>
      <c r="EH860" s="31">
        <v>176.5</v>
      </c>
      <c r="EI860" s="31">
        <v>177.2</v>
      </c>
      <c r="EJ860" s="31">
        <v>177.2</v>
      </c>
      <c r="EK860" s="31">
        <v>178.2</v>
      </c>
      <c r="EL860" s="31">
        <v>177.7</v>
      </c>
      <c r="EM860" s="31">
        <v>177.7</v>
      </c>
      <c r="EN860" s="31">
        <v>177.9</v>
      </c>
      <c r="EO860" s="31">
        <v>183.1</v>
      </c>
      <c r="EP860" s="31">
        <v>182.8</v>
      </c>
      <c r="EQ860" s="31">
        <v>182.8</v>
      </c>
      <c r="ER860" s="31">
        <v>189.2</v>
      </c>
      <c r="ES860" s="31">
        <v>194.1</v>
      </c>
      <c r="ET860" s="31">
        <v>204.2</v>
      </c>
    </row>
    <row r="861" spans="1:150">
      <c r="A861" s="25" t="s">
        <v>2892</v>
      </c>
      <c r="B861" s="25" t="s">
        <v>2893</v>
      </c>
      <c r="C861" s="26">
        <v>5.62E-3</v>
      </c>
      <c r="D861" s="31">
        <v>105.4</v>
      </c>
      <c r="E861" s="31">
        <v>105.7</v>
      </c>
      <c r="F861" s="31">
        <v>105.7</v>
      </c>
      <c r="G861" s="31">
        <v>105.8</v>
      </c>
      <c r="H861" s="31">
        <v>105.7</v>
      </c>
      <c r="I861" s="31">
        <v>105.6</v>
      </c>
      <c r="J861" s="31">
        <v>105.7</v>
      </c>
      <c r="K861" s="31">
        <v>105.6</v>
      </c>
      <c r="L861" s="31">
        <v>105.5</v>
      </c>
      <c r="M861" s="31">
        <v>106.3</v>
      </c>
      <c r="N861" s="31">
        <v>106.9</v>
      </c>
      <c r="O861" s="31">
        <v>107.1</v>
      </c>
      <c r="P861" s="31">
        <v>105.9</v>
      </c>
      <c r="Q861" s="31">
        <v>99.8</v>
      </c>
      <c r="R861" s="31">
        <v>103.3</v>
      </c>
      <c r="S861" s="31">
        <v>108.6</v>
      </c>
      <c r="T861" s="31">
        <v>111.7</v>
      </c>
      <c r="U861" s="31">
        <v>106.3</v>
      </c>
      <c r="V861" s="31">
        <v>106</v>
      </c>
      <c r="W861" s="31">
        <v>105.7</v>
      </c>
      <c r="X861" s="31">
        <v>105.9</v>
      </c>
      <c r="Y861" s="31">
        <v>106.9</v>
      </c>
      <c r="Z861" s="31">
        <v>107.7</v>
      </c>
      <c r="AA861" s="31">
        <v>106.5</v>
      </c>
      <c r="AB861" s="31">
        <v>112.3</v>
      </c>
      <c r="AC861" s="31">
        <v>112.3</v>
      </c>
      <c r="AD861" s="31">
        <v>112.7</v>
      </c>
      <c r="AE861" s="31">
        <v>112.6</v>
      </c>
      <c r="AF861" s="31">
        <v>113.3</v>
      </c>
      <c r="AG861" s="31">
        <v>114.2</v>
      </c>
      <c r="AH861" s="31">
        <v>114.1</v>
      </c>
      <c r="AI861" s="31">
        <v>114.4</v>
      </c>
      <c r="AJ861" s="31">
        <v>115.2</v>
      </c>
      <c r="AK861" s="31">
        <v>114</v>
      </c>
      <c r="AL861" s="31">
        <v>113.7</v>
      </c>
      <c r="AM861" s="31">
        <v>115.9</v>
      </c>
      <c r="AN861" s="31">
        <v>119.1</v>
      </c>
      <c r="AO861" s="31">
        <v>118.9</v>
      </c>
      <c r="AP861" s="31">
        <v>117</v>
      </c>
      <c r="AQ861" s="31">
        <v>117.2</v>
      </c>
      <c r="AR861" s="31">
        <v>111.6</v>
      </c>
      <c r="AS861" s="31">
        <v>111.7</v>
      </c>
      <c r="AT861" s="31">
        <v>116.9</v>
      </c>
      <c r="AU861" s="31">
        <v>115.8</v>
      </c>
      <c r="AV861" s="31">
        <v>119.1</v>
      </c>
      <c r="AW861" s="31">
        <v>122.1</v>
      </c>
      <c r="AX861" s="31">
        <v>120.8</v>
      </c>
      <c r="AY861" s="31">
        <v>119.8</v>
      </c>
      <c r="AZ861" s="31">
        <v>120</v>
      </c>
      <c r="BA861" s="31">
        <v>122.5</v>
      </c>
      <c r="BB861" s="31">
        <v>124.9</v>
      </c>
      <c r="BC861" s="31">
        <v>127.3</v>
      </c>
      <c r="BD861" s="31">
        <v>127.5</v>
      </c>
      <c r="BE861" s="31">
        <v>126.3</v>
      </c>
      <c r="BF861" s="31">
        <v>127.7</v>
      </c>
      <c r="BG861" s="31">
        <v>126.9</v>
      </c>
      <c r="BH861" s="31">
        <v>127.1</v>
      </c>
      <c r="BI861" s="31">
        <v>125.6</v>
      </c>
      <c r="BJ861" s="31">
        <v>127</v>
      </c>
      <c r="BK861" s="31">
        <v>125.8</v>
      </c>
      <c r="BL861" s="31">
        <v>126.3</v>
      </c>
      <c r="BM861" s="31">
        <v>126.3</v>
      </c>
      <c r="BN861" s="31">
        <v>126.5</v>
      </c>
      <c r="BO861" s="31">
        <v>126.4</v>
      </c>
      <c r="BP861" s="31">
        <v>126.5</v>
      </c>
      <c r="BQ861" s="31">
        <v>126.6</v>
      </c>
      <c r="BR861" s="31">
        <v>126.4</v>
      </c>
      <c r="BS861" s="31">
        <v>126.6</v>
      </c>
      <c r="BT861" s="31">
        <v>126.6</v>
      </c>
      <c r="BU861" s="31">
        <v>126.6</v>
      </c>
      <c r="BV861" s="31">
        <v>126.5</v>
      </c>
      <c r="BW861" s="31">
        <v>126.5</v>
      </c>
      <c r="BX861" s="31">
        <v>126.6</v>
      </c>
      <c r="BY861" s="31">
        <v>126.8</v>
      </c>
      <c r="BZ861" s="31">
        <v>126.8</v>
      </c>
      <c r="CA861" s="31">
        <v>126.8</v>
      </c>
      <c r="CB861" s="31">
        <v>128.9</v>
      </c>
      <c r="CC861" s="31">
        <v>129.5</v>
      </c>
      <c r="CD861" s="31">
        <v>130.1</v>
      </c>
      <c r="CE861" s="31">
        <v>130</v>
      </c>
      <c r="CF861" s="31">
        <v>130.30000000000001</v>
      </c>
      <c r="CG861" s="31">
        <v>131.1</v>
      </c>
      <c r="CH861" s="31">
        <v>126.3</v>
      </c>
      <c r="CI861" s="31">
        <v>127</v>
      </c>
      <c r="CJ861" s="31">
        <v>127.2</v>
      </c>
      <c r="CK861" s="31">
        <v>127</v>
      </c>
      <c r="CL861" s="31">
        <v>126.8</v>
      </c>
      <c r="CM861" s="31">
        <v>127</v>
      </c>
      <c r="CN861" s="31">
        <v>128</v>
      </c>
      <c r="CO861" s="31">
        <v>128.5</v>
      </c>
      <c r="CP861" s="31">
        <v>130.30000000000001</v>
      </c>
      <c r="CQ861" s="31">
        <v>130.1</v>
      </c>
      <c r="CR861" s="31">
        <v>131.4</v>
      </c>
      <c r="CS861" s="31">
        <v>132.4</v>
      </c>
      <c r="CT861" s="31">
        <v>131.5</v>
      </c>
      <c r="CU861" s="31">
        <v>131.5</v>
      </c>
      <c r="CV861" s="31">
        <v>131.69999999999999</v>
      </c>
      <c r="CW861" s="31">
        <v>133.19999999999999</v>
      </c>
      <c r="CX861" s="31">
        <v>133.80000000000001</v>
      </c>
      <c r="CY861" s="31">
        <v>132.80000000000001</v>
      </c>
      <c r="CZ861" s="31">
        <v>132.6</v>
      </c>
      <c r="DA861" s="31">
        <v>132.9</v>
      </c>
      <c r="DB861" s="31">
        <v>132.69999999999999</v>
      </c>
      <c r="DC861" s="31">
        <v>132.9</v>
      </c>
      <c r="DD861" s="31">
        <v>132.5</v>
      </c>
      <c r="DE861" s="31">
        <v>135.30000000000001</v>
      </c>
      <c r="DF861" s="31">
        <v>135.1</v>
      </c>
      <c r="DG861" s="31">
        <v>136</v>
      </c>
      <c r="DH861" s="31">
        <v>137.69999999999999</v>
      </c>
      <c r="DI861" s="31">
        <v>138.19999999999999</v>
      </c>
      <c r="DJ861" s="31">
        <v>138.5</v>
      </c>
      <c r="DK861" s="31">
        <v>138.69999999999999</v>
      </c>
      <c r="DL861" s="31">
        <v>138.4</v>
      </c>
      <c r="DM861" s="31">
        <v>138.19999999999999</v>
      </c>
      <c r="DN861" s="31">
        <v>143.4</v>
      </c>
      <c r="DO861" s="31">
        <v>143.80000000000001</v>
      </c>
      <c r="DP861" s="31">
        <v>144.19999999999999</v>
      </c>
      <c r="DQ861" s="31">
        <v>144.80000000000001</v>
      </c>
      <c r="DR861" s="31">
        <v>146.30000000000001</v>
      </c>
      <c r="DS861" s="31">
        <v>148.4</v>
      </c>
      <c r="DT861" s="31">
        <v>149.30000000000001</v>
      </c>
      <c r="DU861" s="31">
        <v>149.9</v>
      </c>
      <c r="DV861" s="31">
        <v>150.5</v>
      </c>
      <c r="DW861" s="31">
        <v>150.80000000000001</v>
      </c>
      <c r="DX861" s="31">
        <v>150.6</v>
      </c>
      <c r="DY861" s="31">
        <v>154.19999999999999</v>
      </c>
      <c r="DZ861" s="31">
        <v>154.69999999999999</v>
      </c>
      <c r="EA861" s="31">
        <v>153.9</v>
      </c>
      <c r="EB861" s="31">
        <v>153.4</v>
      </c>
      <c r="EC861" s="31">
        <v>156.1</v>
      </c>
      <c r="ED861" s="31">
        <v>156.19999999999999</v>
      </c>
      <c r="EE861" s="31">
        <v>155.5</v>
      </c>
      <c r="EF861" s="31">
        <v>159.69999999999999</v>
      </c>
      <c r="EG861" s="31">
        <v>160.80000000000001</v>
      </c>
      <c r="EH861" s="31">
        <v>158.9</v>
      </c>
      <c r="EI861" s="31">
        <v>158.9</v>
      </c>
      <c r="EJ861" s="31">
        <v>158.1</v>
      </c>
      <c r="EK861" s="31">
        <v>158.80000000000001</v>
      </c>
      <c r="EL861" s="31">
        <v>157.5</v>
      </c>
      <c r="EM861" s="31">
        <v>158</v>
      </c>
      <c r="EN861" s="31">
        <v>159.9</v>
      </c>
      <c r="EO861" s="31">
        <v>157.5</v>
      </c>
      <c r="EP861" s="31">
        <v>155.6</v>
      </c>
      <c r="EQ861" s="31">
        <v>152.9</v>
      </c>
      <c r="ER861" s="31">
        <v>158.30000000000001</v>
      </c>
      <c r="ES861" s="31">
        <v>158.69999999999999</v>
      </c>
      <c r="ET861" s="31">
        <v>158.69999999999999</v>
      </c>
    </row>
    <row r="862" spans="1:150">
      <c r="A862" s="25" t="s">
        <v>2894</v>
      </c>
      <c r="B862" s="25" t="s">
        <v>2895</v>
      </c>
      <c r="C862" s="26">
        <v>8.0000000000000004E-4</v>
      </c>
      <c r="D862" s="31">
        <v>105</v>
      </c>
      <c r="E862" s="31">
        <v>105</v>
      </c>
      <c r="F862" s="31">
        <v>107.3</v>
      </c>
      <c r="G862" s="31">
        <v>107.3</v>
      </c>
      <c r="H862" s="31">
        <v>107.3</v>
      </c>
      <c r="I862" s="31">
        <v>107.3</v>
      </c>
      <c r="J862" s="31">
        <v>107.3</v>
      </c>
      <c r="K862" s="31">
        <v>107.3</v>
      </c>
      <c r="L862" s="31">
        <v>107.3</v>
      </c>
      <c r="M862" s="31">
        <v>107.3</v>
      </c>
      <c r="N862" s="31">
        <v>107.3</v>
      </c>
      <c r="O862" s="31">
        <v>107.3</v>
      </c>
      <c r="P862" s="31">
        <v>109.6</v>
      </c>
      <c r="Q862" s="31">
        <v>109.6</v>
      </c>
      <c r="R862" s="31">
        <v>109.6</v>
      </c>
      <c r="S862" s="31">
        <v>110.6</v>
      </c>
      <c r="T862" s="31">
        <v>110.6</v>
      </c>
      <c r="U862" s="31">
        <v>110.6</v>
      </c>
      <c r="V862" s="31">
        <v>110.6</v>
      </c>
      <c r="W862" s="31">
        <v>110.6</v>
      </c>
      <c r="X862" s="31">
        <v>110.6</v>
      </c>
      <c r="Y862" s="31">
        <v>110.6</v>
      </c>
      <c r="Z862" s="31">
        <v>110.6</v>
      </c>
      <c r="AA862" s="31">
        <v>110.6</v>
      </c>
      <c r="AB862" s="31">
        <v>113.9</v>
      </c>
      <c r="AC862" s="31">
        <v>113.9</v>
      </c>
      <c r="AD862" s="31">
        <v>113.9</v>
      </c>
      <c r="AE862" s="31">
        <v>115.4</v>
      </c>
      <c r="AF862" s="31">
        <v>115.4</v>
      </c>
      <c r="AG862" s="31">
        <v>115.4</v>
      </c>
      <c r="AH862" s="31">
        <v>115.4</v>
      </c>
      <c r="AI862" s="31">
        <v>115.4</v>
      </c>
      <c r="AJ862" s="31">
        <v>115.4</v>
      </c>
      <c r="AK862" s="31">
        <v>115.4</v>
      </c>
      <c r="AL862" s="31">
        <v>115.4</v>
      </c>
      <c r="AM862" s="31">
        <v>115.4</v>
      </c>
      <c r="AN862" s="31">
        <v>120.2</v>
      </c>
      <c r="AO862" s="31">
        <v>120.2</v>
      </c>
      <c r="AP862" s="31">
        <v>120.2</v>
      </c>
      <c r="AQ862" s="31">
        <v>120.2</v>
      </c>
      <c r="AR862" s="31">
        <v>120.2</v>
      </c>
      <c r="AS862" s="31">
        <v>120.2</v>
      </c>
      <c r="AT862" s="31">
        <v>120.2</v>
      </c>
      <c r="AU862" s="31">
        <v>120.2</v>
      </c>
      <c r="AV862" s="31">
        <v>120.2</v>
      </c>
      <c r="AW862" s="31">
        <v>120.2</v>
      </c>
      <c r="AX862" s="31">
        <v>120.2</v>
      </c>
      <c r="AY862" s="31">
        <v>120.2</v>
      </c>
      <c r="AZ862" s="31">
        <v>124.3</v>
      </c>
      <c r="BA862" s="31">
        <v>124.3</v>
      </c>
      <c r="BB862" s="31">
        <v>124.3</v>
      </c>
      <c r="BC862" s="31">
        <v>120.8</v>
      </c>
      <c r="BD862" s="31">
        <v>121.6</v>
      </c>
      <c r="BE862" s="31">
        <v>121.6</v>
      </c>
      <c r="BF862" s="31">
        <v>120.8</v>
      </c>
      <c r="BG862" s="31">
        <v>121.9</v>
      </c>
      <c r="BH862" s="31">
        <v>122.3</v>
      </c>
      <c r="BI862" s="31">
        <v>120.8</v>
      </c>
      <c r="BJ862" s="31">
        <v>120.8</v>
      </c>
      <c r="BK862" s="31">
        <v>120.8</v>
      </c>
      <c r="BL862" s="31">
        <v>124.1</v>
      </c>
      <c r="BM862" s="31">
        <v>124.1</v>
      </c>
      <c r="BN862" s="31">
        <v>124.1</v>
      </c>
      <c r="BO862" s="31">
        <v>124.1</v>
      </c>
      <c r="BP862" s="31">
        <v>124.1</v>
      </c>
      <c r="BQ862" s="31">
        <v>124.1</v>
      </c>
      <c r="BR862" s="31">
        <v>124.1</v>
      </c>
      <c r="BS862" s="31">
        <v>124.1</v>
      </c>
      <c r="BT862" s="31">
        <v>124.1</v>
      </c>
      <c r="BU862" s="31">
        <v>124.1</v>
      </c>
      <c r="BV862" s="31">
        <v>124.1</v>
      </c>
      <c r="BW862" s="31">
        <v>124.1</v>
      </c>
      <c r="BX862" s="31">
        <v>129.5</v>
      </c>
      <c r="BY862" s="31">
        <v>129.5</v>
      </c>
      <c r="BZ862" s="31">
        <v>129.5</v>
      </c>
      <c r="CA862" s="31">
        <v>129.5</v>
      </c>
      <c r="CB862" s="31">
        <v>129.5</v>
      </c>
      <c r="CC862" s="31">
        <v>129.5</v>
      </c>
      <c r="CD862" s="31">
        <v>129.5</v>
      </c>
      <c r="CE862" s="31">
        <v>129.5</v>
      </c>
      <c r="CF862" s="31">
        <v>129.5</v>
      </c>
      <c r="CG862" s="31">
        <v>129.5</v>
      </c>
      <c r="CH862" s="31">
        <v>129.5</v>
      </c>
      <c r="CI862" s="31">
        <v>129.5</v>
      </c>
      <c r="CJ862" s="31">
        <v>145.6</v>
      </c>
      <c r="CK862" s="31">
        <v>145.6</v>
      </c>
      <c r="CL862" s="31">
        <v>145.6</v>
      </c>
      <c r="CM862" s="31">
        <v>145.6</v>
      </c>
      <c r="CN862" s="31">
        <v>145.6</v>
      </c>
      <c r="CO862" s="31">
        <v>145.6</v>
      </c>
      <c r="CP862" s="31">
        <v>146.30000000000001</v>
      </c>
      <c r="CQ862" s="31">
        <v>146.30000000000001</v>
      </c>
      <c r="CR862" s="31">
        <v>145.5</v>
      </c>
      <c r="CS862" s="31">
        <v>145.6</v>
      </c>
      <c r="CT862" s="31">
        <v>145.6</v>
      </c>
      <c r="CU862" s="31">
        <v>145.6</v>
      </c>
      <c r="CV862" s="31">
        <v>145.6</v>
      </c>
      <c r="CW862" s="31">
        <v>145.6</v>
      </c>
      <c r="CX862" s="31">
        <v>147.4</v>
      </c>
      <c r="CY862" s="31">
        <v>147.4</v>
      </c>
      <c r="CZ862" s="31">
        <v>147.4</v>
      </c>
      <c r="DA862" s="31">
        <v>147.4</v>
      </c>
      <c r="DB862" s="31">
        <v>147.4</v>
      </c>
      <c r="DC862" s="31">
        <v>147.4</v>
      </c>
      <c r="DD862" s="31">
        <v>147.5</v>
      </c>
      <c r="DE862" s="31">
        <v>147.5</v>
      </c>
      <c r="DF862" s="31">
        <v>147.5</v>
      </c>
      <c r="DG862" s="31">
        <v>147.5</v>
      </c>
      <c r="DH862" s="31">
        <v>149.19999999999999</v>
      </c>
      <c r="DI862" s="31">
        <v>149.19999999999999</v>
      </c>
      <c r="DJ862" s="31">
        <v>149.19999999999999</v>
      </c>
      <c r="DK862" s="31">
        <v>149.30000000000001</v>
      </c>
      <c r="DL862" s="31">
        <v>148.69999999999999</v>
      </c>
      <c r="DM862" s="31">
        <v>144.9</v>
      </c>
      <c r="DN862" s="31">
        <v>144.9</v>
      </c>
      <c r="DO862" s="31">
        <v>144.9</v>
      </c>
      <c r="DP862" s="31">
        <v>149.4</v>
      </c>
      <c r="DQ862" s="31">
        <v>150</v>
      </c>
      <c r="DR862" s="31">
        <v>150</v>
      </c>
      <c r="DS862" s="31">
        <v>150</v>
      </c>
      <c r="DT862" s="31">
        <v>150</v>
      </c>
      <c r="DU862" s="31">
        <v>144.30000000000001</v>
      </c>
      <c r="DV862" s="31">
        <v>144.30000000000001</v>
      </c>
      <c r="DW862" s="31">
        <v>145.69999999999999</v>
      </c>
      <c r="DX862" s="31">
        <v>145.69999999999999</v>
      </c>
      <c r="DY862" s="31">
        <v>145.1</v>
      </c>
      <c r="DZ862" s="31">
        <v>145.1</v>
      </c>
      <c r="EA862" s="31">
        <v>145.1</v>
      </c>
      <c r="EB862" s="31">
        <v>145.1</v>
      </c>
      <c r="EC862" s="31">
        <v>145.1</v>
      </c>
      <c r="ED862" s="31">
        <v>145.1</v>
      </c>
      <c r="EE862" s="31">
        <v>145.1</v>
      </c>
      <c r="EF862" s="31">
        <v>145.1</v>
      </c>
      <c r="EG862" s="31">
        <v>145.1</v>
      </c>
      <c r="EH862" s="31">
        <v>145.69999999999999</v>
      </c>
      <c r="EI862" s="31">
        <v>145.69999999999999</v>
      </c>
      <c r="EJ862" s="31">
        <v>145.69999999999999</v>
      </c>
      <c r="EK862" s="31">
        <v>145.69999999999999</v>
      </c>
      <c r="EL862" s="31">
        <v>145.69999999999999</v>
      </c>
      <c r="EM862" s="31">
        <v>145.69999999999999</v>
      </c>
      <c r="EN862" s="31">
        <v>145.69999999999999</v>
      </c>
      <c r="EO862" s="31">
        <v>145.4</v>
      </c>
      <c r="EP862" s="31">
        <v>145.4</v>
      </c>
      <c r="EQ862" s="31">
        <v>145.4</v>
      </c>
      <c r="ER862" s="31">
        <v>129</v>
      </c>
      <c r="ES862" s="31">
        <v>129</v>
      </c>
      <c r="ET862" s="31">
        <v>129</v>
      </c>
    </row>
    <row r="863" spans="1:150">
      <c r="A863" s="25" t="s">
        <v>2896</v>
      </c>
      <c r="B863" s="25" t="s">
        <v>2897</v>
      </c>
      <c r="C863" s="26">
        <v>4.7600000000000003E-3</v>
      </c>
      <c r="D863" s="31">
        <v>104.6</v>
      </c>
      <c r="E863" s="31">
        <v>104.8</v>
      </c>
      <c r="F863" s="31">
        <v>105.9</v>
      </c>
      <c r="G863" s="31">
        <v>105.5</v>
      </c>
      <c r="H863" s="31">
        <v>104.3</v>
      </c>
      <c r="I863" s="31">
        <v>105.5</v>
      </c>
      <c r="J863" s="31">
        <v>105.2</v>
      </c>
      <c r="K863" s="31">
        <v>105.7</v>
      </c>
      <c r="L863" s="31">
        <v>105.9</v>
      </c>
      <c r="M863" s="31">
        <v>105.8</v>
      </c>
      <c r="N863" s="31">
        <v>105.8</v>
      </c>
      <c r="O863" s="31">
        <v>106.3</v>
      </c>
      <c r="P863" s="31">
        <v>108.5</v>
      </c>
      <c r="Q863" s="31">
        <v>110</v>
      </c>
      <c r="R863" s="31">
        <v>111.5</v>
      </c>
      <c r="S863" s="31">
        <v>111.3</v>
      </c>
      <c r="T863" s="31">
        <v>112.3</v>
      </c>
      <c r="U863" s="31">
        <v>113.8</v>
      </c>
      <c r="V863" s="31">
        <v>112.1</v>
      </c>
      <c r="W863" s="31">
        <v>113</v>
      </c>
      <c r="X863" s="31">
        <v>112.5</v>
      </c>
      <c r="Y863" s="31">
        <v>113</v>
      </c>
      <c r="Z863" s="31">
        <v>113.3</v>
      </c>
      <c r="AA863" s="31">
        <v>113.3</v>
      </c>
      <c r="AB863" s="31">
        <v>116.8</v>
      </c>
      <c r="AC863" s="31">
        <v>118.1</v>
      </c>
      <c r="AD863" s="31">
        <v>117.6</v>
      </c>
      <c r="AE863" s="31">
        <v>118.1</v>
      </c>
      <c r="AF863" s="31">
        <v>118.6</v>
      </c>
      <c r="AG863" s="31">
        <v>118.2</v>
      </c>
      <c r="AH863" s="31">
        <v>118.4</v>
      </c>
      <c r="AI863" s="31">
        <v>118.9</v>
      </c>
      <c r="AJ863" s="31">
        <v>119.2</v>
      </c>
      <c r="AK863" s="31">
        <v>118.8</v>
      </c>
      <c r="AL863" s="31">
        <v>117.8</v>
      </c>
      <c r="AM863" s="31">
        <v>118</v>
      </c>
      <c r="AN863" s="31">
        <v>118.6</v>
      </c>
      <c r="AO863" s="31">
        <v>119.1</v>
      </c>
      <c r="AP863" s="31">
        <v>119.5</v>
      </c>
      <c r="AQ863" s="31">
        <v>120.6</v>
      </c>
      <c r="AR863" s="31">
        <v>125</v>
      </c>
      <c r="AS863" s="31">
        <v>124.8</v>
      </c>
      <c r="AT863" s="31">
        <v>124.7</v>
      </c>
      <c r="AU863" s="31">
        <v>125.3</v>
      </c>
      <c r="AV863" s="31">
        <v>125.2</v>
      </c>
      <c r="AW863" s="31">
        <v>125</v>
      </c>
      <c r="AX863" s="31">
        <v>125.4</v>
      </c>
      <c r="AY863" s="31">
        <v>125.9</v>
      </c>
      <c r="AZ863" s="31">
        <v>125.3</v>
      </c>
      <c r="BA863" s="31">
        <v>125</v>
      </c>
      <c r="BB863" s="31">
        <v>125.2</v>
      </c>
      <c r="BC863" s="31">
        <v>125.3</v>
      </c>
      <c r="BD863" s="31">
        <v>127</v>
      </c>
      <c r="BE863" s="31">
        <v>126.3</v>
      </c>
      <c r="BF863" s="31">
        <v>124.8</v>
      </c>
      <c r="BG863" s="31">
        <v>120.9</v>
      </c>
      <c r="BH863" s="31">
        <v>123.2</v>
      </c>
      <c r="BI863" s="31">
        <v>125.3</v>
      </c>
      <c r="BJ863" s="31">
        <v>127.2</v>
      </c>
      <c r="BK863" s="31">
        <v>127.4</v>
      </c>
      <c r="BL863" s="31">
        <v>127.4</v>
      </c>
      <c r="BM863" s="31">
        <v>127.7</v>
      </c>
      <c r="BN863" s="31">
        <v>126.8</v>
      </c>
      <c r="BO863" s="31">
        <v>128.4</v>
      </c>
      <c r="BP863" s="31">
        <v>128.30000000000001</v>
      </c>
      <c r="BQ863" s="31">
        <v>126.7</v>
      </c>
      <c r="BR863" s="31">
        <v>125.8</v>
      </c>
      <c r="BS863" s="31">
        <v>129.19999999999999</v>
      </c>
      <c r="BT863" s="31">
        <v>128.9</v>
      </c>
      <c r="BU863" s="31">
        <v>130</v>
      </c>
      <c r="BV863" s="31">
        <v>130</v>
      </c>
      <c r="BW863" s="31">
        <v>128.9</v>
      </c>
      <c r="BX863" s="31">
        <v>130</v>
      </c>
      <c r="BY863" s="31">
        <v>131.69999999999999</v>
      </c>
      <c r="BZ863" s="31">
        <v>129.19999999999999</v>
      </c>
      <c r="CA863" s="31">
        <v>129.4</v>
      </c>
      <c r="CB863" s="31">
        <v>132.19999999999999</v>
      </c>
      <c r="CC863" s="31">
        <v>132.6</v>
      </c>
      <c r="CD863" s="31">
        <v>131.1</v>
      </c>
      <c r="CE863" s="31">
        <v>134.30000000000001</v>
      </c>
      <c r="CF863" s="31">
        <v>132.4</v>
      </c>
      <c r="CG863" s="31">
        <v>135.1</v>
      </c>
      <c r="CH863" s="31">
        <v>132.6</v>
      </c>
      <c r="CI863" s="31">
        <v>135.19999999999999</v>
      </c>
      <c r="CJ863" s="31">
        <v>138.9</v>
      </c>
      <c r="CK863" s="31">
        <v>137.80000000000001</v>
      </c>
      <c r="CL863" s="31">
        <v>137.69999999999999</v>
      </c>
      <c r="CM863" s="31">
        <v>136.19999999999999</v>
      </c>
      <c r="CN863" s="31">
        <v>137.1</v>
      </c>
      <c r="CO863" s="31">
        <v>136</v>
      </c>
      <c r="CP863" s="31">
        <v>135.9</v>
      </c>
      <c r="CQ863" s="31">
        <v>137</v>
      </c>
      <c r="CR863" s="31">
        <v>138.19999999999999</v>
      </c>
      <c r="CS863" s="31">
        <v>134.6</v>
      </c>
      <c r="CT863" s="31">
        <v>135.5</v>
      </c>
      <c r="CU863" s="31">
        <v>137.6</v>
      </c>
      <c r="CV863" s="31">
        <v>137</v>
      </c>
      <c r="CW863" s="31">
        <v>143.6</v>
      </c>
      <c r="CX863" s="31">
        <v>141.19999999999999</v>
      </c>
      <c r="CY863" s="31">
        <v>143.9</v>
      </c>
      <c r="CZ863" s="31">
        <v>141.4</v>
      </c>
      <c r="DA863" s="31">
        <v>142.6</v>
      </c>
      <c r="DB863" s="31">
        <v>140.69999999999999</v>
      </c>
      <c r="DC863" s="31">
        <v>141.5</v>
      </c>
      <c r="DD863" s="31">
        <v>143.1</v>
      </c>
      <c r="DE863" s="31">
        <v>143</v>
      </c>
      <c r="DF863" s="31">
        <v>144.1</v>
      </c>
      <c r="DG863" s="31">
        <v>146.69999999999999</v>
      </c>
      <c r="DH863" s="31">
        <v>146.6</v>
      </c>
      <c r="DI863" s="31">
        <v>148.5</v>
      </c>
      <c r="DJ863" s="31">
        <v>150.4</v>
      </c>
      <c r="DK863" s="31">
        <v>150.1</v>
      </c>
      <c r="DL863" s="31">
        <v>151.5</v>
      </c>
      <c r="DM863" s="31">
        <v>151</v>
      </c>
      <c r="DN863" s="31">
        <v>149.6</v>
      </c>
      <c r="DO863" s="31">
        <v>151.6</v>
      </c>
      <c r="DP863" s="31">
        <v>151.1</v>
      </c>
      <c r="DQ863" s="31">
        <v>152.69999999999999</v>
      </c>
      <c r="DR863" s="31">
        <v>152.4</v>
      </c>
      <c r="DS863" s="31">
        <v>154.80000000000001</v>
      </c>
      <c r="DT863" s="31">
        <v>158.6</v>
      </c>
      <c r="DU863" s="31">
        <v>156.69999999999999</v>
      </c>
      <c r="DV863" s="31">
        <v>160.1</v>
      </c>
      <c r="DW863" s="31">
        <v>160.69999999999999</v>
      </c>
      <c r="DX863" s="31">
        <v>159.30000000000001</v>
      </c>
      <c r="DY863" s="31">
        <v>159.6</v>
      </c>
      <c r="DZ863" s="31">
        <v>159</v>
      </c>
      <c r="EA863" s="31">
        <v>159.30000000000001</v>
      </c>
      <c r="EB863" s="31">
        <v>159.30000000000001</v>
      </c>
      <c r="EC863" s="31">
        <v>158.69999999999999</v>
      </c>
      <c r="ED863" s="31">
        <v>158.5</v>
      </c>
      <c r="EE863" s="31">
        <v>157.6</v>
      </c>
      <c r="EF863" s="31">
        <v>159.4</v>
      </c>
      <c r="EG863" s="31">
        <v>158.9</v>
      </c>
      <c r="EH863" s="31">
        <v>159.69999999999999</v>
      </c>
      <c r="EI863" s="31">
        <v>159.6</v>
      </c>
      <c r="EJ863" s="31">
        <v>160.4</v>
      </c>
      <c r="EK863" s="31">
        <v>159.9</v>
      </c>
      <c r="EL863" s="31">
        <v>158.80000000000001</v>
      </c>
      <c r="EM863" s="31">
        <v>159.30000000000001</v>
      </c>
      <c r="EN863" s="31">
        <v>160.30000000000001</v>
      </c>
      <c r="EO863" s="31">
        <v>159.6</v>
      </c>
      <c r="EP863" s="31">
        <v>159.9</v>
      </c>
      <c r="EQ863" s="31">
        <v>160</v>
      </c>
      <c r="ER863" s="31">
        <v>161.19999999999999</v>
      </c>
      <c r="ES863" s="31">
        <v>161.4</v>
      </c>
      <c r="ET863" s="31">
        <v>161</v>
      </c>
    </row>
    <row r="864" spans="1:150">
      <c r="A864" s="25" t="s">
        <v>2898</v>
      </c>
      <c r="B864" s="25" t="s">
        <v>2899</v>
      </c>
      <c r="C864" s="26">
        <v>2.0699999999999998E-3</v>
      </c>
      <c r="D864" s="31">
        <v>101.7</v>
      </c>
      <c r="E864" s="31">
        <v>102.5</v>
      </c>
      <c r="F864" s="31">
        <v>105.3</v>
      </c>
      <c r="G864" s="31">
        <v>105.1</v>
      </c>
      <c r="H864" s="31">
        <v>104.1</v>
      </c>
      <c r="I864" s="31">
        <v>104.4</v>
      </c>
      <c r="J864" s="31">
        <v>105</v>
      </c>
      <c r="K864" s="31">
        <v>104.4</v>
      </c>
      <c r="L864" s="31">
        <v>104.1</v>
      </c>
      <c r="M864" s="31">
        <v>104.7</v>
      </c>
      <c r="N864" s="31">
        <v>104.5</v>
      </c>
      <c r="O864" s="31">
        <v>104.7</v>
      </c>
      <c r="P864" s="31">
        <v>107.4</v>
      </c>
      <c r="Q864" s="31">
        <v>108.2</v>
      </c>
      <c r="R864" s="31">
        <v>110.9</v>
      </c>
      <c r="S864" s="31">
        <v>111.2</v>
      </c>
      <c r="T864" s="31">
        <v>111.9</v>
      </c>
      <c r="U864" s="31">
        <v>111.5</v>
      </c>
      <c r="V864" s="31">
        <v>110.6</v>
      </c>
      <c r="W864" s="31">
        <v>112.2</v>
      </c>
      <c r="X864" s="31">
        <v>109.9</v>
      </c>
      <c r="Y864" s="31">
        <v>110.6</v>
      </c>
      <c r="Z864" s="31">
        <v>112.3</v>
      </c>
      <c r="AA864" s="31">
        <v>111.5</v>
      </c>
      <c r="AB864" s="31">
        <v>117.3</v>
      </c>
      <c r="AC864" s="31">
        <v>116.5</v>
      </c>
      <c r="AD864" s="31">
        <v>117.1</v>
      </c>
      <c r="AE864" s="31">
        <v>117.7</v>
      </c>
      <c r="AF864" s="31">
        <v>118.7</v>
      </c>
      <c r="AG864" s="31">
        <v>117.6</v>
      </c>
      <c r="AH864" s="31">
        <v>118</v>
      </c>
      <c r="AI864" s="31">
        <v>119</v>
      </c>
      <c r="AJ864" s="31">
        <v>119.2</v>
      </c>
      <c r="AK864" s="31">
        <v>119.5</v>
      </c>
      <c r="AL864" s="31">
        <v>116.8</v>
      </c>
      <c r="AM864" s="31">
        <v>116.5</v>
      </c>
      <c r="AN864" s="31">
        <v>117.6</v>
      </c>
      <c r="AO864" s="31">
        <v>117.3</v>
      </c>
      <c r="AP864" s="31">
        <v>118.1</v>
      </c>
      <c r="AQ864" s="31">
        <v>117.5</v>
      </c>
      <c r="AR864" s="31">
        <v>127.2</v>
      </c>
      <c r="AS864" s="31">
        <v>126.7</v>
      </c>
      <c r="AT864" s="31">
        <v>126.5</v>
      </c>
      <c r="AU864" s="31">
        <v>127.9</v>
      </c>
      <c r="AV864" s="31">
        <v>127.2</v>
      </c>
      <c r="AW864" s="31">
        <v>126.5</v>
      </c>
      <c r="AX864" s="31">
        <v>128.30000000000001</v>
      </c>
      <c r="AY864" s="31">
        <v>129.80000000000001</v>
      </c>
      <c r="AZ864" s="31">
        <v>127.9</v>
      </c>
      <c r="BA864" s="31">
        <v>127.3</v>
      </c>
      <c r="BB864" s="31">
        <v>127.7</v>
      </c>
      <c r="BC864" s="31">
        <v>127.3</v>
      </c>
      <c r="BD864" s="31">
        <v>130.80000000000001</v>
      </c>
      <c r="BE864" s="31">
        <v>129.30000000000001</v>
      </c>
      <c r="BF864" s="31">
        <v>125.8</v>
      </c>
      <c r="BG864" s="31">
        <v>117.8</v>
      </c>
      <c r="BH864" s="31">
        <v>123.2</v>
      </c>
      <c r="BI864" s="31">
        <v>126.3</v>
      </c>
      <c r="BJ864" s="31">
        <v>129.1</v>
      </c>
      <c r="BK864" s="31">
        <v>130</v>
      </c>
      <c r="BL864" s="31">
        <v>130.6</v>
      </c>
      <c r="BM864" s="31">
        <v>130.6</v>
      </c>
      <c r="BN864" s="31">
        <v>128.6</v>
      </c>
      <c r="BO864" s="31">
        <v>129.5</v>
      </c>
      <c r="BP864" s="31">
        <v>130.5</v>
      </c>
      <c r="BQ864" s="31">
        <v>128.1</v>
      </c>
      <c r="BR864" s="31">
        <v>126</v>
      </c>
      <c r="BS864" s="31">
        <v>132.69999999999999</v>
      </c>
      <c r="BT864" s="31">
        <v>130.80000000000001</v>
      </c>
      <c r="BU864" s="31">
        <v>133.1</v>
      </c>
      <c r="BV864" s="31">
        <v>133</v>
      </c>
      <c r="BW864" s="31">
        <v>130.1</v>
      </c>
      <c r="BX864" s="31">
        <v>131.1</v>
      </c>
      <c r="BY864" s="31">
        <v>133.4</v>
      </c>
      <c r="BZ864" s="31">
        <v>129.1</v>
      </c>
      <c r="CA864" s="31">
        <v>129.4</v>
      </c>
      <c r="CB864" s="31">
        <v>134.4</v>
      </c>
      <c r="CC864" s="31">
        <v>135.6</v>
      </c>
      <c r="CD864" s="31">
        <v>131.19999999999999</v>
      </c>
      <c r="CE864" s="31">
        <v>135.69999999999999</v>
      </c>
      <c r="CF864" s="31">
        <v>129.80000000000001</v>
      </c>
      <c r="CG864" s="31">
        <v>137.80000000000001</v>
      </c>
      <c r="CH864" s="31">
        <v>130.9</v>
      </c>
      <c r="CI864" s="31">
        <v>132.5</v>
      </c>
      <c r="CJ864" s="31">
        <v>138.9</v>
      </c>
      <c r="CK864" s="31">
        <v>135.4</v>
      </c>
      <c r="CL864" s="31">
        <v>135.19999999999999</v>
      </c>
      <c r="CM864" s="31">
        <v>134.30000000000001</v>
      </c>
      <c r="CN864" s="31">
        <v>135.1</v>
      </c>
      <c r="CO864" s="31">
        <v>133.80000000000001</v>
      </c>
      <c r="CP864" s="31">
        <v>132.69999999999999</v>
      </c>
      <c r="CQ864" s="31">
        <v>135.1</v>
      </c>
      <c r="CR864" s="31">
        <v>137.5</v>
      </c>
      <c r="CS864" s="31">
        <v>127.3</v>
      </c>
      <c r="CT864" s="31">
        <v>129.30000000000001</v>
      </c>
      <c r="CU864" s="31">
        <v>133.19999999999999</v>
      </c>
      <c r="CV864" s="31">
        <v>126.4</v>
      </c>
      <c r="CW864" s="31">
        <v>139.69999999999999</v>
      </c>
      <c r="CX864" s="31">
        <v>140.9</v>
      </c>
      <c r="CY864" s="31">
        <v>144.1</v>
      </c>
      <c r="CZ864" s="31">
        <v>141.6</v>
      </c>
      <c r="DA864" s="31">
        <v>146</v>
      </c>
      <c r="DB864" s="31">
        <v>141.30000000000001</v>
      </c>
      <c r="DC864" s="31">
        <v>142.69999999999999</v>
      </c>
      <c r="DD864" s="31">
        <v>145.80000000000001</v>
      </c>
      <c r="DE864" s="31">
        <v>144.4</v>
      </c>
      <c r="DF864" s="31">
        <v>141.19999999999999</v>
      </c>
      <c r="DG864" s="31">
        <v>145.6</v>
      </c>
      <c r="DH864" s="31">
        <v>146.19999999999999</v>
      </c>
      <c r="DI864" s="31">
        <v>146.6</v>
      </c>
      <c r="DJ864" s="31">
        <v>146.4</v>
      </c>
      <c r="DK864" s="31">
        <v>145.5</v>
      </c>
      <c r="DL864" s="31">
        <v>148.6</v>
      </c>
      <c r="DM864" s="31">
        <v>147.4</v>
      </c>
      <c r="DN864" s="31">
        <v>145.69999999999999</v>
      </c>
      <c r="DO864" s="31">
        <v>154.1</v>
      </c>
      <c r="DP864" s="31">
        <v>151.30000000000001</v>
      </c>
      <c r="DQ864" s="31">
        <v>155</v>
      </c>
      <c r="DR864" s="31">
        <v>154.9</v>
      </c>
      <c r="DS864" s="31">
        <v>159.69999999999999</v>
      </c>
      <c r="DT864" s="31">
        <v>166.1</v>
      </c>
      <c r="DU864" s="31">
        <v>159.1</v>
      </c>
      <c r="DV864" s="31">
        <v>166.2</v>
      </c>
      <c r="DW864" s="31">
        <v>166</v>
      </c>
      <c r="DX864" s="31">
        <v>162.1</v>
      </c>
      <c r="DY864" s="31">
        <v>162.30000000000001</v>
      </c>
      <c r="DZ864" s="31">
        <v>161.5</v>
      </c>
      <c r="EA864" s="31">
        <v>162.5</v>
      </c>
      <c r="EB864" s="31">
        <v>162.30000000000001</v>
      </c>
      <c r="EC864" s="31">
        <v>161.1</v>
      </c>
      <c r="ED864" s="31">
        <v>160.80000000000001</v>
      </c>
      <c r="EE864" s="31">
        <v>160</v>
      </c>
      <c r="EF864" s="31">
        <v>163.69999999999999</v>
      </c>
      <c r="EG864" s="31">
        <v>161.19999999999999</v>
      </c>
      <c r="EH864" s="31">
        <v>163.1</v>
      </c>
      <c r="EI864" s="31">
        <v>161.69999999999999</v>
      </c>
      <c r="EJ864" s="31">
        <v>163.4</v>
      </c>
      <c r="EK864" s="31">
        <v>161.9</v>
      </c>
      <c r="EL864" s="31">
        <v>158.80000000000001</v>
      </c>
      <c r="EM864" s="31">
        <v>160.6</v>
      </c>
      <c r="EN864" s="31">
        <v>163.6</v>
      </c>
      <c r="EO864" s="31">
        <v>163.4</v>
      </c>
      <c r="EP864" s="31">
        <v>163.6</v>
      </c>
      <c r="EQ864" s="31">
        <v>163.6</v>
      </c>
      <c r="ER864" s="31">
        <v>162.80000000000001</v>
      </c>
      <c r="ES864" s="31">
        <v>162.6</v>
      </c>
      <c r="ET864" s="31">
        <v>163.5</v>
      </c>
    </row>
    <row r="865" spans="1:150">
      <c r="A865" s="25" t="s">
        <v>2900</v>
      </c>
      <c r="B865" s="25" t="s">
        <v>2901</v>
      </c>
      <c r="C865" s="26">
        <v>4.4999999999999999E-4</v>
      </c>
      <c r="D865" s="31">
        <v>107.4</v>
      </c>
      <c r="E865" s="31">
        <v>107.5</v>
      </c>
      <c r="F865" s="31">
        <v>107.5</v>
      </c>
      <c r="G865" s="31">
        <v>107.4</v>
      </c>
      <c r="H865" s="31">
        <v>107.6</v>
      </c>
      <c r="I865" s="31">
        <v>107.4</v>
      </c>
      <c r="J865" s="31">
        <v>107.6</v>
      </c>
      <c r="K865" s="31">
        <v>107.7</v>
      </c>
      <c r="L865" s="31">
        <v>107.7</v>
      </c>
      <c r="M865" s="31">
        <v>107.7</v>
      </c>
      <c r="N865" s="31">
        <v>107.7</v>
      </c>
      <c r="O865" s="31">
        <v>108.3</v>
      </c>
      <c r="P865" s="31">
        <v>114.6</v>
      </c>
      <c r="Q865" s="31">
        <v>114.6</v>
      </c>
      <c r="R865" s="31">
        <v>114.6</v>
      </c>
      <c r="S865" s="31">
        <v>114.6</v>
      </c>
      <c r="T865" s="31">
        <v>114.6</v>
      </c>
      <c r="U865" s="31">
        <v>114.8</v>
      </c>
      <c r="V865" s="31">
        <v>114.8</v>
      </c>
      <c r="W865" s="31">
        <v>114.8</v>
      </c>
      <c r="X865" s="31">
        <v>114.8</v>
      </c>
      <c r="Y865" s="31">
        <v>115.1</v>
      </c>
      <c r="Z865" s="31">
        <v>115.1</v>
      </c>
      <c r="AA865" s="31">
        <v>116.1</v>
      </c>
      <c r="AB865" s="31">
        <v>121.3</v>
      </c>
      <c r="AC865" s="31">
        <v>121.3</v>
      </c>
      <c r="AD865" s="31">
        <v>121.3</v>
      </c>
      <c r="AE865" s="31">
        <v>121.3</v>
      </c>
      <c r="AF865" s="31">
        <v>121.3</v>
      </c>
      <c r="AG865" s="31">
        <v>121.9</v>
      </c>
      <c r="AH865" s="31">
        <v>121.9</v>
      </c>
      <c r="AI865" s="31">
        <v>121.9</v>
      </c>
      <c r="AJ865" s="31">
        <v>121.9</v>
      </c>
      <c r="AK865" s="31">
        <v>121.9</v>
      </c>
      <c r="AL865" s="31">
        <v>121.9</v>
      </c>
      <c r="AM865" s="31">
        <v>122.9</v>
      </c>
      <c r="AN865" s="31">
        <v>128.6</v>
      </c>
      <c r="AO865" s="31">
        <v>128.6</v>
      </c>
      <c r="AP865" s="31">
        <v>128.6</v>
      </c>
      <c r="AQ865" s="31">
        <v>128.6</v>
      </c>
      <c r="AR865" s="31">
        <v>130.9</v>
      </c>
      <c r="AS865" s="31">
        <v>130.9</v>
      </c>
      <c r="AT865" s="31">
        <v>130.9</v>
      </c>
      <c r="AU865" s="31">
        <v>130.9</v>
      </c>
      <c r="AV865" s="31">
        <v>132.1</v>
      </c>
      <c r="AW865" s="31">
        <v>132</v>
      </c>
      <c r="AX865" s="31">
        <v>132</v>
      </c>
      <c r="AY865" s="31">
        <v>132.30000000000001</v>
      </c>
      <c r="AZ865" s="31">
        <v>135.6</v>
      </c>
      <c r="BA865" s="31">
        <v>135.6</v>
      </c>
      <c r="BB865" s="31">
        <v>135.4</v>
      </c>
      <c r="BC865" s="31">
        <v>135.6</v>
      </c>
      <c r="BD865" s="31">
        <v>135.4</v>
      </c>
      <c r="BE865" s="31">
        <v>135.1</v>
      </c>
      <c r="BF865" s="31">
        <v>135.1</v>
      </c>
      <c r="BG865" s="31">
        <v>135.1</v>
      </c>
      <c r="BH865" s="31">
        <v>135</v>
      </c>
      <c r="BI865" s="31">
        <v>135</v>
      </c>
      <c r="BJ865" s="31">
        <v>135</v>
      </c>
      <c r="BK865" s="31">
        <v>131.5</v>
      </c>
      <c r="BL865" s="31">
        <v>132</v>
      </c>
      <c r="BM865" s="31">
        <v>132</v>
      </c>
      <c r="BN865" s="31">
        <v>132</v>
      </c>
      <c r="BO865" s="31">
        <v>132.4</v>
      </c>
      <c r="BP865" s="31">
        <v>132</v>
      </c>
      <c r="BQ865" s="31">
        <v>132</v>
      </c>
      <c r="BR865" s="31">
        <v>132</v>
      </c>
      <c r="BS865" s="31">
        <v>132</v>
      </c>
      <c r="BT865" s="31">
        <v>132</v>
      </c>
      <c r="BU865" s="31">
        <v>132</v>
      </c>
      <c r="BV865" s="31">
        <v>132.4</v>
      </c>
      <c r="BW865" s="31">
        <v>132.4</v>
      </c>
      <c r="BX865" s="31">
        <v>135</v>
      </c>
      <c r="BY865" s="31">
        <v>134.69999999999999</v>
      </c>
      <c r="BZ865" s="31">
        <v>134</v>
      </c>
      <c r="CA865" s="31">
        <v>134.19999999999999</v>
      </c>
      <c r="CB865" s="31">
        <v>133.69999999999999</v>
      </c>
      <c r="CC865" s="31">
        <v>134.5</v>
      </c>
      <c r="CD865" s="31">
        <v>133.80000000000001</v>
      </c>
      <c r="CE865" s="31">
        <v>133.80000000000001</v>
      </c>
      <c r="CF865" s="31">
        <v>133.80000000000001</v>
      </c>
      <c r="CG865" s="31">
        <v>133</v>
      </c>
      <c r="CH865" s="31">
        <v>133</v>
      </c>
      <c r="CI865" s="31">
        <v>136.1</v>
      </c>
      <c r="CJ865" s="31">
        <v>139.4</v>
      </c>
      <c r="CK865" s="31">
        <v>139.4</v>
      </c>
      <c r="CL865" s="31">
        <v>139.4</v>
      </c>
      <c r="CM865" s="31">
        <v>139.4</v>
      </c>
      <c r="CN865" s="31">
        <v>139.4</v>
      </c>
      <c r="CO865" s="31">
        <v>139.4</v>
      </c>
      <c r="CP865" s="31">
        <v>139.4</v>
      </c>
      <c r="CQ865" s="31">
        <v>140.5</v>
      </c>
      <c r="CR865" s="31">
        <v>140.5</v>
      </c>
      <c r="CS865" s="31">
        <v>141.6</v>
      </c>
      <c r="CT865" s="31">
        <v>141.6</v>
      </c>
      <c r="CU865" s="31">
        <v>141.6</v>
      </c>
      <c r="CV865" s="31">
        <v>141.6</v>
      </c>
      <c r="CW865" s="31">
        <v>142.30000000000001</v>
      </c>
      <c r="CX865" s="31">
        <v>146</v>
      </c>
      <c r="CY865" s="31">
        <v>147.4</v>
      </c>
      <c r="CZ865" s="31">
        <v>145.9</v>
      </c>
      <c r="DA865" s="31">
        <v>145.9</v>
      </c>
      <c r="DB865" s="31">
        <v>147.1</v>
      </c>
      <c r="DC865" s="31">
        <v>148.80000000000001</v>
      </c>
      <c r="DD865" s="31">
        <v>148.80000000000001</v>
      </c>
      <c r="DE865" s="31">
        <v>148.80000000000001</v>
      </c>
      <c r="DF865" s="31">
        <v>153.80000000000001</v>
      </c>
      <c r="DG865" s="31">
        <v>154.6</v>
      </c>
      <c r="DH865" s="31">
        <v>158.6</v>
      </c>
      <c r="DI865" s="31">
        <v>178.1</v>
      </c>
      <c r="DJ865" s="31">
        <v>178.1</v>
      </c>
      <c r="DK865" s="31">
        <v>178.1</v>
      </c>
      <c r="DL865" s="31">
        <v>175.3</v>
      </c>
      <c r="DM865" s="31">
        <v>173.9</v>
      </c>
      <c r="DN865" s="31">
        <v>173.9</v>
      </c>
      <c r="DO865" s="31">
        <v>174</v>
      </c>
      <c r="DP865" s="31">
        <v>175.4</v>
      </c>
      <c r="DQ865" s="31">
        <v>175.4</v>
      </c>
      <c r="DR865" s="31">
        <v>175.4</v>
      </c>
      <c r="DS865" s="31">
        <v>175.4</v>
      </c>
      <c r="DT865" s="31">
        <v>175.4</v>
      </c>
      <c r="DU865" s="31">
        <v>179.3</v>
      </c>
      <c r="DV865" s="31">
        <v>180.3</v>
      </c>
      <c r="DW865" s="31">
        <v>180.3</v>
      </c>
      <c r="DX865" s="31">
        <v>180.3</v>
      </c>
      <c r="DY865" s="31">
        <v>181.9</v>
      </c>
      <c r="DZ865" s="31">
        <v>181.9</v>
      </c>
      <c r="EA865" s="31">
        <v>181.9</v>
      </c>
      <c r="EB865" s="31">
        <v>181.9</v>
      </c>
      <c r="EC865" s="31">
        <v>181.9</v>
      </c>
      <c r="ED865" s="31">
        <v>181.9</v>
      </c>
      <c r="EE865" s="31">
        <v>181.9</v>
      </c>
      <c r="EF865" s="31">
        <v>181.9</v>
      </c>
      <c r="EG865" s="31">
        <v>184.4</v>
      </c>
      <c r="EH865" s="31">
        <v>185.8</v>
      </c>
      <c r="EI865" s="31">
        <v>186.3</v>
      </c>
      <c r="EJ865" s="31">
        <v>186.3</v>
      </c>
      <c r="EK865" s="31">
        <v>187.2</v>
      </c>
      <c r="EL865" s="31">
        <v>187.2</v>
      </c>
      <c r="EM865" s="31">
        <v>187.2</v>
      </c>
      <c r="EN865" s="31">
        <v>187.2</v>
      </c>
      <c r="EO865" s="31">
        <v>187.2</v>
      </c>
      <c r="EP865" s="31">
        <v>187.2</v>
      </c>
      <c r="EQ865" s="31">
        <v>187.2</v>
      </c>
      <c r="ER865" s="31">
        <v>194.6</v>
      </c>
      <c r="ES865" s="31">
        <v>196.3</v>
      </c>
      <c r="ET865" s="31">
        <v>196.3</v>
      </c>
    </row>
    <row r="866" spans="1:150">
      <c r="A866" s="25" t="s">
        <v>2902</v>
      </c>
      <c r="B866" s="25" t="s">
        <v>2903</v>
      </c>
      <c r="C866" s="26">
        <v>2.0999999999999999E-3</v>
      </c>
      <c r="D866" s="31">
        <v>106.7</v>
      </c>
      <c r="E866" s="31">
        <v>106.3</v>
      </c>
      <c r="F866" s="31">
        <v>106</v>
      </c>
      <c r="G866" s="31">
        <v>105.3</v>
      </c>
      <c r="H866" s="31">
        <v>103.7</v>
      </c>
      <c r="I866" s="31">
        <v>106</v>
      </c>
      <c r="J866" s="31">
        <v>104.7</v>
      </c>
      <c r="K866" s="31">
        <v>106.6</v>
      </c>
      <c r="L866" s="31">
        <v>107.2</v>
      </c>
      <c r="M866" s="31">
        <v>106.5</v>
      </c>
      <c r="N866" s="31">
        <v>106.4</v>
      </c>
      <c r="O866" s="31">
        <v>107.5</v>
      </c>
      <c r="P866" s="31">
        <v>108</v>
      </c>
      <c r="Q866" s="31">
        <v>110.5</v>
      </c>
      <c r="R866" s="31">
        <v>111.4</v>
      </c>
      <c r="S866" s="31">
        <v>110.5</v>
      </c>
      <c r="T866" s="31">
        <v>112.1</v>
      </c>
      <c r="U866" s="31">
        <v>116</v>
      </c>
      <c r="V866" s="31">
        <v>113</v>
      </c>
      <c r="W866" s="31">
        <v>113.3</v>
      </c>
      <c r="X866" s="31">
        <v>114.6</v>
      </c>
      <c r="Y866" s="31">
        <v>115</v>
      </c>
      <c r="Z866" s="31">
        <v>113.9</v>
      </c>
      <c r="AA866" s="31">
        <v>114.6</v>
      </c>
      <c r="AB866" s="31">
        <v>115.2</v>
      </c>
      <c r="AC866" s="31">
        <v>118.8</v>
      </c>
      <c r="AD866" s="31">
        <v>117</v>
      </c>
      <c r="AE866" s="31">
        <v>117.6</v>
      </c>
      <c r="AF866" s="31">
        <v>117.6</v>
      </c>
      <c r="AG866" s="31">
        <v>117.7</v>
      </c>
      <c r="AH866" s="31">
        <v>117.8</v>
      </c>
      <c r="AI866" s="31">
        <v>117.9</v>
      </c>
      <c r="AJ866" s="31">
        <v>118.5</v>
      </c>
      <c r="AK866" s="31">
        <v>117.3</v>
      </c>
      <c r="AL866" s="31">
        <v>117.7</v>
      </c>
      <c r="AM866" s="31">
        <v>118</v>
      </c>
      <c r="AN866" s="31">
        <v>116.8</v>
      </c>
      <c r="AO866" s="31">
        <v>118.1</v>
      </c>
      <c r="AP866" s="31">
        <v>118.3</v>
      </c>
      <c r="AQ866" s="31">
        <v>121.2</v>
      </c>
      <c r="AR866" s="31">
        <v>121.2</v>
      </c>
      <c r="AS866" s="31">
        <v>121.2</v>
      </c>
      <c r="AT866" s="31">
        <v>121.3</v>
      </c>
      <c r="AU866" s="31">
        <v>121.2</v>
      </c>
      <c r="AV866" s="31">
        <v>121.3</v>
      </c>
      <c r="AW866" s="31">
        <v>121.7</v>
      </c>
      <c r="AX866" s="31">
        <v>120.6</v>
      </c>
      <c r="AY866" s="31">
        <v>120</v>
      </c>
      <c r="AZ866" s="31">
        <v>119.7</v>
      </c>
      <c r="BA866" s="31">
        <v>119.7</v>
      </c>
      <c r="BB866" s="31">
        <v>119.6</v>
      </c>
      <c r="BC866" s="31">
        <v>120.3</v>
      </c>
      <c r="BD866" s="31">
        <v>120.8</v>
      </c>
      <c r="BE866" s="31">
        <v>120.7</v>
      </c>
      <c r="BF866" s="31">
        <v>120.7</v>
      </c>
      <c r="BG866" s="31">
        <v>119.7</v>
      </c>
      <c r="BH866" s="31">
        <v>119.8</v>
      </c>
      <c r="BI866" s="31">
        <v>121.4</v>
      </c>
      <c r="BJ866" s="31">
        <v>123</v>
      </c>
      <c r="BK866" s="31">
        <v>123.2</v>
      </c>
      <c r="BL866" s="31">
        <v>122.5</v>
      </c>
      <c r="BM866" s="31">
        <v>123.3</v>
      </c>
      <c r="BN866" s="31">
        <v>123.2</v>
      </c>
      <c r="BO866" s="31">
        <v>125.8</v>
      </c>
      <c r="BP866" s="31">
        <v>124.4</v>
      </c>
      <c r="BQ866" s="31">
        <v>123.4</v>
      </c>
      <c r="BR866" s="31">
        <v>123.4</v>
      </c>
      <c r="BS866" s="31">
        <v>124.4</v>
      </c>
      <c r="BT866" s="31">
        <v>125.5</v>
      </c>
      <c r="BU866" s="31">
        <v>125.8</v>
      </c>
      <c r="BV866" s="31">
        <v>125.9</v>
      </c>
      <c r="BW866" s="31">
        <v>126.2</v>
      </c>
      <c r="BX866" s="31">
        <v>126.8</v>
      </c>
      <c r="BY866" s="31">
        <v>128.69999999999999</v>
      </c>
      <c r="BZ866" s="31">
        <v>127.5</v>
      </c>
      <c r="CA866" s="31">
        <v>127.7</v>
      </c>
      <c r="CB866" s="31">
        <v>128.80000000000001</v>
      </c>
      <c r="CC866" s="31">
        <v>128.5</v>
      </c>
      <c r="CD866" s="31">
        <v>128.4</v>
      </c>
      <c r="CE866" s="31">
        <v>131.1</v>
      </c>
      <c r="CF866" s="31">
        <v>132.6</v>
      </c>
      <c r="CG866" s="31">
        <v>131.19999999999999</v>
      </c>
      <c r="CH866" s="31">
        <v>132.30000000000001</v>
      </c>
      <c r="CI866" s="31">
        <v>135.80000000000001</v>
      </c>
      <c r="CJ866" s="31">
        <v>137</v>
      </c>
      <c r="CK866" s="31">
        <v>137.69999999999999</v>
      </c>
      <c r="CL866" s="31">
        <v>137.4</v>
      </c>
      <c r="CM866" s="31">
        <v>135.1</v>
      </c>
      <c r="CN866" s="31">
        <v>136</v>
      </c>
      <c r="CO866" s="31">
        <v>134.69999999999999</v>
      </c>
      <c r="CP866" s="31">
        <v>134.30000000000001</v>
      </c>
      <c r="CQ866" s="31">
        <v>134.30000000000001</v>
      </c>
      <c r="CR866" s="31">
        <v>134.9</v>
      </c>
      <c r="CS866" s="31">
        <v>136.4</v>
      </c>
      <c r="CT866" s="31">
        <v>136.6</v>
      </c>
      <c r="CU866" s="31">
        <v>137.6</v>
      </c>
      <c r="CV866" s="31">
        <v>142.9</v>
      </c>
      <c r="CW866" s="31">
        <v>144.6</v>
      </c>
      <c r="CX866" s="31">
        <v>137.19999999999999</v>
      </c>
      <c r="CY866" s="31">
        <v>139.9</v>
      </c>
      <c r="CZ866" s="31">
        <v>137.19999999999999</v>
      </c>
      <c r="DA866" s="31">
        <v>135.5</v>
      </c>
      <c r="DB866" s="31">
        <v>135.80000000000001</v>
      </c>
      <c r="DC866" s="31">
        <v>135.80000000000001</v>
      </c>
      <c r="DD866" s="31">
        <v>135.80000000000001</v>
      </c>
      <c r="DE866" s="31">
        <v>137.1</v>
      </c>
      <c r="DF866" s="31">
        <v>141.69999999999999</v>
      </c>
      <c r="DG866" s="31">
        <v>143</v>
      </c>
      <c r="DH866" s="31">
        <v>141.4</v>
      </c>
      <c r="DI866" s="31">
        <v>141</v>
      </c>
      <c r="DJ866" s="31">
        <v>145.69999999999999</v>
      </c>
      <c r="DK866" s="31">
        <v>145.80000000000001</v>
      </c>
      <c r="DL866" s="31">
        <v>146.5</v>
      </c>
      <c r="DM866" s="31">
        <v>146.6</v>
      </c>
      <c r="DN866" s="31">
        <v>145.1</v>
      </c>
      <c r="DO866" s="31">
        <v>141</v>
      </c>
      <c r="DP866" s="31">
        <v>142.4</v>
      </c>
      <c r="DQ866" s="31">
        <v>142.30000000000001</v>
      </c>
      <c r="DR866" s="31">
        <v>141.80000000000001</v>
      </c>
      <c r="DS866" s="31">
        <v>142.4</v>
      </c>
      <c r="DT866" s="31">
        <v>144.69999999999999</v>
      </c>
      <c r="DU866" s="31">
        <v>146.30000000000001</v>
      </c>
      <c r="DV866" s="31">
        <v>146.30000000000001</v>
      </c>
      <c r="DW866" s="31">
        <v>147.9</v>
      </c>
      <c r="DX866" s="31">
        <v>148.80000000000001</v>
      </c>
      <c r="DY866" s="31">
        <v>149.1</v>
      </c>
      <c r="DZ866" s="31">
        <v>148.5</v>
      </c>
      <c r="EA866" s="31">
        <v>148</v>
      </c>
      <c r="EB866" s="31">
        <v>148.30000000000001</v>
      </c>
      <c r="EC866" s="31">
        <v>148</v>
      </c>
      <c r="ED866" s="31">
        <v>147.80000000000001</v>
      </c>
      <c r="EE866" s="31">
        <v>146.6</v>
      </c>
      <c r="EF866" s="31">
        <v>147.19999999999999</v>
      </c>
      <c r="EG866" s="31">
        <v>148</v>
      </c>
      <c r="EH866" s="31">
        <v>147.6</v>
      </c>
      <c r="EI866" s="31">
        <v>148.6</v>
      </c>
      <c r="EJ866" s="31">
        <v>148.6</v>
      </c>
      <c r="EK866" s="31">
        <v>148.69999999999999</v>
      </c>
      <c r="EL866" s="31">
        <v>149.4</v>
      </c>
      <c r="EM866" s="31">
        <v>148.69999999999999</v>
      </c>
      <c r="EN866" s="31">
        <v>148</v>
      </c>
      <c r="EO866" s="31">
        <v>146.6</v>
      </c>
      <c r="EP866" s="31">
        <v>146.5</v>
      </c>
      <c r="EQ866" s="31">
        <v>146.69999999999999</v>
      </c>
      <c r="ER866" s="31">
        <v>148</v>
      </c>
      <c r="ES866" s="31">
        <v>148.30000000000001</v>
      </c>
      <c r="ET866" s="31">
        <v>146.69999999999999</v>
      </c>
    </row>
    <row r="867" spans="1:150">
      <c r="A867" s="25" t="s">
        <v>2904</v>
      </c>
      <c r="B867" s="25" t="s">
        <v>2905</v>
      </c>
      <c r="C867" s="26">
        <v>1.3999999999999999E-4</v>
      </c>
      <c r="D867" s="31">
        <v>107</v>
      </c>
      <c r="E867" s="31">
        <v>107</v>
      </c>
      <c r="F867" s="31">
        <v>107</v>
      </c>
      <c r="G867" s="31">
        <v>107</v>
      </c>
      <c r="H867" s="31">
        <v>107</v>
      </c>
      <c r="I867" s="31">
        <v>107</v>
      </c>
      <c r="J867" s="31">
        <v>107</v>
      </c>
      <c r="K867" s="31">
        <v>107</v>
      </c>
      <c r="L867" s="31">
        <v>107</v>
      </c>
      <c r="M867" s="31">
        <v>107.3</v>
      </c>
      <c r="N867" s="31">
        <v>107.3</v>
      </c>
      <c r="O867" s="31">
        <v>107.3</v>
      </c>
      <c r="P867" s="31">
        <v>113.2</v>
      </c>
      <c r="Q867" s="31">
        <v>113.2</v>
      </c>
      <c r="R867" s="31">
        <v>113.2</v>
      </c>
      <c r="S867" s="31">
        <v>113.2</v>
      </c>
      <c r="T867" s="31">
        <v>113.2</v>
      </c>
      <c r="U867" s="31">
        <v>113.2</v>
      </c>
      <c r="V867" s="31">
        <v>113.2</v>
      </c>
      <c r="W867" s="31">
        <v>113.2</v>
      </c>
      <c r="X867" s="31">
        <v>113.2</v>
      </c>
      <c r="Y867" s="31">
        <v>113.7</v>
      </c>
      <c r="Z867" s="31">
        <v>113.7</v>
      </c>
      <c r="AA867" s="31">
        <v>113.7</v>
      </c>
      <c r="AB867" s="31">
        <v>121</v>
      </c>
      <c r="AC867" s="31">
        <v>121</v>
      </c>
      <c r="AD867" s="31">
        <v>121</v>
      </c>
      <c r="AE867" s="31">
        <v>121</v>
      </c>
      <c r="AF867" s="31">
        <v>121</v>
      </c>
      <c r="AG867" s="31">
        <v>121.8</v>
      </c>
      <c r="AH867" s="31">
        <v>121.8</v>
      </c>
      <c r="AI867" s="31">
        <v>121.8</v>
      </c>
      <c r="AJ867" s="31">
        <v>121.8</v>
      </c>
      <c r="AK867" s="31">
        <v>122.4</v>
      </c>
      <c r="AL867" s="31">
        <v>122.4</v>
      </c>
      <c r="AM867" s="31">
        <v>122.4</v>
      </c>
      <c r="AN867" s="31">
        <v>128.5</v>
      </c>
      <c r="AO867" s="31">
        <v>128.5</v>
      </c>
      <c r="AP867" s="31">
        <v>128.5</v>
      </c>
      <c r="AQ867" s="31">
        <v>130.69999999999999</v>
      </c>
      <c r="AR867" s="31">
        <v>130.69999999999999</v>
      </c>
      <c r="AS867" s="31">
        <v>130.69999999999999</v>
      </c>
      <c r="AT867" s="31">
        <v>130.69999999999999</v>
      </c>
      <c r="AU867" s="31">
        <v>130.69999999999999</v>
      </c>
      <c r="AV867" s="31">
        <v>130.69999999999999</v>
      </c>
      <c r="AW867" s="31">
        <v>131.1</v>
      </c>
      <c r="AX867" s="31">
        <v>131.1</v>
      </c>
      <c r="AY867" s="31">
        <v>136.80000000000001</v>
      </c>
      <c r="AZ867" s="31">
        <v>137.4</v>
      </c>
      <c r="BA867" s="31">
        <v>137.4</v>
      </c>
      <c r="BB867" s="31">
        <v>137.4</v>
      </c>
      <c r="BC867" s="31">
        <v>137.4</v>
      </c>
      <c r="BD867" s="31">
        <v>137.4</v>
      </c>
      <c r="BE867" s="31">
        <v>137.4</v>
      </c>
      <c r="BF867" s="31">
        <v>137.4</v>
      </c>
      <c r="BG867" s="31">
        <v>137.4</v>
      </c>
      <c r="BH867" s="31">
        <v>137.4</v>
      </c>
      <c r="BI867" s="31">
        <v>137.80000000000001</v>
      </c>
      <c r="BJ867" s="31">
        <v>137.80000000000001</v>
      </c>
      <c r="BK867" s="31">
        <v>137.80000000000001</v>
      </c>
      <c r="BL867" s="31">
        <v>137.80000000000001</v>
      </c>
      <c r="BM867" s="31">
        <v>137.80000000000001</v>
      </c>
      <c r="BN867" s="31">
        <v>137.4</v>
      </c>
      <c r="BO867" s="31">
        <v>137.80000000000001</v>
      </c>
      <c r="BP867" s="31">
        <v>141.19999999999999</v>
      </c>
      <c r="BQ867" s="31">
        <v>140.4</v>
      </c>
      <c r="BR867" s="31">
        <v>140.4</v>
      </c>
      <c r="BS867" s="31">
        <v>140.4</v>
      </c>
      <c r="BT867" s="31">
        <v>140.4</v>
      </c>
      <c r="BU867" s="31">
        <v>140.80000000000001</v>
      </c>
      <c r="BV867" s="31">
        <v>141.6</v>
      </c>
      <c r="BW867" s="31">
        <v>141.6</v>
      </c>
      <c r="BX867" s="31">
        <v>145.4</v>
      </c>
      <c r="BY867" s="31">
        <v>141.6</v>
      </c>
      <c r="BZ867" s="31">
        <v>141.6</v>
      </c>
      <c r="CA867" s="31">
        <v>141.6</v>
      </c>
      <c r="CB867" s="31">
        <v>145.5</v>
      </c>
      <c r="CC867" s="31">
        <v>145.4</v>
      </c>
      <c r="CD867" s="31">
        <v>162.30000000000001</v>
      </c>
      <c r="CE867" s="31">
        <v>162.30000000000001</v>
      </c>
      <c r="CF867" s="31">
        <v>162.30000000000001</v>
      </c>
      <c r="CG867" s="31">
        <v>162.80000000000001</v>
      </c>
      <c r="CH867" s="31">
        <v>162.9</v>
      </c>
      <c r="CI867" s="31">
        <v>162.80000000000001</v>
      </c>
      <c r="CJ867" s="31">
        <v>166.8</v>
      </c>
      <c r="CK867" s="31">
        <v>169.5</v>
      </c>
      <c r="CL867" s="31">
        <v>172</v>
      </c>
      <c r="CM867" s="31">
        <v>172</v>
      </c>
      <c r="CN867" s="31">
        <v>176.5</v>
      </c>
      <c r="CO867" s="31">
        <v>178.6</v>
      </c>
      <c r="CP867" s="31">
        <v>194.2</v>
      </c>
      <c r="CQ867" s="31">
        <v>194.2</v>
      </c>
      <c r="CR867" s="31">
        <v>192.5</v>
      </c>
      <c r="CS867" s="31">
        <v>191.6</v>
      </c>
      <c r="CT867" s="31">
        <v>189.9</v>
      </c>
      <c r="CU867" s="31">
        <v>190.7</v>
      </c>
      <c r="CV867" s="31">
        <v>189.2</v>
      </c>
      <c r="CW867" s="31">
        <v>189.2</v>
      </c>
      <c r="CX867" s="31">
        <v>189</v>
      </c>
      <c r="CY867" s="31">
        <v>189</v>
      </c>
      <c r="CZ867" s="31">
        <v>188</v>
      </c>
      <c r="DA867" s="31">
        <v>188</v>
      </c>
      <c r="DB867" s="31">
        <v>186.2</v>
      </c>
      <c r="DC867" s="31">
        <v>187.3</v>
      </c>
      <c r="DD867" s="31">
        <v>192.7</v>
      </c>
      <c r="DE867" s="31">
        <v>192.7</v>
      </c>
      <c r="DF867" s="31">
        <v>192.7</v>
      </c>
      <c r="DG867" s="31">
        <v>192.7</v>
      </c>
      <c r="DH867" s="31">
        <v>192.7</v>
      </c>
      <c r="DI867" s="31">
        <v>192.7</v>
      </c>
      <c r="DJ867" s="31">
        <v>192.5</v>
      </c>
      <c r="DK867" s="31">
        <v>192.5</v>
      </c>
      <c r="DL867" s="31">
        <v>192.5</v>
      </c>
      <c r="DM867" s="31">
        <v>195.2</v>
      </c>
      <c r="DN867" s="31">
        <v>196</v>
      </c>
      <c r="DO867" s="31">
        <v>202.3</v>
      </c>
      <c r="DP867" s="31">
        <v>202.4</v>
      </c>
      <c r="DQ867" s="31">
        <v>202.6</v>
      </c>
      <c r="DR867" s="31">
        <v>202.9</v>
      </c>
      <c r="DS867" s="31">
        <v>202.9</v>
      </c>
      <c r="DT867" s="31">
        <v>203.7</v>
      </c>
      <c r="DU867" s="31">
        <v>203.8</v>
      </c>
      <c r="DV867" s="31">
        <v>211.5</v>
      </c>
      <c r="DW867" s="31">
        <v>211.5</v>
      </c>
      <c r="DX867" s="31">
        <v>207.4</v>
      </c>
      <c r="DY867" s="31">
        <v>207.4</v>
      </c>
      <c r="DZ867" s="31">
        <v>207.8</v>
      </c>
      <c r="EA867" s="31">
        <v>207.8</v>
      </c>
      <c r="EB867" s="31">
        <v>208.5</v>
      </c>
      <c r="EC867" s="31">
        <v>208.5</v>
      </c>
      <c r="ED867" s="31">
        <v>208.5</v>
      </c>
      <c r="EE867" s="31">
        <v>207</v>
      </c>
      <c r="EF867" s="31">
        <v>207</v>
      </c>
      <c r="EG867" s="31">
        <v>207.8</v>
      </c>
      <c r="EH867" s="31">
        <v>207.8</v>
      </c>
      <c r="EI867" s="31">
        <v>208.5</v>
      </c>
      <c r="EJ867" s="31">
        <v>210</v>
      </c>
      <c r="EK867" s="31">
        <v>211.5</v>
      </c>
      <c r="EL867" s="31">
        <v>211.5</v>
      </c>
      <c r="EM867" s="31">
        <v>211.5</v>
      </c>
      <c r="EN867" s="31">
        <v>211.5</v>
      </c>
      <c r="EO867" s="31">
        <v>211.5</v>
      </c>
      <c r="EP867" s="31">
        <v>217.2</v>
      </c>
      <c r="EQ867" s="31">
        <v>219.8</v>
      </c>
      <c r="ER867" s="31">
        <v>227.3</v>
      </c>
      <c r="ES867" s="31">
        <v>227.3</v>
      </c>
      <c r="ET867" s="31">
        <v>227.3</v>
      </c>
    </row>
    <row r="868" spans="1:150">
      <c r="A868" s="25" t="s">
        <v>2906</v>
      </c>
      <c r="B868" s="25" t="s">
        <v>2907</v>
      </c>
      <c r="C868" s="26">
        <v>4.9410000000000003E-2</v>
      </c>
      <c r="D868" s="31">
        <v>115</v>
      </c>
      <c r="E868" s="31">
        <v>115</v>
      </c>
      <c r="F868" s="31">
        <v>115</v>
      </c>
      <c r="G868" s="31">
        <v>115</v>
      </c>
      <c r="H868" s="31">
        <v>115</v>
      </c>
      <c r="I868" s="31">
        <v>115</v>
      </c>
      <c r="J868" s="31">
        <v>115</v>
      </c>
      <c r="K868" s="31">
        <v>115</v>
      </c>
      <c r="L868" s="31">
        <v>115</v>
      </c>
      <c r="M868" s="31">
        <v>117.1</v>
      </c>
      <c r="N868" s="31">
        <v>117.1</v>
      </c>
      <c r="O868" s="31">
        <v>117.1</v>
      </c>
      <c r="P868" s="31">
        <v>121.3</v>
      </c>
      <c r="Q868" s="31">
        <v>121.3</v>
      </c>
      <c r="R868" s="31">
        <v>121.3</v>
      </c>
      <c r="S868" s="31">
        <v>121.3</v>
      </c>
      <c r="T868" s="31">
        <v>122.2</v>
      </c>
      <c r="U868" s="31">
        <v>122.2</v>
      </c>
      <c r="V868" s="31">
        <v>122.2</v>
      </c>
      <c r="W868" s="31">
        <v>122.2</v>
      </c>
      <c r="X868" s="31">
        <v>123.1</v>
      </c>
      <c r="Y868" s="31">
        <v>123.8</v>
      </c>
      <c r="Z868" s="31">
        <v>123.8</v>
      </c>
      <c r="AA868" s="31">
        <v>123.8</v>
      </c>
      <c r="AB868" s="31">
        <v>124.9</v>
      </c>
      <c r="AC868" s="31">
        <v>124.9</v>
      </c>
      <c r="AD868" s="31">
        <v>124.9</v>
      </c>
      <c r="AE868" s="31">
        <v>124.9</v>
      </c>
      <c r="AF868" s="31">
        <v>124.9</v>
      </c>
      <c r="AG868" s="31">
        <v>124.9</v>
      </c>
      <c r="AH868" s="31">
        <v>124.9</v>
      </c>
      <c r="AI868" s="31">
        <v>124.9</v>
      </c>
      <c r="AJ868" s="31">
        <v>124.9</v>
      </c>
      <c r="AK868" s="31">
        <v>125.4</v>
      </c>
      <c r="AL868" s="31">
        <v>125.4</v>
      </c>
      <c r="AM868" s="31">
        <v>126.5</v>
      </c>
      <c r="AN868" s="31">
        <v>143.30000000000001</v>
      </c>
      <c r="AO868" s="31">
        <v>143.30000000000001</v>
      </c>
      <c r="AP868" s="31">
        <v>143.30000000000001</v>
      </c>
      <c r="AQ868" s="31">
        <v>143.30000000000001</v>
      </c>
      <c r="AR868" s="31">
        <v>144.6</v>
      </c>
      <c r="AS868" s="31">
        <v>144.6</v>
      </c>
      <c r="AT868" s="31">
        <v>144.6</v>
      </c>
      <c r="AU868" s="31">
        <v>144.6</v>
      </c>
      <c r="AV868" s="31">
        <v>145.4</v>
      </c>
      <c r="AW868" s="31">
        <v>145.4</v>
      </c>
      <c r="AX868" s="31">
        <v>145.4</v>
      </c>
      <c r="AY868" s="31">
        <v>147.30000000000001</v>
      </c>
      <c r="AZ868" s="31">
        <v>147.30000000000001</v>
      </c>
      <c r="BA868" s="31">
        <v>147.30000000000001</v>
      </c>
      <c r="BB868" s="31">
        <v>147.30000000000001</v>
      </c>
      <c r="BC868" s="31">
        <v>147.30000000000001</v>
      </c>
      <c r="BD868" s="31">
        <v>144.5</v>
      </c>
      <c r="BE868" s="31">
        <v>144.5</v>
      </c>
      <c r="BF868" s="31">
        <v>144.5</v>
      </c>
      <c r="BG868" s="31">
        <v>144.5</v>
      </c>
      <c r="BH868" s="31">
        <v>144.5</v>
      </c>
      <c r="BI868" s="31">
        <v>134.9</v>
      </c>
      <c r="BJ868" s="31">
        <v>134.9</v>
      </c>
      <c r="BK868" s="31">
        <v>138.5</v>
      </c>
      <c r="BL868" s="31">
        <v>139.1</v>
      </c>
      <c r="BM868" s="31">
        <v>139.1</v>
      </c>
      <c r="BN868" s="31">
        <v>148</v>
      </c>
      <c r="BO868" s="31">
        <v>152</v>
      </c>
      <c r="BP868" s="31">
        <v>153.5</v>
      </c>
      <c r="BQ868" s="31">
        <v>155.30000000000001</v>
      </c>
      <c r="BR868" s="31">
        <v>155.30000000000001</v>
      </c>
      <c r="BS868" s="31">
        <v>157.6</v>
      </c>
      <c r="BT868" s="31">
        <v>157.6</v>
      </c>
      <c r="BU868" s="31">
        <v>153.80000000000001</v>
      </c>
      <c r="BV868" s="31">
        <v>155.6</v>
      </c>
      <c r="BW868" s="31">
        <v>155.9</v>
      </c>
      <c r="BX868" s="31">
        <v>155.6</v>
      </c>
      <c r="BY868" s="31">
        <v>160</v>
      </c>
      <c r="BZ868" s="31">
        <v>160.4</v>
      </c>
      <c r="CA868" s="31">
        <v>154.9</v>
      </c>
      <c r="CB868" s="31">
        <v>155.1</v>
      </c>
      <c r="CC868" s="31">
        <v>160.6</v>
      </c>
      <c r="CD868" s="31">
        <v>160.6</v>
      </c>
      <c r="CE868" s="31">
        <v>160.69999999999999</v>
      </c>
      <c r="CF868" s="31">
        <v>160.30000000000001</v>
      </c>
      <c r="CG868" s="31">
        <v>160.80000000000001</v>
      </c>
      <c r="CH868" s="31">
        <v>160.9</v>
      </c>
      <c r="CI868" s="31">
        <v>160.9</v>
      </c>
      <c r="CJ868" s="31">
        <v>160.9</v>
      </c>
      <c r="CK868" s="31">
        <v>160.9</v>
      </c>
      <c r="CL868" s="31">
        <v>161.1</v>
      </c>
      <c r="CM868" s="31">
        <v>161</v>
      </c>
      <c r="CN868" s="31">
        <v>162.1</v>
      </c>
      <c r="CO868" s="31">
        <v>162.4</v>
      </c>
      <c r="CP868" s="31">
        <v>162.5</v>
      </c>
      <c r="CQ868" s="31">
        <v>162.5</v>
      </c>
      <c r="CR868" s="31">
        <v>162.5</v>
      </c>
      <c r="CS868" s="31">
        <v>162.9</v>
      </c>
      <c r="CT868" s="31">
        <v>163.19999999999999</v>
      </c>
      <c r="CU868" s="31">
        <v>163.19999999999999</v>
      </c>
      <c r="CV868" s="31">
        <v>163.19999999999999</v>
      </c>
      <c r="CW868" s="31">
        <v>165</v>
      </c>
      <c r="CX868" s="31">
        <v>167.2</v>
      </c>
      <c r="CY868" s="31">
        <v>167.3</v>
      </c>
      <c r="CZ868" s="31">
        <v>167.5</v>
      </c>
      <c r="DA868" s="31">
        <v>166.9</v>
      </c>
      <c r="DB868" s="31">
        <v>168.1</v>
      </c>
      <c r="DC868" s="31">
        <v>168.5</v>
      </c>
      <c r="DD868" s="31">
        <v>168.1</v>
      </c>
      <c r="DE868" s="31">
        <v>168.9</v>
      </c>
      <c r="DF868" s="31">
        <v>168.8</v>
      </c>
      <c r="DG868" s="31">
        <v>168.8</v>
      </c>
      <c r="DH868" s="31">
        <v>169.8</v>
      </c>
      <c r="DI868" s="31">
        <v>170.7</v>
      </c>
      <c r="DJ868" s="31">
        <v>170.7</v>
      </c>
      <c r="DK868" s="31">
        <v>171.3</v>
      </c>
      <c r="DL868" s="31">
        <v>171.3</v>
      </c>
      <c r="DM868" s="31">
        <v>172.9</v>
      </c>
      <c r="DN868" s="31">
        <v>172.9</v>
      </c>
      <c r="DO868" s="31">
        <v>172.9</v>
      </c>
      <c r="DP868" s="31">
        <v>171.1</v>
      </c>
      <c r="DQ868" s="31">
        <v>170.8</v>
      </c>
      <c r="DR868" s="31">
        <v>169.6</v>
      </c>
      <c r="DS868" s="31">
        <v>177.8</v>
      </c>
      <c r="DT868" s="31">
        <v>176.4</v>
      </c>
      <c r="DU868" s="31">
        <v>175.7</v>
      </c>
      <c r="DV868" s="31">
        <v>173.5</v>
      </c>
      <c r="DW868" s="31">
        <v>171.3</v>
      </c>
      <c r="DX868" s="31">
        <v>172</v>
      </c>
      <c r="DY868" s="31">
        <v>169.7</v>
      </c>
      <c r="DZ868" s="31">
        <v>170.5</v>
      </c>
      <c r="EA868" s="31">
        <v>168</v>
      </c>
      <c r="EB868" s="31">
        <v>168</v>
      </c>
      <c r="EC868" s="31">
        <v>167.2</v>
      </c>
      <c r="ED868" s="31">
        <v>166.7</v>
      </c>
      <c r="EE868" s="31">
        <v>166.3</v>
      </c>
      <c r="EF868" s="31">
        <v>166.3</v>
      </c>
      <c r="EG868" s="31">
        <v>163.6</v>
      </c>
      <c r="EH868" s="31">
        <v>164.5</v>
      </c>
      <c r="EI868" s="31">
        <v>164.5</v>
      </c>
      <c r="EJ868" s="31">
        <v>164.5</v>
      </c>
      <c r="EK868" s="31">
        <v>162.69999999999999</v>
      </c>
      <c r="EL868" s="31">
        <v>163.19999999999999</v>
      </c>
      <c r="EM868" s="31">
        <v>162.19999999999999</v>
      </c>
      <c r="EN868" s="31">
        <v>162.19999999999999</v>
      </c>
      <c r="EO868" s="31">
        <v>161.19999999999999</v>
      </c>
      <c r="EP868" s="31">
        <v>161.19999999999999</v>
      </c>
      <c r="EQ868" s="31">
        <v>161.19999999999999</v>
      </c>
      <c r="ER868" s="31">
        <v>160.19999999999999</v>
      </c>
      <c r="ES868" s="31">
        <v>159.1</v>
      </c>
      <c r="ET868" s="31">
        <v>159.1</v>
      </c>
    </row>
    <row r="869" spans="1:150">
      <c r="A869" s="25" t="s">
        <v>2908</v>
      </c>
      <c r="B869" s="25" t="s">
        <v>2909</v>
      </c>
      <c r="C869" s="26">
        <v>4.9410000000000003E-2</v>
      </c>
      <c r="D869" s="31">
        <v>115</v>
      </c>
      <c r="E869" s="31">
        <v>115</v>
      </c>
      <c r="F869" s="31">
        <v>115</v>
      </c>
      <c r="G869" s="31">
        <v>115</v>
      </c>
      <c r="H869" s="31">
        <v>115</v>
      </c>
      <c r="I869" s="31">
        <v>115</v>
      </c>
      <c r="J869" s="31">
        <v>115</v>
      </c>
      <c r="K869" s="31">
        <v>115</v>
      </c>
      <c r="L869" s="31">
        <v>115</v>
      </c>
      <c r="M869" s="31">
        <v>117.1</v>
      </c>
      <c r="N869" s="31">
        <v>117.1</v>
      </c>
      <c r="O869" s="31">
        <v>117.1</v>
      </c>
      <c r="P869" s="31">
        <v>121.3</v>
      </c>
      <c r="Q869" s="31">
        <v>121.3</v>
      </c>
      <c r="R869" s="31">
        <v>121.3</v>
      </c>
      <c r="S869" s="31">
        <v>121.3</v>
      </c>
      <c r="T869" s="31">
        <v>122.2</v>
      </c>
      <c r="U869" s="31">
        <v>122.2</v>
      </c>
      <c r="V869" s="31">
        <v>122.2</v>
      </c>
      <c r="W869" s="31">
        <v>122.2</v>
      </c>
      <c r="X869" s="31">
        <v>123.1</v>
      </c>
      <c r="Y869" s="31">
        <v>123.8</v>
      </c>
      <c r="Z869" s="31">
        <v>123.8</v>
      </c>
      <c r="AA869" s="31">
        <v>123.8</v>
      </c>
      <c r="AB869" s="31">
        <v>124.9</v>
      </c>
      <c r="AC869" s="31">
        <v>124.9</v>
      </c>
      <c r="AD869" s="31">
        <v>124.9</v>
      </c>
      <c r="AE869" s="31">
        <v>124.9</v>
      </c>
      <c r="AF869" s="31">
        <v>124.9</v>
      </c>
      <c r="AG869" s="31">
        <v>124.9</v>
      </c>
      <c r="AH869" s="31">
        <v>124.9</v>
      </c>
      <c r="AI869" s="31">
        <v>124.9</v>
      </c>
      <c r="AJ869" s="31">
        <v>124.9</v>
      </c>
      <c r="AK869" s="31">
        <v>125.4</v>
      </c>
      <c r="AL869" s="31">
        <v>125.4</v>
      </c>
      <c r="AM869" s="31">
        <v>126.5</v>
      </c>
      <c r="AN869" s="31">
        <v>143.30000000000001</v>
      </c>
      <c r="AO869" s="31">
        <v>143.30000000000001</v>
      </c>
      <c r="AP869" s="31">
        <v>143.30000000000001</v>
      </c>
      <c r="AQ869" s="31">
        <v>143.30000000000001</v>
      </c>
      <c r="AR869" s="31">
        <v>144.6</v>
      </c>
      <c r="AS869" s="31">
        <v>144.6</v>
      </c>
      <c r="AT869" s="31">
        <v>144.6</v>
      </c>
      <c r="AU869" s="31">
        <v>144.6</v>
      </c>
      <c r="AV869" s="31">
        <v>145.4</v>
      </c>
      <c r="AW869" s="31">
        <v>145.4</v>
      </c>
      <c r="AX869" s="31">
        <v>145.4</v>
      </c>
      <c r="AY869" s="31">
        <v>147.30000000000001</v>
      </c>
      <c r="AZ869" s="31">
        <v>147.30000000000001</v>
      </c>
      <c r="BA869" s="31">
        <v>147.30000000000001</v>
      </c>
      <c r="BB869" s="31">
        <v>147.30000000000001</v>
      </c>
      <c r="BC869" s="31">
        <v>147.30000000000001</v>
      </c>
      <c r="BD869" s="31">
        <v>144.5</v>
      </c>
      <c r="BE869" s="31">
        <v>144.5</v>
      </c>
      <c r="BF869" s="31">
        <v>144.5</v>
      </c>
      <c r="BG869" s="31">
        <v>144.5</v>
      </c>
      <c r="BH869" s="31">
        <v>144.5</v>
      </c>
      <c r="BI869" s="31">
        <v>134.9</v>
      </c>
      <c r="BJ869" s="31">
        <v>134.9</v>
      </c>
      <c r="BK869" s="31">
        <v>138.5</v>
      </c>
      <c r="BL869" s="31">
        <v>139.1</v>
      </c>
      <c r="BM869" s="31">
        <v>139.1</v>
      </c>
      <c r="BN869" s="31">
        <v>148</v>
      </c>
      <c r="BO869" s="31">
        <v>152</v>
      </c>
      <c r="BP869" s="31">
        <v>153.5</v>
      </c>
      <c r="BQ869" s="31">
        <v>155.30000000000001</v>
      </c>
      <c r="BR869" s="31">
        <v>155.30000000000001</v>
      </c>
      <c r="BS869" s="31">
        <v>157.6</v>
      </c>
      <c r="BT869" s="31">
        <v>157.6</v>
      </c>
      <c r="BU869" s="31">
        <v>153.80000000000001</v>
      </c>
      <c r="BV869" s="31">
        <v>155.6</v>
      </c>
      <c r="BW869" s="31">
        <v>155.9</v>
      </c>
      <c r="BX869" s="31">
        <v>155.6</v>
      </c>
      <c r="BY869" s="31">
        <v>160</v>
      </c>
      <c r="BZ869" s="31">
        <v>160.4</v>
      </c>
      <c r="CA869" s="31">
        <v>154.9</v>
      </c>
      <c r="CB869" s="31">
        <v>155.1</v>
      </c>
      <c r="CC869" s="31">
        <v>160.6</v>
      </c>
      <c r="CD869" s="31">
        <v>160.6</v>
      </c>
      <c r="CE869" s="31">
        <v>160.69999999999999</v>
      </c>
      <c r="CF869" s="31">
        <v>160.30000000000001</v>
      </c>
      <c r="CG869" s="31">
        <v>160.80000000000001</v>
      </c>
      <c r="CH869" s="31">
        <v>160.9</v>
      </c>
      <c r="CI869" s="31">
        <v>160.9</v>
      </c>
      <c r="CJ869" s="31">
        <v>160.9</v>
      </c>
      <c r="CK869" s="31">
        <v>160.9</v>
      </c>
      <c r="CL869" s="31">
        <v>161.1</v>
      </c>
      <c r="CM869" s="31">
        <v>161</v>
      </c>
      <c r="CN869" s="31">
        <v>162.1</v>
      </c>
      <c r="CO869" s="31">
        <v>162.4</v>
      </c>
      <c r="CP869" s="31">
        <v>162.5</v>
      </c>
      <c r="CQ869" s="31">
        <v>162.5</v>
      </c>
      <c r="CR869" s="31">
        <v>162.5</v>
      </c>
      <c r="CS869" s="31">
        <v>162.9</v>
      </c>
      <c r="CT869" s="31">
        <v>163.19999999999999</v>
      </c>
      <c r="CU869" s="31">
        <v>163.19999999999999</v>
      </c>
      <c r="CV869" s="31">
        <v>163.19999999999999</v>
      </c>
      <c r="CW869" s="31">
        <v>165</v>
      </c>
      <c r="CX869" s="31">
        <v>167.2</v>
      </c>
      <c r="CY869" s="31">
        <v>167.3</v>
      </c>
      <c r="CZ869" s="31">
        <v>167.5</v>
      </c>
      <c r="DA869" s="31">
        <v>166.9</v>
      </c>
      <c r="DB869" s="31">
        <v>168.1</v>
      </c>
      <c r="DC869" s="31">
        <v>168.5</v>
      </c>
      <c r="DD869" s="31">
        <v>168.1</v>
      </c>
      <c r="DE869" s="31">
        <v>168.9</v>
      </c>
      <c r="DF869" s="31">
        <v>168.8</v>
      </c>
      <c r="DG869" s="31">
        <v>168.8</v>
      </c>
      <c r="DH869" s="31">
        <v>169.8</v>
      </c>
      <c r="DI869" s="31">
        <v>170.7</v>
      </c>
      <c r="DJ869" s="31">
        <v>170.7</v>
      </c>
      <c r="DK869" s="31">
        <v>171.3</v>
      </c>
      <c r="DL869" s="31">
        <v>171.3</v>
      </c>
      <c r="DM869" s="31">
        <v>172.9</v>
      </c>
      <c r="DN869" s="31">
        <v>172.9</v>
      </c>
      <c r="DO869" s="31">
        <v>172.9</v>
      </c>
      <c r="DP869" s="31">
        <v>171.1</v>
      </c>
      <c r="DQ869" s="31">
        <v>170.8</v>
      </c>
      <c r="DR869" s="31">
        <v>169.6</v>
      </c>
      <c r="DS869" s="31">
        <v>177.8</v>
      </c>
      <c r="DT869" s="31">
        <v>176.4</v>
      </c>
      <c r="DU869" s="31">
        <v>175.7</v>
      </c>
      <c r="DV869" s="31">
        <v>173.5</v>
      </c>
      <c r="DW869" s="31">
        <v>171.3</v>
      </c>
      <c r="DX869" s="31">
        <v>172</v>
      </c>
      <c r="DY869" s="31">
        <v>169.7</v>
      </c>
      <c r="DZ869" s="31">
        <v>170.5</v>
      </c>
      <c r="EA869" s="31">
        <v>168</v>
      </c>
      <c r="EB869" s="31">
        <v>168</v>
      </c>
      <c r="EC869" s="31">
        <v>167.2</v>
      </c>
      <c r="ED869" s="31">
        <v>166.7</v>
      </c>
      <c r="EE869" s="31">
        <v>166.3</v>
      </c>
      <c r="EF869" s="31">
        <v>166.3</v>
      </c>
      <c r="EG869" s="31">
        <v>163.6</v>
      </c>
      <c r="EH869" s="31">
        <v>164.5</v>
      </c>
      <c r="EI869" s="31">
        <v>164.5</v>
      </c>
      <c r="EJ869" s="31">
        <v>164.5</v>
      </c>
      <c r="EK869" s="31">
        <v>162.69999999999999</v>
      </c>
      <c r="EL869" s="31">
        <v>163.19999999999999</v>
      </c>
      <c r="EM869" s="31">
        <v>162.19999999999999</v>
      </c>
      <c r="EN869" s="31">
        <v>162.19999999999999</v>
      </c>
      <c r="EO869" s="31">
        <v>161.19999999999999</v>
      </c>
      <c r="EP869" s="31">
        <v>161.19999999999999</v>
      </c>
      <c r="EQ869" s="31">
        <v>161.19999999999999</v>
      </c>
      <c r="ER869" s="31">
        <v>160.19999999999999</v>
      </c>
      <c r="ES869" s="31">
        <v>159.1</v>
      </c>
      <c r="ET869" s="31">
        <v>159.1</v>
      </c>
    </row>
    <row r="870" spans="1:150">
      <c r="A870" s="25" t="s">
        <v>2910</v>
      </c>
      <c r="B870" s="25" t="s">
        <v>2911</v>
      </c>
      <c r="C870" s="26">
        <v>24.377580000000002</v>
      </c>
      <c r="D870" s="31">
        <v>105.9</v>
      </c>
      <c r="E870" s="31">
        <v>106.5</v>
      </c>
      <c r="F870" s="31">
        <v>108.4</v>
      </c>
      <c r="G870" s="31">
        <v>110.4</v>
      </c>
      <c r="H870" s="31">
        <v>111.1</v>
      </c>
      <c r="I870" s="31">
        <v>111.4</v>
      </c>
      <c r="J870" s="31">
        <v>110.5</v>
      </c>
      <c r="K870" s="31">
        <v>111</v>
      </c>
      <c r="L870" s="31">
        <v>110</v>
      </c>
      <c r="M870" s="31">
        <v>111.5</v>
      </c>
      <c r="N870" s="31">
        <v>112</v>
      </c>
      <c r="O870" s="31">
        <v>111.8</v>
      </c>
      <c r="P870" s="31">
        <v>113.2</v>
      </c>
      <c r="Q870" s="31">
        <v>115.5</v>
      </c>
      <c r="R870" s="31">
        <v>118.5</v>
      </c>
      <c r="S870" s="31">
        <v>119.7</v>
      </c>
      <c r="T870" s="31">
        <v>122.9</v>
      </c>
      <c r="U870" s="31">
        <v>123.4</v>
      </c>
      <c r="V870" s="31">
        <v>126.1</v>
      </c>
      <c r="W870" s="31">
        <v>126.7</v>
      </c>
      <c r="X870" s="31">
        <v>121.7</v>
      </c>
      <c r="Y870" s="31">
        <v>119.6</v>
      </c>
      <c r="Z870" s="31">
        <v>119.5</v>
      </c>
      <c r="AA870" s="31">
        <v>120.5</v>
      </c>
      <c r="AB870" s="31">
        <v>121.3</v>
      </c>
      <c r="AC870" s="31">
        <v>123.2</v>
      </c>
      <c r="AD870" s="31">
        <v>125.2</v>
      </c>
      <c r="AE870" s="31">
        <v>129.4</v>
      </c>
      <c r="AF870" s="31">
        <v>130.9</v>
      </c>
      <c r="AG870" s="31">
        <v>129</v>
      </c>
      <c r="AH870" s="31">
        <v>127.9</v>
      </c>
      <c r="AI870" s="31">
        <v>127.3</v>
      </c>
      <c r="AJ870" s="31">
        <v>124.7</v>
      </c>
      <c r="AK870" s="31">
        <v>124.3</v>
      </c>
      <c r="AL870" s="31">
        <v>123.4</v>
      </c>
      <c r="AM870" s="31">
        <v>122.8</v>
      </c>
      <c r="AN870" s="31">
        <v>124.1</v>
      </c>
      <c r="AO870" s="31">
        <v>124.8</v>
      </c>
      <c r="AP870" s="31">
        <v>126</v>
      </c>
      <c r="AQ870" s="31">
        <v>126.1</v>
      </c>
      <c r="AR870" s="31">
        <v>127.6</v>
      </c>
      <c r="AS870" s="31">
        <v>127.9</v>
      </c>
      <c r="AT870" s="31">
        <v>129.30000000000001</v>
      </c>
      <c r="AU870" s="31">
        <v>129.6</v>
      </c>
      <c r="AV870" s="31">
        <v>129.19999999999999</v>
      </c>
      <c r="AW870" s="31">
        <v>128.4</v>
      </c>
      <c r="AX870" s="31">
        <v>126.8</v>
      </c>
      <c r="AY870" s="31">
        <v>127.3</v>
      </c>
      <c r="AZ870" s="31">
        <v>131.1</v>
      </c>
      <c r="BA870" s="31">
        <v>133.6</v>
      </c>
      <c r="BB870" s="31">
        <v>136.1</v>
      </c>
      <c r="BC870" s="31">
        <v>137</v>
      </c>
      <c r="BD870" s="31">
        <v>136</v>
      </c>
      <c r="BE870" s="31">
        <v>135.9</v>
      </c>
      <c r="BF870" s="31">
        <v>136.19999999999999</v>
      </c>
      <c r="BG870" s="31">
        <v>136.5</v>
      </c>
      <c r="BH870" s="31">
        <v>133.9</v>
      </c>
      <c r="BI870" s="31">
        <v>133.30000000000001</v>
      </c>
      <c r="BJ870" s="31">
        <v>133.4</v>
      </c>
      <c r="BK870" s="31">
        <v>133.69999999999999</v>
      </c>
      <c r="BL870" s="31">
        <v>134.30000000000001</v>
      </c>
      <c r="BM870" s="31">
        <v>133.80000000000001</v>
      </c>
      <c r="BN870" s="31">
        <v>134.69999999999999</v>
      </c>
      <c r="BO870" s="31">
        <v>140</v>
      </c>
      <c r="BP870" s="31">
        <v>142.1</v>
      </c>
      <c r="BQ870" s="31">
        <v>138.69999999999999</v>
      </c>
      <c r="BR870" s="31">
        <v>140.6</v>
      </c>
      <c r="BS870" s="31">
        <v>142.5</v>
      </c>
      <c r="BT870" s="31">
        <v>137.80000000000001</v>
      </c>
      <c r="BU870" s="31">
        <v>135.6</v>
      </c>
      <c r="BV870" s="31">
        <v>133.69999999999999</v>
      </c>
      <c r="BW870" s="31">
        <v>133.69999999999999</v>
      </c>
      <c r="BX870" s="31">
        <v>135.4</v>
      </c>
      <c r="BY870" s="31">
        <v>135.4</v>
      </c>
      <c r="BZ870" s="31">
        <v>136.80000000000001</v>
      </c>
      <c r="CA870" s="31">
        <v>138.9</v>
      </c>
      <c r="CB870" s="31">
        <v>139.1</v>
      </c>
      <c r="CC870" s="31">
        <v>138.9</v>
      </c>
      <c r="CD870" s="31">
        <v>139.9</v>
      </c>
      <c r="CE870" s="31">
        <v>139.69999999999999</v>
      </c>
      <c r="CF870" s="31">
        <v>137.6</v>
      </c>
      <c r="CG870" s="31">
        <v>138.30000000000001</v>
      </c>
      <c r="CH870" s="31">
        <v>138.1</v>
      </c>
      <c r="CI870" s="31">
        <v>138.5</v>
      </c>
      <c r="CJ870" s="31">
        <v>141.5</v>
      </c>
      <c r="CK870" s="31">
        <v>142.80000000000001</v>
      </c>
      <c r="CL870" s="31">
        <v>144.19999999999999</v>
      </c>
      <c r="CM870" s="31">
        <v>145.69999999999999</v>
      </c>
      <c r="CN870" s="31">
        <v>147.30000000000001</v>
      </c>
      <c r="CO870" s="31">
        <v>147.4</v>
      </c>
      <c r="CP870" s="31">
        <v>150.6</v>
      </c>
      <c r="CQ870" s="31">
        <v>152.4</v>
      </c>
      <c r="CR870" s="31">
        <v>153</v>
      </c>
      <c r="CS870" s="31">
        <v>152.19999999999999</v>
      </c>
      <c r="CT870" s="31">
        <v>148.1</v>
      </c>
      <c r="CU870" s="31">
        <v>145.69999999999999</v>
      </c>
      <c r="CV870" s="31">
        <v>147.69999999999999</v>
      </c>
      <c r="CW870" s="31">
        <v>146.69999999999999</v>
      </c>
      <c r="CX870" s="31">
        <v>148.69999999999999</v>
      </c>
      <c r="CY870" s="31">
        <v>152.5</v>
      </c>
      <c r="CZ870" s="31">
        <v>154.30000000000001</v>
      </c>
      <c r="DA870" s="31">
        <v>158</v>
      </c>
      <c r="DB870" s="31">
        <v>159.9</v>
      </c>
      <c r="DC870" s="31">
        <v>159.69999999999999</v>
      </c>
      <c r="DD870" s="31">
        <v>154.69999999999999</v>
      </c>
      <c r="DE870" s="31">
        <v>151.80000000000001</v>
      </c>
      <c r="DF870" s="31">
        <v>153.4</v>
      </c>
      <c r="DG870" s="31">
        <v>153.9</v>
      </c>
      <c r="DH870" s="31">
        <v>158.80000000000001</v>
      </c>
      <c r="DI870" s="31">
        <v>158.80000000000001</v>
      </c>
      <c r="DJ870" s="31">
        <v>158.69999999999999</v>
      </c>
      <c r="DK870" s="31">
        <v>159.4</v>
      </c>
      <c r="DL870" s="31">
        <v>160.1</v>
      </c>
      <c r="DM870" s="31">
        <v>162.1</v>
      </c>
      <c r="DN870" s="31">
        <v>166.7</v>
      </c>
      <c r="DO870" s="31">
        <v>170.6</v>
      </c>
      <c r="DP870" s="31">
        <v>169.2</v>
      </c>
      <c r="DQ870" s="31">
        <v>166.3</v>
      </c>
      <c r="DR870" s="31">
        <v>166.7</v>
      </c>
      <c r="DS870" s="31">
        <v>168.2</v>
      </c>
      <c r="DT870" s="31">
        <v>173.3</v>
      </c>
      <c r="DU870" s="31">
        <v>175.6</v>
      </c>
      <c r="DV870" s="31">
        <v>177.4</v>
      </c>
      <c r="DW870" s="31">
        <v>174.2</v>
      </c>
      <c r="DX870" s="31">
        <v>176.2</v>
      </c>
      <c r="DY870" s="31">
        <v>175.1</v>
      </c>
      <c r="DZ870" s="31">
        <v>177.7</v>
      </c>
      <c r="EA870" s="31">
        <v>174.9</v>
      </c>
      <c r="EB870" s="31">
        <v>170.7</v>
      </c>
      <c r="EC870" s="31">
        <v>171.5</v>
      </c>
      <c r="ED870" s="31">
        <v>171.3</v>
      </c>
      <c r="EE870" s="31">
        <v>172.1</v>
      </c>
      <c r="EF870" s="31">
        <v>174</v>
      </c>
      <c r="EG870" s="31">
        <v>172.9</v>
      </c>
      <c r="EH870" s="31">
        <v>175.1</v>
      </c>
      <c r="EI870" s="31">
        <v>188.7</v>
      </c>
      <c r="EJ870" s="31">
        <v>187.1</v>
      </c>
      <c r="EK870" s="31">
        <v>178.4</v>
      </c>
      <c r="EL870" s="31">
        <v>180.3</v>
      </c>
      <c r="EM870" s="31">
        <v>183.9</v>
      </c>
      <c r="EN870" s="31">
        <v>179.9</v>
      </c>
      <c r="EO870" s="31">
        <v>178</v>
      </c>
      <c r="EP870" s="31">
        <v>178.3</v>
      </c>
      <c r="EQ870" s="31">
        <v>180.1</v>
      </c>
      <c r="ER870" s="31">
        <v>184.6</v>
      </c>
      <c r="ES870" s="31">
        <v>185.7</v>
      </c>
      <c r="ET870" s="31">
        <v>190.3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A5" workbookViewId="0">
      <selection activeCell="D5" sqref="D5"/>
    </sheetView>
  </sheetViews>
  <sheetFormatPr defaultRowHeight="14.25"/>
  <cols>
    <col min="1" max="2" width="9.140625" style="2"/>
    <col min="3" max="3" width="17.28515625" style="75" bestFit="1" customWidth="1"/>
    <col min="4" max="4" width="13" style="2" customWidth="1"/>
    <col min="5" max="6" width="9.140625" style="2"/>
    <col min="7" max="7" width="10.140625" style="2" bestFit="1" customWidth="1"/>
    <col min="8" max="8" width="90.140625" style="2" bestFit="1" customWidth="1"/>
    <col min="9" max="9" width="19" style="2" bestFit="1" customWidth="1"/>
    <col min="10" max="12" width="9.140625" style="2"/>
    <col min="13" max="13" width="9.140625" style="2" customWidth="1"/>
    <col min="14" max="27" width="9.140625" style="2"/>
    <col min="28" max="35" width="0" style="2" hidden="1" customWidth="1"/>
    <col min="36" max="258" width="9.140625" style="2"/>
    <col min="259" max="259" width="17.5703125" style="2" bestFit="1" customWidth="1"/>
    <col min="260" max="260" width="13" style="2" customWidth="1"/>
    <col min="261" max="262" width="9.140625" style="2"/>
    <col min="263" max="263" width="10.140625" style="2" bestFit="1" customWidth="1"/>
    <col min="264" max="264" width="90.140625" style="2" bestFit="1" customWidth="1"/>
    <col min="265" max="265" width="19" style="2" bestFit="1" customWidth="1"/>
    <col min="266" max="268" width="9.140625" style="2"/>
    <col min="269" max="269" width="9.140625" style="2" customWidth="1"/>
    <col min="270" max="283" width="9.140625" style="2"/>
    <col min="284" max="291" width="0" style="2" hidden="1" customWidth="1"/>
    <col min="292" max="514" width="9.140625" style="2"/>
    <col min="515" max="515" width="17.5703125" style="2" bestFit="1" customWidth="1"/>
    <col min="516" max="516" width="13" style="2" customWidth="1"/>
    <col min="517" max="518" width="9.140625" style="2"/>
    <col min="519" max="519" width="10.140625" style="2" bestFit="1" customWidth="1"/>
    <col min="520" max="520" width="90.140625" style="2" bestFit="1" customWidth="1"/>
    <col min="521" max="521" width="19" style="2" bestFit="1" customWidth="1"/>
    <col min="522" max="524" width="9.140625" style="2"/>
    <col min="525" max="525" width="9.140625" style="2" customWidth="1"/>
    <col min="526" max="539" width="9.140625" style="2"/>
    <col min="540" max="547" width="0" style="2" hidden="1" customWidth="1"/>
    <col min="548" max="770" width="9.140625" style="2"/>
    <col min="771" max="771" width="17.5703125" style="2" bestFit="1" customWidth="1"/>
    <col min="772" max="772" width="13" style="2" customWidth="1"/>
    <col min="773" max="774" width="9.140625" style="2"/>
    <col min="775" max="775" width="10.140625" style="2" bestFit="1" customWidth="1"/>
    <col min="776" max="776" width="90.140625" style="2" bestFit="1" customWidth="1"/>
    <col min="777" max="777" width="19" style="2" bestFit="1" customWidth="1"/>
    <col min="778" max="780" width="9.140625" style="2"/>
    <col min="781" max="781" width="9.140625" style="2" customWidth="1"/>
    <col min="782" max="795" width="9.140625" style="2"/>
    <col min="796" max="803" width="0" style="2" hidden="1" customWidth="1"/>
    <col min="804" max="1026" width="9.140625" style="2"/>
    <col min="1027" max="1027" width="17.5703125" style="2" bestFit="1" customWidth="1"/>
    <col min="1028" max="1028" width="13" style="2" customWidth="1"/>
    <col min="1029" max="1030" width="9.140625" style="2"/>
    <col min="1031" max="1031" width="10.140625" style="2" bestFit="1" customWidth="1"/>
    <col min="1032" max="1032" width="90.140625" style="2" bestFit="1" customWidth="1"/>
    <col min="1033" max="1033" width="19" style="2" bestFit="1" customWidth="1"/>
    <col min="1034" max="1036" width="9.140625" style="2"/>
    <col min="1037" max="1037" width="9.140625" style="2" customWidth="1"/>
    <col min="1038" max="1051" width="9.140625" style="2"/>
    <col min="1052" max="1059" width="0" style="2" hidden="1" customWidth="1"/>
    <col min="1060" max="1282" width="9.140625" style="2"/>
    <col min="1283" max="1283" width="17.5703125" style="2" bestFit="1" customWidth="1"/>
    <col min="1284" max="1284" width="13" style="2" customWidth="1"/>
    <col min="1285" max="1286" width="9.140625" style="2"/>
    <col min="1287" max="1287" width="10.140625" style="2" bestFit="1" customWidth="1"/>
    <col min="1288" max="1288" width="90.140625" style="2" bestFit="1" customWidth="1"/>
    <col min="1289" max="1289" width="19" style="2" bestFit="1" customWidth="1"/>
    <col min="1290" max="1292" width="9.140625" style="2"/>
    <col min="1293" max="1293" width="9.140625" style="2" customWidth="1"/>
    <col min="1294" max="1307" width="9.140625" style="2"/>
    <col min="1308" max="1315" width="0" style="2" hidden="1" customWidth="1"/>
    <col min="1316" max="1538" width="9.140625" style="2"/>
    <col min="1539" max="1539" width="17.5703125" style="2" bestFit="1" customWidth="1"/>
    <col min="1540" max="1540" width="13" style="2" customWidth="1"/>
    <col min="1541" max="1542" width="9.140625" style="2"/>
    <col min="1543" max="1543" width="10.140625" style="2" bestFit="1" customWidth="1"/>
    <col min="1544" max="1544" width="90.140625" style="2" bestFit="1" customWidth="1"/>
    <col min="1545" max="1545" width="19" style="2" bestFit="1" customWidth="1"/>
    <col min="1546" max="1548" width="9.140625" style="2"/>
    <col min="1549" max="1549" width="9.140625" style="2" customWidth="1"/>
    <col min="1550" max="1563" width="9.140625" style="2"/>
    <col min="1564" max="1571" width="0" style="2" hidden="1" customWidth="1"/>
    <col min="1572" max="1794" width="9.140625" style="2"/>
    <col min="1795" max="1795" width="17.5703125" style="2" bestFit="1" customWidth="1"/>
    <col min="1796" max="1796" width="13" style="2" customWidth="1"/>
    <col min="1797" max="1798" width="9.140625" style="2"/>
    <col min="1799" max="1799" width="10.140625" style="2" bestFit="1" customWidth="1"/>
    <col min="1800" max="1800" width="90.140625" style="2" bestFit="1" customWidth="1"/>
    <col min="1801" max="1801" width="19" style="2" bestFit="1" customWidth="1"/>
    <col min="1802" max="1804" width="9.140625" style="2"/>
    <col min="1805" max="1805" width="9.140625" style="2" customWidth="1"/>
    <col min="1806" max="1819" width="9.140625" style="2"/>
    <col min="1820" max="1827" width="0" style="2" hidden="1" customWidth="1"/>
    <col min="1828" max="2050" width="9.140625" style="2"/>
    <col min="2051" max="2051" width="17.5703125" style="2" bestFit="1" customWidth="1"/>
    <col min="2052" max="2052" width="13" style="2" customWidth="1"/>
    <col min="2053" max="2054" width="9.140625" style="2"/>
    <col min="2055" max="2055" width="10.140625" style="2" bestFit="1" customWidth="1"/>
    <col min="2056" max="2056" width="90.140625" style="2" bestFit="1" customWidth="1"/>
    <col min="2057" max="2057" width="19" style="2" bestFit="1" customWidth="1"/>
    <col min="2058" max="2060" width="9.140625" style="2"/>
    <col min="2061" max="2061" width="9.140625" style="2" customWidth="1"/>
    <col min="2062" max="2075" width="9.140625" style="2"/>
    <col min="2076" max="2083" width="0" style="2" hidden="1" customWidth="1"/>
    <col min="2084" max="2306" width="9.140625" style="2"/>
    <col min="2307" max="2307" width="17.5703125" style="2" bestFit="1" customWidth="1"/>
    <col min="2308" max="2308" width="13" style="2" customWidth="1"/>
    <col min="2309" max="2310" width="9.140625" style="2"/>
    <col min="2311" max="2311" width="10.140625" style="2" bestFit="1" customWidth="1"/>
    <col min="2312" max="2312" width="90.140625" style="2" bestFit="1" customWidth="1"/>
    <col min="2313" max="2313" width="19" style="2" bestFit="1" customWidth="1"/>
    <col min="2314" max="2316" width="9.140625" style="2"/>
    <col min="2317" max="2317" width="9.140625" style="2" customWidth="1"/>
    <col min="2318" max="2331" width="9.140625" style="2"/>
    <col min="2332" max="2339" width="0" style="2" hidden="1" customWidth="1"/>
    <col min="2340" max="2562" width="9.140625" style="2"/>
    <col min="2563" max="2563" width="17.5703125" style="2" bestFit="1" customWidth="1"/>
    <col min="2564" max="2564" width="13" style="2" customWidth="1"/>
    <col min="2565" max="2566" width="9.140625" style="2"/>
    <col min="2567" max="2567" width="10.140625" style="2" bestFit="1" customWidth="1"/>
    <col min="2568" max="2568" width="90.140625" style="2" bestFit="1" customWidth="1"/>
    <col min="2569" max="2569" width="19" style="2" bestFit="1" customWidth="1"/>
    <col min="2570" max="2572" width="9.140625" style="2"/>
    <col min="2573" max="2573" width="9.140625" style="2" customWidth="1"/>
    <col min="2574" max="2587" width="9.140625" style="2"/>
    <col min="2588" max="2595" width="0" style="2" hidden="1" customWidth="1"/>
    <col min="2596" max="2818" width="9.140625" style="2"/>
    <col min="2819" max="2819" width="17.5703125" style="2" bestFit="1" customWidth="1"/>
    <col min="2820" max="2820" width="13" style="2" customWidth="1"/>
    <col min="2821" max="2822" width="9.140625" style="2"/>
    <col min="2823" max="2823" width="10.140625" style="2" bestFit="1" customWidth="1"/>
    <col min="2824" max="2824" width="90.140625" style="2" bestFit="1" customWidth="1"/>
    <col min="2825" max="2825" width="19" style="2" bestFit="1" customWidth="1"/>
    <col min="2826" max="2828" width="9.140625" style="2"/>
    <col min="2829" max="2829" width="9.140625" style="2" customWidth="1"/>
    <col min="2830" max="2843" width="9.140625" style="2"/>
    <col min="2844" max="2851" width="0" style="2" hidden="1" customWidth="1"/>
    <col min="2852" max="3074" width="9.140625" style="2"/>
    <col min="3075" max="3075" width="17.5703125" style="2" bestFit="1" customWidth="1"/>
    <col min="3076" max="3076" width="13" style="2" customWidth="1"/>
    <col min="3077" max="3078" width="9.140625" style="2"/>
    <col min="3079" max="3079" width="10.140625" style="2" bestFit="1" customWidth="1"/>
    <col min="3080" max="3080" width="90.140625" style="2" bestFit="1" customWidth="1"/>
    <col min="3081" max="3081" width="19" style="2" bestFit="1" customWidth="1"/>
    <col min="3082" max="3084" width="9.140625" style="2"/>
    <col min="3085" max="3085" width="9.140625" style="2" customWidth="1"/>
    <col min="3086" max="3099" width="9.140625" style="2"/>
    <col min="3100" max="3107" width="0" style="2" hidden="1" customWidth="1"/>
    <col min="3108" max="3330" width="9.140625" style="2"/>
    <col min="3331" max="3331" width="17.5703125" style="2" bestFit="1" customWidth="1"/>
    <col min="3332" max="3332" width="13" style="2" customWidth="1"/>
    <col min="3333" max="3334" width="9.140625" style="2"/>
    <col min="3335" max="3335" width="10.140625" style="2" bestFit="1" customWidth="1"/>
    <col min="3336" max="3336" width="90.140625" style="2" bestFit="1" customWidth="1"/>
    <col min="3337" max="3337" width="19" style="2" bestFit="1" customWidth="1"/>
    <col min="3338" max="3340" width="9.140625" style="2"/>
    <col min="3341" max="3341" width="9.140625" style="2" customWidth="1"/>
    <col min="3342" max="3355" width="9.140625" style="2"/>
    <col min="3356" max="3363" width="0" style="2" hidden="1" customWidth="1"/>
    <col min="3364" max="3586" width="9.140625" style="2"/>
    <col min="3587" max="3587" width="17.5703125" style="2" bestFit="1" customWidth="1"/>
    <col min="3588" max="3588" width="13" style="2" customWidth="1"/>
    <col min="3589" max="3590" width="9.140625" style="2"/>
    <col min="3591" max="3591" width="10.140625" style="2" bestFit="1" customWidth="1"/>
    <col min="3592" max="3592" width="90.140625" style="2" bestFit="1" customWidth="1"/>
    <col min="3593" max="3593" width="19" style="2" bestFit="1" customWidth="1"/>
    <col min="3594" max="3596" width="9.140625" style="2"/>
    <col min="3597" max="3597" width="9.140625" style="2" customWidth="1"/>
    <col min="3598" max="3611" width="9.140625" style="2"/>
    <col min="3612" max="3619" width="0" style="2" hidden="1" customWidth="1"/>
    <col min="3620" max="3842" width="9.140625" style="2"/>
    <col min="3843" max="3843" width="17.5703125" style="2" bestFit="1" customWidth="1"/>
    <col min="3844" max="3844" width="13" style="2" customWidth="1"/>
    <col min="3845" max="3846" width="9.140625" style="2"/>
    <col min="3847" max="3847" width="10.140625" style="2" bestFit="1" customWidth="1"/>
    <col min="3848" max="3848" width="90.140625" style="2" bestFit="1" customWidth="1"/>
    <col min="3849" max="3849" width="19" style="2" bestFit="1" customWidth="1"/>
    <col min="3850" max="3852" width="9.140625" style="2"/>
    <col min="3853" max="3853" width="9.140625" style="2" customWidth="1"/>
    <col min="3854" max="3867" width="9.140625" style="2"/>
    <col min="3868" max="3875" width="0" style="2" hidden="1" customWidth="1"/>
    <col min="3876" max="4098" width="9.140625" style="2"/>
    <col min="4099" max="4099" width="17.5703125" style="2" bestFit="1" customWidth="1"/>
    <col min="4100" max="4100" width="13" style="2" customWidth="1"/>
    <col min="4101" max="4102" width="9.140625" style="2"/>
    <col min="4103" max="4103" width="10.140625" style="2" bestFit="1" customWidth="1"/>
    <col min="4104" max="4104" width="90.140625" style="2" bestFit="1" customWidth="1"/>
    <col min="4105" max="4105" width="19" style="2" bestFit="1" customWidth="1"/>
    <col min="4106" max="4108" width="9.140625" style="2"/>
    <col min="4109" max="4109" width="9.140625" style="2" customWidth="1"/>
    <col min="4110" max="4123" width="9.140625" style="2"/>
    <col min="4124" max="4131" width="0" style="2" hidden="1" customWidth="1"/>
    <col min="4132" max="4354" width="9.140625" style="2"/>
    <col min="4355" max="4355" width="17.5703125" style="2" bestFit="1" customWidth="1"/>
    <col min="4356" max="4356" width="13" style="2" customWidth="1"/>
    <col min="4357" max="4358" width="9.140625" style="2"/>
    <col min="4359" max="4359" width="10.140625" style="2" bestFit="1" customWidth="1"/>
    <col min="4360" max="4360" width="90.140625" style="2" bestFit="1" customWidth="1"/>
    <col min="4361" max="4361" width="19" style="2" bestFit="1" customWidth="1"/>
    <col min="4362" max="4364" width="9.140625" style="2"/>
    <col min="4365" max="4365" width="9.140625" style="2" customWidth="1"/>
    <col min="4366" max="4379" width="9.140625" style="2"/>
    <col min="4380" max="4387" width="0" style="2" hidden="1" customWidth="1"/>
    <col min="4388" max="4610" width="9.140625" style="2"/>
    <col min="4611" max="4611" width="17.5703125" style="2" bestFit="1" customWidth="1"/>
    <col min="4612" max="4612" width="13" style="2" customWidth="1"/>
    <col min="4613" max="4614" width="9.140625" style="2"/>
    <col min="4615" max="4615" width="10.140625" style="2" bestFit="1" customWidth="1"/>
    <col min="4616" max="4616" width="90.140625" style="2" bestFit="1" customWidth="1"/>
    <col min="4617" max="4617" width="19" style="2" bestFit="1" customWidth="1"/>
    <col min="4618" max="4620" width="9.140625" style="2"/>
    <col min="4621" max="4621" width="9.140625" style="2" customWidth="1"/>
    <col min="4622" max="4635" width="9.140625" style="2"/>
    <col min="4636" max="4643" width="0" style="2" hidden="1" customWidth="1"/>
    <col min="4644" max="4866" width="9.140625" style="2"/>
    <col min="4867" max="4867" width="17.5703125" style="2" bestFit="1" customWidth="1"/>
    <col min="4868" max="4868" width="13" style="2" customWidth="1"/>
    <col min="4869" max="4870" width="9.140625" style="2"/>
    <col min="4871" max="4871" width="10.140625" style="2" bestFit="1" customWidth="1"/>
    <col min="4872" max="4872" width="90.140625" style="2" bestFit="1" customWidth="1"/>
    <col min="4873" max="4873" width="19" style="2" bestFit="1" customWidth="1"/>
    <col min="4874" max="4876" width="9.140625" style="2"/>
    <col min="4877" max="4877" width="9.140625" style="2" customWidth="1"/>
    <col min="4878" max="4891" width="9.140625" style="2"/>
    <col min="4892" max="4899" width="0" style="2" hidden="1" customWidth="1"/>
    <col min="4900" max="5122" width="9.140625" style="2"/>
    <col min="5123" max="5123" width="17.5703125" style="2" bestFit="1" customWidth="1"/>
    <col min="5124" max="5124" width="13" style="2" customWidth="1"/>
    <col min="5125" max="5126" width="9.140625" style="2"/>
    <col min="5127" max="5127" width="10.140625" style="2" bestFit="1" customWidth="1"/>
    <col min="5128" max="5128" width="90.140625" style="2" bestFit="1" customWidth="1"/>
    <col min="5129" max="5129" width="19" style="2" bestFit="1" customWidth="1"/>
    <col min="5130" max="5132" width="9.140625" style="2"/>
    <col min="5133" max="5133" width="9.140625" style="2" customWidth="1"/>
    <col min="5134" max="5147" width="9.140625" style="2"/>
    <col min="5148" max="5155" width="0" style="2" hidden="1" customWidth="1"/>
    <col min="5156" max="5378" width="9.140625" style="2"/>
    <col min="5379" max="5379" width="17.5703125" style="2" bestFit="1" customWidth="1"/>
    <col min="5380" max="5380" width="13" style="2" customWidth="1"/>
    <col min="5381" max="5382" width="9.140625" style="2"/>
    <col min="5383" max="5383" width="10.140625" style="2" bestFit="1" customWidth="1"/>
    <col min="5384" max="5384" width="90.140625" style="2" bestFit="1" customWidth="1"/>
    <col min="5385" max="5385" width="19" style="2" bestFit="1" customWidth="1"/>
    <col min="5386" max="5388" width="9.140625" style="2"/>
    <col min="5389" max="5389" width="9.140625" style="2" customWidth="1"/>
    <col min="5390" max="5403" width="9.140625" style="2"/>
    <col min="5404" max="5411" width="0" style="2" hidden="1" customWidth="1"/>
    <col min="5412" max="5634" width="9.140625" style="2"/>
    <col min="5635" max="5635" width="17.5703125" style="2" bestFit="1" customWidth="1"/>
    <col min="5636" max="5636" width="13" style="2" customWidth="1"/>
    <col min="5637" max="5638" width="9.140625" style="2"/>
    <col min="5639" max="5639" width="10.140625" style="2" bestFit="1" customWidth="1"/>
    <col min="5640" max="5640" width="90.140625" style="2" bestFit="1" customWidth="1"/>
    <col min="5641" max="5641" width="19" style="2" bestFit="1" customWidth="1"/>
    <col min="5642" max="5644" width="9.140625" style="2"/>
    <col min="5645" max="5645" width="9.140625" style="2" customWidth="1"/>
    <col min="5646" max="5659" width="9.140625" style="2"/>
    <col min="5660" max="5667" width="0" style="2" hidden="1" customWidth="1"/>
    <col min="5668" max="5890" width="9.140625" style="2"/>
    <col min="5891" max="5891" width="17.5703125" style="2" bestFit="1" customWidth="1"/>
    <col min="5892" max="5892" width="13" style="2" customWidth="1"/>
    <col min="5893" max="5894" width="9.140625" style="2"/>
    <col min="5895" max="5895" width="10.140625" style="2" bestFit="1" customWidth="1"/>
    <col min="5896" max="5896" width="90.140625" style="2" bestFit="1" customWidth="1"/>
    <col min="5897" max="5897" width="19" style="2" bestFit="1" customWidth="1"/>
    <col min="5898" max="5900" width="9.140625" style="2"/>
    <col min="5901" max="5901" width="9.140625" style="2" customWidth="1"/>
    <col min="5902" max="5915" width="9.140625" style="2"/>
    <col min="5916" max="5923" width="0" style="2" hidden="1" customWidth="1"/>
    <col min="5924" max="6146" width="9.140625" style="2"/>
    <col min="6147" max="6147" width="17.5703125" style="2" bestFit="1" customWidth="1"/>
    <col min="6148" max="6148" width="13" style="2" customWidth="1"/>
    <col min="6149" max="6150" width="9.140625" style="2"/>
    <col min="6151" max="6151" width="10.140625" style="2" bestFit="1" customWidth="1"/>
    <col min="6152" max="6152" width="90.140625" style="2" bestFit="1" customWidth="1"/>
    <col min="6153" max="6153" width="19" style="2" bestFit="1" customWidth="1"/>
    <col min="6154" max="6156" width="9.140625" style="2"/>
    <col min="6157" max="6157" width="9.140625" style="2" customWidth="1"/>
    <col min="6158" max="6171" width="9.140625" style="2"/>
    <col min="6172" max="6179" width="0" style="2" hidden="1" customWidth="1"/>
    <col min="6180" max="6402" width="9.140625" style="2"/>
    <col min="6403" max="6403" width="17.5703125" style="2" bestFit="1" customWidth="1"/>
    <col min="6404" max="6404" width="13" style="2" customWidth="1"/>
    <col min="6405" max="6406" width="9.140625" style="2"/>
    <col min="6407" max="6407" width="10.140625" style="2" bestFit="1" customWidth="1"/>
    <col min="6408" max="6408" width="90.140625" style="2" bestFit="1" customWidth="1"/>
    <col min="6409" max="6409" width="19" style="2" bestFit="1" customWidth="1"/>
    <col min="6410" max="6412" width="9.140625" style="2"/>
    <col min="6413" max="6413" width="9.140625" style="2" customWidth="1"/>
    <col min="6414" max="6427" width="9.140625" style="2"/>
    <col min="6428" max="6435" width="0" style="2" hidden="1" customWidth="1"/>
    <col min="6436" max="6658" width="9.140625" style="2"/>
    <col min="6659" max="6659" width="17.5703125" style="2" bestFit="1" customWidth="1"/>
    <col min="6660" max="6660" width="13" style="2" customWidth="1"/>
    <col min="6661" max="6662" width="9.140625" style="2"/>
    <col min="6663" max="6663" width="10.140625" style="2" bestFit="1" customWidth="1"/>
    <col min="6664" max="6664" width="90.140625" style="2" bestFit="1" customWidth="1"/>
    <col min="6665" max="6665" width="19" style="2" bestFit="1" customWidth="1"/>
    <col min="6666" max="6668" width="9.140625" style="2"/>
    <col min="6669" max="6669" width="9.140625" style="2" customWidth="1"/>
    <col min="6670" max="6683" width="9.140625" style="2"/>
    <col min="6684" max="6691" width="0" style="2" hidden="1" customWidth="1"/>
    <col min="6692" max="6914" width="9.140625" style="2"/>
    <col min="6915" max="6915" width="17.5703125" style="2" bestFit="1" customWidth="1"/>
    <col min="6916" max="6916" width="13" style="2" customWidth="1"/>
    <col min="6917" max="6918" width="9.140625" style="2"/>
    <col min="6919" max="6919" width="10.140625" style="2" bestFit="1" customWidth="1"/>
    <col min="6920" max="6920" width="90.140625" style="2" bestFit="1" customWidth="1"/>
    <col min="6921" max="6921" width="19" style="2" bestFit="1" customWidth="1"/>
    <col min="6922" max="6924" width="9.140625" style="2"/>
    <col min="6925" max="6925" width="9.140625" style="2" customWidth="1"/>
    <col min="6926" max="6939" width="9.140625" style="2"/>
    <col min="6940" max="6947" width="0" style="2" hidden="1" customWidth="1"/>
    <col min="6948" max="7170" width="9.140625" style="2"/>
    <col min="7171" max="7171" width="17.5703125" style="2" bestFit="1" customWidth="1"/>
    <col min="7172" max="7172" width="13" style="2" customWidth="1"/>
    <col min="7173" max="7174" width="9.140625" style="2"/>
    <col min="7175" max="7175" width="10.140625" style="2" bestFit="1" customWidth="1"/>
    <col min="7176" max="7176" width="90.140625" style="2" bestFit="1" customWidth="1"/>
    <col min="7177" max="7177" width="19" style="2" bestFit="1" customWidth="1"/>
    <col min="7178" max="7180" width="9.140625" style="2"/>
    <col min="7181" max="7181" width="9.140625" style="2" customWidth="1"/>
    <col min="7182" max="7195" width="9.140625" style="2"/>
    <col min="7196" max="7203" width="0" style="2" hidden="1" customWidth="1"/>
    <col min="7204" max="7426" width="9.140625" style="2"/>
    <col min="7427" max="7427" width="17.5703125" style="2" bestFit="1" customWidth="1"/>
    <col min="7428" max="7428" width="13" style="2" customWidth="1"/>
    <col min="7429" max="7430" width="9.140625" style="2"/>
    <col min="7431" max="7431" width="10.140625" style="2" bestFit="1" customWidth="1"/>
    <col min="7432" max="7432" width="90.140625" style="2" bestFit="1" customWidth="1"/>
    <col min="7433" max="7433" width="19" style="2" bestFit="1" customWidth="1"/>
    <col min="7434" max="7436" width="9.140625" style="2"/>
    <col min="7437" max="7437" width="9.140625" style="2" customWidth="1"/>
    <col min="7438" max="7451" width="9.140625" style="2"/>
    <col min="7452" max="7459" width="0" style="2" hidden="1" customWidth="1"/>
    <col min="7460" max="7682" width="9.140625" style="2"/>
    <col min="7683" max="7683" width="17.5703125" style="2" bestFit="1" customWidth="1"/>
    <col min="7684" max="7684" width="13" style="2" customWidth="1"/>
    <col min="7685" max="7686" width="9.140625" style="2"/>
    <col min="7687" max="7687" width="10.140625" style="2" bestFit="1" customWidth="1"/>
    <col min="7688" max="7688" width="90.140625" style="2" bestFit="1" customWidth="1"/>
    <col min="7689" max="7689" width="19" style="2" bestFit="1" customWidth="1"/>
    <col min="7690" max="7692" width="9.140625" style="2"/>
    <col min="7693" max="7693" width="9.140625" style="2" customWidth="1"/>
    <col min="7694" max="7707" width="9.140625" style="2"/>
    <col min="7708" max="7715" width="0" style="2" hidden="1" customWidth="1"/>
    <col min="7716" max="7938" width="9.140625" style="2"/>
    <col min="7939" max="7939" width="17.5703125" style="2" bestFit="1" customWidth="1"/>
    <col min="7940" max="7940" width="13" style="2" customWidth="1"/>
    <col min="7941" max="7942" width="9.140625" style="2"/>
    <col min="7943" max="7943" width="10.140625" style="2" bestFit="1" customWidth="1"/>
    <col min="7944" max="7944" width="90.140625" style="2" bestFit="1" customWidth="1"/>
    <col min="7945" max="7945" width="19" style="2" bestFit="1" customWidth="1"/>
    <col min="7946" max="7948" width="9.140625" style="2"/>
    <col min="7949" max="7949" width="9.140625" style="2" customWidth="1"/>
    <col min="7950" max="7963" width="9.140625" style="2"/>
    <col min="7964" max="7971" width="0" style="2" hidden="1" customWidth="1"/>
    <col min="7972" max="8194" width="9.140625" style="2"/>
    <col min="8195" max="8195" width="17.5703125" style="2" bestFit="1" customWidth="1"/>
    <col min="8196" max="8196" width="13" style="2" customWidth="1"/>
    <col min="8197" max="8198" width="9.140625" style="2"/>
    <col min="8199" max="8199" width="10.140625" style="2" bestFit="1" customWidth="1"/>
    <col min="8200" max="8200" width="90.140625" style="2" bestFit="1" customWidth="1"/>
    <col min="8201" max="8201" width="19" style="2" bestFit="1" customWidth="1"/>
    <col min="8202" max="8204" width="9.140625" style="2"/>
    <col min="8205" max="8205" width="9.140625" style="2" customWidth="1"/>
    <col min="8206" max="8219" width="9.140625" style="2"/>
    <col min="8220" max="8227" width="0" style="2" hidden="1" customWidth="1"/>
    <col min="8228" max="8450" width="9.140625" style="2"/>
    <col min="8451" max="8451" width="17.5703125" style="2" bestFit="1" customWidth="1"/>
    <col min="8452" max="8452" width="13" style="2" customWidth="1"/>
    <col min="8453" max="8454" width="9.140625" style="2"/>
    <col min="8455" max="8455" width="10.140625" style="2" bestFit="1" customWidth="1"/>
    <col min="8456" max="8456" width="90.140625" style="2" bestFit="1" customWidth="1"/>
    <col min="8457" max="8457" width="19" style="2" bestFit="1" customWidth="1"/>
    <col min="8458" max="8460" width="9.140625" style="2"/>
    <col min="8461" max="8461" width="9.140625" style="2" customWidth="1"/>
    <col min="8462" max="8475" width="9.140625" style="2"/>
    <col min="8476" max="8483" width="0" style="2" hidden="1" customWidth="1"/>
    <col min="8484" max="8706" width="9.140625" style="2"/>
    <col min="8707" max="8707" width="17.5703125" style="2" bestFit="1" customWidth="1"/>
    <col min="8708" max="8708" width="13" style="2" customWidth="1"/>
    <col min="8709" max="8710" width="9.140625" style="2"/>
    <col min="8711" max="8711" width="10.140625" style="2" bestFit="1" customWidth="1"/>
    <col min="8712" max="8712" width="90.140625" style="2" bestFit="1" customWidth="1"/>
    <col min="8713" max="8713" width="19" style="2" bestFit="1" customWidth="1"/>
    <col min="8714" max="8716" width="9.140625" style="2"/>
    <col min="8717" max="8717" width="9.140625" style="2" customWidth="1"/>
    <col min="8718" max="8731" width="9.140625" style="2"/>
    <col min="8732" max="8739" width="0" style="2" hidden="1" customWidth="1"/>
    <col min="8740" max="8962" width="9.140625" style="2"/>
    <col min="8963" max="8963" width="17.5703125" style="2" bestFit="1" customWidth="1"/>
    <col min="8964" max="8964" width="13" style="2" customWidth="1"/>
    <col min="8965" max="8966" width="9.140625" style="2"/>
    <col min="8967" max="8967" width="10.140625" style="2" bestFit="1" customWidth="1"/>
    <col min="8968" max="8968" width="90.140625" style="2" bestFit="1" customWidth="1"/>
    <col min="8969" max="8969" width="19" style="2" bestFit="1" customWidth="1"/>
    <col min="8970" max="8972" width="9.140625" style="2"/>
    <col min="8973" max="8973" width="9.140625" style="2" customWidth="1"/>
    <col min="8974" max="8987" width="9.140625" style="2"/>
    <col min="8988" max="8995" width="0" style="2" hidden="1" customWidth="1"/>
    <col min="8996" max="9218" width="9.140625" style="2"/>
    <col min="9219" max="9219" width="17.5703125" style="2" bestFit="1" customWidth="1"/>
    <col min="9220" max="9220" width="13" style="2" customWidth="1"/>
    <col min="9221" max="9222" width="9.140625" style="2"/>
    <col min="9223" max="9223" width="10.140625" style="2" bestFit="1" customWidth="1"/>
    <col min="9224" max="9224" width="90.140625" style="2" bestFit="1" customWidth="1"/>
    <col min="9225" max="9225" width="19" style="2" bestFit="1" customWidth="1"/>
    <col min="9226" max="9228" width="9.140625" style="2"/>
    <col min="9229" max="9229" width="9.140625" style="2" customWidth="1"/>
    <col min="9230" max="9243" width="9.140625" style="2"/>
    <col min="9244" max="9251" width="0" style="2" hidden="1" customWidth="1"/>
    <col min="9252" max="9474" width="9.140625" style="2"/>
    <col min="9475" max="9475" width="17.5703125" style="2" bestFit="1" customWidth="1"/>
    <col min="9476" max="9476" width="13" style="2" customWidth="1"/>
    <col min="9477" max="9478" width="9.140625" style="2"/>
    <col min="9479" max="9479" width="10.140625" style="2" bestFit="1" customWidth="1"/>
    <col min="9480" max="9480" width="90.140625" style="2" bestFit="1" customWidth="1"/>
    <col min="9481" max="9481" width="19" style="2" bestFit="1" customWidth="1"/>
    <col min="9482" max="9484" width="9.140625" style="2"/>
    <col min="9485" max="9485" width="9.140625" style="2" customWidth="1"/>
    <col min="9486" max="9499" width="9.140625" style="2"/>
    <col min="9500" max="9507" width="0" style="2" hidden="1" customWidth="1"/>
    <col min="9508" max="9730" width="9.140625" style="2"/>
    <col min="9731" max="9731" width="17.5703125" style="2" bestFit="1" customWidth="1"/>
    <col min="9732" max="9732" width="13" style="2" customWidth="1"/>
    <col min="9733" max="9734" width="9.140625" style="2"/>
    <col min="9735" max="9735" width="10.140625" style="2" bestFit="1" customWidth="1"/>
    <col min="9736" max="9736" width="90.140625" style="2" bestFit="1" customWidth="1"/>
    <col min="9737" max="9737" width="19" style="2" bestFit="1" customWidth="1"/>
    <col min="9738" max="9740" width="9.140625" style="2"/>
    <col min="9741" max="9741" width="9.140625" style="2" customWidth="1"/>
    <col min="9742" max="9755" width="9.140625" style="2"/>
    <col min="9756" max="9763" width="0" style="2" hidden="1" customWidth="1"/>
    <col min="9764" max="9986" width="9.140625" style="2"/>
    <col min="9987" max="9987" width="17.5703125" style="2" bestFit="1" customWidth="1"/>
    <col min="9988" max="9988" width="13" style="2" customWidth="1"/>
    <col min="9989" max="9990" width="9.140625" style="2"/>
    <col min="9991" max="9991" width="10.140625" style="2" bestFit="1" customWidth="1"/>
    <col min="9992" max="9992" width="90.140625" style="2" bestFit="1" customWidth="1"/>
    <col min="9993" max="9993" width="19" style="2" bestFit="1" customWidth="1"/>
    <col min="9994" max="9996" width="9.140625" style="2"/>
    <col min="9997" max="9997" width="9.140625" style="2" customWidth="1"/>
    <col min="9998" max="10011" width="9.140625" style="2"/>
    <col min="10012" max="10019" width="0" style="2" hidden="1" customWidth="1"/>
    <col min="10020" max="10242" width="9.140625" style="2"/>
    <col min="10243" max="10243" width="17.5703125" style="2" bestFit="1" customWidth="1"/>
    <col min="10244" max="10244" width="13" style="2" customWidth="1"/>
    <col min="10245" max="10246" width="9.140625" style="2"/>
    <col min="10247" max="10247" width="10.140625" style="2" bestFit="1" customWidth="1"/>
    <col min="10248" max="10248" width="90.140625" style="2" bestFit="1" customWidth="1"/>
    <col min="10249" max="10249" width="19" style="2" bestFit="1" customWidth="1"/>
    <col min="10250" max="10252" width="9.140625" style="2"/>
    <col min="10253" max="10253" width="9.140625" style="2" customWidth="1"/>
    <col min="10254" max="10267" width="9.140625" style="2"/>
    <col min="10268" max="10275" width="0" style="2" hidden="1" customWidth="1"/>
    <col min="10276" max="10498" width="9.140625" style="2"/>
    <col min="10499" max="10499" width="17.5703125" style="2" bestFit="1" customWidth="1"/>
    <col min="10500" max="10500" width="13" style="2" customWidth="1"/>
    <col min="10501" max="10502" width="9.140625" style="2"/>
    <col min="10503" max="10503" width="10.140625" style="2" bestFit="1" customWidth="1"/>
    <col min="10504" max="10504" width="90.140625" style="2" bestFit="1" customWidth="1"/>
    <col min="10505" max="10505" width="19" style="2" bestFit="1" customWidth="1"/>
    <col min="10506" max="10508" width="9.140625" style="2"/>
    <col min="10509" max="10509" width="9.140625" style="2" customWidth="1"/>
    <col min="10510" max="10523" width="9.140625" style="2"/>
    <col min="10524" max="10531" width="0" style="2" hidden="1" customWidth="1"/>
    <col min="10532" max="10754" width="9.140625" style="2"/>
    <col min="10755" max="10755" width="17.5703125" style="2" bestFit="1" customWidth="1"/>
    <col min="10756" max="10756" width="13" style="2" customWidth="1"/>
    <col min="10757" max="10758" width="9.140625" style="2"/>
    <col min="10759" max="10759" width="10.140625" style="2" bestFit="1" customWidth="1"/>
    <col min="10760" max="10760" width="90.140625" style="2" bestFit="1" customWidth="1"/>
    <col min="10761" max="10761" width="19" style="2" bestFit="1" customWidth="1"/>
    <col min="10762" max="10764" width="9.140625" style="2"/>
    <col min="10765" max="10765" width="9.140625" style="2" customWidth="1"/>
    <col min="10766" max="10779" width="9.140625" style="2"/>
    <col min="10780" max="10787" width="0" style="2" hidden="1" customWidth="1"/>
    <col min="10788" max="11010" width="9.140625" style="2"/>
    <col min="11011" max="11011" width="17.5703125" style="2" bestFit="1" customWidth="1"/>
    <col min="11012" max="11012" width="13" style="2" customWidth="1"/>
    <col min="11013" max="11014" width="9.140625" style="2"/>
    <col min="11015" max="11015" width="10.140625" style="2" bestFit="1" customWidth="1"/>
    <col min="11016" max="11016" width="90.140625" style="2" bestFit="1" customWidth="1"/>
    <col min="11017" max="11017" width="19" style="2" bestFit="1" customWidth="1"/>
    <col min="11018" max="11020" width="9.140625" style="2"/>
    <col min="11021" max="11021" width="9.140625" style="2" customWidth="1"/>
    <col min="11022" max="11035" width="9.140625" style="2"/>
    <col min="11036" max="11043" width="0" style="2" hidden="1" customWidth="1"/>
    <col min="11044" max="11266" width="9.140625" style="2"/>
    <col min="11267" max="11267" width="17.5703125" style="2" bestFit="1" customWidth="1"/>
    <col min="11268" max="11268" width="13" style="2" customWidth="1"/>
    <col min="11269" max="11270" width="9.140625" style="2"/>
    <col min="11271" max="11271" width="10.140625" style="2" bestFit="1" customWidth="1"/>
    <col min="11272" max="11272" width="90.140625" style="2" bestFit="1" customWidth="1"/>
    <col min="11273" max="11273" width="19" style="2" bestFit="1" customWidth="1"/>
    <col min="11274" max="11276" width="9.140625" style="2"/>
    <col min="11277" max="11277" width="9.140625" style="2" customWidth="1"/>
    <col min="11278" max="11291" width="9.140625" style="2"/>
    <col min="11292" max="11299" width="0" style="2" hidden="1" customWidth="1"/>
    <col min="11300" max="11522" width="9.140625" style="2"/>
    <col min="11523" max="11523" width="17.5703125" style="2" bestFit="1" customWidth="1"/>
    <col min="11524" max="11524" width="13" style="2" customWidth="1"/>
    <col min="11525" max="11526" width="9.140625" style="2"/>
    <col min="11527" max="11527" width="10.140625" style="2" bestFit="1" customWidth="1"/>
    <col min="11528" max="11528" width="90.140625" style="2" bestFit="1" customWidth="1"/>
    <col min="11529" max="11529" width="19" style="2" bestFit="1" customWidth="1"/>
    <col min="11530" max="11532" width="9.140625" style="2"/>
    <col min="11533" max="11533" width="9.140625" style="2" customWidth="1"/>
    <col min="11534" max="11547" width="9.140625" style="2"/>
    <col min="11548" max="11555" width="0" style="2" hidden="1" customWidth="1"/>
    <col min="11556" max="11778" width="9.140625" style="2"/>
    <col min="11779" max="11779" width="17.5703125" style="2" bestFit="1" customWidth="1"/>
    <col min="11780" max="11780" width="13" style="2" customWidth="1"/>
    <col min="11781" max="11782" width="9.140625" style="2"/>
    <col min="11783" max="11783" width="10.140625" style="2" bestFit="1" customWidth="1"/>
    <col min="11784" max="11784" width="90.140625" style="2" bestFit="1" customWidth="1"/>
    <col min="11785" max="11785" width="19" style="2" bestFit="1" customWidth="1"/>
    <col min="11786" max="11788" width="9.140625" style="2"/>
    <col min="11789" max="11789" width="9.140625" style="2" customWidth="1"/>
    <col min="11790" max="11803" width="9.140625" style="2"/>
    <col min="11804" max="11811" width="0" style="2" hidden="1" customWidth="1"/>
    <col min="11812" max="12034" width="9.140625" style="2"/>
    <col min="12035" max="12035" width="17.5703125" style="2" bestFit="1" customWidth="1"/>
    <col min="12036" max="12036" width="13" style="2" customWidth="1"/>
    <col min="12037" max="12038" width="9.140625" style="2"/>
    <col min="12039" max="12039" width="10.140625" style="2" bestFit="1" customWidth="1"/>
    <col min="12040" max="12040" width="90.140625" style="2" bestFit="1" customWidth="1"/>
    <col min="12041" max="12041" width="19" style="2" bestFit="1" customWidth="1"/>
    <col min="12042" max="12044" width="9.140625" style="2"/>
    <col min="12045" max="12045" width="9.140625" style="2" customWidth="1"/>
    <col min="12046" max="12059" width="9.140625" style="2"/>
    <col min="12060" max="12067" width="0" style="2" hidden="1" customWidth="1"/>
    <col min="12068" max="12290" width="9.140625" style="2"/>
    <col min="12291" max="12291" width="17.5703125" style="2" bestFit="1" customWidth="1"/>
    <col min="12292" max="12292" width="13" style="2" customWidth="1"/>
    <col min="12293" max="12294" width="9.140625" style="2"/>
    <col min="12295" max="12295" width="10.140625" style="2" bestFit="1" customWidth="1"/>
    <col min="12296" max="12296" width="90.140625" style="2" bestFit="1" customWidth="1"/>
    <col min="12297" max="12297" width="19" style="2" bestFit="1" customWidth="1"/>
    <col min="12298" max="12300" width="9.140625" style="2"/>
    <col min="12301" max="12301" width="9.140625" style="2" customWidth="1"/>
    <col min="12302" max="12315" width="9.140625" style="2"/>
    <col min="12316" max="12323" width="0" style="2" hidden="1" customWidth="1"/>
    <col min="12324" max="12546" width="9.140625" style="2"/>
    <col min="12547" max="12547" width="17.5703125" style="2" bestFit="1" customWidth="1"/>
    <col min="12548" max="12548" width="13" style="2" customWidth="1"/>
    <col min="12549" max="12550" width="9.140625" style="2"/>
    <col min="12551" max="12551" width="10.140625" style="2" bestFit="1" customWidth="1"/>
    <col min="12552" max="12552" width="90.140625" style="2" bestFit="1" customWidth="1"/>
    <col min="12553" max="12553" width="19" style="2" bestFit="1" customWidth="1"/>
    <col min="12554" max="12556" width="9.140625" style="2"/>
    <col min="12557" max="12557" width="9.140625" style="2" customWidth="1"/>
    <col min="12558" max="12571" width="9.140625" style="2"/>
    <col min="12572" max="12579" width="0" style="2" hidden="1" customWidth="1"/>
    <col min="12580" max="12802" width="9.140625" style="2"/>
    <col min="12803" max="12803" width="17.5703125" style="2" bestFit="1" customWidth="1"/>
    <col min="12804" max="12804" width="13" style="2" customWidth="1"/>
    <col min="12805" max="12806" width="9.140625" style="2"/>
    <col min="12807" max="12807" width="10.140625" style="2" bestFit="1" customWidth="1"/>
    <col min="12808" max="12808" width="90.140625" style="2" bestFit="1" customWidth="1"/>
    <col min="12809" max="12809" width="19" style="2" bestFit="1" customWidth="1"/>
    <col min="12810" max="12812" width="9.140625" style="2"/>
    <col min="12813" max="12813" width="9.140625" style="2" customWidth="1"/>
    <col min="12814" max="12827" width="9.140625" style="2"/>
    <col min="12828" max="12835" width="0" style="2" hidden="1" customWidth="1"/>
    <col min="12836" max="13058" width="9.140625" style="2"/>
    <col min="13059" max="13059" width="17.5703125" style="2" bestFit="1" customWidth="1"/>
    <col min="13060" max="13060" width="13" style="2" customWidth="1"/>
    <col min="13061" max="13062" width="9.140625" style="2"/>
    <col min="13063" max="13063" width="10.140625" style="2" bestFit="1" customWidth="1"/>
    <col min="13064" max="13064" width="90.140625" style="2" bestFit="1" customWidth="1"/>
    <col min="13065" max="13065" width="19" style="2" bestFit="1" customWidth="1"/>
    <col min="13066" max="13068" width="9.140625" style="2"/>
    <col min="13069" max="13069" width="9.140625" style="2" customWidth="1"/>
    <col min="13070" max="13083" width="9.140625" style="2"/>
    <col min="13084" max="13091" width="0" style="2" hidden="1" customWidth="1"/>
    <col min="13092" max="13314" width="9.140625" style="2"/>
    <col min="13315" max="13315" width="17.5703125" style="2" bestFit="1" customWidth="1"/>
    <col min="13316" max="13316" width="13" style="2" customWidth="1"/>
    <col min="13317" max="13318" width="9.140625" style="2"/>
    <col min="13319" max="13319" width="10.140625" style="2" bestFit="1" customWidth="1"/>
    <col min="13320" max="13320" width="90.140625" style="2" bestFit="1" customWidth="1"/>
    <col min="13321" max="13321" width="19" style="2" bestFit="1" customWidth="1"/>
    <col min="13322" max="13324" width="9.140625" style="2"/>
    <col min="13325" max="13325" width="9.140625" style="2" customWidth="1"/>
    <col min="13326" max="13339" width="9.140625" style="2"/>
    <col min="13340" max="13347" width="0" style="2" hidden="1" customWidth="1"/>
    <col min="13348" max="13570" width="9.140625" style="2"/>
    <col min="13571" max="13571" width="17.5703125" style="2" bestFit="1" customWidth="1"/>
    <col min="13572" max="13572" width="13" style="2" customWidth="1"/>
    <col min="13573" max="13574" width="9.140625" style="2"/>
    <col min="13575" max="13575" width="10.140625" style="2" bestFit="1" customWidth="1"/>
    <col min="13576" max="13576" width="90.140625" style="2" bestFit="1" customWidth="1"/>
    <col min="13577" max="13577" width="19" style="2" bestFit="1" customWidth="1"/>
    <col min="13578" max="13580" width="9.140625" style="2"/>
    <col min="13581" max="13581" width="9.140625" style="2" customWidth="1"/>
    <col min="13582" max="13595" width="9.140625" style="2"/>
    <col min="13596" max="13603" width="0" style="2" hidden="1" customWidth="1"/>
    <col min="13604" max="13826" width="9.140625" style="2"/>
    <col min="13827" max="13827" width="17.5703125" style="2" bestFit="1" customWidth="1"/>
    <col min="13828" max="13828" width="13" style="2" customWidth="1"/>
    <col min="13829" max="13830" width="9.140625" style="2"/>
    <col min="13831" max="13831" width="10.140625" style="2" bestFit="1" customWidth="1"/>
    <col min="13832" max="13832" width="90.140625" style="2" bestFit="1" customWidth="1"/>
    <col min="13833" max="13833" width="19" style="2" bestFit="1" customWidth="1"/>
    <col min="13834" max="13836" width="9.140625" style="2"/>
    <col min="13837" max="13837" width="9.140625" style="2" customWidth="1"/>
    <col min="13838" max="13851" width="9.140625" style="2"/>
    <col min="13852" max="13859" width="0" style="2" hidden="1" customWidth="1"/>
    <col min="13860" max="14082" width="9.140625" style="2"/>
    <col min="14083" max="14083" width="17.5703125" style="2" bestFit="1" customWidth="1"/>
    <col min="14084" max="14084" width="13" style="2" customWidth="1"/>
    <col min="14085" max="14086" width="9.140625" style="2"/>
    <col min="14087" max="14087" width="10.140625" style="2" bestFit="1" customWidth="1"/>
    <col min="14088" max="14088" width="90.140625" style="2" bestFit="1" customWidth="1"/>
    <col min="14089" max="14089" width="19" style="2" bestFit="1" customWidth="1"/>
    <col min="14090" max="14092" width="9.140625" style="2"/>
    <col min="14093" max="14093" width="9.140625" style="2" customWidth="1"/>
    <col min="14094" max="14107" width="9.140625" style="2"/>
    <col min="14108" max="14115" width="0" style="2" hidden="1" customWidth="1"/>
    <col min="14116" max="14338" width="9.140625" style="2"/>
    <col min="14339" max="14339" width="17.5703125" style="2" bestFit="1" customWidth="1"/>
    <col min="14340" max="14340" width="13" style="2" customWidth="1"/>
    <col min="14341" max="14342" width="9.140625" style="2"/>
    <col min="14343" max="14343" width="10.140625" style="2" bestFit="1" customWidth="1"/>
    <col min="14344" max="14344" width="90.140625" style="2" bestFit="1" customWidth="1"/>
    <col min="14345" max="14345" width="19" style="2" bestFit="1" customWidth="1"/>
    <col min="14346" max="14348" width="9.140625" style="2"/>
    <col min="14349" max="14349" width="9.140625" style="2" customWidth="1"/>
    <col min="14350" max="14363" width="9.140625" style="2"/>
    <col min="14364" max="14371" width="0" style="2" hidden="1" customWidth="1"/>
    <col min="14372" max="14594" width="9.140625" style="2"/>
    <col min="14595" max="14595" width="17.5703125" style="2" bestFit="1" customWidth="1"/>
    <col min="14596" max="14596" width="13" style="2" customWidth="1"/>
    <col min="14597" max="14598" width="9.140625" style="2"/>
    <col min="14599" max="14599" width="10.140625" style="2" bestFit="1" customWidth="1"/>
    <col min="14600" max="14600" width="90.140625" style="2" bestFit="1" customWidth="1"/>
    <col min="14601" max="14601" width="19" style="2" bestFit="1" customWidth="1"/>
    <col min="14602" max="14604" width="9.140625" style="2"/>
    <col min="14605" max="14605" width="9.140625" style="2" customWidth="1"/>
    <col min="14606" max="14619" width="9.140625" style="2"/>
    <col min="14620" max="14627" width="0" style="2" hidden="1" customWidth="1"/>
    <col min="14628" max="14850" width="9.140625" style="2"/>
    <col min="14851" max="14851" width="17.5703125" style="2" bestFit="1" customWidth="1"/>
    <col min="14852" max="14852" width="13" style="2" customWidth="1"/>
    <col min="14853" max="14854" width="9.140625" style="2"/>
    <col min="14855" max="14855" width="10.140625" style="2" bestFit="1" customWidth="1"/>
    <col min="14856" max="14856" width="90.140625" style="2" bestFit="1" customWidth="1"/>
    <col min="14857" max="14857" width="19" style="2" bestFit="1" customWidth="1"/>
    <col min="14858" max="14860" width="9.140625" style="2"/>
    <col min="14861" max="14861" width="9.140625" style="2" customWidth="1"/>
    <col min="14862" max="14875" width="9.140625" style="2"/>
    <col min="14876" max="14883" width="0" style="2" hidden="1" customWidth="1"/>
    <col min="14884" max="15106" width="9.140625" style="2"/>
    <col min="15107" max="15107" width="17.5703125" style="2" bestFit="1" customWidth="1"/>
    <col min="15108" max="15108" width="13" style="2" customWidth="1"/>
    <col min="15109" max="15110" width="9.140625" style="2"/>
    <col min="15111" max="15111" width="10.140625" style="2" bestFit="1" customWidth="1"/>
    <col min="15112" max="15112" width="90.140625" style="2" bestFit="1" customWidth="1"/>
    <col min="15113" max="15113" width="19" style="2" bestFit="1" customWidth="1"/>
    <col min="15114" max="15116" width="9.140625" style="2"/>
    <col min="15117" max="15117" width="9.140625" style="2" customWidth="1"/>
    <col min="15118" max="15131" width="9.140625" style="2"/>
    <col min="15132" max="15139" width="0" style="2" hidden="1" customWidth="1"/>
    <col min="15140" max="15362" width="9.140625" style="2"/>
    <col min="15363" max="15363" width="17.5703125" style="2" bestFit="1" customWidth="1"/>
    <col min="15364" max="15364" width="13" style="2" customWidth="1"/>
    <col min="15365" max="15366" width="9.140625" style="2"/>
    <col min="15367" max="15367" width="10.140625" style="2" bestFit="1" customWidth="1"/>
    <col min="15368" max="15368" width="90.140625" style="2" bestFit="1" customWidth="1"/>
    <col min="15369" max="15369" width="19" style="2" bestFit="1" customWidth="1"/>
    <col min="15370" max="15372" width="9.140625" style="2"/>
    <col min="15373" max="15373" width="9.140625" style="2" customWidth="1"/>
    <col min="15374" max="15387" width="9.140625" style="2"/>
    <col min="15388" max="15395" width="0" style="2" hidden="1" customWidth="1"/>
    <col min="15396" max="15618" width="9.140625" style="2"/>
    <col min="15619" max="15619" width="17.5703125" style="2" bestFit="1" customWidth="1"/>
    <col min="15620" max="15620" width="13" style="2" customWidth="1"/>
    <col min="15621" max="15622" width="9.140625" style="2"/>
    <col min="15623" max="15623" width="10.140625" style="2" bestFit="1" customWidth="1"/>
    <col min="15624" max="15624" width="90.140625" style="2" bestFit="1" customWidth="1"/>
    <col min="15625" max="15625" width="19" style="2" bestFit="1" customWidth="1"/>
    <col min="15626" max="15628" width="9.140625" style="2"/>
    <col min="15629" max="15629" width="9.140625" style="2" customWidth="1"/>
    <col min="15630" max="15643" width="9.140625" style="2"/>
    <col min="15644" max="15651" width="0" style="2" hidden="1" customWidth="1"/>
    <col min="15652" max="15874" width="9.140625" style="2"/>
    <col min="15875" max="15875" width="17.5703125" style="2" bestFit="1" customWidth="1"/>
    <col min="15876" max="15876" width="13" style="2" customWidth="1"/>
    <col min="15877" max="15878" width="9.140625" style="2"/>
    <col min="15879" max="15879" width="10.140625" style="2" bestFit="1" customWidth="1"/>
    <col min="15880" max="15880" width="90.140625" style="2" bestFit="1" customWidth="1"/>
    <col min="15881" max="15881" width="19" style="2" bestFit="1" customWidth="1"/>
    <col min="15882" max="15884" width="9.140625" style="2"/>
    <col min="15885" max="15885" width="9.140625" style="2" customWidth="1"/>
    <col min="15886" max="15899" width="9.140625" style="2"/>
    <col min="15900" max="15907" width="0" style="2" hidden="1" customWidth="1"/>
    <col min="15908" max="16130" width="9.140625" style="2"/>
    <col min="16131" max="16131" width="17.5703125" style="2" bestFit="1" customWidth="1"/>
    <col min="16132" max="16132" width="13" style="2" customWidth="1"/>
    <col min="16133" max="16134" width="9.140625" style="2"/>
    <col min="16135" max="16135" width="10.140625" style="2" bestFit="1" customWidth="1"/>
    <col min="16136" max="16136" width="90.140625" style="2" bestFit="1" customWidth="1"/>
    <col min="16137" max="16137" width="19" style="2" bestFit="1" customWidth="1"/>
    <col min="16138" max="16140" width="9.140625" style="2"/>
    <col min="16141" max="16141" width="9.140625" style="2" customWidth="1"/>
    <col min="16142" max="16155" width="9.140625" style="2"/>
    <col min="16156" max="16163" width="0" style="2" hidden="1" customWidth="1"/>
    <col min="16164" max="16384" width="9.140625" style="2"/>
  </cols>
  <sheetData>
    <row r="1" spans="1:15">
      <c r="N1" s="48" t="e">
        <f>INDEX(#REF!,MATCH(AD1,#REF!,0),MATCH(IF(#REF!&gt;1000000,"A",IF(#REF!&gt;100000,"B",IF(#REF!&gt;50000,"C","D"))),#REF!,0))</f>
        <v>#REF!</v>
      </c>
      <c r="O1" s="49" t="e">
        <f>INDEX(#REF!,MATCH(AD1,#REF!,0),MATCH(IF(#REF!&gt;1000000,"A",IF(#REF!&gt;100000,"B",IF(#REF!&gt;50000,"C","D"))),#REF!,0))</f>
        <v>#REF!</v>
      </c>
    </row>
    <row r="2" spans="1:15" ht="15">
      <c r="A2" s="2">
        <v>4</v>
      </c>
      <c r="C2" s="75">
        <f>C3/10^7</f>
        <v>279.73126034499973</v>
      </c>
      <c r="D2" s="50" t="s">
        <v>2915</v>
      </c>
      <c r="E2" s="51"/>
      <c r="F2" s="51"/>
      <c r="G2" s="51"/>
      <c r="H2" s="51"/>
      <c r="I2" s="52" t="s">
        <v>2916</v>
      </c>
      <c r="J2" s="53"/>
      <c r="K2" s="53"/>
      <c r="L2" s="53"/>
    </row>
    <row r="3" spans="1:15" ht="45">
      <c r="C3" s="75">
        <f>SUM(C5:C51)</f>
        <v>2797312603.4499974</v>
      </c>
      <c r="D3" s="54" t="s">
        <v>2917</v>
      </c>
      <c r="E3" s="54" t="s">
        <v>2918</v>
      </c>
      <c r="F3" s="54" t="s">
        <v>2919</v>
      </c>
      <c r="G3" s="54" t="s">
        <v>2920</v>
      </c>
      <c r="H3" s="54"/>
      <c r="I3" s="54" t="s">
        <v>2917</v>
      </c>
      <c r="J3" s="54" t="s">
        <v>2918</v>
      </c>
      <c r="K3" s="54" t="s">
        <v>2919</v>
      </c>
      <c r="L3" s="54" t="s">
        <v>2920</v>
      </c>
    </row>
    <row r="4" spans="1:15" ht="15">
      <c r="C4" s="76" t="s">
        <v>2921</v>
      </c>
      <c r="D4" s="55" t="s">
        <v>2922</v>
      </c>
      <c r="E4" s="55" t="s">
        <v>2923</v>
      </c>
      <c r="F4" s="55" t="s">
        <v>2924</v>
      </c>
      <c r="G4" s="55" t="s">
        <v>2925</v>
      </c>
      <c r="H4" s="55" t="s">
        <v>2926</v>
      </c>
      <c r="I4" s="56" t="s">
        <v>2922</v>
      </c>
      <c r="J4" s="56" t="s">
        <v>2923</v>
      </c>
      <c r="K4" s="56" t="s">
        <v>2924</v>
      </c>
      <c r="L4" s="56" t="s">
        <v>2925</v>
      </c>
    </row>
    <row r="5" spans="1:15">
      <c r="A5" s="57">
        <f>B5</f>
        <v>0.85076952415502138</v>
      </c>
      <c r="B5" s="58">
        <f t="shared" ref="B5:B24" si="0">C5/$C$3</f>
        <v>0.85076952415502138</v>
      </c>
      <c r="C5" s="40">
        <v>2379868312.5499983</v>
      </c>
      <c r="D5" s="2">
        <v>18</v>
      </c>
      <c r="E5" s="2">
        <v>16</v>
      </c>
      <c r="F5" s="2">
        <v>16</v>
      </c>
      <c r="G5" s="2">
        <v>15</v>
      </c>
      <c r="H5" s="47" t="s">
        <v>2622</v>
      </c>
      <c r="I5" s="59">
        <v>0.9</v>
      </c>
      <c r="J5" s="59">
        <v>0.9</v>
      </c>
      <c r="K5" s="59">
        <v>0.95</v>
      </c>
      <c r="L5" s="59">
        <v>0.95</v>
      </c>
    </row>
    <row r="6" spans="1:15">
      <c r="A6" s="57">
        <f t="shared" ref="A6:A24" si="1">B6+A5</f>
        <v>0.90032831608232411</v>
      </c>
      <c r="B6" s="58">
        <f t="shared" si="0"/>
        <v>4.9558791927302767E-2</v>
      </c>
      <c r="C6" s="40">
        <v>138631433.27000001</v>
      </c>
      <c r="D6" s="2">
        <v>15</v>
      </c>
      <c r="E6" s="2">
        <v>12</v>
      </c>
      <c r="F6" s="2">
        <v>12</v>
      </c>
      <c r="G6" s="2">
        <v>10</v>
      </c>
      <c r="H6" s="47" t="s">
        <v>2515</v>
      </c>
      <c r="I6" s="59">
        <v>0.9</v>
      </c>
      <c r="J6" s="59">
        <v>0.9</v>
      </c>
      <c r="K6" s="59">
        <v>0.95</v>
      </c>
      <c r="L6" s="59">
        <v>0.95</v>
      </c>
    </row>
    <row r="7" spans="1:15">
      <c r="A7" s="57">
        <f t="shared" si="1"/>
        <v>0.93856161479484379</v>
      </c>
      <c r="B7" s="58">
        <f t="shared" si="0"/>
        <v>3.823329871251973E-2</v>
      </c>
      <c r="C7" s="40">
        <v>106950488.36</v>
      </c>
      <c r="D7" s="2">
        <v>15</v>
      </c>
      <c r="E7" s="2">
        <v>12</v>
      </c>
      <c r="F7" s="2">
        <v>12</v>
      </c>
      <c r="G7" s="2">
        <v>10</v>
      </c>
      <c r="H7" s="47" t="s">
        <v>2420</v>
      </c>
      <c r="I7" s="59">
        <v>0.9</v>
      </c>
      <c r="J7" s="59">
        <v>0.9</v>
      </c>
      <c r="K7" s="59">
        <v>0.95</v>
      </c>
      <c r="L7" s="59">
        <v>0.95</v>
      </c>
    </row>
    <row r="8" spans="1:15">
      <c r="A8" s="57">
        <f t="shared" si="1"/>
        <v>0.96435261763843771</v>
      </c>
      <c r="B8" s="58">
        <f t="shared" si="0"/>
        <v>2.5791002843593924E-2</v>
      </c>
      <c r="C8" s="40">
        <v>72145497.310000002</v>
      </c>
      <c r="D8" s="2">
        <v>15</v>
      </c>
      <c r="E8" s="2">
        <v>12</v>
      </c>
      <c r="F8" s="2">
        <v>12</v>
      </c>
      <c r="G8" s="2">
        <v>10</v>
      </c>
      <c r="H8" s="47" t="s">
        <v>2326</v>
      </c>
      <c r="I8" s="59">
        <v>0.9</v>
      </c>
      <c r="J8" s="59">
        <v>0.9</v>
      </c>
      <c r="K8" s="59">
        <v>0.95</v>
      </c>
      <c r="L8" s="59">
        <v>0.95</v>
      </c>
    </row>
    <row r="9" spans="1:15">
      <c r="A9" s="57">
        <f t="shared" si="1"/>
        <v>0.96906309266498603</v>
      </c>
      <c r="B9" s="58">
        <f t="shared" si="0"/>
        <v>4.7104750265482926E-3</v>
      </c>
      <c r="C9" s="40">
        <v>13176671.16</v>
      </c>
      <c r="D9" s="2">
        <v>10</v>
      </c>
      <c r="E9" s="2">
        <v>10</v>
      </c>
      <c r="F9" s="2">
        <v>8</v>
      </c>
      <c r="G9" s="2">
        <v>8</v>
      </c>
      <c r="H9" s="47" t="s">
        <v>2671</v>
      </c>
      <c r="I9" s="59">
        <v>0.95</v>
      </c>
      <c r="J9" s="59">
        <v>0.95</v>
      </c>
      <c r="K9" s="59">
        <v>0.95</v>
      </c>
      <c r="L9" s="59">
        <v>0.95</v>
      </c>
    </row>
    <row r="10" spans="1:15">
      <c r="A10" s="57">
        <f t="shared" si="1"/>
        <v>0.97359081687585158</v>
      </c>
      <c r="B10" s="58">
        <f t="shared" si="0"/>
        <v>4.5277242108655866E-3</v>
      </c>
      <c r="C10" s="40">
        <v>12665460</v>
      </c>
      <c r="D10" s="2">
        <v>15</v>
      </c>
      <c r="E10" s="2">
        <v>12</v>
      </c>
      <c r="F10" s="2">
        <v>12</v>
      </c>
      <c r="G10" s="2">
        <v>10</v>
      </c>
      <c r="H10" s="47" t="s">
        <v>2648</v>
      </c>
      <c r="I10" s="59">
        <v>0.95</v>
      </c>
      <c r="J10" s="59">
        <v>0.95</v>
      </c>
      <c r="K10" s="59">
        <v>0.95</v>
      </c>
      <c r="L10" s="59">
        <v>0.95</v>
      </c>
    </row>
    <row r="11" spans="1:15">
      <c r="A11" s="57">
        <f t="shared" si="1"/>
        <v>0.97805340356873816</v>
      </c>
      <c r="B11" s="58">
        <f t="shared" si="0"/>
        <v>4.462586692886625E-3</v>
      </c>
      <c r="C11" s="40">
        <v>12483250</v>
      </c>
      <c r="D11" s="2">
        <v>15</v>
      </c>
      <c r="E11" s="2">
        <v>15</v>
      </c>
      <c r="F11" s="2">
        <v>12</v>
      </c>
      <c r="G11" s="2">
        <v>8</v>
      </c>
      <c r="H11" s="47" t="s">
        <v>2669</v>
      </c>
      <c r="I11" s="59">
        <v>1</v>
      </c>
      <c r="J11" s="59">
        <v>1</v>
      </c>
      <c r="K11" s="59">
        <v>1</v>
      </c>
      <c r="L11" s="59">
        <v>1</v>
      </c>
    </row>
    <row r="12" spans="1:15">
      <c r="A12" s="57">
        <f t="shared" si="1"/>
        <v>0.98163541295433276</v>
      </c>
      <c r="B12" s="58">
        <f t="shared" si="0"/>
        <v>3.5820093855946158E-3</v>
      </c>
      <c r="C12" s="40">
        <v>10020000</v>
      </c>
      <c r="D12" s="2">
        <v>5</v>
      </c>
      <c r="E12" s="2">
        <v>4</v>
      </c>
      <c r="F12" s="2">
        <v>4</v>
      </c>
      <c r="G12" s="2">
        <v>4</v>
      </c>
      <c r="H12" s="47" t="s">
        <v>2462</v>
      </c>
      <c r="I12" s="59">
        <v>1</v>
      </c>
      <c r="J12" s="59">
        <v>1</v>
      </c>
      <c r="K12" s="59">
        <v>1</v>
      </c>
      <c r="L12" s="59">
        <v>1</v>
      </c>
    </row>
    <row r="13" spans="1:15">
      <c r="A13" s="57">
        <f t="shared" si="1"/>
        <v>0.98481836101277243</v>
      </c>
      <c r="B13" s="58">
        <f t="shared" si="0"/>
        <v>3.1829480584396747E-3</v>
      </c>
      <c r="C13" s="40">
        <v>8903700.7200000007</v>
      </c>
      <c r="D13" s="2">
        <v>10</v>
      </c>
      <c r="E13" s="2">
        <v>10</v>
      </c>
      <c r="F13" s="2">
        <v>8</v>
      </c>
      <c r="G13" s="2">
        <v>8</v>
      </c>
      <c r="H13" s="47" t="s">
        <v>2678</v>
      </c>
      <c r="I13" s="59">
        <v>0.95</v>
      </c>
      <c r="J13" s="59">
        <v>0.95</v>
      </c>
      <c r="K13" s="59">
        <v>0.95</v>
      </c>
      <c r="L13" s="59">
        <v>0.95</v>
      </c>
    </row>
    <row r="14" spans="1:15">
      <c r="A14" s="57">
        <f t="shared" si="1"/>
        <v>0.98790286575470165</v>
      </c>
      <c r="B14" s="58">
        <f t="shared" si="0"/>
        <v>3.0845047419292598E-3</v>
      </c>
      <c r="C14" s="40">
        <v>8628323.9900000002</v>
      </c>
      <c r="D14" s="2">
        <v>5</v>
      </c>
      <c r="E14" s="2">
        <v>4</v>
      </c>
      <c r="F14" s="2">
        <v>4</v>
      </c>
      <c r="G14" s="2">
        <v>4</v>
      </c>
      <c r="H14" s="47" t="s">
        <v>2471</v>
      </c>
      <c r="I14" s="59">
        <v>1</v>
      </c>
      <c r="J14" s="59">
        <v>1</v>
      </c>
      <c r="K14" s="59">
        <v>1</v>
      </c>
      <c r="L14" s="59">
        <v>1</v>
      </c>
    </row>
    <row r="15" spans="1:15">
      <c r="A15" s="57">
        <f t="shared" si="1"/>
        <v>0.9903158960294286</v>
      </c>
      <c r="B15" s="58">
        <f t="shared" si="0"/>
        <v>2.4130302747269118E-3</v>
      </c>
      <c r="C15" s="40">
        <v>6750000</v>
      </c>
      <c r="D15" s="2">
        <v>15</v>
      </c>
      <c r="E15" s="2">
        <v>12</v>
      </c>
      <c r="F15" s="2">
        <v>12</v>
      </c>
      <c r="G15" s="2">
        <v>10</v>
      </c>
      <c r="H15" s="47" t="s">
        <v>2521</v>
      </c>
      <c r="I15" s="59">
        <v>0.95</v>
      </c>
      <c r="J15" s="59">
        <v>0.95</v>
      </c>
      <c r="K15" s="59">
        <v>0.95</v>
      </c>
      <c r="L15" s="59">
        <v>0.95</v>
      </c>
    </row>
    <row r="16" spans="1:15">
      <c r="A16" s="57">
        <f t="shared" si="1"/>
        <v>0.99266247093560978</v>
      </c>
      <c r="B16" s="58">
        <f t="shared" si="0"/>
        <v>2.3465749061811407E-3</v>
      </c>
      <c r="C16" s="40">
        <v>6564103.5599999996</v>
      </c>
      <c r="D16" s="2">
        <v>15</v>
      </c>
      <c r="E16" s="2">
        <v>15</v>
      </c>
      <c r="F16" s="2">
        <v>10</v>
      </c>
      <c r="G16" s="2">
        <v>10</v>
      </c>
      <c r="H16" s="47" t="s">
        <v>2684</v>
      </c>
      <c r="I16" s="59">
        <v>1</v>
      </c>
      <c r="J16" s="59">
        <v>1</v>
      </c>
      <c r="K16" s="59">
        <v>1</v>
      </c>
      <c r="L16" s="59">
        <v>1</v>
      </c>
    </row>
    <row r="17" spans="1:12">
      <c r="A17" s="57">
        <f t="shared" si="1"/>
        <v>0.99496436414627865</v>
      </c>
      <c r="B17" s="58">
        <f t="shared" si="0"/>
        <v>2.3018932106688666E-3</v>
      </c>
      <c r="C17" s="40">
        <v>6439114.8900000006</v>
      </c>
      <c r="D17" s="2">
        <v>15</v>
      </c>
      <c r="E17" s="2">
        <v>15</v>
      </c>
      <c r="F17" s="2">
        <v>12</v>
      </c>
      <c r="G17" s="2">
        <v>8</v>
      </c>
      <c r="H17" s="47" t="s">
        <v>2857</v>
      </c>
      <c r="I17" s="59">
        <v>0.95</v>
      </c>
      <c r="J17" s="59">
        <v>0.95</v>
      </c>
      <c r="K17" s="59">
        <v>0.95</v>
      </c>
      <c r="L17" s="59">
        <v>0.95</v>
      </c>
    </row>
    <row r="18" spans="1:12">
      <c r="A18" s="57">
        <f t="shared" si="1"/>
        <v>0.99717630856477835</v>
      </c>
      <c r="B18" s="58">
        <f t="shared" si="0"/>
        <v>2.2119444184996689E-3</v>
      </c>
      <c r="C18" s="40">
        <v>6187500</v>
      </c>
      <c r="D18" s="2">
        <v>12</v>
      </c>
      <c r="E18" s="2">
        <v>10</v>
      </c>
      <c r="F18" s="2">
        <v>8</v>
      </c>
      <c r="G18" s="2">
        <v>8</v>
      </c>
      <c r="H18" s="47" t="s">
        <v>1403</v>
      </c>
      <c r="I18" s="59">
        <v>0.95</v>
      </c>
      <c r="J18" s="59">
        <v>0.95</v>
      </c>
      <c r="K18" s="59">
        <v>0.95</v>
      </c>
      <c r="L18" s="59">
        <v>0.95</v>
      </c>
    </row>
    <row r="19" spans="1:12">
      <c r="A19" s="57">
        <f t="shared" si="1"/>
        <v>0.998869946631599</v>
      </c>
      <c r="B19" s="58">
        <f t="shared" si="0"/>
        <v>1.6936380668206169E-3</v>
      </c>
      <c r="C19" s="40">
        <v>4737635.1100000003</v>
      </c>
      <c r="D19" s="2">
        <v>5</v>
      </c>
      <c r="E19" s="2">
        <v>4</v>
      </c>
      <c r="F19" s="2">
        <v>4</v>
      </c>
      <c r="G19" s="2">
        <v>4</v>
      </c>
      <c r="H19" s="47" t="s">
        <v>2477</v>
      </c>
      <c r="I19" s="59">
        <v>1</v>
      </c>
      <c r="J19" s="59">
        <v>1</v>
      </c>
      <c r="K19" s="59">
        <v>1</v>
      </c>
      <c r="L19" s="59">
        <v>1</v>
      </c>
    </row>
    <row r="20" spans="1:12">
      <c r="A20" s="57">
        <f t="shared" si="1"/>
        <v>0.9994536214336166</v>
      </c>
      <c r="B20" s="58">
        <f t="shared" si="0"/>
        <v>5.8367480201759476E-4</v>
      </c>
      <c r="C20" s="40">
        <v>1632720.88</v>
      </c>
      <c r="D20" s="2">
        <v>8</v>
      </c>
      <c r="E20" s="2">
        <v>8</v>
      </c>
      <c r="F20" s="2">
        <v>6</v>
      </c>
      <c r="G20" s="2">
        <v>6</v>
      </c>
      <c r="H20" s="47" t="s">
        <v>2772</v>
      </c>
      <c r="I20" s="59">
        <v>0.95</v>
      </c>
      <c r="J20" s="59">
        <v>0.95</v>
      </c>
      <c r="K20" s="59">
        <v>0.95</v>
      </c>
      <c r="L20" s="59">
        <v>0.95</v>
      </c>
    </row>
    <row r="21" spans="1:12">
      <c r="A21" s="57">
        <f t="shared" si="1"/>
        <v>0.99961038861418094</v>
      </c>
      <c r="B21" s="58">
        <f t="shared" si="0"/>
        <v>1.5676718056435797E-4</v>
      </c>
      <c r="C21" s="40">
        <v>438526.81</v>
      </c>
      <c r="D21" s="2">
        <v>8</v>
      </c>
      <c r="E21" s="2">
        <v>8</v>
      </c>
      <c r="F21" s="2">
        <v>6</v>
      </c>
      <c r="G21" s="2">
        <v>6</v>
      </c>
      <c r="H21" s="47" t="s">
        <v>2774</v>
      </c>
      <c r="I21" s="59">
        <v>1</v>
      </c>
      <c r="J21" s="59">
        <v>1</v>
      </c>
      <c r="K21" s="59">
        <v>1</v>
      </c>
      <c r="L21" s="59">
        <v>1</v>
      </c>
    </row>
    <row r="22" spans="1:12">
      <c r="A22" s="57">
        <f t="shared" si="1"/>
        <v>0.99976506818037114</v>
      </c>
      <c r="B22" s="58">
        <f t="shared" si="0"/>
        <v>1.5467956619019121E-4</v>
      </c>
      <c r="C22" s="40">
        <v>432687.1</v>
      </c>
      <c r="D22" s="2">
        <v>8</v>
      </c>
      <c r="E22" s="2">
        <v>8</v>
      </c>
      <c r="F22" s="2">
        <v>8</v>
      </c>
      <c r="G22" s="2">
        <v>5</v>
      </c>
      <c r="H22" s="47" t="s">
        <v>2491</v>
      </c>
      <c r="I22" s="59">
        <v>0.95</v>
      </c>
      <c r="J22" s="59">
        <v>0.95</v>
      </c>
      <c r="K22" s="59">
        <v>0.95</v>
      </c>
      <c r="L22" s="59">
        <v>0.95</v>
      </c>
    </row>
    <row r="23" spans="1:12">
      <c r="A23" s="57">
        <f t="shared" si="1"/>
        <v>0.9998582277398993</v>
      </c>
      <c r="B23" s="58">
        <f t="shared" si="0"/>
        <v>9.3159559528169911E-5</v>
      </c>
      <c r="C23" s="40">
        <v>260596.41</v>
      </c>
      <c r="D23" s="2">
        <v>5</v>
      </c>
      <c r="E23" s="2">
        <v>5</v>
      </c>
      <c r="F23" s="2">
        <v>5</v>
      </c>
      <c r="G23" s="2">
        <v>5</v>
      </c>
      <c r="H23" s="47" t="s">
        <v>2489</v>
      </c>
      <c r="I23" s="59">
        <v>1</v>
      </c>
      <c r="J23" s="59">
        <v>1</v>
      </c>
      <c r="K23" s="59">
        <v>1</v>
      </c>
      <c r="L23" s="59">
        <v>1</v>
      </c>
    </row>
    <row r="24" spans="1:12">
      <c r="A24" s="57">
        <f t="shared" si="1"/>
        <v>0.99989111018209986</v>
      </c>
      <c r="B24" s="58">
        <f t="shared" si="0"/>
        <v>3.2882442200616281E-5</v>
      </c>
      <c r="C24" s="40">
        <v>91982.47</v>
      </c>
      <c r="D24" s="2">
        <v>8</v>
      </c>
      <c r="E24" s="2">
        <v>8</v>
      </c>
      <c r="F24" s="2">
        <v>6</v>
      </c>
      <c r="G24" s="2">
        <v>6</v>
      </c>
      <c r="H24" s="47" t="s">
        <v>2487</v>
      </c>
      <c r="I24" s="59">
        <v>1</v>
      </c>
      <c r="J24" s="59">
        <v>0.95</v>
      </c>
      <c r="K24" s="59">
        <v>0.95</v>
      </c>
      <c r="L24" s="59">
        <v>0.95</v>
      </c>
    </row>
    <row r="25" spans="1:12">
      <c r="A25" s="57"/>
      <c r="B25" s="58"/>
      <c r="C25" s="40">
        <v>88929.4</v>
      </c>
      <c r="D25" s="2">
        <v>3</v>
      </c>
      <c r="E25" s="2">
        <v>3</v>
      </c>
      <c r="F25" s="2">
        <v>3</v>
      </c>
      <c r="G25" s="2">
        <v>3</v>
      </c>
      <c r="H25" s="47" t="s">
        <v>2587</v>
      </c>
      <c r="I25" s="59">
        <v>1</v>
      </c>
      <c r="J25" s="59">
        <v>1</v>
      </c>
      <c r="K25" s="59">
        <v>1</v>
      </c>
      <c r="L25" s="59">
        <v>1</v>
      </c>
    </row>
    <row r="26" spans="1:12">
      <c r="A26" s="57"/>
      <c r="B26" s="58"/>
      <c r="C26" s="40">
        <v>78826.94</v>
      </c>
      <c r="D26" s="2">
        <v>6</v>
      </c>
      <c r="E26" s="2">
        <v>6</v>
      </c>
      <c r="F26" s="2">
        <v>6</v>
      </c>
      <c r="G26" s="2">
        <v>6</v>
      </c>
      <c r="H26" s="47" t="s">
        <v>2604</v>
      </c>
      <c r="I26" s="59">
        <v>1</v>
      </c>
      <c r="J26" s="59">
        <v>1</v>
      </c>
      <c r="K26" s="59">
        <v>1</v>
      </c>
      <c r="L26" s="59">
        <v>1</v>
      </c>
    </row>
    <row r="27" spans="1:12">
      <c r="A27" s="57"/>
      <c r="B27" s="58"/>
      <c r="C27" s="40">
        <v>71715.100000000006</v>
      </c>
      <c r="D27" s="2">
        <v>3</v>
      </c>
      <c r="E27" s="2">
        <v>3</v>
      </c>
      <c r="F27" s="2">
        <v>3</v>
      </c>
      <c r="G27" s="2">
        <v>3</v>
      </c>
      <c r="H27" s="47" t="s">
        <v>2481</v>
      </c>
      <c r="I27" s="59">
        <v>1</v>
      </c>
      <c r="J27" s="59">
        <v>1</v>
      </c>
      <c r="K27" s="59">
        <v>1</v>
      </c>
      <c r="L27" s="59">
        <v>1</v>
      </c>
    </row>
    <row r="28" spans="1:12">
      <c r="A28" s="57"/>
      <c r="B28" s="58"/>
      <c r="C28" s="40">
        <v>25903.42</v>
      </c>
      <c r="D28" s="2">
        <v>5</v>
      </c>
      <c r="E28" s="2">
        <v>5</v>
      </c>
      <c r="F28" s="2">
        <v>5</v>
      </c>
      <c r="G28" s="2">
        <v>5</v>
      </c>
      <c r="H28" s="47" t="s">
        <v>1401</v>
      </c>
      <c r="I28" s="59">
        <v>1</v>
      </c>
      <c r="J28" s="59">
        <v>1</v>
      </c>
      <c r="K28" s="59">
        <v>1</v>
      </c>
      <c r="L28" s="59">
        <v>1</v>
      </c>
    </row>
    <row r="29" spans="1:12">
      <c r="A29" s="57"/>
      <c r="B29" s="58"/>
      <c r="C29" s="40">
        <v>16580</v>
      </c>
      <c r="D29" s="2">
        <v>4</v>
      </c>
      <c r="E29" s="2">
        <v>3</v>
      </c>
      <c r="F29" s="2">
        <v>3</v>
      </c>
      <c r="G29" s="2">
        <v>3</v>
      </c>
      <c r="H29" s="47" t="s">
        <v>2602</v>
      </c>
      <c r="I29" s="59">
        <v>1</v>
      </c>
      <c r="J29" s="59">
        <v>1</v>
      </c>
      <c r="K29" s="59">
        <v>1</v>
      </c>
      <c r="L29" s="59">
        <v>1</v>
      </c>
    </row>
    <row r="30" spans="1:12">
      <c r="A30" s="57"/>
      <c r="B30" s="58"/>
      <c r="C30" s="40">
        <v>9163</v>
      </c>
      <c r="D30" s="2">
        <v>6</v>
      </c>
      <c r="E30" s="2">
        <v>5</v>
      </c>
      <c r="F30" s="2">
        <v>5</v>
      </c>
      <c r="G30" s="2">
        <v>5</v>
      </c>
      <c r="H30" s="47" t="s">
        <v>2608</v>
      </c>
      <c r="I30" s="59">
        <v>1</v>
      </c>
      <c r="J30" s="59">
        <v>1</v>
      </c>
      <c r="K30" s="59">
        <v>1</v>
      </c>
      <c r="L30" s="59">
        <v>1</v>
      </c>
    </row>
    <row r="31" spans="1:12">
      <c r="A31" s="57"/>
      <c r="B31" s="58"/>
      <c r="C31" s="40">
        <v>8723</v>
      </c>
      <c r="D31" s="2">
        <v>5</v>
      </c>
      <c r="E31" s="2">
        <v>5</v>
      </c>
      <c r="F31" s="2">
        <v>5</v>
      </c>
      <c r="G31" s="2">
        <v>5</v>
      </c>
      <c r="H31" s="47" t="s">
        <v>2485</v>
      </c>
      <c r="I31" s="59">
        <v>1</v>
      </c>
      <c r="J31" s="59">
        <v>1</v>
      </c>
      <c r="K31" s="59">
        <v>1</v>
      </c>
      <c r="L31" s="59">
        <v>1</v>
      </c>
    </row>
    <row r="32" spans="1:12">
      <c r="A32" s="57"/>
      <c r="B32" s="58"/>
      <c r="C32" s="111">
        <v>4758</v>
      </c>
      <c r="D32" s="2">
        <v>7</v>
      </c>
      <c r="E32" s="2">
        <v>7</v>
      </c>
      <c r="F32" s="2">
        <v>5</v>
      </c>
      <c r="G32" s="2">
        <v>5</v>
      </c>
      <c r="H32" s="110" t="s">
        <v>2610</v>
      </c>
      <c r="I32" s="59">
        <v>0.9</v>
      </c>
      <c r="J32" s="59">
        <v>0.95</v>
      </c>
      <c r="K32" s="59">
        <v>1</v>
      </c>
      <c r="L32" s="59">
        <v>1</v>
      </c>
    </row>
    <row r="33" spans="1:12">
      <c r="A33" s="57"/>
      <c r="B33" s="58">
        <v>0.01</v>
      </c>
      <c r="C33" s="40"/>
      <c r="H33" s="47"/>
      <c r="I33" s="59"/>
      <c r="J33" s="59"/>
      <c r="K33" s="59"/>
      <c r="L33" s="59"/>
    </row>
    <row r="34" spans="1:12">
      <c r="A34" s="57"/>
      <c r="B34" s="58"/>
      <c r="C34" s="40"/>
      <c r="H34" s="47"/>
      <c r="I34" s="59"/>
      <c r="J34" s="59"/>
      <c r="K34" s="59"/>
      <c r="L34" s="59"/>
    </row>
    <row r="35" spans="1:12">
      <c r="A35" s="57"/>
      <c r="B35" s="58"/>
      <c r="C35" s="40"/>
      <c r="H35" s="47"/>
      <c r="I35" s="59"/>
      <c r="J35" s="59"/>
      <c r="K35" s="59"/>
      <c r="L35" s="59"/>
    </row>
    <row r="36" spans="1:12">
      <c r="A36" s="57"/>
      <c r="B36" s="58"/>
      <c r="C36" s="40"/>
      <c r="H36" s="47"/>
      <c r="I36" s="59"/>
      <c r="J36" s="59"/>
      <c r="K36" s="59"/>
      <c r="L36" s="59"/>
    </row>
    <row r="37" spans="1:12">
      <c r="A37" s="57"/>
      <c r="B37" s="58"/>
      <c r="C37" s="40"/>
      <c r="H37" s="47"/>
      <c r="I37" s="59"/>
      <c r="J37" s="59"/>
      <c r="K37" s="59"/>
      <c r="L37" s="59"/>
    </row>
    <row r="38" spans="1:12">
      <c r="A38" s="57"/>
      <c r="B38" s="58"/>
      <c r="C38" s="40"/>
      <c r="H38" s="47"/>
      <c r="I38" s="59"/>
      <c r="J38" s="59"/>
      <c r="K38" s="59"/>
      <c r="L38" s="59"/>
    </row>
    <row r="39" spans="1:12">
      <c r="A39" s="57"/>
      <c r="B39" s="58"/>
      <c r="C39" s="40"/>
      <c r="H39" s="47"/>
      <c r="I39" s="59"/>
      <c r="J39" s="59"/>
      <c r="K39" s="59"/>
      <c r="L39" s="59"/>
    </row>
    <row r="40" spans="1:12">
      <c r="A40" s="57"/>
      <c r="B40" s="58"/>
      <c r="C40" s="40"/>
      <c r="H40" s="47"/>
      <c r="I40" s="59"/>
      <c r="J40" s="59"/>
      <c r="K40" s="59"/>
      <c r="L40" s="59"/>
    </row>
    <row r="41" spans="1:12">
      <c r="A41" s="57"/>
      <c r="B41" s="58"/>
      <c r="C41" s="40"/>
      <c r="H41" s="47"/>
      <c r="I41" s="59"/>
      <c r="J41" s="59"/>
      <c r="K41" s="59"/>
      <c r="L41" s="59"/>
    </row>
    <row r="42" spans="1:12">
      <c r="A42" s="57"/>
      <c r="B42" s="58"/>
      <c r="C42" s="40"/>
      <c r="H42" s="47"/>
      <c r="I42" s="59"/>
      <c r="J42" s="59"/>
      <c r="K42" s="59"/>
      <c r="L42" s="59"/>
    </row>
    <row r="43" spans="1:12">
      <c r="A43" s="57"/>
      <c r="B43" s="58"/>
      <c r="C43" s="40"/>
      <c r="H43" s="47"/>
      <c r="I43" s="59"/>
      <c r="J43" s="59"/>
      <c r="K43" s="59"/>
      <c r="L43" s="59"/>
    </row>
    <row r="44" spans="1:12">
      <c r="A44" s="57"/>
      <c r="B44" s="58"/>
      <c r="C44" s="40"/>
      <c r="H44" s="47"/>
      <c r="I44" s="59"/>
      <c r="J44" s="59"/>
      <c r="K44" s="59"/>
      <c r="L44" s="59"/>
    </row>
    <row r="45" spans="1:12">
      <c r="A45" s="57"/>
      <c r="B45" s="58"/>
      <c r="C45" s="40"/>
      <c r="H45" s="47"/>
      <c r="I45" s="59"/>
      <c r="J45" s="59"/>
      <c r="K45" s="59"/>
      <c r="L45" s="59"/>
    </row>
    <row r="46" spans="1:12">
      <c r="A46" s="57"/>
      <c r="B46" s="58"/>
      <c r="C46" s="40"/>
      <c r="H46" s="47"/>
      <c r="I46" s="59"/>
      <c r="J46" s="59"/>
      <c r="K46" s="59"/>
      <c r="L46" s="59"/>
    </row>
    <row r="47" spans="1:12">
      <c r="A47" s="57"/>
      <c r="B47" s="58"/>
      <c r="C47" s="40"/>
      <c r="H47" s="47"/>
      <c r="I47" s="59"/>
      <c r="J47" s="59"/>
      <c r="K47" s="59"/>
      <c r="L47" s="59"/>
    </row>
    <row r="48" spans="1:12">
      <c r="A48" s="57"/>
      <c r="B48" s="58"/>
      <c r="C48" s="40"/>
      <c r="H48" s="47"/>
      <c r="I48" s="59"/>
      <c r="J48" s="59"/>
      <c r="K48" s="59"/>
      <c r="L48" s="59"/>
    </row>
    <row r="49" spans="1:12">
      <c r="A49" s="57"/>
      <c r="B49" s="58"/>
      <c r="C49" s="40"/>
      <c r="H49" s="47"/>
      <c r="I49" s="59"/>
      <c r="J49" s="59"/>
      <c r="K49" s="59"/>
      <c r="L49" s="59"/>
    </row>
    <row r="50" spans="1:12">
      <c r="A50" s="57"/>
      <c r="B50" s="58"/>
      <c r="C50" s="40"/>
      <c r="H50" s="47"/>
      <c r="I50" s="59"/>
      <c r="J50" s="59"/>
      <c r="K50" s="59"/>
      <c r="L50" s="59"/>
    </row>
    <row r="51" spans="1:12">
      <c r="A51" s="57"/>
      <c r="B51" s="58"/>
      <c r="C51" s="40"/>
      <c r="H51" s="47"/>
      <c r="I51" s="59"/>
      <c r="J51" s="59"/>
      <c r="K51" s="59"/>
      <c r="L51" s="59"/>
    </row>
    <row r="52" spans="1:12">
      <c r="B52" s="58"/>
      <c r="C52" s="40"/>
      <c r="H52" s="47"/>
      <c r="I52" s="59"/>
      <c r="J52" s="59"/>
      <c r="K52" s="59"/>
      <c r="L52" s="59"/>
    </row>
    <row r="53" spans="1:12">
      <c r="B53" s="58"/>
      <c r="C53" s="40"/>
      <c r="H53" s="47"/>
      <c r="I53" s="59"/>
      <c r="J53" s="59"/>
      <c r="K53" s="59"/>
      <c r="L53" s="59"/>
    </row>
    <row r="54" spans="1:12">
      <c r="B54" s="58"/>
      <c r="C54" s="40"/>
      <c r="H54" s="47"/>
      <c r="I54" s="59"/>
      <c r="J54" s="59"/>
      <c r="K54" s="59"/>
      <c r="L54" s="59"/>
    </row>
    <row r="55" spans="1:12">
      <c r="B55" s="58"/>
      <c r="C55" s="40"/>
      <c r="H55" s="47"/>
      <c r="I55" s="59"/>
      <c r="J55" s="59"/>
      <c r="K55" s="59"/>
      <c r="L55" s="59"/>
    </row>
    <row r="56" spans="1:12" ht="12.75">
      <c r="C56" s="40"/>
      <c r="H56" s="47"/>
      <c r="I56" s="59"/>
      <c r="J56" s="59"/>
      <c r="K56" s="59"/>
      <c r="L56" s="59"/>
    </row>
    <row r="57" spans="1:12" ht="12.75">
      <c r="C57" s="40"/>
      <c r="H57" s="47"/>
      <c r="I57" s="59"/>
      <c r="J57" s="59"/>
      <c r="K57" s="59"/>
      <c r="L57" s="59"/>
    </row>
    <row r="58" spans="1:12" ht="12.75">
      <c r="C58" s="40"/>
      <c r="H58" s="47"/>
      <c r="I58" s="59"/>
      <c r="J58" s="59"/>
      <c r="K58" s="59"/>
      <c r="L58" s="59"/>
    </row>
    <row r="59" spans="1:12" ht="12.75">
      <c r="C59" s="40"/>
      <c r="H59" s="47"/>
      <c r="I59" s="59"/>
      <c r="J59" s="59"/>
      <c r="K59" s="59"/>
      <c r="L59" s="59"/>
    </row>
    <row r="60" spans="1:12" ht="12.75">
      <c r="C60" s="40"/>
      <c r="H60" s="47"/>
      <c r="I60" s="59"/>
      <c r="J60" s="59"/>
      <c r="K60" s="59"/>
      <c r="L60" s="59"/>
    </row>
    <row r="61" spans="1:12">
      <c r="H61" s="61"/>
      <c r="I61" s="60"/>
    </row>
    <row r="62" spans="1:12">
      <c r="H62" s="61"/>
      <c r="I62" s="60"/>
    </row>
    <row r="63" spans="1:12">
      <c r="H63" s="61"/>
      <c r="I63" s="60"/>
    </row>
    <row r="64" spans="1:12">
      <c r="H64" s="61"/>
      <c r="I64" s="60"/>
    </row>
    <row r="65" spans="8:9">
      <c r="H65" s="61"/>
      <c r="I65" s="60"/>
    </row>
    <row r="66" spans="8:9">
      <c r="H66" s="61"/>
      <c r="I66" s="60"/>
    </row>
    <row r="67" spans="8:9">
      <c r="H67" s="61"/>
      <c r="I67" s="60"/>
    </row>
    <row r="70" spans="8:9">
      <c r="H70" s="61"/>
      <c r="I70" s="6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35"/>
  <sheetViews>
    <sheetView topLeftCell="A2" workbookViewId="0">
      <selection activeCell="I27" sqref="I27"/>
    </sheetView>
  </sheetViews>
  <sheetFormatPr defaultRowHeight="12.75"/>
  <cols>
    <col min="2" max="2" width="7" bestFit="1" customWidth="1"/>
    <col min="3" max="3" width="7.85546875" bestFit="1" customWidth="1"/>
    <col min="4" max="4" width="16" bestFit="1" customWidth="1"/>
    <col min="9" max="9" width="70.85546875" bestFit="1" customWidth="1"/>
  </cols>
  <sheetData>
    <row r="4" spans="2:13" ht="14.25">
      <c r="B4" s="2"/>
      <c r="C4" s="2"/>
      <c r="D4" s="75"/>
      <c r="E4" s="2"/>
      <c r="F4" s="2"/>
      <c r="G4" s="2"/>
      <c r="H4" s="2"/>
      <c r="I4" s="2"/>
      <c r="J4" s="2"/>
      <c r="K4" s="2"/>
      <c r="L4" s="2"/>
      <c r="M4" s="2"/>
    </row>
    <row r="5" spans="2:13" ht="15">
      <c r="B5" s="2">
        <v>4</v>
      </c>
      <c r="C5" s="2"/>
      <c r="D5" s="75">
        <f>D6/10^7</f>
        <v>5.922762037</v>
      </c>
      <c r="E5" s="50" t="s">
        <v>2915</v>
      </c>
      <c r="F5" s="51"/>
      <c r="G5" s="51"/>
      <c r="H5" s="51"/>
      <c r="I5" s="51"/>
      <c r="J5" s="52" t="s">
        <v>2916</v>
      </c>
      <c r="K5" s="53"/>
      <c r="L5" s="53"/>
      <c r="M5" s="53"/>
    </row>
    <row r="6" spans="2:13" ht="45">
      <c r="B6" s="2"/>
      <c r="C6" s="2"/>
      <c r="D6" s="75">
        <f>SUM(D8:D54)</f>
        <v>59227620.370000005</v>
      </c>
      <c r="E6" s="54" t="s">
        <v>2917</v>
      </c>
      <c r="F6" s="54" t="s">
        <v>2918</v>
      </c>
      <c r="G6" s="54" t="s">
        <v>2919</v>
      </c>
      <c r="H6" s="54" t="s">
        <v>2920</v>
      </c>
      <c r="I6" s="54"/>
      <c r="J6" s="54" t="s">
        <v>2917</v>
      </c>
      <c r="K6" s="54" t="s">
        <v>2918</v>
      </c>
      <c r="L6" s="54" t="s">
        <v>2919</v>
      </c>
      <c r="M6" s="54" t="s">
        <v>2920</v>
      </c>
    </row>
    <row r="7" spans="2:13" ht="15">
      <c r="B7" s="2"/>
      <c r="C7" s="2"/>
      <c r="D7" s="76" t="s">
        <v>2921</v>
      </c>
      <c r="E7" s="55" t="s">
        <v>2922</v>
      </c>
      <c r="F7" s="55" t="s">
        <v>2923</v>
      </c>
      <c r="G7" s="55" t="s">
        <v>2924</v>
      </c>
      <c r="H7" s="55" t="s">
        <v>2925</v>
      </c>
      <c r="I7" s="55" t="s">
        <v>2926</v>
      </c>
      <c r="J7" s="56" t="s">
        <v>2922</v>
      </c>
      <c r="K7" s="56" t="s">
        <v>2923</v>
      </c>
      <c r="L7" s="56" t="s">
        <v>2924</v>
      </c>
      <c r="M7" s="56" t="s">
        <v>2925</v>
      </c>
    </row>
    <row r="8" spans="2:13" ht="14.25">
      <c r="B8" s="57"/>
      <c r="C8" s="58"/>
      <c r="D8" s="40">
        <v>27181603.080000002</v>
      </c>
      <c r="E8" s="2">
        <v>15</v>
      </c>
      <c r="F8" s="2">
        <v>15</v>
      </c>
      <c r="G8" s="2">
        <v>12</v>
      </c>
      <c r="H8" s="2">
        <v>12</v>
      </c>
      <c r="I8" s="47" t="s">
        <v>2622</v>
      </c>
      <c r="J8" s="59">
        <v>0.9</v>
      </c>
      <c r="K8" s="59">
        <v>0.9</v>
      </c>
      <c r="L8" s="59">
        <v>0.95</v>
      </c>
      <c r="M8" s="59">
        <v>0.95</v>
      </c>
    </row>
    <row r="9" spans="2:13" ht="14.25">
      <c r="B9" s="57"/>
      <c r="C9" s="58"/>
      <c r="D9" s="40">
        <v>7489196.6900000004</v>
      </c>
      <c r="E9" s="2">
        <v>15</v>
      </c>
      <c r="F9" s="2">
        <v>12</v>
      </c>
      <c r="G9" s="2">
        <v>12</v>
      </c>
      <c r="H9" s="2">
        <v>10</v>
      </c>
      <c r="I9" s="47" t="s">
        <v>2400</v>
      </c>
      <c r="J9" s="59">
        <v>0.9</v>
      </c>
      <c r="K9" s="59">
        <v>0.9</v>
      </c>
      <c r="L9" s="59">
        <v>0.95</v>
      </c>
      <c r="M9" s="59">
        <v>0.95</v>
      </c>
    </row>
    <row r="10" spans="2:13" ht="14.25">
      <c r="B10" s="57"/>
      <c r="C10" s="58"/>
      <c r="D10" s="40">
        <v>7262640</v>
      </c>
      <c r="E10" s="2">
        <v>15</v>
      </c>
      <c r="F10" s="2">
        <v>12</v>
      </c>
      <c r="G10" s="2">
        <v>12</v>
      </c>
      <c r="H10" s="2">
        <v>10</v>
      </c>
      <c r="I10" s="47" t="s">
        <v>2682</v>
      </c>
      <c r="J10" s="59">
        <v>0.9</v>
      </c>
      <c r="K10" s="59">
        <v>0.9</v>
      </c>
      <c r="L10" s="59">
        <v>0.95</v>
      </c>
      <c r="M10" s="59">
        <v>0.95</v>
      </c>
    </row>
    <row r="11" spans="2:13" ht="14.25">
      <c r="B11" s="57"/>
      <c r="C11" s="58"/>
      <c r="D11" s="40">
        <v>6033426.5</v>
      </c>
      <c r="E11" s="2">
        <v>15</v>
      </c>
      <c r="F11" s="2">
        <v>12</v>
      </c>
      <c r="G11" s="2">
        <v>12</v>
      </c>
      <c r="H11" s="2">
        <v>10</v>
      </c>
      <c r="I11" s="47" t="s">
        <v>2517</v>
      </c>
      <c r="J11" s="59">
        <v>0.9</v>
      </c>
      <c r="K11" s="59">
        <v>0.9</v>
      </c>
      <c r="L11" s="59">
        <v>0.95</v>
      </c>
      <c r="M11" s="59">
        <v>0.95</v>
      </c>
    </row>
    <row r="12" spans="2:13" ht="14.25">
      <c r="B12" s="57"/>
      <c r="C12" s="58"/>
      <c r="D12" s="40">
        <v>3774752.5</v>
      </c>
      <c r="E12" s="2">
        <v>10</v>
      </c>
      <c r="F12" s="2">
        <v>10</v>
      </c>
      <c r="G12" s="2">
        <v>8</v>
      </c>
      <c r="H12" s="2">
        <v>8</v>
      </c>
      <c r="I12" s="47" t="s">
        <v>2684</v>
      </c>
      <c r="J12" s="59">
        <v>0.95</v>
      </c>
      <c r="K12" s="59">
        <v>0.95</v>
      </c>
      <c r="L12" s="59">
        <v>0.95</v>
      </c>
      <c r="M12" s="59">
        <v>0.95</v>
      </c>
    </row>
    <row r="13" spans="2:13" ht="14.25">
      <c r="B13" s="57"/>
      <c r="C13" s="58"/>
      <c r="D13" s="40">
        <v>2216500</v>
      </c>
      <c r="E13" s="2">
        <v>15</v>
      </c>
      <c r="F13" s="2">
        <v>12</v>
      </c>
      <c r="G13" s="2">
        <v>12</v>
      </c>
      <c r="H13" s="2">
        <v>10</v>
      </c>
      <c r="I13" s="47" t="s">
        <v>2664</v>
      </c>
      <c r="J13" s="59">
        <v>0.95</v>
      </c>
      <c r="K13" s="59">
        <v>0.95</v>
      </c>
      <c r="L13" s="59">
        <v>0.95</v>
      </c>
      <c r="M13" s="59">
        <v>0.95</v>
      </c>
    </row>
    <row r="14" spans="2:13" ht="14.25">
      <c r="B14" s="57"/>
      <c r="C14" s="58"/>
      <c r="D14" s="40">
        <v>1351000</v>
      </c>
      <c r="E14" s="2">
        <v>8</v>
      </c>
      <c r="F14" s="2">
        <v>8</v>
      </c>
      <c r="G14" s="2">
        <v>6</v>
      </c>
      <c r="H14" s="2">
        <v>6</v>
      </c>
      <c r="I14" s="47" t="s">
        <v>2774</v>
      </c>
      <c r="J14" s="59">
        <v>0.95</v>
      </c>
      <c r="K14" s="59">
        <v>0.95</v>
      </c>
      <c r="L14" s="59">
        <v>0.95</v>
      </c>
      <c r="M14" s="59">
        <v>0.95</v>
      </c>
    </row>
    <row r="15" spans="2:13" ht="14.25">
      <c r="B15" s="57"/>
      <c r="C15" s="58"/>
      <c r="D15" s="40">
        <v>1266500</v>
      </c>
      <c r="E15" s="2">
        <v>5</v>
      </c>
      <c r="F15" s="2">
        <v>4</v>
      </c>
      <c r="G15" s="2">
        <v>4</v>
      </c>
      <c r="H15" s="2">
        <v>4</v>
      </c>
      <c r="I15" s="47" t="s">
        <v>2471</v>
      </c>
      <c r="J15" s="59">
        <v>1</v>
      </c>
      <c r="K15" s="59">
        <v>1</v>
      </c>
      <c r="L15" s="59">
        <v>1</v>
      </c>
      <c r="M15" s="59">
        <v>1</v>
      </c>
    </row>
    <row r="16" spans="2:13" ht="14.25">
      <c r="B16" s="57"/>
      <c r="C16" s="58"/>
      <c r="D16" s="40">
        <v>829956</v>
      </c>
      <c r="E16" s="2">
        <v>8</v>
      </c>
      <c r="F16" s="2">
        <v>8</v>
      </c>
      <c r="G16" s="2">
        <v>6</v>
      </c>
      <c r="H16" s="2">
        <v>6</v>
      </c>
      <c r="I16" s="47" t="s">
        <v>2671</v>
      </c>
      <c r="J16" s="59">
        <v>0.95</v>
      </c>
      <c r="K16" s="59">
        <v>0.95</v>
      </c>
      <c r="L16" s="59">
        <v>0.95</v>
      </c>
      <c r="M16" s="59">
        <v>0.95</v>
      </c>
    </row>
    <row r="17" spans="2:13" ht="14.25">
      <c r="B17" s="57"/>
      <c r="C17" s="58"/>
      <c r="D17" s="40">
        <v>784566</v>
      </c>
      <c r="E17" s="2">
        <v>5</v>
      </c>
      <c r="F17" s="2">
        <v>4</v>
      </c>
      <c r="G17" s="2">
        <v>4</v>
      </c>
      <c r="H17" s="2">
        <v>4</v>
      </c>
      <c r="I17" s="47" t="s">
        <v>2489</v>
      </c>
      <c r="J17" s="59">
        <v>1</v>
      </c>
      <c r="K17" s="59">
        <v>1</v>
      </c>
      <c r="L17" s="59">
        <v>1</v>
      </c>
      <c r="M17" s="59">
        <v>1</v>
      </c>
    </row>
    <row r="18" spans="2:13" ht="14.25">
      <c r="B18" s="57"/>
      <c r="C18" s="58"/>
      <c r="D18" s="40">
        <v>466100</v>
      </c>
      <c r="E18" s="2">
        <v>10</v>
      </c>
      <c r="F18" s="2">
        <v>10</v>
      </c>
      <c r="G18" s="2">
        <v>8</v>
      </c>
      <c r="H18" s="2">
        <v>8</v>
      </c>
      <c r="I18" s="47" t="s">
        <v>2402</v>
      </c>
      <c r="J18" s="59">
        <v>0.95</v>
      </c>
      <c r="K18" s="59">
        <v>0.95</v>
      </c>
      <c r="L18" s="59">
        <v>0.95</v>
      </c>
      <c r="M18" s="59">
        <v>0.95</v>
      </c>
    </row>
    <row r="19" spans="2:13" ht="14.25">
      <c r="B19" s="57"/>
      <c r="C19" s="58"/>
      <c r="D19" s="40">
        <v>445500</v>
      </c>
      <c r="E19" s="2">
        <v>15</v>
      </c>
      <c r="F19" s="2">
        <v>12</v>
      </c>
      <c r="G19" s="2">
        <v>10</v>
      </c>
      <c r="H19" s="2">
        <v>8</v>
      </c>
      <c r="I19" s="47" t="s">
        <v>2857</v>
      </c>
      <c r="J19" s="59">
        <v>0.95</v>
      </c>
      <c r="K19" s="59">
        <v>0.95</v>
      </c>
      <c r="L19" s="59">
        <v>0.95</v>
      </c>
      <c r="M19" s="59">
        <v>0.95</v>
      </c>
    </row>
    <row r="20" spans="2:13" ht="14.25">
      <c r="B20" s="57"/>
      <c r="C20" s="58"/>
      <c r="D20" s="40">
        <v>97000</v>
      </c>
      <c r="E20" s="2">
        <v>10</v>
      </c>
      <c r="F20" s="2">
        <v>10</v>
      </c>
      <c r="G20" s="2">
        <v>8</v>
      </c>
      <c r="H20" s="2">
        <v>6</v>
      </c>
      <c r="I20" s="47" t="s">
        <v>2565</v>
      </c>
      <c r="J20" s="59">
        <v>0.95</v>
      </c>
      <c r="K20" s="59">
        <v>0.95</v>
      </c>
      <c r="L20" s="59">
        <v>0.95</v>
      </c>
      <c r="M20" s="59">
        <v>0.95</v>
      </c>
    </row>
    <row r="21" spans="2:13" ht="14.25">
      <c r="B21" s="57"/>
      <c r="C21" s="58"/>
      <c r="D21" s="111">
        <v>28879.599999999999</v>
      </c>
      <c r="E21" s="2">
        <v>6</v>
      </c>
      <c r="F21" s="2">
        <v>6</v>
      </c>
      <c r="G21" s="2">
        <v>6</v>
      </c>
      <c r="H21" s="2">
        <v>6</v>
      </c>
      <c r="I21" s="110" t="s">
        <v>2346</v>
      </c>
      <c r="J21" s="59">
        <v>0.95</v>
      </c>
      <c r="K21" s="59">
        <v>0.95</v>
      </c>
      <c r="L21" s="59">
        <v>0.95</v>
      </c>
      <c r="M21" s="59">
        <v>0.95</v>
      </c>
    </row>
    <row r="22" spans="2:13" ht="14.25">
      <c r="B22" s="57"/>
      <c r="C22" s="58"/>
      <c r="D22" s="40"/>
      <c r="E22" s="2"/>
      <c r="F22" s="2"/>
      <c r="G22" s="2"/>
      <c r="H22" s="2"/>
      <c r="I22" s="47"/>
      <c r="J22" s="59"/>
      <c r="K22" s="59"/>
      <c r="L22" s="59"/>
      <c r="M22" s="59"/>
    </row>
    <row r="23" spans="2:13" ht="14.25">
      <c r="B23" s="57"/>
      <c r="C23" s="58"/>
      <c r="D23" s="40"/>
      <c r="E23" s="2"/>
      <c r="F23" s="2"/>
      <c r="G23" s="2"/>
      <c r="H23" s="2"/>
      <c r="I23" s="47"/>
      <c r="J23" s="59"/>
      <c r="K23" s="59"/>
      <c r="L23" s="59"/>
      <c r="M23" s="59"/>
    </row>
    <row r="24" spans="2:13" ht="14.25">
      <c r="B24" s="57"/>
      <c r="C24" s="58"/>
      <c r="D24" s="40"/>
      <c r="E24" s="2"/>
      <c r="F24" s="2"/>
      <c r="G24" s="2"/>
      <c r="H24" s="2"/>
      <c r="I24" s="47"/>
      <c r="J24" s="59"/>
      <c r="K24" s="59"/>
      <c r="L24" s="59"/>
      <c r="M24" s="59"/>
    </row>
    <row r="25" spans="2:13" ht="14.25">
      <c r="B25" s="57"/>
      <c r="C25" s="58"/>
      <c r="D25" s="40"/>
      <c r="E25" s="2"/>
      <c r="F25" s="2"/>
      <c r="G25" s="2"/>
      <c r="H25" s="2"/>
      <c r="I25" s="47"/>
      <c r="J25" s="59"/>
      <c r="K25" s="59"/>
      <c r="L25" s="59"/>
      <c r="M25" s="59"/>
    </row>
    <row r="26" spans="2:13" ht="14.25">
      <c r="B26" s="57"/>
      <c r="C26" s="58"/>
      <c r="D26" s="40"/>
      <c r="E26" s="2"/>
      <c r="F26" s="2"/>
      <c r="G26" s="2"/>
      <c r="H26" s="2"/>
      <c r="I26" s="47"/>
      <c r="J26" s="59"/>
      <c r="K26" s="59"/>
      <c r="L26" s="59"/>
      <c r="M26" s="59"/>
    </row>
    <row r="27" spans="2:13" ht="14.25">
      <c r="B27" s="57"/>
      <c r="C27" s="58"/>
      <c r="D27" s="40"/>
      <c r="E27" s="2"/>
      <c r="F27" s="2"/>
      <c r="G27" s="2"/>
      <c r="H27" s="2"/>
      <c r="I27" s="47"/>
      <c r="J27" s="59"/>
      <c r="K27" s="59"/>
      <c r="L27" s="59"/>
      <c r="M27" s="59"/>
    </row>
    <row r="28" spans="2:13" ht="14.25">
      <c r="B28" s="57"/>
      <c r="C28" s="58"/>
      <c r="D28" s="40"/>
      <c r="E28" s="2"/>
      <c r="F28" s="2"/>
      <c r="G28" s="2"/>
      <c r="H28" s="2"/>
      <c r="I28" s="47"/>
      <c r="J28" s="59"/>
      <c r="K28" s="59"/>
      <c r="L28" s="59"/>
      <c r="M28" s="59"/>
    </row>
    <row r="29" spans="2:13" ht="14.25">
      <c r="B29" s="57"/>
      <c r="C29" s="58"/>
      <c r="D29" s="40"/>
      <c r="E29" s="2"/>
      <c r="F29" s="2"/>
      <c r="G29" s="2"/>
      <c r="H29" s="2"/>
      <c r="I29" s="47"/>
      <c r="J29" s="59"/>
      <c r="K29" s="59"/>
      <c r="L29" s="59"/>
      <c r="M29" s="59"/>
    </row>
    <row r="30" spans="2:13" ht="14.25">
      <c r="B30" s="57"/>
      <c r="C30" s="58"/>
      <c r="D30" s="40"/>
      <c r="E30" s="2"/>
      <c r="F30" s="2"/>
      <c r="G30" s="2"/>
      <c r="H30" s="2"/>
      <c r="I30" s="47"/>
      <c r="J30" s="59"/>
      <c r="K30" s="59"/>
      <c r="L30" s="59"/>
      <c r="M30" s="59"/>
    </row>
    <row r="31" spans="2:13" ht="14.25">
      <c r="B31" s="57"/>
      <c r="C31" s="58"/>
      <c r="D31" s="40"/>
      <c r="E31" s="2"/>
      <c r="F31" s="2"/>
      <c r="G31" s="2"/>
      <c r="H31" s="2"/>
      <c r="I31" s="47"/>
      <c r="J31" s="59"/>
      <c r="K31" s="59"/>
      <c r="L31" s="59"/>
      <c r="M31" s="59"/>
    </row>
    <row r="32" spans="2:13" ht="14.25">
      <c r="B32" s="57"/>
      <c r="C32" s="58"/>
      <c r="D32" s="40"/>
      <c r="E32" s="2"/>
      <c r="F32" s="2"/>
      <c r="G32" s="2"/>
      <c r="H32" s="2"/>
      <c r="I32" s="47"/>
      <c r="J32" s="59"/>
      <c r="K32" s="59"/>
      <c r="L32" s="59"/>
      <c r="M32" s="59"/>
    </row>
    <row r="33" spans="2:13" ht="14.25">
      <c r="B33" s="57"/>
      <c r="C33" s="58"/>
      <c r="D33" s="40"/>
      <c r="E33" s="2"/>
      <c r="F33" s="2"/>
      <c r="G33" s="2"/>
      <c r="H33" s="2"/>
      <c r="I33" s="47"/>
      <c r="J33" s="59"/>
      <c r="K33" s="59"/>
      <c r="L33" s="59"/>
      <c r="M33" s="59"/>
    </row>
    <row r="34" spans="2:13" ht="14.25">
      <c r="B34" s="57"/>
      <c r="C34" s="58"/>
      <c r="D34" s="40"/>
      <c r="E34" s="2"/>
      <c r="F34" s="2"/>
      <c r="G34" s="2"/>
      <c r="H34" s="2"/>
      <c r="I34" s="47"/>
      <c r="J34" s="59"/>
      <c r="K34" s="59"/>
      <c r="L34" s="59"/>
      <c r="M34" s="59"/>
    </row>
    <row r="35" spans="2:13" ht="14.25">
      <c r="B35" s="57"/>
      <c r="C35" s="58"/>
      <c r="D35" s="111"/>
      <c r="E35" s="2"/>
      <c r="F35" s="2"/>
      <c r="G35" s="2"/>
      <c r="H35" s="2"/>
      <c r="I35" s="110"/>
      <c r="J35" s="59"/>
      <c r="K35" s="59"/>
      <c r="L35" s="59"/>
      <c r="M35" s="5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BR765" workbookViewId="0">
      <selection sqref="A1:CL798"/>
    </sheetView>
  </sheetViews>
  <sheetFormatPr defaultRowHeight="12.75"/>
  <cols>
    <col min="1" max="1" width="60.7109375" style="43" customWidth="1"/>
    <col min="2" max="2" width="10.7109375" style="43" customWidth="1"/>
    <col min="3" max="3" width="9.7109375" style="34" customWidth="1"/>
    <col min="4" max="90" width="10.28515625" style="35" bestFit="1" customWidth="1"/>
    <col min="91" max="127" width="6.7109375" style="35" customWidth="1"/>
    <col min="128" max="256" width="8.85546875" style="2"/>
    <col min="257" max="257" width="60.7109375" style="2" customWidth="1"/>
    <col min="258" max="258" width="10.7109375" style="2" customWidth="1"/>
    <col min="259" max="259" width="9.7109375" style="2" customWidth="1"/>
    <col min="260" max="346" width="10.28515625" style="2" bestFit="1" customWidth="1"/>
    <col min="347" max="383" width="6.7109375" style="2" customWidth="1"/>
    <col min="384" max="512" width="8.85546875" style="2"/>
    <col min="513" max="513" width="60.7109375" style="2" customWidth="1"/>
    <col min="514" max="514" width="10.7109375" style="2" customWidth="1"/>
    <col min="515" max="515" width="9.7109375" style="2" customWidth="1"/>
    <col min="516" max="602" width="10.28515625" style="2" bestFit="1" customWidth="1"/>
    <col min="603" max="639" width="6.7109375" style="2" customWidth="1"/>
    <col min="640" max="768" width="8.85546875" style="2"/>
    <col min="769" max="769" width="60.7109375" style="2" customWidth="1"/>
    <col min="770" max="770" width="10.7109375" style="2" customWidth="1"/>
    <col min="771" max="771" width="9.7109375" style="2" customWidth="1"/>
    <col min="772" max="858" width="10.28515625" style="2" bestFit="1" customWidth="1"/>
    <col min="859" max="895" width="6.7109375" style="2" customWidth="1"/>
    <col min="896" max="1024" width="8.85546875" style="2"/>
    <col min="1025" max="1025" width="60.7109375" style="2" customWidth="1"/>
    <col min="1026" max="1026" width="10.7109375" style="2" customWidth="1"/>
    <col min="1027" max="1027" width="9.7109375" style="2" customWidth="1"/>
    <col min="1028" max="1114" width="10.28515625" style="2" bestFit="1" customWidth="1"/>
    <col min="1115" max="1151" width="6.7109375" style="2" customWidth="1"/>
    <col min="1152" max="1280" width="8.85546875" style="2"/>
    <col min="1281" max="1281" width="60.7109375" style="2" customWidth="1"/>
    <col min="1282" max="1282" width="10.7109375" style="2" customWidth="1"/>
    <col min="1283" max="1283" width="9.7109375" style="2" customWidth="1"/>
    <col min="1284" max="1370" width="10.28515625" style="2" bestFit="1" customWidth="1"/>
    <col min="1371" max="1407" width="6.7109375" style="2" customWidth="1"/>
    <col min="1408" max="1536" width="8.85546875" style="2"/>
    <col min="1537" max="1537" width="60.7109375" style="2" customWidth="1"/>
    <col min="1538" max="1538" width="10.7109375" style="2" customWidth="1"/>
    <col min="1539" max="1539" width="9.7109375" style="2" customWidth="1"/>
    <col min="1540" max="1626" width="10.28515625" style="2" bestFit="1" customWidth="1"/>
    <col min="1627" max="1663" width="6.7109375" style="2" customWidth="1"/>
    <col min="1664" max="1792" width="8.85546875" style="2"/>
    <col min="1793" max="1793" width="60.7109375" style="2" customWidth="1"/>
    <col min="1794" max="1794" width="10.7109375" style="2" customWidth="1"/>
    <col min="1795" max="1795" width="9.7109375" style="2" customWidth="1"/>
    <col min="1796" max="1882" width="10.28515625" style="2" bestFit="1" customWidth="1"/>
    <col min="1883" max="1919" width="6.7109375" style="2" customWidth="1"/>
    <col min="1920" max="2048" width="8.85546875" style="2"/>
    <col min="2049" max="2049" width="60.7109375" style="2" customWidth="1"/>
    <col min="2050" max="2050" width="10.7109375" style="2" customWidth="1"/>
    <col min="2051" max="2051" width="9.7109375" style="2" customWidth="1"/>
    <col min="2052" max="2138" width="10.28515625" style="2" bestFit="1" customWidth="1"/>
    <col min="2139" max="2175" width="6.7109375" style="2" customWidth="1"/>
    <col min="2176" max="2304" width="8.85546875" style="2"/>
    <col min="2305" max="2305" width="60.7109375" style="2" customWidth="1"/>
    <col min="2306" max="2306" width="10.7109375" style="2" customWidth="1"/>
    <col min="2307" max="2307" width="9.7109375" style="2" customWidth="1"/>
    <col min="2308" max="2394" width="10.28515625" style="2" bestFit="1" customWidth="1"/>
    <col min="2395" max="2431" width="6.7109375" style="2" customWidth="1"/>
    <col min="2432" max="2560" width="8.85546875" style="2"/>
    <col min="2561" max="2561" width="60.7109375" style="2" customWidth="1"/>
    <col min="2562" max="2562" width="10.7109375" style="2" customWidth="1"/>
    <col min="2563" max="2563" width="9.7109375" style="2" customWidth="1"/>
    <col min="2564" max="2650" width="10.28515625" style="2" bestFit="1" customWidth="1"/>
    <col min="2651" max="2687" width="6.7109375" style="2" customWidth="1"/>
    <col min="2688" max="2816" width="8.85546875" style="2"/>
    <col min="2817" max="2817" width="60.7109375" style="2" customWidth="1"/>
    <col min="2818" max="2818" width="10.7109375" style="2" customWidth="1"/>
    <col min="2819" max="2819" width="9.7109375" style="2" customWidth="1"/>
    <col min="2820" max="2906" width="10.28515625" style="2" bestFit="1" customWidth="1"/>
    <col min="2907" max="2943" width="6.7109375" style="2" customWidth="1"/>
    <col min="2944" max="3072" width="8.85546875" style="2"/>
    <col min="3073" max="3073" width="60.7109375" style="2" customWidth="1"/>
    <col min="3074" max="3074" width="10.7109375" style="2" customWidth="1"/>
    <col min="3075" max="3075" width="9.7109375" style="2" customWidth="1"/>
    <col min="3076" max="3162" width="10.28515625" style="2" bestFit="1" customWidth="1"/>
    <col min="3163" max="3199" width="6.7109375" style="2" customWidth="1"/>
    <col min="3200" max="3328" width="8.85546875" style="2"/>
    <col min="3329" max="3329" width="60.7109375" style="2" customWidth="1"/>
    <col min="3330" max="3330" width="10.7109375" style="2" customWidth="1"/>
    <col min="3331" max="3331" width="9.7109375" style="2" customWidth="1"/>
    <col min="3332" max="3418" width="10.28515625" style="2" bestFit="1" customWidth="1"/>
    <col min="3419" max="3455" width="6.7109375" style="2" customWidth="1"/>
    <col min="3456" max="3584" width="8.85546875" style="2"/>
    <col min="3585" max="3585" width="60.7109375" style="2" customWidth="1"/>
    <col min="3586" max="3586" width="10.7109375" style="2" customWidth="1"/>
    <col min="3587" max="3587" width="9.7109375" style="2" customWidth="1"/>
    <col min="3588" max="3674" width="10.28515625" style="2" bestFit="1" customWidth="1"/>
    <col min="3675" max="3711" width="6.7109375" style="2" customWidth="1"/>
    <col min="3712" max="3840" width="8.85546875" style="2"/>
    <col min="3841" max="3841" width="60.7109375" style="2" customWidth="1"/>
    <col min="3842" max="3842" width="10.7109375" style="2" customWidth="1"/>
    <col min="3843" max="3843" width="9.7109375" style="2" customWidth="1"/>
    <col min="3844" max="3930" width="10.28515625" style="2" bestFit="1" customWidth="1"/>
    <col min="3931" max="3967" width="6.7109375" style="2" customWidth="1"/>
    <col min="3968" max="4096" width="8.85546875" style="2"/>
    <col min="4097" max="4097" width="60.7109375" style="2" customWidth="1"/>
    <col min="4098" max="4098" width="10.7109375" style="2" customWidth="1"/>
    <col min="4099" max="4099" width="9.7109375" style="2" customWidth="1"/>
    <col min="4100" max="4186" width="10.28515625" style="2" bestFit="1" customWidth="1"/>
    <col min="4187" max="4223" width="6.7109375" style="2" customWidth="1"/>
    <col min="4224" max="4352" width="8.85546875" style="2"/>
    <col min="4353" max="4353" width="60.7109375" style="2" customWidth="1"/>
    <col min="4354" max="4354" width="10.7109375" style="2" customWidth="1"/>
    <col min="4355" max="4355" width="9.7109375" style="2" customWidth="1"/>
    <col min="4356" max="4442" width="10.28515625" style="2" bestFit="1" customWidth="1"/>
    <col min="4443" max="4479" width="6.7109375" style="2" customWidth="1"/>
    <col min="4480" max="4608" width="8.85546875" style="2"/>
    <col min="4609" max="4609" width="60.7109375" style="2" customWidth="1"/>
    <col min="4610" max="4610" width="10.7109375" style="2" customWidth="1"/>
    <col min="4611" max="4611" width="9.7109375" style="2" customWidth="1"/>
    <col min="4612" max="4698" width="10.28515625" style="2" bestFit="1" customWidth="1"/>
    <col min="4699" max="4735" width="6.7109375" style="2" customWidth="1"/>
    <col min="4736" max="4864" width="8.85546875" style="2"/>
    <col min="4865" max="4865" width="60.7109375" style="2" customWidth="1"/>
    <col min="4866" max="4866" width="10.7109375" style="2" customWidth="1"/>
    <col min="4867" max="4867" width="9.7109375" style="2" customWidth="1"/>
    <col min="4868" max="4954" width="10.28515625" style="2" bestFit="1" customWidth="1"/>
    <col min="4955" max="4991" width="6.7109375" style="2" customWidth="1"/>
    <col min="4992" max="5120" width="8.85546875" style="2"/>
    <col min="5121" max="5121" width="60.7109375" style="2" customWidth="1"/>
    <col min="5122" max="5122" width="10.7109375" style="2" customWidth="1"/>
    <col min="5123" max="5123" width="9.7109375" style="2" customWidth="1"/>
    <col min="5124" max="5210" width="10.28515625" style="2" bestFit="1" customWidth="1"/>
    <col min="5211" max="5247" width="6.7109375" style="2" customWidth="1"/>
    <col min="5248" max="5376" width="8.85546875" style="2"/>
    <col min="5377" max="5377" width="60.7109375" style="2" customWidth="1"/>
    <col min="5378" max="5378" width="10.7109375" style="2" customWidth="1"/>
    <col min="5379" max="5379" width="9.7109375" style="2" customWidth="1"/>
    <col min="5380" max="5466" width="10.28515625" style="2" bestFit="1" customWidth="1"/>
    <col min="5467" max="5503" width="6.7109375" style="2" customWidth="1"/>
    <col min="5504" max="5632" width="8.85546875" style="2"/>
    <col min="5633" max="5633" width="60.7109375" style="2" customWidth="1"/>
    <col min="5634" max="5634" width="10.7109375" style="2" customWidth="1"/>
    <col min="5635" max="5635" width="9.7109375" style="2" customWidth="1"/>
    <col min="5636" max="5722" width="10.28515625" style="2" bestFit="1" customWidth="1"/>
    <col min="5723" max="5759" width="6.7109375" style="2" customWidth="1"/>
    <col min="5760" max="5888" width="8.85546875" style="2"/>
    <col min="5889" max="5889" width="60.7109375" style="2" customWidth="1"/>
    <col min="5890" max="5890" width="10.7109375" style="2" customWidth="1"/>
    <col min="5891" max="5891" width="9.7109375" style="2" customWidth="1"/>
    <col min="5892" max="5978" width="10.28515625" style="2" bestFit="1" customWidth="1"/>
    <col min="5979" max="6015" width="6.7109375" style="2" customWidth="1"/>
    <col min="6016" max="6144" width="8.85546875" style="2"/>
    <col min="6145" max="6145" width="60.7109375" style="2" customWidth="1"/>
    <col min="6146" max="6146" width="10.7109375" style="2" customWidth="1"/>
    <col min="6147" max="6147" width="9.7109375" style="2" customWidth="1"/>
    <col min="6148" max="6234" width="10.28515625" style="2" bestFit="1" customWidth="1"/>
    <col min="6235" max="6271" width="6.7109375" style="2" customWidth="1"/>
    <col min="6272" max="6400" width="8.85546875" style="2"/>
    <col min="6401" max="6401" width="60.7109375" style="2" customWidth="1"/>
    <col min="6402" max="6402" width="10.7109375" style="2" customWidth="1"/>
    <col min="6403" max="6403" width="9.7109375" style="2" customWidth="1"/>
    <col min="6404" max="6490" width="10.28515625" style="2" bestFit="1" customWidth="1"/>
    <col min="6491" max="6527" width="6.7109375" style="2" customWidth="1"/>
    <col min="6528" max="6656" width="8.85546875" style="2"/>
    <col min="6657" max="6657" width="60.7109375" style="2" customWidth="1"/>
    <col min="6658" max="6658" width="10.7109375" style="2" customWidth="1"/>
    <col min="6659" max="6659" width="9.7109375" style="2" customWidth="1"/>
    <col min="6660" max="6746" width="10.28515625" style="2" bestFit="1" customWidth="1"/>
    <col min="6747" max="6783" width="6.7109375" style="2" customWidth="1"/>
    <col min="6784" max="6912" width="8.85546875" style="2"/>
    <col min="6913" max="6913" width="60.7109375" style="2" customWidth="1"/>
    <col min="6914" max="6914" width="10.7109375" style="2" customWidth="1"/>
    <col min="6915" max="6915" width="9.7109375" style="2" customWidth="1"/>
    <col min="6916" max="7002" width="10.28515625" style="2" bestFit="1" customWidth="1"/>
    <col min="7003" max="7039" width="6.7109375" style="2" customWidth="1"/>
    <col min="7040" max="7168" width="8.85546875" style="2"/>
    <col min="7169" max="7169" width="60.7109375" style="2" customWidth="1"/>
    <col min="7170" max="7170" width="10.7109375" style="2" customWidth="1"/>
    <col min="7171" max="7171" width="9.7109375" style="2" customWidth="1"/>
    <col min="7172" max="7258" width="10.28515625" style="2" bestFit="1" customWidth="1"/>
    <col min="7259" max="7295" width="6.7109375" style="2" customWidth="1"/>
    <col min="7296" max="7424" width="8.85546875" style="2"/>
    <col min="7425" max="7425" width="60.7109375" style="2" customWidth="1"/>
    <col min="7426" max="7426" width="10.7109375" style="2" customWidth="1"/>
    <col min="7427" max="7427" width="9.7109375" style="2" customWidth="1"/>
    <col min="7428" max="7514" width="10.28515625" style="2" bestFit="1" customWidth="1"/>
    <col min="7515" max="7551" width="6.7109375" style="2" customWidth="1"/>
    <col min="7552" max="7680" width="8.85546875" style="2"/>
    <col min="7681" max="7681" width="60.7109375" style="2" customWidth="1"/>
    <col min="7682" max="7682" width="10.7109375" style="2" customWidth="1"/>
    <col min="7683" max="7683" width="9.7109375" style="2" customWidth="1"/>
    <col min="7684" max="7770" width="10.28515625" style="2" bestFit="1" customWidth="1"/>
    <col min="7771" max="7807" width="6.7109375" style="2" customWidth="1"/>
    <col min="7808" max="7936" width="8.85546875" style="2"/>
    <col min="7937" max="7937" width="60.7109375" style="2" customWidth="1"/>
    <col min="7938" max="7938" width="10.7109375" style="2" customWidth="1"/>
    <col min="7939" max="7939" width="9.7109375" style="2" customWidth="1"/>
    <col min="7940" max="8026" width="10.28515625" style="2" bestFit="1" customWidth="1"/>
    <col min="8027" max="8063" width="6.7109375" style="2" customWidth="1"/>
    <col min="8064" max="8192" width="8.85546875" style="2"/>
    <col min="8193" max="8193" width="60.7109375" style="2" customWidth="1"/>
    <col min="8194" max="8194" width="10.7109375" style="2" customWidth="1"/>
    <col min="8195" max="8195" width="9.7109375" style="2" customWidth="1"/>
    <col min="8196" max="8282" width="10.28515625" style="2" bestFit="1" customWidth="1"/>
    <col min="8283" max="8319" width="6.7109375" style="2" customWidth="1"/>
    <col min="8320" max="8448" width="8.85546875" style="2"/>
    <col min="8449" max="8449" width="60.7109375" style="2" customWidth="1"/>
    <col min="8450" max="8450" width="10.7109375" style="2" customWidth="1"/>
    <col min="8451" max="8451" width="9.7109375" style="2" customWidth="1"/>
    <col min="8452" max="8538" width="10.28515625" style="2" bestFit="1" customWidth="1"/>
    <col min="8539" max="8575" width="6.7109375" style="2" customWidth="1"/>
    <col min="8576" max="8704" width="8.85546875" style="2"/>
    <col min="8705" max="8705" width="60.7109375" style="2" customWidth="1"/>
    <col min="8706" max="8706" width="10.7109375" style="2" customWidth="1"/>
    <col min="8707" max="8707" width="9.7109375" style="2" customWidth="1"/>
    <col min="8708" max="8794" width="10.28515625" style="2" bestFit="1" customWidth="1"/>
    <col min="8795" max="8831" width="6.7109375" style="2" customWidth="1"/>
    <col min="8832" max="8960" width="8.85546875" style="2"/>
    <col min="8961" max="8961" width="60.7109375" style="2" customWidth="1"/>
    <col min="8962" max="8962" width="10.7109375" style="2" customWidth="1"/>
    <col min="8963" max="8963" width="9.7109375" style="2" customWidth="1"/>
    <col min="8964" max="9050" width="10.28515625" style="2" bestFit="1" customWidth="1"/>
    <col min="9051" max="9087" width="6.7109375" style="2" customWidth="1"/>
    <col min="9088" max="9216" width="8.85546875" style="2"/>
    <col min="9217" max="9217" width="60.7109375" style="2" customWidth="1"/>
    <col min="9218" max="9218" width="10.7109375" style="2" customWidth="1"/>
    <col min="9219" max="9219" width="9.7109375" style="2" customWidth="1"/>
    <col min="9220" max="9306" width="10.28515625" style="2" bestFit="1" customWidth="1"/>
    <col min="9307" max="9343" width="6.7109375" style="2" customWidth="1"/>
    <col min="9344" max="9472" width="8.85546875" style="2"/>
    <col min="9473" max="9473" width="60.7109375" style="2" customWidth="1"/>
    <col min="9474" max="9474" width="10.7109375" style="2" customWidth="1"/>
    <col min="9475" max="9475" width="9.7109375" style="2" customWidth="1"/>
    <col min="9476" max="9562" width="10.28515625" style="2" bestFit="1" customWidth="1"/>
    <col min="9563" max="9599" width="6.7109375" style="2" customWidth="1"/>
    <col min="9600" max="9728" width="8.85546875" style="2"/>
    <col min="9729" max="9729" width="60.7109375" style="2" customWidth="1"/>
    <col min="9730" max="9730" width="10.7109375" style="2" customWidth="1"/>
    <col min="9731" max="9731" width="9.7109375" style="2" customWidth="1"/>
    <col min="9732" max="9818" width="10.28515625" style="2" bestFit="1" customWidth="1"/>
    <col min="9819" max="9855" width="6.7109375" style="2" customWidth="1"/>
    <col min="9856" max="9984" width="8.85546875" style="2"/>
    <col min="9985" max="9985" width="60.7109375" style="2" customWidth="1"/>
    <col min="9986" max="9986" width="10.7109375" style="2" customWidth="1"/>
    <col min="9987" max="9987" width="9.7109375" style="2" customWidth="1"/>
    <col min="9988" max="10074" width="10.28515625" style="2" bestFit="1" customWidth="1"/>
    <col min="10075" max="10111" width="6.7109375" style="2" customWidth="1"/>
    <col min="10112" max="10240" width="8.85546875" style="2"/>
    <col min="10241" max="10241" width="60.7109375" style="2" customWidth="1"/>
    <col min="10242" max="10242" width="10.7109375" style="2" customWidth="1"/>
    <col min="10243" max="10243" width="9.7109375" style="2" customWidth="1"/>
    <col min="10244" max="10330" width="10.28515625" style="2" bestFit="1" customWidth="1"/>
    <col min="10331" max="10367" width="6.7109375" style="2" customWidth="1"/>
    <col min="10368" max="10496" width="8.85546875" style="2"/>
    <col min="10497" max="10497" width="60.7109375" style="2" customWidth="1"/>
    <col min="10498" max="10498" width="10.7109375" style="2" customWidth="1"/>
    <col min="10499" max="10499" width="9.7109375" style="2" customWidth="1"/>
    <col min="10500" max="10586" width="10.28515625" style="2" bestFit="1" customWidth="1"/>
    <col min="10587" max="10623" width="6.7109375" style="2" customWidth="1"/>
    <col min="10624" max="10752" width="8.85546875" style="2"/>
    <col min="10753" max="10753" width="60.7109375" style="2" customWidth="1"/>
    <col min="10754" max="10754" width="10.7109375" style="2" customWidth="1"/>
    <col min="10755" max="10755" width="9.7109375" style="2" customWidth="1"/>
    <col min="10756" max="10842" width="10.28515625" style="2" bestFit="1" customWidth="1"/>
    <col min="10843" max="10879" width="6.7109375" style="2" customWidth="1"/>
    <col min="10880" max="11008" width="8.85546875" style="2"/>
    <col min="11009" max="11009" width="60.7109375" style="2" customWidth="1"/>
    <col min="11010" max="11010" width="10.7109375" style="2" customWidth="1"/>
    <col min="11011" max="11011" width="9.7109375" style="2" customWidth="1"/>
    <col min="11012" max="11098" width="10.28515625" style="2" bestFit="1" customWidth="1"/>
    <col min="11099" max="11135" width="6.7109375" style="2" customWidth="1"/>
    <col min="11136" max="11264" width="8.85546875" style="2"/>
    <col min="11265" max="11265" width="60.7109375" style="2" customWidth="1"/>
    <col min="11266" max="11266" width="10.7109375" style="2" customWidth="1"/>
    <col min="11267" max="11267" width="9.7109375" style="2" customWidth="1"/>
    <col min="11268" max="11354" width="10.28515625" style="2" bestFit="1" customWidth="1"/>
    <col min="11355" max="11391" width="6.7109375" style="2" customWidth="1"/>
    <col min="11392" max="11520" width="8.85546875" style="2"/>
    <col min="11521" max="11521" width="60.7109375" style="2" customWidth="1"/>
    <col min="11522" max="11522" width="10.7109375" style="2" customWidth="1"/>
    <col min="11523" max="11523" width="9.7109375" style="2" customWidth="1"/>
    <col min="11524" max="11610" width="10.28515625" style="2" bestFit="1" customWidth="1"/>
    <col min="11611" max="11647" width="6.7109375" style="2" customWidth="1"/>
    <col min="11648" max="11776" width="8.85546875" style="2"/>
    <col min="11777" max="11777" width="60.7109375" style="2" customWidth="1"/>
    <col min="11778" max="11778" width="10.7109375" style="2" customWidth="1"/>
    <col min="11779" max="11779" width="9.7109375" style="2" customWidth="1"/>
    <col min="11780" max="11866" width="10.28515625" style="2" bestFit="1" customWidth="1"/>
    <col min="11867" max="11903" width="6.7109375" style="2" customWidth="1"/>
    <col min="11904" max="12032" width="8.85546875" style="2"/>
    <col min="12033" max="12033" width="60.7109375" style="2" customWidth="1"/>
    <col min="12034" max="12034" width="10.7109375" style="2" customWidth="1"/>
    <col min="12035" max="12035" width="9.7109375" style="2" customWidth="1"/>
    <col min="12036" max="12122" width="10.28515625" style="2" bestFit="1" customWidth="1"/>
    <col min="12123" max="12159" width="6.7109375" style="2" customWidth="1"/>
    <col min="12160" max="12288" width="8.85546875" style="2"/>
    <col min="12289" max="12289" width="60.7109375" style="2" customWidth="1"/>
    <col min="12290" max="12290" width="10.7109375" style="2" customWidth="1"/>
    <col min="12291" max="12291" width="9.7109375" style="2" customWidth="1"/>
    <col min="12292" max="12378" width="10.28515625" style="2" bestFit="1" customWidth="1"/>
    <col min="12379" max="12415" width="6.7109375" style="2" customWidth="1"/>
    <col min="12416" max="12544" width="8.85546875" style="2"/>
    <col min="12545" max="12545" width="60.7109375" style="2" customWidth="1"/>
    <col min="12546" max="12546" width="10.7109375" style="2" customWidth="1"/>
    <col min="12547" max="12547" width="9.7109375" style="2" customWidth="1"/>
    <col min="12548" max="12634" width="10.28515625" style="2" bestFit="1" customWidth="1"/>
    <col min="12635" max="12671" width="6.7109375" style="2" customWidth="1"/>
    <col min="12672" max="12800" width="8.85546875" style="2"/>
    <col min="12801" max="12801" width="60.7109375" style="2" customWidth="1"/>
    <col min="12802" max="12802" width="10.7109375" style="2" customWidth="1"/>
    <col min="12803" max="12803" width="9.7109375" style="2" customWidth="1"/>
    <col min="12804" max="12890" width="10.28515625" style="2" bestFit="1" customWidth="1"/>
    <col min="12891" max="12927" width="6.7109375" style="2" customWidth="1"/>
    <col min="12928" max="13056" width="8.85546875" style="2"/>
    <col min="13057" max="13057" width="60.7109375" style="2" customWidth="1"/>
    <col min="13058" max="13058" width="10.7109375" style="2" customWidth="1"/>
    <col min="13059" max="13059" width="9.7109375" style="2" customWidth="1"/>
    <col min="13060" max="13146" width="10.28515625" style="2" bestFit="1" customWidth="1"/>
    <col min="13147" max="13183" width="6.7109375" style="2" customWidth="1"/>
    <col min="13184" max="13312" width="8.85546875" style="2"/>
    <col min="13313" max="13313" width="60.7109375" style="2" customWidth="1"/>
    <col min="13314" max="13314" width="10.7109375" style="2" customWidth="1"/>
    <col min="13315" max="13315" width="9.7109375" style="2" customWidth="1"/>
    <col min="13316" max="13402" width="10.28515625" style="2" bestFit="1" customWidth="1"/>
    <col min="13403" max="13439" width="6.7109375" style="2" customWidth="1"/>
    <col min="13440" max="13568" width="8.85546875" style="2"/>
    <col min="13569" max="13569" width="60.7109375" style="2" customWidth="1"/>
    <col min="13570" max="13570" width="10.7109375" style="2" customWidth="1"/>
    <col min="13571" max="13571" width="9.7109375" style="2" customWidth="1"/>
    <col min="13572" max="13658" width="10.28515625" style="2" bestFit="1" customWidth="1"/>
    <col min="13659" max="13695" width="6.7109375" style="2" customWidth="1"/>
    <col min="13696" max="13824" width="8.85546875" style="2"/>
    <col min="13825" max="13825" width="60.7109375" style="2" customWidth="1"/>
    <col min="13826" max="13826" width="10.7109375" style="2" customWidth="1"/>
    <col min="13827" max="13827" width="9.7109375" style="2" customWidth="1"/>
    <col min="13828" max="13914" width="10.28515625" style="2" bestFit="1" customWidth="1"/>
    <col min="13915" max="13951" width="6.7109375" style="2" customWidth="1"/>
    <col min="13952" max="14080" width="8.85546875" style="2"/>
    <col min="14081" max="14081" width="60.7109375" style="2" customWidth="1"/>
    <col min="14082" max="14082" width="10.7109375" style="2" customWidth="1"/>
    <col min="14083" max="14083" width="9.7109375" style="2" customWidth="1"/>
    <col min="14084" max="14170" width="10.28515625" style="2" bestFit="1" customWidth="1"/>
    <col min="14171" max="14207" width="6.7109375" style="2" customWidth="1"/>
    <col min="14208" max="14336" width="8.85546875" style="2"/>
    <col min="14337" max="14337" width="60.7109375" style="2" customWidth="1"/>
    <col min="14338" max="14338" width="10.7109375" style="2" customWidth="1"/>
    <col min="14339" max="14339" width="9.7109375" style="2" customWidth="1"/>
    <col min="14340" max="14426" width="10.28515625" style="2" bestFit="1" customWidth="1"/>
    <col min="14427" max="14463" width="6.7109375" style="2" customWidth="1"/>
    <col min="14464" max="14592" width="8.85546875" style="2"/>
    <col min="14593" max="14593" width="60.7109375" style="2" customWidth="1"/>
    <col min="14594" max="14594" width="10.7109375" style="2" customWidth="1"/>
    <col min="14595" max="14595" width="9.7109375" style="2" customWidth="1"/>
    <col min="14596" max="14682" width="10.28515625" style="2" bestFit="1" customWidth="1"/>
    <col min="14683" max="14719" width="6.7109375" style="2" customWidth="1"/>
    <col min="14720" max="14848" width="8.85546875" style="2"/>
    <col min="14849" max="14849" width="60.7109375" style="2" customWidth="1"/>
    <col min="14850" max="14850" width="10.7109375" style="2" customWidth="1"/>
    <col min="14851" max="14851" width="9.7109375" style="2" customWidth="1"/>
    <col min="14852" max="14938" width="10.28515625" style="2" bestFit="1" customWidth="1"/>
    <col min="14939" max="14975" width="6.7109375" style="2" customWidth="1"/>
    <col min="14976" max="15104" width="8.85546875" style="2"/>
    <col min="15105" max="15105" width="60.7109375" style="2" customWidth="1"/>
    <col min="15106" max="15106" width="10.7109375" style="2" customWidth="1"/>
    <col min="15107" max="15107" width="9.7109375" style="2" customWidth="1"/>
    <col min="15108" max="15194" width="10.28515625" style="2" bestFit="1" customWidth="1"/>
    <col min="15195" max="15231" width="6.7109375" style="2" customWidth="1"/>
    <col min="15232" max="15360" width="8.85546875" style="2"/>
    <col min="15361" max="15361" width="60.7109375" style="2" customWidth="1"/>
    <col min="15362" max="15362" width="10.7109375" style="2" customWidth="1"/>
    <col min="15363" max="15363" width="9.7109375" style="2" customWidth="1"/>
    <col min="15364" max="15450" width="10.28515625" style="2" bestFit="1" customWidth="1"/>
    <col min="15451" max="15487" width="6.7109375" style="2" customWidth="1"/>
    <col min="15488" max="15616" width="8.85546875" style="2"/>
    <col min="15617" max="15617" width="60.7109375" style="2" customWidth="1"/>
    <col min="15618" max="15618" width="10.7109375" style="2" customWidth="1"/>
    <col min="15619" max="15619" width="9.7109375" style="2" customWidth="1"/>
    <col min="15620" max="15706" width="10.28515625" style="2" bestFit="1" customWidth="1"/>
    <col min="15707" max="15743" width="6.7109375" style="2" customWidth="1"/>
    <col min="15744" max="15872" width="8.85546875" style="2"/>
    <col min="15873" max="15873" width="60.7109375" style="2" customWidth="1"/>
    <col min="15874" max="15874" width="10.7109375" style="2" customWidth="1"/>
    <col min="15875" max="15875" width="9.7109375" style="2" customWidth="1"/>
    <col min="15876" max="15962" width="10.28515625" style="2" bestFit="1" customWidth="1"/>
    <col min="15963" max="15999" width="6.7109375" style="2" customWidth="1"/>
    <col min="16000" max="16128" width="8.85546875" style="2"/>
    <col min="16129" max="16129" width="60.7109375" style="2" customWidth="1"/>
    <col min="16130" max="16130" width="10.7109375" style="2" customWidth="1"/>
    <col min="16131" max="16131" width="9.7109375" style="2" customWidth="1"/>
    <col min="16132" max="16218" width="10.28515625" style="2" bestFit="1" customWidth="1"/>
    <col min="16219" max="16255" width="6.7109375" style="2" customWidth="1"/>
    <col min="16256" max="16384" width="8.85546875" style="2"/>
  </cols>
  <sheetData>
    <row r="1" spans="1:90">
      <c r="A1" s="43" t="s">
        <v>29</v>
      </c>
      <c r="B1" s="43" t="s">
        <v>30</v>
      </c>
      <c r="C1" s="34" t="s">
        <v>31</v>
      </c>
      <c r="D1" s="24">
        <v>38353</v>
      </c>
      <c r="E1" s="24">
        <v>38384</v>
      </c>
      <c r="F1" s="24">
        <v>38412</v>
      </c>
      <c r="G1" s="24">
        <v>38443</v>
      </c>
      <c r="H1" s="24">
        <v>38473</v>
      </c>
      <c r="I1" s="24">
        <v>38504</v>
      </c>
      <c r="J1" s="24">
        <v>38534</v>
      </c>
      <c r="K1" s="24">
        <v>38565</v>
      </c>
      <c r="L1" s="24">
        <v>38596</v>
      </c>
      <c r="M1" s="24">
        <v>38626</v>
      </c>
      <c r="N1" s="24">
        <v>38657</v>
      </c>
      <c r="O1" s="24">
        <v>38687</v>
      </c>
      <c r="P1" s="24">
        <v>38718</v>
      </c>
      <c r="Q1" s="24">
        <v>38749</v>
      </c>
      <c r="R1" s="24">
        <v>38777</v>
      </c>
      <c r="S1" s="24">
        <v>38808</v>
      </c>
      <c r="T1" s="24">
        <v>38838</v>
      </c>
      <c r="U1" s="24">
        <v>38869</v>
      </c>
      <c r="V1" s="24">
        <v>38899</v>
      </c>
      <c r="W1" s="24">
        <v>38930</v>
      </c>
      <c r="X1" s="24">
        <v>38961</v>
      </c>
      <c r="Y1" s="24">
        <v>38991</v>
      </c>
      <c r="Z1" s="24">
        <v>39022</v>
      </c>
      <c r="AA1" s="24">
        <v>39052</v>
      </c>
      <c r="AB1" s="24">
        <v>39083</v>
      </c>
      <c r="AC1" s="24">
        <v>39114</v>
      </c>
      <c r="AD1" s="24">
        <v>39142</v>
      </c>
      <c r="AE1" s="24">
        <v>39173</v>
      </c>
      <c r="AF1" s="24">
        <v>39203</v>
      </c>
      <c r="AG1" s="24">
        <v>39234</v>
      </c>
      <c r="AH1" s="24">
        <v>39264</v>
      </c>
      <c r="AI1" s="24">
        <v>39295</v>
      </c>
      <c r="AJ1" s="24">
        <v>39326</v>
      </c>
      <c r="AK1" s="24">
        <v>39356</v>
      </c>
      <c r="AL1" s="24">
        <v>39387</v>
      </c>
      <c r="AM1" s="24">
        <v>39417</v>
      </c>
      <c r="AN1" s="24">
        <v>39448</v>
      </c>
      <c r="AO1" s="24">
        <v>39479</v>
      </c>
      <c r="AP1" s="24">
        <v>39508</v>
      </c>
      <c r="AQ1" s="24">
        <v>39539</v>
      </c>
      <c r="AR1" s="24">
        <v>39569</v>
      </c>
      <c r="AS1" s="24">
        <v>39600</v>
      </c>
      <c r="AT1" s="24">
        <v>39630</v>
      </c>
      <c r="AU1" s="24">
        <v>39661</v>
      </c>
      <c r="AV1" s="24">
        <v>39692</v>
      </c>
      <c r="AW1" s="24">
        <v>39722</v>
      </c>
      <c r="AX1" s="24">
        <v>39753</v>
      </c>
      <c r="AY1" s="24">
        <v>39783</v>
      </c>
      <c r="AZ1" s="24">
        <v>39814</v>
      </c>
      <c r="BA1" s="24">
        <v>39845</v>
      </c>
      <c r="BB1" s="24">
        <v>39873</v>
      </c>
      <c r="BC1" s="24">
        <v>39904</v>
      </c>
      <c r="BD1" s="24">
        <v>39934</v>
      </c>
      <c r="BE1" s="24">
        <v>39965</v>
      </c>
      <c r="BF1" s="24">
        <v>39995</v>
      </c>
      <c r="BG1" s="24">
        <v>40026</v>
      </c>
      <c r="BH1" s="24">
        <v>40057</v>
      </c>
      <c r="BI1" s="24">
        <v>40087</v>
      </c>
      <c r="BJ1" s="24">
        <v>40118</v>
      </c>
      <c r="BK1" s="24">
        <v>40148</v>
      </c>
      <c r="BL1" s="24">
        <v>40179</v>
      </c>
      <c r="BM1" s="24">
        <v>40210</v>
      </c>
      <c r="BN1" s="24">
        <v>40238</v>
      </c>
      <c r="BO1" s="24">
        <v>40269</v>
      </c>
      <c r="BP1" s="24">
        <v>40299</v>
      </c>
      <c r="BQ1" s="24">
        <v>40330</v>
      </c>
      <c r="BR1" s="24">
        <v>40360</v>
      </c>
      <c r="BS1" s="24">
        <v>40391</v>
      </c>
      <c r="BT1" s="24">
        <v>40422</v>
      </c>
      <c r="BU1" s="24">
        <v>40452</v>
      </c>
      <c r="BV1" s="24">
        <v>40483</v>
      </c>
      <c r="BW1" s="24">
        <v>40513</v>
      </c>
      <c r="BX1" s="24">
        <v>40544</v>
      </c>
      <c r="BY1" s="24">
        <v>40575</v>
      </c>
      <c r="BZ1" s="24">
        <v>40603</v>
      </c>
      <c r="CA1" s="24">
        <v>40634</v>
      </c>
      <c r="CB1" s="24">
        <v>40664</v>
      </c>
      <c r="CC1" s="24">
        <v>40695</v>
      </c>
      <c r="CD1" s="24">
        <v>40725</v>
      </c>
      <c r="CE1" s="24">
        <v>40756</v>
      </c>
      <c r="CF1" s="24">
        <v>40787</v>
      </c>
      <c r="CG1" s="24">
        <v>40817</v>
      </c>
      <c r="CH1" s="24">
        <v>40848</v>
      </c>
      <c r="CI1" s="24">
        <v>40878</v>
      </c>
      <c r="CJ1" s="24">
        <v>40909</v>
      </c>
      <c r="CK1" s="24">
        <v>40940</v>
      </c>
      <c r="CL1" s="24">
        <v>40969</v>
      </c>
    </row>
    <row r="2" spans="1:90">
      <c r="A2" s="43" t="s">
        <v>32</v>
      </c>
      <c r="B2" s="43" t="s">
        <v>33</v>
      </c>
      <c r="C2" s="34">
        <v>100</v>
      </c>
      <c r="D2" s="35">
        <v>101</v>
      </c>
      <c r="E2" s="35">
        <v>101.1</v>
      </c>
      <c r="F2" s="35">
        <v>101.4</v>
      </c>
      <c r="G2" s="35">
        <v>102.7</v>
      </c>
      <c r="H2" s="35">
        <v>102.5</v>
      </c>
      <c r="I2" s="35">
        <v>102.9</v>
      </c>
      <c r="J2" s="35">
        <v>104</v>
      </c>
      <c r="K2" s="35">
        <v>104.1</v>
      </c>
      <c r="L2" s="35">
        <v>104.9</v>
      </c>
      <c r="M2" s="35">
        <v>105.4</v>
      </c>
      <c r="N2" s="35">
        <v>105.5</v>
      </c>
      <c r="O2" s="35">
        <v>104.9</v>
      </c>
      <c r="P2" s="35">
        <v>105.4</v>
      </c>
      <c r="Q2" s="35">
        <v>105.6</v>
      </c>
      <c r="R2" s="35">
        <v>105.7</v>
      </c>
      <c r="S2" s="35">
        <v>107.8</v>
      </c>
      <c r="T2" s="35">
        <v>108.7</v>
      </c>
      <c r="U2" s="35">
        <v>109.9</v>
      </c>
      <c r="V2" s="35">
        <v>110.8</v>
      </c>
      <c r="W2" s="35">
        <v>111.5</v>
      </c>
      <c r="X2" s="35">
        <v>112.2</v>
      </c>
      <c r="Y2" s="35">
        <v>112.7</v>
      </c>
      <c r="Z2" s="35">
        <v>112.6</v>
      </c>
      <c r="AA2" s="35">
        <v>112.2</v>
      </c>
      <c r="AB2" s="35">
        <v>112.4</v>
      </c>
      <c r="AC2" s="35">
        <v>112.6</v>
      </c>
      <c r="AD2" s="35">
        <v>112.8</v>
      </c>
      <c r="AE2" s="35">
        <v>114.5</v>
      </c>
      <c r="AF2" s="35">
        <v>114.7</v>
      </c>
      <c r="AG2" s="35">
        <v>114.8</v>
      </c>
      <c r="AH2" s="35">
        <v>115.7</v>
      </c>
      <c r="AI2" s="35">
        <v>116</v>
      </c>
      <c r="AJ2" s="35">
        <v>116</v>
      </c>
      <c r="AK2" s="35">
        <v>116.3</v>
      </c>
      <c r="AL2" s="35">
        <v>116.8</v>
      </c>
      <c r="AM2" s="35">
        <v>116.7</v>
      </c>
      <c r="AN2" s="35">
        <v>117.5</v>
      </c>
      <c r="AO2" s="35">
        <v>119</v>
      </c>
      <c r="AP2" s="35">
        <v>121.5</v>
      </c>
      <c r="AQ2" s="35">
        <v>123.5</v>
      </c>
      <c r="AR2" s="35">
        <v>124.1</v>
      </c>
      <c r="AS2" s="35">
        <v>127.3</v>
      </c>
      <c r="AT2" s="35">
        <v>128.6</v>
      </c>
      <c r="AU2" s="35">
        <v>128.9</v>
      </c>
      <c r="AV2" s="35">
        <v>128.5</v>
      </c>
      <c r="AW2" s="35">
        <v>128.69999999999999</v>
      </c>
      <c r="AX2" s="35">
        <v>126.9</v>
      </c>
      <c r="AY2" s="35">
        <v>124.5</v>
      </c>
      <c r="AZ2" s="35">
        <v>124.4</v>
      </c>
      <c r="BA2" s="35">
        <v>123.3</v>
      </c>
      <c r="BB2" s="35">
        <v>123.5</v>
      </c>
      <c r="BC2" s="35">
        <v>125</v>
      </c>
      <c r="BD2" s="35">
        <v>125.9</v>
      </c>
      <c r="BE2" s="35">
        <v>126.8</v>
      </c>
      <c r="BF2" s="35">
        <v>128.19999999999999</v>
      </c>
      <c r="BG2" s="35">
        <v>129.6</v>
      </c>
      <c r="BH2" s="35">
        <v>130.30000000000001</v>
      </c>
      <c r="BI2" s="35">
        <v>131</v>
      </c>
      <c r="BJ2" s="35">
        <v>132.9</v>
      </c>
      <c r="BK2" s="35">
        <v>133.4</v>
      </c>
      <c r="BL2" s="35">
        <v>135.19999999999999</v>
      </c>
      <c r="BM2" s="35">
        <v>135.19999999999999</v>
      </c>
      <c r="BN2" s="35">
        <v>136.30000000000001</v>
      </c>
      <c r="BO2" s="35">
        <v>138.6</v>
      </c>
      <c r="BP2" s="35">
        <v>139.1</v>
      </c>
      <c r="BQ2" s="35">
        <v>139.80000000000001</v>
      </c>
      <c r="BR2" s="35">
        <v>141</v>
      </c>
      <c r="BS2" s="35">
        <v>141.1</v>
      </c>
      <c r="BT2" s="35">
        <v>142</v>
      </c>
      <c r="BU2" s="35">
        <v>142.9</v>
      </c>
      <c r="BV2" s="35">
        <v>143.80000000000001</v>
      </c>
      <c r="BW2" s="35">
        <v>146</v>
      </c>
      <c r="BX2" s="35">
        <v>148</v>
      </c>
      <c r="BY2" s="35">
        <v>148.1</v>
      </c>
      <c r="BZ2" s="35">
        <v>149.5</v>
      </c>
      <c r="CA2" s="35">
        <v>152.1</v>
      </c>
      <c r="CB2" s="35">
        <v>152.4</v>
      </c>
      <c r="CC2" s="35">
        <v>153.1</v>
      </c>
      <c r="CD2" s="35">
        <v>154.19999999999999</v>
      </c>
      <c r="CE2" s="35">
        <v>154.9</v>
      </c>
      <c r="CF2" s="35">
        <v>156.19999999999999</v>
      </c>
      <c r="CG2" s="35">
        <v>157</v>
      </c>
      <c r="CH2" s="35">
        <v>157.4</v>
      </c>
      <c r="CI2" s="35">
        <v>157.30000000000001</v>
      </c>
      <c r="CJ2" s="35">
        <v>158.69999999999999</v>
      </c>
      <c r="CK2" s="35">
        <v>159.30000000000001</v>
      </c>
      <c r="CL2" s="35">
        <v>161</v>
      </c>
    </row>
    <row r="3" spans="1:90">
      <c r="A3" s="43" t="s">
        <v>34</v>
      </c>
      <c r="B3" s="43" t="s">
        <v>35</v>
      </c>
      <c r="C3" s="34">
        <v>20.11815</v>
      </c>
      <c r="D3" s="35">
        <v>97.7</v>
      </c>
      <c r="E3" s="35">
        <v>97.5</v>
      </c>
      <c r="F3" s="35">
        <v>98.1</v>
      </c>
      <c r="G3" s="35">
        <v>99.1</v>
      </c>
      <c r="H3" s="35">
        <v>98.9</v>
      </c>
      <c r="I3" s="35">
        <v>101.1</v>
      </c>
      <c r="J3" s="35">
        <v>104.6</v>
      </c>
      <c r="K3" s="35">
        <v>105.2</v>
      </c>
      <c r="L3" s="35">
        <v>105.8</v>
      </c>
      <c r="M3" s="35">
        <v>107.5</v>
      </c>
      <c r="N3" s="35">
        <v>108.2</v>
      </c>
      <c r="O3" s="35">
        <v>105.3</v>
      </c>
      <c r="P3" s="35">
        <v>106.1</v>
      </c>
      <c r="Q3" s="35">
        <v>105.5</v>
      </c>
      <c r="R3" s="35">
        <v>104.3</v>
      </c>
      <c r="S3" s="35">
        <v>106.7</v>
      </c>
      <c r="T3" s="35">
        <v>108.4</v>
      </c>
      <c r="U3" s="35">
        <v>111.3</v>
      </c>
      <c r="V3" s="35">
        <v>112.5</v>
      </c>
      <c r="W3" s="35">
        <v>114.5</v>
      </c>
      <c r="X3" s="35">
        <v>115.6</v>
      </c>
      <c r="Y3" s="35">
        <v>117.5</v>
      </c>
      <c r="Z3" s="35">
        <v>117.6</v>
      </c>
      <c r="AA3" s="35">
        <v>117</v>
      </c>
      <c r="AB3" s="35">
        <v>116.2</v>
      </c>
      <c r="AC3" s="35">
        <v>117</v>
      </c>
      <c r="AD3" s="35">
        <v>117.6</v>
      </c>
      <c r="AE3" s="35">
        <v>120.8</v>
      </c>
      <c r="AF3" s="35">
        <v>121.2</v>
      </c>
      <c r="AG3" s="35">
        <v>121.1</v>
      </c>
      <c r="AH3" s="35">
        <v>124.2</v>
      </c>
      <c r="AI3" s="35">
        <v>125.2</v>
      </c>
      <c r="AJ3" s="35">
        <v>125.3</v>
      </c>
      <c r="AK3" s="35">
        <v>124.7</v>
      </c>
      <c r="AL3" s="35">
        <v>125.6</v>
      </c>
      <c r="AM3" s="35">
        <v>123.2</v>
      </c>
      <c r="AN3" s="35">
        <v>121.2</v>
      </c>
      <c r="AO3" s="35">
        <v>124.8</v>
      </c>
      <c r="AP3" s="35">
        <v>128.9</v>
      </c>
      <c r="AQ3" s="35">
        <v>132.1</v>
      </c>
      <c r="AR3" s="35">
        <v>134.19999999999999</v>
      </c>
      <c r="AS3" s="35">
        <v>138.30000000000001</v>
      </c>
      <c r="AT3" s="35">
        <v>141.1</v>
      </c>
      <c r="AU3" s="35">
        <v>139.19999999999999</v>
      </c>
      <c r="AV3" s="35">
        <v>138.30000000000001</v>
      </c>
      <c r="AW3" s="35">
        <v>140.80000000000001</v>
      </c>
      <c r="AX3" s="35">
        <v>141.4</v>
      </c>
      <c r="AY3" s="35">
        <v>137.5</v>
      </c>
      <c r="AZ3" s="35">
        <v>137.19999999999999</v>
      </c>
      <c r="BA3" s="35">
        <v>134.4</v>
      </c>
      <c r="BB3" s="35">
        <v>135.80000000000001</v>
      </c>
      <c r="BC3" s="35">
        <v>140.80000000000001</v>
      </c>
      <c r="BD3" s="35">
        <v>143.30000000000001</v>
      </c>
      <c r="BE3" s="35">
        <v>146.5</v>
      </c>
      <c r="BF3" s="35">
        <v>149.30000000000001</v>
      </c>
      <c r="BG3" s="35">
        <v>152.9</v>
      </c>
      <c r="BH3" s="35">
        <v>153</v>
      </c>
      <c r="BI3" s="35">
        <v>155.30000000000001</v>
      </c>
      <c r="BJ3" s="35">
        <v>161.6</v>
      </c>
      <c r="BK3" s="35">
        <v>162.19999999999999</v>
      </c>
      <c r="BL3" s="35">
        <v>164.9</v>
      </c>
      <c r="BM3" s="35">
        <v>163.6</v>
      </c>
      <c r="BN3" s="35">
        <v>165.9</v>
      </c>
      <c r="BO3" s="35">
        <v>171</v>
      </c>
      <c r="BP3" s="35">
        <v>172.6</v>
      </c>
      <c r="BQ3" s="35">
        <v>176</v>
      </c>
      <c r="BR3" s="35">
        <v>177.8</v>
      </c>
      <c r="BS3" s="35">
        <v>177.3</v>
      </c>
      <c r="BT3" s="35">
        <v>180.8</v>
      </c>
      <c r="BU3" s="35">
        <v>183.4</v>
      </c>
      <c r="BV3" s="35">
        <v>185.3</v>
      </c>
      <c r="BW3" s="35">
        <v>192</v>
      </c>
      <c r="BX3" s="35">
        <v>195.3</v>
      </c>
      <c r="BY3" s="35">
        <v>189.6</v>
      </c>
      <c r="BZ3" s="35">
        <v>188.2</v>
      </c>
      <c r="CA3" s="35">
        <v>196.8</v>
      </c>
      <c r="CB3" s="35">
        <v>194.9</v>
      </c>
      <c r="CC3" s="35">
        <v>195.9</v>
      </c>
      <c r="CD3" s="35">
        <v>198.2</v>
      </c>
      <c r="CE3" s="35">
        <v>199.4</v>
      </c>
      <c r="CF3" s="35">
        <v>202.9</v>
      </c>
      <c r="CG3" s="35">
        <v>203.5</v>
      </c>
      <c r="CH3" s="35">
        <v>201.8</v>
      </c>
      <c r="CI3" s="35">
        <v>198.9</v>
      </c>
      <c r="CJ3" s="35">
        <v>200.7</v>
      </c>
      <c r="CK3" s="35">
        <v>203</v>
      </c>
      <c r="CL3" s="35">
        <v>207.8</v>
      </c>
    </row>
    <row r="4" spans="1:90">
      <c r="A4" s="43" t="s">
        <v>36</v>
      </c>
      <c r="B4" s="43" t="s">
        <v>37</v>
      </c>
      <c r="C4" s="34">
        <v>14.33709</v>
      </c>
      <c r="D4" s="35">
        <v>97.7</v>
      </c>
      <c r="E4" s="35">
        <v>97.6</v>
      </c>
      <c r="F4" s="35">
        <v>97.9</v>
      </c>
      <c r="G4" s="35">
        <v>100.4</v>
      </c>
      <c r="H4" s="35">
        <v>100.3</v>
      </c>
      <c r="I4" s="35">
        <v>102.3</v>
      </c>
      <c r="J4" s="35">
        <v>106.5</v>
      </c>
      <c r="K4" s="35">
        <v>106.2</v>
      </c>
      <c r="L4" s="35">
        <v>106.7</v>
      </c>
      <c r="M4" s="35">
        <v>109</v>
      </c>
      <c r="N4" s="35">
        <v>109.9</v>
      </c>
      <c r="O4" s="35">
        <v>105.5</v>
      </c>
      <c r="P4" s="35">
        <v>106.7</v>
      </c>
      <c r="Q4" s="35">
        <v>106.1</v>
      </c>
      <c r="R4" s="35">
        <v>105</v>
      </c>
      <c r="S4" s="35">
        <v>106.4</v>
      </c>
      <c r="T4" s="35">
        <v>108.3</v>
      </c>
      <c r="U4" s="35">
        <v>111.8</v>
      </c>
      <c r="V4" s="35">
        <v>112.2</v>
      </c>
      <c r="W4" s="35">
        <v>114.9</v>
      </c>
      <c r="X4" s="35">
        <v>118.1</v>
      </c>
      <c r="Y4" s="35">
        <v>119.8</v>
      </c>
      <c r="Z4" s="35">
        <v>119.9</v>
      </c>
      <c r="AA4" s="35">
        <v>117.8</v>
      </c>
      <c r="AB4" s="35">
        <v>118.9</v>
      </c>
      <c r="AC4" s="35">
        <v>119.2</v>
      </c>
      <c r="AD4" s="35">
        <v>118.9</v>
      </c>
      <c r="AE4" s="35">
        <v>121.5</v>
      </c>
      <c r="AF4" s="35">
        <v>122.3</v>
      </c>
      <c r="AG4" s="35">
        <v>121.8</v>
      </c>
      <c r="AH4" s="35">
        <v>124.8</v>
      </c>
      <c r="AI4" s="35">
        <v>126.1</v>
      </c>
      <c r="AJ4" s="35">
        <v>125.5</v>
      </c>
      <c r="AK4" s="35">
        <v>126</v>
      </c>
      <c r="AL4" s="35">
        <v>125.2</v>
      </c>
      <c r="AM4" s="35">
        <v>121.6</v>
      </c>
      <c r="AN4" s="35">
        <v>119.9</v>
      </c>
      <c r="AO4" s="35">
        <v>122.5</v>
      </c>
      <c r="AP4" s="35">
        <v>125.6</v>
      </c>
      <c r="AQ4" s="35">
        <v>128.9</v>
      </c>
      <c r="AR4" s="35">
        <v>130.19999999999999</v>
      </c>
      <c r="AS4" s="35">
        <v>130.30000000000001</v>
      </c>
      <c r="AT4" s="35">
        <v>133.4</v>
      </c>
      <c r="AU4" s="35">
        <v>134.4</v>
      </c>
      <c r="AV4" s="35">
        <v>135.80000000000001</v>
      </c>
      <c r="AW4" s="35">
        <v>140.30000000000001</v>
      </c>
      <c r="AX4" s="35">
        <v>141.1</v>
      </c>
      <c r="AY4" s="35">
        <v>136.30000000000001</v>
      </c>
      <c r="AZ4" s="35">
        <v>137.19999999999999</v>
      </c>
      <c r="BA4" s="35">
        <v>134.1</v>
      </c>
      <c r="BB4" s="35">
        <v>135.6</v>
      </c>
      <c r="BC4" s="35">
        <v>140.1</v>
      </c>
      <c r="BD4" s="35">
        <v>141.80000000000001</v>
      </c>
      <c r="BE4" s="35">
        <v>145</v>
      </c>
      <c r="BF4" s="35">
        <v>150.4</v>
      </c>
      <c r="BG4" s="35">
        <v>153.69999999999999</v>
      </c>
      <c r="BH4" s="35">
        <v>154.69999999999999</v>
      </c>
      <c r="BI4" s="35">
        <v>157.80000000000001</v>
      </c>
      <c r="BJ4" s="35">
        <v>164.7</v>
      </c>
      <c r="BK4" s="35">
        <v>164.6</v>
      </c>
      <c r="BL4" s="35">
        <v>164.9</v>
      </c>
      <c r="BM4" s="35">
        <v>163.4</v>
      </c>
      <c r="BN4" s="35">
        <v>163.6</v>
      </c>
      <c r="BO4" s="35">
        <v>168.8</v>
      </c>
      <c r="BP4" s="35">
        <v>172.1</v>
      </c>
      <c r="BQ4" s="35">
        <v>175.4</v>
      </c>
      <c r="BR4" s="35">
        <v>178.2</v>
      </c>
      <c r="BS4" s="35">
        <v>176.7</v>
      </c>
      <c r="BT4" s="35">
        <v>179.9</v>
      </c>
      <c r="BU4" s="35">
        <v>180.9</v>
      </c>
      <c r="BV4" s="35">
        <v>181.4</v>
      </c>
      <c r="BW4" s="35">
        <v>189.4</v>
      </c>
      <c r="BX4" s="35">
        <v>192.4</v>
      </c>
      <c r="BY4" s="35">
        <v>181.3</v>
      </c>
      <c r="BZ4" s="35">
        <v>179</v>
      </c>
      <c r="CA4" s="35">
        <v>186.8</v>
      </c>
      <c r="CB4" s="35">
        <v>186.3</v>
      </c>
      <c r="CC4" s="35">
        <v>188.8</v>
      </c>
      <c r="CD4" s="35">
        <v>192.8</v>
      </c>
      <c r="CE4" s="35">
        <v>193.7</v>
      </c>
      <c r="CF4" s="35">
        <v>197.2</v>
      </c>
      <c r="CG4" s="35">
        <v>199.3</v>
      </c>
      <c r="CH4" s="35">
        <v>196.5</v>
      </c>
      <c r="CI4" s="35">
        <v>190.9</v>
      </c>
      <c r="CJ4" s="35">
        <v>191.1</v>
      </c>
      <c r="CK4" s="35">
        <v>192.4</v>
      </c>
      <c r="CL4" s="35">
        <v>197.1</v>
      </c>
    </row>
    <row r="5" spans="1:90">
      <c r="A5" s="43" t="s">
        <v>38</v>
      </c>
      <c r="B5" s="43" t="s">
        <v>39</v>
      </c>
      <c r="C5" s="34">
        <v>4.0898199999999996</v>
      </c>
      <c r="D5" s="35">
        <v>100.9</v>
      </c>
      <c r="E5" s="35">
        <v>101.2</v>
      </c>
      <c r="F5" s="35">
        <v>101.3</v>
      </c>
      <c r="G5" s="35">
        <v>100.6</v>
      </c>
      <c r="H5" s="35">
        <v>100.9</v>
      </c>
      <c r="I5" s="35">
        <v>103</v>
      </c>
      <c r="J5" s="35">
        <v>105.4</v>
      </c>
      <c r="K5" s="35">
        <v>106</v>
      </c>
      <c r="L5" s="35">
        <v>106.5</v>
      </c>
      <c r="M5" s="35">
        <v>107.7</v>
      </c>
      <c r="N5" s="35">
        <v>108.5</v>
      </c>
      <c r="O5" s="35">
        <v>109.4</v>
      </c>
      <c r="P5" s="35">
        <v>112.6</v>
      </c>
      <c r="Q5" s="35">
        <v>113.4</v>
      </c>
      <c r="R5" s="35">
        <v>113.1</v>
      </c>
      <c r="S5" s="35">
        <v>112.9</v>
      </c>
      <c r="T5" s="35">
        <v>114.9</v>
      </c>
      <c r="U5" s="35">
        <v>116.6</v>
      </c>
      <c r="V5" s="35">
        <v>116.6</v>
      </c>
      <c r="W5" s="35">
        <v>117.8</v>
      </c>
      <c r="X5" s="35">
        <v>122.2</v>
      </c>
      <c r="Y5" s="35">
        <v>126.2</v>
      </c>
      <c r="Z5" s="35">
        <v>128.80000000000001</v>
      </c>
      <c r="AA5" s="35">
        <v>129.4</v>
      </c>
      <c r="AB5" s="35">
        <v>128.80000000000001</v>
      </c>
      <c r="AC5" s="35">
        <v>128.80000000000001</v>
      </c>
      <c r="AD5" s="35">
        <v>125.9</v>
      </c>
      <c r="AE5" s="35">
        <v>127.3</v>
      </c>
      <c r="AF5" s="35">
        <v>126.8</v>
      </c>
      <c r="AG5" s="35">
        <v>126.5</v>
      </c>
      <c r="AH5" s="35">
        <v>128.69999999999999</v>
      </c>
      <c r="AI5" s="35">
        <v>129.69999999999999</v>
      </c>
      <c r="AJ5" s="35">
        <v>129.69999999999999</v>
      </c>
      <c r="AK5" s="35">
        <v>132.80000000000001</v>
      </c>
      <c r="AL5" s="35">
        <v>133</v>
      </c>
      <c r="AM5" s="35">
        <v>132.19999999999999</v>
      </c>
      <c r="AN5" s="35">
        <v>132.69999999999999</v>
      </c>
      <c r="AO5" s="35">
        <v>134.1</v>
      </c>
      <c r="AP5" s="35">
        <v>137</v>
      </c>
      <c r="AQ5" s="35">
        <v>139.5</v>
      </c>
      <c r="AR5" s="35">
        <v>139</v>
      </c>
      <c r="AS5" s="35">
        <v>139.5</v>
      </c>
      <c r="AT5" s="35">
        <v>141.30000000000001</v>
      </c>
      <c r="AU5" s="35">
        <v>143.19999999999999</v>
      </c>
      <c r="AV5" s="35">
        <v>143.19999999999999</v>
      </c>
      <c r="AW5" s="35">
        <v>147.30000000000001</v>
      </c>
      <c r="AX5" s="35">
        <v>148.30000000000001</v>
      </c>
      <c r="AY5" s="35">
        <v>148.4</v>
      </c>
      <c r="AZ5" s="35">
        <v>149.80000000000001</v>
      </c>
      <c r="BA5" s="35">
        <v>152</v>
      </c>
      <c r="BB5" s="35">
        <v>152.1</v>
      </c>
      <c r="BC5" s="35">
        <v>154.69999999999999</v>
      </c>
      <c r="BD5" s="35">
        <v>156.1</v>
      </c>
      <c r="BE5" s="35">
        <v>157.1</v>
      </c>
      <c r="BF5" s="35">
        <v>158.9</v>
      </c>
      <c r="BG5" s="35">
        <v>161.1</v>
      </c>
      <c r="BH5" s="35">
        <v>164.1</v>
      </c>
      <c r="BI5" s="35">
        <v>166.9</v>
      </c>
      <c r="BJ5" s="35">
        <v>173.6</v>
      </c>
      <c r="BK5" s="35">
        <v>177.3</v>
      </c>
      <c r="BL5" s="35">
        <v>179</v>
      </c>
      <c r="BM5" s="35">
        <v>175.3</v>
      </c>
      <c r="BN5" s="35">
        <v>172.2</v>
      </c>
      <c r="BO5" s="35">
        <v>171.8</v>
      </c>
      <c r="BP5" s="35">
        <v>172.2</v>
      </c>
      <c r="BQ5" s="35">
        <v>173.4</v>
      </c>
      <c r="BR5" s="35">
        <v>174.2</v>
      </c>
      <c r="BS5" s="35">
        <v>174.4</v>
      </c>
      <c r="BT5" s="35">
        <v>174</v>
      </c>
      <c r="BU5" s="35">
        <v>173.4</v>
      </c>
      <c r="BV5" s="35">
        <v>174.4</v>
      </c>
      <c r="BW5" s="35">
        <v>175.2</v>
      </c>
      <c r="BX5" s="35">
        <v>176.4</v>
      </c>
      <c r="BY5" s="35">
        <v>178.2</v>
      </c>
      <c r="BZ5" s="35">
        <v>175.6</v>
      </c>
      <c r="CA5" s="35">
        <v>175.5</v>
      </c>
      <c r="CB5" s="35">
        <v>176.7</v>
      </c>
      <c r="CC5" s="35">
        <v>177</v>
      </c>
      <c r="CD5" s="35">
        <v>178.6</v>
      </c>
      <c r="CE5" s="35">
        <v>180.2</v>
      </c>
      <c r="CF5" s="35">
        <v>180.8</v>
      </c>
      <c r="CG5" s="35">
        <v>182.9</v>
      </c>
      <c r="CH5" s="35">
        <v>182.4</v>
      </c>
      <c r="CI5" s="35">
        <v>182.1</v>
      </c>
      <c r="CJ5" s="35">
        <v>183.3</v>
      </c>
      <c r="CK5" s="35">
        <v>183.5</v>
      </c>
      <c r="CL5" s="35">
        <v>185.6</v>
      </c>
    </row>
    <row r="6" spans="1:90">
      <c r="A6" s="43" t="s">
        <v>40</v>
      </c>
      <c r="B6" s="43" t="s">
        <v>41</v>
      </c>
      <c r="C6" s="34">
        <v>3.37323</v>
      </c>
      <c r="D6" s="35">
        <v>101.4</v>
      </c>
      <c r="E6" s="35">
        <v>102.1</v>
      </c>
      <c r="F6" s="35">
        <v>102.2</v>
      </c>
      <c r="G6" s="35">
        <v>101</v>
      </c>
      <c r="H6" s="35">
        <v>101.2</v>
      </c>
      <c r="I6" s="35">
        <v>103</v>
      </c>
      <c r="J6" s="35">
        <v>104.7</v>
      </c>
      <c r="K6" s="35">
        <v>105.1</v>
      </c>
      <c r="L6" s="35">
        <v>105.4</v>
      </c>
      <c r="M6" s="35">
        <v>106.5</v>
      </c>
      <c r="N6" s="35">
        <v>106.3</v>
      </c>
      <c r="O6" s="35">
        <v>106.7</v>
      </c>
      <c r="P6" s="35">
        <v>110.3</v>
      </c>
      <c r="Q6" s="35">
        <v>111.3</v>
      </c>
      <c r="R6" s="35">
        <v>110.4</v>
      </c>
      <c r="S6" s="35">
        <v>109.1</v>
      </c>
      <c r="T6" s="35">
        <v>110.8</v>
      </c>
      <c r="U6" s="35">
        <v>111.9</v>
      </c>
      <c r="V6" s="35">
        <v>111.8</v>
      </c>
      <c r="W6" s="35">
        <v>112.9</v>
      </c>
      <c r="X6" s="35">
        <v>115.9</v>
      </c>
      <c r="Y6" s="35">
        <v>117.8</v>
      </c>
      <c r="Z6" s="35">
        <v>121.1</v>
      </c>
      <c r="AA6" s="35">
        <v>122.2</v>
      </c>
      <c r="AB6" s="35">
        <v>122.9</v>
      </c>
      <c r="AC6" s="35">
        <v>123</v>
      </c>
      <c r="AD6" s="35">
        <v>121.5</v>
      </c>
      <c r="AE6" s="35">
        <v>122.8</v>
      </c>
      <c r="AF6" s="35">
        <v>122.8</v>
      </c>
      <c r="AG6" s="35">
        <v>122.8</v>
      </c>
      <c r="AH6" s="35">
        <v>124.6</v>
      </c>
      <c r="AI6" s="35">
        <v>125.8</v>
      </c>
      <c r="AJ6" s="35">
        <v>126.1</v>
      </c>
      <c r="AK6" s="35">
        <v>129.9</v>
      </c>
      <c r="AL6" s="35">
        <v>130.4</v>
      </c>
      <c r="AM6" s="35">
        <v>129.9</v>
      </c>
      <c r="AN6" s="35">
        <v>131.69999999999999</v>
      </c>
      <c r="AO6" s="35">
        <v>132.9</v>
      </c>
      <c r="AP6" s="35">
        <v>134.6</v>
      </c>
      <c r="AQ6" s="35">
        <v>137.9</v>
      </c>
      <c r="AR6" s="35">
        <v>137.9</v>
      </c>
      <c r="AS6" s="35">
        <v>137.9</v>
      </c>
      <c r="AT6" s="35">
        <v>139</v>
      </c>
      <c r="AU6" s="35">
        <v>139.80000000000001</v>
      </c>
      <c r="AV6" s="35">
        <v>140</v>
      </c>
      <c r="AW6" s="35">
        <v>144.5</v>
      </c>
      <c r="AX6" s="35">
        <v>145.6</v>
      </c>
      <c r="AY6" s="35">
        <v>145.9</v>
      </c>
      <c r="AZ6" s="35">
        <v>147.80000000000001</v>
      </c>
      <c r="BA6" s="35">
        <v>150.1</v>
      </c>
      <c r="BB6" s="35">
        <v>150.69999999999999</v>
      </c>
      <c r="BC6" s="35">
        <v>152.9</v>
      </c>
      <c r="BD6" s="35">
        <v>154.1</v>
      </c>
      <c r="BE6" s="35">
        <v>154.80000000000001</v>
      </c>
      <c r="BF6" s="35">
        <v>154.5</v>
      </c>
      <c r="BG6" s="35">
        <v>155.5</v>
      </c>
      <c r="BH6" s="35">
        <v>158.69999999999999</v>
      </c>
      <c r="BI6" s="35">
        <v>161.19999999999999</v>
      </c>
      <c r="BJ6" s="35">
        <v>166.4</v>
      </c>
      <c r="BK6" s="35">
        <v>169.9</v>
      </c>
      <c r="BL6" s="35">
        <v>170.5</v>
      </c>
      <c r="BM6" s="35">
        <v>169.2</v>
      </c>
      <c r="BN6" s="35">
        <v>166.5</v>
      </c>
      <c r="BO6" s="35">
        <v>165.2</v>
      </c>
      <c r="BP6" s="35">
        <v>165</v>
      </c>
      <c r="BQ6" s="35">
        <v>166.3</v>
      </c>
      <c r="BR6" s="35">
        <v>167.4</v>
      </c>
      <c r="BS6" s="35">
        <v>168.7</v>
      </c>
      <c r="BT6" s="35">
        <v>169.3</v>
      </c>
      <c r="BU6" s="35">
        <v>169</v>
      </c>
      <c r="BV6" s="35">
        <v>171.7</v>
      </c>
      <c r="BW6" s="35">
        <v>172.6</v>
      </c>
      <c r="BX6" s="35">
        <v>173.5</v>
      </c>
      <c r="BY6" s="35">
        <v>175</v>
      </c>
      <c r="BZ6" s="35">
        <v>172.3</v>
      </c>
      <c r="CA6" s="35">
        <v>172.5</v>
      </c>
      <c r="CB6" s="35">
        <v>174.5</v>
      </c>
      <c r="CC6" s="35">
        <v>174.7</v>
      </c>
      <c r="CD6" s="35">
        <v>176.1</v>
      </c>
      <c r="CE6" s="35">
        <v>177.4</v>
      </c>
      <c r="CF6" s="35">
        <v>176.3</v>
      </c>
      <c r="CG6" s="35">
        <v>176.3</v>
      </c>
      <c r="CH6" s="35">
        <v>175.4</v>
      </c>
      <c r="CI6" s="35">
        <v>175.6</v>
      </c>
      <c r="CJ6" s="35">
        <v>177.4</v>
      </c>
      <c r="CK6" s="35">
        <v>178.2</v>
      </c>
      <c r="CL6" s="35">
        <v>180.3</v>
      </c>
    </row>
    <row r="7" spans="1:90">
      <c r="A7" s="43" t="s">
        <v>42</v>
      </c>
      <c r="B7" s="43" t="s">
        <v>43</v>
      </c>
      <c r="C7" s="34">
        <v>1.79348</v>
      </c>
      <c r="D7" s="35">
        <v>101.2</v>
      </c>
      <c r="E7" s="35">
        <v>102</v>
      </c>
      <c r="F7" s="35">
        <v>102.1</v>
      </c>
      <c r="G7" s="35">
        <v>102.5</v>
      </c>
      <c r="H7" s="35">
        <v>102.5</v>
      </c>
      <c r="I7" s="35">
        <v>104.3</v>
      </c>
      <c r="J7" s="35">
        <v>105.7</v>
      </c>
      <c r="K7" s="35">
        <v>106.7</v>
      </c>
      <c r="L7" s="35">
        <v>107</v>
      </c>
      <c r="M7" s="35">
        <v>107.6</v>
      </c>
      <c r="N7" s="35">
        <v>106.6</v>
      </c>
      <c r="O7" s="35">
        <v>105</v>
      </c>
      <c r="P7" s="35">
        <v>104.9</v>
      </c>
      <c r="Q7" s="35">
        <v>105</v>
      </c>
      <c r="R7" s="35">
        <v>105</v>
      </c>
      <c r="S7" s="35">
        <v>105.6</v>
      </c>
      <c r="T7" s="35">
        <v>106.4</v>
      </c>
      <c r="U7" s="35">
        <v>107</v>
      </c>
      <c r="V7" s="35">
        <v>107.3</v>
      </c>
      <c r="W7" s="35">
        <v>107.8</v>
      </c>
      <c r="X7" s="35">
        <v>108.9</v>
      </c>
      <c r="Y7" s="35">
        <v>111.7</v>
      </c>
      <c r="Z7" s="35">
        <v>112</v>
      </c>
      <c r="AA7" s="35">
        <v>111.9</v>
      </c>
      <c r="AB7" s="35">
        <v>113.3</v>
      </c>
      <c r="AC7" s="35">
        <v>113.9</v>
      </c>
      <c r="AD7" s="35">
        <v>114.5</v>
      </c>
      <c r="AE7" s="35">
        <v>115.7</v>
      </c>
      <c r="AF7" s="35">
        <v>116.2</v>
      </c>
      <c r="AG7" s="35">
        <v>116.6</v>
      </c>
      <c r="AH7" s="35">
        <v>117.8</v>
      </c>
      <c r="AI7" s="35">
        <v>119.3</v>
      </c>
      <c r="AJ7" s="35">
        <v>120.6</v>
      </c>
      <c r="AK7" s="35">
        <v>126.1</v>
      </c>
      <c r="AL7" s="35">
        <v>125.4</v>
      </c>
      <c r="AM7" s="35">
        <v>124.8</v>
      </c>
      <c r="AN7" s="35">
        <v>127.3</v>
      </c>
      <c r="AO7" s="35">
        <v>128.80000000000001</v>
      </c>
      <c r="AP7" s="35">
        <v>130.9</v>
      </c>
      <c r="AQ7" s="35">
        <v>132.6</v>
      </c>
      <c r="AR7" s="35">
        <v>132.69999999999999</v>
      </c>
      <c r="AS7" s="35">
        <v>132.6</v>
      </c>
      <c r="AT7" s="35">
        <v>133.9</v>
      </c>
      <c r="AU7" s="35">
        <v>134.9</v>
      </c>
      <c r="AV7" s="35">
        <v>135.69999999999999</v>
      </c>
      <c r="AW7" s="35">
        <v>145</v>
      </c>
      <c r="AX7" s="35">
        <v>146.30000000000001</v>
      </c>
      <c r="AY7" s="35">
        <v>146.30000000000001</v>
      </c>
      <c r="AZ7" s="35">
        <v>147</v>
      </c>
      <c r="BA7" s="35">
        <v>149.30000000000001</v>
      </c>
      <c r="BB7" s="35">
        <v>151.1</v>
      </c>
      <c r="BC7" s="35">
        <v>150.9</v>
      </c>
      <c r="BD7" s="35">
        <v>151</v>
      </c>
      <c r="BE7" s="35">
        <v>151.80000000000001</v>
      </c>
      <c r="BF7" s="35">
        <v>151.4</v>
      </c>
      <c r="BG7" s="35">
        <v>153.1</v>
      </c>
      <c r="BH7" s="35">
        <v>157.6</v>
      </c>
      <c r="BI7" s="35">
        <v>160.19999999999999</v>
      </c>
      <c r="BJ7" s="35">
        <v>162.6</v>
      </c>
      <c r="BK7" s="35">
        <v>164.5</v>
      </c>
      <c r="BL7" s="35">
        <v>164.7</v>
      </c>
      <c r="BM7" s="35">
        <v>164.1</v>
      </c>
      <c r="BN7" s="35">
        <v>163.30000000000001</v>
      </c>
      <c r="BO7" s="35">
        <v>163.5</v>
      </c>
      <c r="BP7" s="35">
        <v>163.5</v>
      </c>
      <c r="BQ7" s="35">
        <v>164.3</v>
      </c>
      <c r="BR7" s="35">
        <v>165.9</v>
      </c>
      <c r="BS7" s="35">
        <v>164.4</v>
      </c>
      <c r="BT7" s="35">
        <v>166.6</v>
      </c>
      <c r="BU7" s="35">
        <v>168.7</v>
      </c>
      <c r="BV7" s="35">
        <v>170.3</v>
      </c>
      <c r="BW7" s="35">
        <v>171.1</v>
      </c>
      <c r="BX7" s="35">
        <v>170.6</v>
      </c>
      <c r="BY7" s="35">
        <v>170.4</v>
      </c>
      <c r="BZ7" s="35">
        <v>167</v>
      </c>
      <c r="CA7" s="35">
        <v>167.3</v>
      </c>
      <c r="CB7" s="35">
        <v>169.7</v>
      </c>
      <c r="CC7" s="35">
        <v>169</v>
      </c>
      <c r="CD7" s="35">
        <v>169.9</v>
      </c>
      <c r="CE7" s="35">
        <v>172.9</v>
      </c>
      <c r="CF7" s="35">
        <v>173.3</v>
      </c>
      <c r="CG7" s="35">
        <v>176.3</v>
      </c>
      <c r="CH7" s="35">
        <v>175.4</v>
      </c>
      <c r="CI7" s="35">
        <v>173.1</v>
      </c>
      <c r="CJ7" s="35">
        <v>172.2</v>
      </c>
      <c r="CK7" s="35">
        <v>173</v>
      </c>
      <c r="CL7" s="35">
        <v>175.4</v>
      </c>
    </row>
    <row r="8" spans="1:90">
      <c r="A8" s="43" t="s">
        <v>44</v>
      </c>
      <c r="B8" s="43" t="s">
        <v>45</v>
      </c>
      <c r="C8" s="34">
        <v>1.11595</v>
      </c>
      <c r="D8" s="35">
        <v>100.8</v>
      </c>
      <c r="E8" s="35">
        <v>101.1</v>
      </c>
      <c r="F8" s="35">
        <v>100.8</v>
      </c>
      <c r="G8" s="35">
        <v>95.8</v>
      </c>
      <c r="H8" s="35">
        <v>96.1</v>
      </c>
      <c r="I8" s="35">
        <v>98.1</v>
      </c>
      <c r="J8" s="35">
        <v>100.3</v>
      </c>
      <c r="K8" s="35">
        <v>100.6</v>
      </c>
      <c r="L8" s="35">
        <v>101.3</v>
      </c>
      <c r="M8" s="35">
        <v>103.5</v>
      </c>
      <c r="N8" s="35">
        <v>104.7</v>
      </c>
      <c r="O8" s="35">
        <v>107</v>
      </c>
      <c r="P8" s="35">
        <v>116.7</v>
      </c>
      <c r="Q8" s="35">
        <v>119.4</v>
      </c>
      <c r="R8" s="35">
        <v>116.7</v>
      </c>
      <c r="S8" s="35">
        <v>111.6</v>
      </c>
      <c r="T8" s="35">
        <v>114.4</v>
      </c>
      <c r="U8" s="35">
        <v>116.3</v>
      </c>
      <c r="V8" s="35">
        <v>115.9</v>
      </c>
      <c r="W8" s="35">
        <v>119.1</v>
      </c>
      <c r="X8" s="35">
        <v>125.6</v>
      </c>
      <c r="Y8" s="35">
        <v>127.4</v>
      </c>
      <c r="Z8" s="35">
        <v>134.9</v>
      </c>
      <c r="AA8" s="35">
        <v>137.1</v>
      </c>
      <c r="AB8" s="35">
        <v>135.80000000000001</v>
      </c>
      <c r="AC8" s="35">
        <v>134.80000000000001</v>
      </c>
      <c r="AD8" s="35">
        <v>128.6</v>
      </c>
      <c r="AE8" s="35">
        <v>130.1</v>
      </c>
      <c r="AF8" s="35">
        <v>128.80000000000001</v>
      </c>
      <c r="AG8" s="35">
        <v>127.9</v>
      </c>
      <c r="AH8" s="35">
        <v>131.6</v>
      </c>
      <c r="AI8" s="35">
        <v>133.1</v>
      </c>
      <c r="AJ8" s="35">
        <v>133.1</v>
      </c>
      <c r="AK8" s="35">
        <v>135.5</v>
      </c>
      <c r="AL8" s="35">
        <v>137.69999999999999</v>
      </c>
      <c r="AM8" s="35">
        <v>137.1</v>
      </c>
      <c r="AN8" s="35">
        <v>137.6</v>
      </c>
      <c r="AO8" s="35">
        <v>139</v>
      </c>
      <c r="AP8" s="35">
        <v>139.9</v>
      </c>
      <c r="AQ8" s="35">
        <v>146.69999999999999</v>
      </c>
      <c r="AR8" s="35">
        <v>146.4</v>
      </c>
      <c r="AS8" s="35">
        <v>145.6</v>
      </c>
      <c r="AT8" s="35">
        <v>147.1</v>
      </c>
      <c r="AU8" s="35">
        <v>147</v>
      </c>
      <c r="AV8" s="35">
        <v>146.6</v>
      </c>
      <c r="AW8" s="35">
        <v>144.80000000000001</v>
      </c>
      <c r="AX8" s="35">
        <v>145.9</v>
      </c>
      <c r="AY8" s="35">
        <v>147</v>
      </c>
      <c r="AZ8" s="35">
        <v>150.69999999999999</v>
      </c>
      <c r="BA8" s="35">
        <v>152.30000000000001</v>
      </c>
      <c r="BB8" s="35">
        <v>150.69999999999999</v>
      </c>
      <c r="BC8" s="35">
        <v>155.69999999999999</v>
      </c>
      <c r="BD8" s="35">
        <v>158</v>
      </c>
      <c r="BE8" s="35">
        <v>158.4</v>
      </c>
      <c r="BF8" s="35">
        <v>157.5</v>
      </c>
      <c r="BG8" s="35">
        <v>156.5</v>
      </c>
      <c r="BH8" s="35">
        <v>159.1</v>
      </c>
      <c r="BI8" s="35">
        <v>163.30000000000001</v>
      </c>
      <c r="BJ8" s="35">
        <v>174</v>
      </c>
      <c r="BK8" s="35">
        <v>180.8</v>
      </c>
      <c r="BL8" s="35">
        <v>182.1</v>
      </c>
      <c r="BM8" s="35">
        <v>179.4</v>
      </c>
      <c r="BN8" s="35">
        <v>172.8</v>
      </c>
      <c r="BO8" s="35">
        <v>168.9</v>
      </c>
      <c r="BP8" s="35">
        <v>168.1</v>
      </c>
      <c r="BQ8" s="35">
        <v>168.8</v>
      </c>
      <c r="BR8" s="35">
        <v>167.8</v>
      </c>
      <c r="BS8" s="35">
        <v>172.5</v>
      </c>
      <c r="BT8" s="35">
        <v>171.6</v>
      </c>
      <c r="BU8" s="35">
        <v>168.2</v>
      </c>
      <c r="BV8" s="35">
        <v>172.7</v>
      </c>
      <c r="BW8" s="35">
        <v>173.3</v>
      </c>
      <c r="BX8" s="35">
        <v>175.2</v>
      </c>
      <c r="BY8" s="35">
        <v>177.1</v>
      </c>
      <c r="BZ8" s="35">
        <v>173.1</v>
      </c>
      <c r="CA8" s="35">
        <v>169.2</v>
      </c>
      <c r="CB8" s="35">
        <v>167.4</v>
      </c>
      <c r="CC8" s="35">
        <v>168.7</v>
      </c>
      <c r="CD8" s="35">
        <v>170.8</v>
      </c>
      <c r="CE8" s="35">
        <v>168.9</v>
      </c>
      <c r="CF8" s="35">
        <v>166.9</v>
      </c>
      <c r="CG8" s="35">
        <v>165.3</v>
      </c>
      <c r="CH8" s="35">
        <v>164.3</v>
      </c>
      <c r="CI8" s="35">
        <v>166.6</v>
      </c>
      <c r="CJ8" s="35">
        <v>169.2</v>
      </c>
      <c r="CK8" s="35">
        <v>170.1</v>
      </c>
      <c r="CL8" s="35">
        <v>172.1</v>
      </c>
    </row>
    <row r="9" spans="1:90">
      <c r="A9" s="43" t="s">
        <v>46</v>
      </c>
      <c r="B9" s="43" t="s">
        <v>47</v>
      </c>
      <c r="C9" s="34">
        <v>9.572E-2</v>
      </c>
      <c r="D9" s="35">
        <v>102</v>
      </c>
      <c r="E9" s="35">
        <v>101</v>
      </c>
      <c r="F9" s="35">
        <v>100.3</v>
      </c>
      <c r="G9" s="35">
        <v>99.5</v>
      </c>
      <c r="H9" s="35">
        <v>106</v>
      </c>
      <c r="I9" s="35">
        <v>112.7</v>
      </c>
      <c r="J9" s="35">
        <v>115.6</v>
      </c>
      <c r="K9" s="35">
        <v>109.8</v>
      </c>
      <c r="L9" s="35">
        <v>105.8</v>
      </c>
      <c r="M9" s="35">
        <v>108</v>
      </c>
      <c r="N9" s="35">
        <v>105.4</v>
      </c>
      <c r="O9" s="35">
        <v>106.6</v>
      </c>
      <c r="P9" s="35">
        <v>113.7</v>
      </c>
      <c r="Q9" s="35">
        <v>115.6</v>
      </c>
      <c r="R9" s="35">
        <v>115.7</v>
      </c>
      <c r="S9" s="35">
        <v>120.5</v>
      </c>
      <c r="T9" s="35">
        <v>126.5</v>
      </c>
      <c r="U9" s="35">
        <v>130.1</v>
      </c>
      <c r="V9" s="35">
        <v>126.6</v>
      </c>
      <c r="W9" s="35">
        <v>115</v>
      </c>
      <c r="X9" s="35">
        <v>118.8</v>
      </c>
      <c r="Y9" s="35">
        <v>119.8</v>
      </c>
      <c r="Z9" s="35">
        <v>121.5</v>
      </c>
      <c r="AA9" s="35">
        <v>126.1</v>
      </c>
      <c r="AB9" s="35">
        <v>129.1</v>
      </c>
      <c r="AC9" s="35">
        <v>130.9</v>
      </c>
      <c r="AD9" s="35">
        <v>130.6</v>
      </c>
      <c r="AE9" s="35">
        <v>131.9</v>
      </c>
      <c r="AF9" s="35">
        <v>142.6</v>
      </c>
      <c r="AG9" s="35">
        <v>151.80000000000001</v>
      </c>
      <c r="AH9" s="35">
        <v>149.5</v>
      </c>
      <c r="AI9" s="35">
        <v>148.80000000000001</v>
      </c>
      <c r="AJ9" s="35">
        <v>147.80000000000001</v>
      </c>
      <c r="AK9" s="35">
        <v>149.1</v>
      </c>
      <c r="AL9" s="35">
        <v>149.6</v>
      </c>
      <c r="AM9" s="35">
        <v>152.30000000000001</v>
      </c>
      <c r="AN9" s="35">
        <v>151</v>
      </c>
      <c r="AO9" s="35">
        <v>150.30000000000001</v>
      </c>
      <c r="AP9" s="35">
        <v>151.19999999999999</v>
      </c>
      <c r="AQ9" s="35">
        <v>153.4</v>
      </c>
      <c r="AR9" s="35">
        <v>154.69999999999999</v>
      </c>
      <c r="AS9" s="35">
        <v>154.6</v>
      </c>
      <c r="AT9" s="35">
        <v>151.30000000000001</v>
      </c>
      <c r="AU9" s="35">
        <v>152.4</v>
      </c>
      <c r="AV9" s="35">
        <v>151.80000000000001</v>
      </c>
      <c r="AW9" s="35">
        <v>151.1</v>
      </c>
      <c r="AX9" s="35">
        <v>147.80000000000001</v>
      </c>
      <c r="AY9" s="35">
        <v>147.30000000000001</v>
      </c>
      <c r="AZ9" s="35">
        <v>148.1</v>
      </c>
      <c r="BA9" s="35">
        <v>155.1</v>
      </c>
      <c r="BB9" s="35">
        <v>146.69999999999999</v>
      </c>
      <c r="BC9" s="35">
        <v>151.9</v>
      </c>
      <c r="BD9" s="35">
        <v>160.80000000000001</v>
      </c>
      <c r="BE9" s="35">
        <v>165.6</v>
      </c>
      <c r="BF9" s="35">
        <v>168.9</v>
      </c>
      <c r="BG9" s="35">
        <v>172.9</v>
      </c>
      <c r="BH9" s="35">
        <v>169.4</v>
      </c>
      <c r="BI9" s="35">
        <v>168.5</v>
      </c>
      <c r="BJ9" s="35">
        <v>167.7</v>
      </c>
      <c r="BK9" s="35">
        <v>172.3</v>
      </c>
      <c r="BL9" s="35">
        <v>173.6</v>
      </c>
      <c r="BM9" s="35">
        <v>176.8</v>
      </c>
      <c r="BN9" s="35">
        <v>174.8</v>
      </c>
      <c r="BO9" s="35">
        <v>172.3</v>
      </c>
      <c r="BP9" s="35">
        <v>177.1</v>
      </c>
      <c r="BQ9" s="35">
        <v>183.5</v>
      </c>
      <c r="BR9" s="35">
        <v>183.2</v>
      </c>
      <c r="BS9" s="35">
        <v>186.7</v>
      </c>
      <c r="BT9" s="35">
        <v>184.8</v>
      </c>
      <c r="BU9" s="35">
        <v>187.3</v>
      </c>
      <c r="BV9" s="35">
        <v>187.4</v>
      </c>
      <c r="BW9" s="35">
        <v>192.1</v>
      </c>
      <c r="BX9" s="35">
        <v>200.9</v>
      </c>
      <c r="BY9" s="35">
        <v>213</v>
      </c>
      <c r="BZ9" s="35">
        <v>206.2</v>
      </c>
      <c r="CA9" s="35">
        <v>218.5</v>
      </c>
      <c r="CB9" s="35">
        <v>237.4</v>
      </c>
      <c r="CC9" s="35">
        <v>256.8</v>
      </c>
      <c r="CD9" s="35">
        <v>261.3</v>
      </c>
      <c r="CE9" s="35">
        <v>261.7</v>
      </c>
      <c r="CF9" s="35">
        <v>256.89999999999998</v>
      </c>
      <c r="CG9" s="35">
        <v>248.7</v>
      </c>
      <c r="CH9" s="35">
        <v>246.1</v>
      </c>
      <c r="CI9" s="35">
        <v>247.9</v>
      </c>
      <c r="CJ9" s="35">
        <v>259.39999999999998</v>
      </c>
      <c r="CK9" s="35">
        <v>250.8</v>
      </c>
      <c r="CL9" s="35">
        <v>237.1</v>
      </c>
    </row>
    <row r="10" spans="1:90">
      <c r="A10" s="43" t="s">
        <v>48</v>
      </c>
      <c r="B10" s="43" t="s">
        <v>49</v>
      </c>
      <c r="C10" s="34">
        <v>0.11522</v>
      </c>
      <c r="D10" s="35">
        <v>103.7</v>
      </c>
      <c r="E10" s="35">
        <v>105.1</v>
      </c>
      <c r="F10" s="35">
        <v>107.6</v>
      </c>
      <c r="G10" s="35">
        <v>109.4</v>
      </c>
      <c r="H10" s="35">
        <v>109.7</v>
      </c>
      <c r="I10" s="35">
        <v>107.2</v>
      </c>
      <c r="J10" s="35">
        <v>108</v>
      </c>
      <c r="K10" s="35">
        <v>109.7</v>
      </c>
      <c r="L10" s="35">
        <v>110.6</v>
      </c>
      <c r="M10" s="35">
        <v>108.7</v>
      </c>
      <c r="N10" s="35">
        <v>108.7</v>
      </c>
      <c r="O10" s="35">
        <v>111.4</v>
      </c>
      <c r="P10" s="35">
        <v>113.4</v>
      </c>
      <c r="Q10" s="35">
        <v>113.5</v>
      </c>
      <c r="R10" s="35">
        <v>115.4</v>
      </c>
      <c r="S10" s="35">
        <v>117.6</v>
      </c>
      <c r="T10" s="35">
        <v>121</v>
      </c>
      <c r="U10" s="35">
        <v>118.9</v>
      </c>
      <c r="V10" s="35">
        <v>119.1</v>
      </c>
      <c r="W10" s="35">
        <v>121</v>
      </c>
      <c r="X10" s="35">
        <v>121.4</v>
      </c>
      <c r="Y10" s="35">
        <v>118.7</v>
      </c>
      <c r="Z10" s="35">
        <v>125.5</v>
      </c>
      <c r="AA10" s="35">
        <v>126.1</v>
      </c>
      <c r="AB10" s="35">
        <v>127.5</v>
      </c>
      <c r="AC10" s="35">
        <v>125</v>
      </c>
      <c r="AD10" s="35">
        <v>127.7</v>
      </c>
      <c r="AE10" s="35">
        <v>132.30000000000001</v>
      </c>
      <c r="AF10" s="35">
        <v>132.69999999999999</v>
      </c>
      <c r="AG10" s="35">
        <v>129.30000000000001</v>
      </c>
      <c r="AH10" s="35">
        <v>128.6</v>
      </c>
      <c r="AI10" s="35">
        <v>130.30000000000001</v>
      </c>
      <c r="AJ10" s="35">
        <v>124</v>
      </c>
      <c r="AK10" s="35">
        <v>123.3</v>
      </c>
      <c r="AL10" s="35">
        <v>127.7</v>
      </c>
      <c r="AM10" s="35">
        <v>127.2</v>
      </c>
      <c r="AN10" s="35">
        <v>127.3</v>
      </c>
      <c r="AO10" s="35">
        <v>125.8</v>
      </c>
      <c r="AP10" s="35">
        <v>127.7</v>
      </c>
      <c r="AQ10" s="35">
        <v>128.9</v>
      </c>
      <c r="AR10" s="35">
        <v>128.80000000000001</v>
      </c>
      <c r="AS10" s="35">
        <v>131.19999999999999</v>
      </c>
      <c r="AT10" s="35">
        <v>133.4</v>
      </c>
      <c r="AU10" s="35">
        <v>138.5</v>
      </c>
      <c r="AV10" s="35">
        <v>138.5</v>
      </c>
      <c r="AW10" s="35">
        <v>140.4</v>
      </c>
      <c r="AX10" s="35">
        <v>141.9</v>
      </c>
      <c r="AY10" s="35">
        <v>141.9</v>
      </c>
      <c r="AZ10" s="35">
        <v>143.6</v>
      </c>
      <c r="BA10" s="35">
        <v>148.6</v>
      </c>
      <c r="BB10" s="35">
        <v>154.1</v>
      </c>
      <c r="BC10" s="35">
        <v>161.69999999999999</v>
      </c>
      <c r="BD10" s="35">
        <v>165.5</v>
      </c>
      <c r="BE10" s="35">
        <v>160.19999999999999</v>
      </c>
      <c r="BF10" s="35">
        <v>159.9</v>
      </c>
      <c r="BG10" s="35">
        <v>165</v>
      </c>
      <c r="BH10" s="35">
        <v>166.8</v>
      </c>
      <c r="BI10" s="35">
        <v>163.4</v>
      </c>
      <c r="BJ10" s="35">
        <v>171.7</v>
      </c>
      <c r="BK10" s="35">
        <v>177.9</v>
      </c>
      <c r="BL10" s="35">
        <v>177.8</v>
      </c>
      <c r="BM10" s="35">
        <v>173.7</v>
      </c>
      <c r="BN10" s="35">
        <v>173.2</v>
      </c>
      <c r="BO10" s="35">
        <v>172.4</v>
      </c>
      <c r="BP10" s="35">
        <v>171.9</v>
      </c>
      <c r="BQ10" s="35">
        <v>176.3</v>
      </c>
      <c r="BR10" s="35">
        <v>178.1</v>
      </c>
      <c r="BS10" s="35">
        <v>182.6</v>
      </c>
      <c r="BT10" s="35">
        <v>177.8</v>
      </c>
      <c r="BU10" s="35">
        <v>170.3</v>
      </c>
      <c r="BV10" s="35">
        <v>171</v>
      </c>
      <c r="BW10" s="35">
        <v>174.6</v>
      </c>
      <c r="BX10" s="35">
        <v>177.2</v>
      </c>
      <c r="BY10" s="35">
        <v>176.5</v>
      </c>
      <c r="BZ10" s="35">
        <v>178.3</v>
      </c>
      <c r="CA10" s="35">
        <v>188.6</v>
      </c>
      <c r="CB10" s="35">
        <v>198.4</v>
      </c>
      <c r="CC10" s="35">
        <v>189.2</v>
      </c>
      <c r="CD10" s="35">
        <v>193.3</v>
      </c>
      <c r="CE10" s="35">
        <v>194.9</v>
      </c>
      <c r="CF10" s="35">
        <v>194.2</v>
      </c>
      <c r="CG10" s="35">
        <v>184.5</v>
      </c>
      <c r="CH10" s="35">
        <v>184.1</v>
      </c>
      <c r="CI10" s="35">
        <v>187.2</v>
      </c>
      <c r="CJ10" s="35">
        <v>200.1</v>
      </c>
      <c r="CK10" s="35">
        <v>199.9</v>
      </c>
      <c r="CL10" s="35">
        <v>204.1</v>
      </c>
    </row>
    <row r="11" spans="1:90">
      <c r="A11" s="43" t="s">
        <v>50</v>
      </c>
      <c r="B11" s="43" t="s">
        <v>51</v>
      </c>
      <c r="C11" s="34">
        <v>0.21726999999999999</v>
      </c>
      <c r="D11" s="35">
        <v>104.1</v>
      </c>
      <c r="E11" s="35">
        <v>106.5</v>
      </c>
      <c r="F11" s="35">
        <v>108.5</v>
      </c>
      <c r="G11" s="35">
        <v>111.1</v>
      </c>
      <c r="H11" s="35">
        <v>109.6</v>
      </c>
      <c r="I11" s="35">
        <v>110.6</v>
      </c>
      <c r="J11" s="35">
        <v>112.6</v>
      </c>
      <c r="K11" s="35">
        <v>111.2</v>
      </c>
      <c r="L11" s="35">
        <v>112</v>
      </c>
      <c r="M11" s="35">
        <v>111.4</v>
      </c>
      <c r="N11" s="35">
        <v>110.7</v>
      </c>
      <c r="O11" s="35">
        <v>115.4</v>
      </c>
      <c r="P11" s="35">
        <v>117.5</v>
      </c>
      <c r="Q11" s="35">
        <v>118.2</v>
      </c>
      <c r="R11" s="35">
        <v>116.9</v>
      </c>
      <c r="S11" s="35">
        <v>115.9</v>
      </c>
      <c r="T11" s="35">
        <v>116.2</v>
      </c>
      <c r="U11" s="35">
        <v>118.2</v>
      </c>
      <c r="V11" s="35">
        <v>116.5</v>
      </c>
      <c r="W11" s="35">
        <v>118.8</v>
      </c>
      <c r="X11" s="35">
        <v>119</v>
      </c>
      <c r="Y11" s="35">
        <v>117.6</v>
      </c>
      <c r="Z11" s="35">
        <v>122</v>
      </c>
      <c r="AA11" s="35">
        <v>126.5</v>
      </c>
      <c r="AB11" s="35">
        <v>130.6</v>
      </c>
      <c r="AC11" s="35">
        <v>133.30000000000001</v>
      </c>
      <c r="AD11" s="35">
        <v>135.30000000000001</v>
      </c>
      <c r="AE11" s="35">
        <v>134.9</v>
      </c>
      <c r="AF11" s="35">
        <v>131.9</v>
      </c>
      <c r="AG11" s="35">
        <v>131.6</v>
      </c>
      <c r="AH11" s="35">
        <v>131.9</v>
      </c>
      <c r="AI11" s="35">
        <v>130.4</v>
      </c>
      <c r="AJ11" s="35">
        <v>126.9</v>
      </c>
      <c r="AK11" s="35">
        <v>127.3</v>
      </c>
      <c r="AL11" s="35">
        <v>126.9</v>
      </c>
      <c r="AM11" s="35">
        <v>125.9</v>
      </c>
      <c r="AN11" s="35">
        <v>130</v>
      </c>
      <c r="AO11" s="35">
        <v>131.1</v>
      </c>
      <c r="AP11" s="35">
        <v>134</v>
      </c>
      <c r="AQ11" s="35">
        <v>134.5</v>
      </c>
      <c r="AR11" s="35">
        <v>134.69999999999999</v>
      </c>
      <c r="AS11" s="35">
        <v>137.69999999999999</v>
      </c>
      <c r="AT11" s="35">
        <v>137.4</v>
      </c>
      <c r="AU11" s="35">
        <v>138.19999999999999</v>
      </c>
      <c r="AV11" s="35">
        <v>136.9</v>
      </c>
      <c r="AW11" s="35">
        <v>138.19999999999999</v>
      </c>
      <c r="AX11" s="35">
        <v>140.5</v>
      </c>
      <c r="AY11" s="35">
        <v>138.80000000000001</v>
      </c>
      <c r="AZ11" s="35">
        <v>142.4</v>
      </c>
      <c r="BA11" s="35">
        <v>144.6</v>
      </c>
      <c r="BB11" s="35">
        <v>145.30000000000001</v>
      </c>
      <c r="BC11" s="35">
        <v>148.6</v>
      </c>
      <c r="BD11" s="35">
        <v>150.1</v>
      </c>
      <c r="BE11" s="35">
        <v>151.80000000000001</v>
      </c>
      <c r="BF11" s="35">
        <v>153</v>
      </c>
      <c r="BG11" s="35">
        <v>156.19999999999999</v>
      </c>
      <c r="BH11" s="35">
        <v>155.6</v>
      </c>
      <c r="BI11" s="35">
        <v>154.5</v>
      </c>
      <c r="BJ11" s="35">
        <v>155.30000000000001</v>
      </c>
      <c r="BK11" s="35">
        <v>154.30000000000001</v>
      </c>
      <c r="BL11" s="35">
        <v>154.1</v>
      </c>
      <c r="BM11" s="35">
        <v>153.5</v>
      </c>
      <c r="BN11" s="35">
        <v>153.1</v>
      </c>
      <c r="BO11" s="35">
        <v>153.1</v>
      </c>
      <c r="BP11" s="35">
        <v>152.80000000000001</v>
      </c>
      <c r="BQ11" s="35">
        <v>157.80000000000001</v>
      </c>
      <c r="BR11" s="35">
        <v>166.2</v>
      </c>
      <c r="BS11" s="35">
        <v>169.4</v>
      </c>
      <c r="BT11" s="35">
        <v>168.1</v>
      </c>
      <c r="BU11" s="35">
        <v>167.2</v>
      </c>
      <c r="BV11" s="35">
        <v>171.1</v>
      </c>
      <c r="BW11" s="35">
        <v>171.9</v>
      </c>
      <c r="BX11" s="35">
        <v>174.7</v>
      </c>
      <c r="BY11" s="35">
        <v>183.1</v>
      </c>
      <c r="BZ11" s="35">
        <v>191.9</v>
      </c>
      <c r="CA11" s="35">
        <v>202.8</v>
      </c>
      <c r="CB11" s="35">
        <v>208.6</v>
      </c>
      <c r="CC11" s="35">
        <v>207.2</v>
      </c>
      <c r="CD11" s="35">
        <v>205.7</v>
      </c>
      <c r="CE11" s="35">
        <v>209.3</v>
      </c>
      <c r="CF11" s="35">
        <v>201.1</v>
      </c>
      <c r="CG11" s="35">
        <v>194.1</v>
      </c>
      <c r="CH11" s="35">
        <v>194.1</v>
      </c>
      <c r="CI11" s="35">
        <v>200.4</v>
      </c>
      <c r="CJ11" s="35">
        <v>210.1</v>
      </c>
      <c r="CK11" s="35">
        <v>213.8</v>
      </c>
      <c r="CL11" s="35">
        <v>220.4</v>
      </c>
    </row>
    <row r="12" spans="1:90">
      <c r="A12" s="43" t="s">
        <v>52</v>
      </c>
      <c r="B12" s="43" t="s">
        <v>53</v>
      </c>
      <c r="C12" s="34">
        <v>1.6709999999999999E-2</v>
      </c>
      <c r="D12" s="35">
        <v>108.4</v>
      </c>
      <c r="E12" s="35">
        <v>108.4</v>
      </c>
      <c r="F12" s="35">
        <v>106.7</v>
      </c>
      <c r="G12" s="35">
        <v>101.1</v>
      </c>
      <c r="H12" s="35">
        <v>102</v>
      </c>
      <c r="I12" s="35">
        <v>105.4</v>
      </c>
      <c r="J12" s="35">
        <v>108.6</v>
      </c>
      <c r="K12" s="35">
        <v>108.9</v>
      </c>
      <c r="L12" s="35">
        <v>111.6</v>
      </c>
      <c r="M12" s="35">
        <v>114.7</v>
      </c>
      <c r="N12" s="35">
        <v>121.5</v>
      </c>
      <c r="O12" s="35">
        <v>124.4</v>
      </c>
      <c r="P12" s="35">
        <v>129</v>
      </c>
      <c r="Q12" s="35">
        <v>129.30000000000001</v>
      </c>
      <c r="R12" s="35">
        <v>121.6</v>
      </c>
      <c r="S12" s="35">
        <v>115.4</v>
      </c>
      <c r="T12" s="35">
        <v>122.4</v>
      </c>
      <c r="U12" s="35">
        <v>121.1</v>
      </c>
      <c r="V12" s="35">
        <v>121.1</v>
      </c>
      <c r="W12" s="35">
        <v>121.2</v>
      </c>
      <c r="X12" s="35">
        <v>122</v>
      </c>
      <c r="Y12" s="35">
        <v>123.4</v>
      </c>
      <c r="Z12" s="35">
        <v>127.1</v>
      </c>
      <c r="AA12" s="35">
        <v>129.9</v>
      </c>
      <c r="AB12" s="35">
        <v>127.7</v>
      </c>
      <c r="AC12" s="35">
        <v>126.9</v>
      </c>
      <c r="AD12" s="35">
        <v>126.3</v>
      </c>
      <c r="AE12" s="35">
        <v>123.9</v>
      </c>
      <c r="AF12" s="35">
        <v>122.3</v>
      </c>
      <c r="AG12" s="35">
        <v>121.7</v>
      </c>
      <c r="AH12" s="35">
        <v>121.6</v>
      </c>
      <c r="AI12" s="35">
        <v>123.8</v>
      </c>
      <c r="AJ12" s="35">
        <v>134.19999999999999</v>
      </c>
      <c r="AK12" s="35">
        <v>141.69999999999999</v>
      </c>
      <c r="AL12" s="35">
        <v>143.6</v>
      </c>
      <c r="AM12" s="35">
        <v>144.69999999999999</v>
      </c>
      <c r="AN12" s="35">
        <v>151.19999999999999</v>
      </c>
      <c r="AO12" s="35">
        <v>152.69999999999999</v>
      </c>
      <c r="AP12" s="35">
        <v>157.69999999999999</v>
      </c>
      <c r="AQ12" s="35">
        <v>152.6</v>
      </c>
      <c r="AR12" s="35">
        <v>150.1</v>
      </c>
      <c r="AS12" s="35">
        <v>158</v>
      </c>
      <c r="AT12" s="35">
        <v>155.4</v>
      </c>
      <c r="AU12" s="35">
        <v>152.19999999999999</v>
      </c>
      <c r="AV12" s="35">
        <v>151</v>
      </c>
      <c r="AW12" s="35">
        <v>150.1</v>
      </c>
      <c r="AX12" s="35">
        <v>155</v>
      </c>
      <c r="AY12" s="35">
        <v>153</v>
      </c>
      <c r="AZ12" s="35">
        <v>152.4</v>
      </c>
      <c r="BA12" s="35">
        <v>151.9</v>
      </c>
      <c r="BB12" s="35">
        <v>152.6</v>
      </c>
      <c r="BC12" s="35">
        <v>151.4</v>
      </c>
      <c r="BD12" s="35">
        <v>151.6</v>
      </c>
      <c r="BE12" s="35">
        <v>151.1</v>
      </c>
      <c r="BF12" s="35">
        <v>148.80000000000001</v>
      </c>
      <c r="BG12" s="35">
        <v>149.69999999999999</v>
      </c>
      <c r="BH12" s="35">
        <v>148.69999999999999</v>
      </c>
      <c r="BI12" s="35">
        <v>148.9</v>
      </c>
      <c r="BJ12" s="35">
        <v>149.6</v>
      </c>
      <c r="BK12" s="35">
        <v>150.30000000000001</v>
      </c>
      <c r="BL12" s="35">
        <v>152.69999999999999</v>
      </c>
      <c r="BM12" s="35">
        <v>151.80000000000001</v>
      </c>
      <c r="BN12" s="35">
        <v>152.6</v>
      </c>
      <c r="BO12" s="35">
        <v>152.30000000000001</v>
      </c>
      <c r="BP12" s="35">
        <v>152.4</v>
      </c>
      <c r="BQ12" s="35">
        <v>151</v>
      </c>
      <c r="BR12" s="35">
        <v>153.30000000000001</v>
      </c>
      <c r="BS12" s="35">
        <v>158.5</v>
      </c>
      <c r="BT12" s="35">
        <v>157.69999999999999</v>
      </c>
      <c r="BU12" s="35">
        <v>165.7</v>
      </c>
      <c r="BV12" s="35">
        <v>169.6</v>
      </c>
      <c r="BW12" s="35">
        <v>176.6</v>
      </c>
      <c r="BX12" s="35">
        <v>179.3</v>
      </c>
      <c r="BY12" s="35">
        <v>187.5</v>
      </c>
      <c r="BZ12" s="35">
        <v>184.3</v>
      </c>
      <c r="CA12" s="35">
        <v>165.3</v>
      </c>
      <c r="CB12" s="35">
        <v>181</v>
      </c>
      <c r="CC12" s="35">
        <v>177.8</v>
      </c>
      <c r="CD12" s="35">
        <v>181.7</v>
      </c>
      <c r="CE12" s="35">
        <v>180.1</v>
      </c>
      <c r="CF12" s="35">
        <v>177.4</v>
      </c>
      <c r="CG12" s="35">
        <v>174.6</v>
      </c>
      <c r="CH12" s="35">
        <v>176</v>
      </c>
      <c r="CI12" s="35">
        <v>174</v>
      </c>
      <c r="CJ12" s="35">
        <v>182.3</v>
      </c>
      <c r="CK12" s="35">
        <v>189</v>
      </c>
      <c r="CL12" s="35">
        <v>203.1</v>
      </c>
    </row>
    <row r="13" spans="1:90">
      <c r="A13" s="43" t="s">
        <v>54</v>
      </c>
      <c r="B13" s="43" t="s">
        <v>55</v>
      </c>
      <c r="C13" s="34">
        <v>1.8849999999999999E-2</v>
      </c>
      <c r="D13" s="35">
        <v>98.7</v>
      </c>
      <c r="E13" s="35">
        <v>99.6</v>
      </c>
      <c r="F13" s="35">
        <v>98.9</v>
      </c>
      <c r="G13" s="35">
        <v>101.8</v>
      </c>
      <c r="H13" s="35">
        <v>101.6</v>
      </c>
      <c r="I13" s="35">
        <v>100.7</v>
      </c>
      <c r="J13" s="35">
        <v>101</v>
      </c>
      <c r="K13" s="35">
        <v>99.7</v>
      </c>
      <c r="L13" s="35">
        <v>100.2</v>
      </c>
      <c r="M13" s="35">
        <v>99.4</v>
      </c>
      <c r="N13" s="35">
        <v>101.8</v>
      </c>
      <c r="O13" s="35">
        <v>102.5</v>
      </c>
      <c r="P13" s="35">
        <v>102.3</v>
      </c>
      <c r="Q13" s="35">
        <v>102.7</v>
      </c>
      <c r="R13" s="35">
        <v>102.6</v>
      </c>
      <c r="S13" s="35">
        <v>102.3</v>
      </c>
      <c r="T13" s="35">
        <v>102.9</v>
      </c>
      <c r="U13" s="35">
        <v>105.5</v>
      </c>
      <c r="V13" s="35">
        <v>108.2</v>
      </c>
      <c r="W13" s="35">
        <v>108.3</v>
      </c>
      <c r="X13" s="35">
        <v>110.7</v>
      </c>
      <c r="Y13" s="35">
        <v>113.7</v>
      </c>
      <c r="Z13" s="35">
        <v>114.9</v>
      </c>
      <c r="AA13" s="35">
        <v>116.3</v>
      </c>
      <c r="AB13" s="35">
        <v>117</v>
      </c>
      <c r="AC13" s="35">
        <v>122.4</v>
      </c>
      <c r="AD13" s="35">
        <v>123.8</v>
      </c>
      <c r="AE13" s="35">
        <v>125.4</v>
      </c>
      <c r="AF13" s="35">
        <v>123.1</v>
      </c>
      <c r="AG13" s="35">
        <v>122.1</v>
      </c>
      <c r="AH13" s="35">
        <v>124.9</v>
      </c>
      <c r="AI13" s="35">
        <v>123.9</v>
      </c>
      <c r="AJ13" s="35">
        <v>123.7</v>
      </c>
      <c r="AK13" s="35">
        <v>124.3</v>
      </c>
      <c r="AL13" s="35">
        <v>121.6</v>
      </c>
      <c r="AM13" s="35">
        <v>122.1</v>
      </c>
      <c r="AN13" s="35">
        <v>122.8</v>
      </c>
      <c r="AO13" s="35">
        <v>122.5</v>
      </c>
      <c r="AP13" s="35">
        <v>123.9</v>
      </c>
      <c r="AQ13" s="35">
        <v>123.9</v>
      </c>
      <c r="AR13" s="35">
        <v>123.9</v>
      </c>
      <c r="AS13" s="35">
        <v>127.9</v>
      </c>
      <c r="AT13" s="35">
        <v>123.3</v>
      </c>
      <c r="AU13" s="35">
        <v>125.1</v>
      </c>
      <c r="AV13" s="35">
        <v>126.9</v>
      </c>
      <c r="AW13" s="35">
        <v>137.1</v>
      </c>
      <c r="AX13" s="35">
        <v>137</v>
      </c>
      <c r="AY13" s="35">
        <v>138.1</v>
      </c>
      <c r="AZ13" s="35">
        <v>139.5</v>
      </c>
      <c r="BA13" s="35">
        <v>144.19999999999999</v>
      </c>
      <c r="BB13" s="35">
        <v>172.3</v>
      </c>
      <c r="BC13" s="35">
        <v>172.6</v>
      </c>
      <c r="BD13" s="35">
        <v>172.9</v>
      </c>
      <c r="BE13" s="35">
        <v>177.9</v>
      </c>
      <c r="BF13" s="35">
        <v>177.1</v>
      </c>
      <c r="BG13" s="35">
        <v>177</v>
      </c>
      <c r="BH13" s="35">
        <v>176.2</v>
      </c>
      <c r="BI13" s="35">
        <v>172.4</v>
      </c>
      <c r="BJ13" s="35">
        <v>172.8</v>
      </c>
      <c r="BK13" s="35">
        <v>174.1</v>
      </c>
      <c r="BL13" s="35">
        <v>174.2</v>
      </c>
      <c r="BM13" s="35">
        <v>174</v>
      </c>
      <c r="BN13" s="35">
        <v>174.9</v>
      </c>
      <c r="BO13" s="35">
        <v>173.6</v>
      </c>
      <c r="BP13" s="35">
        <v>174</v>
      </c>
      <c r="BQ13" s="35">
        <v>172.9</v>
      </c>
      <c r="BR13" s="35">
        <v>172.5</v>
      </c>
      <c r="BS13" s="35">
        <v>173.2</v>
      </c>
      <c r="BT13" s="35">
        <v>171.5</v>
      </c>
      <c r="BU13" s="35">
        <v>170.4</v>
      </c>
      <c r="BV13" s="35">
        <v>170.8</v>
      </c>
      <c r="BW13" s="35">
        <v>172</v>
      </c>
      <c r="BX13" s="35">
        <v>172.9</v>
      </c>
      <c r="BY13" s="35">
        <v>181.4</v>
      </c>
      <c r="BZ13" s="35">
        <v>180.3</v>
      </c>
      <c r="CA13" s="35">
        <v>184.6</v>
      </c>
      <c r="CB13" s="35">
        <v>186.2</v>
      </c>
      <c r="CC13" s="35">
        <v>192.5</v>
      </c>
      <c r="CD13" s="35">
        <v>197.3</v>
      </c>
      <c r="CE13" s="35">
        <v>208.1</v>
      </c>
      <c r="CF13" s="35">
        <v>206.1</v>
      </c>
      <c r="CG13" s="35">
        <v>208.7</v>
      </c>
      <c r="CH13" s="35">
        <v>210.1</v>
      </c>
      <c r="CI13" s="35">
        <v>214.8</v>
      </c>
      <c r="CJ13" s="35">
        <v>215.8</v>
      </c>
      <c r="CK13" s="35">
        <v>216.1</v>
      </c>
      <c r="CL13" s="35">
        <v>218.7</v>
      </c>
    </row>
    <row r="14" spans="1:90">
      <c r="A14" s="43" t="s">
        <v>56</v>
      </c>
      <c r="B14" s="43" t="s">
        <v>57</v>
      </c>
      <c r="C14" s="34">
        <v>0.71662000000000003</v>
      </c>
      <c r="D14" s="35">
        <v>98.3</v>
      </c>
      <c r="E14" s="35">
        <v>97.1</v>
      </c>
      <c r="F14" s="35">
        <v>97.1</v>
      </c>
      <c r="G14" s="35">
        <v>98.9</v>
      </c>
      <c r="H14" s="35">
        <v>100</v>
      </c>
      <c r="I14" s="35">
        <v>103.1</v>
      </c>
      <c r="J14" s="35">
        <v>108.3</v>
      </c>
      <c r="K14" s="35">
        <v>110.1</v>
      </c>
      <c r="L14" s="35">
        <v>111.7</v>
      </c>
      <c r="M14" s="35">
        <v>113.4</v>
      </c>
      <c r="N14" s="35">
        <v>119</v>
      </c>
      <c r="O14" s="35">
        <v>122.5</v>
      </c>
      <c r="P14" s="35">
        <v>123.7</v>
      </c>
      <c r="Q14" s="35">
        <v>123.4</v>
      </c>
      <c r="R14" s="35">
        <v>126</v>
      </c>
      <c r="S14" s="35">
        <v>131</v>
      </c>
      <c r="T14" s="35">
        <v>134.19999999999999</v>
      </c>
      <c r="U14" s="35">
        <v>139</v>
      </c>
      <c r="V14" s="35">
        <v>139.1</v>
      </c>
      <c r="W14" s="35">
        <v>141.1</v>
      </c>
      <c r="X14" s="35">
        <v>151.6</v>
      </c>
      <c r="Y14" s="35">
        <v>166.1</v>
      </c>
      <c r="Z14" s="35">
        <v>165.2</v>
      </c>
      <c r="AA14" s="35">
        <v>163.5</v>
      </c>
      <c r="AB14" s="35">
        <v>156.6</v>
      </c>
      <c r="AC14" s="35">
        <v>156.30000000000001</v>
      </c>
      <c r="AD14" s="35">
        <v>146.5</v>
      </c>
      <c r="AE14" s="35">
        <v>148.30000000000001</v>
      </c>
      <c r="AF14" s="35">
        <v>145.69999999999999</v>
      </c>
      <c r="AG14" s="35">
        <v>144</v>
      </c>
      <c r="AH14" s="35">
        <v>147.6</v>
      </c>
      <c r="AI14" s="35">
        <v>147.9</v>
      </c>
      <c r="AJ14" s="35">
        <v>146.4</v>
      </c>
      <c r="AK14" s="35">
        <v>146.69999999999999</v>
      </c>
      <c r="AL14" s="35">
        <v>145.19999999999999</v>
      </c>
      <c r="AM14" s="35">
        <v>142.69999999999999</v>
      </c>
      <c r="AN14" s="35">
        <v>137.30000000000001</v>
      </c>
      <c r="AO14" s="35">
        <v>139.6</v>
      </c>
      <c r="AP14" s="35">
        <v>147.80000000000001</v>
      </c>
      <c r="AQ14" s="35">
        <v>147.30000000000001</v>
      </c>
      <c r="AR14" s="35">
        <v>144.5</v>
      </c>
      <c r="AS14" s="35">
        <v>147.30000000000001</v>
      </c>
      <c r="AT14" s="35">
        <v>152.30000000000001</v>
      </c>
      <c r="AU14" s="35">
        <v>159.4</v>
      </c>
      <c r="AV14" s="35">
        <v>158.30000000000001</v>
      </c>
      <c r="AW14" s="35">
        <v>160.69999999999999</v>
      </c>
      <c r="AX14" s="35">
        <v>161.1</v>
      </c>
      <c r="AY14" s="35">
        <v>160.6</v>
      </c>
      <c r="AZ14" s="35">
        <v>158.69999999999999</v>
      </c>
      <c r="BA14" s="35">
        <v>160.80000000000001</v>
      </c>
      <c r="BB14" s="35">
        <v>159.1</v>
      </c>
      <c r="BC14" s="35">
        <v>163.19999999999999</v>
      </c>
      <c r="BD14" s="35">
        <v>165.6</v>
      </c>
      <c r="BE14" s="35">
        <v>168.1</v>
      </c>
      <c r="BF14" s="35">
        <v>179.9</v>
      </c>
      <c r="BG14" s="35">
        <v>187.2</v>
      </c>
      <c r="BH14" s="35">
        <v>189.2</v>
      </c>
      <c r="BI14" s="35">
        <v>193.7</v>
      </c>
      <c r="BJ14" s="35">
        <v>208</v>
      </c>
      <c r="BK14" s="35">
        <v>212.1</v>
      </c>
      <c r="BL14" s="35">
        <v>219.1</v>
      </c>
      <c r="BM14" s="35">
        <v>204.1</v>
      </c>
      <c r="BN14" s="35">
        <v>198.9</v>
      </c>
      <c r="BO14" s="35">
        <v>202.5</v>
      </c>
      <c r="BP14" s="35">
        <v>206.2</v>
      </c>
      <c r="BQ14" s="35">
        <v>206.8</v>
      </c>
      <c r="BR14" s="35">
        <v>205.8</v>
      </c>
      <c r="BS14" s="35">
        <v>201.7</v>
      </c>
      <c r="BT14" s="35">
        <v>196.5</v>
      </c>
      <c r="BU14" s="35">
        <v>194.1</v>
      </c>
      <c r="BV14" s="35">
        <v>187.2</v>
      </c>
      <c r="BW14" s="35">
        <v>187.2</v>
      </c>
      <c r="BX14" s="35">
        <v>189.9</v>
      </c>
      <c r="BY14" s="35">
        <v>193.4</v>
      </c>
      <c r="BZ14" s="35">
        <v>191</v>
      </c>
      <c r="CA14" s="35">
        <v>189.6</v>
      </c>
      <c r="CB14" s="35">
        <v>187.2</v>
      </c>
      <c r="CC14" s="35">
        <v>187.5</v>
      </c>
      <c r="CD14" s="35">
        <v>190.4</v>
      </c>
      <c r="CE14" s="35">
        <v>193.1</v>
      </c>
      <c r="CF14" s="35">
        <v>202.2</v>
      </c>
      <c r="CG14" s="35">
        <v>214</v>
      </c>
      <c r="CH14" s="35">
        <v>215.2</v>
      </c>
      <c r="CI14" s="35">
        <v>212.9</v>
      </c>
      <c r="CJ14" s="35">
        <v>210.8</v>
      </c>
      <c r="CK14" s="35">
        <v>208.6</v>
      </c>
      <c r="CL14" s="35">
        <v>210.3</v>
      </c>
    </row>
    <row r="15" spans="1:90">
      <c r="A15" s="43" t="s">
        <v>58</v>
      </c>
      <c r="B15" s="43" t="s">
        <v>59</v>
      </c>
      <c r="C15" s="34">
        <v>0.33489999999999998</v>
      </c>
      <c r="D15" s="35">
        <v>98.2</v>
      </c>
      <c r="E15" s="35">
        <v>97.7</v>
      </c>
      <c r="F15" s="35">
        <v>98</v>
      </c>
      <c r="G15" s="35">
        <v>98.4</v>
      </c>
      <c r="H15" s="35">
        <v>98.5</v>
      </c>
      <c r="I15" s="35">
        <v>102.1</v>
      </c>
      <c r="J15" s="35">
        <v>108.1</v>
      </c>
      <c r="K15" s="35">
        <v>110.5</v>
      </c>
      <c r="L15" s="35">
        <v>112.9</v>
      </c>
      <c r="M15" s="35">
        <v>114</v>
      </c>
      <c r="N15" s="35">
        <v>117.4</v>
      </c>
      <c r="O15" s="35">
        <v>125.6</v>
      </c>
      <c r="P15" s="35">
        <v>126.5</v>
      </c>
      <c r="Q15" s="35">
        <v>125.2</v>
      </c>
      <c r="R15" s="35">
        <v>128.1</v>
      </c>
      <c r="S15" s="35">
        <v>127.6</v>
      </c>
      <c r="T15" s="35">
        <v>130.80000000000001</v>
      </c>
      <c r="U15" s="35">
        <v>138</v>
      </c>
      <c r="V15" s="35">
        <v>141.1</v>
      </c>
      <c r="W15" s="35">
        <v>144.5</v>
      </c>
      <c r="X15" s="35">
        <v>158.19999999999999</v>
      </c>
      <c r="Y15" s="35">
        <v>180.7</v>
      </c>
      <c r="Z15" s="35">
        <v>183.4</v>
      </c>
      <c r="AA15" s="35">
        <v>182</v>
      </c>
      <c r="AB15" s="35">
        <v>171.5</v>
      </c>
      <c r="AC15" s="35">
        <v>166.5</v>
      </c>
      <c r="AD15" s="35">
        <v>149.5</v>
      </c>
      <c r="AE15" s="35">
        <v>150.30000000000001</v>
      </c>
      <c r="AF15" s="35">
        <v>147</v>
      </c>
      <c r="AG15" s="35">
        <v>146.19999999999999</v>
      </c>
      <c r="AH15" s="35">
        <v>150.4</v>
      </c>
      <c r="AI15" s="35">
        <v>150.1</v>
      </c>
      <c r="AJ15" s="35">
        <v>149.4</v>
      </c>
      <c r="AK15" s="35">
        <v>150.69999999999999</v>
      </c>
      <c r="AL15" s="35">
        <v>151.19999999999999</v>
      </c>
      <c r="AM15" s="35">
        <v>148.1</v>
      </c>
      <c r="AN15" s="35">
        <v>142.30000000000001</v>
      </c>
      <c r="AO15" s="35">
        <v>146.69999999999999</v>
      </c>
      <c r="AP15" s="35">
        <v>155.4</v>
      </c>
      <c r="AQ15" s="35">
        <v>153.30000000000001</v>
      </c>
      <c r="AR15" s="35">
        <v>150.1</v>
      </c>
      <c r="AS15" s="35">
        <v>152.5</v>
      </c>
      <c r="AT15" s="35">
        <v>154.6</v>
      </c>
      <c r="AU15" s="35">
        <v>159.6</v>
      </c>
      <c r="AV15" s="35">
        <v>155.19999999999999</v>
      </c>
      <c r="AW15" s="35">
        <v>157.4</v>
      </c>
      <c r="AX15" s="35">
        <v>157.30000000000001</v>
      </c>
      <c r="AY15" s="35">
        <v>155.4</v>
      </c>
      <c r="AZ15" s="35">
        <v>150.30000000000001</v>
      </c>
      <c r="BA15" s="35">
        <v>151.1</v>
      </c>
      <c r="BB15" s="35">
        <v>148.69999999999999</v>
      </c>
      <c r="BC15" s="35">
        <v>150.6</v>
      </c>
      <c r="BD15" s="35">
        <v>151</v>
      </c>
      <c r="BE15" s="35">
        <v>147.9</v>
      </c>
      <c r="BF15" s="35">
        <v>154.19999999999999</v>
      </c>
      <c r="BG15" s="35">
        <v>155.9</v>
      </c>
      <c r="BH15" s="35">
        <v>152.6</v>
      </c>
      <c r="BI15" s="35">
        <v>152.30000000000001</v>
      </c>
      <c r="BJ15" s="35">
        <v>159.19999999999999</v>
      </c>
      <c r="BK15" s="35">
        <v>156.4</v>
      </c>
      <c r="BL15" s="35">
        <v>155.1</v>
      </c>
      <c r="BM15" s="35">
        <v>146.4</v>
      </c>
      <c r="BN15" s="35">
        <v>144.30000000000001</v>
      </c>
      <c r="BO15" s="35">
        <v>143.9</v>
      </c>
      <c r="BP15" s="35">
        <v>144.1</v>
      </c>
      <c r="BQ15" s="35">
        <v>143.19999999999999</v>
      </c>
      <c r="BR15" s="35">
        <v>145.19999999999999</v>
      </c>
      <c r="BS15" s="35">
        <v>149.19999999999999</v>
      </c>
      <c r="BT15" s="35">
        <v>146.6</v>
      </c>
      <c r="BU15" s="35">
        <v>149.5</v>
      </c>
      <c r="BV15" s="35">
        <v>151.80000000000001</v>
      </c>
      <c r="BW15" s="35">
        <v>154.9</v>
      </c>
      <c r="BX15" s="35">
        <v>155.4</v>
      </c>
      <c r="BY15" s="35">
        <v>159.19999999999999</v>
      </c>
      <c r="BZ15" s="35">
        <v>156.6</v>
      </c>
      <c r="CA15" s="35">
        <v>152.5</v>
      </c>
      <c r="CB15" s="35">
        <v>151.9</v>
      </c>
      <c r="CC15" s="35">
        <v>157.19999999999999</v>
      </c>
      <c r="CD15" s="35">
        <v>169.1</v>
      </c>
      <c r="CE15" s="35">
        <v>178.8</v>
      </c>
      <c r="CF15" s="35">
        <v>193.8</v>
      </c>
      <c r="CG15" s="35">
        <v>215.4</v>
      </c>
      <c r="CH15" s="35">
        <v>224.1</v>
      </c>
      <c r="CI15" s="35">
        <v>222.5</v>
      </c>
      <c r="CJ15" s="35">
        <v>219.7</v>
      </c>
      <c r="CK15" s="35">
        <v>217.8</v>
      </c>
      <c r="CL15" s="35">
        <v>222.5</v>
      </c>
    </row>
    <row r="16" spans="1:90">
      <c r="A16" s="43" t="s">
        <v>60</v>
      </c>
      <c r="B16" s="43" t="s">
        <v>61</v>
      </c>
      <c r="C16" s="34">
        <v>0.13739999999999999</v>
      </c>
      <c r="D16" s="35">
        <v>93.1</v>
      </c>
      <c r="E16" s="35">
        <v>89</v>
      </c>
      <c r="F16" s="35">
        <v>88.5</v>
      </c>
      <c r="G16" s="35">
        <v>90.9</v>
      </c>
      <c r="H16" s="35">
        <v>93.4</v>
      </c>
      <c r="I16" s="35">
        <v>95</v>
      </c>
      <c r="J16" s="35">
        <v>101</v>
      </c>
      <c r="K16" s="35">
        <v>101.9</v>
      </c>
      <c r="L16" s="35">
        <v>102</v>
      </c>
      <c r="M16" s="35">
        <v>102.3</v>
      </c>
      <c r="N16" s="35">
        <v>102.8</v>
      </c>
      <c r="O16" s="35">
        <v>98.5</v>
      </c>
      <c r="P16" s="35">
        <v>98.6</v>
      </c>
      <c r="Q16" s="35">
        <v>93.7</v>
      </c>
      <c r="R16" s="35">
        <v>96.5</v>
      </c>
      <c r="S16" s="35">
        <v>101.1</v>
      </c>
      <c r="T16" s="35">
        <v>101.4</v>
      </c>
      <c r="U16" s="35">
        <v>103.2</v>
      </c>
      <c r="V16" s="35">
        <v>100.7</v>
      </c>
      <c r="W16" s="35">
        <v>102.8</v>
      </c>
      <c r="X16" s="35">
        <v>111</v>
      </c>
      <c r="Y16" s="35">
        <v>113.2</v>
      </c>
      <c r="Z16" s="35">
        <v>110.3</v>
      </c>
      <c r="AA16" s="35">
        <v>110.6</v>
      </c>
      <c r="AB16" s="35">
        <v>112</v>
      </c>
      <c r="AC16" s="35">
        <v>118</v>
      </c>
      <c r="AD16" s="35">
        <v>115.4</v>
      </c>
      <c r="AE16" s="35">
        <v>118</v>
      </c>
      <c r="AF16" s="35">
        <v>117.9</v>
      </c>
      <c r="AG16" s="35">
        <v>117.9</v>
      </c>
      <c r="AH16" s="35">
        <v>121.7</v>
      </c>
      <c r="AI16" s="35">
        <v>126.3</v>
      </c>
      <c r="AJ16" s="35">
        <v>126.2</v>
      </c>
      <c r="AK16" s="35">
        <v>127.4</v>
      </c>
      <c r="AL16" s="35">
        <v>131.19999999999999</v>
      </c>
      <c r="AM16" s="35">
        <v>131.4</v>
      </c>
      <c r="AN16" s="35">
        <v>130.19999999999999</v>
      </c>
      <c r="AO16" s="35">
        <v>128.6</v>
      </c>
      <c r="AP16" s="35">
        <v>136.19999999999999</v>
      </c>
      <c r="AQ16" s="35">
        <v>133.5</v>
      </c>
      <c r="AR16" s="35">
        <v>129.69999999999999</v>
      </c>
      <c r="AS16" s="35">
        <v>131.80000000000001</v>
      </c>
      <c r="AT16" s="35">
        <v>138.30000000000001</v>
      </c>
      <c r="AU16" s="35">
        <v>146.30000000000001</v>
      </c>
      <c r="AV16" s="35">
        <v>147.1</v>
      </c>
      <c r="AW16" s="35">
        <v>148.9</v>
      </c>
      <c r="AX16" s="35">
        <v>148.4</v>
      </c>
      <c r="AY16" s="35">
        <v>148.4</v>
      </c>
      <c r="AZ16" s="35">
        <v>148.69999999999999</v>
      </c>
      <c r="BA16" s="35">
        <v>153.80000000000001</v>
      </c>
      <c r="BB16" s="35">
        <v>156.4</v>
      </c>
      <c r="BC16" s="35">
        <v>164.9</v>
      </c>
      <c r="BD16" s="35">
        <v>170.1</v>
      </c>
      <c r="BE16" s="35">
        <v>181.1</v>
      </c>
      <c r="BF16" s="35">
        <v>206.8</v>
      </c>
      <c r="BG16" s="35">
        <v>220.3</v>
      </c>
      <c r="BH16" s="35">
        <v>221.3</v>
      </c>
      <c r="BI16" s="35">
        <v>224.7</v>
      </c>
      <c r="BJ16" s="35">
        <v>237.2</v>
      </c>
      <c r="BK16" s="35">
        <v>236.2</v>
      </c>
      <c r="BL16" s="35">
        <v>262.7</v>
      </c>
      <c r="BM16" s="35">
        <v>231</v>
      </c>
      <c r="BN16" s="35">
        <v>220.1</v>
      </c>
      <c r="BO16" s="35">
        <v>224.3</v>
      </c>
      <c r="BP16" s="35">
        <v>228.6</v>
      </c>
      <c r="BQ16" s="35">
        <v>225.6</v>
      </c>
      <c r="BR16" s="35">
        <v>222.8</v>
      </c>
      <c r="BS16" s="35">
        <v>199.4</v>
      </c>
      <c r="BT16" s="35">
        <v>203.2</v>
      </c>
      <c r="BU16" s="35">
        <v>196.9</v>
      </c>
      <c r="BV16" s="35">
        <v>185.6</v>
      </c>
      <c r="BW16" s="35">
        <v>181.7</v>
      </c>
      <c r="BX16" s="35">
        <v>190.4</v>
      </c>
      <c r="BY16" s="35">
        <v>202.8</v>
      </c>
      <c r="BZ16" s="35">
        <v>199.4</v>
      </c>
      <c r="CA16" s="35">
        <v>197.9</v>
      </c>
      <c r="CB16" s="35">
        <v>191.4</v>
      </c>
      <c r="CC16" s="35">
        <v>183.8</v>
      </c>
      <c r="CD16" s="35">
        <v>180.5</v>
      </c>
      <c r="CE16" s="35">
        <v>176.4</v>
      </c>
      <c r="CF16" s="35">
        <v>183</v>
      </c>
      <c r="CG16" s="35">
        <v>184.9</v>
      </c>
      <c r="CH16" s="35">
        <v>181.5</v>
      </c>
      <c r="CI16" s="35">
        <v>181.4</v>
      </c>
      <c r="CJ16" s="35">
        <v>182.8</v>
      </c>
      <c r="CK16" s="35">
        <v>178.3</v>
      </c>
      <c r="CL16" s="35">
        <v>176.5</v>
      </c>
    </row>
    <row r="17" spans="1:90">
      <c r="A17" s="43" t="s">
        <v>62</v>
      </c>
      <c r="B17" s="43" t="s">
        <v>63</v>
      </c>
      <c r="C17" s="34">
        <v>8.4290000000000004E-2</v>
      </c>
      <c r="D17" s="35">
        <v>100.5</v>
      </c>
      <c r="E17" s="35">
        <v>99.7</v>
      </c>
      <c r="F17" s="35">
        <v>102.5</v>
      </c>
      <c r="G17" s="35">
        <v>108.1</v>
      </c>
      <c r="H17" s="35">
        <v>109.7</v>
      </c>
      <c r="I17" s="35">
        <v>111.5</v>
      </c>
      <c r="J17" s="35">
        <v>115.6</v>
      </c>
      <c r="K17" s="35">
        <v>116.2</v>
      </c>
      <c r="L17" s="35">
        <v>116.3</v>
      </c>
      <c r="M17" s="35">
        <v>117.3</v>
      </c>
      <c r="N17" s="35">
        <v>124.5</v>
      </c>
      <c r="O17" s="35">
        <v>125.3</v>
      </c>
      <c r="P17" s="35">
        <v>131.4</v>
      </c>
      <c r="Q17" s="35">
        <v>139.9</v>
      </c>
      <c r="R17" s="35">
        <v>144.1</v>
      </c>
      <c r="S17" s="35">
        <v>154</v>
      </c>
      <c r="T17" s="35">
        <v>158.19999999999999</v>
      </c>
      <c r="U17" s="35">
        <v>159.80000000000001</v>
      </c>
      <c r="V17" s="35">
        <v>155.5</v>
      </c>
      <c r="W17" s="35">
        <v>152.80000000000001</v>
      </c>
      <c r="X17" s="35">
        <v>159.1</v>
      </c>
      <c r="Y17" s="35">
        <v>168.1</v>
      </c>
      <c r="Z17" s="35">
        <v>165.1</v>
      </c>
      <c r="AA17" s="35">
        <v>164.9</v>
      </c>
      <c r="AB17" s="35">
        <v>160.80000000000001</v>
      </c>
      <c r="AC17" s="35">
        <v>163.80000000000001</v>
      </c>
      <c r="AD17" s="35">
        <v>161.5</v>
      </c>
      <c r="AE17" s="35">
        <v>162.6</v>
      </c>
      <c r="AF17" s="35">
        <v>157.80000000000001</v>
      </c>
      <c r="AG17" s="35">
        <v>147.30000000000001</v>
      </c>
      <c r="AH17" s="35">
        <v>149.19999999999999</v>
      </c>
      <c r="AI17" s="35">
        <v>145.6</v>
      </c>
      <c r="AJ17" s="35">
        <v>142.30000000000001</v>
      </c>
      <c r="AK17" s="35">
        <v>138.1</v>
      </c>
      <c r="AL17" s="35">
        <v>133.9</v>
      </c>
      <c r="AM17" s="35">
        <v>130.30000000000001</v>
      </c>
      <c r="AN17" s="35">
        <v>125.4</v>
      </c>
      <c r="AO17" s="35">
        <v>129.6</v>
      </c>
      <c r="AP17" s="35">
        <v>132.1</v>
      </c>
      <c r="AQ17" s="35">
        <v>132.4</v>
      </c>
      <c r="AR17" s="35">
        <v>130.69999999999999</v>
      </c>
      <c r="AS17" s="35">
        <v>133.4</v>
      </c>
      <c r="AT17" s="35">
        <v>141.4</v>
      </c>
      <c r="AU17" s="35">
        <v>154.9</v>
      </c>
      <c r="AV17" s="35">
        <v>159.30000000000001</v>
      </c>
      <c r="AW17" s="35">
        <v>160.5</v>
      </c>
      <c r="AX17" s="35">
        <v>161.1</v>
      </c>
      <c r="AY17" s="35">
        <v>157.19999999999999</v>
      </c>
      <c r="AZ17" s="35">
        <v>157.69999999999999</v>
      </c>
      <c r="BA17" s="35">
        <v>158.69999999999999</v>
      </c>
      <c r="BB17" s="35">
        <v>157.69999999999999</v>
      </c>
      <c r="BC17" s="35">
        <v>161.5</v>
      </c>
      <c r="BD17" s="35">
        <v>167.6</v>
      </c>
      <c r="BE17" s="35">
        <v>177.2</v>
      </c>
      <c r="BF17" s="35">
        <v>189.8</v>
      </c>
      <c r="BG17" s="35">
        <v>198.1</v>
      </c>
      <c r="BH17" s="35">
        <v>222.7</v>
      </c>
      <c r="BI17" s="35">
        <v>237</v>
      </c>
      <c r="BJ17" s="35">
        <v>267.2</v>
      </c>
      <c r="BK17" s="35">
        <v>292.5</v>
      </c>
      <c r="BL17" s="35">
        <v>301.89999999999998</v>
      </c>
      <c r="BM17" s="35">
        <v>290.60000000000002</v>
      </c>
      <c r="BN17" s="35">
        <v>299.5</v>
      </c>
      <c r="BO17" s="35">
        <v>316</v>
      </c>
      <c r="BP17" s="35">
        <v>322.89999999999998</v>
      </c>
      <c r="BQ17" s="35">
        <v>327.2</v>
      </c>
      <c r="BR17" s="35">
        <v>309.5</v>
      </c>
      <c r="BS17" s="35">
        <v>305</v>
      </c>
      <c r="BT17" s="35">
        <v>270.7</v>
      </c>
      <c r="BU17" s="35">
        <v>257.39999999999998</v>
      </c>
      <c r="BV17" s="35">
        <v>243.5</v>
      </c>
      <c r="BW17" s="35">
        <v>248.7</v>
      </c>
      <c r="BX17" s="35">
        <v>258.60000000000002</v>
      </c>
      <c r="BY17" s="35">
        <v>255.4</v>
      </c>
      <c r="BZ17" s="35">
        <v>250.4</v>
      </c>
      <c r="CA17" s="35">
        <v>254.6</v>
      </c>
      <c r="CB17" s="35">
        <v>251.2</v>
      </c>
      <c r="CC17" s="35">
        <v>248.2</v>
      </c>
      <c r="CD17" s="35">
        <v>248.5</v>
      </c>
      <c r="CE17" s="35">
        <v>248.3</v>
      </c>
      <c r="CF17" s="35">
        <v>249.1</v>
      </c>
      <c r="CG17" s="35">
        <v>251.8</v>
      </c>
      <c r="CH17" s="35">
        <v>239.3</v>
      </c>
      <c r="CI17" s="35">
        <v>240.5</v>
      </c>
      <c r="CJ17" s="35">
        <v>230.3</v>
      </c>
      <c r="CK17" s="35">
        <v>234.2</v>
      </c>
      <c r="CL17" s="35">
        <v>237.1</v>
      </c>
    </row>
    <row r="18" spans="1:90">
      <c r="A18" s="43" t="s">
        <v>64</v>
      </c>
      <c r="B18" s="43" t="s">
        <v>65</v>
      </c>
      <c r="C18" s="34">
        <v>5.7639999999999997E-2</v>
      </c>
      <c r="D18" s="35">
        <v>101.1</v>
      </c>
      <c r="E18" s="35">
        <v>98.5</v>
      </c>
      <c r="F18" s="35">
        <v>95.5</v>
      </c>
      <c r="G18" s="35">
        <v>95.7</v>
      </c>
      <c r="H18" s="35">
        <v>92.8</v>
      </c>
      <c r="I18" s="35">
        <v>96.3</v>
      </c>
      <c r="J18" s="35">
        <v>100.1</v>
      </c>
      <c r="K18" s="35">
        <v>101.3</v>
      </c>
      <c r="L18" s="35">
        <v>102</v>
      </c>
      <c r="M18" s="35">
        <v>102.3</v>
      </c>
      <c r="N18" s="35">
        <v>104</v>
      </c>
      <c r="O18" s="35">
        <v>101.3</v>
      </c>
      <c r="P18" s="35">
        <v>112.7</v>
      </c>
      <c r="Q18" s="35">
        <v>111.5</v>
      </c>
      <c r="R18" s="35">
        <v>110.1</v>
      </c>
      <c r="S18" s="35">
        <v>115.9</v>
      </c>
      <c r="T18" s="35">
        <v>117.1</v>
      </c>
      <c r="U18" s="35">
        <v>116.2</v>
      </c>
      <c r="V18" s="35">
        <v>113.3</v>
      </c>
      <c r="W18" s="35">
        <v>112.8</v>
      </c>
      <c r="X18" s="35">
        <v>113.4</v>
      </c>
      <c r="Y18" s="35">
        <v>113.7</v>
      </c>
      <c r="Z18" s="35">
        <v>111.8</v>
      </c>
      <c r="AA18" s="35">
        <v>111.6</v>
      </c>
      <c r="AB18" s="35">
        <v>115.5</v>
      </c>
      <c r="AC18" s="35">
        <v>116.4</v>
      </c>
      <c r="AD18" s="35">
        <v>121.9</v>
      </c>
      <c r="AE18" s="35">
        <v>132.9</v>
      </c>
      <c r="AF18" s="35">
        <v>137.5</v>
      </c>
      <c r="AG18" s="35">
        <v>141.69999999999999</v>
      </c>
      <c r="AH18" s="35">
        <v>148.30000000000001</v>
      </c>
      <c r="AI18" s="35">
        <v>149.9</v>
      </c>
      <c r="AJ18" s="35">
        <v>149.1</v>
      </c>
      <c r="AK18" s="35">
        <v>149.80000000000001</v>
      </c>
      <c r="AL18" s="35">
        <v>148.69999999999999</v>
      </c>
      <c r="AM18" s="35">
        <v>149.9</v>
      </c>
      <c r="AN18" s="35">
        <v>142.19999999999999</v>
      </c>
      <c r="AO18" s="35">
        <v>142.1</v>
      </c>
      <c r="AP18" s="35">
        <v>156.1</v>
      </c>
      <c r="AQ18" s="35">
        <v>164.8</v>
      </c>
      <c r="AR18" s="35">
        <v>165.7</v>
      </c>
      <c r="AS18" s="35">
        <v>174.3</v>
      </c>
      <c r="AT18" s="35">
        <v>183.6</v>
      </c>
      <c r="AU18" s="35">
        <v>192.7</v>
      </c>
      <c r="AV18" s="35">
        <v>193</v>
      </c>
      <c r="AW18" s="35">
        <v>203.1</v>
      </c>
      <c r="AX18" s="35">
        <v>208.2</v>
      </c>
      <c r="AY18" s="35">
        <v>217.3</v>
      </c>
      <c r="AZ18" s="35">
        <v>219.9</v>
      </c>
      <c r="BA18" s="35">
        <v>223.4</v>
      </c>
      <c r="BB18" s="35">
        <v>207.9</v>
      </c>
      <c r="BC18" s="35">
        <v>207.6</v>
      </c>
      <c r="BD18" s="35">
        <v>211.5</v>
      </c>
      <c r="BE18" s="35">
        <v>214.1</v>
      </c>
      <c r="BF18" s="35">
        <v>221.3</v>
      </c>
      <c r="BG18" s="35">
        <v>230.9</v>
      </c>
      <c r="BH18" s="35">
        <v>229.5</v>
      </c>
      <c r="BI18" s="35">
        <v>226.3</v>
      </c>
      <c r="BJ18" s="35">
        <v>236.6</v>
      </c>
      <c r="BK18" s="35">
        <v>250.7</v>
      </c>
      <c r="BL18" s="35">
        <v>252</v>
      </c>
      <c r="BM18" s="35">
        <v>239</v>
      </c>
      <c r="BN18" s="35">
        <v>218.4</v>
      </c>
      <c r="BO18" s="35">
        <v>219.9</v>
      </c>
      <c r="BP18" s="35">
        <v>219.3</v>
      </c>
      <c r="BQ18" s="35">
        <v>213.1</v>
      </c>
      <c r="BR18" s="35">
        <v>208.4</v>
      </c>
      <c r="BS18" s="35">
        <v>195</v>
      </c>
      <c r="BT18" s="35">
        <v>190.8</v>
      </c>
      <c r="BU18" s="35">
        <v>191.4</v>
      </c>
      <c r="BV18" s="35">
        <v>184.5</v>
      </c>
      <c r="BW18" s="35">
        <v>177.3</v>
      </c>
      <c r="BX18" s="35">
        <v>178.2</v>
      </c>
      <c r="BY18" s="35">
        <v>179.2</v>
      </c>
      <c r="BZ18" s="35">
        <v>176.3</v>
      </c>
      <c r="CA18" s="35">
        <v>170.8</v>
      </c>
      <c r="CB18" s="35">
        <v>162.9</v>
      </c>
      <c r="CC18" s="35">
        <v>157.69999999999999</v>
      </c>
      <c r="CD18" s="35">
        <v>156.19999999999999</v>
      </c>
      <c r="CE18" s="35">
        <v>157</v>
      </c>
      <c r="CF18" s="35">
        <v>160.9</v>
      </c>
      <c r="CG18" s="35">
        <v>164.1</v>
      </c>
      <c r="CH18" s="35">
        <v>161.30000000000001</v>
      </c>
      <c r="CI18" s="35">
        <v>164</v>
      </c>
      <c r="CJ18" s="35">
        <v>168.1</v>
      </c>
      <c r="CK18" s="35">
        <v>165.4</v>
      </c>
      <c r="CL18" s="35">
        <v>164.9</v>
      </c>
    </row>
    <row r="19" spans="1:90">
      <c r="A19" s="43" t="s">
        <v>66</v>
      </c>
      <c r="B19" s="43" t="s">
        <v>67</v>
      </c>
      <c r="C19" s="34">
        <v>0.10238999999999999</v>
      </c>
      <c r="D19" s="35">
        <v>102.3</v>
      </c>
      <c r="E19" s="35">
        <v>103</v>
      </c>
      <c r="F19" s="35">
        <v>102</v>
      </c>
      <c r="G19" s="35">
        <v>105.1</v>
      </c>
      <c r="H19" s="35">
        <v>110.4</v>
      </c>
      <c r="I19" s="35">
        <v>114.3</v>
      </c>
      <c r="J19" s="35">
        <v>117.1</v>
      </c>
      <c r="K19" s="35">
        <v>119.6</v>
      </c>
      <c r="L19" s="35">
        <v>122.3</v>
      </c>
      <c r="M19" s="35">
        <v>129.1</v>
      </c>
      <c r="N19" s="35">
        <v>149.69999999999999</v>
      </c>
      <c r="O19" s="35">
        <v>154.5</v>
      </c>
      <c r="P19" s="35">
        <v>148</v>
      </c>
      <c r="Q19" s="35">
        <v>150.6</v>
      </c>
      <c r="R19" s="35">
        <v>152.30000000000001</v>
      </c>
      <c r="S19" s="35">
        <v>171.8</v>
      </c>
      <c r="T19" s="35">
        <v>179.2</v>
      </c>
      <c r="U19" s="35">
        <v>186.1</v>
      </c>
      <c r="V19" s="35">
        <v>184.9</v>
      </c>
      <c r="W19" s="35">
        <v>187.9</v>
      </c>
      <c r="X19" s="35">
        <v>200</v>
      </c>
      <c r="Y19" s="35">
        <v>217.3</v>
      </c>
      <c r="Z19" s="35">
        <v>209.3</v>
      </c>
      <c r="AA19" s="35">
        <v>201.7</v>
      </c>
      <c r="AB19" s="35">
        <v>187.5</v>
      </c>
      <c r="AC19" s="35">
        <v>190.5</v>
      </c>
      <c r="AD19" s="35">
        <v>179.8</v>
      </c>
      <c r="AE19" s="35">
        <v>179.2</v>
      </c>
      <c r="AF19" s="35">
        <v>173.8</v>
      </c>
      <c r="AG19" s="35">
        <v>170.6</v>
      </c>
      <c r="AH19" s="35">
        <v>171.8</v>
      </c>
      <c r="AI19" s="35">
        <v>170.5</v>
      </c>
      <c r="AJ19" s="35">
        <v>166</v>
      </c>
      <c r="AK19" s="35">
        <v>165.1</v>
      </c>
      <c r="AL19" s="35">
        <v>151.4</v>
      </c>
      <c r="AM19" s="35">
        <v>146.4</v>
      </c>
      <c r="AN19" s="35">
        <v>137.9</v>
      </c>
      <c r="AO19" s="35">
        <v>137.6</v>
      </c>
      <c r="AP19" s="35">
        <v>146.9</v>
      </c>
      <c r="AQ19" s="35">
        <v>148.5</v>
      </c>
      <c r="AR19" s="35">
        <v>145.4</v>
      </c>
      <c r="AS19" s="35">
        <v>147.30000000000001</v>
      </c>
      <c r="AT19" s="35">
        <v>154.30000000000001</v>
      </c>
      <c r="AU19" s="35">
        <v>161.30000000000001</v>
      </c>
      <c r="AV19" s="35">
        <v>163.4</v>
      </c>
      <c r="AW19" s="35">
        <v>164</v>
      </c>
      <c r="AX19" s="35">
        <v>163.69999999999999</v>
      </c>
      <c r="AY19" s="35">
        <v>164.7</v>
      </c>
      <c r="AZ19" s="35">
        <v>165.8</v>
      </c>
      <c r="BA19" s="35">
        <v>168.6</v>
      </c>
      <c r="BB19" s="35">
        <v>170.4</v>
      </c>
      <c r="BC19" s="35">
        <v>178.7</v>
      </c>
      <c r="BD19" s="35">
        <v>180</v>
      </c>
      <c r="BE19" s="35">
        <v>183.2</v>
      </c>
      <c r="BF19" s="35">
        <v>196.4</v>
      </c>
      <c r="BG19" s="35">
        <v>211.9</v>
      </c>
      <c r="BH19" s="35">
        <v>215.4</v>
      </c>
      <c r="BI19" s="35">
        <v>233.7</v>
      </c>
      <c r="BJ19" s="35">
        <v>263.5</v>
      </c>
      <c r="BK19" s="35">
        <v>273.89999999999998</v>
      </c>
      <c r="BL19" s="35">
        <v>283.10000000000002</v>
      </c>
      <c r="BM19" s="35">
        <v>266.10000000000002</v>
      </c>
      <c r="BN19" s="35">
        <v>255.3</v>
      </c>
      <c r="BO19" s="35">
        <v>261.60000000000002</v>
      </c>
      <c r="BP19" s="35">
        <v>275.7</v>
      </c>
      <c r="BQ19" s="35">
        <v>287.2</v>
      </c>
      <c r="BR19" s="35">
        <v>294.2</v>
      </c>
      <c r="BS19" s="35">
        <v>294.89999999999998</v>
      </c>
      <c r="BT19" s="35">
        <v>292.60000000000002</v>
      </c>
      <c r="BU19" s="35">
        <v>285.5</v>
      </c>
      <c r="BV19" s="35">
        <v>260.2</v>
      </c>
      <c r="BW19" s="35">
        <v>255.5</v>
      </c>
      <c r="BX19" s="35">
        <v>252.1</v>
      </c>
      <c r="BY19" s="35">
        <v>250.1</v>
      </c>
      <c r="BZ19" s="35">
        <v>251.4</v>
      </c>
      <c r="CA19" s="35">
        <v>256.8</v>
      </c>
      <c r="CB19" s="35">
        <v>257.89999999999998</v>
      </c>
      <c r="CC19" s="35">
        <v>258.3</v>
      </c>
      <c r="CD19" s="35">
        <v>244.5</v>
      </c>
      <c r="CE19" s="35">
        <v>237</v>
      </c>
      <c r="CF19" s="35">
        <v>240.1</v>
      </c>
      <c r="CG19" s="35">
        <v>245.7</v>
      </c>
      <c r="CH19" s="35">
        <v>242</v>
      </c>
      <c r="CI19" s="35">
        <v>228.4</v>
      </c>
      <c r="CJ19" s="35">
        <v>227.4</v>
      </c>
      <c r="CK19" s="35">
        <v>222.8</v>
      </c>
      <c r="CL19" s="35">
        <v>219.1</v>
      </c>
    </row>
    <row r="20" spans="1:90">
      <c r="A20" s="43" t="s">
        <v>68</v>
      </c>
      <c r="B20" s="43" t="s">
        <v>69</v>
      </c>
      <c r="C20" s="34">
        <v>3.8426999999999998</v>
      </c>
      <c r="D20" s="35">
        <v>90.5</v>
      </c>
      <c r="E20" s="35">
        <v>91.6</v>
      </c>
      <c r="F20" s="35">
        <v>92.7</v>
      </c>
      <c r="G20" s="35">
        <v>101.7</v>
      </c>
      <c r="H20" s="35">
        <v>99.9</v>
      </c>
      <c r="I20" s="35">
        <v>103.1</v>
      </c>
      <c r="J20" s="35">
        <v>113.8</v>
      </c>
      <c r="K20" s="35">
        <v>113</v>
      </c>
      <c r="L20" s="35">
        <v>116.2</v>
      </c>
      <c r="M20" s="35">
        <v>122.2</v>
      </c>
      <c r="N20" s="35">
        <v>123.3</v>
      </c>
      <c r="O20" s="35">
        <v>105.3</v>
      </c>
      <c r="P20" s="35">
        <v>102.3</v>
      </c>
      <c r="Q20" s="35">
        <v>98.9</v>
      </c>
      <c r="R20" s="35">
        <v>96.3</v>
      </c>
      <c r="S20" s="35">
        <v>98.5</v>
      </c>
      <c r="T20" s="35">
        <v>99.5</v>
      </c>
      <c r="U20" s="35">
        <v>106.4</v>
      </c>
      <c r="V20" s="35">
        <v>107.8</v>
      </c>
      <c r="W20" s="35">
        <v>115.2</v>
      </c>
      <c r="X20" s="35">
        <v>120.5</v>
      </c>
      <c r="Y20" s="35">
        <v>123.4</v>
      </c>
      <c r="Z20" s="35">
        <v>119.7</v>
      </c>
      <c r="AA20" s="35">
        <v>112.1</v>
      </c>
      <c r="AB20" s="35">
        <v>111.9</v>
      </c>
      <c r="AC20" s="35">
        <v>110.9</v>
      </c>
      <c r="AD20" s="35">
        <v>115.4</v>
      </c>
      <c r="AE20" s="35">
        <v>121.5</v>
      </c>
      <c r="AF20" s="35">
        <v>123.3</v>
      </c>
      <c r="AG20" s="35">
        <v>123.6</v>
      </c>
      <c r="AH20" s="35">
        <v>132.30000000000001</v>
      </c>
      <c r="AI20" s="35">
        <v>137.6</v>
      </c>
      <c r="AJ20" s="35">
        <v>136.5</v>
      </c>
      <c r="AK20" s="35">
        <v>133.19999999999999</v>
      </c>
      <c r="AL20" s="35">
        <v>127.4</v>
      </c>
      <c r="AM20" s="35">
        <v>115.8</v>
      </c>
      <c r="AN20" s="35">
        <v>109</v>
      </c>
      <c r="AO20" s="35">
        <v>113.8</v>
      </c>
      <c r="AP20" s="35">
        <v>121.6</v>
      </c>
      <c r="AQ20" s="35">
        <v>128.1</v>
      </c>
      <c r="AR20" s="35">
        <v>129.30000000000001</v>
      </c>
      <c r="AS20" s="35">
        <v>128.5</v>
      </c>
      <c r="AT20" s="35">
        <v>135.69999999999999</v>
      </c>
      <c r="AU20" s="35">
        <v>135.6</v>
      </c>
      <c r="AV20" s="35">
        <v>140.19999999999999</v>
      </c>
      <c r="AW20" s="35">
        <v>151.80000000000001</v>
      </c>
      <c r="AX20" s="35">
        <v>153.69999999999999</v>
      </c>
      <c r="AY20" s="35">
        <v>135.9</v>
      </c>
      <c r="AZ20" s="35">
        <v>136.80000000000001</v>
      </c>
      <c r="BA20" s="35">
        <v>122.7</v>
      </c>
      <c r="BB20" s="35">
        <v>120</v>
      </c>
      <c r="BC20" s="35">
        <v>134.1</v>
      </c>
      <c r="BD20" s="35">
        <v>136.1</v>
      </c>
      <c r="BE20" s="35">
        <v>141.6</v>
      </c>
      <c r="BF20" s="35">
        <v>151.30000000000001</v>
      </c>
      <c r="BG20" s="35">
        <v>156.6</v>
      </c>
      <c r="BH20" s="35">
        <v>150.9</v>
      </c>
      <c r="BI20" s="35">
        <v>155.80000000000001</v>
      </c>
      <c r="BJ20" s="35">
        <v>161.5</v>
      </c>
      <c r="BK20" s="35">
        <v>155.9</v>
      </c>
      <c r="BL20" s="35">
        <v>147.6</v>
      </c>
      <c r="BM20" s="35">
        <v>142.19999999999999</v>
      </c>
      <c r="BN20" s="35">
        <v>139.5</v>
      </c>
      <c r="BO20" s="35">
        <v>153.30000000000001</v>
      </c>
      <c r="BP20" s="35">
        <v>157.6</v>
      </c>
      <c r="BQ20" s="35">
        <v>168.3</v>
      </c>
      <c r="BR20" s="35">
        <v>171.3</v>
      </c>
      <c r="BS20" s="35">
        <v>161.80000000000001</v>
      </c>
      <c r="BT20" s="35">
        <v>169.3</v>
      </c>
      <c r="BU20" s="35">
        <v>175.1</v>
      </c>
      <c r="BV20" s="35">
        <v>174.2</v>
      </c>
      <c r="BW20" s="35">
        <v>196.1</v>
      </c>
      <c r="BX20" s="35">
        <v>206.6</v>
      </c>
      <c r="BY20" s="35">
        <v>165.1</v>
      </c>
      <c r="BZ20" s="35">
        <v>165.9</v>
      </c>
      <c r="CA20" s="35">
        <v>193.9</v>
      </c>
      <c r="CB20" s="35">
        <v>181.6</v>
      </c>
      <c r="CC20" s="35">
        <v>180.9</v>
      </c>
      <c r="CD20" s="35">
        <v>191.2</v>
      </c>
      <c r="CE20" s="35">
        <v>191.4</v>
      </c>
      <c r="CF20" s="35">
        <v>194.8</v>
      </c>
      <c r="CG20" s="35">
        <v>198.7</v>
      </c>
      <c r="CH20" s="35">
        <v>189.8</v>
      </c>
      <c r="CI20" s="35">
        <v>166.2</v>
      </c>
      <c r="CJ20" s="35">
        <v>160.80000000000001</v>
      </c>
      <c r="CK20" s="35">
        <v>166</v>
      </c>
      <c r="CL20" s="35">
        <v>182.5</v>
      </c>
    </row>
    <row r="21" spans="1:90">
      <c r="A21" s="43" t="s">
        <v>70</v>
      </c>
      <c r="B21" s="43" t="s">
        <v>71</v>
      </c>
      <c r="C21" s="34">
        <v>1.73553</v>
      </c>
      <c r="D21" s="35">
        <v>83.5</v>
      </c>
      <c r="E21" s="35">
        <v>82.6</v>
      </c>
      <c r="F21" s="35">
        <v>83.1</v>
      </c>
      <c r="G21" s="35">
        <v>93.9</v>
      </c>
      <c r="H21" s="35">
        <v>99.6</v>
      </c>
      <c r="I21" s="35">
        <v>108.5</v>
      </c>
      <c r="J21" s="35">
        <v>127.1</v>
      </c>
      <c r="K21" s="35">
        <v>123</v>
      </c>
      <c r="L21" s="35">
        <v>128.1</v>
      </c>
      <c r="M21" s="35">
        <v>141.9</v>
      </c>
      <c r="N21" s="35">
        <v>147.80000000000001</v>
      </c>
      <c r="O21" s="35">
        <v>111.7</v>
      </c>
      <c r="P21" s="35">
        <v>104.4</v>
      </c>
      <c r="Q21" s="35">
        <v>92.2</v>
      </c>
      <c r="R21" s="35">
        <v>86.3</v>
      </c>
      <c r="S21" s="35">
        <v>86.5</v>
      </c>
      <c r="T21" s="35">
        <v>92.3</v>
      </c>
      <c r="U21" s="35">
        <v>109</v>
      </c>
      <c r="V21" s="35">
        <v>111.6</v>
      </c>
      <c r="W21" s="35">
        <v>124.8</v>
      </c>
      <c r="X21" s="35">
        <v>129</v>
      </c>
      <c r="Y21" s="35">
        <v>135.80000000000001</v>
      </c>
      <c r="Z21" s="35">
        <v>130</v>
      </c>
      <c r="AA21" s="35">
        <v>117.3</v>
      </c>
      <c r="AB21" s="35">
        <v>112.3</v>
      </c>
      <c r="AC21" s="35">
        <v>108.3</v>
      </c>
      <c r="AD21" s="35">
        <v>114.5</v>
      </c>
      <c r="AE21" s="35">
        <v>124.4</v>
      </c>
      <c r="AF21" s="35">
        <v>130.80000000000001</v>
      </c>
      <c r="AG21" s="35">
        <v>140.30000000000001</v>
      </c>
      <c r="AH21" s="35">
        <v>162.4</v>
      </c>
      <c r="AI21" s="35">
        <v>169.3</v>
      </c>
      <c r="AJ21" s="35">
        <v>159</v>
      </c>
      <c r="AK21" s="35">
        <v>153.30000000000001</v>
      </c>
      <c r="AL21" s="35">
        <v>144.5</v>
      </c>
      <c r="AM21" s="35">
        <v>122.6</v>
      </c>
      <c r="AN21" s="35">
        <v>108.9</v>
      </c>
      <c r="AO21" s="35">
        <v>109.4</v>
      </c>
      <c r="AP21" s="35">
        <v>119.9</v>
      </c>
      <c r="AQ21" s="35">
        <v>114.4</v>
      </c>
      <c r="AR21" s="35">
        <v>118.6</v>
      </c>
      <c r="AS21" s="35">
        <v>129.9</v>
      </c>
      <c r="AT21" s="35">
        <v>139.80000000000001</v>
      </c>
      <c r="AU21" s="35">
        <v>145.1</v>
      </c>
      <c r="AV21" s="35">
        <v>152.5</v>
      </c>
      <c r="AW21" s="35">
        <v>173.6</v>
      </c>
      <c r="AX21" s="35">
        <v>188.3</v>
      </c>
      <c r="AY21" s="35">
        <v>153.80000000000001</v>
      </c>
      <c r="AZ21" s="35">
        <v>149.5</v>
      </c>
      <c r="BA21" s="35">
        <v>121</v>
      </c>
      <c r="BB21" s="35">
        <v>116.2</v>
      </c>
      <c r="BC21" s="35">
        <v>133.19999999999999</v>
      </c>
      <c r="BD21" s="35">
        <v>140.4</v>
      </c>
      <c r="BE21" s="35">
        <v>156</v>
      </c>
      <c r="BF21" s="35">
        <v>178.5</v>
      </c>
      <c r="BG21" s="35">
        <v>184.5</v>
      </c>
      <c r="BH21" s="35">
        <v>170.7</v>
      </c>
      <c r="BI21" s="35">
        <v>179.3</v>
      </c>
      <c r="BJ21" s="35">
        <v>191.8</v>
      </c>
      <c r="BK21" s="35">
        <v>180</v>
      </c>
      <c r="BL21" s="35">
        <v>156.80000000000001</v>
      </c>
      <c r="BM21" s="35">
        <v>138.4</v>
      </c>
      <c r="BN21" s="35">
        <v>132</v>
      </c>
      <c r="BO21" s="35">
        <v>143.9</v>
      </c>
      <c r="BP21" s="35">
        <v>150.9</v>
      </c>
      <c r="BQ21" s="35">
        <v>175.1</v>
      </c>
      <c r="BR21" s="35">
        <v>172</v>
      </c>
      <c r="BS21" s="35">
        <v>176.2</v>
      </c>
      <c r="BT21" s="35">
        <v>189.5</v>
      </c>
      <c r="BU21" s="35">
        <v>193.9</v>
      </c>
      <c r="BV21" s="35">
        <v>189.2</v>
      </c>
      <c r="BW21" s="35">
        <v>240.5</v>
      </c>
      <c r="BX21" s="35">
        <v>261.10000000000002</v>
      </c>
      <c r="BY21" s="35">
        <v>158.30000000000001</v>
      </c>
      <c r="BZ21" s="35">
        <v>143.30000000000001</v>
      </c>
      <c r="CA21" s="35">
        <v>146.80000000000001</v>
      </c>
      <c r="CB21" s="35">
        <v>149.9</v>
      </c>
      <c r="CC21" s="35">
        <v>163.80000000000001</v>
      </c>
      <c r="CD21" s="35">
        <v>185.4</v>
      </c>
      <c r="CE21" s="35">
        <v>199.4</v>
      </c>
      <c r="CF21" s="35">
        <v>216.8</v>
      </c>
      <c r="CG21" s="35">
        <v>224.3</v>
      </c>
      <c r="CH21" s="35">
        <v>209.4</v>
      </c>
      <c r="CI21" s="35">
        <v>157.4</v>
      </c>
      <c r="CJ21" s="35">
        <v>146.9</v>
      </c>
      <c r="CK21" s="35">
        <v>161</v>
      </c>
      <c r="CL21" s="35">
        <v>190</v>
      </c>
    </row>
    <row r="22" spans="1:90">
      <c r="A22" s="43" t="s">
        <v>72</v>
      </c>
      <c r="B22" s="43" t="s">
        <v>73</v>
      </c>
      <c r="C22" s="34">
        <v>0.20150000000000001</v>
      </c>
      <c r="D22" s="35">
        <v>73.5</v>
      </c>
      <c r="E22" s="35">
        <v>72</v>
      </c>
      <c r="F22" s="35">
        <v>77.7</v>
      </c>
      <c r="G22" s="35">
        <v>99.9</v>
      </c>
      <c r="H22" s="35">
        <v>109.8</v>
      </c>
      <c r="I22" s="35">
        <v>116.5</v>
      </c>
      <c r="J22" s="35">
        <v>121.1</v>
      </c>
      <c r="K22" s="35">
        <v>116.4</v>
      </c>
      <c r="L22" s="35">
        <v>109.2</v>
      </c>
      <c r="M22" s="35">
        <v>118.2</v>
      </c>
      <c r="N22" s="35">
        <v>149.9</v>
      </c>
      <c r="O22" s="35">
        <v>137.30000000000001</v>
      </c>
      <c r="P22" s="35">
        <v>126.9</v>
      </c>
      <c r="Q22" s="35">
        <v>103.9</v>
      </c>
      <c r="R22" s="35">
        <v>113</v>
      </c>
      <c r="S22" s="35">
        <v>116.6</v>
      </c>
      <c r="T22" s="35">
        <v>128.6</v>
      </c>
      <c r="U22" s="35">
        <v>146.5</v>
      </c>
      <c r="V22" s="35">
        <v>148.80000000000001</v>
      </c>
      <c r="W22" s="35">
        <v>146.6</v>
      </c>
      <c r="X22" s="35">
        <v>157.80000000000001</v>
      </c>
      <c r="Y22" s="35">
        <v>180.4</v>
      </c>
      <c r="Z22" s="35">
        <v>180</v>
      </c>
      <c r="AA22" s="35">
        <v>113.8</v>
      </c>
      <c r="AB22" s="35">
        <v>85.1</v>
      </c>
      <c r="AC22" s="35">
        <v>84.8</v>
      </c>
      <c r="AD22" s="35">
        <v>102.1</v>
      </c>
      <c r="AE22" s="35">
        <v>115.3</v>
      </c>
      <c r="AF22" s="35">
        <v>133.69999999999999</v>
      </c>
      <c r="AG22" s="35">
        <v>150.4</v>
      </c>
      <c r="AH22" s="35">
        <v>164.1</v>
      </c>
      <c r="AI22" s="35">
        <v>169.4</v>
      </c>
      <c r="AJ22" s="35">
        <v>169.9</v>
      </c>
      <c r="AK22" s="35">
        <v>176.5</v>
      </c>
      <c r="AL22" s="35">
        <v>174.2</v>
      </c>
      <c r="AM22" s="35">
        <v>153.30000000000001</v>
      </c>
      <c r="AN22" s="35">
        <v>131.5</v>
      </c>
      <c r="AO22" s="35">
        <v>114.1</v>
      </c>
      <c r="AP22" s="35">
        <v>109.8</v>
      </c>
      <c r="AQ22" s="35">
        <v>102.7</v>
      </c>
      <c r="AR22" s="35">
        <v>104</v>
      </c>
      <c r="AS22" s="35">
        <v>106.9</v>
      </c>
      <c r="AT22" s="35">
        <v>117.3</v>
      </c>
      <c r="AU22" s="35">
        <v>118.9</v>
      </c>
      <c r="AV22" s="35">
        <v>127</v>
      </c>
      <c r="AW22" s="35">
        <v>128.19999999999999</v>
      </c>
      <c r="AX22" s="35">
        <v>128.5</v>
      </c>
      <c r="AY22" s="35">
        <v>105.6</v>
      </c>
      <c r="AZ22" s="35">
        <v>92.7</v>
      </c>
      <c r="BA22" s="35">
        <v>88.5</v>
      </c>
      <c r="BB22" s="35">
        <v>103.2</v>
      </c>
      <c r="BC22" s="35">
        <v>143.5</v>
      </c>
      <c r="BD22" s="35">
        <v>172.2</v>
      </c>
      <c r="BE22" s="35">
        <v>199.8</v>
      </c>
      <c r="BF22" s="35">
        <v>232.7</v>
      </c>
      <c r="BG22" s="35">
        <v>244.5</v>
      </c>
      <c r="BH22" s="35">
        <v>268.7</v>
      </c>
      <c r="BI22" s="35">
        <v>303.60000000000002</v>
      </c>
      <c r="BJ22" s="35">
        <v>293.60000000000002</v>
      </c>
      <c r="BK22" s="35">
        <v>240.1</v>
      </c>
      <c r="BL22" s="35">
        <v>149.30000000000001</v>
      </c>
      <c r="BM22" s="35">
        <v>121.5</v>
      </c>
      <c r="BN22" s="35">
        <v>105.4</v>
      </c>
      <c r="BO22" s="35">
        <v>110.3</v>
      </c>
      <c r="BP22" s="35">
        <v>118.1</v>
      </c>
      <c r="BQ22" s="35">
        <v>125.3</v>
      </c>
      <c r="BR22" s="35">
        <v>133.69999999999999</v>
      </c>
      <c r="BS22" s="35">
        <v>133.30000000000001</v>
      </c>
      <c r="BT22" s="35">
        <v>139.30000000000001</v>
      </c>
      <c r="BU22" s="35">
        <v>153.30000000000001</v>
      </c>
      <c r="BV22" s="35">
        <v>154.69999999999999</v>
      </c>
      <c r="BW22" s="35">
        <v>171.5</v>
      </c>
      <c r="BX22" s="35">
        <v>128.69999999999999</v>
      </c>
      <c r="BY22" s="35">
        <v>108.3</v>
      </c>
      <c r="BZ22" s="35">
        <v>106.9</v>
      </c>
      <c r="CA22" s="35">
        <v>109.1</v>
      </c>
      <c r="CB22" s="35">
        <v>118.2</v>
      </c>
      <c r="CC22" s="35">
        <v>125.9</v>
      </c>
      <c r="CD22" s="35">
        <v>143.1</v>
      </c>
      <c r="CE22" s="35">
        <v>154.80000000000001</v>
      </c>
      <c r="CF22" s="35">
        <v>159.19999999999999</v>
      </c>
      <c r="CG22" s="35">
        <v>154.9</v>
      </c>
      <c r="CH22" s="35">
        <v>140.30000000000001</v>
      </c>
      <c r="CI22" s="35">
        <v>110.8</v>
      </c>
      <c r="CJ22" s="35">
        <v>98.9</v>
      </c>
      <c r="CK22" s="35">
        <v>105.9</v>
      </c>
      <c r="CL22" s="35">
        <v>126.6</v>
      </c>
    </row>
    <row r="23" spans="1:90">
      <c r="A23" s="43" t="s">
        <v>74</v>
      </c>
      <c r="B23" s="43" t="s">
        <v>75</v>
      </c>
      <c r="C23" s="34">
        <v>1.7500000000000002E-2</v>
      </c>
      <c r="D23" s="35">
        <v>97.3</v>
      </c>
      <c r="E23" s="35">
        <v>90.3</v>
      </c>
      <c r="F23" s="35">
        <v>97.3</v>
      </c>
      <c r="G23" s="35">
        <v>94.4</v>
      </c>
      <c r="H23" s="35">
        <v>76.8</v>
      </c>
      <c r="I23" s="35">
        <v>77.7</v>
      </c>
      <c r="J23" s="35">
        <v>82.4</v>
      </c>
      <c r="K23" s="35">
        <v>95.8</v>
      </c>
      <c r="L23" s="35">
        <v>116</v>
      </c>
      <c r="M23" s="35">
        <v>168.6</v>
      </c>
      <c r="N23" s="35">
        <v>162.6</v>
      </c>
      <c r="O23" s="35">
        <v>127.2</v>
      </c>
      <c r="P23" s="35">
        <v>124.4</v>
      </c>
      <c r="Q23" s="35">
        <v>123.2</v>
      </c>
      <c r="R23" s="35">
        <v>126.8</v>
      </c>
      <c r="S23" s="35">
        <v>128.19999999999999</v>
      </c>
      <c r="T23" s="35">
        <v>120.8</v>
      </c>
      <c r="U23" s="35">
        <v>127.7</v>
      </c>
      <c r="V23" s="35">
        <v>114.4</v>
      </c>
      <c r="W23" s="35">
        <v>135.5</v>
      </c>
      <c r="X23" s="35">
        <v>156.6</v>
      </c>
      <c r="Y23" s="35">
        <v>168.6</v>
      </c>
      <c r="Z23" s="35">
        <v>186.7</v>
      </c>
      <c r="AA23" s="35">
        <v>173.4</v>
      </c>
      <c r="AB23" s="35">
        <v>155.4</v>
      </c>
      <c r="AC23" s="35">
        <v>146</v>
      </c>
      <c r="AD23" s="35">
        <v>144.5</v>
      </c>
      <c r="AE23" s="35">
        <v>135.80000000000001</v>
      </c>
      <c r="AF23" s="35">
        <v>138.19999999999999</v>
      </c>
      <c r="AG23" s="35">
        <v>134.9</v>
      </c>
      <c r="AH23" s="35">
        <v>140.80000000000001</v>
      </c>
      <c r="AI23" s="35">
        <v>151.19999999999999</v>
      </c>
      <c r="AJ23" s="35">
        <v>150.19999999999999</v>
      </c>
      <c r="AK23" s="35">
        <v>172.5</v>
      </c>
      <c r="AL23" s="35">
        <v>166.5</v>
      </c>
      <c r="AM23" s="35">
        <v>177.3</v>
      </c>
      <c r="AN23" s="35">
        <v>127.1</v>
      </c>
      <c r="AO23" s="35">
        <v>124.4</v>
      </c>
      <c r="AP23" s="35">
        <v>130.80000000000001</v>
      </c>
      <c r="AQ23" s="35">
        <v>124.7</v>
      </c>
      <c r="AR23" s="35">
        <v>118</v>
      </c>
      <c r="AS23" s="35">
        <v>116.5</v>
      </c>
      <c r="AT23" s="35">
        <v>120.7</v>
      </c>
      <c r="AU23" s="35">
        <v>146.5</v>
      </c>
      <c r="AV23" s="35">
        <v>172.6</v>
      </c>
      <c r="AW23" s="35">
        <v>175.6</v>
      </c>
      <c r="AX23" s="35">
        <v>171.1</v>
      </c>
      <c r="AY23" s="35">
        <v>170.2</v>
      </c>
      <c r="AZ23" s="35">
        <v>156.6</v>
      </c>
      <c r="BA23" s="35">
        <v>156.6</v>
      </c>
      <c r="BB23" s="35">
        <v>156.6</v>
      </c>
      <c r="BC23" s="35">
        <v>156.6</v>
      </c>
      <c r="BD23" s="35">
        <v>156.6</v>
      </c>
      <c r="BE23" s="35">
        <v>156.6</v>
      </c>
      <c r="BF23" s="35">
        <v>156.6</v>
      </c>
      <c r="BG23" s="35">
        <v>156.6</v>
      </c>
      <c r="BH23" s="35">
        <v>156.6</v>
      </c>
      <c r="BI23" s="35">
        <v>156.6</v>
      </c>
      <c r="BJ23" s="35">
        <v>156.6</v>
      </c>
      <c r="BK23" s="35">
        <v>240.9</v>
      </c>
      <c r="BL23" s="35">
        <v>240.9</v>
      </c>
      <c r="BM23" s="35">
        <v>240.9</v>
      </c>
      <c r="BN23" s="35">
        <v>240.9</v>
      </c>
      <c r="BO23" s="35">
        <v>240.9</v>
      </c>
      <c r="BP23" s="35">
        <v>240.9</v>
      </c>
      <c r="BQ23" s="35">
        <v>240.9</v>
      </c>
      <c r="BR23" s="35">
        <v>168.7</v>
      </c>
      <c r="BS23" s="35">
        <v>150.6</v>
      </c>
      <c r="BT23" s="35">
        <v>150.6</v>
      </c>
      <c r="BU23" s="35">
        <v>150.6</v>
      </c>
      <c r="BV23" s="35">
        <v>150.6</v>
      </c>
      <c r="BW23" s="35">
        <v>150.6</v>
      </c>
      <c r="BX23" s="35">
        <v>203.6</v>
      </c>
      <c r="BY23" s="35">
        <v>228.8</v>
      </c>
      <c r="BZ23" s="35">
        <v>252.9</v>
      </c>
      <c r="CA23" s="35">
        <v>277</v>
      </c>
      <c r="CB23" s="35">
        <v>277</v>
      </c>
      <c r="CC23" s="35">
        <v>277</v>
      </c>
      <c r="CD23" s="35">
        <v>187.2</v>
      </c>
      <c r="CE23" s="35">
        <v>183.7</v>
      </c>
      <c r="CF23" s="35">
        <v>186.7</v>
      </c>
      <c r="CG23" s="35">
        <v>203.8</v>
      </c>
      <c r="CH23" s="35">
        <v>198.7</v>
      </c>
      <c r="CI23" s="35">
        <v>140.69999999999999</v>
      </c>
      <c r="CJ23" s="35">
        <v>156.6</v>
      </c>
      <c r="CK23" s="35">
        <v>174.7</v>
      </c>
      <c r="CL23" s="35">
        <v>208.6</v>
      </c>
    </row>
    <row r="24" spans="1:90">
      <c r="A24" s="43" t="s">
        <v>76</v>
      </c>
      <c r="B24" s="43" t="s">
        <v>77</v>
      </c>
      <c r="C24" s="34">
        <v>0.17793999999999999</v>
      </c>
      <c r="D24" s="35">
        <v>96.6</v>
      </c>
      <c r="E24" s="35">
        <v>94.5</v>
      </c>
      <c r="F24" s="35">
        <v>88</v>
      </c>
      <c r="G24" s="35">
        <v>85.3</v>
      </c>
      <c r="H24" s="35">
        <v>83.3</v>
      </c>
      <c r="I24" s="35">
        <v>84</v>
      </c>
      <c r="J24" s="35">
        <v>97.5</v>
      </c>
      <c r="K24" s="35">
        <v>122</v>
      </c>
      <c r="L24" s="35">
        <v>172.4</v>
      </c>
      <c r="M24" s="35">
        <v>209.5</v>
      </c>
      <c r="N24" s="35">
        <v>222.6</v>
      </c>
      <c r="O24" s="35">
        <v>163.4</v>
      </c>
      <c r="P24" s="35">
        <v>113.4</v>
      </c>
      <c r="Q24" s="35">
        <v>85.9</v>
      </c>
      <c r="R24" s="35">
        <v>80.099999999999994</v>
      </c>
      <c r="S24" s="35">
        <v>75</v>
      </c>
      <c r="T24" s="35">
        <v>79</v>
      </c>
      <c r="U24" s="35">
        <v>84.9</v>
      </c>
      <c r="V24" s="35">
        <v>89.4</v>
      </c>
      <c r="W24" s="35">
        <v>95.1</v>
      </c>
      <c r="X24" s="35">
        <v>101.1</v>
      </c>
      <c r="Y24" s="35">
        <v>103</v>
      </c>
      <c r="Z24" s="35">
        <v>109.8</v>
      </c>
      <c r="AA24" s="35">
        <v>122</v>
      </c>
      <c r="AB24" s="35">
        <v>174.8</v>
      </c>
      <c r="AC24" s="35">
        <v>189.5</v>
      </c>
      <c r="AD24" s="35">
        <v>167.2</v>
      </c>
      <c r="AE24" s="35">
        <v>138.69999999999999</v>
      </c>
      <c r="AF24" s="35">
        <v>130.9</v>
      </c>
      <c r="AG24" s="35">
        <v>155.5</v>
      </c>
      <c r="AH24" s="35">
        <v>186.1</v>
      </c>
      <c r="AI24" s="35">
        <v>209.9</v>
      </c>
      <c r="AJ24" s="35">
        <v>255.5</v>
      </c>
      <c r="AK24" s="35">
        <v>260.39999999999998</v>
      </c>
      <c r="AL24" s="35">
        <v>230.5</v>
      </c>
      <c r="AM24" s="35">
        <v>179.8</v>
      </c>
      <c r="AN24" s="35">
        <v>120.5</v>
      </c>
      <c r="AO24" s="35">
        <v>114</v>
      </c>
      <c r="AP24" s="35">
        <v>114.4</v>
      </c>
      <c r="AQ24" s="35">
        <v>113.3</v>
      </c>
      <c r="AR24" s="35">
        <v>107.8</v>
      </c>
      <c r="AS24" s="35">
        <v>126.5</v>
      </c>
      <c r="AT24" s="35">
        <v>144.1</v>
      </c>
      <c r="AU24" s="35">
        <v>170.3</v>
      </c>
      <c r="AV24" s="35">
        <v>169.1</v>
      </c>
      <c r="AW24" s="35">
        <v>171.4</v>
      </c>
      <c r="AX24" s="35">
        <v>211.9</v>
      </c>
      <c r="AY24" s="35">
        <v>227.9</v>
      </c>
      <c r="AZ24" s="35">
        <v>252.8</v>
      </c>
      <c r="BA24" s="35">
        <v>230.4</v>
      </c>
      <c r="BB24" s="35">
        <v>207.5</v>
      </c>
      <c r="BC24" s="35">
        <v>164.5</v>
      </c>
      <c r="BD24" s="35">
        <v>163.6</v>
      </c>
      <c r="BE24" s="35">
        <v>171</v>
      </c>
      <c r="BF24" s="35">
        <v>170.8</v>
      </c>
      <c r="BG24" s="35">
        <v>166.8</v>
      </c>
      <c r="BH24" s="35">
        <v>178.3</v>
      </c>
      <c r="BI24" s="35">
        <v>227.7</v>
      </c>
      <c r="BJ24" s="35">
        <v>251.2</v>
      </c>
      <c r="BK24" s="35">
        <v>268.2</v>
      </c>
      <c r="BL24" s="35">
        <v>270.39999999999998</v>
      </c>
      <c r="BM24" s="35">
        <v>247.8</v>
      </c>
      <c r="BN24" s="35">
        <v>171.3</v>
      </c>
      <c r="BO24" s="35">
        <v>148</v>
      </c>
      <c r="BP24" s="35">
        <v>139</v>
      </c>
      <c r="BQ24" s="35">
        <v>150.19999999999999</v>
      </c>
      <c r="BR24" s="35">
        <v>158</v>
      </c>
      <c r="BS24" s="35">
        <v>164.7</v>
      </c>
      <c r="BT24" s="35">
        <v>204.8</v>
      </c>
      <c r="BU24" s="35">
        <v>278.39999999999998</v>
      </c>
      <c r="BV24" s="35">
        <v>343.7</v>
      </c>
      <c r="BW24" s="35">
        <v>469.3</v>
      </c>
      <c r="BX24" s="35">
        <v>619.4</v>
      </c>
      <c r="BY24" s="35">
        <v>260.60000000000002</v>
      </c>
      <c r="BZ24" s="35">
        <v>179.1</v>
      </c>
      <c r="CA24" s="35">
        <v>156.9</v>
      </c>
      <c r="CB24" s="35">
        <v>150.30000000000001</v>
      </c>
      <c r="CC24" s="35">
        <v>174.4</v>
      </c>
      <c r="CD24" s="35">
        <v>200.9</v>
      </c>
      <c r="CE24" s="35">
        <v>244.8</v>
      </c>
      <c r="CF24" s="35">
        <v>257.60000000000002</v>
      </c>
      <c r="CG24" s="35">
        <v>231.3</v>
      </c>
      <c r="CH24" s="35">
        <v>222.9</v>
      </c>
      <c r="CI24" s="35">
        <v>180.1</v>
      </c>
      <c r="CJ24" s="35">
        <v>151</v>
      </c>
      <c r="CK24" s="35">
        <v>133.80000000000001</v>
      </c>
      <c r="CL24" s="35">
        <v>136</v>
      </c>
    </row>
    <row r="25" spans="1:90">
      <c r="A25" s="43" t="s">
        <v>78</v>
      </c>
      <c r="B25" s="43" t="s">
        <v>79</v>
      </c>
      <c r="C25" s="34">
        <v>6.7809999999999995E-2</v>
      </c>
      <c r="D25" s="35">
        <v>90.9</v>
      </c>
      <c r="E25" s="35">
        <v>89.2</v>
      </c>
      <c r="F25" s="35">
        <v>90.4</v>
      </c>
      <c r="G25" s="35">
        <v>91</v>
      </c>
      <c r="H25" s="35">
        <v>91</v>
      </c>
      <c r="I25" s="35">
        <v>90.2</v>
      </c>
      <c r="J25" s="35">
        <v>87.3</v>
      </c>
      <c r="K25" s="35">
        <v>87.8</v>
      </c>
      <c r="L25" s="35">
        <v>91.9</v>
      </c>
      <c r="M25" s="35">
        <v>92.4</v>
      </c>
      <c r="N25" s="35">
        <v>92.3</v>
      </c>
      <c r="O25" s="35">
        <v>93.8</v>
      </c>
      <c r="P25" s="35">
        <v>102.5</v>
      </c>
      <c r="Q25" s="35">
        <v>114.2</v>
      </c>
      <c r="R25" s="35">
        <v>112.2</v>
      </c>
      <c r="S25" s="35">
        <v>119.1</v>
      </c>
      <c r="T25" s="35">
        <v>123.3</v>
      </c>
      <c r="U25" s="35">
        <v>110</v>
      </c>
      <c r="V25" s="35">
        <v>105.5</v>
      </c>
      <c r="W25" s="35">
        <v>105.7</v>
      </c>
      <c r="X25" s="35">
        <v>105</v>
      </c>
      <c r="Y25" s="35">
        <v>114.7</v>
      </c>
      <c r="Z25" s="35">
        <v>110.1</v>
      </c>
      <c r="AA25" s="35">
        <v>102.6</v>
      </c>
      <c r="AB25" s="35">
        <v>108.1</v>
      </c>
      <c r="AC25" s="35">
        <v>114.7</v>
      </c>
      <c r="AD25" s="35">
        <v>134.5</v>
      </c>
      <c r="AE25" s="35">
        <v>136.80000000000001</v>
      </c>
      <c r="AF25" s="35">
        <v>134.9</v>
      </c>
      <c r="AG25" s="35">
        <v>134.9</v>
      </c>
      <c r="AH25" s="35">
        <v>127.4</v>
      </c>
      <c r="AI25" s="35">
        <v>127.4</v>
      </c>
      <c r="AJ25" s="35">
        <v>139.69999999999999</v>
      </c>
      <c r="AK25" s="35">
        <v>140.30000000000001</v>
      </c>
      <c r="AL25" s="35">
        <v>139</v>
      </c>
      <c r="AM25" s="35">
        <v>131.80000000000001</v>
      </c>
      <c r="AN25" s="35">
        <v>135.6</v>
      </c>
      <c r="AO25" s="35">
        <v>132.9</v>
      </c>
      <c r="AP25" s="35">
        <v>135.80000000000001</v>
      </c>
      <c r="AQ25" s="35">
        <v>145.1</v>
      </c>
      <c r="AR25" s="35">
        <v>149.5</v>
      </c>
      <c r="AS25" s="35">
        <v>158.1</v>
      </c>
      <c r="AT25" s="35">
        <v>159.69999999999999</v>
      </c>
      <c r="AU25" s="35">
        <v>155.6</v>
      </c>
      <c r="AV25" s="35">
        <v>151.9</v>
      </c>
      <c r="AW25" s="35">
        <v>149.30000000000001</v>
      </c>
      <c r="AX25" s="35">
        <v>150.80000000000001</v>
      </c>
      <c r="AY25" s="35">
        <v>163.19999999999999</v>
      </c>
      <c r="AZ25" s="35">
        <v>172.8</v>
      </c>
      <c r="BA25" s="35">
        <v>176.7</v>
      </c>
      <c r="BB25" s="35">
        <v>182.5</v>
      </c>
      <c r="BC25" s="35">
        <v>188.8</v>
      </c>
      <c r="BD25" s="35">
        <v>192.3</v>
      </c>
      <c r="BE25" s="35">
        <v>197.9</v>
      </c>
      <c r="BF25" s="35">
        <v>203.9</v>
      </c>
      <c r="BG25" s="35">
        <v>214.1</v>
      </c>
      <c r="BH25" s="35">
        <v>220.8</v>
      </c>
      <c r="BI25" s="35">
        <v>230.5</v>
      </c>
      <c r="BJ25" s="35">
        <v>270.3</v>
      </c>
      <c r="BK25" s="35">
        <v>287.3</v>
      </c>
      <c r="BL25" s="35">
        <v>302.5</v>
      </c>
      <c r="BM25" s="35">
        <v>314.2</v>
      </c>
      <c r="BN25" s="35">
        <v>266.8</v>
      </c>
      <c r="BO25" s="35">
        <v>266.8</v>
      </c>
      <c r="BP25" s="35">
        <v>269.8</v>
      </c>
      <c r="BQ25" s="35">
        <v>267.60000000000002</v>
      </c>
      <c r="BR25" s="35">
        <v>234.8</v>
      </c>
      <c r="BS25" s="35">
        <v>237</v>
      </c>
      <c r="BT25" s="35">
        <v>263.2</v>
      </c>
      <c r="BU25" s="35">
        <v>280.2</v>
      </c>
      <c r="BV25" s="35">
        <v>282.7</v>
      </c>
      <c r="BW25" s="35">
        <v>298.2</v>
      </c>
      <c r="BX25" s="35">
        <v>327.5</v>
      </c>
      <c r="BY25" s="35">
        <v>334.5</v>
      </c>
      <c r="BZ25" s="35">
        <v>331.5</v>
      </c>
      <c r="CA25" s="35">
        <v>319.8</v>
      </c>
      <c r="CB25" s="35">
        <v>286</v>
      </c>
      <c r="CC25" s="35">
        <v>282.10000000000002</v>
      </c>
      <c r="CD25" s="35">
        <v>309.10000000000002</v>
      </c>
      <c r="CE25" s="35">
        <v>329.6</v>
      </c>
      <c r="CF25" s="35">
        <v>334.4</v>
      </c>
      <c r="CG25" s="35">
        <v>315.2</v>
      </c>
      <c r="CH25" s="35">
        <v>281.5</v>
      </c>
      <c r="CI25" s="35">
        <v>281.10000000000002</v>
      </c>
      <c r="CJ25" s="35">
        <v>252.3</v>
      </c>
      <c r="CK25" s="35">
        <v>212.3</v>
      </c>
      <c r="CL25" s="35">
        <v>224.2</v>
      </c>
    </row>
    <row r="26" spans="1:90">
      <c r="A26" s="43" t="s">
        <v>80</v>
      </c>
      <c r="B26" s="43" t="s">
        <v>81</v>
      </c>
      <c r="C26" s="34">
        <v>4.514E-2</v>
      </c>
      <c r="D26" s="35">
        <v>73.900000000000006</v>
      </c>
      <c r="E26" s="35">
        <v>77.8</v>
      </c>
      <c r="F26" s="35">
        <v>88.9</v>
      </c>
      <c r="G26" s="35">
        <v>94</v>
      </c>
      <c r="H26" s="35">
        <v>99.8</v>
      </c>
      <c r="I26" s="35">
        <v>100.5</v>
      </c>
      <c r="J26" s="35">
        <v>94.8</v>
      </c>
      <c r="K26" s="35">
        <v>76.900000000000006</v>
      </c>
      <c r="L26" s="35">
        <v>68</v>
      </c>
      <c r="M26" s="35">
        <v>59.1</v>
      </c>
      <c r="N26" s="35">
        <v>60</v>
      </c>
      <c r="O26" s="35">
        <v>47</v>
      </c>
      <c r="P26" s="35">
        <v>52</v>
      </c>
      <c r="Q26" s="35">
        <v>47.2</v>
      </c>
      <c r="R26" s="35">
        <v>45.4</v>
      </c>
      <c r="S26" s="35">
        <v>42.6</v>
      </c>
      <c r="T26" s="35">
        <v>43.3</v>
      </c>
      <c r="U26" s="35">
        <v>47.3</v>
      </c>
      <c r="V26" s="35">
        <v>49.5</v>
      </c>
      <c r="W26" s="35">
        <v>48</v>
      </c>
      <c r="X26" s="35">
        <v>49</v>
      </c>
      <c r="Y26" s="35">
        <v>46</v>
      </c>
      <c r="Z26" s="35">
        <v>44.9</v>
      </c>
      <c r="AA26" s="35">
        <v>43.6</v>
      </c>
      <c r="AB26" s="35">
        <v>39.1</v>
      </c>
      <c r="AC26" s="35">
        <v>37.200000000000003</v>
      </c>
      <c r="AD26" s="35">
        <v>39.700000000000003</v>
      </c>
      <c r="AE26" s="35">
        <v>40.9</v>
      </c>
      <c r="AF26" s="35">
        <v>45</v>
      </c>
      <c r="AG26" s="35">
        <v>51.7</v>
      </c>
      <c r="AH26" s="35">
        <v>54.9</v>
      </c>
      <c r="AI26" s="35">
        <v>60.9</v>
      </c>
      <c r="AJ26" s="35">
        <v>67.900000000000006</v>
      </c>
      <c r="AK26" s="35">
        <v>66</v>
      </c>
      <c r="AL26" s="35">
        <v>61.4</v>
      </c>
      <c r="AM26" s="35">
        <v>56.4</v>
      </c>
      <c r="AN26" s="35">
        <v>53</v>
      </c>
      <c r="AO26" s="35">
        <v>61.9</v>
      </c>
      <c r="AP26" s="35">
        <v>72.599999999999994</v>
      </c>
      <c r="AQ26" s="35">
        <v>80.7</v>
      </c>
      <c r="AR26" s="35">
        <v>88.6</v>
      </c>
      <c r="AS26" s="35">
        <v>104.7</v>
      </c>
      <c r="AT26" s="35">
        <v>115.6</v>
      </c>
      <c r="AU26" s="35">
        <v>128.9</v>
      </c>
      <c r="AV26" s="35">
        <v>128.1</v>
      </c>
      <c r="AW26" s="35">
        <v>95.7</v>
      </c>
      <c r="AX26" s="35">
        <v>91.3</v>
      </c>
      <c r="AY26" s="35">
        <v>77</v>
      </c>
      <c r="AZ26" s="35">
        <v>86.9</v>
      </c>
      <c r="BA26" s="35">
        <v>87.8</v>
      </c>
      <c r="BB26" s="35">
        <v>93.3</v>
      </c>
      <c r="BC26" s="35">
        <v>104.8</v>
      </c>
      <c r="BD26" s="35">
        <v>117.1</v>
      </c>
      <c r="BE26" s="35">
        <v>124.2</v>
      </c>
      <c r="BF26" s="35">
        <v>133.1</v>
      </c>
      <c r="BG26" s="35">
        <v>125.5</v>
      </c>
      <c r="BH26" s="35">
        <v>111</v>
      </c>
      <c r="BI26" s="35">
        <v>95.9</v>
      </c>
      <c r="BJ26" s="35">
        <v>90.7</v>
      </c>
      <c r="BK26" s="35">
        <v>89.3</v>
      </c>
      <c r="BL26" s="35">
        <v>88.8</v>
      </c>
      <c r="BM26" s="35">
        <v>93.9</v>
      </c>
      <c r="BN26" s="35">
        <v>105.5</v>
      </c>
      <c r="BO26" s="35">
        <v>119.3</v>
      </c>
      <c r="BP26" s="35">
        <v>125.8</v>
      </c>
      <c r="BQ26" s="35">
        <v>154.6</v>
      </c>
      <c r="BR26" s="35">
        <v>146.69999999999999</v>
      </c>
      <c r="BS26" s="35">
        <v>139.1</v>
      </c>
      <c r="BT26" s="35">
        <v>127.8</v>
      </c>
      <c r="BU26" s="35">
        <v>104.9</v>
      </c>
      <c r="BV26" s="35">
        <v>88</v>
      </c>
      <c r="BW26" s="35">
        <v>88</v>
      </c>
      <c r="BX26" s="35">
        <v>94.9</v>
      </c>
      <c r="BY26" s="35">
        <v>92.2</v>
      </c>
      <c r="BZ26" s="35">
        <v>93.2</v>
      </c>
      <c r="CA26" s="35">
        <v>95.3</v>
      </c>
      <c r="CB26" s="35">
        <v>92.5</v>
      </c>
      <c r="CC26" s="35">
        <v>95.6</v>
      </c>
      <c r="CD26" s="35">
        <v>97.9</v>
      </c>
      <c r="CE26" s="35">
        <v>95.3</v>
      </c>
      <c r="CF26" s="35">
        <v>87.8</v>
      </c>
      <c r="CG26" s="35">
        <v>82.5</v>
      </c>
      <c r="CH26" s="35">
        <v>70.3</v>
      </c>
      <c r="CI26" s="35">
        <v>65.8</v>
      </c>
      <c r="CJ26" s="35">
        <v>66.900000000000006</v>
      </c>
      <c r="CK26" s="35">
        <v>60.1</v>
      </c>
      <c r="CL26" s="35">
        <v>49.8</v>
      </c>
    </row>
    <row r="27" spans="1:90">
      <c r="A27" s="43" t="s">
        <v>82</v>
      </c>
      <c r="B27" s="43" t="s">
        <v>83</v>
      </c>
      <c r="C27" s="34">
        <v>0.10999</v>
      </c>
      <c r="D27" s="35">
        <v>62.1</v>
      </c>
      <c r="E27" s="35">
        <v>70</v>
      </c>
      <c r="F27" s="35">
        <v>84.5</v>
      </c>
      <c r="G27" s="35">
        <v>9999.9</v>
      </c>
      <c r="H27" s="35">
        <v>9999.9</v>
      </c>
      <c r="I27" s="35">
        <v>9999.9</v>
      </c>
      <c r="J27" s="35">
        <v>9999.9</v>
      </c>
      <c r="K27" s="35">
        <v>9999.9</v>
      </c>
      <c r="L27" s="35">
        <v>9999.9</v>
      </c>
      <c r="M27" s="35">
        <v>145.80000000000001</v>
      </c>
      <c r="N27" s="35">
        <v>142</v>
      </c>
      <c r="O27" s="35">
        <v>97.1</v>
      </c>
      <c r="P27" s="35">
        <v>87.4</v>
      </c>
      <c r="Q27" s="35">
        <v>85.8</v>
      </c>
      <c r="R27" s="35">
        <v>92.8</v>
      </c>
      <c r="S27" s="35">
        <v>9999.9</v>
      </c>
      <c r="T27" s="35">
        <v>9999.9</v>
      </c>
      <c r="U27" s="35">
        <v>9999.9</v>
      </c>
      <c r="V27" s="35">
        <v>9999.9</v>
      </c>
      <c r="W27" s="35">
        <v>9999.9</v>
      </c>
      <c r="X27" s="35">
        <v>9999.9</v>
      </c>
      <c r="Y27" s="35">
        <v>130.6</v>
      </c>
      <c r="Z27" s="35">
        <v>137.4</v>
      </c>
      <c r="AA27" s="35">
        <v>94</v>
      </c>
      <c r="AB27" s="35">
        <v>68.2</v>
      </c>
      <c r="AC27" s="35">
        <v>73.5</v>
      </c>
      <c r="AD27" s="35">
        <v>92.9</v>
      </c>
      <c r="AE27" s="35">
        <v>9999.9</v>
      </c>
      <c r="AF27" s="35">
        <v>9999.9</v>
      </c>
      <c r="AG27" s="35">
        <v>9999.9</v>
      </c>
      <c r="AH27" s="35">
        <v>9999.9</v>
      </c>
      <c r="AI27" s="35">
        <v>9999.9</v>
      </c>
      <c r="AJ27" s="35">
        <v>9999.9</v>
      </c>
      <c r="AK27" s="35">
        <v>172.2</v>
      </c>
      <c r="AL27" s="35">
        <v>162.5</v>
      </c>
      <c r="AM27" s="35">
        <v>130.69999999999999</v>
      </c>
      <c r="AN27" s="35">
        <v>94.7</v>
      </c>
      <c r="AO27" s="35">
        <v>93.9</v>
      </c>
      <c r="AP27" s="35">
        <v>100.3</v>
      </c>
      <c r="AQ27" s="35">
        <v>9999.9</v>
      </c>
      <c r="AR27" s="35">
        <v>9999.9</v>
      </c>
      <c r="AS27" s="35">
        <v>9999.9</v>
      </c>
      <c r="AT27" s="35">
        <v>9999.9</v>
      </c>
      <c r="AU27" s="35">
        <v>9999.9</v>
      </c>
      <c r="AV27" s="35">
        <v>9999.9</v>
      </c>
      <c r="AW27" s="35">
        <v>179.2</v>
      </c>
      <c r="AX27" s="35">
        <v>145.5</v>
      </c>
      <c r="AY27" s="35">
        <v>121.2</v>
      </c>
      <c r="AZ27" s="35">
        <v>109.2</v>
      </c>
      <c r="BA27" s="35">
        <v>104.4</v>
      </c>
      <c r="BB27" s="35">
        <v>110.2</v>
      </c>
      <c r="BC27" s="35">
        <v>9999.9</v>
      </c>
      <c r="BD27" s="35">
        <v>9999.9</v>
      </c>
      <c r="BE27" s="35">
        <v>9999.9</v>
      </c>
      <c r="BF27" s="35">
        <v>9999.9</v>
      </c>
      <c r="BG27" s="35">
        <v>9999.9</v>
      </c>
      <c r="BH27" s="35">
        <v>9999.9</v>
      </c>
      <c r="BI27" s="35">
        <v>150.4</v>
      </c>
      <c r="BJ27" s="35">
        <v>177.3</v>
      </c>
      <c r="BK27" s="35">
        <v>160.6</v>
      </c>
      <c r="BL27" s="35">
        <v>107</v>
      </c>
      <c r="BM27" s="35">
        <v>84.8</v>
      </c>
      <c r="BN27" s="35">
        <v>85.9</v>
      </c>
      <c r="BO27" s="35">
        <v>9999.9</v>
      </c>
      <c r="BP27" s="35">
        <v>9999.9</v>
      </c>
      <c r="BQ27" s="35">
        <v>9999.9</v>
      </c>
      <c r="BR27" s="35">
        <v>9999.9</v>
      </c>
      <c r="BS27" s="35">
        <v>9999.9</v>
      </c>
      <c r="BT27" s="35">
        <v>9999.9</v>
      </c>
      <c r="BU27" s="35">
        <v>246.3</v>
      </c>
      <c r="BV27" s="35">
        <v>183.7</v>
      </c>
      <c r="BW27" s="35">
        <v>136.19999999999999</v>
      </c>
      <c r="BX27" s="35">
        <v>114</v>
      </c>
      <c r="BY27" s="35">
        <v>89.6</v>
      </c>
      <c r="BZ27" s="35">
        <v>99.4</v>
      </c>
      <c r="CA27" s="35">
        <v>9999.9</v>
      </c>
      <c r="CB27" s="35">
        <v>9999.9</v>
      </c>
      <c r="CC27" s="35">
        <v>9999.9</v>
      </c>
      <c r="CD27" s="35">
        <v>9999.9</v>
      </c>
      <c r="CE27" s="35">
        <v>9999.9</v>
      </c>
      <c r="CF27" s="35">
        <v>9999.9</v>
      </c>
      <c r="CG27" s="35">
        <v>312.7</v>
      </c>
      <c r="CH27" s="35">
        <v>245.4</v>
      </c>
      <c r="CI27" s="35">
        <v>141</v>
      </c>
      <c r="CJ27" s="35">
        <v>106.9</v>
      </c>
      <c r="CK27" s="35">
        <v>113.3</v>
      </c>
      <c r="CL27" s="35">
        <v>128.9</v>
      </c>
    </row>
    <row r="28" spans="1:90">
      <c r="A28" s="43" t="s">
        <v>84</v>
      </c>
      <c r="B28" s="43" t="s">
        <v>85</v>
      </c>
      <c r="C28" s="34">
        <v>0.26738000000000001</v>
      </c>
      <c r="D28" s="35">
        <v>74.8</v>
      </c>
      <c r="E28" s="35">
        <v>62</v>
      </c>
      <c r="F28" s="35">
        <v>79.099999999999994</v>
      </c>
      <c r="G28" s="35">
        <v>9999.9</v>
      </c>
      <c r="H28" s="35">
        <v>9999.9</v>
      </c>
      <c r="I28" s="35">
        <v>9999.9</v>
      </c>
      <c r="J28" s="35">
        <v>9999.9</v>
      </c>
      <c r="K28" s="35">
        <v>131.4</v>
      </c>
      <c r="L28" s="35">
        <v>161.1</v>
      </c>
      <c r="M28" s="35">
        <v>131.1</v>
      </c>
      <c r="N28" s="35">
        <v>161.4</v>
      </c>
      <c r="O28" s="35">
        <v>112</v>
      </c>
      <c r="P28" s="35">
        <v>89.8</v>
      </c>
      <c r="Q28" s="35">
        <v>86.8</v>
      </c>
      <c r="R28" s="35">
        <v>78.8</v>
      </c>
      <c r="S28" s="35">
        <v>9999.9</v>
      </c>
      <c r="T28" s="35">
        <v>9999.9</v>
      </c>
      <c r="U28" s="35">
        <v>9999.9</v>
      </c>
      <c r="V28" s="35">
        <v>9999.9</v>
      </c>
      <c r="W28" s="35">
        <v>124.3</v>
      </c>
      <c r="X28" s="35">
        <v>132.30000000000001</v>
      </c>
      <c r="Y28" s="35">
        <v>132.80000000000001</v>
      </c>
      <c r="Z28" s="35">
        <v>122.9</v>
      </c>
      <c r="AA28" s="35">
        <v>150.6</v>
      </c>
      <c r="AB28" s="35">
        <v>140.30000000000001</v>
      </c>
      <c r="AC28" s="35">
        <v>107.2</v>
      </c>
      <c r="AD28" s="35">
        <v>94.1</v>
      </c>
      <c r="AE28" s="35">
        <v>9999.9</v>
      </c>
      <c r="AF28" s="35">
        <v>9999.9</v>
      </c>
      <c r="AG28" s="35">
        <v>9999.9</v>
      </c>
      <c r="AH28" s="35">
        <v>9999.9</v>
      </c>
      <c r="AI28" s="35">
        <v>181</v>
      </c>
      <c r="AJ28" s="35">
        <v>144.19999999999999</v>
      </c>
      <c r="AK28" s="35">
        <v>126.7</v>
      </c>
      <c r="AL28" s="35">
        <v>126.3</v>
      </c>
      <c r="AM28" s="35">
        <v>90.1</v>
      </c>
      <c r="AN28" s="35">
        <v>84.6</v>
      </c>
      <c r="AO28" s="35">
        <v>102.9</v>
      </c>
      <c r="AP28" s="35">
        <v>134.80000000000001</v>
      </c>
      <c r="AQ28" s="35">
        <v>9999.9</v>
      </c>
      <c r="AR28" s="35">
        <v>9999.9</v>
      </c>
      <c r="AS28" s="35">
        <v>9999.9</v>
      </c>
      <c r="AT28" s="35">
        <v>9999.9</v>
      </c>
      <c r="AU28" s="35">
        <v>135.5</v>
      </c>
      <c r="AV28" s="35">
        <v>167.8</v>
      </c>
      <c r="AW28" s="35">
        <v>232.2</v>
      </c>
      <c r="AX28" s="35">
        <v>253.3</v>
      </c>
      <c r="AY28" s="35">
        <v>136.6</v>
      </c>
      <c r="AZ28" s="35">
        <v>117.2</v>
      </c>
      <c r="BA28" s="35">
        <v>92.5</v>
      </c>
      <c r="BB28" s="35">
        <v>90.8</v>
      </c>
      <c r="BC28" s="35">
        <v>9999.9</v>
      </c>
      <c r="BD28" s="35">
        <v>9999.9</v>
      </c>
      <c r="BE28" s="35">
        <v>9999.9</v>
      </c>
      <c r="BF28" s="35">
        <v>9999.9</v>
      </c>
      <c r="BG28" s="35">
        <v>201.1</v>
      </c>
      <c r="BH28" s="35">
        <v>154.4</v>
      </c>
      <c r="BI28" s="35">
        <v>149.9</v>
      </c>
      <c r="BJ28" s="35">
        <v>213.9</v>
      </c>
      <c r="BK28" s="35">
        <v>174.7</v>
      </c>
      <c r="BL28" s="35">
        <v>150</v>
      </c>
      <c r="BM28" s="35">
        <v>93.6</v>
      </c>
      <c r="BN28" s="35">
        <v>90.9</v>
      </c>
      <c r="BO28" s="35">
        <v>9999.9</v>
      </c>
      <c r="BP28" s="35">
        <v>9999.9</v>
      </c>
      <c r="BQ28" s="35">
        <v>9999.9</v>
      </c>
      <c r="BR28" s="35">
        <v>9999.9</v>
      </c>
      <c r="BS28" s="35">
        <v>220.8</v>
      </c>
      <c r="BT28" s="35">
        <v>239.6</v>
      </c>
      <c r="BU28" s="35">
        <v>193</v>
      </c>
      <c r="BV28" s="35">
        <v>143.4</v>
      </c>
      <c r="BW28" s="35">
        <v>218.5</v>
      </c>
      <c r="BX28" s="35">
        <v>274.60000000000002</v>
      </c>
      <c r="BY28" s="35">
        <v>124.5</v>
      </c>
      <c r="BZ28" s="35">
        <v>108.7</v>
      </c>
      <c r="CA28" s="35">
        <v>9999.9</v>
      </c>
      <c r="CB28" s="35">
        <v>9999.9</v>
      </c>
      <c r="CC28" s="35">
        <v>9999.9</v>
      </c>
      <c r="CD28" s="35">
        <v>9999.9</v>
      </c>
      <c r="CE28" s="35">
        <v>172</v>
      </c>
      <c r="CF28" s="35">
        <v>183</v>
      </c>
      <c r="CG28" s="35">
        <v>276.60000000000002</v>
      </c>
      <c r="CH28" s="35">
        <v>276.89999999999998</v>
      </c>
      <c r="CI28" s="35">
        <v>125.9</v>
      </c>
      <c r="CJ28" s="35">
        <v>106.2</v>
      </c>
      <c r="CK28" s="35">
        <v>134.1</v>
      </c>
      <c r="CL28" s="35">
        <v>200.4</v>
      </c>
    </row>
    <row r="29" spans="1:90">
      <c r="A29" s="43" t="s">
        <v>86</v>
      </c>
      <c r="B29" s="43" t="s">
        <v>87</v>
      </c>
      <c r="C29" s="34">
        <v>0.23627000000000001</v>
      </c>
      <c r="D29" s="35">
        <v>85.7</v>
      </c>
      <c r="E29" s="35">
        <v>88.6</v>
      </c>
      <c r="F29" s="35">
        <v>84.9</v>
      </c>
      <c r="G29" s="35">
        <v>9999.9</v>
      </c>
      <c r="H29" s="35">
        <v>9999.9</v>
      </c>
      <c r="I29" s="35">
        <v>9999.9</v>
      </c>
      <c r="J29" s="35">
        <v>9999.9</v>
      </c>
      <c r="K29" s="35">
        <v>9999.9</v>
      </c>
      <c r="L29" s="35">
        <v>9999.9</v>
      </c>
      <c r="M29" s="35">
        <v>147.1</v>
      </c>
      <c r="N29" s="35">
        <v>143.4</v>
      </c>
      <c r="O29" s="35">
        <v>90.9</v>
      </c>
      <c r="P29" s="35">
        <v>84.8</v>
      </c>
      <c r="Q29" s="35">
        <v>72.8</v>
      </c>
      <c r="R29" s="35">
        <v>68.900000000000006</v>
      </c>
      <c r="S29" s="35">
        <v>9999.9</v>
      </c>
      <c r="T29" s="35">
        <v>9999.9</v>
      </c>
      <c r="U29" s="35">
        <v>9999.9</v>
      </c>
      <c r="V29" s="35">
        <v>9999.9</v>
      </c>
      <c r="W29" s="35">
        <v>9999.9</v>
      </c>
      <c r="X29" s="35">
        <v>9999.9</v>
      </c>
      <c r="Y29" s="35">
        <v>135.80000000000001</v>
      </c>
      <c r="Z29" s="35">
        <v>106.8</v>
      </c>
      <c r="AA29" s="35">
        <v>94.3</v>
      </c>
      <c r="AB29" s="35">
        <v>83.1</v>
      </c>
      <c r="AC29" s="35">
        <v>80.900000000000006</v>
      </c>
      <c r="AD29" s="35">
        <v>83.8</v>
      </c>
      <c r="AE29" s="35">
        <v>9999.9</v>
      </c>
      <c r="AF29" s="35">
        <v>9999.9</v>
      </c>
      <c r="AG29" s="35">
        <v>9999.9</v>
      </c>
      <c r="AH29" s="35">
        <v>9999.9</v>
      </c>
      <c r="AI29" s="35">
        <v>9999.9</v>
      </c>
      <c r="AJ29" s="35">
        <v>9999.9</v>
      </c>
      <c r="AK29" s="35">
        <v>123.7</v>
      </c>
      <c r="AL29" s="35">
        <v>122</v>
      </c>
      <c r="AM29" s="35">
        <v>85.8</v>
      </c>
      <c r="AN29" s="35">
        <v>91.9</v>
      </c>
      <c r="AO29" s="35">
        <v>88.6</v>
      </c>
      <c r="AP29" s="35">
        <v>96.7</v>
      </c>
      <c r="AQ29" s="35">
        <v>9999.9</v>
      </c>
      <c r="AR29" s="35">
        <v>9999.9</v>
      </c>
      <c r="AS29" s="35">
        <v>9999.9</v>
      </c>
      <c r="AT29" s="35">
        <v>9999.9</v>
      </c>
      <c r="AU29" s="35">
        <v>9999.9</v>
      </c>
      <c r="AV29" s="35">
        <v>9999.9</v>
      </c>
      <c r="AW29" s="35">
        <v>157.6</v>
      </c>
      <c r="AX29" s="35">
        <v>162.1</v>
      </c>
      <c r="AY29" s="35">
        <v>121.3</v>
      </c>
      <c r="AZ29" s="35">
        <v>120.7</v>
      </c>
      <c r="BA29" s="35">
        <v>95.4</v>
      </c>
      <c r="BB29" s="35">
        <v>96</v>
      </c>
      <c r="BC29" s="35">
        <v>9999.9</v>
      </c>
      <c r="BD29" s="35">
        <v>9999.9</v>
      </c>
      <c r="BE29" s="35">
        <v>9999.9</v>
      </c>
      <c r="BF29" s="35">
        <v>9999.9</v>
      </c>
      <c r="BG29" s="35">
        <v>9999.9</v>
      </c>
      <c r="BH29" s="35">
        <v>9999.9</v>
      </c>
      <c r="BI29" s="35">
        <v>147.1</v>
      </c>
      <c r="BJ29" s="35">
        <v>137.1</v>
      </c>
      <c r="BK29" s="35">
        <v>134.4</v>
      </c>
      <c r="BL29" s="35">
        <v>103.9</v>
      </c>
      <c r="BM29" s="35">
        <v>103.7</v>
      </c>
      <c r="BN29" s="35">
        <v>120.1</v>
      </c>
      <c r="BO29" s="35">
        <v>9999.9</v>
      </c>
      <c r="BP29" s="35">
        <v>9999.9</v>
      </c>
      <c r="BQ29" s="35">
        <v>9999.9</v>
      </c>
      <c r="BR29" s="35">
        <v>9999.9</v>
      </c>
      <c r="BS29" s="35">
        <v>9999.9</v>
      </c>
      <c r="BT29" s="35">
        <v>9999.9</v>
      </c>
      <c r="BU29" s="35">
        <v>204.1</v>
      </c>
      <c r="BV29" s="35">
        <v>175.9</v>
      </c>
      <c r="BW29" s="35">
        <v>199</v>
      </c>
      <c r="BX29" s="35">
        <v>210.5</v>
      </c>
      <c r="BY29" s="35">
        <v>119.1</v>
      </c>
      <c r="BZ29" s="35">
        <v>110.6</v>
      </c>
      <c r="CA29" s="35">
        <v>9999.9</v>
      </c>
      <c r="CB29" s="35">
        <v>9999.9</v>
      </c>
      <c r="CC29" s="35">
        <v>9999.9</v>
      </c>
      <c r="CD29" s="35">
        <v>9999.9</v>
      </c>
      <c r="CE29" s="35">
        <v>9999.9</v>
      </c>
      <c r="CF29" s="35">
        <v>9999.9</v>
      </c>
      <c r="CG29" s="35">
        <v>163.30000000000001</v>
      </c>
      <c r="CH29" s="35">
        <v>162.30000000000001</v>
      </c>
      <c r="CI29" s="35">
        <v>139.1</v>
      </c>
      <c r="CJ29" s="35">
        <v>121.7</v>
      </c>
      <c r="CK29" s="35">
        <v>142.9</v>
      </c>
      <c r="CL29" s="35">
        <v>146.30000000000001</v>
      </c>
    </row>
    <row r="30" spans="1:90">
      <c r="A30" s="43" t="s">
        <v>88</v>
      </c>
      <c r="B30" s="43" t="s">
        <v>89</v>
      </c>
      <c r="C30" s="34">
        <v>0.2984</v>
      </c>
      <c r="D30" s="35">
        <v>86.7</v>
      </c>
      <c r="E30" s="35">
        <v>92.1</v>
      </c>
      <c r="F30" s="35">
        <v>81.7</v>
      </c>
      <c r="G30" s="35">
        <v>102.6</v>
      </c>
      <c r="H30" s="35">
        <v>98.2</v>
      </c>
      <c r="I30" s="35">
        <v>105.4</v>
      </c>
      <c r="J30" s="35">
        <v>147.19999999999999</v>
      </c>
      <c r="K30" s="35">
        <v>131.30000000000001</v>
      </c>
      <c r="L30" s="35">
        <v>115.7</v>
      </c>
      <c r="M30" s="35">
        <v>161.69999999999999</v>
      </c>
      <c r="N30" s="35">
        <v>132.4</v>
      </c>
      <c r="O30" s="35">
        <v>86</v>
      </c>
      <c r="P30" s="35">
        <v>95</v>
      </c>
      <c r="Q30" s="35">
        <v>98.2</v>
      </c>
      <c r="R30" s="35">
        <v>98</v>
      </c>
      <c r="S30" s="35">
        <v>87.8</v>
      </c>
      <c r="T30" s="35">
        <v>98.2</v>
      </c>
      <c r="U30" s="35">
        <v>122.6</v>
      </c>
      <c r="V30" s="35">
        <v>117.8</v>
      </c>
      <c r="W30" s="35">
        <v>129.4</v>
      </c>
      <c r="X30" s="35">
        <v>127.5</v>
      </c>
      <c r="Y30" s="35">
        <v>128</v>
      </c>
      <c r="Z30" s="35">
        <v>122.4</v>
      </c>
      <c r="AA30" s="35">
        <v>117.5</v>
      </c>
      <c r="AB30" s="35">
        <v>119.4</v>
      </c>
      <c r="AC30" s="35">
        <v>107.8</v>
      </c>
      <c r="AD30" s="35">
        <v>118.8</v>
      </c>
      <c r="AE30" s="35">
        <v>107.5</v>
      </c>
      <c r="AF30" s="35">
        <v>127</v>
      </c>
      <c r="AG30" s="35">
        <v>132.1</v>
      </c>
      <c r="AH30" s="35">
        <v>160.30000000000001</v>
      </c>
      <c r="AI30" s="35">
        <v>136.30000000000001</v>
      </c>
      <c r="AJ30" s="35">
        <v>136.69999999999999</v>
      </c>
      <c r="AK30" s="35">
        <v>129.4</v>
      </c>
      <c r="AL30" s="35">
        <v>108.5</v>
      </c>
      <c r="AM30" s="35">
        <v>116.4</v>
      </c>
      <c r="AN30" s="35">
        <v>117.1</v>
      </c>
      <c r="AO30" s="35">
        <v>138.69999999999999</v>
      </c>
      <c r="AP30" s="35">
        <v>156.4</v>
      </c>
      <c r="AQ30" s="35">
        <v>135.19999999999999</v>
      </c>
      <c r="AR30" s="35">
        <v>141.80000000000001</v>
      </c>
      <c r="AS30" s="35">
        <v>149</v>
      </c>
      <c r="AT30" s="35">
        <v>154.6</v>
      </c>
      <c r="AU30" s="35">
        <v>156.30000000000001</v>
      </c>
      <c r="AV30" s="35">
        <v>143.4</v>
      </c>
      <c r="AW30" s="35">
        <v>176.8</v>
      </c>
      <c r="AX30" s="35">
        <v>155.5</v>
      </c>
      <c r="AY30" s="35">
        <v>137.80000000000001</v>
      </c>
      <c r="AZ30" s="35">
        <v>148</v>
      </c>
      <c r="BA30" s="35">
        <v>113.3</v>
      </c>
      <c r="BB30" s="35">
        <v>101.3</v>
      </c>
      <c r="BC30" s="35">
        <v>112.9</v>
      </c>
      <c r="BD30" s="35">
        <v>109.1</v>
      </c>
      <c r="BE30" s="35">
        <v>126.6</v>
      </c>
      <c r="BF30" s="35">
        <v>152.4</v>
      </c>
      <c r="BG30" s="35">
        <v>153.6</v>
      </c>
      <c r="BH30" s="35">
        <v>136</v>
      </c>
      <c r="BI30" s="35">
        <v>149.19999999999999</v>
      </c>
      <c r="BJ30" s="35">
        <v>157.5</v>
      </c>
      <c r="BK30" s="35">
        <v>143.9</v>
      </c>
      <c r="BL30" s="35">
        <v>141.5</v>
      </c>
      <c r="BM30" s="35">
        <v>134.4</v>
      </c>
      <c r="BN30" s="35">
        <v>152.4</v>
      </c>
      <c r="BO30" s="35">
        <v>144.6</v>
      </c>
      <c r="BP30" s="35">
        <v>157.4</v>
      </c>
      <c r="BQ30" s="35">
        <v>188.4</v>
      </c>
      <c r="BR30" s="35">
        <v>159.5</v>
      </c>
      <c r="BS30" s="35">
        <v>152.4</v>
      </c>
      <c r="BT30" s="35">
        <v>171.2</v>
      </c>
      <c r="BU30" s="35">
        <v>147.80000000000001</v>
      </c>
      <c r="BV30" s="35">
        <v>141.30000000000001</v>
      </c>
      <c r="BW30" s="35">
        <v>233.5</v>
      </c>
      <c r="BX30" s="35">
        <v>209.7</v>
      </c>
      <c r="BY30" s="35">
        <v>127.9</v>
      </c>
      <c r="BZ30" s="35">
        <v>142.19999999999999</v>
      </c>
      <c r="CA30" s="35">
        <v>122.3</v>
      </c>
      <c r="CB30" s="35">
        <v>130.4</v>
      </c>
      <c r="CC30" s="35">
        <v>155.9</v>
      </c>
      <c r="CD30" s="35">
        <v>184.7</v>
      </c>
      <c r="CE30" s="35">
        <v>190.3</v>
      </c>
      <c r="CF30" s="35">
        <v>211.1</v>
      </c>
      <c r="CG30" s="35">
        <v>181.6</v>
      </c>
      <c r="CH30" s="35">
        <v>166.7</v>
      </c>
      <c r="CI30" s="35">
        <v>143.80000000000001</v>
      </c>
      <c r="CJ30" s="35">
        <v>168.8</v>
      </c>
      <c r="CK30" s="35">
        <v>191.5</v>
      </c>
      <c r="CL30" s="35">
        <v>204.6</v>
      </c>
    </row>
    <row r="31" spans="1:90">
      <c r="A31" s="43" t="s">
        <v>90</v>
      </c>
      <c r="B31" s="43" t="s">
        <v>91</v>
      </c>
      <c r="C31" s="34">
        <v>0.12604000000000001</v>
      </c>
      <c r="D31" s="35">
        <v>124.3</v>
      </c>
      <c r="E31" s="35">
        <v>121.6</v>
      </c>
      <c r="F31" s="35">
        <v>107.3</v>
      </c>
      <c r="G31" s="35">
        <v>101.5</v>
      </c>
      <c r="H31" s="35">
        <v>84.9</v>
      </c>
      <c r="I31" s="35">
        <v>80.8</v>
      </c>
      <c r="J31" s="35">
        <v>91.8</v>
      </c>
      <c r="K31" s="35">
        <v>95.1</v>
      </c>
      <c r="L31" s="35">
        <v>83.4</v>
      </c>
      <c r="M31" s="35">
        <v>88</v>
      </c>
      <c r="N31" s="35">
        <v>115.6</v>
      </c>
      <c r="O31" s="35">
        <v>123.9</v>
      </c>
      <c r="P31" s="35">
        <v>135.80000000000001</v>
      </c>
      <c r="Q31" s="35">
        <v>131.9</v>
      </c>
      <c r="R31" s="35">
        <v>99.4</v>
      </c>
      <c r="S31" s="35">
        <v>91.6</v>
      </c>
      <c r="T31" s="35">
        <v>89.7</v>
      </c>
      <c r="U31" s="35">
        <v>104.6</v>
      </c>
      <c r="V31" s="35">
        <v>106.4</v>
      </c>
      <c r="W31" s="35">
        <v>106.8</v>
      </c>
      <c r="X31" s="35">
        <v>107.2</v>
      </c>
      <c r="Y31" s="35">
        <v>117.6</v>
      </c>
      <c r="Z31" s="35">
        <v>129</v>
      </c>
      <c r="AA31" s="35">
        <v>128.9</v>
      </c>
      <c r="AB31" s="35">
        <v>128.9</v>
      </c>
      <c r="AC31" s="35">
        <v>133.5</v>
      </c>
      <c r="AD31" s="35">
        <v>138.69999999999999</v>
      </c>
      <c r="AE31" s="35">
        <v>131.19999999999999</v>
      </c>
      <c r="AF31" s="35">
        <v>104.3</v>
      </c>
      <c r="AG31" s="35">
        <v>97</v>
      </c>
      <c r="AH31" s="35">
        <v>111.5</v>
      </c>
      <c r="AI31" s="35">
        <v>135.80000000000001</v>
      </c>
      <c r="AJ31" s="35">
        <v>111.2</v>
      </c>
      <c r="AK31" s="35">
        <v>121.2</v>
      </c>
      <c r="AL31" s="35">
        <v>133.5</v>
      </c>
      <c r="AM31" s="35">
        <v>144</v>
      </c>
      <c r="AN31" s="35">
        <v>148</v>
      </c>
      <c r="AO31" s="35">
        <v>110.5</v>
      </c>
      <c r="AP31" s="35">
        <v>131.80000000000001</v>
      </c>
      <c r="AQ31" s="35">
        <v>126</v>
      </c>
      <c r="AR31" s="35">
        <v>113.1</v>
      </c>
      <c r="AS31" s="35">
        <v>109.8</v>
      </c>
      <c r="AT31" s="35">
        <v>115.5</v>
      </c>
      <c r="AU31" s="35">
        <v>127.6</v>
      </c>
      <c r="AV31" s="35">
        <v>136.5</v>
      </c>
      <c r="AW31" s="35">
        <v>152.80000000000001</v>
      </c>
      <c r="AX31" s="35">
        <v>164</v>
      </c>
      <c r="AY31" s="35">
        <v>158.1</v>
      </c>
      <c r="AZ31" s="35">
        <v>159.80000000000001</v>
      </c>
      <c r="BA31" s="35">
        <v>129.19999999999999</v>
      </c>
      <c r="BB31" s="35">
        <v>113.7</v>
      </c>
      <c r="BC31" s="35">
        <v>132.9</v>
      </c>
      <c r="BD31" s="35">
        <v>134.1</v>
      </c>
      <c r="BE31" s="35">
        <v>134.80000000000001</v>
      </c>
      <c r="BF31" s="35">
        <v>151.9</v>
      </c>
      <c r="BG31" s="35">
        <v>117.9</v>
      </c>
      <c r="BH31" s="35">
        <v>104.5</v>
      </c>
      <c r="BI31" s="35">
        <v>128.80000000000001</v>
      </c>
      <c r="BJ31" s="35">
        <v>145.19999999999999</v>
      </c>
      <c r="BK31" s="35">
        <v>173.8</v>
      </c>
      <c r="BL31" s="35">
        <v>181</v>
      </c>
      <c r="BM31" s="35">
        <v>172.1</v>
      </c>
      <c r="BN31" s="35">
        <v>169.3</v>
      </c>
      <c r="BO31" s="35">
        <v>161.9</v>
      </c>
      <c r="BP31" s="35">
        <v>132.69999999999999</v>
      </c>
      <c r="BQ31" s="35">
        <v>135.9</v>
      </c>
      <c r="BR31" s="35">
        <v>127.4</v>
      </c>
      <c r="BS31" s="35">
        <v>117.8</v>
      </c>
      <c r="BT31" s="35">
        <v>118.1</v>
      </c>
      <c r="BU31" s="35">
        <v>149.19999999999999</v>
      </c>
      <c r="BV31" s="35">
        <v>172.8</v>
      </c>
      <c r="BW31" s="35">
        <v>204.3</v>
      </c>
      <c r="BX31" s="35">
        <v>283.39999999999998</v>
      </c>
      <c r="BY31" s="35">
        <v>276.39999999999998</v>
      </c>
      <c r="BZ31" s="35">
        <v>217.7</v>
      </c>
      <c r="CA31" s="35">
        <v>183</v>
      </c>
      <c r="CB31" s="35">
        <v>189.9</v>
      </c>
      <c r="CC31" s="35">
        <v>182.9</v>
      </c>
      <c r="CD31" s="35">
        <v>176.2</v>
      </c>
      <c r="CE31" s="35">
        <v>208.5</v>
      </c>
      <c r="CF31" s="35">
        <v>218.6</v>
      </c>
      <c r="CG31" s="35">
        <v>236.6</v>
      </c>
      <c r="CH31" s="35">
        <v>263.3</v>
      </c>
      <c r="CI31" s="35">
        <v>253.9</v>
      </c>
      <c r="CJ31" s="35">
        <v>282.7</v>
      </c>
      <c r="CK31" s="35">
        <v>293.8</v>
      </c>
      <c r="CL31" s="35">
        <v>356.4</v>
      </c>
    </row>
    <row r="32" spans="1:90">
      <c r="A32" s="43" t="s">
        <v>92</v>
      </c>
      <c r="B32" s="43" t="s">
        <v>93</v>
      </c>
      <c r="C32" s="34">
        <v>0.18756</v>
      </c>
      <c r="D32" s="35">
        <v>69.7</v>
      </c>
      <c r="E32" s="35">
        <v>68.5</v>
      </c>
      <c r="F32" s="35">
        <v>67.5</v>
      </c>
      <c r="G32" s="35">
        <v>77.7</v>
      </c>
      <c r="H32" s="35">
        <v>121.5</v>
      </c>
      <c r="I32" s="35">
        <v>158</v>
      </c>
      <c r="J32" s="35">
        <v>179.6</v>
      </c>
      <c r="K32" s="35">
        <v>151.19999999999999</v>
      </c>
      <c r="L32" s="35">
        <v>137.9</v>
      </c>
      <c r="M32" s="35">
        <v>149.5</v>
      </c>
      <c r="N32" s="35">
        <v>150.30000000000001</v>
      </c>
      <c r="O32" s="35">
        <v>123.2</v>
      </c>
      <c r="P32" s="35">
        <v>132.80000000000001</v>
      </c>
      <c r="Q32" s="35">
        <v>85</v>
      </c>
      <c r="R32" s="35">
        <v>61.1</v>
      </c>
      <c r="S32" s="35">
        <v>54.2</v>
      </c>
      <c r="T32" s="35">
        <v>56.3</v>
      </c>
      <c r="U32" s="35">
        <v>86</v>
      </c>
      <c r="V32" s="35">
        <v>103</v>
      </c>
      <c r="W32" s="35">
        <v>159.30000000000001</v>
      </c>
      <c r="X32" s="35">
        <v>162.30000000000001</v>
      </c>
      <c r="Y32" s="35">
        <v>177.1</v>
      </c>
      <c r="Z32" s="35">
        <v>165.5</v>
      </c>
      <c r="AA32" s="35">
        <v>121.6</v>
      </c>
      <c r="AB32" s="35">
        <v>97.9</v>
      </c>
      <c r="AC32" s="35">
        <v>107.9</v>
      </c>
      <c r="AD32" s="35">
        <v>143</v>
      </c>
      <c r="AE32" s="35">
        <v>157.69999999999999</v>
      </c>
      <c r="AF32" s="35">
        <v>170.3</v>
      </c>
      <c r="AG32" s="35">
        <v>181.1</v>
      </c>
      <c r="AH32" s="35">
        <v>216.6</v>
      </c>
      <c r="AI32" s="35">
        <v>232.3</v>
      </c>
      <c r="AJ32" s="35">
        <v>174.1</v>
      </c>
      <c r="AK32" s="35">
        <v>174.8</v>
      </c>
      <c r="AL32" s="35">
        <v>158.9</v>
      </c>
      <c r="AM32" s="35">
        <v>126.1</v>
      </c>
      <c r="AN32" s="35">
        <v>100.7</v>
      </c>
      <c r="AO32" s="35">
        <v>98.8</v>
      </c>
      <c r="AP32" s="35">
        <v>93.9</v>
      </c>
      <c r="AQ32" s="35">
        <v>83.3</v>
      </c>
      <c r="AR32" s="35">
        <v>107.4</v>
      </c>
      <c r="AS32" s="35">
        <v>137.9</v>
      </c>
      <c r="AT32" s="35">
        <v>153.30000000000001</v>
      </c>
      <c r="AU32" s="35">
        <v>157.1</v>
      </c>
      <c r="AV32" s="35">
        <v>172.1</v>
      </c>
      <c r="AW32" s="35">
        <v>194.4</v>
      </c>
      <c r="AX32" s="35">
        <v>303.10000000000002</v>
      </c>
      <c r="AY32" s="35">
        <v>255.4</v>
      </c>
      <c r="AZ32" s="35">
        <v>219.9</v>
      </c>
      <c r="BA32" s="35">
        <v>125.8</v>
      </c>
      <c r="BB32" s="35">
        <v>112.4</v>
      </c>
      <c r="BC32" s="35">
        <v>109.7</v>
      </c>
      <c r="BD32" s="35">
        <v>123.5</v>
      </c>
      <c r="BE32" s="35">
        <v>148.5</v>
      </c>
      <c r="BF32" s="35">
        <v>190.8</v>
      </c>
      <c r="BG32" s="35">
        <v>213.3</v>
      </c>
      <c r="BH32" s="35">
        <v>178.7</v>
      </c>
      <c r="BI32" s="35">
        <v>184.8</v>
      </c>
      <c r="BJ32" s="35">
        <v>157.69999999999999</v>
      </c>
      <c r="BK32" s="35">
        <v>147.6</v>
      </c>
      <c r="BL32" s="35">
        <v>126.3</v>
      </c>
      <c r="BM32" s="35">
        <v>113</v>
      </c>
      <c r="BN32" s="35">
        <v>113.9</v>
      </c>
      <c r="BO32" s="35">
        <v>115.3</v>
      </c>
      <c r="BP32" s="35">
        <v>154.19999999999999</v>
      </c>
      <c r="BQ32" s="35">
        <v>222.6</v>
      </c>
      <c r="BR32" s="35">
        <v>260.10000000000002</v>
      </c>
      <c r="BS32" s="35">
        <v>236.1</v>
      </c>
      <c r="BT32" s="35">
        <v>226</v>
      </c>
      <c r="BU32" s="35">
        <v>212.4</v>
      </c>
      <c r="BV32" s="35">
        <v>246.6</v>
      </c>
      <c r="BW32" s="35">
        <v>302</v>
      </c>
      <c r="BX32" s="35">
        <v>282</v>
      </c>
      <c r="BY32" s="35">
        <v>167.1</v>
      </c>
      <c r="BZ32" s="35">
        <v>150.5</v>
      </c>
      <c r="CA32" s="35">
        <v>130.19999999999999</v>
      </c>
      <c r="CB32" s="35">
        <v>140.69999999999999</v>
      </c>
      <c r="CC32" s="35">
        <v>157.69999999999999</v>
      </c>
      <c r="CD32" s="35">
        <v>199.6</v>
      </c>
      <c r="CE32" s="35">
        <v>231.6</v>
      </c>
      <c r="CF32" s="35">
        <v>287.5</v>
      </c>
      <c r="CG32" s="35">
        <v>306</v>
      </c>
      <c r="CH32" s="35">
        <v>253.1</v>
      </c>
      <c r="CI32" s="35">
        <v>198.8</v>
      </c>
      <c r="CJ32" s="35">
        <v>162.4</v>
      </c>
      <c r="CK32" s="35">
        <v>201.6</v>
      </c>
      <c r="CL32" s="35">
        <v>269.89999999999998</v>
      </c>
    </row>
    <row r="33" spans="1:90">
      <c r="A33" s="43" t="s">
        <v>94</v>
      </c>
      <c r="B33" s="43" t="s">
        <v>95</v>
      </c>
      <c r="C33" s="34">
        <v>2.10717</v>
      </c>
      <c r="D33" s="35">
        <v>96.3</v>
      </c>
      <c r="E33" s="35">
        <v>99.1</v>
      </c>
      <c r="F33" s="35">
        <v>100.7</v>
      </c>
      <c r="G33" s="35">
        <v>108.1</v>
      </c>
      <c r="H33" s="35">
        <v>100.1</v>
      </c>
      <c r="I33" s="35">
        <v>98.7</v>
      </c>
      <c r="J33" s="35">
        <v>102.8</v>
      </c>
      <c r="K33" s="35">
        <v>104.8</v>
      </c>
      <c r="L33" s="35">
        <v>106.3</v>
      </c>
      <c r="M33" s="35">
        <v>105.9</v>
      </c>
      <c r="N33" s="35">
        <v>103.1</v>
      </c>
      <c r="O33" s="35">
        <v>99.9</v>
      </c>
      <c r="P33" s="35">
        <v>100.6</v>
      </c>
      <c r="Q33" s="35">
        <v>104.5</v>
      </c>
      <c r="R33" s="35">
        <v>104.5</v>
      </c>
      <c r="S33" s="35">
        <v>108.4</v>
      </c>
      <c r="T33" s="35">
        <v>105.5</v>
      </c>
      <c r="U33" s="35">
        <v>104.2</v>
      </c>
      <c r="V33" s="35">
        <v>104.6</v>
      </c>
      <c r="W33" s="35">
        <v>107.2</v>
      </c>
      <c r="X33" s="35">
        <v>113.6</v>
      </c>
      <c r="Y33" s="35">
        <v>113.2</v>
      </c>
      <c r="Z33" s="35">
        <v>111.2</v>
      </c>
      <c r="AA33" s="35">
        <v>107.8</v>
      </c>
      <c r="AB33" s="35">
        <v>111.5</v>
      </c>
      <c r="AC33" s="35">
        <v>113</v>
      </c>
      <c r="AD33" s="35">
        <v>116</v>
      </c>
      <c r="AE33" s="35">
        <v>119.1</v>
      </c>
      <c r="AF33" s="35">
        <v>117</v>
      </c>
      <c r="AG33" s="35">
        <v>109.9</v>
      </c>
      <c r="AH33" s="35">
        <v>107.6</v>
      </c>
      <c r="AI33" s="35">
        <v>111.4</v>
      </c>
      <c r="AJ33" s="35">
        <v>117.9</v>
      </c>
      <c r="AK33" s="35">
        <v>116.6</v>
      </c>
      <c r="AL33" s="35">
        <v>113.3</v>
      </c>
      <c r="AM33" s="35">
        <v>110.2</v>
      </c>
      <c r="AN33" s="35">
        <v>109.2</v>
      </c>
      <c r="AO33" s="35">
        <v>117.4</v>
      </c>
      <c r="AP33" s="35">
        <v>123</v>
      </c>
      <c r="AQ33" s="35">
        <v>139.4</v>
      </c>
      <c r="AR33" s="35">
        <v>138.1</v>
      </c>
      <c r="AS33" s="35">
        <v>127.3</v>
      </c>
      <c r="AT33" s="35">
        <v>132.30000000000001</v>
      </c>
      <c r="AU33" s="35">
        <v>127.8</v>
      </c>
      <c r="AV33" s="35">
        <v>130</v>
      </c>
      <c r="AW33" s="35">
        <v>133.9</v>
      </c>
      <c r="AX33" s="35">
        <v>125.2</v>
      </c>
      <c r="AY33" s="35">
        <v>121.3</v>
      </c>
      <c r="AZ33" s="35">
        <v>126.4</v>
      </c>
      <c r="BA33" s="35">
        <v>124</v>
      </c>
      <c r="BB33" s="35">
        <v>123.2</v>
      </c>
      <c r="BC33" s="35">
        <v>134.69999999999999</v>
      </c>
      <c r="BD33" s="35">
        <v>132.6</v>
      </c>
      <c r="BE33" s="35">
        <v>129.80000000000001</v>
      </c>
      <c r="BF33" s="35">
        <v>128.9</v>
      </c>
      <c r="BG33" s="35">
        <v>133.6</v>
      </c>
      <c r="BH33" s="35">
        <v>134.69999999999999</v>
      </c>
      <c r="BI33" s="35">
        <v>136.4</v>
      </c>
      <c r="BJ33" s="35">
        <v>136.5</v>
      </c>
      <c r="BK33" s="35">
        <v>136</v>
      </c>
      <c r="BL33" s="35">
        <v>139.9</v>
      </c>
      <c r="BM33" s="35">
        <v>145.30000000000001</v>
      </c>
      <c r="BN33" s="35">
        <v>145.6</v>
      </c>
      <c r="BO33" s="35">
        <v>161.1</v>
      </c>
      <c r="BP33" s="35">
        <v>163</v>
      </c>
      <c r="BQ33" s="35">
        <v>162.69999999999999</v>
      </c>
      <c r="BR33" s="35">
        <v>170.7</v>
      </c>
      <c r="BS33" s="35">
        <v>149.9</v>
      </c>
      <c r="BT33" s="35">
        <v>152.69999999999999</v>
      </c>
      <c r="BU33" s="35">
        <v>159.69999999999999</v>
      </c>
      <c r="BV33" s="35">
        <v>161.80000000000001</v>
      </c>
      <c r="BW33" s="35">
        <v>159.5</v>
      </c>
      <c r="BX33" s="35">
        <v>161.80000000000001</v>
      </c>
      <c r="BY33" s="35">
        <v>170.7</v>
      </c>
      <c r="BZ33" s="35">
        <v>184.5</v>
      </c>
      <c r="CA33" s="35">
        <v>232.7</v>
      </c>
      <c r="CB33" s="35">
        <v>207.7</v>
      </c>
      <c r="CC33" s="35">
        <v>194.9</v>
      </c>
      <c r="CD33" s="35">
        <v>196</v>
      </c>
      <c r="CE33" s="35">
        <v>184.9</v>
      </c>
      <c r="CF33" s="35">
        <v>176.6</v>
      </c>
      <c r="CG33" s="35">
        <v>177.7</v>
      </c>
      <c r="CH33" s="35">
        <v>173.6</v>
      </c>
      <c r="CI33" s="35">
        <v>173.5</v>
      </c>
      <c r="CJ33" s="35">
        <v>172.2</v>
      </c>
      <c r="CK33" s="35">
        <v>170.2</v>
      </c>
      <c r="CL33" s="35">
        <v>176.4</v>
      </c>
    </row>
    <row r="34" spans="1:90">
      <c r="A34" s="43" t="s">
        <v>96</v>
      </c>
      <c r="B34" s="43" t="s">
        <v>97</v>
      </c>
      <c r="C34" s="34">
        <v>0.34264</v>
      </c>
      <c r="D34" s="35">
        <v>92.8</v>
      </c>
      <c r="E34" s="35">
        <v>96.2</v>
      </c>
      <c r="F34" s="35">
        <v>101</v>
      </c>
      <c r="G34" s="35">
        <v>106.7</v>
      </c>
      <c r="H34" s="35">
        <v>104</v>
      </c>
      <c r="I34" s="35">
        <v>103.1</v>
      </c>
      <c r="J34" s="35">
        <v>105.8</v>
      </c>
      <c r="K34" s="35">
        <v>112</v>
      </c>
      <c r="L34" s="35">
        <v>115.8</v>
      </c>
      <c r="M34" s="35">
        <v>118.4</v>
      </c>
      <c r="N34" s="35">
        <v>120.7</v>
      </c>
      <c r="O34" s="35">
        <v>116.3</v>
      </c>
      <c r="P34" s="35">
        <v>110.9</v>
      </c>
      <c r="Q34" s="35">
        <v>108.1</v>
      </c>
      <c r="R34" s="35">
        <v>105</v>
      </c>
      <c r="S34" s="35">
        <v>107.3</v>
      </c>
      <c r="T34" s="35">
        <v>110.3</v>
      </c>
      <c r="U34" s="35">
        <v>113.6</v>
      </c>
      <c r="V34" s="35">
        <v>117.7</v>
      </c>
      <c r="W34" s="35">
        <v>117.5</v>
      </c>
      <c r="X34" s="35">
        <v>116</v>
      </c>
      <c r="Y34" s="35">
        <v>122.2</v>
      </c>
      <c r="Z34" s="35">
        <v>119.3</v>
      </c>
      <c r="AA34" s="35">
        <v>115.1</v>
      </c>
      <c r="AB34" s="35">
        <v>117.5</v>
      </c>
      <c r="AC34" s="35">
        <v>113.1</v>
      </c>
      <c r="AD34" s="35">
        <v>113.8</v>
      </c>
      <c r="AE34" s="35">
        <v>115.9</v>
      </c>
      <c r="AF34" s="35">
        <v>120.2</v>
      </c>
      <c r="AG34" s="35">
        <v>122.8</v>
      </c>
      <c r="AH34" s="35">
        <v>119.4</v>
      </c>
      <c r="AI34" s="35">
        <v>120</v>
      </c>
      <c r="AJ34" s="35">
        <v>123.7</v>
      </c>
      <c r="AK34" s="35">
        <v>125.6</v>
      </c>
      <c r="AL34" s="35">
        <v>122.3</v>
      </c>
      <c r="AM34" s="35">
        <v>117.8</v>
      </c>
      <c r="AN34" s="35">
        <v>116.9</v>
      </c>
      <c r="AO34" s="35">
        <v>119.2</v>
      </c>
      <c r="AP34" s="35">
        <v>122.9</v>
      </c>
      <c r="AQ34" s="35">
        <v>128</v>
      </c>
      <c r="AR34" s="35">
        <v>131.4</v>
      </c>
      <c r="AS34" s="35">
        <v>134.5</v>
      </c>
      <c r="AT34" s="35">
        <v>136.30000000000001</v>
      </c>
      <c r="AU34" s="35">
        <v>136</v>
      </c>
      <c r="AV34" s="35">
        <v>136.30000000000001</v>
      </c>
      <c r="AW34" s="35">
        <v>134</v>
      </c>
      <c r="AX34" s="35">
        <v>131.1</v>
      </c>
      <c r="AY34" s="35">
        <v>131.30000000000001</v>
      </c>
      <c r="AZ34" s="35">
        <v>133.4</v>
      </c>
      <c r="BA34" s="35">
        <v>128</v>
      </c>
      <c r="BB34" s="35">
        <v>129.1</v>
      </c>
      <c r="BC34" s="35">
        <v>131.4</v>
      </c>
      <c r="BD34" s="35">
        <v>136.9</v>
      </c>
      <c r="BE34" s="35">
        <v>137.5</v>
      </c>
      <c r="BF34" s="35">
        <v>139.6</v>
      </c>
      <c r="BG34" s="35">
        <v>141.9</v>
      </c>
      <c r="BH34" s="35">
        <v>146.4</v>
      </c>
      <c r="BI34" s="35">
        <v>147.9</v>
      </c>
      <c r="BJ34" s="35">
        <v>145.80000000000001</v>
      </c>
      <c r="BK34" s="35">
        <v>141.19999999999999</v>
      </c>
      <c r="BL34" s="35">
        <v>154.30000000000001</v>
      </c>
      <c r="BM34" s="35">
        <v>171.3</v>
      </c>
      <c r="BN34" s="35">
        <v>165.2</v>
      </c>
      <c r="BO34" s="35">
        <v>154.6</v>
      </c>
      <c r="BP34" s="35">
        <v>149.30000000000001</v>
      </c>
      <c r="BQ34" s="35">
        <v>153.69999999999999</v>
      </c>
      <c r="BR34" s="35">
        <v>167.2</v>
      </c>
      <c r="BS34" s="35">
        <v>173.9</v>
      </c>
      <c r="BT34" s="35">
        <v>173.9</v>
      </c>
      <c r="BU34" s="35">
        <v>177.8</v>
      </c>
      <c r="BV34" s="35">
        <v>175.7</v>
      </c>
      <c r="BW34" s="35">
        <v>161.4</v>
      </c>
      <c r="BX34" s="35">
        <v>151.9</v>
      </c>
      <c r="BY34" s="35">
        <v>149.9</v>
      </c>
      <c r="BZ34" s="35">
        <v>166.8</v>
      </c>
      <c r="CA34" s="35">
        <v>185.2</v>
      </c>
      <c r="CB34" s="35">
        <v>178.6</v>
      </c>
      <c r="CC34" s="35">
        <v>178.9</v>
      </c>
      <c r="CD34" s="35">
        <v>177.1</v>
      </c>
      <c r="CE34" s="35">
        <v>182.6</v>
      </c>
      <c r="CF34" s="35">
        <v>168</v>
      </c>
      <c r="CG34" s="35">
        <v>169.4</v>
      </c>
      <c r="CH34" s="35">
        <v>168.5</v>
      </c>
      <c r="CI34" s="35">
        <v>164.8</v>
      </c>
      <c r="CJ34" s="35">
        <v>166.1</v>
      </c>
      <c r="CK34" s="35">
        <v>167.8</v>
      </c>
      <c r="CL34" s="35">
        <v>174.1</v>
      </c>
    </row>
    <row r="35" spans="1:90">
      <c r="A35" s="43" t="s">
        <v>98</v>
      </c>
      <c r="B35" s="43" t="s">
        <v>99</v>
      </c>
      <c r="C35" s="34">
        <v>0.65134000000000003</v>
      </c>
      <c r="D35" s="35">
        <v>9999.9</v>
      </c>
      <c r="E35" s="35">
        <v>9999.9</v>
      </c>
      <c r="F35" s="35">
        <v>9999.9</v>
      </c>
      <c r="G35" s="35">
        <v>108.9</v>
      </c>
      <c r="H35" s="35">
        <v>87.2</v>
      </c>
      <c r="I35" s="35">
        <v>84.3</v>
      </c>
      <c r="J35" s="35">
        <v>99.7</v>
      </c>
      <c r="K35" s="35">
        <v>9999.9</v>
      </c>
      <c r="L35" s="35">
        <v>9999.9</v>
      </c>
      <c r="M35" s="35">
        <v>9999.9</v>
      </c>
      <c r="N35" s="35">
        <v>9999.9</v>
      </c>
      <c r="O35" s="35">
        <v>9999.9</v>
      </c>
      <c r="P35" s="35">
        <v>9999.9</v>
      </c>
      <c r="Q35" s="35">
        <v>9999.9</v>
      </c>
      <c r="R35" s="35">
        <v>9999.9</v>
      </c>
      <c r="S35" s="35">
        <v>109.9</v>
      </c>
      <c r="T35" s="35">
        <v>97.7</v>
      </c>
      <c r="U35" s="35">
        <v>99.5</v>
      </c>
      <c r="V35" s="35">
        <v>100.6</v>
      </c>
      <c r="W35" s="35">
        <v>9999.9</v>
      </c>
      <c r="X35" s="35">
        <v>9999.9</v>
      </c>
      <c r="Y35" s="35">
        <v>9999.9</v>
      </c>
      <c r="Z35" s="35">
        <v>9999.9</v>
      </c>
      <c r="AA35" s="35">
        <v>9999.9</v>
      </c>
      <c r="AB35" s="35">
        <v>9999.9</v>
      </c>
      <c r="AC35" s="35">
        <v>9999.9</v>
      </c>
      <c r="AD35" s="35">
        <v>9999.9</v>
      </c>
      <c r="AE35" s="35">
        <v>117.4</v>
      </c>
      <c r="AF35" s="35">
        <v>110.7</v>
      </c>
      <c r="AG35" s="35">
        <v>106.5</v>
      </c>
      <c r="AH35" s="35">
        <v>107</v>
      </c>
      <c r="AI35" s="35">
        <v>9999.9</v>
      </c>
      <c r="AJ35" s="35">
        <v>9999.9</v>
      </c>
      <c r="AK35" s="35">
        <v>9999.9</v>
      </c>
      <c r="AL35" s="35">
        <v>9999.9</v>
      </c>
      <c r="AM35" s="35">
        <v>9999.9</v>
      </c>
      <c r="AN35" s="35">
        <v>9999.9</v>
      </c>
      <c r="AO35" s="35">
        <v>9999.9</v>
      </c>
      <c r="AP35" s="35">
        <v>9999.9</v>
      </c>
      <c r="AQ35" s="35">
        <v>169.4</v>
      </c>
      <c r="AR35" s="35">
        <v>158.5</v>
      </c>
      <c r="AS35" s="35">
        <v>134.4</v>
      </c>
      <c r="AT35" s="35">
        <v>144.30000000000001</v>
      </c>
      <c r="AU35" s="35">
        <v>9999.9</v>
      </c>
      <c r="AV35" s="35">
        <v>9999.9</v>
      </c>
      <c r="AW35" s="35">
        <v>9999.9</v>
      </c>
      <c r="AX35" s="35">
        <v>9999.9</v>
      </c>
      <c r="AY35" s="35">
        <v>9999.9</v>
      </c>
      <c r="AZ35" s="35">
        <v>9999.9</v>
      </c>
      <c r="BA35" s="35">
        <v>9999.9</v>
      </c>
      <c r="BB35" s="35">
        <v>9999.9</v>
      </c>
      <c r="BC35" s="35">
        <v>154</v>
      </c>
      <c r="BD35" s="35">
        <v>139.9</v>
      </c>
      <c r="BE35" s="35">
        <v>140.69999999999999</v>
      </c>
      <c r="BF35" s="35">
        <v>133.30000000000001</v>
      </c>
      <c r="BG35" s="35">
        <v>9999.9</v>
      </c>
      <c r="BH35" s="35">
        <v>9999.9</v>
      </c>
      <c r="BI35" s="35">
        <v>9999.9</v>
      </c>
      <c r="BJ35" s="35">
        <v>9999.9</v>
      </c>
      <c r="BK35" s="35">
        <v>9999.9</v>
      </c>
      <c r="BL35" s="35">
        <v>9999.9</v>
      </c>
      <c r="BM35" s="35">
        <v>9999.9</v>
      </c>
      <c r="BN35" s="35">
        <v>9999.9</v>
      </c>
      <c r="BO35" s="35">
        <v>183.4</v>
      </c>
      <c r="BP35" s="35">
        <v>188</v>
      </c>
      <c r="BQ35" s="35">
        <v>187.7</v>
      </c>
      <c r="BR35" s="35">
        <v>207</v>
      </c>
      <c r="BS35" s="35">
        <v>9999.9</v>
      </c>
      <c r="BT35" s="35">
        <v>9999.9</v>
      </c>
      <c r="BU35" s="35">
        <v>9999.9</v>
      </c>
      <c r="BV35" s="35">
        <v>9999.9</v>
      </c>
      <c r="BW35" s="35">
        <v>9999.9</v>
      </c>
      <c r="BX35" s="35">
        <v>9999.9</v>
      </c>
      <c r="BY35" s="35">
        <v>9999.9</v>
      </c>
      <c r="BZ35" s="35">
        <v>9999.9</v>
      </c>
      <c r="CA35" s="35">
        <v>310.60000000000002</v>
      </c>
      <c r="CB35" s="35">
        <v>229.1</v>
      </c>
      <c r="CC35" s="35">
        <v>199.5</v>
      </c>
      <c r="CD35" s="35">
        <v>209.4</v>
      </c>
      <c r="CE35" s="35">
        <v>9999.9</v>
      </c>
      <c r="CF35" s="35">
        <v>9999.9</v>
      </c>
      <c r="CG35" s="35">
        <v>9999.9</v>
      </c>
      <c r="CH35" s="35">
        <v>9999.9</v>
      </c>
      <c r="CI35" s="35">
        <v>9999.9</v>
      </c>
      <c r="CJ35" s="35">
        <v>9999.9</v>
      </c>
      <c r="CK35" s="35">
        <v>9999.9</v>
      </c>
      <c r="CL35" s="35">
        <v>9999.9</v>
      </c>
    </row>
    <row r="36" spans="1:90">
      <c r="A36" s="43" t="s">
        <v>100</v>
      </c>
      <c r="B36" s="43" t="s">
        <v>101</v>
      </c>
      <c r="C36" s="34">
        <v>0.10397000000000001</v>
      </c>
      <c r="D36" s="35">
        <v>93.5</v>
      </c>
      <c r="E36" s="35">
        <v>102</v>
      </c>
      <c r="F36" s="35">
        <v>108</v>
      </c>
      <c r="G36" s="35">
        <v>116.6</v>
      </c>
      <c r="H36" s="35">
        <v>126.3</v>
      </c>
      <c r="I36" s="35">
        <v>9999.9</v>
      </c>
      <c r="J36" s="35">
        <v>9999.9</v>
      </c>
      <c r="K36" s="35">
        <v>9999.9</v>
      </c>
      <c r="L36" s="35">
        <v>95.4</v>
      </c>
      <c r="M36" s="35">
        <v>93.7</v>
      </c>
      <c r="N36" s="35">
        <v>93.3</v>
      </c>
      <c r="O36" s="35">
        <v>93.6</v>
      </c>
      <c r="P36" s="35">
        <v>94.6</v>
      </c>
      <c r="Q36" s="35">
        <v>98.1</v>
      </c>
      <c r="R36" s="35">
        <v>96.3</v>
      </c>
      <c r="S36" s="35">
        <v>97.4</v>
      </c>
      <c r="T36" s="35">
        <v>108.8</v>
      </c>
      <c r="U36" s="35">
        <v>9999.9</v>
      </c>
      <c r="V36" s="35">
        <v>9999.9</v>
      </c>
      <c r="W36" s="35">
        <v>9999.9</v>
      </c>
      <c r="X36" s="35">
        <v>118.4</v>
      </c>
      <c r="Y36" s="35">
        <v>122.2</v>
      </c>
      <c r="Z36" s="35">
        <v>127.7</v>
      </c>
      <c r="AA36" s="35">
        <v>132.6</v>
      </c>
      <c r="AB36" s="35">
        <v>132.80000000000001</v>
      </c>
      <c r="AC36" s="35">
        <v>138.6</v>
      </c>
      <c r="AD36" s="35">
        <v>144.6</v>
      </c>
      <c r="AE36" s="35">
        <v>157.19999999999999</v>
      </c>
      <c r="AF36" s="35">
        <v>164.1</v>
      </c>
      <c r="AG36" s="35">
        <v>9999.9</v>
      </c>
      <c r="AH36" s="35">
        <v>9999.9</v>
      </c>
      <c r="AI36" s="35">
        <v>9999.9</v>
      </c>
      <c r="AJ36" s="35">
        <v>112.3</v>
      </c>
      <c r="AK36" s="35">
        <v>112.8</v>
      </c>
      <c r="AL36" s="35">
        <v>112.3</v>
      </c>
      <c r="AM36" s="35">
        <v>109.8</v>
      </c>
      <c r="AN36" s="35">
        <v>108.1</v>
      </c>
      <c r="AO36" s="35">
        <v>115.7</v>
      </c>
      <c r="AP36" s="35">
        <v>129.30000000000001</v>
      </c>
      <c r="AQ36" s="35">
        <v>143.1</v>
      </c>
      <c r="AR36" s="35">
        <v>160.4</v>
      </c>
      <c r="AS36" s="35">
        <v>9999.9</v>
      </c>
      <c r="AT36" s="35">
        <v>9999.9</v>
      </c>
      <c r="AU36" s="35">
        <v>9999.9</v>
      </c>
      <c r="AV36" s="35">
        <v>117.8</v>
      </c>
      <c r="AW36" s="35">
        <v>115.7</v>
      </c>
      <c r="AX36" s="35">
        <v>121.8</v>
      </c>
      <c r="AY36" s="35">
        <v>128.5</v>
      </c>
      <c r="AZ36" s="35">
        <v>137.30000000000001</v>
      </c>
      <c r="BA36" s="35">
        <v>141.80000000000001</v>
      </c>
      <c r="BB36" s="35">
        <v>146.30000000000001</v>
      </c>
      <c r="BC36" s="35">
        <v>156.5</v>
      </c>
      <c r="BD36" s="35">
        <v>168.2</v>
      </c>
      <c r="BE36" s="35">
        <v>9999.9</v>
      </c>
      <c r="BF36" s="35">
        <v>9999.9</v>
      </c>
      <c r="BG36" s="35">
        <v>9999.9</v>
      </c>
      <c r="BH36" s="35">
        <v>181.8</v>
      </c>
      <c r="BI36" s="35">
        <v>168.5</v>
      </c>
      <c r="BJ36" s="35">
        <v>176.3</v>
      </c>
      <c r="BK36" s="35">
        <v>173.6</v>
      </c>
      <c r="BL36" s="35">
        <v>165.1</v>
      </c>
      <c r="BM36" s="35">
        <v>170.1</v>
      </c>
      <c r="BN36" s="35">
        <v>181</v>
      </c>
      <c r="BO36" s="35">
        <v>184.9</v>
      </c>
      <c r="BP36" s="35">
        <v>184.1</v>
      </c>
      <c r="BQ36" s="35">
        <v>9999.9</v>
      </c>
      <c r="BR36" s="35">
        <v>9999.9</v>
      </c>
      <c r="BS36" s="35">
        <v>9999.9</v>
      </c>
      <c r="BT36" s="35">
        <v>141.5</v>
      </c>
      <c r="BU36" s="35">
        <v>156.1</v>
      </c>
      <c r="BV36" s="35">
        <v>153.6</v>
      </c>
      <c r="BW36" s="35">
        <v>167.4</v>
      </c>
      <c r="BX36" s="35">
        <v>182.8</v>
      </c>
      <c r="BY36" s="35">
        <v>193.1</v>
      </c>
      <c r="BZ36" s="35">
        <v>198.8</v>
      </c>
      <c r="CA36" s="35">
        <v>212.9</v>
      </c>
      <c r="CB36" s="35">
        <v>242.9</v>
      </c>
      <c r="CC36" s="35">
        <v>9999.9</v>
      </c>
      <c r="CD36" s="35">
        <v>9999.9</v>
      </c>
      <c r="CE36" s="35">
        <v>9999.9</v>
      </c>
      <c r="CF36" s="35">
        <v>220.2</v>
      </c>
      <c r="CG36" s="35">
        <v>219.6</v>
      </c>
      <c r="CH36" s="35">
        <v>214.9</v>
      </c>
      <c r="CI36" s="35">
        <v>214.4</v>
      </c>
      <c r="CJ36" s="35">
        <v>213.3</v>
      </c>
      <c r="CK36" s="35">
        <v>219.9</v>
      </c>
      <c r="CL36" s="35">
        <v>225.3</v>
      </c>
    </row>
    <row r="37" spans="1:90">
      <c r="A37" s="43" t="s">
        <v>102</v>
      </c>
      <c r="B37" s="43" t="s">
        <v>103</v>
      </c>
      <c r="C37" s="34">
        <v>0.13309000000000001</v>
      </c>
      <c r="D37" s="35">
        <v>105.3</v>
      </c>
      <c r="E37" s="35">
        <v>112.5</v>
      </c>
      <c r="F37" s="35">
        <v>116.4</v>
      </c>
      <c r="G37" s="35">
        <v>117.1</v>
      </c>
      <c r="H37" s="35">
        <v>121.9</v>
      </c>
      <c r="I37" s="35">
        <v>127.6</v>
      </c>
      <c r="J37" s="35">
        <v>124.6</v>
      </c>
      <c r="K37" s="35">
        <v>119</v>
      </c>
      <c r="L37" s="35">
        <v>115.7</v>
      </c>
      <c r="M37" s="35">
        <v>113.5</v>
      </c>
      <c r="N37" s="35">
        <v>101.1</v>
      </c>
      <c r="O37" s="35">
        <v>100.7</v>
      </c>
      <c r="P37" s="35">
        <v>104.1</v>
      </c>
      <c r="Q37" s="35">
        <v>109.8</v>
      </c>
      <c r="R37" s="35">
        <v>104.5</v>
      </c>
      <c r="S37" s="35">
        <v>104.3</v>
      </c>
      <c r="T37" s="35">
        <v>123.5</v>
      </c>
      <c r="U37" s="35">
        <v>131.4</v>
      </c>
      <c r="V37" s="35">
        <v>131.4</v>
      </c>
      <c r="W37" s="35">
        <v>127.3</v>
      </c>
      <c r="X37" s="35">
        <v>124.1</v>
      </c>
      <c r="Y37" s="35">
        <v>113.6</v>
      </c>
      <c r="Z37" s="35">
        <v>112.6</v>
      </c>
      <c r="AA37" s="35">
        <v>117</v>
      </c>
      <c r="AB37" s="35">
        <v>128.6</v>
      </c>
      <c r="AC37" s="35">
        <v>138.5</v>
      </c>
      <c r="AD37" s="35">
        <v>126.5</v>
      </c>
      <c r="AE37" s="35">
        <v>118.2</v>
      </c>
      <c r="AF37" s="35">
        <v>118.6</v>
      </c>
      <c r="AG37" s="35">
        <v>122.1</v>
      </c>
      <c r="AH37" s="35">
        <v>118.1</v>
      </c>
      <c r="AI37" s="35">
        <v>116.8</v>
      </c>
      <c r="AJ37" s="35">
        <v>113.5</v>
      </c>
      <c r="AK37" s="35">
        <v>110.1</v>
      </c>
      <c r="AL37" s="35">
        <v>100.2</v>
      </c>
      <c r="AM37" s="35">
        <v>107.7</v>
      </c>
      <c r="AN37" s="35">
        <v>108.2</v>
      </c>
      <c r="AO37" s="35">
        <v>111.8</v>
      </c>
      <c r="AP37" s="35">
        <v>116.6</v>
      </c>
      <c r="AQ37" s="35">
        <v>124.2</v>
      </c>
      <c r="AR37" s="35">
        <v>141</v>
      </c>
      <c r="AS37" s="35">
        <v>144.30000000000001</v>
      </c>
      <c r="AT37" s="35">
        <v>141.4</v>
      </c>
      <c r="AU37" s="35">
        <v>141.4</v>
      </c>
      <c r="AV37" s="35">
        <v>141.4</v>
      </c>
      <c r="AW37" s="35">
        <v>140.80000000000001</v>
      </c>
      <c r="AX37" s="35">
        <v>135.30000000000001</v>
      </c>
      <c r="AY37" s="35">
        <v>138.6</v>
      </c>
      <c r="AZ37" s="35">
        <v>141.19999999999999</v>
      </c>
      <c r="BA37" s="35">
        <v>136.6</v>
      </c>
      <c r="BB37" s="35">
        <v>132.80000000000001</v>
      </c>
      <c r="BC37" s="35">
        <v>136.1</v>
      </c>
      <c r="BD37" s="35">
        <v>143.1</v>
      </c>
      <c r="BE37" s="35">
        <v>145.4</v>
      </c>
      <c r="BF37" s="35">
        <v>140.5</v>
      </c>
      <c r="BG37" s="35">
        <v>152.30000000000001</v>
      </c>
      <c r="BH37" s="35">
        <v>151.5</v>
      </c>
      <c r="BI37" s="35">
        <v>152.30000000000001</v>
      </c>
      <c r="BJ37" s="35">
        <v>148.4</v>
      </c>
      <c r="BK37" s="35">
        <v>142</v>
      </c>
      <c r="BL37" s="35">
        <v>155.4</v>
      </c>
      <c r="BM37" s="35">
        <v>160.1</v>
      </c>
      <c r="BN37" s="35">
        <v>156.5</v>
      </c>
      <c r="BO37" s="35">
        <v>165</v>
      </c>
      <c r="BP37" s="35">
        <v>165.3</v>
      </c>
      <c r="BQ37" s="35">
        <v>168.8</v>
      </c>
      <c r="BR37" s="35">
        <v>172.3</v>
      </c>
      <c r="BS37" s="35">
        <v>172.3</v>
      </c>
      <c r="BT37" s="35">
        <v>183.1</v>
      </c>
      <c r="BU37" s="35">
        <v>202.8</v>
      </c>
      <c r="BV37" s="35">
        <v>205.8</v>
      </c>
      <c r="BW37" s="35">
        <v>202.1</v>
      </c>
      <c r="BX37" s="35">
        <v>202.1</v>
      </c>
      <c r="BY37" s="35">
        <v>191.3</v>
      </c>
      <c r="BZ37" s="35">
        <v>192.9</v>
      </c>
      <c r="CA37" s="35">
        <v>206.3</v>
      </c>
      <c r="CB37" s="35">
        <v>221.8</v>
      </c>
      <c r="CC37" s="35">
        <v>251.2</v>
      </c>
      <c r="CD37" s="35">
        <v>239.1</v>
      </c>
      <c r="CE37" s="35">
        <v>240.6</v>
      </c>
      <c r="CF37" s="35">
        <v>249.8</v>
      </c>
      <c r="CG37" s="35">
        <v>241.2</v>
      </c>
      <c r="CH37" s="35">
        <v>237.5</v>
      </c>
      <c r="CI37" s="35">
        <v>231.4</v>
      </c>
      <c r="CJ37" s="35">
        <v>241.8</v>
      </c>
      <c r="CK37" s="35">
        <v>241.9</v>
      </c>
      <c r="CL37" s="35">
        <v>245.6</v>
      </c>
    </row>
    <row r="38" spans="1:90">
      <c r="A38" s="43" t="s">
        <v>104</v>
      </c>
      <c r="B38" s="43" t="s">
        <v>105</v>
      </c>
      <c r="C38" s="34">
        <v>0.16399</v>
      </c>
      <c r="D38" s="35">
        <v>103.5</v>
      </c>
      <c r="E38" s="35">
        <v>102.8</v>
      </c>
      <c r="F38" s="35">
        <v>102.1</v>
      </c>
      <c r="G38" s="35">
        <v>104.9</v>
      </c>
      <c r="H38" s="35">
        <v>105.6</v>
      </c>
      <c r="I38" s="35">
        <v>106.3</v>
      </c>
      <c r="J38" s="35">
        <v>104.3</v>
      </c>
      <c r="K38" s="35">
        <v>102.5</v>
      </c>
      <c r="L38" s="35">
        <v>102.3</v>
      </c>
      <c r="M38" s="35">
        <v>104.7</v>
      </c>
      <c r="N38" s="35">
        <v>102.5</v>
      </c>
      <c r="O38" s="35">
        <v>101.4</v>
      </c>
      <c r="P38" s="35">
        <v>115.3</v>
      </c>
      <c r="Q38" s="35">
        <v>115.2</v>
      </c>
      <c r="R38" s="35">
        <v>115.1</v>
      </c>
      <c r="S38" s="35">
        <v>114</v>
      </c>
      <c r="T38" s="35">
        <v>114.1</v>
      </c>
      <c r="U38" s="35">
        <v>104.9</v>
      </c>
      <c r="V38" s="35">
        <v>108.6</v>
      </c>
      <c r="W38" s="35">
        <v>107.6</v>
      </c>
      <c r="X38" s="35">
        <v>107.8</v>
      </c>
      <c r="Y38" s="35">
        <v>112</v>
      </c>
      <c r="Z38" s="35">
        <v>111.9</v>
      </c>
      <c r="AA38" s="35">
        <v>108.8</v>
      </c>
      <c r="AB38" s="35">
        <v>112</v>
      </c>
      <c r="AC38" s="35">
        <v>113.1</v>
      </c>
      <c r="AD38" s="35">
        <v>112.9</v>
      </c>
      <c r="AE38" s="35">
        <v>111.8</v>
      </c>
      <c r="AF38" s="35">
        <v>104.3</v>
      </c>
      <c r="AG38" s="35">
        <v>105.9</v>
      </c>
      <c r="AH38" s="35">
        <v>104.4</v>
      </c>
      <c r="AI38" s="35">
        <v>105.2</v>
      </c>
      <c r="AJ38" s="35">
        <v>103.2</v>
      </c>
      <c r="AK38" s="35">
        <v>103.4</v>
      </c>
      <c r="AL38" s="35">
        <v>103.6</v>
      </c>
      <c r="AM38" s="35">
        <v>104.8</v>
      </c>
      <c r="AN38" s="35">
        <v>106.1</v>
      </c>
      <c r="AO38" s="35">
        <v>113.2</v>
      </c>
      <c r="AP38" s="35">
        <v>107.5</v>
      </c>
      <c r="AQ38" s="35">
        <v>109</v>
      </c>
      <c r="AR38" s="35">
        <v>105.4</v>
      </c>
      <c r="AS38" s="35">
        <v>109.5</v>
      </c>
      <c r="AT38" s="35">
        <v>111.9</v>
      </c>
      <c r="AU38" s="35">
        <v>122.5</v>
      </c>
      <c r="AV38" s="35">
        <v>119.6</v>
      </c>
      <c r="AW38" s="35">
        <v>117.5</v>
      </c>
      <c r="AX38" s="35">
        <v>115.3</v>
      </c>
      <c r="AY38" s="35">
        <v>107.1</v>
      </c>
      <c r="AZ38" s="35">
        <v>127</v>
      </c>
      <c r="BA38" s="35">
        <v>132.5</v>
      </c>
      <c r="BB38" s="35">
        <v>127.2</v>
      </c>
      <c r="BC38" s="35">
        <v>125.9</v>
      </c>
      <c r="BD38" s="35">
        <v>131.19999999999999</v>
      </c>
      <c r="BE38" s="35">
        <v>131.9</v>
      </c>
      <c r="BF38" s="35">
        <v>132.80000000000001</v>
      </c>
      <c r="BG38" s="35">
        <v>136.80000000000001</v>
      </c>
      <c r="BH38" s="35">
        <v>134.30000000000001</v>
      </c>
      <c r="BI38" s="35">
        <v>137.19999999999999</v>
      </c>
      <c r="BJ38" s="35">
        <v>139.6</v>
      </c>
      <c r="BK38" s="35">
        <v>148.19999999999999</v>
      </c>
      <c r="BL38" s="35">
        <v>148.9</v>
      </c>
      <c r="BM38" s="35">
        <v>140.30000000000001</v>
      </c>
      <c r="BN38" s="35">
        <v>131.69999999999999</v>
      </c>
      <c r="BO38" s="35">
        <v>133.80000000000001</v>
      </c>
      <c r="BP38" s="35">
        <v>132.30000000000001</v>
      </c>
      <c r="BQ38" s="35">
        <v>127.1</v>
      </c>
      <c r="BR38" s="35">
        <v>133.80000000000001</v>
      </c>
      <c r="BS38" s="35">
        <v>137.30000000000001</v>
      </c>
      <c r="BT38" s="35">
        <v>142.4</v>
      </c>
      <c r="BU38" s="35">
        <v>156.1</v>
      </c>
      <c r="BV38" s="35">
        <v>152.9</v>
      </c>
      <c r="BW38" s="35">
        <v>166.7</v>
      </c>
      <c r="BX38" s="35">
        <v>178.2</v>
      </c>
      <c r="BY38" s="35">
        <v>177.6</v>
      </c>
      <c r="BZ38" s="35">
        <v>174.3</v>
      </c>
      <c r="CA38" s="35">
        <v>184</v>
      </c>
      <c r="CB38" s="35">
        <v>180.7</v>
      </c>
      <c r="CC38" s="35">
        <v>181.7</v>
      </c>
      <c r="CD38" s="35">
        <v>195</v>
      </c>
      <c r="CE38" s="35">
        <v>207.6</v>
      </c>
      <c r="CF38" s="35">
        <v>207.5</v>
      </c>
      <c r="CG38" s="35">
        <v>210.1</v>
      </c>
      <c r="CH38" s="35">
        <v>204.5</v>
      </c>
      <c r="CI38" s="35">
        <v>201</v>
      </c>
      <c r="CJ38" s="35">
        <v>187.8</v>
      </c>
      <c r="CK38" s="35">
        <v>177.4</v>
      </c>
      <c r="CL38" s="35">
        <v>167.8</v>
      </c>
    </row>
    <row r="39" spans="1:90">
      <c r="A39" s="43" t="s">
        <v>106</v>
      </c>
      <c r="B39" s="43" t="s">
        <v>107</v>
      </c>
      <c r="C39" s="34">
        <v>0.24113000000000001</v>
      </c>
      <c r="D39" s="35">
        <v>99.2</v>
      </c>
      <c r="E39" s="35">
        <v>102.8</v>
      </c>
      <c r="F39" s="35">
        <v>100.9</v>
      </c>
      <c r="G39" s="35">
        <v>96.7</v>
      </c>
      <c r="H39" s="35">
        <v>93.5</v>
      </c>
      <c r="I39" s="35">
        <v>90.8</v>
      </c>
      <c r="J39" s="35">
        <v>90.9</v>
      </c>
      <c r="K39" s="35">
        <v>90.1</v>
      </c>
      <c r="L39" s="35">
        <v>87.3</v>
      </c>
      <c r="M39" s="35">
        <v>85</v>
      </c>
      <c r="N39" s="35">
        <v>75.3</v>
      </c>
      <c r="O39" s="35">
        <v>73.8</v>
      </c>
      <c r="P39" s="35">
        <v>76.7</v>
      </c>
      <c r="Q39" s="35">
        <v>80</v>
      </c>
      <c r="R39" s="35">
        <v>80.3</v>
      </c>
      <c r="S39" s="35">
        <v>79.5</v>
      </c>
      <c r="T39" s="35">
        <v>79.8</v>
      </c>
      <c r="U39" s="35">
        <v>77.900000000000006</v>
      </c>
      <c r="V39" s="35">
        <v>75.8</v>
      </c>
      <c r="W39" s="35">
        <v>77.8</v>
      </c>
      <c r="X39" s="35">
        <v>79.8</v>
      </c>
      <c r="Y39" s="35">
        <v>85.4</v>
      </c>
      <c r="Z39" s="35">
        <v>87</v>
      </c>
      <c r="AA39" s="35">
        <v>86</v>
      </c>
      <c r="AB39" s="35">
        <v>86.8</v>
      </c>
      <c r="AC39" s="35">
        <v>86.4</v>
      </c>
      <c r="AD39" s="35">
        <v>84.1</v>
      </c>
      <c r="AE39" s="35">
        <v>83.8</v>
      </c>
      <c r="AF39" s="35">
        <v>83.6</v>
      </c>
      <c r="AG39" s="35">
        <v>81.3</v>
      </c>
      <c r="AH39" s="35">
        <v>81.5</v>
      </c>
      <c r="AI39" s="35">
        <v>83.1</v>
      </c>
      <c r="AJ39" s="35">
        <v>83</v>
      </c>
      <c r="AK39" s="35">
        <v>81.599999999999994</v>
      </c>
      <c r="AL39" s="35">
        <v>80.400000000000006</v>
      </c>
      <c r="AM39" s="35">
        <v>80.8</v>
      </c>
      <c r="AN39" s="35">
        <v>84.2</v>
      </c>
      <c r="AO39" s="35">
        <v>84.8</v>
      </c>
      <c r="AP39" s="35">
        <v>88.5</v>
      </c>
      <c r="AQ39" s="35">
        <v>91.8</v>
      </c>
      <c r="AR39" s="35">
        <v>94.3</v>
      </c>
      <c r="AS39" s="35">
        <v>96.9</v>
      </c>
      <c r="AT39" s="35">
        <v>97.1</v>
      </c>
      <c r="AU39" s="35">
        <v>98.4</v>
      </c>
      <c r="AV39" s="35">
        <v>98.7</v>
      </c>
      <c r="AW39" s="35">
        <v>98.1</v>
      </c>
      <c r="AX39" s="35">
        <v>97</v>
      </c>
      <c r="AY39" s="35">
        <v>95.6</v>
      </c>
      <c r="AZ39" s="35">
        <v>93.8</v>
      </c>
      <c r="BA39" s="35">
        <v>95</v>
      </c>
      <c r="BB39" s="35">
        <v>93.8</v>
      </c>
      <c r="BC39" s="35">
        <v>92.5</v>
      </c>
      <c r="BD39" s="35">
        <v>92</v>
      </c>
      <c r="BE39" s="35">
        <v>85.1</v>
      </c>
      <c r="BF39" s="35">
        <v>83</v>
      </c>
      <c r="BG39" s="35">
        <v>84</v>
      </c>
      <c r="BH39" s="35">
        <v>81.5</v>
      </c>
      <c r="BI39" s="35">
        <v>80.2</v>
      </c>
      <c r="BJ39" s="35">
        <v>79.900000000000006</v>
      </c>
      <c r="BK39" s="35">
        <v>83.5</v>
      </c>
      <c r="BL39" s="35">
        <v>87.1</v>
      </c>
      <c r="BM39" s="35">
        <v>88.8</v>
      </c>
      <c r="BN39" s="35">
        <v>89.3</v>
      </c>
      <c r="BO39" s="35">
        <v>88.7</v>
      </c>
      <c r="BP39" s="35">
        <v>88</v>
      </c>
      <c r="BQ39" s="35">
        <v>87.8</v>
      </c>
      <c r="BR39" s="35">
        <v>88.6</v>
      </c>
      <c r="BS39" s="35">
        <v>89.5</v>
      </c>
      <c r="BT39" s="35">
        <v>91.2</v>
      </c>
      <c r="BU39" s="35">
        <v>95</v>
      </c>
      <c r="BV39" s="35">
        <v>95</v>
      </c>
      <c r="BW39" s="35">
        <v>101.8</v>
      </c>
      <c r="BX39" s="35">
        <v>110.5</v>
      </c>
      <c r="BY39" s="35">
        <v>117</v>
      </c>
      <c r="BZ39" s="35">
        <v>120.1</v>
      </c>
      <c r="CA39" s="35">
        <v>119.5</v>
      </c>
      <c r="CB39" s="35">
        <v>123.5</v>
      </c>
      <c r="CC39" s="35">
        <v>129.5</v>
      </c>
      <c r="CD39" s="35">
        <v>125.2</v>
      </c>
      <c r="CE39" s="35">
        <v>124.3</v>
      </c>
      <c r="CF39" s="35">
        <v>120.3</v>
      </c>
      <c r="CG39" s="35">
        <v>117.7</v>
      </c>
      <c r="CH39" s="35">
        <v>114.4</v>
      </c>
      <c r="CI39" s="35">
        <v>110</v>
      </c>
      <c r="CJ39" s="35">
        <v>110.9</v>
      </c>
      <c r="CK39" s="35">
        <v>110.4</v>
      </c>
      <c r="CL39" s="35">
        <v>112.7</v>
      </c>
    </row>
    <row r="40" spans="1:90">
      <c r="A40" s="43" t="s">
        <v>108</v>
      </c>
      <c r="B40" s="43" t="s">
        <v>109</v>
      </c>
      <c r="C40" s="34">
        <v>0.10340000000000001</v>
      </c>
      <c r="D40" s="35">
        <v>84.5</v>
      </c>
      <c r="E40" s="35">
        <v>83.3</v>
      </c>
      <c r="F40" s="35">
        <v>87.6</v>
      </c>
      <c r="G40" s="35">
        <v>100.8</v>
      </c>
      <c r="H40" s="35">
        <v>96.2</v>
      </c>
      <c r="I40" s="35">
        <v>91.1</v>
      </c>
      <c r="J40" s="35">
        <v>89</v>
      </c>
      <c r="K40" s="35">
        <v>87.1</v>
      </c>
      <c r="L40" s="35">
        <v>90.1</v>
      </c>
      <c r="M40" s="35">
        <v>96.6</v>
      </c>
      <c r="N40" s="35">
        <v>91.8</v>
      </c>
      <c r="O40" s="35">
        <v>87.8</v>
      </c>
      <c r="P40" s="35">
        <v>91.2</v>
      </c>
      <c r="Q40" s="35">
        <v>93.4</v>
      </c>
      <c r="R40" s="35">
        <v>89.9</v>
      </c>
      <c r="S40" s="35">
        <v>89</v>
      </c>
      <c r="T40" s="35">
        <v>90.4</v>
      </c>
      <c r="U40" s="35">
        <v>100.3</v>
      </c>
      <c r="V40" s="35">
        <v>96.6</v>
      </c>
      <c r="W40" s="35">
        <v>91.9</v>
      </c>
      <c r="X40" s="35">
        <v>99.8</v>
      </c>
      <c r="Y40" s="35">
        <v>109.6</v>
      </c>
      <c r="Z40" s="35">
        <v>98.2</v>
      </c>
      <c r="AA40" s="35">
        <v>88.1</v>
      </c>
      <c r="AB40" s="35">
        <v>81.599999999999994</v>
      </c>
      <c r="AC40" s="35">
        <v>88.5</v>
      </c>
      <c r="AD40" s="35">
        <v>105.6</v>
      </c>
      <c r="AE40" s="35">
        <v>103.1</v>
      </c>
      <c r="AF40" s="35">
        <v>98.8</v>
      </c>
      <c r="AG40" s="35">
        <v>107.2</v>
      </c>
      <c r="AH40" s="35">
        <v>103.6</v>
      </c>
      <c r="AI40" s="35">
        <v>104.3</v>
      </c>
      <c r="AJ40" s="35">
        <v>120</v>
      </c>
      <c r="AK40" s="35">
        <v>114.4</v>
      </c>
      <c r="AL40" s="35">
        <v>119.5</v>
      </c>
      <c r="AM40" s="35">
        <v>117.8</v>
      </c>
      <c r="AN40" s="35">
        <v>94.6</v>
      </c>
      <c r="AO40" s="35">
        <v>129.19999999999999</v>
      </c>
      <c r="AP40" s="35">
        <v>109.2</v>
      </c>
      <c r="AQ40" s="35">
        <v>120.2</v>
      </c>
      <c r="AR40" s="35">
        <v>113.3</v>
      </c>
      <c r="AS40" s="35">
        <v>116.9</v>
      </c>
      <c r="AT40" s="35">
        <v>122</v>
      </c>
      <c r="AU40" s="35">
        <v>132.1</v>
      </c>
      <c r="AV40" s="35">
        <v>182.1</v>
      </c>
      <c r="AW40" s="35">
        <v>185.3</v>
      </c>
      <c r="AX40" s="35">
        <v>150</v>
      </c>
      <c r="AY40" s="35">
        <v>135.1</v>
      </c>
      <c r="AZ40" s="35">
        <v>139.19999999999999</v>
      </c>
      <c r="BA40" s="35">
        <v>128.4</v>
      </c>
      <c r="BB40" s="35">
        <v>120.7</v>
      </c>
      <c r="BC40" s="35">
        <v>123</v>
      </c>
      <c r="BD40" s="35">
        <v>133</v>
      </c>
      <c r="BE40" s="35">
        <v>127.8</v>
      </c>
      <c r="BF40" s="35">
        <v>140.80000000000001</v>
      </c>
      <c r="BG40" s="35">
        <v>182.7</v>
      </c>
      <c r="BH40" s="35">
        <v>204.1</v>
      </c>
      <c r="BI40" s="35">
        <v>166.6</v>
      </c>
      <c r="BJ40" s="35">
        <v>148.30000000000001</v>
      </c>
      <c r="BK40" s="35">
        <v>146.1</v>
      </c>
      <c r="BL40" s="35">
        <v>150.1</v>
      </c>
      <c r="BM40" s="35">
        <v>153.19999999999999</v>
      </c>
      <c r="BN40" s="35">
        <v>181.9</v>
      </c>
      <c r="BO40" s="35">
        <v>201.4</v>
      </c>
      <c r="BP40" s="35">
        <v>172.9</v>
      </c>
      <c r="BQ40" s="35">
        <v>178.7</v>
      </c>
      <c r="BR40" s="35">
        <v>185.5</v>
      </c>
      <c r="BS40" s="35">
        <v>181.1</v>
      </c>
      <c r="BT40" s="35">
        <v>192.8</v>
      </c>
      <c r="BU40" s="35">
        <v>171.2</v>
      </c>
      <c r="BV40" s="35">
        <v>193.6</v>
      </c>
      <c r="BW40" s="35">
        <v>181.4</v>
      </c>
      <c r="BX40" s="35">
        <v>163.69999999999999</v>
      </c>
      <c r="BY40" s="35">
        <v>209.1</v>
      </c>
      <c r="BZ40" s="35">
        <v>244</v>
      </c>
      <c r="CA40" s="35">
        <v>229</v>
      </c>
      <c r="CB40" s="35">
        <v>253.7</v>
      </c>
      <c r="CC40" s="35">
        <v>281.39999999999998</v>
      </c>
      <c r="CD40" s="35">
        <v>260.39999999999998</v>
      </c>
      <c r="CE40" s="35">
        <v>207.8</v>
      </c>
      <c r="CF40" s="35">
        <v>186.3</v>
      </c>
      <c r="CG40" s="35">
        <v>138.5</v>
      </c>
      <c r="CH40" s="35">
        <v>139.30000000000001</v>
      </c>
      <c r="CI40" s="35">
        <v>158.6</v>
      </c>
      <c r="CJ40" s="35">
        <v>133.30000000000001</v>
      </c>
      <c r="CK40" s="35">
        <v>128.6</v>
      </c>
      <c r="CL40" s="35">
        <v>126.8</v>
      </c>
    </row>
    <row r="41" spans="1:90">
      <c r="A41" s="43" t="s">
        <v>110</v>
      </c>
      <c r="B41" s="43" t="s">
        <v>111</v>
      </c>
      <c r="C41" s="34">
        <v>9.3990000000000004E-2</v>
      </c>
      <c r="D41" s="35">
        <v>103.9</v>
      </c>
      <c r="E41" s="35">
        <v>96.3</v>
      </c>
      <c r="F41" s="35">
        <v>82.4</v>
      </c>
      <c r="G41" s="35">
        <v>9999.9</v>
      </c>
      <c r="H41" s="35">
        <v>9999.9</v>
      </c>
      <c r="I41" s="35">
        <v>9999.9</v>
      </c>
      <c r="J41" s="35">
        <v>9999.9</v>
      </c>
      <c r="K41" s="35">
        <v>9999.9</v>
      </c>
      <c r="L41" s="35">
        <v>9999.9</v>
      </c>
      <c r="M41" s="35">
        <v>97.2</v>
      </c>
      <c r="N41" s="35">
        <v>104.2</v>
      </c>
      <c r="O41" s="35">
        <v>99.6</v>
      </c>
      <c r="P41" s="35">
        <v>99.6</v>
      </c>
      <c r="Q41" s="35">
        <v>94.6</v>
      </c>
      <c r="R41" s="35">
        <v>97.1</v>
      </c>
      <c r="S41" s="35">
        <v>9999.9</v>
      </c>
      <c r="T41" s="35">
        <v>9999.9</v>
      </c>
      <c r="U41" s="35">
        <v>9999.9</v>
      </c>
      <c r="V41" s="35">
        <v>9999.9</v>
      </c>
      <c r="W41" s="35">
        <v>9999.9</v>
      </c>
      <c r="X41" s="35">
        <v>9999.9</v>
      </c>
      <c r="Y41" s="35">
        <v>116.9</v>
      </c>
      <c r="Z41" s="35">
        <v>115.8</v>
      </c>
      <c r="AA41" s="35">
        <v>112.4</v>
      </c>
      <c r="AB41" s="35">
        <v>107.3</v>
      </c>
      <c r="AC41" s="35">
        <v>102</v>
      </c>
      <c r="AD41" s="35">
        <v>104.7</v>
      </c>
      <c r="AE41" s="35">
        <v>9999.9</v>
      </c>
      <c r="AF41" s="35">
        <v>9999.9</v>
      </c>
      <c r="AG41" s="35">
        <v>9999.9</v>
      </c>
      <c r="AH41" s="35">
        <v>9999.9</v>
      </c>
      <c r="AI41" s="35">
        <v>9999.9</v>
      </c>
      <c r="AJ41" s="35">
        <v>9999.9</v>
      </c>
      <c r="AK41" s="35">
        <v>116.9</v>
      </c>
      <c r="AL41" s="35">
        <v>124</v>
      </c>
      <c r="AM41" s="35">
        <v>131.69999999999999</v>
      </c>
      <c r="AN41" s="35">
        <v>135.80000000000001</v>
      </c>
      <c r="AO41" s="35">
        <v>123.7</v>
      </c>
      <c r="AP41" s="35">
        <v>126.8</v>
      </c>
      <c r="AQ41" s="35">
        <v>9999.9</v>
      </c>
      <c r="AR41" s="35">
        <v>9999.9</v>
      </c>
      <c r="AS41" s="35">
        <v>9999.9</v>
      </c>
      <c r="AT41" s="35">
        <v>9999.9</v>
      </c>
      <c r="AU41" s="35">
        <v>9999.9</v>
      </c>
      <c r="AV41" s="35">
        <v>9999.9</v>
      </c>
      <c r="AW41" s="35">
        <v>118.5</v>
      </c>
      <c r="AX41" s="35">
        <v>121.9</v>
      </c>
      <c r="AY41" s="35">
        <v>130.6</v>
      </c>
      <c r="AZ41" s="35">
        <v>141.5</v>
      </c>
      <c r="BA41" s="35">
        <v>127.9</v>
      </c>
      <c r="BB41" s="35">
        <v>122.6</v>
      </c>
      <c r="BC41" s="35">
        <v>9999.9</v>
      </c>
      <c r="BD41" s="35">
        <v>9999.9</v>
      </c>
      <c r="BE41" s="35">
        <v>9999.9</v>
      </c>
      <c r="BF41" s="35">
        <v>9999.9</v>
      </c>
      <c r="BG41" s="35">
        <v>9999.9</v>
      </c>
      <c r="BH41" s="35">
        <v>9999.9</v>
      </c>
      <c r="BI41" s="35">
        <v>130.19999999999999</v>
      </c>
      <c r="BJ41" s="35">
        <v>130.19999999999999</v>
      </c>
      <c r="BK41" s="35">
        <v>129.30000000000001</v>
      </c>
      <c r="BL41" s="35">
        <v>124.2</v>
      </c>
      <c r="BM41" s="35">
        <v>119</v>
      </c>
      <c r="BN41" s="35">
        <v>115.8</v>
      </c>
      <c r="BO41" s="35">
        <v>9999.9</v>
      </c>
      <c r="BP41" s="35">
        <v>9999.9</v>
      </c>
      <c r="BQ41" s="35">
        <v>9999.9</v>
      </c>
      <c r="BR41" s="35">
        <v>9999.9</v>
      </c>
      <c r="BS41" s="35">
        <v>9999.9</v>
      </c>
      <c r="BT41" s="35">
        <v>9999.9</v>
      </c>
      <c r="BU41" s="35">
        <v>133.19999999999999</v>
      </c>
      <c r="BV41" s="35">
        <v>190.2</v>
      </c>
      <c r="BW41" s="35">
        <v>190.1</v>
      </c>
      <c r="BX41" s="35">
        <v>200.6</v>
      </c>
      <c r="BY41" s="35">
        <v>211.3</v>
      </c>
      <c r="BZ41" s="35">
        <v>207.7</v>
      </c>
      <c r="CA41" s="35">
        <v>9999.9</v>
      </c>
      <c r="CB41" s="35">
        <v>9999.9</v>
      </c>
      <c r="CC41" s="35">
        <v>9999.9</v>
      </c>
      <c r="CD41" s="35">
        <v>9999.9</v>
      </c>
      <c r="CE41" s="35">
        <v>9999.9</v>
      </c>
      <c r="CF41" s="35">
        <v>9999.9</v>
      </c>
      <c r="CG41" s="35">
        <v>223.9</v>
      </c>
      <c r="CH41" s="35">
        <v>224.2</v>
      </c>
      <c r="CI41" s="35">
        <v>226.4</v>
      </c>
      <c r="CJ41" s="35">
        <v>247.4</v>
      </c>
      <c r="CK41" s="35">
        <v>220.1</v>
      </c>
      <c r="CL41" s="35">
        <v>185.2</v>
      </c>
    </row>
    <row r="42" spans="1:90">
      <c r="A42" s="43" t="s">
        <v>112</v>
      </c>
      <c r="B42" s="43" t="s">
        <v>113</v>
      </c>
      <c r="C42" s="34">
        <v>4.5769999999999998E-2</v>
      </c>
      <c r="D42" s="35">
        <v>88.8</v>
      </c>
      <c r="E42" s="35">
        <v>92.2</v>
      </c>
      <c r="F42" s="35">
        <v>92</v>
      </c>
      <c r="G42" s="35">
        <v>97.1</v>
      </c>
      <c r="H42" s="35">
        <v>90.4</v>
      </c>
      <c r="I42" s="35">
        <v>98.6</v>
      </c>
      <c r="J42" s="35">
        <v>94.3</v>
      </c>
      <c r="K42" s="35">
        <v>99</v>
      </c>
      <c r="L42" s="35">
        <v>96.3</v>
      </c>
      <c r="M42" s="35">
        <v>104.6</v>
      </c>
      <c r="N42" s="35">
        <v>100.7</v>
      </c>
      <c r="O42" s="35">
        <v>83</v>
      </c>
      <c r="P42" s="35">
        <v>82.1</v>
      </c>
      <c r="Q42" s="35">
        <v>87</v>
      </c>
      <c r="R42" s="35">
        <v>97.9</v>
      </c>
      <c r="S42" s="35">
        <v>104.9</v>
      </c>
      <c r="T42" s="35">
        <v>91</v>
      </c>
      <c r="U42" s="35">
        <v>81.3</v>
      </c>
      <c r="V42" s="35">
        <v>88.6</v>
      </c>
      <c r="W42" s="35">
        <v>95.2</v>
      </c>
      <c r="X42" s="35">
        <v>107.7</v>
      </c>
      <c r="Y42" s="35">
        <v>96</v>
      </c>
      <c r="Z42" s="35">
        <v>89.8</v>
      </c>
      <c r="AA42" s="35">
        <v>91.9</v>
      </c>
      <c r="AB42" s="35">
        <v>107.2</v>
      </c>
      <c r="AC42" s="35">
        <v>109.8</v>
      </c>
      <c r="AD42" s="35">
        <v>111.3</v>
      </c>
      <c r="AE42" s="35">
        <v>113.8</v>
      </c>
      <c r="AF42" s="35">
        <v>99.5</v>
      </c>
      <c r="AG42" s="35">
        <v>111.3</v>
      </c>
      <c r="AH42" s="35">
        <v>113.9</v>
      </c>
      <c r="AI42" s="35">
        <v>135.6</v>
      </c>
      <c r="AJ42" s="35">
        <v>125</v>
      </c>
      <c r="AK42" s="35">
        <v>127.8</v>
      </c>
      <c r="AL42" s="35">
        <v>123.8</v>
      </c>
      <c r="AM42" s="35">
        <v>107.9</v>
      </c>
      <c r="AN42" s="35">
        <v>105.7</v>
      </c>
      <c r="AO42" s="35">
        <v>120.9</v>
      </c>
      <c r="AP42" s="35">
        <v>110.2</v>
      </c>
      <c r="AQ42" s="35">
        <v>114.8</v>
      </c>
      <c r="AR42" s="35">
        <v>145.4</v>
      </c>
      <c r="AS42" s="35">
        <v>134.4</v>
      </c>
      <c r="AT42" s="35">
        <v>126.7</v>
      </c>
      <c r="AU42" s="35">
        <v>123.2</v>
      </c>
      <c r="AV42" s="35">
        <v>145.6</v>
      </c>
      <c r="AW42" s="35">
        <v>129.69999999999999</v>
      </c>
      <c r="AX42" s="35">
        <v>114.9</v>
      </c>
      <c r="AY42" s="35">
        <v>123.1</v>
      </c>
      <c r="AZ42" s="35">
        <v>122.8</v>
      </c>
      <c r="BA42" s="35">
        <v>120.5</v>
      </c>
      <c r="BB42" s="35">
        <v>144.69999999999999</v>
      </c>
      <c r="BC42" s="35">
        <v>145.5</v>
      </c>
      <c r="BD42" s="35">
        <v>121.2</v>
      </c>
      <c r="BE42" s="35">
        <v>116.5</v>
      </c>
      <c r="BF42" s="35">
        <v>140.30000000000001</v>
      </c>
      <c r="BG42" s="35">
        <v>161.69999999999999</v>
      </c>
      <c r="BH42" s="35">
        <v>176.5</v>
      </c>
      <c r="BI42" s="35">
        <v>170.5</v>
      </c>
      <c r="BJ42" s="35">
        <v>155.9</v>
      </c>
      <c r="BK42" s="35">
        <v>156.69999999999999</v>
      </c>
      <c r="BL42" s="35">
        <v>161.5</v>
      </c>
      <c r="BM42" s="35">
        <v>165.9</v>
      </c>
      <c r="BN42" s="35">
        <v>181</v>
      </c>
      <c r="BO42" s="35">
        <v>203.9</v>
      </c>
      <c r="BP42" s="35">
        <v>183.4</v>
      </c>
      <c r="BQ42" s="35">
        <v>163.6</v>
      </c>
      <c r="BR42" s="35">
        <v>186.3</v>
      </c>
      <c r="BS42" s="35">
        <v>177.8</v>
      </c>
      <c r="BT42" s="35">
        <v>174.1</v>
      </c>
      <c r="BU42" s="35">
        <v>174.3</v>
      </c>
      <c r="BV42" s="35">
        <v>156.6</v>
      </c>
      <c r="BW42" s="35">
        <v>158.80000000000001</v>
      </c>
      <c r="BX42" s="35">
        <v>181.7</v>
      </c>
      <c r="BY42" s="35">
        <v>192.1</v>
      </c>
      <c r="BZ42" s="35">
        <v>182.5</v>
      </c>
      <c r="CA42" s="35">
        <v>209.2</v>
      </c>
      <c r="CB42" s="35">
        <v>184</v>
      </c>
      <c r="CC42" s="35">
        <v>189.1</v>
      </c>
      <c r="CD42" s="35">
        <v>182.5</v>
      </c>
      <c r="CE42" s="35">
        <v>196.1</v>
      </c>
      <c r="CF42" s="35">
        <v>191.2</v>
      </c>
      <c r="CG42" s="35">
        <v>194.2</v>
      </c>
      <c r="CH42" s="35">
        <v>186.5</v>
      </c>
      <c r="CI42" s="35">
        <v>190.9</v>
      </c>
      <c r="CJ42" s="35">
        <v>186.8</v>
      </c>
      <c r="CK42" s="35">
        <v>196.6</v>
      </c>
      <c r="CL42" s="35">
        <v>214.3</v>
      </c>
    </row>
    <row r="43" spans="1:90">
      <c r="A43" s="43" t="s">
        <v>114</v>
      </c>
      <c r="B43" s="43" t="s">
        <v>115</v>
      </c>
      <c r="C43" s="34">
        <v>7.6090000000000005E-2</v>
      </c>
      <c r="D43" s="35">
        <v>95.9</v>
      </c>
      <c r="E43" s="35">
        <v>110.3</v>
      </c>
      <c r="F43" s="35">
        <v>113.3</v>
      </c>
      <c r="G43" s="35">
        <v>122.4</v>
      </c>
      <c r="H43" s="35">
        <v>117.1</v>
      </c>
      <c r="I43" s="35">
        <v>113.3</v>
      </c>
      <c r="J43" s="35">
        <v>137.5</v>
      </c>
      <c r="K43" s="35">
        <v>128.4</v>
      </c>
      <c r="L43" s="35">
        <v>113.3</v>
      </c>
      <c r="M43" s="35">
        <v>113.3</v>
      </c>
      <c r="N43" s="35">
        <v>120.8</v>
      </c>
      <c r="O43" s="35">
        <v>125.4</v>
      </c>
      <c r="P43" s="35">
        <v>113.3</v>
      </c>
      <c r="Q43" s="35">
        <v>120.9</v>
      </c>
      <c r="R43" s="35">
        <v>113.3</v>
      </c>
      <c r="S43" s="35">
        <v>113.3</v>
      </c>
      <c r="T43" s="35">
        <v>128.4</v>
      </c>
      <c r="U43" s="35">
        <v>143.5</v>
      </c>
      <c r="V43" s="35">
        <v>143.5</v>
      </c>
      <c r="W43" s="35">
        <v>137.80000000000001</v>
      </c>
      <c r="X43" s="35">
        <v>135.9</v>
      </c>
      <c r="Y43" s="35">
        <v>113.3</v>
      </c>
      <c r="Z43" s="35">
        <v>107.8</v>
      </c>
      <c r="AA43" s="35">
        <v>106.3</v>
      </c>
      <c r="AB43" s="35">
        <v>107.8</v>
      </c>
      <c r="AC43" s="35">
        <v>104.5</v>
      </c>
      <c r="AD43" s="35">
        <v>113.8</v>
      </c>
      <c r="AE43" s="35">
        <v>123.4</v>
      </c>
      <c r="AF43" s="35">
        <v>122.7</v>
      </c>
      <c r="AG43" s="35">
        <v>120.4</v>
      </c>
      <c r="AH43" s="35">
        <v>120.4</v>
      </c>
      <c r="AI43" s="35">
        <v>120.4</v>
      </c>
      <c r="AJ43" s="35">
        <v>118.1</v>
      </c>
      <c r="AK43" s="35">
        <v>113.5</v>
      </c>
      <c r="AL43" s="35">
        <v>112.7</v>
      </c>
      <c r="AM43" s="35">
        <v>106.8</v>
      </c>
      <c r="AN43" s="35">
        <v>99.5</v>
      </c>
      <c r="AO43" s="35">
        <v>129.19999999999999</v>
      </c>
      <c r="AP43" s="35">
        <v>157.4</v>
      </c>
      <c r="AQ43" s="35">
        <v>151.19999999999999</v>
      </c>
      <c r="AR43" s="35">
        <v>151.19999999999999</v>
      </c>
      <c r="AS43" s="35">
        <v>151.19999999999999</v>
      </c>
      <c r="AT43" s="35">
        <v>151.19999999999999</v>
      </c>
      <c r="AU43" s="35">
        <v>151.19999999999999</v>
      </c>
      <c r="AV43" s="35">
        <v>151.19999999999999</v>
      </c>
      <c r="AW43" s="35">
        <v>151.19999999999999</v>
      </c>
      <c r="AX43" s="35">
        <v>98.4</v>
      </c>
      <c r="AY43" s="35">
        <v>85.2</v>
      </c>
      <c r="AZ43" s="35">
        <v>85.6</v>
      </c>
      <c r="BA43" s="35">
        <v>85.2</v>
      </c>
      <c r="BB43" s="35">
        <v>89.6</v>
      </c>
      <c r="BC43" s="35">
        <v>94</v>
      </c>
      <c r="BD43" s="35">
        <v>94</v>
      </c>
      <c r="BE43" s="35">
        <v>94</v>
      </c>
      <c r="BF43" s="35">
        <v>94.8</v>
      </c>
      <c r="BG43" s="35">
        <v>87.7</v>
      </c>
      <c r="BH43" s="35">
        <v>89.6</v>
      </c>
      <c r="BI43" s="35">
        <v>89.6</v>
      </c>
      <c r="BJ43" s="35">
        <v>122.6</v>
      </c>
      <c r="BK43" s="35">
        <v>133.6</v>
      </c>
      <c r="BL43" s="35">
        <v>128.30000000000001</v>
      </c>
      <c r="BM43" s="35">
        <v>154.5</v>
      </c>
      <c r="BN43" s="35">
        <v>142.4</v>
      </c>
      <c r="BO43" s="35">
        <v>176.5</v>
      </c>
      <c r="BP43" s="35">
        <v>265.60000000000002</v>
      </c>
      <c r="BQ43" s="35">
        <v>265.60000000000002</v>
      </c>
      <c r="BR43" s="35">
        <v>204</v>
      </c>
      <c r="BS43" s="35">
        <v>129.19999999999999</v>
      </c>
      <c r="BT43" s="35">
        <v>168.8</v>
      </c>
      <c r="BU43" s="35">
        <v>153</v>
      </c>
      <c r="BV43" s="35">
        <v>140.19999999999999</v>
      </c>
      <c r="BW43" s="35">
        <v>121.5</v>
      </c>
      <c r="BX43" s="35">
        <v>131</v>
      </c>
      <c r="BY43" s="35">
        <v>168.8</v>
      </c>
      <c r="BZ43" s="35">
        <v>207.8</v>
      </c>
      <c r="CA43" s="35">
        <v>208.4</v>
      </c>
      <c r="CB43" s="35">
        <v>208.4</v>
      </c>
      <c r="CC43" s="35">
        <v>208.4</v>
      </c>
      <c r="CD43" s="35">
        <v>208.4</v>
      </c>
      <c r="CE43" s="35">
        <v>173.2</v>
      </c>
      <c r="CF43" s="35">
        <v>117.1</v>
      </c>
      <c r="CG43" s="35">
        <v>130.1</v>
      </c>
      <c r="CH43" s="35">
        <v>101.4</v>
      </c>
      <c r="CI43" s="35">
        <v>107.2</v>
      </c>
      <c r="CJ43" s="35">
        <v>111.6</v>
      </c>
      <c r="CK43" s="35">
        <v>102.8</v>
      </c>
      <c r="CL43" s="35">
        <v>102.8</v>
      </c>
    </row>
    <row r="44" spans="1:90">
      <c r="A44" s="43" t="s">
        <v>116</v>
      </c>
      <c r="B44" s="43" t="s">
        <v>117</v>
      </c>
      <c r="C44" s="34">
        <v>3.7159999999999999E-2</v>
      </c>
      <c r="D44" s="35">
        <v>9999.9</v>
      </c>
      <c r="E44" s="35">
        <v>9999.9</v>
      </c>
      <c r="F44" s="35">
        <v>9999.9</v>
      </c>
      <c r="G44" s="35">
        <v>9999.9</v>
      </c>
      <c r="H44" s="35">
        <v>9999.9</v>
      </c>
      <c r="I44" s="35">
        <v>9999.9</v>
      </c>
      <c r="J44" s="35">
        <v>9999.9</v>
      </c>
      <c r="K44" s="35">
        <v>9999.9</v>
      </c>
      <c r="L44" s="35">
        <v>9999.9</v>
      </c>
      <c r="M44" s="35">
        <v>9999.9</v>
      </c>
      <c r="N44" s="35">
        <v>9999.9</v>
      </c>
      <c r="O44" s="35">
        <v>9999.9</v>
      </c>
      <c r="P44" s="35">
        <v>9999.9</v>
      </c>
      <c r="Q44" s="35">
        <v>9999.9</v>
      </c>
      <c r="R44" s="35">
        <v>9999.9</v>
      </c>
      <c r="S44" s="35">
        <v>9999.9</v>
      </c>
      <c r="T44" s="35">
        <v>9999.9</v>
      </c>
      <c r="U44" s="35">
        <v>9999.9</v>
      </c>
      <c r="V44" s="35">
        <v>9999.9</v>
      </c>
      <c r="W44" s="35">
        <v>9999.9</v>
      </c>
      <c r="X44" s="35">
        <v>9999.9</v>
      </c>
      <c r="Y44" s="35">
        <v>9999.9</v>
      </c>
      <c r="Z44" s="35">
        <v>9999.9</v>
      </c>
      <c r="AA44" s="35">
        <v>9999.9</v>
      </c>
      <c r="AB44" s="35">
        <v>9999.9</v>
      </c>
      <c r="AC44" s="35">
        <v>9999.9</v>
      </c>
      <c r="AD44" s="35">
        <v>9999.9</v>
      </c>
      <c r="AE44" s="35">
        <v>9999.9</v>
      </c>
      <c r="AF44" s="35">
        <v>9999.9</v>
      </c>
      <c r="AG44" s="35">
        <v>79.7</v>
      </c>
      <c r="AH44" s="35">
        <v>9999.9</v>
      </c>
      <c r="AI44" s="35">
        <v>9999.9</v>
      </c>
      <c r="AJ44" s="35">
        <v>9999.9</v>
      </c>
      <c r="AK44" s="35">
        <v>9999.9</v>
      </c>
      <c r="AL44" s="35">
        <v>9999.9</v>
      </c>
      <c r="AM44" s="35">
        <v>9999.9</v>
      </c>
      <c r="AN44" s="35">
        <v>9999.9</v>
      </c>
      <c r="AO44" s="35">
        <v>9999.9</v>
      </c>
      <c r="AP44" s="35">
        <v>9999.9</v>
      </c>
      <c r="AQ44" s="35">
        <v>9999.9</v>
      </c>
      <c r="AR44" s="35">
        <v>9999.9</v>
      </c>
      <c r="AS44" s="35">
        <v>77.099999999999994</v>
      </c>
      <c r="AT44" s="35">
        <v>9999.9</v>
      </c>
      <c r="AU44" s="35">
        <v>9999.9</v>
      </c>
      <c r="AV44" s="35">
        <v>9999.9</v>
      </c>
      <c r="AW44" s="35">
        <v>9999.9</v>
      </c>
      <c r="AX44" s="35">
        <v>9999.9</v>
      </c>
      <c r="AY44" s="35">
        <v>9999.9</v>
      </c>
      <c r="AZ44" s="35">
        <v>9999.9</v>
      </c>
      <c r="BA44" s="35">
        <v>9999.9</v>
      </c>
      <c r="BB44" s="35">
        <v>9999.9</v>
      </c>
      <c r="BC44" s="35">
        <v>9999.9</v>
      </c>
      <c r="BD44" s="35">
        <v>9999.9</v>
      </c>
      <c r="BE44" s="35">
        <v>102.7</v>
      </c>
      <c r="BF44" s="35">
        <v>9999.9</v>
      </c>
      <c r="BG44" s="35">
        <v>9999.9</v>
      </c>
      <c r="BH44" s="35">
        <v>9999.9</v>
      </c>
      <c r="BI44" s="35">
        <v>9999.9</v>
      </c>
      <c r="BJ44" s="35">
        <v>9999.9</v>
      </c>
      <c r="BK44" s="35">
        <v>9999.9</v>
      </c>
      <c r="BL44" s="35">
        <v>9999.9</v>
      </c>
      <c r="BM44" s="35">
        <v>9999.9</v>
      </c>
      <c r="BN44" s="35">
        <v>9999.9</v>
      </c>
      <c r="BO44" s="35">
        <v>9999.9</v>
      </c>
      <c r="BP44" s="35">
        <v>9999.9</v>
      </c>
      <c r="BQ44" s="35">
        <v>179.2</v>
      </c>
      <c r="BR44" s="35">
        <v>9999.9</v>
      </c>
      <c r="BS44" s="35">
        <v>9999.9</v>
      </c>
      <c r="BT44" s="35">
        <v>9999.9</v>
      </c>
      <c r="BU44" s="35">
        <v>9999.9</v>
      </c>
      <c r="BV44" s="35">
        <v>9999.9</v>
      </c>
      <c r="BW44" s="35">
        <v>9999.9</v>
      </c>
      <c r="BX44" s="35">
        <v>9999.9</v>
      </c>
      <c r="BY44" s="35">
        <v>9999.9</v>
      </c>
      <c r="BZ44" s="35">
        <v>9999.9</v>
      </c>
      <c r="CA44" s="35">
        <v>9999.9</v>
      </c>
      <c r="CB44" s="35">
        <v>9999.9</v>
      </c>
      <c r="CC44" s="35">
        <v>119.7</v>
      </c>
      <c r="CD44" s="35">
        <v>9999.9</v>
      </c>
      <c r="CE44" s="35">
        <v>9999.9</v>
      </c>
      <c r="CF44" s="35">
        <v>9999.9</v>
      </c>
      <c r="CG44" s="35">
        <v>9999.9</v>
      </c>
      <c r="CH44" s="35">
        <v>9999.9</v>
      </c>
      <c r="CI44" s="35">
        <v>9999.9</v>
      </c>
      <c r="CJ44" s="35">
        <v>9999.9</v>
      </c>
      <c r="CK44" s="35">
        <v>9999.9</v>
      </c>
      <c r="CL44" s="35">
        <v>9999.9</v>
      </c>
    </row>
    <row r="45" spans="1:90">
      <c r="A45" s="43" t="s">
        <v>118</v>
      </c>
      <c r="B45" s="43" t="s">
        <v>119</v>
      </c>
      <c r="C45" s="34">
        <v>7.2249999999999995E-2</v>
      </c>
      <c r="D45" s="35">
        <v>85.4</v>
      </c>
      <c r="E45" s="35">
        <v>83.7</v>
      </c>
      <c r="F45" s="35">
        <v>94.9</v>
      </c>
      <c r="G45" s="35">
        <v>137.80000000000001</v>
      </c>
      <c r="H45" s="35">
        <v>131.30000000000001</v>
      </c>
      <c r="I45" s="35">
        <v>119.5</v>
      </c>
      <c r="J45" s="35">
        <v>98.9</v>
      </c>
      <c r="K45" s="35">
        <v>102.8</v>
      </c>
      <c r="L45" s="35">
        <v>134.5</v>
      </c>
      <c r="M45" s="35">
        <v>135.5</v>
      </c>
      <c r="N45" s="35">
        <v>116.4</v>
      </c>
      <c r="O45" s="35">
        <v>112</v>
      </c>
      <c r="P45" s="35">
        <v>115.2</v>
      </c>
      <c r="Q45" s="35">
        <v>171.3</v>
      </c>
      <c r="R45" s="35">
        <v>205.6</v>
      </c>
      <c r="S45" s="35">
        <v>245.7</v>
      </c>
      <c r="T45" s="35">
        <v>196.7</v>
      </c>
      <c r="U45" s="35">
        <v>116.5</v>
      </c>
      <c r="V45" s="35">
        <v>106.4</v>
      </c>
      <c r="W45" s="35">
        <v>123.5</v>
      </c>
      <c r="X45" s="35">
        <v>186.7</v>
      </c>
      <c r="Y45" s="35">
        <v>159.80000000000001</v>
      </c>
      <c r="Z45" s="35">
        <v>155.19999999999999</v>
      </c>
      <c r="AA45" s="35">
        <v>123.1</v>
      </c>
      <c r="AB45" s="35">
        <v>158.9</v>
      </c>
      <c r="AC45" s="35">
        <v>185.5</v>
      </c>
      <c r="AD45" s="35">
        <v>222.6</v>
      </c>
      <c r="AE45" s="35">
        <v>263.60000000000002</v>
      </c>
      <c r="AF45" s="35">
        <v>269.39999999999998</v>
      </c>
      <c r="AG45" s="35">
        <v>147.19999999999999</v>
      </c>
      <c r="AH45" s="35">
        <v>114.3</v>
      </c>
      <c r="AI45" s="35">
        <v>152.30000000000001</v>
      </c>
      <c r="AJ45" s="35">
        <v>248.8</v>
      </c>
      <c r="AK45" s="35">
        <v>220.2</v>
      </c>
      <c r="AL45" s="35">
        <v>168.9</v>
      </c>
      <c r="AM45" s="35">
        <v>142</v>
      </c>
      <c r="AN45" s="35">
        <v>156.1</v>
      </c>
      <c r="AO45" s="35">
        <v>194.8</v>
      </c>
      <c r="AP45" s="35">
        <v>262.3</v>
      </c>
      <c r="AQ45" s="35">
        <v>222.4</v>
      </c>
      <c r="AR45" s="35">
        <v>205.7</v>
      </c>
      <c r="AS45" s="35">
        <v>170.5</v>
      </c>
      <c r="AT45" s="35">
        <v>148.19999999999999</v>
      </c>
      <c r="AU45" s="35">
        <v>157.69999999999999</v>
      </c>
      <c r="AV45" s="35">
        <v>203.7</v>
      </c>
      <c r="AW45" s="35">
        <v>235.2</v>
      </c>
      <c r="AX45" s="35">
        <v>203</v>
      </c>
      <c r="AY45" s="35">
        <v>158.30000000000001</v>
      </c>
      <c r="AZ45" s="35">
        <v>166.9</v>
      </c>
      <c r="BA45" s="35">
        <v>164.7</v>
      </c>
      <c r="BB45" s="35">
        <v>164.7</v>
      </c>
      <c r="BC45" s="35">
        <v>164.7</v>
      </c>
      <c r="BD45" s="35">
        <v>164.7</v>
      </c>
      <c r="BE45" s="35">
        <v>164.7</v>
      </c>
      <c r="BF45" s="35">
        <v>164.7</v>
      </c>
      <c r="BG45" s="35">
        <v>164.7</v>
      </c>
      <c r="BH45" s="35">
        <v>164.7</v>
      </c>
      <c r="BI45" s="35">
        <v>164.7</v>
      </c>
      <c r="BJ45" s="35">
        <v>164.7</v>
      </c>
      <c r="BK45" s="35">
        <v>164.7</v>
      </c>
      <c r="BL45" s="35">
        <v>164.7</v>
      </c>
      <c r="BM45" s="35">
        <v>164.7</v>
      </c>
      <c r="BN45" s="35">
        <v>164.7</v>
      </c>
      <c r="BO45" s="35">
        <v>164.7</v>
      </c>
      <c r="BP45" s="35">
        <v>164.7</v>
      </c>
      <c r="BQ45" s="35">
        <v>164.7</v>
      </c>
      <c r="BR45" s="35">
        <v>152.30000000000001</v>
      </c>
      <c r="BS45" s="35">
        <v>178.7</v>
      </c>
      <c r="BT45" s="35">
        <v>194.2</v>
      </c>
      <c r="BU45" s="35">
        <v>216.5</v>
      </c>
      <c r="BV45" s="35">
        <v>188.3</v>
      </c>
      <c r="BW45" s="35">
        <v>184.1</v>
      </c>
      <c r="BX45" s="35">
        <v>190.3</v>
      </c>
      <c r="BY45" s="35">
        <v>238.5</v>
      </c>
      <c r="BZ45" s="35">
        <v>332.9</v>
      </c>
      <c r="CA45" s="35">
        <v>395.8</v>
      </c>
      <c r="CB45" s="35">
        <v>387.3</v>
      </c>
      <c r="CC45" s="35">
        <v>289.10000000000002</v>
      </c>
      <c r="CD45" s="35">
        <v>215.8</v>
      </c>
      <c r="CE45" s="35">
        <v>197.3</v>
      </c>
      <c r="CF45" s="35">
        <v>157.4</v>
      </c>
      <c r="CG45" s="35">
        <v>140.30000000000001</v>
      </c>
      <c r="CH45" s="35">
        <v>161.30000000000001</v>
      </c>
      <c r="CI45" s="35">
        <v>193.6</v>
      </c>
      <c r="CJ45" s="35">
        <v>177.2</v>
      </c>
      <c r="CK45" s="35">
        <v>197.4</v>
      </c>
      <c r="CL45" s="35">
        <v>321.39999999999998</v>
      </c>
    </row>
    <row r="46" spans="1:90">
      <c r="A46" s="43" t="s">
        <v>120</v>
      </c>
      <c r="B46" s="43" t="s">
        <v>121</v>
      </c>
      <c r="C46" s="34">
        <v>4.2349999999999999E-2</v>
      </c>
      <c r="D46" s="35">
        <v>98.8</v>
      </c>
      <c r="E46" s="35">
        <v>95.6</v>
      </c>
      <c r="F46" s="35">
        <v>92.8</v>
      </c>
      <c r="G46" s="35">
        <v>89.4</v>
      </c>
      <c r="H46" s="35">
        <v>89.3</v>
      </c>
      <c r="I46" s="35">
        <v>92.5</v>
      </c>
      <c r="J46" s="35">
        <v>108.3</v>
      </c>
      <c r="K46" s="35">
        <v>105.5</v>
      </c>
      <c r="L46" s="35">
        <v>100.2</v>
      </c>
      <c r="M46" s="35">
        <v>115.2</v>
      </c>
      <c r="N46" s="35">
        <v>124.3</v>
      </c>
      <c r="O46" s="35">
        <v>105.8</v>
      </c>
      <c r="P46" s="35">
        <v>99.2</v>
      </c>
      <c r="Q46" s="35">
        <v>97</v>
      </c>
      <c r="R46" s="35">
        <v>88.7</v>
      </c>
      <c r="S46" s="35">
        <v>84.9</v>
      </c>
      <c r="T46" s="35">
        <v>90</v>
      </c>
      <c r="U46" s="35">
        <v>86.6</v>
      </c>
      <c r="V46" s="35">
        <v>89.2</v>
      </c>
      <c r="W46" s="35">
        <v>95.8</v>
      </c>
      <c r="X46" s="35">
        <v>104.5</v>
      </c>
      <c r="Y46" s="35">
        <v>117.8</v>
      </c>
      <c r="Z46" s="35">
        <v>113</v>
      </c>
      <c r="AA46" s="35">
        <v>110.4</v>
      </c>
      <c r="AB46" s="35">
        <v>108.3</v>
      </c>
      <c r="AC46" s="35">
        <v>102.1</v>
      </c>
      <c r="AD46" s="35">
        <v>102.6</v>
      </c>
      <c r="AE46" s="35">
        <v>99.4</v>
      </c>
      <c r="AF46" s="35">
        <v>100.7</v>
      </c>
      <c r="AG46" s="35">
        <v>114.2</v>
      </c>
      <c r="AH46" s="35">
        <v>114.9</v>
      </c>
      <c r="AI46" s="35">
        <v>116.8</v>
      </c>
      <c r="AJ46" s="35">
        <v>122.7</v>
      </c>
      <c r="AK46" s="35">
        <v>144.30000000000001</v>
      </c>
      <c r="AL46" s="35">
        <v>165.3</v>
      </c>
      <c r="AM46" s="35">
        <v>131.6</v>
      </c>
      <c r="AN46" s="35">
        <v>124</v>
      </c>
      <c r="AO46" s="35">
        <v>129</v>
      </c>
      <c r="AP46" s="35">
        <v>126</v>
      </c>
      <c r="AQ46" s="35">
        <v>108.9</v>
      </c>
      <c r="AR46" s="35">
        <v>106.6</v>
      </c>
      <c r="AS46" s="35">
        <v>95</v>
      </c>
      <c r="AT46" s="35">
        <v>133.5</v>
      </c>
      <c r="AU46" s="35">
        <v>106.8</v>
      </c>
      <c r="AV46" s="35">
        <v>111.6</v>
      </c>
      <c r="AW46" s="35">
        <v>130.80000000000001</v>
      </c>
      <c r="AX46" s="35">
        <v>124.7</v>
      </c>
      <c r="AY46" s="35">
        <v>114.9</v>
      </c>
      <c r="AZ46" s="35">
        <v>122.5</v>
      </c>
      <c r="BA46" s="35">
        <v>125.7</v>
      </c>
      <c r="BB46" s="35">
        <v>113.4</v>
      </c>
      <c r="BC46" s="35">
        <v>119.3</v>
      </c>
      <c r="BD46" s="35">
        <v>127.9</v>
      </c>
      <c r="BE46" s="35">
        <v>142.30000000000001</v>
      </c>
      <c r="BF46" s="35">
        <v>142.69999999999999</v>
      </c>
      <c r="BG46" s="35">
        <v>157.19999999999999</v>
      </c>
      <c r="BH46" s="35">
        <v>161.5</v>
      </c>
      <c r="BI46" s="35">
        <v>172.2</v>
      </c>
      <c r="BJ46" s="35">
        <v>178.1</v>
      </c>
      <c r="BK46" s="35">
        <v>156.80000000000001</v>
      </c>
      <c r="BL46" s="35">
        <v>144.1</v>
      </c>
      <c r="BM46" s="35">
        <v>135.5</v>
      </c>
      <c r="BN46" s="35">
        <v>150.9</v>
      </c>
      <c r="BO46" s="35">
        <v>141.9</v>
      </c>
      <c r="BP46" s="35">
        <v>142.6</v>
      </c>
      <c r="BQ46" s="35">
        <v>152</v>
      </c>
      <c r="BR46" s="35">
        <v>163.1</v>
      </c>
      <c r="BS46" s="35">
        <v>159</v>
      </c>
      <c r="BT46" s="35">
        <v>178.7</v>
      </c>
      <c r="BU46" s="35">
        <v>200.7</v>
      </c>
      <c r="BV46" s="35">
        <v>205.7</v>
      </c>
      <c r="BW46" s="35">
        <v>196.6</v>
      </c>
      <c r="BX46" s="35">
        <v>187</v>
      </c>
      <c r="BY46" s="35">
        <v>177.9</v>
      </c>
      <c r="BZ46" s="35">
        <v>183</v>
      </c>
      <c r="CA46" s="35">
        <v>182.4</v>
      </c>
      <c r="CB46" s="35">
        <v>173</v>
      </c>
      <c r="CC46" s="35">
        <v>179.2</v>
      </c>
      <c r="CD46" s="35">
        <v>214.9</v>
      </c>
      <c r="CE46" s="35">
        <v>217.3</v>
      </c>
      <c r="CF46" s="35">
        <v>233.6</v>
      </c>
      <c r="CG46" s="35">
        <v>282.2</v>
      </c>
      <c r="CH46" s="35">
        <v>237</v>
      </c>
      <c r="CI46" s="35">
        <v>199.5</v>
      </c>
      <c r="CJ46" s="35">
        <v>202.5</v>
      </c>
      <c r="CK46" s="35">
        <v>191.8</v>
      </c>
      <c r="CL46" s="35">
        <v>200</v>
      </c>
    </row>
    <row r="47" spans="1:90">
      <c r="A47" s="43" t="s">
        <v>122</v>
      </c>
      <c r="B47" s="43" t="s">
        <v>123</v>
      </c>
      <c r="C47" s="34">
        <v>3.2381799999999998</v>
      </c>
      <c r="D47" s="35">
        <v>100.4</v>
      </c>
      <c r="E47" s="35">
        <v>100.4</v>
      </c>
      <c r="F47" s="35">
        <v>100.3</v>
      </c>
      <c r="G47" s="35">
        <v>100.9</v>
      </c>
      <c r="H47" s="35">
        <v>100.3</v>
      </c>
      <c r="I47" s="35">
        <v>101.2</v>
      </c>
      <c r="J47" s="35">
        <v>101.7</v>
      </c>
      <c r="K47" s="35">
        <v>101.2</v>
      </c>
      <c r="L47" s="35">
        <v>100.5</v>
      </c>
      <c r="M47" s="35">
        <v>100</v>
      </c>
      <c r="N47" s="35">
        <v>99.9</v>
      </c>
      <c r="O47" s="35">
        <v>99.1</v>
      </c>
      <c r="P47" s="35">
        <v>101.3</v>
      </c>
      <c r="Q47" s="35">
        <v>102.7</v>
      </c>
      <c r="R47" s="35">
        <v>103.3</v>
      </c>
      <c r="S47" s="35">
        <v>103.4</v>
      </c>
      <c r="T47" s="35">
        <v>105.5</v>
      </c>
      <c r="U47" s="35">
        <v>108.6</v>
      </c>
      <c r="V47" s="35">
        <v>107.5</v>
      </c>
      <c r="W47" s="35">
        <v>107.7</v>
      </c>
      <c r="X47" s="35">
        <v>109.4</v>
      </c>
      <c r="Y47" s="35">
        <v>111.2</v>
      </c>
      <c r="Z47" s="35">
        <v>110.5</v>
      </c>
      <c r="AA47" s="35">
        <v>109.5</v>
      </c>
      <c r="AB47" s="35">
        <v>110.3</v>
      </c>
      <c r="AC47" s="35">
        <v>112</v>
      </c>
      <c r="AD47" s="35">
        <v>112.1</v>
      </c>
      <c r="AE47" s="35">
        <v>112.2</v>
      </c>
      <c r="AF47" s="35">
        <v>112</v>
      </c>
      <c r="AG47" s="35">
        <v>111.5</v>
      </c>
      <c r="AH47" s="35">
        <v>112.5</v>
      </c>
      <c r="AI47" s="35">
        <v>113.5</v>
      </c>
      <c r="AJ47" s="35">
        <v>113.7</v>
      </c>
      <c r="AK47" s="35">
        <v>115.3</v>
      </c>
      <c r="AL47" s="35">
        <v>116.3</v>
      </c>
      <c r="AM47" s="35">
        <v>116.3</v>
      </c>
      <c r="AN47" s="35">
        <v>116.5</v>
      </c>
      <c r="AO47" s="35">
        <v>117.4</v>
      </c>
      <c r="AP47" s="35">
        <v>117.8</v>
      </c>
      <c r="AQ47" s="35">
        <v>119.3</v>
      </c>
      <c r="AR47" s="35">
        <v>120.1</v>
      </c>
      <c r="AS47" s="35">
        <v>121</v>
      </c>
      <c r="AT47" s="35">
        <v>121.2</v>
      </c>
      <c r="AU47" s="35">
        <v>121.7</v>
      </c>
      <c r="AV47" s="35">
        <v>122.2</v>
      </c>
      <c r="AW47" s="35">
        <v>123</v>
      </c>
      <c r="AX47" s="35">
        <v>123.4</v>
      </c>
      <c r="AY47" s="35">
        <v>123.9</v>
      </c>
      <c r="AZ47" s="35">
        <v>124.5</v>
      </c>
      <c r="BA47" s="35">
        <v>124.7</v>
      </c>
      <c r="BB47" s="35">
        <v>133.9</v>
      </c>
      <c r="BC47" s="35">
        <v>133.30000000000001</v>
      </c>
      <c r="BD47" s="35">
        <v>133.9</v>
      </c>
      <c r="BE47" s="35">
        <v>136.19999999999999</v>
      </c>
      <c r="BF47" s="35">
        <v>138.5</v>
      </c>
      <c r="BG47" s="35">
        <v>139.1</v>
      </c>
      <c r="BH47" s="35">
        <v>142.69999999999999</v>
      </c>
      <c r="BI47" s="35">
        <v>146.4</v>
      </c>
      <c r="BJ47" s="35">
        <v>150.69999999999999</v>
      </c>
      <c r="BK47" s="35">
        <v>151</v>
      </c>
      <c r="BL47" s="35">
        <v>157.6</v>
      </c>
      <c r="BM47" s="35">
        <v>160.30000000000001</v>
      </c>
      <c r="BN47" s="35">
        <v>167.2</v>
      </c>
      <c r="BO47" s="35">
        <v>170.5</v>
      </c>
      <c r="BP47" s="35">
        <v>171.9</v>
      </c>
      <c r="BQ47" s="35">
        <v>171.9</v>
      </c>
      <c r="BR47" s="35">
        <v>174.6</v>
      </c>
      <c r="BS47" s="35">
        <v>176.5</v>
      </c>
      <c r="BT47" s="35">
        <v>177.1</v>
      </c>
      <c r="BU47" s="35">
        <v>177.2</v>
      </c>
      <c r="BV47" s="35">
        <v>177.9</v>
      </c>
      <c r="BW47" s="35">
        <v>178.7</v>
      </c>
      <c r="BX47" s="35">
        <v>179.3</v>
      </c>
      <c r="BY47" s="35">
        <v>180.4</v>
      </c>
      <c r="BZ47" s="35">
        <v>174.6</v>
      </c>
      <c r="CA47" s="35">
        <v>175.4</v>
      </c>
      <c r="CB47" s="35">
        <v>182.4</v>
      </c>
      <c r="CC47" s="35">
        <v>191.7</v>
      </c>
      <c r="CD47" s="35">
        <v>193.4</v>
      </c>
      <c r="CE47" s="35">
        <v>193.1</v>
      </c>
      <c r="CF47" s="35">
        <v>195.3</v>
      </c>
      <c r="CG47" s="35">
        <v>196.9</v>
      </c>
      <c r="CH47" s="35">
        <v>197.3</v>
      </c>
      <c r="CI47" s="35">
        <v>198.4</v>
      </c>
      <c r="CJ47" s="35">
        <v>201.4</v>
      </c>
      <c r="CK47" s="35">
        <v>201.5</v>
      </c>
      <c r="CL47" s="35">
        <v>201.3</v>
      </c>
    </row>
    <row r="48" spans="1:90">
      <c r="A48" s="43" t="s">
        <v>124</v>
      </c>
      <c r="B48" s="43" t="s">
        <v>125</v>
      </c>
      <c r="C48" s="34">
        <v>3.2381799999999998</v>
      </c>
      <c r="D48" s="35">
        <v>100.4</v>
      </c>
      <c r="E48" s="35">
        <v>100.4</v>
      </c>
      <c r="F48" s="35">
        <v>100.3</v>
      </c>
      <c r="G48" s="35">
        <v>100.9</v>
      </c>
      <c r="H48" s="35">
        <v>100.3</v>
      </c>
      <c r="I48" s="35">
        <v>101.2</v>
      </c>
      <c r="J48" s="35">
        <v>101.7</v>
      </c>
      <c r="K48" s="35">
        <v>101.2</v>
      </c>
      <c r="L48" s="35">
        <v>100.5</v>
      </c>
      <c r="M48" s="35">
        <v>100</v>
      </c>
      <c r="N48" s="35">
        <v>99.9</v>
      </c>
      <c r="O48" s="35">
        <v>99.1</v>
      </c>
      <c r="P48" s="35">
        <v>101.3</v>
      </c>
      <c r="Q48" s="35">
        <v>102.7</v>
      </c>
      <c r="R48" s="35">
        <v>103.3</v>
      </c>
      <c r="S48" s="35">
        <v>103.4</v>
      </c>
      <c r="T48" s="35">
        <v>105.5</v>
      </c>
      <c r="U48" s="35">
        <v>108.6</v>
      </c>
      <c r="V48" s="35">
        <v>107.5</v>
      </c>
      <c r="W48" s="35">
        <v>107.7</v>
      </c>
      <c r="X48" s="35">
        <v>109.4</v>
      </c>
      <c r="Y48" s="35">
        <v>111.2</v>
      </c>
      <c r="Z48" s="35">
        <v>110.5</v>
      </c>
      <c r="AA48" s="35">
        <v>109.5</v>
      </c>
      <c r="AB48" s="35">
        <v>110.3</v>
      </c>
      <c r="AC48" s="35">
        <v>112</v>
      </c>
      <c r="AD48" s="35">
        <v>112.1</v>
      </c>
      <c r="AE48" s="35">
        <v>112.2</v>
      </c>
      <c r="AF48" s="35">
        <v>112</v>
      </c>
      <c r="AG48" s="35">
        <v>111.5</v>
      </c>
      <c r="AH48" s="35">
        <v>112.5</v>
      </c>
      <c r="AI48" s="35">
        <v>113.5</v>
      </c>
      <c r="AJ48" s="35">
        <v>113.7</v>
      </c>
      <c r="AK48" s="35">
        <v>115.3</v>
      </c>
      <c r="AL48" s="35">
        <v>116.3</v>
      </c>
      <c r="AM48" s="35">
        <v>116.3</v>
      </c>
      <c r="AN48" s="35">
        <v>116.5</v>
      </c>
      <c r="AO48" s="35">
        <v>117.4</v>
      </c>
      <c r="AP48" s="35">
        <v>117.8</v>
      </c>
      <c r="AQ48" s="35">
        <v>119.3</v>
      </c>
      <c r="AR48" s="35">
        <v>120.1</v>
      </c>
      <c r="AS48" s="35">
        <v>121</v>
      </c>
      <c r="AT48" s="35">
        <v>121.2</v>
      </c>
      <c r="AU48" s="35">
        <v>121.7</v>
      </c>
      <c r="AV48" s="35">
        <v>122.2</v>
      </c>
      <c r="AW48" s="35">
        <v>123</v>
      </c>
      <c r="AX48" s="35">
        <v>123.4</v>
      </c>
      <c r="AY48" s="35">
        <v>123.9</v>
      </c>
      <c r="AZ48" s="35">
        <v>124.5</v>
      </c>
      <c r="BA48" s="35">
        <v>124.7</v>
      </c>
      <c r="BB48" s="35">
        <v>133.9</v>
      </c>
      <c r="BC48" s="35">
        <v>133.30000000000001</v>
      </c>
      <c r="BD48" s="35">
        <v>133.9</v>
      </c>
      <c r="BE48" s="35">
        <v>136.19999999999999</v>
      </c>
      <c r="BF48" s="35">
        <v>138.5</v>
      </c>
      <c r="BG48" s="35">
        <v>139.1</v>
      </c>
      <c r="BH48" s="35">
        <v>142.69999999999999</v>
      </c>
      <c r="BI48" s="35">
        <v>146.4</v>
      </c>
      <c r="BJ48" s="35">
        <v>150.69999999999999</v>
      </c>
      <c r="BK48" s="35">
        <v>151</v>
      </c>
      <c r="BL48" s="35">
        <v>157.6</v>
      </c>
      <c r="BM48" s="35">
        <v>160.30000000000001</v>
      </c>
      <c r="BN48" s="35">
        <v>167.2</v>
      </c>
      <c r="BO48" s="35">
        <v>170.5</v>
      </c>
      <c r="BP48" s="35">
        <v>171.9</v>
      </c>
      <c r="BQ48" s="35">
        <v>171.9</v>
      </c>
      <c r="BR48" s="35">
        <v>174.6</v>
      </c>
      <c r="BS48" s="35">
        <v>176.5</v>
      </c>
      <c r="BT48" s="35">
        <v>177.1</v>
      </c>
      <c r="BU48" s="35">
        <v>177.2</v>
      </c>
      <c r="BV48" s="35">
        <v>177.9</v>
      </c>
      <c r="BW48" s="35">
        <v>178.7</v>
      </c>
      <c r="BX48" s="35">
        <v>179.3</v>
      </c>
      <c r="BY48" s="35">
        <v>180.4</v>
      </c>
      <c r="BZ48" s="35">
        <v>174.6</v>
      </c>
      <c r="CA48" s="35">
        <v>175.4</v>
      </c>
      <c r="CB48" s="35">
        <v>182.4</v>
      </c>
      <c r="CC48" s="35">
        <v>191.7</v>
      </c>
      <c r="CD48" s="35">
        <v>193.4</v>
      </c>
      <c r="CE48" s="35">
        <v>193.1</v>
      </c>
      <c r="CF48" s="35">
        <v>195.3</v>
      </c>
      <c r="CG48" s="35">
        <v>196.9</v>
      </c>
      <c r="CH48" s="35">
        <v>197.3</v>
      </c>
      <c r="CI48" s="35">
        <v>198.4</v>
      </c>
      <c r="CJ48" s="35">
        <v>201.4</v>
      </c>
      <c r="CK48" s="35">
        <v>201.5</v>
      </c>
      <c r="CL48" s="35">
        <v>201.3</v>
      </c>
    </row>
    <row r="49" spans="1:90">
      <c r="A49" s="43" t="s">
        <v>126</v>
      </c>
      <c r="B49" s="43" t="s">
        <v>127</v>
      </c>
      <c r="C49" s="34">
        <v>2.41384</v>
      </c>
      <c r="D49" s="35">
        <v>98.9</v>
      </c>
      <c r="E49" s="35">
        <v>96.8</v>
      </c>
      <c r="F49" s="35">
        <v>97.8</v>
      </c>
      <c r="G49" s="35">
        <v>98.8</v>
      </c>
      <c r="H49" s="35">
        <v>102.4</v>
      </c>
      <c r="I49" s="35">
        <v>104.8</v>
      </c>
      <c r="J49" s="35">
        <v>108.3</v>
      </c>
      <c r="K49" s="35">
        <v>107.4</v>
      </c>
      <c r="L49" s="35">
        <v>104.6</v>
      </c>
      <c r="M49" s="35">
        <v>106.2</v>
      </c>
      <c r="N49" s="35">
        <v>107.8</v>
      </c>
      <c r="O49" s="35">
        <v>108.7</v>
      </c>
      <c r="P49" s="35">
        <v>111.9</v>
      </c>
      <c r="Q49" s="35">
        <v>109</v>
      </c>
      <c r="R49" s="35">
        <v>105.6</v>
      </c>
      <c r="S49" s="35">
        <v>108.6</v>
      </c>
      <c r="T49" s="35">
        <v>110.6</v>
      </c>
      <c r="U49" s="35">
        <v>113.4</v>
      </c>
      <c r="V49" s="35">
        <v>114.3</v>
      </c>
      <c r="W49" s="35">
        <v>114.7</v>
      </c>
      <c r="X49" s="35">
        <v>113.6</v>
      </c>
      <c r="Y49" s="35">
        <v>108.3</v>
      </c>
      <c r="Z49" s="35">
        <v>110.8</v>
      </c>
      <c r="AA49" s="35">
        <v>110.9</v>
      </c>
      <c r="AB49" s="35">
        <v>114.9</v>
      </c>
      <c r="AC49" s="35">
        <v>116.9</v>
      </c>
      <c r="AD49" s="35">
        <v>116.2</v>
      </c>
      <c r="AE49" s="35">
        <v>117.9</v>
      </c>
      <c r="AF49" s="35">
        <v>122</v>
      </c>
      <c r="AG49" s="35">
        <v>120.5</v>
      </c>
      <c r="AH49" s="35">
        <v>118.8</v>
      </c>
      <c r="AI49" s="35">
        <v>115</v>
      </c>
      <c r="AJ49" s="35">
        <v>112.8</v>
      </c>
      <c r="AK49" s="35">
        <v>113.3</v>
      </c>
      <c r="AL49" s="35">
        <v>115.7</v>
      </c>
      <c r="AM49" s="35">
        <v>113.6</v>
      </c>
      <c r="AN49" s="35">
        <v>112.3</v>
      </c>
      <c r="AO49" s="35">
        <v>116.8</v>
      </c>
      <c r="AP49" s="35">
        <v>117.7</v>
      </c>
      <c r="AQ49" s="35">
        <v>119.9</v>
      </c>
      <c r="AR49" s="35">
        <v>124.1</v>
      </c>
      <c r="AS49" s="35">
        <v>122.3</v>
      </c>
      <c r="AT49" s="35">
        <v>124.6</v>
      </c>
      <c r="AU49" s="35">
        <v>126.1</v>
      </c>
      <c r="AV49" s="35">
        <v>126.3</v>
      </c>
      <c r="AW49" s="35">
        <v>126.5</v>
      </c>
      <c r="AX49" s="35">
        <v>127.1</v>
      </c>
      <c r="AY49" s="35">
        <v>127</v>
      </c>
      <c r="AZ49" s="35">
        <v>126.9</v>
      </c>
      <c r="BA49" s="35">
        <v>126.8</v>
      </c>
      <c r="BB49" s="35">
        <v>127</v>
      </c>
      <c r="BC49" s="35">
        <v>126.9</v>
      </c>
      <c r="BD49" s="35">
        <v>127.2</v>
      </c>
      <c r="BE49" s="35">
        <v>132.6</v>
      </c>
      <c r="BF49" s="35">
        <v>143.19999999999999</v>
      </c>
      <c r="BG49" s="35">
        <v>149.69999999999999</v>
      </c>
      <c r="BH49" s="35">
        <v>151.4</v>
      </c>
      <c r="BI49" s="35">
        <v>150.9</v>
      </c>
      <c r="BJ49" s="35">
        <v>162.19999999999999</v>
      </c>
      <c r="BK49" s="35">
        <v>164.3</v>
      </c>
      <c r="BL49" s="35">
        <v>167</v>
      </c>
      <c r="BM49" s="35">
        <v>170.3</v>
      </c>
      <c r="BN49" s="35">
        <v>172.1</v>
      </c>
      <c r="BO49" s="35">
        <v>175.9</v>
      </c>
      <c r="BP49" s="35">
        <v>185.1</v>
      </c>
      <c r="BQ49" s="35">
        <v>184.3</v>
      </c>
      <c r="BR49" s="35">
        <v>188.2</v>
      </c>
      <c r="BS49" s="35">
        <v>190.1</v>
      </c>
      <c r="BT49" s="35">
        <v>196.1</v>
      </c>
      <c r="BU49" s="35">
        <v>192.2</v>
      </c>
      <c r="BV49" s="35">
        <v>192.9</v>
      </c>
      <c r="BW49" s="35">
        <v>196.2</v>
      </c>
      <c r="BX49" s="35">
        <v>193.2</v>
      </c>
      <c r="BY49" s="35">
        <v>192</v>
      </c>
      <c r="BZ49" s="35">
        <v>195.4</v>
      </c>
      <c r="CA49" s="35">
        <v>195.5</v>
      </c>
      <c r="CB49" s="35">
        <v>197.3</v>
      </c>
      <c r="CC49" s="35">
        <v>202.5</v>
      </c>
      <c r="CD49" s="35">
        <v>206.2</v>
      </c>
      <c r="CE49" s="35">
        <v>209.9</v>
      </c>
      <c r="CF49" s="35">
        <v>219.4</v>
      </c>
      <c r="CG49" s="35">
        <v>216.1</v>
      </c>
      <c r="CH49" s="35">
        <v>214.9</v>
      </c>
      <c r="CI49" s="35">
        <v>221.9</v>
      </c>
      <c r="CJ49" s="35">
        <v>228.5</v>
      </c>
      <c r="CK49" s="35">
        <v>230.4</v>
      </c>
      <c r="CL49" s="35">
        <v>229.4</v>
      </c>
    </row>
    <row r="50" spans="1:90">
      <c r="A50" s="43" t="s">
        <v>128</v>
      </c>
      <c r="B50" s="43" t="s">
        <v>129</v>
      </c>
      <c r="C50" s="34">
        <v>0.18675</v>
      </c>
      <c r="D50" s="35">
        <v>107.3</v>
      </c>
      <c r="E50" s="35">
        <v>108.2</v>
      </c>
      <c r="F50" s="35">
        <v>103.1</v>
      </c>
      <c r="G50" s="35">
        <v>98.4</v>
      </c>
      <c r="H50" s="35">
        <v>99</v>
      </c>
      <c r="I50" s="35">
        <v>100.8</v>
      </c>
      <c r="J50" s="35">
        <v>100.9</v>
      </c>
      <c r="K50" s="35">
        <v>101.3</v>
      </c>
      <c r="L50" s="35">
        <v>103</v>
      </c>
      <c r="M50" s="35">
        <v>104.7</v>
      </c>
      <c r="N50" s="35">
        <v>109.3</v>
      </c>
      <c r="O50" s="35">
        <v>114.2</v>
      </c>
      <c r="P50" s="35">
        <v>109.5</v>
      </c>
      <c r="Q50" s="35">
        <v>99.9</v>
      </c>
      <c r="R50" s="35">
        <v>84.4</v>
      </c>
      <c r="S50" s="35">
        <v>87.8</v>
      </c>
      <c r="T50" s="35">
        <v>91</v>
      </c>
      <c r="U50" s="35">
        <v>94</v>
      </c>
      <c r="V50" s="35">
        <v>96.9</v>
      </c>
      <c r="W50" s="35">
        <v>99.9</v>
      </c>
      <c r="X50" s="35">
        <v>102.2</v>
      </c>
      <c r="Y50" s="35">
        <v>103.6</v>
      </c>
      <c r="Z50" s="35">
        <v>112.1</v>
      </c>
      <c r="AA50" s="35">
        <v>113.7</v>
      </c>
      <c r="AB50" s="35">
        <v>115.2</v>
      </c>
      <c r="AC50" s="35">
        <v>119.9</v>
      </c>
      <c r="AD50" s="35">
        <v>121.6</v>
      </c>
      <c r="AE50" s="35">
        <v>118.1</v>
      </c>
      <c r="AF50" s="35">
        <v>123.6</v>
      </c>
      <c r="AG50" s="35">
        <v>123.6</v>
      </c>
      <c r="AH50" s="35">
        <v>121.5</v>
      </c>
      <c r="AI50" s="35">
        <v>117.8</v>
      </c>
      <c r="AJ50" s="35">
        <v>117.4</v>
      </c>
      <c r="AK50" s="35">
        <v>117.4</v>
      </c>
      <c r="AL50" s="35">
        <v>122.6</v>
      </c>
      <c r="AM50" s="35">
        <v>120.6</v>
      </c>
      <c r="AN50" s="35">
        <v>120.4</v>
      </c>
      <c r="AO50" s="35">
        <v>117.8</v>
      </c>
      <c r="AP50" s="35">
        <v>117.9</v>
      </c>
      <c r="AQ50" s="35">
        <v>119.4</v>
      </c>
      <c r="AR50" s="35">
        <v>119.4</v>
      </c>
      <c r="AS50" s="35">
        <v>122.1</v>
      </c>
      <c r="AT50" s="35">
        <v>123.2</v>
      </c>
      <c r="AU50" s="35">
        <v>125.5</v>
      </c>
      <c r="AV50" s="35">
        <v>127.5</v>
      </c>
      <c r="AW50" s="35">
        <v>128.9</v>
      </c>
      <c r="AX50" s="35">
        <v>132.30000000000001</v>
      </c>
      <c r="AY50" s="35">
        <v>131.1</v>
      </c>
      <c r="AZ50" s="35">
        <v>129.30000000000001</v>
      </c>
      <c r="BA50" s="35">
        <v>128.1</v>
      </c>
      <c r="BB50" s="35">
        <v>130.9</v>
      </c>
      <c r="BC50" s="35">
        <v>128.6</v>
      </c>
      <c r="BD50" s="35">
        <v>129.4</v>
      </c>
      <c r="BE50" s="35">
        <v>135.69999999999999</v>
      </c>
      <c r="BF50" s="35">
        <v>127.4</v>
      </c>
      <c r="BG50" s="35">
        <v>126.6</v>
      </c>
      <c r="BH50" s="35">
        <v>136.1</v>
      </c>
      <c r="BI50" s="35">
        <v>137.9</v>
      </c>
      <c r="BJ50" s="35">
        <v>148.4</v>
      </c>
      <c r="BK50" s="35">
        <v>150.9</v>
      </c>
      <c r="BL50" s="35">
        <v>176.8</v>
      </c>
      <c r="BM50" s="35">
        <v>163.80000000000001</v>
      </c>
      <c r="BN50" s="35">
        <v>161.30000000000001</v>
      </c>
      <c r="BO50" s="35">
        <v>153.69999999999999</v>
      </c>
      <c r="BP50" s="35">
        <v>151.80000000000001</v>
      </c>
      <c r="BQ50" s="35">
        <v>158.4</v>
      </c>
      <c r="BR50" s="35">
        <v>161.1</v>
      </c>
      <c r="BS50" s="35">
        <v>159.5</v>
      </c>
      <c r="BT50" s="35">
        <v>158.4</v>
      </c>
      <c r="BU50" s="35">
        <v>158.4</v>
      </c>
      <c r="BV50" s="35">
        <v>178.3</v>
      </c>
      <c r="BW50" s="35">
        <v>176.8</v>
      </c>
      <c r="BX50" s="35">
        <v>179.7</v>
      </c>
      <c r="BY50" s="35">
        <v>176.2</v>
      </c>
      <c r="BZ50" s="35">
        <v>173</v>
      </c>
      <c r="CA50" s="35">
        <v>169.1</v>
      </c>
      <c r="CB50" s="35">
        <v>169.7</v>
      </c>
      <c r="CC50" s="35">
        <v>177.5</v>
      </c>
      <c r="CD50" s="35">
        <v>174.9</v>
      </c>
      <c r="CE50" s="35">
        <v>174.3</v>
      </c>
      <c r="CF50" s="35">
        <v>178.7</v>
      </c>
      <c r="CG50" s="35">
        <v>183.9</v>
      </c>
      <c r="CH50" s="35">
        <v>190.4</v>
      </c>
      <c r="CI50" s="35">
        <v>194.6</v>
      </c>
      <c r="CJ50" s="35">
        <v>194.4</v>
      </c>
      <c r="CK50" s="35">
        <v>188.7</v>
      </c>
      <c r="CL50" s="35">
        <v>185.3</v>
      </c>
    </row>
    <row r="51" spans="1:90">
      <c r="A51" s="43" t="s">
        <v>130</v>
      </c>
      <c r="B51" s="43" t="s">
        <v>131</v>
      </c>
      <c r="C51" s="34">
        <v>0.57255999999999996</v>
      </c>
      <c r="D51" s="35">
        <v>101.7</v>
      </c>
      <c r="E51" s="35">
        <v>99.9</v>
      </c>
      <c r="F51" s="35">
        <v>99.9</v>
      </c>
      <c r="G51" s="35">
        <v>102.8</v>
      </c>
      <c r="H51" s="35">
        <v>102.9</v>
      </c>
      <c r="I51" s="35">
        <v>103.2</v>
      </c>
      <c r="J51" s="35">
        <v>120.8</v>
      </c>
      <c r="K51" s="35">
        <v>125.6</v>
      </c>
      <c r="L51" s="35">
        <v>124.3</v>
      </c>
      <c r="M51" s="35">
        <v>128.1</v>
      </c>
      <c r="N51" s="35">
        <v>129.80000000000001</v>
      </c>
      <c r="O51" s="35">
        <v>125.6</v>
      </c>
      <c r="P51" s="35">
        <v>124.5</v>
      </c>
      <c r="Q51" s="35">
        <v>115.6</v>
      </c>
      <c r="R51" s="35">
        <v>114.5</v>
      </c>
      <c r="S51" s="35">
        <v>113.9</v>
      </c>
      <c r="T51" s="35">
        <v>114.2</v>
      </c>
      <c r="U51" s="35">
        <v>114.7</v>
      </c>
      <c r="V51" s="35">
        <v>106.8</v>
      </c>
      <c r="W51" s="35">
        <v>110.6</v>
      </c>
      <c r="X51" s="35">
        <v>112.1</v>
      </c>
      <c r="Y51" s="35">
        <v>109.4</v>
      </c>
      <c r="Z51" s="35">
        <v>106.8</v>
      </c>
      <c r="AA51" s="35">
        <v>106.4</v>
      </c>
      <c r="AB51" s="35">
        <v>102.7</v>
      </c>
      <c r="AC51" s="35">
        <v>102.1</v>
      </c>
      <c r="AD51" s="35">
        <v>102.6</v>
      </c>
      <c r="AE51" s="35">
        <v>102.8</v>
      </c>
      <c r="AF51" s="35">
        <v>102.7</v>
      </c>
      <c r="AG51" s="35">
        <v>105.8</v>
      </c>
      <c r="AH51" s="35">
        <v>104.6</v>
      </c>
      <c r="AI51" s="35">
        <v>100</v>
      </c>
      <c r="AJ51" s="35">
        <v>100.3</v>
      </c>
      <c r="AK51" s="35">
        <v>99.9</v>
      </c>
      <c r="AL51" s="35">
        <v>99.8</v>
      </c>
      <c r="AM51" s="35">
        <v>99.8</v>
      </c>
      <c r="AN51" s="35">
        <v>99.9</v>
      </c>
      <c r="AO51" s="35">
        <v>100.5</v>
      </c>
      <c r="AP51" s="35">
        <v>100.5</v>
      </c>
      <c r="AQ51" s="35">
        <v>100.5</v>
      </c>
      <c r="AR51" s="35">
        <v>100.9</v>
      </c>
      <c r="AS51" s="35">
        <v>101.1</v>
      </c>
      <c r="AT51" s="35">
        <v>101.4</v>
      </c>
      <c r="AU51" s="35">
        <v>101.4</v>
      </c>
      <c r="AV51" s="35">
        <v>101.4</v>
      </c>
      <c r="AW51" s="35">
        <v>101.4</v>
      </c>
      <c r="AX51" s="35">
        <v>101.4</v>
      </c>
      <c r="AY51" s="35">
        <v>101.4</v>
      </c>
      <c r="AZ51" s="35">
        <v>101.5</v>
      </c>
      <c r="BA51" s="35">
        <v>102</v>
      </c>
      <c r="BB51" s="35">
        <v>102</v>
      </c>
      <c r="BC51" s="35">
        <v>102</v>
      </c>
      <c r="BD51" s="35">
        <v>102</v>
      </c>
      <c r="BE51" s="35">
        <v>118.2</v>
      </c>
      <c r="BF51" s="35">
        <v>153.5</v>
      </c>
      <c r="BG51" s="35">
        <v>172.6</v>
      </c>
      <c r="BH51" s="35">
        <v>166.1</v>
      </c>
      <c r="BI51" s="35">
        <v>159.4</v>
      </c>
      <c r="BJ51" s="35">
        <v>174.4</v>
      </c>
      <c r="BK51" s="35">
        <v>172.2</v>
      </c>
      <c r="BL51" s="35">
        <v>172.6</v>
      </c>
      <c r="BM51" s="35">
        <v>170</v>
      </c>
      <c r="BN51" s="35">
        <v>168.6</v>
      </c>
      <c r="BO51" s="35">
        <v>169.9</v>
      </c>
      <c r="BP51" s="35">
        <v>173.6</v>
      </c>
      <c r="BQ51" s="35">
        <v>174.4</v>
      </c>
      <c r="BR51" s="35">
        <v>178</v>
      </c>
      <c r="BS51" s="35">
        <v>186.5</v>
      </c>
      <c r="BT51" s="35">
        <v>220.8</v>
      </c>
      <c r="BU51" s="35">
        <v>208.6</v>
      </c>
      <c r="BV51" s="35">
        <v>207.7</v>
      </c>
      <c r="BW51" s="35">
        <v>209.4</v>
      </c>
      <c r="BX51" s="35">
        <v>198</v>
      </c>
      <c r="BY51" s="35">
        <v>197.3</v>
      </c>
      <c r="BZ51" s="35">
        <v>197</v>
      </c>
      <c r="CA51" s="35">
        <v>194.1</v>
      </c>
      <c r="CB51" s="35">
        <v>198.8</v>
      </c>
      <c r="CC51" s="35">
        <v>202.7</v>
      </c>
      <c r="CD51" s="35">
        <v>216.6</v>
      </c>
      <c r="CE51" s="35">
        <v>249.1</v>
      </c>
      <c r="CF51" s="35">
        <v>272.39999999999998</v>
      </c>
      <c r="CG51" s="35">
        <v>285.5</v>
      </c>
      <c r="CH51" s="35">
        <v>278.10000000000002</v>
      </c>
      <c r="CI51" s="35">
        <v>277.2</v>
      </c>
      <c r="CJ51" s="35">
        <v>278.5</v>
      </c>
      <c r="CK51" s="35">
        <v>280.3</v>
      </c>
      <c r="CL51" s="35">
        <v>276.60000000000002</v>
      </c>
    </row>
    <row r="52" spans="1:90">
      <c r="A52" s="43" t="s">
        <v>132</v>
      </c>
      <c r="B52" s="43" t="s">
        <v>133</v>
      </c>
      <c r="C52" s="34">
        <v>0.72258999999999995</v>
      </c>
      <c r="D52" s="35">
        <v>89.5</v>
      </c>
      <c r="E52" s="35">
        <v>88.3</v>
      </c>
      <c r="F52" s="35">
        <v>93.5</v>
      </c>
      <c r="G52" s="35">
        <v>98.2</v>
      </c>
      <c r="H52" s="35">
        <v>105.2</v>
      </c>
      <c r="I52" s="35">
        <v>109</v>
      </c>
      <c r="J52" s="35">
        <v>105.5</v>
      </c>
      <c r="K52" s="35">
        <v>99.1</v>
      </c>
      <c r="L52" s="35">
        <v>94.4</v>
      </c>
      <c r="M52" s="35">
        <v>97.1</v>
      </c>
      <c r="N52" s="35">
        <v>98.1</v>
      </c>
      <c r="O52" s="35">
        <v>103.3</v>
      </c>
      <c r="P52" s="35">
        <v>107.5</v>
      </c>
      <c r="Q52" s="35">
        <v>109</v>
      </c>
      <c r="R52" s="35">
        <v>112</v>
      </c>
      <c r="S52" s="35">
        <v>118.2</v>
      </c>
      <c r="T52" s="35">
        <v>121.8</v>
      </c>
      <c r="U52" s="35">
        <v>125</v>
      </c>
      <c r="V52" s="35">
        <v>131.4</v>
      </c>
      <c r="W52" s="35">
        <v>132.5</v>
      </c>
      <c r="X52" s="35">
        <v>128.4</v>
      </c>
      <c r="Y52" s="35">
        <v>111.5</v>
      </c>
      <c r="Z52" s="35">
        <v>114.2</v>
      </c>
      <c r="AA52" s="35">
        <v>111.7</v>
      </c>
      <c r="AB52" s="35">
        <v>119.6</v>
      </c>
      <c r="AC52" s="35">
        <v>115.8</v>
      </c>
      <c r="AD52" s="35">
        <v>121.5</v>
      </c>
      <c r="AE52" s="35">
        <v>129.1</v>
      </c>
      <c r="AF52" s="35">
        <v>138.80000000000001</v>
      </c>
      <c r="AG52" s="35">
        <v>134.69999999999999</v>
      </c>
      <c r="AH52" s="35">
        <v>133.69999999999999</v>
      </c>
      <c r="AI52" s="35">
        <v>130.30000000000001</v>
      </c>
      <c r="AJ52" s="35">
        <v>117.3</v>
      </c>
      <c r="AK52" s="35">
        <v>119.7</v>
      </c>
      <c r="AL52" s="35">
        <v>124.4</v>
      </c>
      <c r="AM52" s="35">
        <v>116.9</v>
      </c>
      <c r="AN52" s="35">
        <v>111.5</v>
      </c>
      <c r="AO52" s="35">
        <v>124.6</v>
      </c>
      <c r="AP52" s="35">
        <v>126.8</v>
      </c>
      <c r="AQ52" s="35">
        <v>132.9</v>
      </c>
      <c r="AR52" s="35">
        <v>145.69999999999999</v>
      </c>
      <c r="AS52" s="35">
        <v>138.1</v>
      </c>
      <c r="AT52" s="35">
        <v>144.5</v>
      </c>
      <c r="AU52" s="35">
        <v>149.19999999999999</v>
      </c>
      <c r="AV52" s="35">
        <v>149.19999999999999</v>
      </c>
      <c r="AW52" s="35">
        <v>149.19999999999999</v>
      </c>
      <c r="AX52" s="35">
        <v>149.19999999999999</v>
      </c>
      <c r="AY52" s="35">
        <v>149.19999999999999</v>
      </c>
      <c r="AZ52" s="35">
        <v>149.19999999999999</v>
      </c>
      <c r="BA52" s="35">
        <v>149.19999999999999</v>
      </c>
      <c r="BB52" s="35">
        <v>149.19999999999999</v>
      </c>
      <c r="BC52" s="35">
        <v>149.1</v>
      </c>
      <c r="BD52" s="35">
        <v>149.1</v>
      </c>
      <c r="BE52" s="35">
        <v>149.1</v>
      </c>
      <c r="BF52" s="35">
        <v>149.19999999999999</v>
      </c>
      <c r="BG52" s="35">
        <v>149.19999999999999</v>
      </c>
      <c r="BH52" s="35">
        <v>149.4</v>
      </c>
      <c r="BI52" s="35">
        <v>149.30000000000001</v>
      </c>
      <c r="BJ52" s="35">
        <v>158.4</v>
      </c>
      <c r="BK52" s="35">
        <v>166.1</v>
      </c>
      <c r="BL52" s="35">
        <v>172.9</v>
      </c>
      <c r="BM52" s="35">
        <v>192.6</v>
      </c>
      <c r="BN52" s="35">
        <v>191.9</v>
      </c>
      <c r="BO52" s="35">
        <v>207</v>
      </c>
      <c r="BP52" s="35">
        <v>230.9</v>
      </c>
      <c r="BQ52" s="35">
        <v>225.5</v>
      </c>
      <c r="BR52" s="35">
        <v>229.7</v>
      </c>
      <c r="BS52" s="35">
        <v>230.3</v>
      </c>
      <c r="BT52" s="35">
        <v>224.1</v>
      </c>
      <c r="BU52" s="35">
        <v>212.4</v>
      </c>
      <c r="BV52" s="35">
        <v>213.7</v>
      </c>
      <c r="BW52" s="35">
        <v>222</v>
      </c>
      <c r="BX52" s="35">
        <v>225.5</v>
      </c>
      <c r="BY52" s="35">
        <v>220.9</v>
      </c>
      <c r="BZ52" s="35">
        <v>232.1</v>
      </c>
      <c r="CA52" s="35">
        <v>236.5</v>
      </c>
      <c r="CB52" s="35">
        <v>240.8</v>
      </c>
      <c r="CC52" s="35">
        <v>251.7</v>
      </c>
      <c r="CD52" s="35">
        <v>251.9</v>
      </c>
      <c r="CE52" s="35">
        <v>237.6</v>
      </c>
      <c r="CF52" s="35">
        <v>242.4</v>
      </c>
      <c r="CG52" s="35">
        <v>224</v>
      </c>
      <c r="CH52" s="35">
        <v>228.4</v>
      </c>
      <c r="CI52" s="35">
        <v>247.6</v>
      </c>
      <c r="CJ52" s="35">
        <v>264.7</v>
      </c>
      <c r="CK52" s="35">
        <v>270.5</v>
      </c>
      <c r="CL52" s="35">
        <v>264.5</v>
      </c>
    </row>
    <row r="53" spans="1:90">
      <c r="A53" s="43" t="s">
        <v>134</v>
      </c>
      <c r="B53" s="43" t="s">
        <v>135</v>
      </c>
      <c r="C53" s="34">
        <v>0.34586</v>
      </c>
      <c r="D53" s="35">
        <v>101.9</v>
      </c>
      <c r="E53" s="35">
        <v>102.1</v>
      </c>
      <c r="F53" s="35">
        <v>102.1</v>
      </c>
      <c r="G53" s="35">
        <v>102.1</v>
      </c>
      <c r="H53" s="35">
        <v>101.5</v>
      </c>
      <c r="I53" s="35">
        <v>101.6</v>
      </c>
      <c r="J53" s="35">
        <v>103.7</v>
      </c>
      <c r="K53" s="35">
        <v>104.1</v>
      </c>
      <c r="L53" s="35">
        <v>103.2</v>
      </c>
      <c r="M53" s="35">
        <v>101.5</v>
      </c>
      <c r="N53" s="35">
        <v>105.3</v>
      </c>
      <c r="O53" s="35">
        <v>104.5</v>
      </c>
      <c r="P53" s="35">
        <v>110.7</v>
      </c>
      <c r="Q53" s="35">
        <v>111</v>
      </c>
      <c r="R53" s="35">
        <v>111.4</v>
      </c>
      <c r="S53" s="35">
        <v>115.3</v>
      </c>
      <c r="T53" s="35">
        <v>116.6</v>
      </c>
      <c r="U53" s="35">
        <v>117.3</v>
      </c>
      <c r="V53" s="35">
        <v>117.3</v>
      </c>
      <c r="W53" s="35">
        <v>117.3</v>
      </c>
      <c r="X53" s="35">
        <v>117.4</v>
      </c>
      <c r="Y53" s="35">
        <v>115.7</v>
      </c>
      <c r="Z53" s="35">
        <v>118.5</v>
      </c>
      <c r="AA53" s="35">
        <v>118.5</v>
      </c>
      <c r="AB53" s="35">
        <v>118.6</v>
      </c>
      <c r="AC53" s="35">
        <v>119.6</v>
      </c>
      <c r="AD53" s="35">
        <v>121.6</v>
      </c>
      <c r="AE53" s="35">
        <v>122.4</v>
      </c>
      <c r="AF53" s="35">
        <v>122.4</v>
      </c>
      <c r="AG53" s="35">
        <v>122.4</v>
      </c>
      <c r="AH53" s="35">
        <v>121.4</v>
      </c>
      <c r="AI53" s="35">
        <v>120.3</v>
      </c>
      <c r="AJ53" s="35">
        <v>121.6</v>
      </c>
      <c r="AK53" s="35">
        <v>124.4</v>
      </c>
      <c r="AL53" s="35">
        <v>125.3</v>
      </c>
      <c r="AM53" s="35">
        <v>125.3</v>
      </c>
      <c r="AN53" s="35">
        <v>127</v>
      </c>
      <c r="AO53" s="35">
        <v>131.80000000000001</v>
      </c>
      <c r="AP53" s="35">
        <v>133.19999999999999</v>
      </c>
      <c r="AQ53" s="35">
        <v>134.9</v>
      </c>
      <c r="AR53" s="35">
        <v>136.80000000000001</v>
      </c>
      <c r="AS53" s="35">
        <v>137.69999999999999</v>
      </c>
      <c r="AT53" s="35">
        <v>139.6</v>
      </c>
      <c r="AU53" s="35">
        <v>138.69999999999999</v>
      </c>
      <c r="AV53" s="35">
        <v>139.6</v>
      </c>
      <c r="AW53" s="35">
        <v>139.6</v>
      </c>
      <c r="AX53" s="35">
        <v>141.80000000000001</v>
      </c>
      <c r="AY53" s="35">
        <v>141.80000000000001</v>
      </c>
      <c r="AZ53" s="35">
        <v>141.80000000000001</v>
      </c>
      <c r="BA53" s="35">
        <v>141</v>
      </c>
      <c r="BB53" s="35">
        <v>140.69999999999999</v>
      </c>
      <c r="BC53" s="35">
        <v>141.80000000000001</v>
      </c>
      <c r="BD53" s="35">
        <v>143.30000000000001</v>
      </c>
      <c r="BE53" s="35">
        <v>151.1</v>
      </c>
      <c r="BF53" s="35">
        <v>170.4</v>
      </c>
      <c r="BG53" s="35">
        <v>180.7</v>
      </c>
      <c r="BH53" s="35">
        <v>182.9</v>
      </c>
      <c r="BI53" s="35">
        <v>190.8</v>
      </c>
      <c r="BJ53" s="35">
        <v>197.1</v>
      </c>
      <c r="BK53" s="35">
        <v>197.1</v>
      </c>
      <c r="BL53" s="35">
        <v>187.1</v>
      </c>
      <c r="BM53" s="35">
        <v>174.8</v>
      </c>
      <c r="BN53" s="35">
        <v>183.6</v>
      </c>
      <c r="BO53" s="35">
        <v>180.8</v>
      </c>
      <c r="BP53" s="35">
        <v>185.1</v>
      </c>
      <c r="BQ53" s="35">
        <v>181.9</v>
      </c>
      <c r="BR53" s="35">
        <v>185.7</v>
      </c>
      <c r="BS53" s="35">
        <v>187.9</v>
      </c>
      <c r="BT53" s="35">
        <v>189.6</v>
      </c>
      <c r="BU53" s="35">
        <v>185.4</v>
      </c>
      <c r="BV53" s="35">
        <v>184.9</v>
      </c>
      <c r="BW53" s="35">
        <v>187.9</v>
      </c>
      <c r="BX53" s="35">
        <v>191.5</v>
      </c>
      <c r="BY53" s="35">
        <v>197.5</v>
      </c>
      <c r="BZ53" s="35">
        <v>187.8</v>
      </c>
      <c r="CA53" s="35">
        <v>185.8</v>
      </c>
      <c r="CB53" s="35">
        <v>189.2</v>
      </c>
      <c r="CC53" s="35">
        <v>194.7</v>
      </c>
      <c r="CD53" s="35">
        <v>198.7</v>
      </c>
      <c r="CE53" s="35">
        <v>199.1</v>
      </c>
      <c r="CF53" s="35">
        <v>199.8</v>
      </c>
      <c r="CG53" s="35">
        <v>199.3</v>
      </c>
      <c r="CH53" s="35">
        <v>201.1</v>
      </c>
      <c r="CI53" s="35">
        <v>206.4</v>
      </c>
      <c r="CJ53" s="35">
        <v>208.9</v>
      </c>
      <c r="CK53" s="35">
        <v>208.7</v>
      </c>
      <c r="CL53" s="35">
        <v>209.5</v>
      </c>
    </row>
    <row r="54" spans="1:90">
      <c r="A54" s="43" t="s">
        <v>136</v>
      </c>
      <c r="B54" s="43" t="s">
        <v>137</v>
      </c>
      <c r="C54" s="34">
        <v>0.11584999999999999</v>
      </c>
      <c r="D54" s="35">
        <v>100.9</v>
      </c>
      <c r="E54" s="35">
        <v>100.9</v>
      </c>
      <c r="F54" s="35">
        <v>100.9</v>
      </c>
      <c r="G54" s="35">
        <v>100.9</v>
      </c>
      <c r="H54" s="35">
        <v>104</v>
      </c>
      <c r="I54" s="35">
        <v>113.5</v>
      </c>
      <c r="J54" s="35">
        <v>113.5</v>
      </c>
      <c r="K54" s="35">
        <v>113.5</v>
      </c>
      <c r="L54" s="35">
        <v>113.5</v>
      </c>
      <c r="M54" s="35">
        <v>113.5</v>
      </c>
      <c r="N54" s="35">
        <v>113.5</v>
      </c>
      <c r="O54" s="35">
        <v>113.5</v>
      </c>
      <c r="P54" s="35">
        <v>113.5</v>
      </c>
      <c r="Q54" s="35">
        <v>113.5</v>
      </c>
      <c r="R54" s="35">
        <v>113.5</v>
      </c>
      <c r="S54" s="35">
        <v>113.5</v>
      </c>
      <c r="T54" s="35">
        <v>113.5</v>
      </c>
      <c r="U54" s="35">
        <v>113.5</v>
      </c>
      <c r="V54" s="35">
        <v>113.5</v>
      </c>
      <c r="W54" s="35">
        <v>113.5</v>
      </c>
      <c r="X54" s="35">
        <v>113.5</v>
      </c>
      <c r="Y54" s="35">
        <v>113.5</v>
      </c>
      <c r="Z54" s="35">
        <v>119.9</v>
      </c>
      <c r="AA54" s="35">
        <v>119.9</v>
      </c>
      <c r="AB54" s="35">
        <v>120.9</v>
      </c>
      <c r="AC54" s="35">
        <v>122.2</v>
      </c>
      <c r="AD54" s="35">
        <v>121.2</v>
      </c>
      <c r="AE54" s="35">
        <v>120.3</v>
      </c>
      <c r="AF54" s="35">
        <v>118.7</v>
      </c>
      <c r="AG54" s="35">
        <v>118.7</v>
      </c>
      <c r="AH54" s="35">
        <v>119.3</v>
      </c>
      <c r="AI54" s="35">
        <v>120.3</v>
      </c>
      <c r="AJ54" s="35">
        <v>120</v>
      </c>
      <c r="AK54" s="35">
        <v>119.3</v>
      </c>
      <c r="AL54" s="35">
        <v>119.7</v>
      </c>
      <c r="AM54" s="35">
        <v>120</v>
      </c>
      <c r="AN54" s="35">
        <v>120</v>
      </c>
      <c r="AO54" s="35">
        <v>120</v>
      </c>
      <c r="AP54" s="35">
        <v>120</v>
      </c>
      <c r="AQ54" s="35">
        <v>120</v>
      </c>
      <c r="AR54" s="35">
        <v>120</v>
      </c>
      <c r="AS54" s="35">
        <v>121.2</v>
      </c>
      <c r="AT54" s="35">
        <v>121.2</v>
      </c>
      <c r="AU54" s="35">
        <v>121.2</v>
      </c>
      <c r="AV54" s="35">
        <v>121.2</v>
      </c>
      <c r="AW54" s="35">
        <v>121.2</v>
      </c>
      <c r="AX54" s="35">
        <v>121.2</v>
      </c>
      <c r="AY54" s="35">
        <v>121.2</v>
      </c>
      <c r="AZ54" s="35">
        <v>121.5</v>
      </c>
      <c r="BA54" s="35">
        <v>122.5</v>
      </c>
      <c r="BB54" s="35">
        <v>122</v>
      </c>
      <c r="BC54" s="35">
        <v>121.2</v>
      </c>
      <c r="BD54" s="35">
        <v>121.2</v>
      </c>
      <c r="BE54" s="35">
        <v>121.2</v>
      </c>
      <c r="BF54" s="35">
        <v>121.2</v>
      </c>
      <c r="BG54" s="35">
        <v>121.2</v>
      </c>
      <c r="BH54" s="35">
        <v>122.6</v>
      </c>
      <c r="BI54" s="35">
        <v>124</v>
      </c>
      <c r="BJ54" s="35">
        <v>151.30000000000001</v>
      </c>
      <c r="BK54" s="35">
        <v>179.8</v>
      </c>
      <c r="BL54" s="35">
        <v>179.3</v>
      </c>
      <c r="BM54" s="35">
        <v>176.3</v>
      </c>
      <c r="BN54" s="35">
        <v>176.6</v>
      </c>
      <c r="BO54" s="35">
        <v>175.7</v>
      </c>
      <c r="BP54" s="35">
        <v>177.6</v>
      </c>
      <c r="BQ54" s="35">
        <v>181.4</v>
      </c>
      <c r="BR54" s="35">
        <v>181.5</v>
      </c>
      <c r="BS54" s="35">
        <v>180.5</v>
      </c>
      <c r="BT54" s="35">
        <v>181.1</v>
      </c>
      <c r="BU54" s="35">
        <v>191.6</v>
      </c>
      <c r="BV54" s="35">
        <v>195.2</v>
      </c>
      <c r="BW54" s="35">
        <v>197.1</v>
      </c>
      <c r="BX54" s="35">
        <v>199</v>
      </c>
      <c r="BY54" s="35">
        <v>199</v>
      </c>
      <c r="BZ54" s="35">
        <v>198.7</v>
      </c>
      <c r="CA54" s="35">
        <v>197.7</v>
      </c>
      <c r="CB54" s="35">
        <v>197.7</v>
      </c>
      <c r="CC54" s="35">
        <v>197.7</v>
      </c>
      <c r="CD54" s="35">
        <v>197.7</v>
      </c>
      <c r="CE54" s="35">
        <v>197.7</v>
      </c>
      <c r="CF54" s="35">
        <v>197.7</v>
      </c>
      <c r="CG54" s="35">
        <v>197.7</v>
      </c>
      <c r="CH54" s="35">
        <v>197.7</v>
      </c>
      <c r="CI54" s="35">
        <v>201.5</v>
      </c>
      <c r="CJ54" s="35">
        <v>201.5</v>
      </c>
      <c r="CK54" s="35">
        <v>203.1</v>
      </c>
      <c r="CL54" s="35">
        <v>207.7</v>
      </c>
    </row>
    <row r="55" spans="1:90">
      <c r="A55" s="43" t="s">
        <v>138</v>
      </c>
      <c r="B55" s="43" t="s">
        <v>139</v>
      </c>
      <c r="C55" s="34">
        <v>0.41027999999999998</v>
      </c>
      <c r="D55" s="35">
        <v>104.7</v>
      </c>
      <c r="E55" s="35">
        <v>96.3</v>
      </c>
      <c r="F55" s="35">
        <v>94.5</v>
      </c>
      <c r="G55" s="35">
        <v>90.3</v>
      </c>
      <c r="H55" s="35">
        <v>98.3</v>
      </c>
      <c r="I55" s="35">
        <v>101</v>
      </c>
      <c r="J55" s="35">
        <v>101.7</v>
      </c>
      <c r="K55" s="35">
        <v>100.9</v>
      </c>
      <c r="L55" s="35">
        <v>94</v>
      </c>
      <c r="M55" s="35">
        <v>93.9</v>
      </c>
      <c r="N55" s="35">
        <v>93.8</v>
      </c>
      <c r="O55" s="35">
        <v>94.2</v>
      </c>
      <c r="P55" s="35">
        <v>103.8</v>
      </c>
      <c r="Q55" s="35">
        <v>101.1</v>
      </c>
      <c r="R55" s="35">
        <v>83.7</v>
      </c>
      <c r="S55" s="35">
        <v>86.8</v>
      </c>
      <c r="T55" s="35">
        <v>89.3</v>
      </c>
      <c r="U55" s="35">
        <v>96.8</v>
      </c>
      <c r="V55" s="35">
        <v>100.9</v>
      </c>
      <c r="W55" s="35">
        <v>94.4</v>
      </c>
      <c r="X55" s="35">
        <v>91.8</v>
      </c>
      <c r="Y55" s="35">
        <v>94.9</v>
      </c>
      <c r="Z55" s="35">
        <v>100.8</v>
      </c>
      <c r="AA55" s="35">
        <v>101.6</v>
      </c>
      <c r="AB55" s="35">
        <v>114.7</v>
      </c>
      <c r="AC55" s="35">
        <v>129.30000000000001</v>
      </c>
      <c r="AD55" s="35">
        <v>113</v>
      </c>
      <c r="AE55" s="35">
        <v>109.7</v>
      </c>
      <c r="AF55" s="35">
        <v>114.7</v>
      </c>
      <c r="AG55" s="35">
        <v>108.8</v>
      </c>
      <c r="AH55" s="35">
        <v>103.8</v>
      </c>
      <c r="AI55" s="35">
        <v>96.1</v>
      </c>
      <c r="AJ55" s="35">
        <v>104.7</v>
      </c>
      <c r="AK55" s="35">
        <v>101.6</v>
      </c>
      <c r="AL55" s="35">
        <v>104.7</v>
      </c>
      <c r="AM55" s="35">
        <v>106.1</v>
      </c>
      <c r="AN55" s="35">
        <v>106.4</v>
      </c>
      <c r="AO55" s="35">
        <v>106.4</v>
      </c>
      <c r="AP55" s="35">
        <v>106.4</v>
      </c>
      <c r="AQ55" s="35">
        <v>106.4</v>
      </c>
      <c r="AR55" s="35">
        <v>106.4</v>
      </c>
      <c r="AS55" s="35">
        <v>106.4</v>
      </c>
      <c r="AT55" s="35">
        <v>106.4</v>
      </c>
      <c r="AU55" s="35">
        <v>106.4</v>
      </c>
      <c r="AV55" s="35">
        <v>106.4</v>
      </c>
      <c r="AW55" s="35">
        <v>106.4</v>
      </c>
      <c r="AX55" s="35">
        <v>106.4</v>
      </c>
      <c r="AY55" s="35">
        <v>106.4</v>
      </c>
      <c r="AZ55" s="35">
        <v>106.4</v>
      </c>
      <c r="BA55" s="35">
        <v>106.4</v>
      </c>
      <c r="BB55" s="35">
        <v>106.4</v>
      </c>
      <c r="BC55" s="35">
        <v>106.4</v>
      </c>
      <c r="BD55" s="35">
        <v>106.4</v>
      </c>
      <c r="BE55" s="35">
        <v>106.4</v>
      </c>
      <c r="BF55" s="35">
        <v>106.4</v>
      </c>
      <c r="BG55" s="35">
        <v>109.9</v>
      </c>
      <c r="BH55" s="35">
        <v>120.9</v>
      </c>
      <c r="BI55" s="35">
        <v>119.4</v>
      </c>
      <c r="BJ55" s="35">
        <v>130.80000000000001</v>
      </c>
      <c r="BK55" s="35">
        <v>122.5</v>
      </c>
      <c r="BL55" s="35">
        <v>122.5</v>
      </c>
      <c r="BM55" s="35">
        <v>127.5</v>
      </c>
      <c r="BN55" s="35">
        <v>133.30000000000001</v>
      </c>
      <c r="BO55" s="35">
        <v>133.30000000000001</v>
      </c>
      <c r="BP55" s="35">
        <v>137</v>
      </c>
      <c r="BQ55" s="35">
        <v>139.4</v>
      </c>
      <c r="BR55" s="35">
        <v>145.6</v>
      </c>
      <c r="BS55" s="35">
        <v>143.1</v>
      </c>
      <c r="BT55" s="35">
        <v>139.6</v>
      </c>
      <c r="BU55" s="35">
        <v>153.69999999999999</v>
      </c>
      <c r="BV55" s="35">
        <v>146.80000000000001</v>
      </c>
      <c r="BW55" s="35">
        <v>146.69999999999999</v>
      </c>
      <c r="BX55" s="35">
        <v>133.4</v>
      </c>
      <c r="BY55" s="35">
        <v>132.4</v>
      </c>
      <c r="BZ55" s="35">
        <v>142.9</v>
      </c>
      <c r="CA55" s="35">
        <v>143.30000000000001</v>
      </c>
      <c r="CB55" s="35">
        <v>136.4</v>
      </c>
      <c r="CC55" s="35">
        <v>133.80000000000001</v>
      </c>
      <c r="CD55" s="35">
        <v>133.19999999999999</v>
      </c>
      <c r="CE55" s="35">
        <v>134.19999999999999</v>
      </c>
      <c r="CF55" s="35">
        <v>147.1</v>
      </c>
      <c r="CG55" s="35">
        <v>139.4</v>
      </c>
      <c r="CH55" s="35">
        <v>130.6</v>
      </c>
      <c r="CI55" s="35">
        <v>128.5</v>
      </c>
      <c r="CJ55" s="35">
        <v>133.6</v>
      </c>
      <c r="CK55" s="35">
        <v>134.6</v>
      </c>
      <c r="CL55" s="35">
        <v>144</v>
      </c>
    </row>
    <row r="56" spans="1:90">
      <c r="A56" s="43" t="s">
        <v>140</v>
      </c>
      <c r="B56" s="43" t="s">
        <v>141</v>
      </c>
      <c r="C56" s="34">
        <v>5.9950000000000003E-2</v>
      </c>
      <c r="D56" s="35">
        <v>99.6</v>
      </c>
      <c r="E56" s="35">
        <v>99.6</v>
      </c>
      <c r="F56" s="35">
        <v>104.3</v>
      </c>
      <c r="G56" s="35">
        <v>105.2</v>
      </c>
      <c r="H56" s="35">
        <v>106.7</v>
      </c>
      <c r="I56" s="35">
        <v>107.3</v>
      </c>
      <c r="J56" s="35">
        <v>106.5</v>
      </c>
      <c r="K56" s="35">
        <v>105.6</v>
      </c>
      <c r="L56" s="35">
        <v>107.8</v>
      </c>
      <c r="M56" s="35">
        <v>108.9</v>
      </c>
      <c r="N56" s="35">
        <v>109.7</v>
      </c>
      <c r="O56" s="35">
        <v>110.5</v>
      </c>
      <c r="P56" s="35">
        <v>111.7</v>
      </c>
      <c r="Q56" s="35">
        <v>111.6</v>
      </c>
      <c r="R56" s="35">
        <v>112</v>
      </c>
      <c r="S56" s="35">
        <v>110.2</v>
      </c>
      <c r="T56" s="35">
        <v>110.2</v>
      </c>
      <c r="U56" s="35">
        <v>110.8</v>
      </c>
      <c r="V56" s="35">
        <v>111</v>
      </c>
      <c r="W56" s="35">
        <v>112.4</v>
      </c>
      <c r="X56" s="35">
        <v>112.5</v>
      </c>
      <c r="Y56" s="35">
        <v>112.5</v>
      </c>
      <c r="Z56" s="35">
        <v>112.5</v>
      </c>
      <c r="AA56" s="35">
        <v>137</v>
      </c>
      <c r="AB56" s="35">
        <v>143.30000000000001</v>
      </c>
      <c r="AC56" s="35">
        <v>154.1</v>
      </c>
      <c r="AD56" s="35">
        <v>148.4</v>
      </c>
      <c r="AE56" s="35">
        <v>153.1</v>
      </c>
      <c r="AF56" s="35">
        <v>152.80000000000001</v>
      </c>
      <c r="AG56" s="35">
        <v>152.80000000000001</v>
      </c>
      <c r="AH56" s="35">
        <v>153.30000000000001</v>
      </c>
      <c r="AI56" s="35">
        <v>153.80000000000001</v>
      </c>
      <c r="AJ56" s="35">
        <v>153.80000000000001</v>
      </c>
      <c r="AK56" s="35">
        <v>153.6</v>
      </c>
      <c r="AL56" s="35">
        <v>154.30000000000001</v>
      </c>
      <c r="AM56" s="35">
        <v>154.69999999999999</v>
      </c>
      <c r="AN56" s="35">
        <v>154.9</v>
      </c>
      <c r="AO56" s="35">
        <v>156.1</v>
      </c>
      <c r="AP56" s="35">
        <v>156.6</v>
      </c>
      <c r="AQ56" s="35">
        <v>156.80000000000001</v>
      </c>
      <c r="AR56" s="35">
        <v>156.6</v>
      </c>
      <c r="AS56" s="35">
        <v>156.6</v>
      </c>
      <c r="AT56" s="35">
        <v>156.6</v>
      </c>
      <c r="AU56" s="35">
        <v>156.6</v>
      </c>
      <c r="AV56" s="35">
        <v>156.6</v>
      </c>
      <c r="AW56" s="35">
        <v>156.6</v>
      </c>
      <c r="AX56" s="35">
        <v>156.6</v>
      </c>
      <c r="AY56" s="35">
        <v>156.6</v>
      </c>
      <c r="AZ56" s="35">
        <v>156.6</v>
      </c>
      <c r="BA56" s="35">
        <v>156.6</v>
      </c>
      <c r="BB56" s="35">
        <v>156.6</v>
      </c>
      <c r="BC56" s="35">
        <v>156.6</v>
      </c>
      <c r="BD56" s="35">
        <v>156.6</v>
      </c>
      <c r="BE56" s="35">
        <v>156.6</v>
      </c>
      <c r="BF56" s="35">
        <v>156.6</v>
      </c>
      <c r="BG56" s="35">
        <v>158.1</v>
      </c>
      <c r="BH56" s="35">
        <v>164.4</v>
      </c>
      <c r="BI56" s="35">
        <v>164.8</v>
      </c>
      <c r="BJ56" s="35">
        <v>170.2</v>
      </c>
      <c r="BK56" s="35">
        <v>176.3</v>
      </c>
      <c r="BL56" s="35">
        <v>177.3</v>
      </c>
      <c r="BM56" s="35">
        <v>181.7</v>
      </c>
      <c r="BN56" s="35">
        <v>190.2</v>
      </c>
      <c r="BO56" s="35">
        <v>189.3</v>
      </c>
      <c r="BP56" s="35">
        <v>189.3</v>
      </c>
      <c r="BQ56" s="35">
        <v>189.3</v>
      </c>
      <c r="BR56" s="35">
        <v>190.1</v>
      </c>
      <c r="BS56" s="35">
        <v>190.2</v>
      </c>
      <c r="BT56" s="35">
        <v>193.3</v>
      </c>
      <c r="BU56" s="35">
        <v>201.6</v>
      </c>
      <c r="BV56" s="35">
        <v>204.7</v>
      </c>
      <c r="BW56" s="35">
        <v>206.1</v>
      </c>
      <c r="BX56" s="35">
        <v>205.7</v>
      </c>
      <c r="BY56" s="35">
        <v>204.9</v>
      </c>
      <c r="BZ56" s="35">
        <v>205.5</v>
      </c>
      <c r="CA56" s="35">
        <v>205.5</v>
      </c>
      <c r="CB56" s="35">
        <v>207.9</v>
      </c>
      <c r="CC56" s="35">
        <v>212.5</v>
      </c>
      <c r="CD56" s="35">
        <v>212.6</v>
      </c>
      <c r="CE56" s="35">
        <v>213.7</v>
      </c>
      <c r="CF56" s="35">
        <v>212.3</v>
      </c>
      <c r="CG56" s="35">
        <v>214.9</v>
      </c>
      <c r="CH56" s="35">
        <v>217.7</v>
      </c>
      <c r="CI56" s="35">
        <v>234.7</v>
      </c>
      <c r="CJ56" s="35">
        <v>235</v>
      </c>
      <c r="CK56" s="35">
        <v>235.9</v>
      </c>
      <c r="CL56" s="35">
        <v>236.4</v>
      </c>
    </row>
    <row r="57" spans="1:90">
      <c r="A57" s="43" t="s">
        <v>142</v>
      </c>
      <c r="B57" s="43" t="s">
        <v>143</v>
      </c>
      <c r="C57" s="34">
        <v>0.56908000000000003</v>
      </c>
      <c r="D57" s="35">
        <v>100.5</v>
      </c>
      <c r="E57" s="35">
        <v>97.4</v>
      </c>
      <c r="F57" s="35">
        <v>92.8</v>
      </c>
      <c r="G57" s="35">
        <v>92.2</v>
      </c>
      <c r="H57" s="35">
        <v>89.7</v>
      </c>
      <c r="I57" s="35">
        <v>88.8</v>
      </c>
      <c r="J57" s="35">
        <v>87.9</v>
      </c>
      <c r="K57" s="35">
        <v>87.6</v>
      </c>
      <c r="L57" s="35">
        <v>88.1</v>
      </c>
      <c r="M57" s="35">
        <v>91.8</v>
      </c>
      <c r="N57" s="35">
        <v>95.5</v>
      </c>
      <c r="O57" s="35">
        <v>98.7</v>
      </c>
      <c r="P57" s="35">
        <v>100.8</v>
      </c>
      <c r="Q57" s="35">
        <v>103.7</v>
      </c>
      <c r="R57" s="35">
        <v>109.7</v>
      </c>
      <c r="S57" s="35">
        <v>116</v>
      </c>
      <c r="T57" s="35">
        <v>120.3</v>
      </c>
      <c r="U57" s="35">
        <v>122.3</v>
      </c>
      <c r="V57" s="35">
        <v>124.6</v>
      </c>
      <c r="W57" s="35">
        <v>130.19999999999999</v>
      </c>
      <c r="X57" s="35">
        <v>138.69999999999999</v>
      </c>
      <c r="Y57" s="35">
        <v>145</v>
      </c>
      <c r="Z57" s="35">
        <v>145.9</v>
      </c>
      <c r="AA57" s="35">
        <v>146.6</v>
      </c>
      <c r="AB57" s="35">
        <v>156.4</v>
      </c>
      <c r="AC57" s="35">
        <v>154.1</v>
      </c>
      <c r="AD57" s="35">
        <v>140.4</v>
      </c>
      <c r="AE57" s="35">
        <v>142.69999999999999</v>
      </c>
      <c r="AF57" s="35">
        <v>140.6</v>
      </c>
      <c r="AG57" s="35">
        <v>136.9</v>
      </c>
      <c r="AH57" s="35">
        <v>140.69999999999999</v>
      </c>
      <c r="AI57" s="35">
        <v>141.80000000000001</v>
      </c>
      <c r="AJ57" s="35">
        <v>141.69999999999999</v>
      </c>
      <c r="AK57" s="35">
        <v>142.5</v>
      </c>
      <c r="AL57" s="35">
        <v>144.4</v>
      </c>
      <c r="AM57" s="35">
        <v>145.30000000000001</v>
      </c>
      <c r="AN57" s="35">
        <v>146.4</v>
      </c>
      <c r="AO57" s="35">
        <v>148</v>
      </c>
      <c r="AP57" s="35">
        <v>144.19999999999999</v>
      </c>
      <c r="AQ57" s="35">
        <v>144.19999999999999</v>
      </c>
      <c r="AR57" s="35">
        <v>146.9</v>
      </c>
      <c r="AS57" s="35">
        <v>151.69999999999999</v>
      </c>
      <c r="AT57" s="35">
        <v>157.1</v>
      </c>
      <c r="AU57" s="35">
        <v>158.5</v>
      </c>
      <c r="AV57" s="35">
        <v>154</v>
      </c>
      <c r="AW57" s="35">
        <v>152.69999999999999</v>
      </c>
      <c r="AX57" s="35">
        <v>149.19999999999999</v>
      </c>
      <c r="AY57" s="35">
        <v>146.30000000000001</v>
      </c>
      <c r="AZ57" s="35">
        <v>150.5</v>
      </c>
      <c r="BA57" s="35">
        <v>150.5</v>
      </c>
      <c r="BB57" s="35">
        <v>153.30000000000001</v>
      </c>
      <c r="BC57" s="35">
        <v>154.30000000000001</v>
      </c>
      <c r="BD57" s="35">
        <v>157.19999999999999</v>
      </c>
      <c r="BE57" s="35">
        <v>157.80000000000001</v>
      </c>
      <c r="BF57" s="35">
        <v>161.5</v>
      </c>
      <c r="BG57" s="35">
        <v>169.5</v>
      </c>
      <c r="BH57" s="35">
        <v>182.2</v>
      </c>
      <c r="BI57" s="35">
        <v>188.6</v>
      </c>
      <c r="BJ57" s="35">
        <v>202.1</v>
      </c>
      <c r="BK57" s="35">
        <v>202.7</v>
      </c>
      <c r="BL57" s="35">
        <v>206.7</v>
      </c>
      <c r="BM57" s="35">
        <v>204.7</v>
      </c>
      <c r="BN57" s="35">
        <v>204.9</v>
      </c>
      <c r="BO57" s="35">
        <v>208.9</v>
      </c>
      <c r="BP57" s="35">
        <v>214</v>
      </c>
      <c r="BQ57" s="35">
        <v>220.5</v>
      </c>
      <c r="BR57" s="35">
        <v>231.7</v>
      </c>
      <c r="BS57" s="35">
        <v>237.1</v>
      </c>
      <c r="BT57" s="35">
        <v>241.4</v>
      </c>
      <c r="BU57" s="35">
        <v>245.5</v>
      </c>
      <c r="BV57" s="35">
        <v>250.3</v>
      </c>
      <c r="BW57" s="35">
        <v>279.2</v>
      </c>
      <c r="BX57" s="35">
        <v>284.60000000000002</v>
      </c>
      <c r="BY57" s="35">
        <v>267.8</v>
      </c>
      <c r="BZ57" s="35">
        <v>246.8</v>
      </c>
      <c r="CA57" s="35">
        <v>243.4</v>
      </c>
      <c r="CB57" s="35">
        <v>250</v>
      </c>
      <c r="CC57" s="35">
        <v>243.1</v>
      </c>
      <c r="CD57" s="35">
        <v>236.4</v>
      </c>
      <c r="CE57" s="35">
        <v>235.7</v>
      </c>
      <c r="CF57" s="35">
        <v>241.6</v>
      </c>
      <c r="CG57" s="35">
        <v>255.5</v>
      </c>
      <c r="CH57" s="35">
        <v>252.2</v>
      </c>
      <c r="CI57" s="35">
        <v>237.6</v>
      </c>
      <c r="CJ57" s="35">
        <v>226.1</v>
      </c>
      <c r="CK57" s="35">
        <v>214.4</v>
      </c>
      <c r="CL57" s="35">
        <v>214.3</v>
      </c>
    </row>
    <row r="58" spans="1:90">
      <c r="A58" s="43" t="s">
        <v>144</v>
      </c>
      <c r="B58" s="43" t="s">
        <v>145</v>
      </c>
      <c r="C58" s="34">
        <v>2.9590000000000002E-2</v>
      </c>
      <c r="D58" s="35">
        <v>100.7</v>
      </c>
      <c r="E58" s="35">
        <v>91.5</v>
      </c>
      <c r="F58" s="35">
        <v>94.3</v>
      </c>
      <c r="G58" s="35">
        <v>94.1</v>
      </c>
      <c r="H58" s="35">
        <v>90.3</v>
      </c>
      <c r="I58" s="35">
        <v>89</v>
      </c>
      <c r="J58" s="35">
        <v>86.1</v>
      </c>
      <c r="K58" s="35">
        <v>88.8</v>
      </c>
      <c r="L58" s="35">
        <v>88.1</v>
      </c>
      <c r="M58" s="35">
        <v>89.1</v>
      </c>
      <c r="N58" s="35">
        <v>90</v>
      </c>
      <c r="O58" s="35">
        <v>96.9</v>
      </c>
      <c r="P58" s="35">
        <v>94.7</v>
      </c>
      <c r="Q58" s="35">
        <v>96.8</v>
      </c>
      <c r="R58" s="35">
        <v>108.6</v>
      </c>
      <c r="S58" s="35">
        <v>98.4</v>
      </c>
      <c r="T58" s="35">
        <v>100.3</v>
      </c>
      <c r="U58" s="35">
        <v>99.4</v>
      </c>
      <c r="V58" s="35">
        <v>106.8</v>
      </c>
      <c r="W58" s="35">
        <v>125.7</v>
      </c>
      <c r="X58" s="35">
        <v>153.1</v>
      </c>
      <c r="Y58" s="35">
        <v>152.9</v>
      </c>
      <c r="Z58" s="35">
        <v>143.9</v>
      </c>
      <c r="AA58" s="35">
        <v>140.5</v>
      </c>
      <c r="AB58" s="35">
        <v>147.30000000000001</v>
      </c>
      <c r="AC58" s="35">
        <v>160.80000000000001</v>
      </c>
      <c r="AD58" s="35">
        <v>160.30000000000001</v>
      </c>
      <c r="AE58" s="35">
        <v>175.3</v>
      </c>
      <c r="AF58" s="35">
        <v>188.5</v>
      </c>
      <c r="AG58" s="35">
        <v>184.3</v>
      </c>
      <c r="AH58" s="35">
        <v>188.9</v>
      </c>
      <c r="AI58" s="35">
        <v>180</v>
      </c>
      <c r="AJ58" s="35">
        <v>172.1</v>
      </c>
      <c r="AK58" s="35">
        <v>180.8</v>
      </c>
      <c r="AL58" s="35">
        <v>186.6</v>
      </c>
      <c r="AM58" s="35">
        <v>182.9</v>
      </c>
      <c r="AN58" s="35">
        <v>187.9</v>
      </c>
      <c r="AO58" s="35">
        <v>190.3</v>
      </c>
      <c r="AP58" s="35">
        <v>197.9</v>
      </c>
      <c r="AQ58" s="35">
        <v>195.2</v>
      </c>
      <c r="AR58" s="35">
        <v>194.6</v>
      </c>
      <c r="AS58" s="35">
        <v>194.2</v>
      </c>
      <c r="AT58" s="35">
        <v>192.9</v>
      </c>
      <c r="AU58" s="35">
        <v>193.4</v>
      </c>
      <c r="AV58" s="35">
        <v>186.1</v>
      </c>
      <c r="AW58" s="35">
        <v>180.3</v>
      </c>
      <c r="AX58" s="35">
        <v>167.9</v>
      </c>
      <c r="AY58" s="35">
        <v>157.9</v>
      </c>
      <c r="AZ58" s="35">
        <v>169.2</v>
      </c>
      <c r="BA58" s="35">
        <v>168</v>
      </c>
      <c r="BB58" s="35">
        <v>169.9</v>
      </c>
      <c r="BC58" s="35">
        <v>180.4</v>
      </c>
      <c r="BD58" s="35">
        <v>176.9</v>
      </c>
      <c r="BE58" s="35">
        <v>174.2</v>
      </c>
      <c r="BF58" s="35">
        <v>174.5</v>
      </c>
      <c r="BG58" s="35">
        <v>187.4</v>
      </c>
      <c r="BH58" s="35">
        <v>189.9</v>
      </c>
      <c r="BI58" s="35">
        <v>191.5</v>
      </c>
      <c r="BJ58" s="35">
        <v>197.3</v>
      </c>
      <c r="BK58" s="35">
        <v>197.1</v>
      </c>
      <c r="BL58" s="35">
        <v>192.5</v>
      </c>
      <c r="BM58" s="35">
        <v>187.3</v>
      </c>
      <c r="BN58" s="35">
        <v>186.2</v>
      </c>
      <c r="BO58" s="35">
        <v>196.9</v>
      </c>
      <c r="BP58" s="35">
        <v>200.2</v>
      </c>
      <c r="BQ58" s="35">
        <v>207.5</v>
      </c>
      <c r="BR58" s="35">
        <v>226.1</v>
      </c>
      <c r="BS58" s="35">
        <v>241.9</v>
      </c>
      <c r="BT58" s="35">
        <v>248.6</v>
      </c>
      <c r="BU58" s="35">
        <v>246.7</v>
      </c>
      <c r="BV58" s="35">
        <v>260</v>
      </c>
      <c r="BW58" s="35">
        <v>268.89999999999998</v>
      </c>
      <c r="BX58" s="35">
        <v>274.39999999999998</v>
      </c>
      <c r="BY58" s="35">
        <v>290.89999999999998</v>
      </c>
      <c r="BZ58" s="35">
        <v>303.3</v>
      </c>
      <c r="CA58" s="35">
        <v>330</v>
      </c>
      <c r="CB58" s="35">
        <v>359.7</v>
      </c>
      <c r="CC58" s="35">
        <v>359.1</v>
      </c>
      <c r="CD58" s="35">
        <v>354.6</v>
      </c>
      <c r="CE58" s="35">
        <v>380.7</v>
      </c>
      <c r="CF58" s="35">
        <v>406.2</v>
      </c>
      <c r="CG58" s="35">
        <v>433.7</v>
      </c>
      <c r="CH58" s="35">
        <v>434.6</v>
      </c>
      <c r="CI58" s="35">
        <v>441.6</v>
      </c>
      <c r="CJ58" s="35">
        <v>425</v>
      </c>
      <c r="CK58" s="35">
        <v>426.8</v>
      </c>
      <c r="CL58" s="35">
        <v>483.1</v>
      </c>
    </row>
    <row r="59" spans="1:90">
      <c r="A59" s="43" t="s">
        <v>146</v>
      </c>
      <c r="B59" s="43" t="s">
        <v>147</v>
      </c>
      <c r="C59" s="34">
        <v>0.15812000000000001</v>
      </c>
      <c r="D59" s="35">
        <v>101.1</v>
      </c>
      <c r="E59" s="35">
        <v>97.5</v>
      </c>
      <c r="F59" s="35">
        <v>91.5</v>
      </c>
      <c r="G59" s="35">
        <v>86.9</v>
      </c>
      <c r="H59" s="35">
        <v>78.8</v>
      </c>
      <c r="I59" s="35">
        <v>77.5</v>
      </c>
      <c r="J59" s="35">
        <v>75.2</v>
      </c>
      <c r="K59" s="35">
        <v>72.3</v>
      </c>
      <c r="L59" s="35">
        <v>70.900000000000006</v>
      </c>
      <c r="M59" s="35">
        <v>73.3</v>
      </c>
      <c r="N59" s="35">
        <v>79.7</v>
      </c>
      <c r="O59" s="35">
        <v>86.1</v>
      </c>
      <c r="P59" s="35">
        <v>93.7</v>
      </c>
      <c r="Q59" s="35">
        <v>100.3</v>
      </c>
      <c r="R59" s="35">
        <v>112.4</v>
      </c>
      <c r="S59" s="35">
        <v>127.5</v>
      </c>
      <c r="T59" s="35">
        <v>143.1</v>
      </c>
      <c r="U59" s="35">
        <v>150.9</v>
      </c>
      <c r="V59" s="35">
        <v>152</v>
      </c>
      <c r="W59" s="35">
        <v>156.80000000000001</v>
      </c>
      <c r="X59" s="35">
        <v>162.5</v>
      </c>
      <c r="Y59" s="35">
        <v>172.5</v>
      </c>
      <c r="Z59" s="35">
        <v>175.1</v>
      </c>
      <c r="AA59" s="35">
        <v>172.5</v>
      </c>
      <c r="AB59" s="35">
        <v>192.8</v>
      </c>
      <c r="AC59" s="35">
        <v>181.2</v>
      </c>
      <c r="AD59" s="35">
        <v>161.30000000000001</v>
      </c>
      <c r="AE59" s="35">
        <v>161</v>
      </c>
      <c r="AF59" s="35">
        <v>156.5</v>
      </c>
      <c r="AG59" s="35">
        <v>157.80000000000001</v>
      </c>
      <c r="AH59" s="35">
        <v>160</v>
      </c>
      <c r="AI59" s="35">
        <v>157.1</v>
      </c>
      <c r="AJ59" s="35">
        <v>160.4</v>
      </c>
      <c r="AK59" s="35">
        <v>159.6</v>
      </c>
      <c r="AL59" s="35">
        <v>159.80000000000001</v>
      </c>
      <c r="AM59" s="35">
        <v>155.69999999999999</v>
      </c>
      <c r="AN59" s="35">
        <v>148.5</v>
      </c>
      <c r="AO59" s="35">
        <v>155.80000000000001</v>
      </c>
      <c r="AP59" s="35">
        <v>152.80000000000001</v>
      </c>
      <c r="AQ59" s="35">
        <v>160.19999999999999</v>
      </c>
      <c r="AR59" s="35">
        <v>170.1</v>
      </c>
      <c r="AS59" s="35">
        <v>176.6</v>
      </c>
      <c r="AT59" s="35">
        <v>185.2</v>
      </c>
      <c r="AU59" s="35">
        <v>184.2</v>
      </c>
      <c r="AV59" s="35">
        <v>176.8</v>
      </c>
      <c r="AW59" s="35">
        <v>177</v>
      </c>
      <c r="AX59" s="35">
        <v>173.2</v>
      </c>
      <c r="AY59" s="35">
        <v>174.5</v>
      </c>
      <c r="AZ59" s="35">
        <v>197.3</v>
      </c>
      <c r="BA59" s="35">
        <v>203.5</v>
      </c>
      <c r="BB59" s="35">
        <v>212.7</v>
      </c>
      <c r="BC59" s="35">
        <v>204.5</v>
      </c>
      <c r="BD59" s="35">
        <v>200.2</v>
      </c>
      <c r="BE59" s="35">
        <v>198.2</v>
      </c>
      <c r="BF59" s="35">
        <v>197.3</v>
      </c>
      <c r="BG59" s="35">
        <v>199.5</v>
      </c>
      <c r="BH59" s="35">
        <v>202.4</v>
      </c>
      <c r="BI59" s="35">
        <v>203.5</v>
      </c>
      <c r="BJ59" s="35">
        <v>205.3</v>
      </c>
      <c r="BK59" s="35">
        <v>204.2</v>
      </c>
      <c r="BL59" s="35">
        <v>211.8</v>
      </c>
      <c r="BM59" s="35">
        <v>216.4</v>
      </c>
      <c r="BN59" s="35">
        <v>219.1</v>
      </c>
      <c r="BO59" s="35">
        <v>217</v>
      </c>
      <c r="BP59" s="35">
        <v>214</v>
      </c>
      <c r="BQ59" s="35">
        <v>210.6</v>
      </c>
      <c r="BR59" s="35">
        <v>214.4</v>
      </c>
      <c r="BS59" s="35">
        <v>206.2</v>
      </c>
      <c r="BT59" s="35">
        <v>190.6</v>
      </c>
      <c r="BU59" s="35">
        <v>201.5</v>
      </c>
      <c r="BV59" s="35">
        <v>199.2</v>
      </c>
      <c r="BW59" s="35">
        <v>213</v>
      </c>
      <c r="BX59" s="35">
        <v>230.9</v>
      </c>
      <c r="BY59" s="35">
        <v>271.60000000000002</v>
      </c>
      <c r="BZ59" s="35">
        <v>292.60000000000002</v>
      </c>
      <c r="CA59" s="35">
        <v>277.89999999999998</v>
      </c>
      <c r="CB59" s="35">
        <v>288.5</v>
      </c>
      <c r="CC59" s="35">
        <v>282.10000000000002</v>
      </c>
      <c r="CD59" s="35">
        <v>276.2</v>
      </c>
      <c r="CE59" s="35">
        <v>277.60000000000002</v>
      </c>
      <c r="CF59" s="35">
        <v>283.60000000000002</v>
      </c>
      <c r="CG59" s="35">
        <v>295.60000000000002</v>
      </c>
      <c r="CH59" s="35">
        <v>294.89999999999998</v>
      </c>
      <c r="CI59" s="35">
        <v>282.39999999999998</v>
      </c>
      <c r="CJ59" s="35">
        <v>266.2</v>
      </c>
      <c r="CK59" s="35">
        <v>251.4</v>
      </c>
      <c r="CL59" s="35">
        <v>249</v>
      </c>
    </row>
    <row r="60" spans="1:90">
      <c r="A60" s="43" t="s">
        <v>148</v>
      </c>
      <c r="B60" s="43" t="s">
        <v>149</v>
      </c>
      <c r="C60" s="34">
        <v>7.5730000000000006E-2</v>
      </c>
      <c r="D60" s="35">
        <v>98</v>
      </c>
      <c r="E60" s="35">
        <v>97</v>
      </c>
      <c r="F60" s="35">
        <v>94.2</v>
      </c>
      <c r="G60" s="35">
        <v>91.5</v>
      </c>
      <c r="H60" s="35">
        <v>89</v>
      </c>
      <c r="I60" s="35">
        <v>88.6</v>
      </c>
      <c r="J60" s="35">
        <v>86.5</v>
      </c>
      <c r="K60" s="35">
        <v>89.4</v>
      </c>
      <c r="L60" s="35">
        <v>91</v>
      </c>
      <c r="M60" s="35">
        <v>92.7</v>
      </c>
      <c r="N60" s="35">
        <v>93.7</v>
      </c>
      <c r="O60" s="35">
        <v>91.1</v>
      </c>
      <c r="P60" s="35">
        <v>91.8</v>
      </c>
      <c r="Q60" s="35">
        <v>90.3</v>
      </c>
      <c r="R60" s="35">
        <v>89.8</v>
      </c>
      <c r="S60" s="35">
        <v>89.4</v>
      </c>
      <c r="T60" s="35">
        <v>90</v>
      </c>
      <c r="U60" s="35">
        <v>87.9</v>
      </c>
      <c r="V60" s="35">
        <v>87.9</v>
      </c>
      <c r="W60" s="35">
        <v>88.8</v>
      </c>
      <c r="X60" s="35">
        <v>90.4</v>
      </c>
      <c r="Y60" s="35">
        <v>89.2</v>
      </c>
      <c r="Z60" s="35">
        <v>87.7</v>
      </c>
      <c r="AA60" s="35">
        <v>84.8</v>
      </c>
      <c r="AB60" s="35">
        <v>90</v>
      </c>
      <c r="AC60" s="35">
        <v>89.5</v>
      </c>
      <c r="AD60" s="35">
        <v>82.1</v>
      </c>
      <c r="AE60" s="35">
        <v>86.4</v>
      </c>
      <c r="AF60" s="35">
        <v>84.7</v>
      </c>
      <c r="AG60" s="35">
        <v>78</v>
      </c>
      <c r="AH60" s="35">
        <v>80.900000000000006</v>
      </c>
      <c r="AI60" s="35">
        <v>84.3</v>
      </c>
      <c r="AJ60" s="35">
        <v>82.7</v>
      </c>
      <c r="AK60" s="35">
        <v>81.900000000000006</v>
      </c>
      <c r="AL60" s="35">
        <v>80.8</v>
      </c>
      <c r="AM60" s="35">
        <v>81</v>
      </c>
      <c r="AN60" s="35">
        <v>83.9</v>
      </c>
      <c r="AO60" s="35">
        <v>82.8</v>
      </c>
      <c r="AP60" s="35">
        <v>85.9</v>
      </c>
      <c r="AQ60" s="35">
        <v>89.4</v>
      </c>
      <c r="AR60" s="35">
        <v>89.8</v>
      </c>
      <c r="AS60" s="35">
        <v>96.5</v>
      </c>
      <c r="AT60" s="35">
        <v>102.9</v>
      </c>
      <c r="AU60" s="35">
        <v>112.5</v>
      </c>
      <c r="AV60" s="35">
        <v>110.8</v>
      </c>
      <c r="AW60" s="35">
        <v>110.7</v>
      </c>
      <c r="AX60" s="35">
        <v>109.8</v>
      </c>
      <c r="AY60" s="35">
        <v>109.5</v>
      </c>
      <c r="AZ60" s="35">
        <v>110.2</v>
      </c>
      <c r="BA60" s="35">
        <v>110.7</v>
      </c>
      <c r="BB60" s="35">
        <v>112.3</v>
      </c>
      <c r="BC60" s="35">
        <v>113.8</v>
      </c>
      <c r="BD60" s="35">
        <v>120</v>
      </c>
      <c r="BE60" s="35">
        <v>132.19999999999999</v>
      </c>
      <c r="BF60" s="35">
        <v>141.30000000000001</v>
      </c>
      <c r="BG60" s="35">
        <v>160.80000000000001</v>
      </c>
      <c r="BH60" s="35">
        <v>180.2</v>
      </c>
      <c r="BI60" s="35">
        <v>210.9</v>
      </c>
      <c r="BJ60" s="35">
        <v>289.3</v>
      </c>
      <c r="BK60" s="35">
        <v>284.10000000000002</v>
      </c>
      <c r="BL60" s="35">
        <v>281.5</v>
      </c>
      <c r="BM60" s="35">
        <v>299.89999999999998</v>
      </c>
      <c r="BN60" s="35">
        <v>309.8</v>
      </c>
      <c r="BO60" s="35">
        <v>326.89999999999998</v>
      </c>
      <c r="BP60" s="35">
        <v>375.3</v>
      </c>
      <c r="BQ60" s="35">
        <v>406.8</v>
      </c>
      <c r="BR60" s="35">
        <v>406.8</v>
      </c>
      <c r="BS60" s="35">
        <v>402</v>
      </c>
      <c r="BT60" s="35">
        <v>403.8</v>
      </c>
      <c r="BU60" s="35">
        <v>406.4</v>
      </c>
      <c r="BV60" s="35">
        <v>416.3</v>
      </c>
      <c r="BW60" s="35">
        <v>458.6</v>
      </c>
      <c r="BX60" s="35">
        <v>453.2</v>
      </c>
      <c r="BY60" s="35">
        <v>404.2</v>
      </c>
      <c r="BZ60" s="35">
        <v>360.3</v>
      </c>
      <c r="CA60" s="35">
        <v>323.89999999999998</v>
      </c>
      <c r="CB60" s="35">
        <v>299.3</v>
      </c>
      <c r="CC60" s="35">
        <v>266.2</v>
      </c>
      <c r="CD60" s="35">
        <v>248.4</v>
      </c>
      <c r="CE60" s="35">
        <v>218.9</v>
      </c>
      <c r="CF60" s="35">
        <v>201.9</v>
      </c>
      <c r="CG60" s="35">
        <v>190.1</v>
      </c>
      <c r="CH60" s="35">
        <v>178.6</v>
      </c>
      <c r="CI60" s="35">
        <v>167.4</v>
      </c>
      <c r="CJ60" s="35">
        <v>161.69999999999999</v>
      </c>
      <c r="CK60" s="35">
        <v>165.1</v>
      </c>
      <c r="CL60" s="35">
        <v>156.9</v>
      </c>
    </row>
    <row r="61" spans="1:90">
      <c r="A61" s="43" t="s">
        <v>150</v>
      </c>
      <c r="B61" s="43" t="s">
        <v>151</v>
      </c>
      <c r="C61" s="34">
        <v>1.703E-2</v>
      </c>
      <c r="D61" s="35">
        <v>101.3</v>
      </c>
      <c r="E61" s="35">
        <v>99.6</v>
      </c>
      <c r="F61" s="35">
        <v>88.9</v>
      </c>
      <c r="G61" s="35">
        <v>88.8</v>
      </c>
      <c r="H61" s="35">
        <v>85</v>
      </c>
      <c r="I61" s="35">
        <v>91.6</v>
      </c>
      <c r="J61" s="35">
        <v>94</v>
      </c>
      <c r="K61" s="35">
        <v>88</v>
      </c>
      <c r="L61" s="35">
        <v>86.9</v>
      </c>
      <c r="M61" s="35">
        <v>88.3</v>
      </c>
      <c r="N61" s="35">
        <v>85.1</v>
      </c>
      <c r="O61" s="35">
        <v>79.900000000000006</v>
      </c>
      <c r="P61" s="35">
        <v>83</v>
      </c>
      <c r="Q61" s="35">
        <v>74.2</v>
      </c>
      <c r="R61" s="35">
        <v>71</v>
      </c>
      <c r="S61" s="35">
        <v>75</v>
      </c>
      <c r="T61" s="35">
        <v>78</v>
      </c>
      <c r="U61" s="35">
        <v>83.8</v>
      </c>
      <c r="V61" s="35">
        <v>84.6</v>
      </c>
      <c r="W61" s="35">
        <v>94.7</v>
      </c>
      <c r="X61" s="35">
        <v>98.6</v>
      </c>
      <c r="Y61" s="35">
        <v>91.9</v>
      </c>
      <c r="Z61" s="35">
        <v>87.1</v>
      </c>
      <c r="AA61" s="35">
        <v>99.2</v>
      </c>
      <c r="AB61" s="35">
        <v>104.5</v>
      </c>
      <c r="AC61" s="35">
        <v>114.3</v>
      </c>
      <c r="AD61" s="35">
        <v>110.2</v>
      </c>
      <c r="AE61" s="35">
        <v>115.2</v>
      </c>
      <c r="AF61" s="35">
        <v>111.3</v>
      </c>
      <c r="AG61" s="35">
        <v>111.3</v>
      </c>
      <c r="AH61" s="35">
        <v>116.4</v>
      </c>
      <c r="AI61" s="35">
        <v>114.4</v>
      </c>
      <c r="AJ61" s="35">
        <v>115.9</v>
      </c>
      <c r="AK61" s="35">
        <v>112.8</v>
      </c>
      <c r="AL61" s="35">
        <v>121.3</v>
      </c>
      <c r="AM61" s="35">
        <v>131.5</v>
      </c>
      <c r="AN61" s="35">
        <v>151.6</v>
      </c>
      <c r="AO61" s="35">
        <v>148.1</v>
      </c>
      <c r="AP61" s="35">
        <v>143</v>
      </c>
      <c r="AQ61" s="35">
        <v>143.80000000000001</v>
      </c>
      <c r="AR61" s="35">
        <v>147.1</v>
      </c>
      <c r="AS61" s="35">
        <v>151.9</v>
      </c>
      <c r="AT61" s="35">
        <v>143.4</v>
      </c>
      <c r="AU61" s="35">
        <v>146</v>
      </c>
      <c r="AV61" s="35">
        <v>146.6</v>
      </c>
      <c r="AW61" s="35">
        <v>147.69999999999999</v>
      </c>
      <c r="AX61" s="35">
        <v>140.1</v>
      </c>
      <c r="AY61" s="35">
        <v>126.4</v>
      </c>
      <c r="AZ61" s="35">
        <v>129.1</v>
      </c>
      <c r="BA61" s="35">
        <v>137.19999999999999</v>
      </c>
      <c r="BB61" s="35">
        <v>136.69999999999999</v>
      </c>
      <c r="BC61" s="35">
        <v>146</v>
      </c>
      <c r="BD61" s="35">
        <v>162.1</v>
      </c>
      <c r="BE61" s="35">
        <v>170.4</v>
      </c>
      <c r="BF61" s="35">
        <v>175.5</v>
      </c>
      <c r="BG61" s="35">
        <v>179.4</v>
      </c>
      <c r="BH61" s="35">
        <v>188.2</v>
      </c>
      <c r="BI61" s="35">
        <v>187.6</v>
      </c>
      <c r="BJ61" s="35">
        <v>206.5</v>
      </c>
      <c r="BK61" s="35">
        <v>244.4</v>
      </c>
      <c r="BL61" s="35">
        <v>269.60000000000002</v>
      </c>
      <c r="BM61" s="35">
        <v>274.10000000000002</v>
      </c>
      <c r="BN61" s="35">
        <v>274.89999999999998</v>
      </c>
      <c r="BO61" s="35">
        <v>283.5</v>
      </c>
      <c r="BP61" s="35">
        <v>304.60000000000002</v>
      </c>
      <c r="BQ61" s="35">
        <v>372</v>
      </c>
      <c r="BR61" s="35">
        <v>396.3</v>
      </c>
      <c r="BS61" s="35">
        <v>409.8</v>
      </c>
      <c r="BT61" s="35">
        <v>380.9</v>
      </c>
      <c r="BU61" s="35">
        <v>311</v>
      </c>
      <c r="BV61" s="35">
        <v>301.3</v>
      </c>
      <c r="BW61" s="35">
        <v>329.3</v>
      </c>
      <c r="BX61" s="35">
        <v>368.4</v>
      </c>
      <c r="BY61" s="35">
        <v>352.9</v>
      </c>
      <c r="BZ61" s="35">
        <v>368.6</v>
      </c>
      <c r="CA61" s="35">
        <v>349.4</v>
      </c>
      <c r="CB61" s="35">
        <v>347.4</v>
      </c>
      <c r="CC61" s="35">
        <v>310.10000000000002</v>
      </c>
      <c r="CD61" s="35">
        <v>282.7</v>
      </c>
      <c r="CE61" s="35">
        <v>265.7</v>
      </c>
      <c r="CF61" s="35">
        <v>294.10000000000002</v>
      </c>
      <c r="CG61" s="35">
        <v>287.7</v>
      </c>
      <c r="CH61" s="35">
        <v>283</v>
      </c>
      <c r="CI61" s="35">
        <v>270.5</v>
      </c>
      <c r="CJ61" s="35">
        <v>250.5</v>
      </c>
      <c r="CK61" s="35">
        <v>262</v>
      </c>
      <c r="CL61" s="35">
        <v>293.10000000000002</v>
      </c>
    </row>
    <row r="62" spans="1:90">
      <c r="A62" s="43" t="s">
        <v>152</v>
      </c>
      <c r="B62" s="43" t="s">
        <v>153</v>
      </c>
      <c r="C62" s="34">
        <v>5.1499999999999997E-2</v>
      </c>
      <c r="D62" s="35">
        <v>105.1</v>
      </c>
      <c r="E62" s="35">
        <v>105.6</v>
      </c>
      <c r="F62" s="35">
        <v>105.5</v>
      </c>
      <c r="G62" s="35">
        <v>102.6</v>
      </c>
      <c r="H62" s="35">
        <v>99.9</v>
      </c>
      <c r="I62" s="35">
        <v>98.2</v>
      </c>
      <c r="J62" s="35">
        <v>97.2</v>
      </c>
      <c r="K62" s="35">
        <v>98.8</v>
      </c>
      <c r="L62" s="35">
        <v>99.4</v>
      </c>
      <c r="M62" s="35">
        <v>107.8</v>
      </c>
      <c r="N62" s="35">
        <v>113.2</v>
      </c>
      <c r="O62" s="35">
        <v>107.3</v>
      </c>
      <c r="P62" s="35">
        <v>96.8</v>
      </c>
      <c r="Q62" s="35">
        <v>90.6</v>
      </c>
      <c r="R62" s="35">
        <v>88.4</v>
      </c>
      <c r="S62" s="35">
        <v>84.4</v>
      </c>
      <c r="T62" s="35">
        <v>83.2</v>
      </c>
      <c r="U62" s="35">
        <v>74.900000000000006</v>
      </c>
      <c r="V62" s="35">
        <v>74.2</v>
      </c>
      <c r="W62" s="35">
        <v>78.3</v>
      </c>
      <c r="X62" s="35">
        <v>83.7</v>
      </c>
      <c r="Y62" s="35">
        <v>89.3</v>
      </c>
      <c r="Z62" s="35">
        <v>88.1</v>
      </c>
      <c r="AA62" s="35">
        <v>82.8</v>
      </c>
      <c r="AB62" s="35">
        <v>82.7</v>
      </c>
      <c r="AC62" s="35">
        <v>79.400000000000006</v>
      </c>
      <c r="AD62" s="35">
        <v>81.7</v>
      </c>
      <c r="AE62" s="35">
        <v>84.7</v>
      </c>
      <c r="AF62" s="35">
        <v>83.5</v>
      </c>
      <c r="AG62" s="35">
        <v>77.3</v>
      </c>
      <c r="AH62" s="35">
        <v>81.2</v>
      </c>
      <c r="AI62" s="35">
        <v>80.8</v>
      </c>
      <c r="AJ62" s="35">
        <v>79.2</v>
      </c>
      <c r="AK62" s="35">
        <v>79</v>
      </c>
      <c r="AL62" s="35">
        <v>79</v>
      </c>
      <c r="AM62" s="35">
        <v>80.7</v>
      </c>
      <c r="AN62" s="35">
        <v>86</v>
      </c>
      <c r="AO62" s="35">
        <v>89.8</v>
      </c>
      <c r="AP62" s="35">
        <v>89.6</v>
      </c>
      <c r="AQ62" s="35">
        <v>92.7</v>
      </c>
      <c r="AR62" s="35">
        <v>94.3</v>
      </c>
      <c r="AS62" s="35">
        <v>105.9</v>
      </c>
      <c r="AT62" s="35">
        <v>103.8</v>
      </c>
      <c r="AU62" s="35">
        <v>98.6</v>
      </c>
      <c r="AV62" s="35">
        <v>99.8</v>
      </c>
      <c r="AW62" s="35">
        <v>99.3</v>
      </c>
      <c r="AX62" s="35">
        <v>97.2</v>
      </c>
      <c r="AY62" s="35">
        <v>96.7</v>
      </c>
      <c r="AZ62" s="35">
        <v>99.2</v>
      </c>
      <c r="BA62" s="35">
        <v>98.4</v>
      </c>
      <c r="BB62" s="35">
        <v>97.3</v>
      </c>
      <c r="BC62" s="35">
        <v>96.7</v>
      </c>
      <c r="BD62" s="35">
        <v>101.2</v>
      </c>
      <c r="BE62" s="35">
        <v>103.1</v>
      </c>
      <c r="BF62" s="35">
        <v>102.9</v>
      </c>
      <c r="BG62" s="35">
        <v>108.1</v>
      </c>
      <c r="BH62" s="35">
        <v>106.2</v>
      </c>
      <c r="BI62" s="35">
        <v>105.7</v>
      </c>
      <c r="BJ62" s="35">
        <v>107.1</v>
      </c>
      <c r="BK62" s="35">
        <v>107.3</v>
      </c>
      <c r="BL62" s="35">
        <v>108.4</v>
      </c>
      <c r="BM62" s="35">
        <v>93.8</v>
      </c>
      <c r="BN62" s="35">
        <v>96.7</v>
      </c>
      <c r="BO62" s="35">
        <v>107.3</v>
      </c>
      <c r="BP62" s="35">
        <v>107.8</v>
      </c>
      <c r="BQ62" s="35">
        <v>122.6</v>
      </c>
      <c r="BR62" s="35">
        <v>125.5</v>
      </c>
      <c r="BS62" s="35">
        <v>126.8</v>
      </c>
      <c r="BT62" s="35">
        <v>126.9</v>
      </c>
      <c r="BU62" s="35">
        <v>122.5</v>
      </c>
      <c r="BV62" s="35">
        <v>122.5</v>
      </c>
      <c r="BW62" s="35">
        <v>124</v>
      </c>
      <c r="BX62" s="35">
        <v>117.7</v>
      </c>
      <c r="BY62" s="35">
        <v>113.2</v>
      </c>
      <c r="BZ62" s="35">
        <v>114.2</v>
      </c>
      <c r="CA62" s="35">
        <v>110.8</v>
      </c>
      <c r="CB62" s="35">
        <v>99.6</v>
      </c>
      <c r="CC62" s="35">
        <v>99.1</v>
      </c>
      <c r="CD62" s="35">
        <v>96.7</v>
      </c>
      <c r="CE62" s="35">
        <v>94.6</v>
      </c>
      <c r="CF62" s="35">
        <v>92.7</v>
      </c>
      <c r="CG62" s="35">
        <v>90.4</v>
      </c>
      <c r="CH62" s="35">
        <v>87.3</v>
      </c>
      <c r="CI62" s="35">
        <v>82.5</v>
      </c>
      <c r="CJ62" s="35">
        <v>76.599999999999994</v>
      </c>
      <c r="CK62" s="35">
        <v>74</v>
      </c>
      <c r="CL62" s="35">
        <v>77</v>
      </c>
    </row>
    <row r="63" spans="1:90">
      <c r="A63" s="43" t="s">
        <v>154</v>
      </c>
      <c r="B63" s="43" t="s">
        <v>155</v>
      </c>
      <c r="C63" s="34">
        <v>0.10437</v>
      </c>
      <c r="D63" s="35">
        <v>99.8</v>
      </c>
      <c r="E63" s="35">
        <v>99.5</v>
      </c>
      <c r="F63" s="35">
        <v>98.8</v>
      </c>
      <c r="G63" s="35">
        <v>100</v>
      </c>
      <c r="H63" s="35">
        <v>101.2</v>
      </c>
      <c r="I63" s="35">
        <v>101.9</v>
      </c>
      <c r="J63" s="35">
        <v>103</v>
      </c>
      <c r="K63" s="35">
        <v>105</v>
      </c>
      <c r="L63" s="35">
        <v>106</v>
      </c>
      <c r="M63" s="35">
        <v>111.4</v>
      </c>
      <c r="N63" s="35">
        <v>111.8</v>
      </c>
      <c r="O63" s="35">
        <v>112.3</v>
      </c>
      <c r="P63" s="35">
        <v>106.3</v>
      </c>
      <c r="Q63" s="35">
        <v>111.7</v>
      </c>
      <c r="R63" s="35">
        <v>124.3</v>
      </c>
      <c r="S63" s="35">
        <v>139</v>
      </c>
      <c r="T63" s="35">
        <v>139.1</v>
      </c>
      <c r="U63" s="35">
        <v>137.5</v>
      </c>
      <c r="V63" s="35">
        <v>135</v>
      </c>
      <c r="W63" s="35">
        <v>137.1</v>
      </c>
      <c r="X63" s="35">
        <v>140.80000000000001</v>
      </c>
      <c r="Y63" s="35">
        <v>137.4</v>
      </c>
      <c r="Z63" s="35">
        <v>136.1</v>
      </c>
      <c r="AA63" s="35">
        <v>132.5</v>
      </c>
      <c r="AB63" s="35">
        <v>144.30000000000001</v>
      </c>
      <c r="AC63" s="35">
        <v>146.69999999999999</v>
      </c>
      <c r="AD63" s="35">
        <v>148.19999999999999</v>
      </c>
      <c r="AE63" s="35">
        <v>148.5</v>
      </c>
      <c r="AF63" s="35">
        <v>144.30000000000001</v>
      </c>
      <c r="AG63" s="35">
        <v>138.9</v>
      </c>
      <c r="AH63" s="35">
        <v>137.69999999999999</v>
      </c>
      <c r="AI63" s="35">
        <v>138.80000000000001</v>
      </c>
      <c r="AJ63" s="35">
        <v>137.1</v>
      </c>
      <c r="AK63" s="35">
        <v>140.80000000000001</v>
      </c>
      <c r="AL63" s="35">
        <v>142.69999999999999</v>
      </c>
      <c r="AM63" s="35">
        <v>143.9</v>
      </c>
      <c r="AN63" s="35">
        <v>140</v>
      </c>
      <c r="AO63" s="35">
        <v>139.80000000000001</v>
      </c>
      <c r="AP63" s="35">
        <v>140.6</v>
      </c>
      <c r="AQ63" s="35">
        <v>139.69999999999999</v>
      </c>
      <c r="AR63" s="35">
        <v>139.19999999999999</v>
      </c>
      <c r="AS63" s="35">
        <v>140.30000000000001</v>
      </c>
      <c r="AT63" s="35">
        <v>140.19999999999999</v>
      </c>
      <c r="AU63" s="35">
        <v>142.69999999999999</v>
      </c>
      <c r="AV63" s="35">
        <v>143.5</v>
      </c>
      <c r="AW63" s="35">
        <v>143.69999999999999</v>
      </c>
      <c r="AX63" s="35">
        <v>143.1</v>
      </c>
      <c r="AY63" s="35">
        <v>138.6</v>
      </c>
      <c r="AZ63" s="35">
        <v>132.5</v>
      </c>
      <c r="BA63" s="35">
        <v>134.19999999999999</v>
      </c>
      <c r="BB63" s="35">
        <v>133.80000000000001</v>
      </c>
      <c r="BC63" s="35">
        <v>134.69999999999999</v>
      </c>
      <c r="BD63" s="35">
        <v>133.5</v>
      </c>
      <c r="BE63" s="35">
        <v>133.69999999999999</v>
      </c>
      <c r="BF63" s="35">
        <v>140.6</v>
      </c>
      <c r="BG63" s="35">
        <v>139.6</v>
      </c>
      <c r="BH63" s="35">
        <v>143.1</v>
      </c>
      <c r="BI63" s="35">
        <v>143.6</v>
      </c>
      <c r="BJ63" s="35">
        <v>143.5</v>
      </c>
      <c r="BK63" s="35">
        <v>143.5</v>
      </c>
      <c r="BL63" s="35">
        <v>148.5</v>
      </c>
      <c r="BM63" s="35">
        <v>147.9</v>
      </c>
      <c r="BN63" s="35">
        <v>147.1</v>
      </c>
      <c r="BO63" s="35">
        <v>147.80000000000001</v>
      </c>
      <c r="BP63" s="35">
        <v>147.80000000000001</v>
      </c>
      <c r="BQ63" s="35">
        <v>146.69999999999999</v>
      </c>
      <c r="BR63" s="35">
        <v>149.4</v>
      </c>
      <c r="BS63" s="35">
        <v>148.19999999999999</v>
      </c>
      <c r="BT63" s="35">
        <v>149.19999999999999</v>
      </c>
      <c r="BU63" s="35">
        <v>154</v>
      </c>
      <c r="BV63" s="35">
        <v>160.4</v>
      </c>
      <c r="BW63" s="35">
        <v>168.5</v>
      </c>
      <c r="BX63" s="35">
        <v>163.1</v>
      </c>
      <c r="BY63" s="35">
        <v>160.69999999999999</v>
      </c>
      <c r="BZ63" s="35">
        <v>160.5</v>
      </c>
      <c r="CA63" s="35">
        <v>172.3</v>
      </c>
      <c r="CB63" s="35">
        <v>193.6</v>
      </c>
      <c r="CC63" s="35">
        <v>197.9</v>
      </c>
      <c r="CD63" s="35">
        <v>197.2</v>
      </c>
      <c r="CE63" s="35">
        <v>208.9</v>
      </c>
      <c r="CF63" s="35">
        <v>216.3</v>
      </c>
      <c r="CG63" s="35">
        <v>219.5</v>
      </c>
      <c r="CH63" s="35">
        <v>222.1</v>
      </c>
      <c r="CI63" s="35">
        <v>210.5</v>
      </c>
      <c r="CJ63" s="35">
        <v>220.6</v>
      </c>
      <c r="CK63" s="35">
        <v>224.5</v>
      </c>
      <c r="CL63" s="35">
        <v>234.1</v>
      </c>
    </row>
    <row r="64" spans="1:90">
      <c r="A64" s="43" t="s">
        <v>156</v>
      </c>
      <c r="B64" s="43" t="s">
        <v>157</v>
      </c>
      <c r="C64" s="34">
        <v>4.3929999999999997E-2</v>
      </c>
      <c r="D64" s="35">
        <v>105.5</v>
      </c>
      <c r="E64" s="35">
        <v>99.9</v>
      </c>
      <c r="F64" s="35">
        <v>94</v>
      </c>
      <c r="G64" s="35">
        <v>95.2</v>
      </c>
      <c r="H64" s="35">
        <v>95.3</v>
      </c>
      <c r="I64" s="35">
        <v>95.5</v>
      </c>
      <c r="J64" s="35">
        <v>102</v>
      </c>
      <c r="K64" s="35">
        <v>99.9</v>
      </c>
      <c r="L64" s="35">
        <v>105.8</v>
      </c>
      <c r="M64" s="35">
        <v>100.8</v>
      </c>
      <c r="N64" s="35">
        <v>100.3</v>
      </c>
      <c r="O64" s="35">
        <v>100.6</v>
      </c>
      <c r="P64" s="35">
        <v>102.2</v>
      </c>
      <c r="Q64" s="35">
        <v>101.2</v>
      </c>
      <c r="R64" s="35">
        <v>102.8</v>
      </c>
      <c r="S64" s="35">
        <v>100.6</v>
      </c>
      <c r="T64" s="35">
        <v>96.4</v>
      </c>
      <c r="U64" s="35">
        <v>92.7</v>
      </c>
      <c r="V64" s="35">
        <v>96.1</v>
      </c>
      <c r="W64" s="35">
        <v>101.9</v>
      </c>
      <c r="X64" s="35">
        <v>109.6</v>
      </c>
      <c r="Y64" s="35">
        <v>108.2</v>
      </c>
      <c r="Z64" s="35">
        <v>110.5</v>
      </c>
      <c r="AA64" s="35">
        <v>115.6</v>
      </c>
      <c r="AB64" s="35">
        <v>116.5</v>
      </c>
      <c r="AC64" s="35">
        <v>119.7</v>
      </c>
      <c r="AD64" s="35">
        <v>120.5</v>
      </c>
      <c r="AE64" s="35">
        <v>131.4</v>
      </c>
      <c r="AF64" s="35">
        <v>128</v>
      </c>
      <c r="AG64" s="35">
        <v>125.4</v>
      </c>
      <c r="AH64" s="35">
        <v>129.9</v>
      </c>
      <c r="AI64" s="35">
        <v>135.69999999999999</v>
      </c>
      <c r="AJ64" s="35">
        <v>128.80000000000001</v>
      </c>
      <c r="AK64" s="35">
        <v>121.5</v>
      </c>
      <c r="AL64" s="35">
        <v>121.2</v>
      </c>
      <c r="AM64" s="35">
        <v>120.5</v>
      </c>
      <c r="AN64" s="35">
        <v>127.1</v>
      </c>
      <c r="AO64" s="35">
        <v>125.8</v>
      </c>
      <c r="AP64" s="35">
        <v>113.8</v>
      </c>
      <c r="AQ64" s="35">
        <v>105</v>
      </c>
      <c r="AR64" s="35">
        <v>116.7</v>
      </c>
      <c r="AS64" s="35">
        <v>123.7</v>
      </c>
      <c r="AT64" s="35">
        <v>127</v>
      </c>
      <c r="AU64" s="35">
        <v>134.80000000000001</v>
      </c>
      <c r="AV64" s="35">
        <v>127.3</v>
      </c>
      <c r="AW64" s="35">
        <v>128.6</v>
      </c>
      <c r="AX64" s="35">
        <v>127.8</v>
      </c>
      <c r="AY64" s="35">
        <v>127.1</v>
      </c>
      <c r="AZ64" s="35">
        <v>126.5</v>
      </c>
      <c r="BA64" s="35">
        <v>125.3</v>
      </c>
      <c r="BB64" s="35">
        <v>123.3</v>
      </c>
      <c r="BC64" s="35">
        <v>123.6</v>
      </c>
      <c r="BD64" s="35">
        <v>132.30000000000001</v>
      </c>
      <c r="BE64" s="35">
        <v>131.4</v>
      </c>
      <c r="BF64" s="35">
        <v>136.1</v>
      </c>
      <c r="BG64" s="35">
        <v>144.5</v>
      </c>
      <c r="BH64" s="35">
        <v>159.19999999999999</v>
      </c>
      <c r="BI64" s="35">
        <v>158.4</v>
      </c>
      <c r="BJ64" s="35">
        <v>168.2</v>
      </c>
      <c r="BK64" s="35">
        <v>169.4</v>
      </c>
      <c r="BL64" s="35">
        <v>165.1</v>
      </c>
      <c r="BM64" s="35">
        <v>159.19999999999999</v>
      </c>
      <c r="BN64" s="35">
        <v>156.6</v>
      </c>
      <c r="BO64" s="35">
        <v>162.80000000000001</v>
      </c>
      <c r="BP64" s="35">
        <v>157.6</v>
      </c>
      <c r="BQ64" s="35">
        <v>154.30000000000001</v>
      </c>
      <c r="BR64" s="35">
        <v>157.6</v>
      </c>
      <c r="BS64" s="35">
        <v>161.4</v>
      </c>
      <c r="BT64" s="35">
        <v>157.4</v>
      </c>
      <c r="BU64" s="35">
        <v>157.5</v>
      </c>
      <c r="BV64" s="35">
        <v>162.5</v>
      </c>
      <c r="BW64" s="35">
        <v>170.3</v>
      </c>
      <c r="BX64" s="35">
        <v>172</v>
      </c>
      <c r="BY64" s="35">
        <v>171</v>
      </c>
      <c r="BZ64" s="35">
        <v>175.8</v>
      </c>
      <c r="CA64" s="35">
        <v>169.6</v>
      </c>
      <c r="CB64" s="35">
        <v>177</v>
      </c>
      <c r="CC64" s="35">
        <v>182.1</v>
      </c>
      <c r="CD64" s="35">
        <v>197</v>
      </c>
      <c r="CE64" s="35">
        <v>196</v>
      </c>
      <c r="CF64" s="35">
        <v>198.1</v>
      </c>
      <c r="CG64" s="35">
        <v>189.8</v>
      </c>
      <c r="CH64" s="35">
        <v>183.2</v>
      </c>
      <c r="CI64" s="35">
        <v>196.1</v>
      </c>
      <c r="CJ64" s="35">
        <v>195.5</v>
      </c>
      <c r="CK64" s="35">
        <v>189.5</v>
      </c>
      <c r="CL64" s="35">
        <v>188</v>
      </c>
    </row>
    <row r="65" spans="1:90">
      <c r="A65" s="43" t="s">
        <v>158</v>
      </c>
      <c r="B65" s="43" t="s">
        <v>159</v>
      </c>
      <c r="C65" s="34">
        <v>6.4369999999999997E-2</v>
      </c>
      <c r="D65" s="35">
        <v>98</v>
      </c>
      <c r="E65" s="35">
        <v>90.4</v>
      </c>
      <c r="F65" s="35">
        <v>75.099999999999994</v>
      </c>
      <c r="G65" s="35">
        <v>73.099999999999994</v>
      </c>
      <c r="H65" s="35">
        <v>70.8</v>
      </c>
      <c r="I65" s="35">
        <v>71.3</v>
      </c>
      <c r="J65" s="35">
        <v>73.7</v>
      </c>
      <c r="K65" s="35">
        <v>74.599999999999994</v>
      </c>
      <c r="L65" s="35">
        <v>76.2</v>
      </c>
      <c r="M65" s="35">
        <v>86.5</v>
      </c>
      <c r="N65" s="35">
        <v>96.8</v>
      </c>
      <c r="O65" s="35">
        <v>113.5</v>
      </c>
      <c r="P65" s="35">
        <v>124.3</v>
      </c>
      <c r="Q65" s="35">
        <v>130.30000000000001</v>
      </c>
      <c r="R65" s="35">
        <v>122.1</v>
      </c>
      <c r="S65" s="35">
        <v>122.8</v>
      </c>
      <c r="T65" s="35">
        <v>127.5</v>
      </c>
      <c r="U65" s="35">
        <v>138.30000000000001</v>
      </c>
      <c r="V65" s="35">
        <v>156.80000000000001</v>
      </c>
      <c r="W65" s="35">
        <v>170.9</v>
      </c>
      <c r="X65" s="35">
        <v>201.4</v>
      </c>
      <c r="Y65" s="35">
        <v>238.4</v>
      </c>
      <c r="Z65" s="35">
        <v>249.5</v>
      </c>
      <c r="AA65" s="35">
        <v>269.39999999999998</v>
      </c>
      <c r="AB65" s="35">
        <v>276.39999999999998</v>
      </c>
      <c r="AC65" s="35">
        <v>272.89999999999998</v>
      </c>
      <c r="AD65" s="35">
        <v>202.9</v>
      </c>
      <c r="AE65" s="35">
        <v>194.5</v>
      </c>
      <c r="AF65" s="35">
        <v>187.2</v>
      </c>
      <c r="AG65" s="35">
        <v>183.2</v>
      </c>
      <c r="AH65" s="35">
        <v>197.4</v>
      </c>
      <c r="AI65" s="35">
        <v>206.1</v>
      </c>
      <c r="AJ65" s="35">
        <v>208.7</v>
      </c>
      <c r="AK65" s="35">
        <v>212.9</v>
      </c>
      <c r="AL65" s="35">
        <v>221.7</v>
      </c>
      <c r="AM65" s="35">
        <v>238.7</v>
      </c>
      <c r="AN65" s="35">
        <v>254.6</v>
      </c>
      <c r="AO65" s="35">
        <v>236.9</v>
      </c>
      <c r="AP65" s="35">
        <v>195.7</v>
      </c>
      <c r="AQ65" s="35">
        <v>176.5</v>
      </c>
      <c r="AR65" s="35">
        <v>161</v>
      </c>
      <c r="AS65" s="35">
        <v>153.1</v>
      </c>
      <c r="AT65" s="35">
        <v>149.30000000000001</v>
      </c>
      <c r="AU65" s="35">
        <v>140.19999999999999</v>
      </c>
      <c r="AV65" s="35">
        <v>124.8</v>
      </c>
      <c r="AW65" s="35">
        <v>122.1</v>
      </c>
      <c r="AX65" s="35">
        <v>117.1</v>
      </c>
      <c r="AY65" s="35">
        <v>114.3</v>
      </c>
      <c r="AZ65" s="35">
        <v>106.4</v>
      </c>
      <c r="BA65" s="35">
        <v>106.1</v>
      </c>
      <c r="BB65" s="35">
        <v>113.3</v>
      </c>
      <c r="BC65" s="35">
        <v>129.19999999999999</v>
      </c>
      <c r="BD65" s="35">
        <v>149.6</v>
      </c>
      <c r="BE65" s="35">
        <v>155.5</v>
      </c>
      <c r="BF65" s="35">
        <v>163.6</v>
      </c>
      <c r="BG65" s="35">
        <v>191.3</v>
      </c>
      <c r="BH65" s="35">
        <v>256.3</v>
      </c>
      <c r="BI65" s="35">
        <v>274.7</v>
      </c>
      <c r="BJ65" s="35">
        <v>277.3</v>
      </c>
      <c r="BK65" s="35">
        <v>288.3</v>
      </c>
      <c r="BL65" s="35">
        <v>305.8</v>
      </c>
      <c r="BM65" s="35">
        <v>286.89999999999998</v>
      </c>
      <c r="BN65" s="35">
        <v>258.3</v>
      </c>
      <c r="BO65" s="35">
        <v>250.1</v>
      </c>
      <c r="BP65" s="35">
        <v>246.1</v>
      </c>
      <c r="BQ65" s="35">
        <v>253.4</v>
      </c>
      <c r="BR65" s="35">
        <v>323.2</v>
      </c>
      <c r="BS65" s="35">
        <v>386.3</v>
      </c>
      <c r="BT65" s="35">
        <v>469.9</v>
      </c>
      <c r="BU65" s="35">
        <v>491.4</v>
      </c>
      <c r="BV65" s="35">
        <v>509.5</v>
      </c>
      <c r="BW65" s="35">
        <v>646.29999999999995</v>
      </c>
      <c r="BX65" s="35">
        <v>641.70000000000005</v>
      </c>
      <c r="BY65" s="35">
        <v>453.4</v>
      </c>
      <c r="BZ65" s="35">
        <v>250.1</v>
      </c>
      <c r="CA65" s="35">
        <v>276.60000000000002</v>
      </c>
      <c r="CB65" s="35">
        <v>287.89999999999998</v>
      </c>
      <c r="CC65" s="35">
        <v>283.60000000000002</v>
      </c>
      <c r="CD65" s="35">
        <v>264.8</v>
      </c>
      <c r="CE65" s="35">
        <v>263.10000000000002</v>
      </c>
      <c r="CF65" s="35">
        <v>294.60000000000002</v>
      </c>
      <c r="CG65" s="35">
        <v>390.5</v>
      </c>
      <c r="CH65" s="35">
        <v>379.6</v>
      </c>
      <c r="CI65" s="35">
        <v>317.39999999999998</v>
      </c>
      <c r="CJ65" s="35">
        <v>266.60000000000002</v>
      </c>
      <c r="CK65" s="35">
        <v>194.4</v>
      </c>
      <c r="CL65" s="35">
        <v>154.30000000000001</v>
      </c>
    </row>
    <row r="66" spans="1:90">
      <c r="A66" s="43" t="s">
        <v>160</v>
      </c>
      <c r="B66" s="43" t="s">
        <v>161</v>
      </c>
      <c r="C66" s="34">
        <v>2.444E-2</v>
      </c>
      <c r="D66" s="35">
        <v>93.6</v>
      </c>
      <c r="E66" s="35">
        <v>91.5</v>
      </c>
      <c r="F66" s="35">
        <v>91</v>
      </c>
      <c r="G66" s="35">
        <v>118.6</v>
      </c>
      <c r="H66" s="35">
        <v>132.69999999999999</v>
      </c>
      <c r="I66" s="35">
        <v>118.5</v>
      </c>
      <c r="J66" s="35">
        <v>100.1</v>
      </c>
      <c r="K66" s="35">
        <v>92.5</v>
      </c>
      <c r="L66" s="35">
        <v>91</v>
      </c>
      <c r="M66" s="35">
        <v>94.1</v>
      </c>
      <c r="N66" s="35">
        <v>97.1</v>
      </c>
      <c r="O66" s="35">
        <v>99.7</v>
      </c>
      <c r="P66" s="35">
        <v>114.8</v>
      </c>
      <c r="Q66" s="35">
        <v>122.9</v>
      </c>
      <c r="R66" s="35">
        <v>145.6</v>
      </c>
      <c r="S66" s="35">
        <v>151.4</v>
      </c>
      <c r="T66" s="35">
        <v>143.1</v>
      </c>
      <c r="U66" s="35">
        <v>145.5</v>
      </c>
      <c r="V66" s="35">
        <v>139</v>
      </c>
      <c r="W66" s="35">
        <v>138.69999999999999</v>
      </c>
      <c r="X66" s="35">
        <v>140.5</v>
      </c>
      <c r="Y66" s="35">
        <v>136.69999999999999</v>
      </c>
      <c r="Z66" s="35">
        <v>136.19999999999999</v>
      </c>
      <c r="AA66" s="35">
        <v>138.6</v>
      </c>
      <c r="AB66" s="35">
        <v>136.30000000000001</v>
      </c>
      <c r="AC66" s="35">
        <v>137.6</v>
      </c>
      <c r="AD66" s="35">
        <v>144.1</v>
      </c>
      <c r="AE66" s="35">
        <v>159.69999999999999</v>
      </c>
      <c r="AF66" s="35">
        <v>177.2</v>
      </c>
      <c r="AG66" s="35">
        <v>160.1</v>
      </c>
      <c r="AH66" s="35">
        <v>167.5</v>
      </c>
      <c r="AI66" s="35">
        <v>177.3</v>
      </c>
      <c r="AJ66" s="35">
        <v>182.7</v>
      </c>
      <c r="AK66" s="35">
        <v>187.2</v>
      </c>
      <c r="AL66" s="35">
        <v>190.5</v>
      </c>
      <c r="AM66" s="35">
        <v>181.9</v>
      </c>
      <c r="AN66" s="35">
        <v>176.7</v>
      </c>
      <c r="AO66" s="35">
        <v>211</v>
      </c>
      <c r="AP66" s="35">
        <v>253.7</v>
      </c>
      <c r="AQ66" s="35">
        <v>262.89999999999998</v>
      </c>
      <c r="AR66" s="35">
        <v>276.10000000000002</v>
      </c>
      <c r="AS66" s="35">
        <v>302.39999999999998</v>
      </c>
      <c r="AT66" s="35">
        <v>367.8</v>
      </c>
      <c r="AU66" s="35">
        <v>384.8</v>
      </c>
      <c r="AV66" s="35">
        <v>389.5</v>
      </c>
      <c r="AW66" s="35">
        <v>371.3</v>
      </c>
      <c r="AX66" s="35">
        <v>358.5</v>
      </c>
      <c r="AY66" s="35">
        <v>332.6</v>
      </c>
      <c r="AZ66" s="35">
        <v>309.7</v>
      </c>
      <c r="BA66" s="35">
        <v>261.39999999999998</v>
      </c>
      <c r="BB66" s="35">
        <v>245.9</v>
      </c>
      <c r="BC66" s="35">
        <v>255.7</v>
      </c>
      <c r="BD66" s="35">
        <v>250.4</v>
      </c>
      <c r="BE66" s="35">
        <v>217.3</v>
      </c>
      <c r="BF66" s="35">
        <v>218.8</v>
      </c>
      <c r="BG66" s="35">
        <v>218.2</v>
      </c>
      <c r="BH66" s="35">
        <v>217.1</v>
      </c>
      <c r="BI66" s="35">
        <v>215.9</v>
      </c>
      <c r="BJ66" s="35">
        <v>228</v>
      </c>
      <c r="BK66" s="35">
        <v>207.3</v>
      </c>
      <c r="BL66" s="35">
        <v>185.8</v>
      </c>
      <c r="BM66" s="35">
        <v>149.80000000000001</v>
      </c>
      <c r="BN66" s="35">
        <v>182.8</v>
      </c>
      <c r="BO66" s="35">
        <v>202.4</v>
      </c>
      <c r="BP66" s="35">
        <v>191.4</v>
      </c>
      <c r="BQ66" s="35">
        <v>172.1</v>
      </c>
      <c r="BR66" s="35">
        <v>161.80000000000001</v>
      </c>
      <c r="BS66" s="35">
        <v>156</v>
      </c>
      <c r="BT66" s="35">
        <v>145.80000000000001</v>
      </c>
      <c r="BU66" s="35">
        <v>144</v>
      </c>
      <c r="BV66" s="35">
        <v>148.80000000000001</v>
      </c>
      <c r="BW66" s="35">
        <v>157.19999999999999</v>
      </c>
      <c r="BX66" s="35">
        <v>196.6</v>
      </c>
      <c r="BY66" s="35">
        <v>201.2</v>
      </c>
      <c r="BZ66" s="35">
        <v>211.4</v>
      </c>
      <c r="CA66" s="35">
        <v>220.3</v>
      </c>
      <c r="CB66" s="35">
        <v>236</v>
      </c>
      <c r="CC66" s="35">
        <v>231.9</v>
      </c>
      <c r="CD66" s="35">
        <v>225.2</v>
      </c>
      <c r="CE66" s="35">
        <v>230.1</v>
      </c>
      <c r="CF66" s="35">
        <v>217.1</v>
      </c>
      <c r="CG66" s="35">
        <v>225.2</v>
      </c>
      <c r="CH66" s="35">
        <v>225.9</v>
      </c>
      <c r="CI66" s="35">
        <v>202.7</v>
      </c>
      <c r="CJ66" s="35">
        <v>195.2</v>
      </c>
      <c r="CK66" s="35">
        <v>188.2</v>
      </c>
      <c r="CL66" s="35">
        <v>196.2</v>
      </c>
    </row>
    <row r="67" spans="1:90">
      <c r="A67" s="43" t="s">
        <v>162</v>
      </c>
      <c r="B67" s="43" t="s">
        <v>163</v>
      </c>
      <c r="C67" s="34">
        <v>0.18346999999999999</v>
      </c>
      <c r="D67" s="35">
        <v>102.1</v>
      </c>
      <c r="E67" s="35">
        <v>102.3</v>
      </c>
      <c r="F67" s="35">
        <v>103.6</v>
      </c>
      <c r="G67" s="35">
        <v>105.8</v>
      </c>
      <c r="H67" s="35">
        <v>101.1</v>
      </c>
      <c r="I67" s="35">
        <v>100</v>
      </c>
      <c r="J67" s="35">
        <v>98.7</v>
      </c>
      <c r="K67" s="35">
        <v>99.1</v>
      </c>
      <c r="L67" s="35">
        <v>107.9</v>
      </c>
      <c r="M67" s="35">
        <v>108.5</v>
      </c>
      <c r="N67" s="35">
        <v>110.6</v>
      </c>
      <c r="O67" s="35">
        <v>114.1</v>
      </c>
      <c r="P67" s="35">
        <v>112.1</v>
      </c>
      <c r="Q67" s="35">
        <v>119.8</v>
      </c>
      <c r="R67" s="35">
        <v>115.6</v>
      </c>
      <c r="S67" s="35">
        <v>121.4</v>
      </c>
      <c r="T67" s="35">
        <v>122.7</v>
      </c>
      <c r="U67" s="35">
        <v>125.2</v>
      </c>
      <c r="V67" s="35">
        <v>124.9</v>
      </c>
      <c r="W67" s="35">
        <v>124.5</v>
      </c>
      <c r="X67" s="35">
        <v>127.5</v>
      </c>
      <c r="Y67" s="35">
        <v>132</v>
      </c>
      <c r="Z67" s="35">
        <v>128.9</v>
      </c>
      <c r="AA67" s="35">
        <v>128.9</v>
      </c>
      <c r="AB67" s="35">
        <v>129.1</v>
      </c>
      <c r="AC67" s="35">
        <v>128.1</v>
      </c>
      <c r="AD67" s="35">
        <v>126.3</v>
      </c>
      <c r="AE67" s="35">
        <v>134.4</v>
      </c>
      <c r="AF67" s="35">
        <v>132.80000000000001</v>
      </c>
      <c r="AG67" s="35">
        <v>132.4</v>
      </c>
      <c r="AH67" s="35">
        <v>129</v>
      </c>
      <c r="AI67" s="35">
        <v>126.8</v>
      </c>
      <c r="AJ67" s="35">
        <v>126.2</v>
      </c>
      <c r="AK67" s="35">
        <v>128.6</v>
      </c>
      <c r="AL67" s="35">
        <v>130.4</v>
      </c>
      <c r="AM67" s="35">
        <v>135.5</v>
      </c>
      <c r="AN67" s="35">
        <v>139.5</v>
      </c>
      <c r="AO67" s="35">
        <v>136.9</v>
      </c>
      <c r="AP67" s="35">
        <v>140.80000000000001</v>
      </c>
      <c r="AQ67" s="35">
        <v>152.80000000000001</v>
      </c>
      <c r="AR67" s="35">
        <v>156.4</v>
      </c>
      <c r="AS67" s="35">
        <v>164.4</v>
      </c>
      <c r="AT67" s="35">
        <v>168.5</v>
      </c>
      <c r="AU67" s="35">
        <v>174.4</v>
      </c>
      <c r="AV67" s="35">
        <v>182.8</v>
      </c>
      <c r="AW67" s="35">
        <v>191.1</v>
      </c>
      <c r="AX67" s="35">
        <v>183.5</v>
      </c>
      <c r="AY67" s="35">
        <v>180.1</v>
      </c>
      <c r="AZ67" s="35">
        <v>185.8</v>
      </c>
      <c r="BA67" s="35">
        <v>180.9</v>
      </c>
      <c r="BB67" s="35">
        <v>179.7</v>
      </c>
      <c r="BC67" s="35">
        <v>192.3</v>
      </c>
      <c r="BD67" s="35">
        <v>223.8</v>
      </c>
      <c r="BE67" s="35">
        <v>221.5</v>
      </c>
      <c r="BF67" s="35">
        <v>214.9</v>
      </c>
      <c r="BG67" s="35">
        <v>191.2</v>
      </c>
      <c r="BH67" s="35">
        <v>192.6</v>
      </c>
      <c r="BI67" s="35">
        <v>192.3</v>
      </c>
      <c r="BJ67" s="35">
        <v>192.6</v>
      </c>
      <c r="BK67" s="35">
        <v>193.6</v>
      </c>
      <c r="BL67" s="35">
        <v>186</v>
      </c>
      <c r="BM67" s="35">
        <v>181.6</v>
      </c>
      <c r="BN67" s="35">
        <v>171.6</v>
      </c>
      <c r="BO67" s="35">
        <v>174.8</v>
      </c>
      <c r="BP67" s="35">
        <v>176.8</v>
      </c>
      <c r="BQ67" s="35">
        <v>173.7</v>
      </c>
      <c r="BR67" s="35">
        <v>176.8</v>
      </c>
      <c r="BS67" s="35">
        <v>178.8</v>
      </c>
      <c r="BT67" s="35">
        <v>184</v>
      </c>
      <c r="BU67" s="35">
        <v>184.9</v>
      </c>
      <c r="BV67" s="35">
        <v>187.9</v>
      </c>
      <c r="BW67" s="35">
        <v>186.7</v>
      </c>
      <c r="BX67" s="35">
        <v>186.7</v>
      </c>
      <c r="BY67" s="35">
        <v>192.6</v>
      </c>
      <c r="BZ67" s="35">
        <v>179.6</v>
      </c>
      <c r="CA67" s="35">
        <v>201.8</v>
      </c>
      <c r="CB67" s="35">
        <v>220.9</v>
      </c>
      <c r="CC67" s="35">
        <v>221.4</v>
      </c>
      <c r="CD67" s="35">
        <v>220.7</v>
      </c>
      <c r="CE67" s="35">
        <v>213.9</v>
      </c>
      <c r="CF67" s="35">
        <v>217.8</v>
      </c>
      <c r="CG67" s="35">
        <v>224.2</v>
      </c>
      <c r="CH67" s="35">
        <v>220.2</v>
      </c>
      <c r="CI67" s="35">
        <v>218.2</v>
      </c>
      <c r="CJ67" s="35">
        <v>219.5</v>
      </c>
      <c r="CK67" s="35">
        <v>216.5</v>
      </c>
      <c r="CL67" s="35">
        <v>202.3</v>
      </c>
    </row>
    <row r="68" spans="1:90">
      <c r="A68" s="43" t="s">
        <v>164</v>
      </c>
      <c r="B68" s="43" t="s">
        <v>165</v>
      </c>
      <c r="C68" s="34">
        <v>0.11233</v>
      </c>
      <c r="D68" s="35">
        <v>93.4</v>
      </c>
      <c r="E68" s="35">
        <v>93.4</v>
      </c>
      <c r="F68" s="35">
        <v>93.7</v>
      </c>
      <c r="G68" s="35">
        <v>96.5</v>
      </c>
      <c r="H68" s="35">
        <v>89</v>
      </c>
      <c r="I68" s="35">
        <v>87.1</v>
      </c>
      <c r="J68" s="35">
        <v>85.3</v>
      </c>
      <c r="K68" s="35">
        <v>82.2</v>
      </c>
      <c r="L68" s="35">
        <v>81.5</v>
      </c>
      <c r="M68" s="35">
        <v>83.1</v>
      </c>
      <c r="N68" s="35">
        <v>86.5</v>
      </c>
      <c r="O68" s="35">
        <v>91.7</v>
      </c>
      <c r="P68" s="35">
        <v>91.4</v>
      </c>
      <c r="Q68" s="35">
        <v>100</v>
      </c>
      <c r="R68" s="35">
        <v>92.3</v>
      </c>
      <c r="S68" s="35">
        <v>102.3</v>
      </c>
      <c r="T68" s="35">
        <v>104.5</v>
      </c>
      <c r="U68" s="35">
        <v>108.8</v>
      </c>
      <c r="V68" s="35">
        <v>108.4</v>
      </c>
      <c r="W68" s="35">
        <v>107.8</v>
      </c>
      <c r="X68" s="35">
        <v>112</v>
      </c>
      <c r="Y68" s="35">
        <v>108.9</v>
      </c>
      <c r="Z68" s="35">
        <v>100.2</v>
      </c>
      <c r="AA68" s="35">
        <v>100.2</v>
      </c>
      <c r="AB68" s="35">
        <v>100.7</v>
      </c>
      <c r="AC68" s="35">
        <v>99.4</v>
      </c>
      <c r="AD68" s="35">
        <v>97.3</v>
      </c>
      <c r="AE68" s="35">
        <v>110.6</v>
      </c>
      <c r="AF68" s="35">
        <v>106.7</v>
      </c>
      <c r="AG68" s="35">
        <v>106.3</v>
      </c>
      <c r="AH68" s="35">
        <v>100.9</v>
      </c>
      <c r="AI68" s="35">
        <v>97.2</v>
      </c>
      <c r="AJ68" s="35">
        <v>96.1</v>
      </c>
      <c r="AK68" s="35">
        <v>96.5</v>
      </c>
      <c r="AL68" s="35">
        <v>98.9</v>
      </c>
      <c r="AM68" s="35">
        <v>107.2</v>
      </c>
      <c r="AN68" s="35">
        <v>113.5</v>
      </c>
      <c r="AO68" s="35">
        <v>109.3</v>
      </c>
      <c r="AP68" s="35">
        <v>109.6</v>
      </c>
      <c r="AQ68" s="35">
        <v>126.9</v>
      </c>
      <c r="AR68" s="35">
        <v>129.69999999999999</v>
      </c>
      <c r="AS68" s="35">
        <v>138.4</v>
      </c>
      <c r="AT68" s="35">
        <v>144.9</v>
      </c>
      <c r="AU68" s="35">
        <v>153.9</v>
      </c>
      <c r="AV68" s="35">
        <v>165.3</v>
      </c>
      <c r="AW68" s="35">
        <v>174.8</v>
      </c>
      <c r="AX68" s="35">
        <v>162.69999999999999</v>
      </c>
      <c r="AY68" s="35">
        <v>157.9</v>
      </c>
      <c r="AZ68" s="35">
        <v>168.1</v>
      </c>
      <c r="BA68" s="35">
        <v>159.6</v>
      </c>
      <c r="BB68" s="35">
        <v>156.30000000000001</v>
      </c>
      <c r="BC68" s="35">
        <v>181.4</v>
      </c>
      <c r="BD68" s="35">
        <v>221.5</v>
      </c>
      <c r="BE68" s="35">
        <v>214.4</v>
      </c>
      <c r="BF68" s="35">
        <v>205.4</v>
      </c>
      <c r="BG68" s="35">
        <v>167.1</v>
      </c>
      <c r="BH68" s="35">
        <v>170.8</v>
      </c>
      <c r="BI68" s="35">
        <v>169.3</v>
      </c>
      <c r="BJ68" s="35">
        <v>168.4</v>
      </c>
      <c r="BK68" s="35">
        <v>165.8</v>
      </c>
      <c r="BL68" s="35">
        <v>151.69999999999999</v>
      </c>
      <c r="BM68" s="35">
        <v>143.80000000000001</v>
      </c>
      <c r="BN68" s="35">
        <v>129.1</v>
      </c>
      <c r="BO68" s="35">
        <v>139.1</v>
      </c>
      <c r="BP68" s="35">
        <v>146.4</v>
      </c>
      <c r="BQ68" s="35">
        <v>141.30000000000001</v>
      </c>
      <c r="BR68" s="35">
        <v>145.80000000000001</v>
      </c>
      <c r="BS68" s="35">
        <v>147</v>
      </c>
      <c r="BT68" s="35">
        <v>155.4</v>
      </c>
      <c r="BU68" s="35">
        <v>157.1</v>
      </c>
      <c r="BV68" s="35">
        <v>156.9</v>
      </c>
      <c r="BW68" s="35">
        <v>155</v>
      </c>
      <c r="BX68" s="35">
        <v>153.4</v>
      </c>
      <c r="BY68" s="35">
        <v>144.30000000000001</v>
      </c>
      <c r="BZ68" s="35">
        <v>138.19999999999999</v>
      </c>
      <c r="CA68" s="35">
        <v>153.9</v>
      </c>
      <c r="CB68" s="35">
        <v>155.5</v>
      </c>
      <c r="CC68" s="35">
        <v>154</v>
      </c>
      <c r="CD68" s="35">
        <v>153.5</v>
      </c>
      <c r="CE68" s="35">
        <v>148.1</v>
      </c>
      <c r="CF68" s="35">
        <v>150.80000000000001</v>
      </c>
      <c r="CG68" s="35">
        <v>157.6</v>
      </c>
      <c r="CH68" s="35">
        <v>150.6</v>
      </c>
      <c r="CI68" s="35">
        <v>147.30000000000001</v>
      </c>
      <c r="CJ68" s="35">
        <v>149.4</v>
      </c>
      <c r="CK68" s="35">
        <v>144.9</v>
      </c>
      <c r="CL68" s="35">
        <v>144.6</v>
      </c>
    </row>
    <row r="69" spans="1:90">
      <c r="A69" s="43" t="s">
        <v>166</v>
      </c>
      <c r="B69" s="43" t="s">
        <v>167</v>
      </c>
      <c r="C69" s="34">
        <v>7.1139999999999995E-2</v>
      </c>
      <c r="D69" s="35">
        <v>115.7</v>
      </c>
      <c r="E69" s="35">
        <v>116.6</v>
      </c>
      <c r="F69" s="35">
        <v>119.4</v>
      </c>
      <c r="G69" s="35">
        <v>120.5</v>
      </c>
      <c r="H69" s="35">
        <v>120.3</v>
      </c>
      <c r="I69" s="35">
        <v>120.3</v>
      </c>
      <c r="J69" s="35">
        <v>119.8</v>
      </c>
      <c r="K69" s="35">
        <v>125.9</v>
      </c>
      <c r="L69" s="35">
        <v>149.80000000000001</v>
      </c>
      <c r="M69" s="35">
        <v>148.6</v>
      </c>
      <c r="N69" s="35">
        <v>148.6</v>
      </c>
      <c r="O69" s="35">
        <v>149.4</v>
      </c>
      <c r="P69" s="35">
        <v>144.69999999999999</v>
      </c>
      <c r="Q69" s="35">
        <v>151.19999999999999</v>
      </c>
      <c r="R69" s="35">
        <v>152.4</v>
      </c>
      <c r="S69" s="35">
        <v>151.6</v>
      </c>
      <c r="T69" s="35">
        <v>151.4</v>
      </c>
      <c r="U69" s="35">
        <v>151</v>
      </c>
      <c r="V69" s="35">
        <v>151</v>
      </c>
      <c r="W69" s="35">
        <v>151</v>
      </c>
      <c r="X69" s="35">
        <v>152</v>
      </c>
      <c r="Y69" s="35">
        <v>168.5</v>
      </c>
      <c r="Z69" s="35">
        <v>174.3</v>
      </c>
      <c r="AA69" s="35">
        <v>174.4</v>
      </c>
      <c r="AB69" s="35">
        <v>173.9</v>
      </c>
      <c r="AC69" s="35">
        <v>173.4</v>
      </c>
      <c r="AD69" s="35">
        <v>172</v>
      </c>
      <c r="AE69" s="35">
        <v>172</v>
      </c>
      <c r="AF69" s="35">
        <v>174.3</v>
      </c>
      <c r="AG69" s="35">
        <v>173.5</v>
      </c>
      <c r="AH69" s="35">
        <v>173.5</v>
      </c>
      <c r="AI69" s="35">
        <v>173.5</v>
      </c>
      <c r="AJ69" s="35">
        <v>173.7</v>
      </c>
      <c r="AK69" s="35">
        <v>179.4</v>
      </c>
      <c r="AL69" s="35">
        <v>180.1</v>
      </c>
      <c r="AM69" s="35">
        <v>180.1</v>
      </c>
      <c r="AN69" s="35">
        <v>180.5</v>
      </c>
      <c r="AO69" s="35">
        <v>180.5</v>
      </c>
      <c r="AP69" s="35">
        <v>190.2</v>
      </c>
      <c r="AQ69" s="35">
        <v>193.5</v>
      </c>
      <c r="AR69" s="35">
        <v>198.6</v>
      </c>
      <c r="AS69" s="35">
        <v>205.5</v>
      </c>
      <c r="AT69" s="35">
        <v>205.8</v>
      </c>
      <c r="AU69" s="35">
        <v>206.7</v>
      </c>
      <c r="AV69" s="35">
        <v>210.4</v>
      </c>
      <c r="AW69" s="35">
        <v>216.7</v>
      </c>
      <c r="AX69" s="35">
        <v>216.3</v>
      </c>
      <c r="AY69" s="35">
        <v>215.4</v>
      </c>
      <c r="AZ69" s="35">
        <v>213.6</v>
      </c>
      <c r="BA69" s="35">
        <v>214.5</v>
      </c>
      <c r="BB69" s="35">
        <v>216.7</v>
      </c>
      <c r="BC69" s="35">
        <v>209.4</v>
      </c>
      <c r="BD69" s="35">
        <v>227.4</v>
      </c>
      <c r="BE69" s="35">
        <v>232.7</v>
      </c>
      <c r="BF69" s="35">
        <v>229.9</v>
      </c>
      <c r="BG69" s="35">
        <v>229.2</v>
      </c>
      <c r="BH69" s="35">
        <v>226.9</v>
      </c>
      <c r="BI69" s="35">
        <v>228.6</v>
      </c>
      <c r="BJ69" s="35">
        <v>230.9</v>
      </c>
      <c r="BK69" s="35">
        <v>237.7</v>
      </c>
      <c r="BL69" s="35">
        <v>240</v>
      </c>
      <c r="BM69" s="35">
        <v>241.3</v>
      </c>
      <c r="BN69" s="35">
        <v>238.8</v>
      </c>
      <c r="BO69" s="35">
        <v>231.4</v>
      </c>
      <c r="BP69" s="35">
        <v>224.8</v>
      </c>
      <c r="BQ69" s="35">
        <v>224.8</v>
      </c>
      <c r="BR69" s="35">
        <v>225.8</v>
      </c>
      <c r="BS69" s="35">
        <v>228.9</v>
      </c>
      <c r="BT69" s="35">
        <v>228.9</v>
      </c>
      <c r="BU69" s="35">
        <v>228.9</v>
      </c>
      <c r="BV69" s="35">
        <v>236.8</v>
      </c>
      <c r="BW69" s="35">
        <v>236.8</v>
      </c>
      <c r="BX69" s="35">
        <v>239.3</v>
      </c>
      <c r="BY69" s="35">
        <v>268.89999999999998</v>
      </c>
      <c r="BZ69" s="35">
        <v>244.8</v>
      </c>
      <c r="CA69" s="35">
        <v>277.5</v>
      </c>
      <c r="CB69" s="35">
        <v>324.3</v>
      </c>
      <c r="CC69" s="35">
        <v>327.8</v>
      </c>
      <c r="CD69" s="35">
        <v>326.8</v>
      </c>
      <c r="CE69" s="35">
        <v>317.8</v>
      </c>
      <c r="CF69" s="35">
        <v>323.60000000000002</v>
      </c>
      <c r="CG69" s="35">
        <v>329.4</v>
      </c>
      <c r="CH69" s="35">
        <v>330.3</v>
      </c>
      <c r="CI69" s="35">
        <v>330.3</v>
      </c>
      <c r="CJ69" s="35">
        <v>330.3</v>
      </c>
      <c r="CK69" s="35">
        <v>329.5</v>
      </c>
      <c r="CL69" s="35">
        <v>293.39999999999998</v>
      </c>
    </row>
    <row r="70" spans="1:90">
      <c r="A70" s="43" t="s">
        <v>168</v>
      </c>
      <c r="B70" s="43" t="s">
        <v>169</v>
      </c>
      <c r="C70" s="34">
        <v>4.2575599999999998</v>
      </c>
      <c r="D70" s="35">
        <v>96.2</v>
      </c>
      <c r="E70" s="35">
        <v>95.1</v>
      </c>
      <c r="F70" s="35">
        <v>93.8</v>
      </c>
      <c r="G70" s="35">
        <v>94.7</v>
      </c>
      <c r="H70" s="35">
        <v>95.7</v>
      </c>
      <c r="I70" s="35">
        <v>95.7</v>
      </c>
      <c r="J70" s="35">
        <v>95.9</v>
      </c>
      <c r="K70" s="35">
        <v>95.3</v>
      </c>
      <c r="L70" s="35">
        <v>95.4</v>
      </c>
      <c r="M70" s="35">
        <v>97.1</v>
      </c>
      <c r="N70" s="35">
        <v>98</v>
      </c>
      <c r="O70" s="35">
        <v>97.6</v>
      </c>
      <c r="P70" s="35">
        <v>98.4</v>
      </c>
      <c r="Q70" s="35">
        <v>99.8</v>
      </c>
      <c r="R70" s="35">
        <v>96.5</v>
      </c>
      <c r="S70" s="35">
        <v>97.3</v>
      </c>
      <c r="T70" s="35">
        <v>98.8</v>
      </c>
      <c r="U70" s="35">
        <v>99.7</v>
      </c>
      <c r="V70" s="35">
        <v>100.6</v>
      </c>
      <c r="W70" s="35">
        <v>101.6</v>
      </c>
      <c r="X70" s="35">
        <v>102.3</v>
      </c>
      <c r="Y70" s="35">
        <v>102</v>
      </c>
      <c r="Z70" s="35">
        <v>102.3</v>
      </c>
      <c r="AA70" s="35">
        <v>105</v>
      </c>
      <c r="AB70" s="35">
        <v>105.3</v>
      </c>
      <c r="AC70" s="35">
        <v>105.9</v>
      </c>
      <c r="AD70" s="35">
        <v>106.7</v>
      </c>
      <c r="AE70" s="35">
        <v>110.5</v>
      </c>
      <c r="AF70" s="35">
        <v>109.1</v>
      </c>
      <c r="AG70" s="35">
        <v>109.4</v>
      </c>
      <c r="AH70" s="35">
        <v>111.1</v>
      </c>
      <c r="AI70" s="35">
        <v>113.7</v>
      </c>
      <c r="AJ70" s="35">
        <v>114.7</v>
      </c>
      <c r="AK70" s="35">
        <v>113.5</v>
      </c>
      <c r="AL70" s="35">
        <v>115.5</v>
      </c>
      <c r="AM70" s="35">
        <v>116.5</v>
      </c>
      <c r="AN70" s="35">
        <v>116.5</v>
      </c>
      <c r="AO70" s="35">
        <v>118.4</v>
      </c>
      <c r="AP70" s="35">
        <v>124.1</v>
      </c>
      <c r="AQ70" s="35">
        <v>123.5</v>
      </c>
      <c r="AR70" s="35">
        <v>126.8</v>
      </c>
      <c r="AS70" s="35">
        <v>131.6</v>
      </c>
      <c r="AT70" s="35">
        <v>135.1</v>
      </c>
      <c r="AU70" s="35">
        <v>135.1</v>
      </c>
      <c r="AV70" s="35">
        <v>134.19999999999999</v>
      </c>
      <c r="AW70" s="35">
        <v>129.80000000000001</v>
      </c>
      <c r="AX70" s="35">
        <v>129.80000000000001</v>
      </c>
      <c r="AY70" s="35">
        <v>127</v>
      </c>
      <c r="AZ70" s="35">
        <v>127.4</v>
      </c>
      <c r="BA70" s="35">
        <v>124.7</v>
      </c>
      <c r="BB70" s="35">
        <v>124.8</v>
      </c>
      <c r="BC70" s="35">
        <v>128.30000000000001</v>
      </c>
      <c r="BD70" s="35">
        <v>131.4</v>
      </c>
      <c r="BE70" s="35">
        <v>132</v>
      </c>
      <c r="BF70" s="35">
        <v>132</v>
      </c>
      <c r="BG70" s="35">
        <v>132.80000000000001</v>
      </c>
      <c r="BH70" s="35">
        <v>133</v>
      </c>
      <c r="BI70" s="35">
        <v>132.1</v>
      </c>
      <c r="BJ70" s="35">
        <v>136.1</v>
      </c>
      <c r="BK70" s="35">
        <v>140.30000000000001</v>
      </c>
      <c r="BL70" s="35">
        <v>143.6</v>
      </c>
      <c r="BM70" s="35">
        <v>142.6</v>
      </c>
      <c r="BN70" s="35">
        <v>150.30000000000001</v>
      </c>
      <c r="BO70" s="35">
        <v>151.5</v>
      </c>
      <c r="BP70" s="35">
        <v>150.80000000000001</v>
      </c>
      <c r="BQ70" s="35">
        <v>152.9</v>
      </c>
      <c r="BR70" s="35">
        <v>152.19999999999999</v>
      </c>
      <c r="BS70" s="35">
        <v>153.80000000000001</v>
      </c>
      <c r="BT70" s="35">
        <v>160.6</v>
      </c>
      <c r="BU70" s="35">
        <v>166.1</v>
      </c>
      <c r="BV70" s="35">
        <v>170.8</v>
      </c>
      <c r="BW70" s="35">
        <v>176</v>
      </c>
      <c r="BX70" s="35">
        <v>181.8</v>
      </c>
      <c r="BY70" s="35">
        <v>191.6</v>
      </c>
      <c r="BZ70" s="35">
        <v>191.4</v>
      </c>
      <c r="CA70" s="35">
        <v>192.2</v>
      </c>
      <c r="CB70" s="35">
        <v>183.1</v>
      </c>
      <c r="CC70" s="35">
        <v>181.1</v>
      </c>
      <c r="CD70" s="35">
        <v>176.2</v>
      </c>
      <c r="CE70" s="35">
        <v>181.8</v>
      </c>
      <c r="CF70" s="35">
        <v>184</v>
      </c>
      <c r="CG70" s="35">
        <v>178.4</v>
      </c>
      <c r="CH70" s="35">
        <v>176.6</v>
      </c>
      <c r="CI70" s="35">
        <v>179.2</v>
      </c>
      <c r="CJ70" s="35">
        <v>183.1</v>
      </c>
      <c r="CK70" s="35">
        <v>186.8</v>
      </c>
      <c r="CL70" s="35">
        <v>189.9</v>
      </c>
    </row>
    <row r="71" spans="1:90">
      <c r="A71" s="43" t="s">
        <v>170</v>
      </c>
      <c r="B71" s="43" t="s">
        <v>171</v>
      </c>
      <c r="C71" s="34">
        <v>0.87736999999999998</v>
      </c>
      <c r="D71" s="35">
        <v>88.2</v>
      </c>
      <c r="E71" s="35">
        <v>87.6</v>
      </c>
      <c r="F71" s="35">
        <v>88.6</v>
      </c>
      <c r="G71" s="35">
        <v>90.3</v>
      </c>
      <c r="H71" s="35">
        <v>92.7</v>
      </c>
      <c r="I71" s="35">
        <v>93.7</v>
      </c>
      <c r="J71" s="35">
        <v>93.3</v>
      </c>
      <c r="K71" s="35">
        <v>92.7</v>
      </c>
      <c r="L71" s="35">
        <v>91.4</v>
      </c>
      <c r="M71" s="35">
        <v>93.6</v>
      </c>
      <c r="N71" s="35">
        <v>97.2</v>
      </c>
      <c r="O71" s="35">
        <v>103.4</v>
      </c>
      <c r="P71" s="35">
        <v>105.3</v>
      </c>
      <c r="Q71" s="35">
        <v>103.1</v>
      </c>
      <c r="R71" s="35">
        <v>99.5</v>
      </c>
      <c r="S71" s="35">
        <v>100.4</v>
      </c>
      <c r="T71" s="35">
        <v>98.5</v>
      </c>
      <c r="U71" s="35">
        <v>99.1</v>
      </c>
      <c r="V71" s="35">
        <v>101.6</v>
      </c>
      <c r="W71" s="35">
        <v>106</v>
      </c>
      <c r="X71" s="35">
        <v>107.6</v>
      </c>
      <c r="Y71" s="35">
        <v>104.3</v>
      </c>
      <c r="Z71" s="35">
        <v>102.4</v>
      </c>
      <c r="AA71" s="35">
        <v>101.2</v>
      </c>
      <c r="AB71" s="35">
        <v>99.7</v>
      </c>
      <c r="AC71" s="35">
        <v>97.7</v>
      </c>
      <c r="AD71" s="35">
        <v>102.2</v>
      </c>
      <c r="AE71" s="35">
        <v>110.5</v>
      </c>
      <c r="AF71" s="35">
        <v>106.6</v>
      </c>
      <c r="AG71" s="35">
        <v>108</v>
      </c>
      <c r="AH71" s="35">
        <v>112.9</v>
      </c>
      <c r="AI71" s="35">
        <v>114</v>
      </c>
      <c r="AJ71" s="35">
        <v>113.1</v>
      </c>
      <c r="AK71" s="35">
        <v>109.3</v>
      </c>
      <c r="AL71" s="35">
        <v>110</v>
      </c>
      <c r="AM71" s="35">
        <v>112</v>
      </c>
      <c r="AN71" s="35">
        <v>115</v>
      </c>
      <c r="AO71" s="35">
        <v>116</v>
      </c>
      <c r="AP71" s="35">
        <v>120.6</v>
      </c>
      <c r="AQ71" s="35">
        <v>123.5</v>
      </c>
      <c r="AR71" s="35">
        <v>128.9</v>
      </c>
      <c r="AS71" s="35">
        <v>139.19999999999999</v>
      </c>
      <c r="AT71" s="35">
        <v>147.30000000000001</v>
      </c>
      <c r="AU71" s="35">
        <v>150.69999999999999</v>
      </c>
      <c r="AV71" s="35">
        <v>153.5</v>
      </c>
      <c r="AW71" s="35">
        <v>142.4</v>
      </c>
      <c r="AX71" s="35">
        <v>138.5</v>
      </c>
      <c r="AY71" s="35">
        <v>137.80000000000001</v>
      </c>
      <c r="AZ71" s="35">
        <v>136.9</v>
      </c>
      <c r="BA71" s="35">
        <v>130.30000000000001</v>
      </c>
      <c r="BB71" s="35">
        <v>125.4</v>
      </c>
      <c r="BC71" s="35">
        <v>130.30000000000001</v>
      </c>
      <c r="BD71" s="35">
        <v>133.30000000000001</v>
      </c>
      <c r="BE71" s="35">
        <v>133.4</v>
      </c>
      <c r="BF71" s="35">
        <v>135.19999999999999</v>
      </c>
      <c r="BG71" s="35">
        <v>136</v>
      </c>
      <c r="BH71" s="35">
        <v>134.9</v>
      </c>
      <c r="BI71" s="35">
        <v>136</v>
      </c>
      <c r="BJ71" s="35">
        <v>141.9</v>
      </c>
      <c r="BK71" s="35">
        <v>149.6</v>
      </c>
      <c r="BL71" s="35">
        <v>149.9</v>
      </c>
      <c r="BM71" s="35">
        <v>148.5</v>
      </c>
      <c r="BN71" s="35">
        <v>151.1</v>
      </c>
      <c r="BO71" s="35">
        <v>152.6</v>
      </c>
      <c r="BP71" s="35">
        <v>154.30000000000001</v>
      </c>
      <c r="BQ71" s="35">
        <v>157.6</v>
      </c>
      <c r="BR71" s="35">
        <v>157.1</v>
      </c>
      <c r="BS71" s="35">
        <v>157.4</v>
      </c>
      <c r="BT71" s="35">
        <v>183.9</v>
      </c>
      <c r="BU71" s="35">
        <v>193.5</v>
      </c>
      <c r="BV71" s="35">
        <v>205.4</v>
      </c>
      <c r="BW71" s="35">
        <v>220.1</v>
      </c>
      <c r="BX71" s="35">
        <v>234.1</v>
      </c>
      <c r="BY71" s="35">
        <v>281</v>
      </c>
      <c r="BZ71" s="35">
        <v>283.60000000000002</v>
      </c>
      <c r="CA71" s="35">
        <v>285.7</v>
      </c>
      <c r="CB71" s="35">
        <v>242.1</v>
      </c>
      <c r="CC71" s="35">
        <v>227.9</v>
      </c>
      <c r="CD71" s="35">
        <v>203.7</v>
      </c>
      <c r="CE71" s="35">
        <v>215.5</v>
      </c>
      <c r="CF71" s="35">
        <v>227.6</v>
      </c>
      <c r="CG71" s="35">
        <v>215.2</v>
      </c>
      <c r="CH71" s="35">
        <v>208.6</v>
      </c>
      <c r="CI71" s="35">
        <v>203.8</v>
      </c>
      <c r="CJ71" s="35">
        <v>198.9</v>
      </c>
      <c r="CK71" s="35">
        <v>197</v>
      </c>
      <c r="CL71" s="35">
        <v>194.7</v>
      </c>
    </row>
    <row r="72" spans="1:90">
      <c r="A72" s="43" t="s">
        <v>172</v>
      </c>
      <c r="B72" s="43" t="s">
        <v>173</v>
      </c>
      <c r="C72" s="34">
        <v>0.70487999999999995</v>
      </c>
      <c r="D72" s="35">
        <v>83.7</v>
      </c>
      <c r="E72" s="35">
        <v>82</v>
      </c>
      <c r="F72" s="35">
        <v>82.7</v>
      </c>
      <c r="G72" s="35">
        <v>84.3</v>
      </c>
      <c r="H72" s="35">
        <v>87</v>
      </c>
      <c r="I72" s="35">
        <v>88.2</v>
      </c>
      <c r="J72" s="35">
        <v>88.8</v>
      </c>
      <c r="K72" s="35">
        <v>88.6</v>
      </c>
      <c r="L72" s="35">
        <v>86.8</v>
      </c>
      <c r="M72" s="35">
        <v>88.3</v>
      </c>
      <c r="N72" s="35">
        <v>91.4</v>
      </c>
      <c r="O72" s="35">
        <v>97</v>
      </c>
      <c r="P72" s="35">
        <v>97.6</v>
      </c>
      <c r="Q72" s="35">
        <v>93.6</v>
      </c>
      <c r="R72" s="35">
        <v>90.6</v>
      </c>
      <c r="S72" s="35">
        <v>92.7</v>
      </c>
      <c r="T72" s="35">
        <v>91.3</v>
      </c>
      <c r="U72" s="35">
        <v>91.8</v>
      </c>
      <c r="V72" s="35">
        <v>96</v>
      </c>
      <c r="W72" s="35">
        <v>102.5</v>
      </c>
      <c r="X72" s="35">
        <v>103.8</v>
      </c>
      <c r="Y72" s="35">
        <v>99.9</v>
      </c>
      <c r="Z72" s="35">
        <v>97.9</v>
      </c>
      <c r="AA72" s="35">
        <v>96.2</v>
      </c>
      <c r="AB72" s="35">
        <v>95</v>
      </c>
      <c r="AC72" s="35">
        <v>93.2</v>
      </c>
      <c r="AD72" s="35">
        <v>99.2</v>
      </c>
      <c r="AE72" s="35">
        <v>109.7</v>
      </c>
      <c r="AF72" s="35">
        <v>105.2</v>
      </c>
      <c r="AG72" s="35">
        <v>106.7</v>
      </c>
      <c r="AH72" s="35">
        <v>113.1</v>
      </c>
      <c r="AI72" s="35">
        <v>113.5</v>
      </c>
      <c r="AJ72" s="35">
        <v>112.5</v>
      </c>
      <c r="AK72" s="35">
        <v>107.9</v>
      </c>
      <c r="AL72" s="35">
        <v>108.6</v>
      </c>
      <c r="AM72" s="35">
        <v>111.3</v>
      </c>
      <c r="AN72" s="35">
        <v>115.1</v>
      </c>
      <c r="AO72" s="35">
        <v>116.3</v>
      </c>
      <c r="AP72" s="35">
        <v>121.7</v>
      </c>
      <c r="AQ72" s="35">
        <v>125.2</v>
      </c>
      <c r="AR72" s="35">
        <v>131.80000000000001</v>
      </c>
      <c r="AS72" s="35">
        <v>144.80000000000001</v>
      </c>
      <c r="AT72" s="35">
        <v>154.69999999999999</v>
      </c>
      <c r="AU72" s="35">
        <v>158.30000000000001</v>
      </c>
      <c r="AV72" s="35">
        <v>160.9</v>
      </c>
      <c r="AW72" s="35">
        <v>147</v>
      </c>
      <c r="AX72" s="35">
        <v>140.9</v>
      </c>
      <c r="AY72" s="35">
        <v>139.19999999999999</v>
      </c>
      <c r="AZ72" s="35">
        <v>137.4</v>
      </c>
      <c r="BA72" s="35">
        <v>129.9</v>
      </c>
      <c r="BB72" s="35">
        <v>124.2</v>
      </c>
      <c r="BC72" s="35">
        <v>129.80000000000001</v>
      </c>
      <c r="BD72" s="35">
        <v>132.69999999999999</v>
      </c>
      <c r="BE72" s="35">
        <v>132.69999999999999</v>
      </c>
      <c r="BF72" s="35">
        <v>135.30000000000001</v>
      </c>
      <c r="BG72" s="35">
        <v>135.4</v>
      </c>
      <c r="BH72" s="35">
        <v>133.19999999999999</v>
      </c>
      <c r="BI72" s="35">
        <v>131.9</v>
      </c>
      <c r="BJ72" s="35">
        <v>139.4</v>
      </c>
      <c r="BK72" s="35">
        <v>148.80000000000001</v>
      </c>
      <c r="BL72" s="35">
        <v>148.19999999999999</v>
      </c>
      <c r="BM72" s="35">
        <v>146.19999999999999</v>
      </c>
      <c r="BN72" s="35">
        <v>149</v>
      </c>
      <c r="BO72" s="35">
        <v>150.80000000000001</v>
      </c>
      <c r="BP72" s="35">
        <v>152</v>
      </c>
      <c r="BQ72" s="35">
        <v>155.69999999999999</v>
      </c>
      <c r="BR72" s="35">
        <v>153.1</v>
      </c>
      <c r="BS72" s="35">
        <v>153.1</v>
      </c>
      <c r="BT72" s="35">
        <v>180.2</v>
      </c>
      <c r="BU72" s="35">
        <v>189.6</v>
      </c>
      <c r="BV72" s="35">
        <v>204.3</v>
      </c>
      <c r="BW72" s="35">
        <v>219.5</v>
      </c>
      <c r="BX72" s="35">
        <v>236.6</v>
      </c>
      <c r="BY72" s="35">
        <v>294.39999999999998</v>
      </c>
      <c r="BZ72" s="35">
        <v>302.5</v>
      </c>
      <c r="CA72" s="35">
        <v>305.5</v>
      </c>
      <c r="CB72" s="35">
        <v>251</v>
      </c>
      <c r="CC72" s="35">
        <v>235.6</v>
      </c>
      <c r="CD72" s="35">
        <v>207.1</v>
      </c>
      <c r="CE72" s="35">
        <v>221.3</v>
      </c>
      <c r="CF72" s="35">
        <v>235.4</v>
      </c>
      <c r="CG72" s="35">
        <v>222.1</v>
      </c>
      <c r="CH72" s="35">
        <v>216.2</v>
      </c>
      <c r="CI72" s="35">
        <v>210</v>
      </c>
      <c r="CJ72" s="35">
        <v>202.8</v>
      </c>
      <c r="CK72" s="35">
        <v>199.2</v>
      </c>
      <c r="CL72" s="35">
        <v>196.1</v>
      </c>
    </row>
    <row r="73" spans="1:90">
      <c r="A73" s="43" t="s">
        <v>174</v>
      </c>
      <c r="B73" s="43" t="s">
        <v>175</v>
      </c>
      <c r="C73" s="34">
        <v>6.3729999999999995E-2</v>
      </c>
      <c r="D73" s="35">
        <v>116.8</v>
      </c>
      <c r="E73" s="35">
        <v>123</v>
      </c>
      <c r="F73" s="35">
        <v>130</v>
      </c>
      <c r="G73" s="35">
        <v>133</v>
      </c>
      <c r="H73" s="35">
        <v>135.1</v>
      </c>
      <c r="I73" s="35">
        <v>139.30000000000001</v>
      </c>
      <c r="J73" s="35">
        <v>123.3</v>
      </c>
      <c r="K73" s="35">
        <v>115.3</v>
      </c>
      <c r="L73" s="35">
        <v>114.3</v>
      </c>
      <c r="M73" s="35">
        <v>125</v>
      </c>
      <c r="N73" s="35">
        <v>130.6</v>
      </c>
      <c r="O73" s="35">
        <v>136.1</v>
      </c>
      <c r="P73" s="35">
        <v>151</v>
      </c>
      <c r="Q73" s="35">
        <v>156.9</v>
      </c>
      <c r="R73" s="35">
        <v>158.9</v>
      </c>
      <c r="S73" s="35">
        <v>155.5</v>
      </c>
      <c r="T73" s="35">
        <v>154.80000000000001</v>
      </c>
      <c r="U73" s="35">
        <v>153.5</v>
      </c>
      <c r="V73" s="35">
        <v>145.5</v>
      </c>
      <c r="W73" s="35">
        <v>130.1</v>
      </c>
      <c r="X73" s="35">
        <v>134.6</v>
      </c>
      <c r="Y73" s="35">
        <v>132.6</v>
      </c>
      <c r="Z73" s="35">
        <v>131</v>
      </c>
      <c r="AA73" s="35">
        <v>130.4</v>
      </c>
      <c r="AB73" s="35">
        <v>124.4</v>
      </c>
      <c r="AC73" s="35">
        <v>120.9</v>
      </c>
      <c r="AD73" s="35">
        <v>118.3</v>
      </c>
      <c r="AE73" s="35">
        <v>117.8</v>
      </c>
      <c r="AF73" s="35">
        <v>114</v>
      </c>
      <c r="AG73" s="35">
        <v>115.5</v>
      </c>
      <c r="AH73" s="35">
        <v>114.3</v>
      </c>
      <c r="AI73" s="35">
        <v>123.8</v>
      </c>
      <c r="AJ73" s="35">
        <v>126.6</v>
      </c>
      <c r="AK73" s="35">
        <v>122.9</v>
      </c>
      <c r="AL73" s="35">
        <v>126.5</v>
      </c>
      <c r="AM73" s="35">
        <v>126.1</v>
      </c>
      <c r="AN73" s="35">
        <v>125.4</v>
      </c>
      <c r="AO73" s="35">
        <v>126.6</v>
      </c>
      <c r="AP73" s="35">
        <v>129.5</v>
      </c>
      <c r="AQ73" s="35">
        <v>132.80000000000001</v>
      </c>
      <c r="AR73" s="35">
        <v>134.80000000000001</v>
      </c>
      <c r="AS73" s="35">
        <v>135.9</v>
      </c>
      <c r="AT73" s="35">
        <v>136.6</v>
      </c>
      <c r="AU73" s="35">
        <v>137.80000000000001</v>
      </c>
      <c r="AV73" s="35">
        <v>138.80000000000001</v>
      </c>
      <c r="AW73" s="35">
        <v>138.80000000000001</v>
      </c>
      <c r="AX73" s="35">
        <v>138.5</v>
      </c>
      <c r="AY73" s="35">
        <v>139.4</v>
      </c>
      <c r="AZ73" s="35">
        <v>139.5</v>
      </c>
      <c r="BA73" s="35">
        <v>140.1</v>
      </c>
      <c r="BB73" s="35">
        <v>141.6</v>
      </c>
      <c r="BC73" s="35">
        <v>146.1</v>
      </c>
      <c r="BD73" s="35">
        <v>154</v>
      </c>
      <c r="BE73" s="35">
        <v>155</v>
      </c>
      <c r="BF73" s="35">
        <v>153.30000000000001</v>
      </c>
      <c r="BG73" s="35">
        <v>152.4</v>
      </c>
      <c r="BH73" s="35">
        <v>151.6</v>
      </c>
      <c r="BI73" s="35">
        <v>178.2</v>
      </c>
      <c r="BJ73" s="35">
        <v>167.8</v>
      </c>
      <c r="BK73" s="35">
        <v>162.69999999999999</v>
      </c>
      <c r="BL73" s="35">
        <v>164.1</v>
      </c>
      <c r="BM73" s="35">
        <v>167.2</v>
      </c>
      <c r="BN73" s="35">
        <v>173</v>
      </c>
      <c r="BO73" s="35">
        <v>172.1</v>
      </c>
      <c r="BP73" s="35">
        <v>175.1</v>
      </c>
      <c r="BQ73" s="35">
        <v>178.1</v>
      </c>
      <c r="BR73" s="35">
        <v>189.8</v>
      </c>
      <c r="BS73" s="35">
        <v>187.3</v>
      </c>
      <c r="BT73" s="35">
        <v>218</v>
      </c>
      <c r="BU73" s="35">
        <v>239.3</v>
      </c>
      <c r="BV73" s="35">
        <v>234.9</v>
      </c>
      <c r="BW73" s="35">
        <v>234.4</v>
      </c>
      <c r="BX73" s="35">
        <v>227.6</v>
      </c>
      <c r="BY73" s="35">
        <v>231.6</v>
      </c>
      <c r="BZ73" s="35">
        <v>240</v>
      </c>
      <c r="CA73" s="35">
        <v>239.8</v>
      </c>
      <c r="CB73" s="35">
        <v>256.60000000000002</v>
      </c>
      <c r="CC73" s="35">
        <v>245.4</v>
      </c>
      <c r="CD73" s="35">
        <v>222.7</v>
      </c>
      <c r="CE73" s="35">
        <v>221.8</v>
      </c>
      <c r="CF73" s="35">
        <v>223.9</v>
      </c>
      <c r="CG73" s="35">
        <v>209.6</v>
      </c>
      <c r="CH73" s="35">
        <v>199.7</v>
      </c>
      <c r="CI73" s="35">
        <v>194.5</v>
      </c>
      <c r="CJ73" s="35">
        <v>205.9</v>
      </c>
      <c r="CK73" s="35">
        <v>223.2</v>
      </c>
      <c r="CL73" s="35">
        <v>227</v>
      </c>
    </row>
    <row r="74" spans="1:90">
      <c r="A74" s="43" t="s">
        <v>176</v>
      </c>
      <c r="B74" s="43" t="s">
        <v>177</v>
      </c>
      <c r="C74" s="34">
        <v>7.7099999999999998E-3</v>
      </c>
      <c r="D74" s="35">
        <v>107.8</v>
      </c>
      <c r="E74" s="35">
        <v>116.8</v>
      </c>
      <c r="F74" s="35">
        <v>120.2</v>
      </c>
      <c r="G74" s="35">
        <v>120.3</v>
      </c>
      <c r="H74" s="35">
        <v>120.5</v>
      </c>
      <c r="I74" s="35">
        <v>120.5</v>
      </c>
      <c r="J74" s="35">
        <v>120.5</v>
      </c>
      <c r="K74" s="35">
        <v>120.5</v>
      </c>
      <c r="L74" s="35">
        <v>117.6</v>
      </c>
      <c r="M74" s="35">
        <v>125.7</v>
      </c>
      <c r="N74" s="35">
        <v>136.30000000000001</v>
      </c>
      <c r="O74" s="35">
        <v>141.9</v>
      </c>
      <c r="P74" s="35">
        <v>150.69999999999999</v>
      </c>
      <c r="Q74" s="35">
        <v>151.80000000000001</v>
      </c>
      <c r="R74" s="35">
        <v>150.9</v>
      </c>
      <c r="S74" s="35">
        <v>151.5</v>
      </c>
      <c r="T74" s="35">
        <v>151.5</v>
      </c>
      <c r="U74" s="35">
        <v>151.5</v>
      </c>
      <c r="V74" s="35">
        <v>151.5</v>
      </c>
      <c r="W74" s="35">
        <v>151.5</v>
      </c>
      <c r="X74" s="35">
        <v>139.4</v>
      </c>
      <c r="Y74" s="35">
        <v>153.30000000000001</v>
      </c>
      <c r="Z74" s="35">
        <v>148.80000000000001</v>
      </c>
      <c r="AA74" s="35">
        <v>149.30000000000001</v>
      </c>
      <c r="AB74" s="35">
        <v>149.69999999999999</v>
      </c>
      <c r="AC74" s="35">
        <v>143.5</v>
      </c>
      <c r="AD74" s="35">
        <v>141.4</v>
      </c>
      <c r="AE74" s="35">
        <v>141.4</v>
      </c>
      <c r="AF74" s="35">
        <v>139.6</v>
      </c>
      <c r="AG74" s="35">
        <v>139</v>
      </c>
      <c r="AH74" s="35">
        <v>139</v>
      </c>
      <c r="AI74" s="35">
        <v>139</v>
      </c>
      <c r="AJ74" s="35">
        <v>139</v>
      </c>
      <c r="AK74" s="35">
        <v>138.1</v>
      </c>
      <c r="AL74" s="35">
        <v>135.5</v>
      </c>
      <c r="AM74" s="35">
        <v>135.5</v>
      </c>
      <c r="AN74" s="35">
        <v>132.1</v>
      </c>
      <c r="AO74" s="35">
        <v>132.1</v>
      </c>
      <c r="AP74" s="35">
        <v>127.2</v>
      </c>
      <c r="AQ74" s="35">
        <v>119.9</v>
      </c>
      <c r="AR74" s="35">
        <v>119.9</v>
      </c>
      <c r="AS74" s="35">
        <v>130.4</v>
      </c>
      <c r="AT74" s="35">
        <v>128.69999999999999</v>
      </c>
      <c r="AU74" s="35">
        <v>128.69999999999999</v>
      </c>
      <c r="AV74" s="35">
        <v>130.4</v>
      </c>
      <c r="AW74" s="35">
        <v>130.4</v>
      </c>
      <c r="AX74" s="35">
        <v>130.4</v>
      </c>
      <c r="AY74" s="35">
        <v>130.4</v>
      </c>
      <c r="AZ74" s="35">
        <v>133.69999999999999</v>
      </c>
      <c r="BA74" s="35">
        <v>133.69999999999999</v>
      </c>
      <c r="BB74" s="35">
        <v>133.69999999999999</v>
      </c>
      <c r="BC74" s="35">
        <v>135.4</v>
      </c>
      <c r="BD74" s="35">
        <v>133.69999999999999</v>
      </c>
      <c r="BE74" s="35">
        <v>133.69999999999999</v>
      </c>
      <c r="BF74" s="35">
        <v>133.69999999999999</v>
      </c>
      <c r="BG74" s="35">
        <v>133.69999999999999</v>
      </c>
      <c r="BH74" s="35">
        <v>133.69999999999999</v>
      </c>
      <c r="BI74" s="35">
        <v>133.69999999999999</v>
      </c>
      <c r="BJ74" s="35">
        <v>133.69999999999999</v>
      </c>
      <c r="BK74" s="35">
        <v>203.2</v>
      </c>
      <c r="BL74" s="35">
        <v>234.1</v>
      </c>
      <c r="BM74" s="35">
        <v>229.1</v>
      </c>
      <c r="BN74" s="35">
        <v>240.4</v>
      </c>
      <c r="BO74" s="35">
        <v>236.8</v>
      </c>
      <c r="BP74" s="35">
        <v>237</v>
      </c>
      <c r="BQ74" s="35">
        <v>237</v>
      </c>
      <c r="BR74" s="35">
        <v>237</v>
      </c>
      <c r="BS74" s="35">
        <v>235.5</v>
      </c>
      <c r="BT74" s="35">
        <v>237.5</v>
      </c>
      <c r="BU74" s="35">
        <v>235.2</v>
      </c>
      <c r="BV74" s="35">
        <v>232</v>
      </c>
      <c r="BW74" s="35">
        <v>249.7</v>
      </c>
      <c r="BX74" s="35">
        <v>246.1</v>
      </c>
      <c r="BY74" s="35">
        <v>240.5</v>
      </c>
      <c r="BZ74" s="35">
        <v>233.2</v>
      </c>
      <c r="CA74" s="35">
        <v>232</v>
      </c>
      <c r="CB74" s="35">
        <v>238.8</v>
      </c>
      <c r="CC74" s="35">
        <v>222.8</v>
      </c>
      <c r="CD74" s="35">
        <v>217.2</v>
      </c>
      <c r="CE74" s="35">
        <v>216.8</v>
      </c>
      <c r="CF74" s="35">
        <v>217.8</v>
      </c>
      <c r="CG74" s="35">
        <v>217.2</v>
      </c>
      <c r="CH74" s="35">
        <v>193.3</v>
      </c>
      <c r="CI74" s="35">
        <v>192.8</v>
      </c>
      <c r="CJ74" s="35">
        <v>193.9</v>
      </c>
      <c r="CK74" s="35">
        <v>199.1</v>
      </c>
      <c r="CL74" s="35">
        <v>198.2</v>
      </c>
    </row>
    <row r="75" spans="1:90">
      <c r="A75" s="43" t="s">
        <v>178</v>
      </c>
      <c r="B75" s="43" t="s">
        <v>179</v>
      </c>
      <c r="C75" s="34">
        <v>1.0410000000000001E-2</v>
      </c>
      <c r="D75" s="35">
        <v>98.6</v>
      </c>
      <c r="E75" s="35">
        <v>98.6</v>
      </c>
      <c r="F75" s="35">
        <v>98.6</v>
      </c>
      <c r="G75" s="35">
        <v>98.6</v>
      </c>
      <c r="H75" s="35">
        <v>98.6</v>
      </c>
      <c r="I75" s="35">
        <v>98.6</v>
      </c>
      <c r="J75" s="35">
        <v>97.4</v>
      </c>
      <c r="K75" s="35">
        <v>95.7</v>
      </c>
      <c r="L75" s="35">
        <v>95.1</v>
      </c>
      <c r="M75" s="35">
        <v>95.1</v>
      </c>
      <c r="N75" s="35">
        <v>101.4</v>
      </c>
      <c r="O75" s="35">
        <v>99.2</v>
      </c>
      <c r="P75" s="35">
        <v>96.8</v>
      </c>
      <c r="Q75" s="35">
        <v>97.9</v>
      </c>
      <c r="R75" s="35">
        <v>98.3</v>
      </c>
      <c r="S75" s="35">
        <v>98.3</v>
      </c>
      <c r="T75" s="35">
        <v>98.3</v>
      </c>
      <c r="U75" s="35">
        <v>98.3</v>
      </c>
      <c r="V75" s="35">
        <v>93.5</v>
      </c>
      <c r="W75" s="35">
        <v>85.8</v>
      </c>
      <c r="X75" s="35">
        <v>85.4</v>
      </c>
      <c r="Y75" s="35">
        <v>84.4</v>
      </c>
      <c r="Z75" s="35">
        <v>83.3</v>
      </c>
      <c r="AA75" s="35">
        <v>83.3</v>
      </c>
      <c r="AB75" s="35">
        <v>83.6</v>
      </c>
      <c r="AC75" s="35">
        <v>83.9</v>
      </c>
      <c r="AD75" s="35">
        <v>83.9</v>
      </c>
      <c r="AE75" s="35">
        <v>83.9</v>
      </c>
      <c r="AF75" s="35">
        <v>88.7</v>
      </c>
      <c r="AG75" s="35">
        <v>88</v>
      </c>
      <c r="AH75" s="35">
        <v>88</v>
      </c>
      <c r="AI75" s="35">
        <v>88</v>
      </c>
      <c r="AJ75" s="35">
        <v>83.9</v>
      </c>
      <c r="AK75" s="35">
        <v>82.5</v>
      </c>
      <c r="AL75" s="35">
        <v>82.5</v>
      </c>
      <c r="AM75" s="35">
        <v>77.3</v>
      </c>
      <c r="AN75" s="35">
        <v>76</v>
      </c>
      <c r="AO75" s="35">
        <v>74.900000000000006</v>
      </c>
      <c r="AP75" s="35">
        <v>74.5</v>
      </c>
      <c r="AQ75" s="35">
        <v>80.400000000000006</v>
      </c>
      <c r="AR75" s="35">
        <v>80.400000000000006</v>
      </c>
      <c r="AS75" s="35">
        <v>80.400000000000006</v>
      </c>
      <c r="AT75" s="35">
        <v>80.400000000000006</v>
      </c>
      <c r="AU75" s="35">
        <v>79.8</v>
      </c>
      <c r="AV75" s="35">
        <v>78.8</v>
      </c>
      <c r="AW75" s="35">
        <v>75.599999999999994</v>
      </c>
      <c r="AX75" s="35">
        <v>75.599999999999994</v>
      </c>
      <c r="AY75" s="35">
        <v>75.599999999999994</v>
      </c>
      <c r="AZ75" s="35">
        <v>75.599999999999994</v>
      </c>
      <c r="BA75" s="35">
        <v>75.599999999999994</v>
      </c>
      <c r="BB75" s="35">
        <v>63.1</v>
      </c>
      <c r="BC75" s="35">
        <v>63</v>
      </c>
      <c r="BD75" s="35">
        <v>74.400000000000006</v>
      </c>
      <c r="BE75" s="35">
        <v>71</v>
      </c>
      <c r="BF75" s="35">
        <v>66.2</v>
      </c>
      <c r="BG75" s="35">
        <v>62.5</v>
      </c>
      <c r="BH75" s="35">
        <v>62.5</v>
      </c>
      <c r="BI75" s="35">
        <v>59.4</v>
      </c>
      <c r="BJ75" s="35">
        <v>57.4</v>
      </c>
      <c r="BK75" s="35">
        <v>57.4</v>
      </c>
      <c r="BL75" s="35">
        <v>57.4</v>
      </c>
      <c r="BM75" s="35">
        <v>57.4</v>
      </c>
      <c r="BN75" s="35">
        <v>57.4</v>
      </c>
      <c r="BO75" s="35">
        <v>57.4</v>
      </c>
      <c r="BP75" s="35">
        <v>57.4</v>
      </c>
      <c r="BQ75" s="35">
        <v>57.4</v>
      </c>
      <c r="BR75" s="35">
        <v>57.4</v>
      </c>
      <c r="BS75" s="35">
        <v>57.4</v>
      </c>
      <c r="BT75" s="35">
        <v>57.4</v>
      </c>
      <c r="BU75" s="35">
        <v>57.4</v>
      </c>
      <c r="BV75" s="35">
        <v>57.4</v>
      </c>
      <c r="BW75" s="35">
        <v>57.4</v>
      </c>
      <c r="BX75" s="35">
        <v>57.4</v>
      </c>
      <c r="BY75" s="35">
        <v>57.4</v>
      </c>
      <c r="BZ75" s="35">
        <v>57.4</v>
      </c>
      <c r="CA75" s="35">
        <v>57.4</v>
      </c>
      <c r="CB75" s="35">
        <v>57.4</v>
      </c>
      <c r="CC75" s="35">
        <v>57.4</v>
      </c>
      <c r="CD75" s="35">
        <v>57.4</v>
      </c>
      <c r="CE75" s="35">
        <v>57.4</v>
      </c>
      <c r="CF75" s="35">
        <v>57.4</v>
      </c>
      <c r="CG75" s="35">
        <v>57.4</v>
      </c>
      <c r="CH75" s="35">
        <v>57.4</v>
      </c>
      <c r="CI75" s="35">
        <v>57.4</v>
      </c>
      <c r="CJ75" s="35">
        <v>57.4</v>
      </c>
      <c r="CK75" s="35">
        <v>57.4</v>
      </c>
      <c r="CL75" s="35">
        <v>57.4</v>
      </c>
    </row>
    <row r="76" spans="1:90">
      <c r="A76" s="43" t="s">
        <v>180</v>
      </c>
      <c r="B76" s="43" t="s">
        <v>181</v>
      </c>
      <c r="C76" s="34">
        <v>7.1139999999999995E-2</v>
      </c>
      <c r="D76" s="35">
        <v>99.6</v>
      </c>
      <c r="E76" s="35">
        <v>102.5</v>
      </c>
      <c r="F76" s="35">
        <v>101.3</v>
      </c>
      <c r="G76" s="35">
        <v>103.1</v>
      </c>
      <c r="H76" s="35">
        <v>103.1</v>
      </c>
      <c r="I76" s="35">
        <v>101.6</v>
      </c>
      <c r="J76" s="35">
        <v>103.4</v>
      </c>
      <c r="K76" s="35">
        <v>106.3</v>
      </c>
      <c r="L76" s="35">
        <v>109.7</v>
      </c>
      <c r="M76" s="35">
        <v>110.1</v>
      </c>
      <c r="N76" s="35">
        <v>116.1</v>
      </c>
      <c r="O76" s="35">
        <v>131.80000000000001</v>
      </c>
      <c r="P76" s="35">
        <v>135.80000000000001</v>
      </c>
      <c r="Q76" s="35">
        <v>144</v>
      </c>
      <c r="R76" s="35">
        <v>128</v>
      </c>
      <c r="S76" s="35">
        <v>120.4</v>
      </c>
      <c r="T76" s="35">
        <v>112.3</v>
      </c>
      <c r="U76" s="35">
        <v>115.7</v>
      </c>
      <c r="V76" s="35">
        <v>112.4</v>
      </c>
      <c r="W76" s="35">
        <v>116.4</v>
      </c>
      <c r="X76" s="35">
        <v>119.6</v>
      </c>
      <c r="Y76" s="35">
        <v>118.8</v>
      </c>
      <c r="Z76" s="35">
        <v>116.9</v>
      </c>
      <c r="AA76" s="35">
        <v>118.9</v>
      </c>
      <c r="AB76" s="35">
        <v>117.8</v>
      </c>
      <c r="AC76" s="35">
        <v>115.2</v>
      </c>
      <c r="AD76" s="35">
        <v>114.2</v>
      </c>
      <c r="AE76" s="35">
        <v>112.5</v>
      </c>
      <c r="AF76" s="35">
        <v>112.1</v>
      </c>
      <c r="AG76" s="35">
        <v>113.3</v>
      </c>
      <c r="AH76" s="35">
        <v>111.9</v>
      </c>
      <c r="AI76" s="35">
        <v>112</v>
      </c>
      <c r="AJ76" s="35">
        <v>108.7</v>
      </c>
      <c r="AK76" s="35">
        <v>109.8</v>
      </c>
      <c r="AL76" s="35">
        <v>109</v>
      </c>
      <c r="AM76" s="35">
        <v>108.3</v>
      </c>
      <c r="AN76" s="35">
        <v>108.3</v>
      </c>
      <c r="AO76" s="35">
        <v>108.3</v>
      </c>
      <c r="AP76" s="35">
        <v>108.3</v>
      </c>
      <c r="AQ76" s="35">
        <v>108.3</v>
      </c>
      <c r="AR76" s="35">
        <v>107.2</v>
      </c>
      <c r="AS76" s="35">
        <v>104.1</v>
      </c>
      <c r="AT76" s="35">
        <v>104</v>
      </c>
      <c r="AU76" s="35">
        <v>109</v>
      </c>
      <c r="AV76" s="35">
        <v>118.1</v>
      </c>
      <c r="AW76" s="35">
        <v>119.2</v>
      </c>
      <c r="AX76" s="35">
        <v>132.5</v>
      </c>
      <c r="AY76" s="35">
        <v>139.80000000000001</v>
      </c>
      <c r="AZ76" s="35">
        <v>145.6</v>
      </c>
      <c r="BA76" s="35">
        <v>137.1</v>
      </c>
      <c r="BB76" s="35">
        <v>134</v>
      </c>
      <c r="BC76" s="35">
        <v>134.69999999999999</v>
      </c>
      <c r="BD76" s="35">
        <v>135</v>
      </c>
      <c r="BE76" s="35">
        <v>134.80000000000001</v>
      </c>
      <c r="BF76" s="35">
        <v>132.9</v>
      </c>
      <c r="BG76" s="35">
        <v>142.9</v>
      </c>
      <c r="BH76" s="35">
        <v>151</v>
      </c>
      <c r="BI76" s="35">
        <v>150.9</v>
      </c>
      <c r="BJ76" s="35">
        <v>158.30000000000001</v>
      </c>
      <c r="BK76" s="35">
        <v>157</v>
      </c>
      <c r="BL76" s="35">
        <v>161.1</v>
      </c>
      <c r="BM76" s="35">
        <v>161.19999999999999</v>
      </c>
      <c r="BN76" s="35">
        <v>158.30000000000001</v>
      </c>
      <c r="BO76" s="35">
        <v>159.69999999999999</v>
      </c>
      <c r="BP76" s="35">
        <v>166.8</v>
      </c>
      <c r="BQ76" s="35">
        <v>167.9</v>
      </c>
      <c r="BR76" s="35">
        <v>175.6</v>
      </c>
      <c r="BS76" s="35">
        <v>181.6</v>
      </c>
      <c r="BT76" s="35">
        <v>209.8</v>
      </c>
      <c r="BU76" s="35">
        <v>214.5</v>
      </c>
      <c r="BV76" s="35">
        <v>216.4</v>
      </c>
      <c r="BW76" s="35">
        <v>245.3</v>
      </c>
      <c r="BX76" s="35">
        <v>255.3</v>
      </c>
      <c r="BY76" s="35">
        <v>255.9</v>
      </c>
      <c r="BZ76" s="35">
        <v>201.8</v>
      </c>
      <c r="CA76" s="35">
        <v>200.2</v>
      </c>
      <c r="CB76" s="35">
        <v>185.8</v>
      </c>
      <c r="CC76" s="35">
        <v>174.4</v>
      </c>
      <c r="CD76" s="35">
        <v>175.5</v>
      </c>
      <c r="CE76" s="35">
        <v>179.9</v>
      </c>
      <c r="CF76" s="35">
        <v>185.2</v>
      </c>
      <c r="CG76" s="35">
        <v>179</v>
      </c>
      <c r="CH76" s="35">
        <v>170</v>
      </c>
      <c r="CI76" s="35">
        <v>177.3</v>
      </c>
      <c r="CJ76" s="35">
        <v>178.5</v>
      </c>
      <c r="CK76" s="35">
        <v>174.7</v>
      </c>
      <c r="CL76" s="35">
        <v>173.7</v>
      </c>
    </row>
    <row r="77" spans="1:90">
      <c r="A77" s="43" t="s">
        <v>182</v>
      </c>
      <c r="B77" s="43" t="s">
        <v>183</v>
      </c>
      <c r="C77" s="34">
        <v>1.95E-2</v>
      </c>
      <c r="D77" s="35">
        <v>100</v>
      </c>
      <c r="E77" s="35">
        <v>102.3</v>
      </c>
      <c r="F77" s="35">
        <v>104.2</v>
      </c>
      <c r="G77" s="35">
        <v>103.7</v>
      </c>
      <c r="H77" s="35">
        <v>107.3</v>
      </c>
      <c r="I77" s="35">
        <v>105.4</v>
      </c>
      <c r="J77" s="35">
        <v>105.5</v>
      </c>
      <c r="K77" s="35">
        <v>106.1</v>
      </c>
      <c r="L77" s="35">
        <v>107.7</v>
      </c>
      <c r="M77" s="35">
        <v>107.9</v>
      </c>
      <c r="N77" s="35">
        <v>107.9</v>
      </c>
      <c r="O77" s="35">
        <v>108</v>
      </c>
      <c r="P77" s="35">
        <v>107.9</v>
      </c>
      <c r="Q77" s="35">
        <v>107.3</v>
      </c>
      <c r="R77" s="35">
        <v>106.5</v>
      </c>
      <c r="S77" s="35">
        <v>105.8</v>
      </c>
      <c r="T77" s="35">
        <v>105.7</v>
      </c>
      <c r="U77" s="35">
        <v>105.5</v>
      </c>
      <c r="V77" s="35">
        <v>105.6</v>
      </c>
      <c r="W77" s="35">
        <v>107.2</v>
      </c>
      <c r="X77" s="35">
        <v>109.3</v>
      </c>
      <c r="Y77" s="35">
        <v>110.8</v>
      </c>
      <c r="Z77" s="35">
        <v>110.8</v>
      </c>
      <c r="AA77" s="35">
        <v>110.8</v>
      </c>
      <c r="AB77" s="35">
        <v>110.2</v>
      </c>
      <c r="AC77" s="35">
        <v>109.5</v>
      </c>
      <c r="AD77" s="35">
        <v>109.2</v>
      </c>
      <c r="AE77" s="35">
        <v>109.7</v>
      </c>
      <c r="AF77" s="35">
        <v>108.2</v>
      </c>
      <c r="AG77" s="35">
        <v>110.6</v>
      </c>
      <c r="AH77" s="35">
        <v>111.1</v>
      </c>
      <c r="AI77" s="35">
        <v>111.1</v>
      </c>
      <c r="AJ77" s="35">
        <v>111.5</v>
      </c>
      <c r="AK77" s="35">
        <v>113.2</v>
      </c>
      <c r="AL77" s="35">
        <v>113.2</v>
      </c>
      <c r="AM77" s="35">
        <v>113.2</v>
      </c>
      <c r="AN77" s="35">
        <v>114</v>
      </c>
      <c r="AO77" s="35">
        <v>114.5</v>
      </c>
      <c r="AP77" s="35">
        <v>115.2</v>
      </c>
      <c r="AQ77" s="35">
        <v>115</v>
      </c>
      <c r="AR77" s="35">
        <v>113.1</v>
      </c>
      <c r="AS77" s="35">
        <v>111.9</v>
      </c>
      <c r="AT77" s="35">
        <v>112.8</v>
      </c>
      <c r="AU77" s="35">
        <v>113.4</v>
      </c>
      <c r="AV77" s="35">
        <v>112.8</v>
      </c>
      <c r="AW77" s="35">
        <v>112.4</v>
      </c>
      <c r="AX77" s="35">
        <v>112.8</v>
      </c>
      <c r="AY77" s="35">
        <v>113.1</v>
      </c>
      <c r="AZ77" s="35">
        <v>112.5</v>
      </c>
      <c r="BA77" s="35">
        <v>115.1</v>
      </c>
      <c r="BB77" s="35">
        <v>115.4</v>
      </c>
      <c r="BC77" s="35">
        <v>114.4</v>
      </c>
      <c r="BD77" s="35">
        <v>113.3</v>
      </c>
      <c r="BE77" s="35">
        <v>114.5</v>
      </c>
      <c r="BF77" s="35">
        <v>117.7</v>
      </c>
      <c r="BG77" s="35">
        <v>118.4</v>
      </c>
      <c r="BH77" s="35">
        <v>124</v>
      </c>
      <c r="BI77" s="35">
        <v>133.4</v>
      </c>
      <c r="BJ77" s="35">
        <v>136.1</v>
      </c>
      <c r="BK77" s="35">
        <v>138.30000000000001</v>
      </c>
      <c r="BL77" s="35">
        <v>139.69999999999999</v>
      </c>
      <c r="BM77" s="35">
        <v>143.6</v>
      </c>
      <c r="BN77" s="35">
        <v>143.6</v>
      </c>
      <c r="BO77" s="35">
        <v>143.1</v>
      </c>
      <c r="BP77" s="35">
        <v>143.30000000000001</v>
      </c>
      <c r="BQ77" s="35">
        <v>145.4</v>
      </c>
      <c r="BR77" s="35">
        <v>148</v>
      </c>
      <c r="BS77" s="35">
        <v>151.4</v>
      </c>
      <c r="BT77" s="35">
        <v>154.80000000000001</v>
      </c>
      <c r="BU77" s="35">
        <v>163.5</v>
      </c>
      <c r="BV77" s="35">
        <v>174.8</v>
      </c>
      <c r="BW77" s="35">
        <v>176.9</v>
      </c>
      <c r="BX77" s="35">
        <v>178.3</v>
      </c>
      <c r="BY77" s="35">
        <v>181.3</v>
      </c>
      <c r="BZ77" s="35">
        <v>178.6</v>
      </c>
      <c r="CA77" s="35">
        <v>177.3</v>
      </c>
      <c r="CB77" s="35">
        <v>180.3</v>
      </c>
      <c r="CC77" s="35">
        <v>180</v>
      </c>
      <c r="CD77" s="35">
        <v>194.5</v>
      </c>
      <c r="CE77" s="35">
        <v>201.2</v>
      </c>
      <c r="CF77" s="35">
        <v>209.1</v>
      </c>
      <c r="CG77" s="35">
        <v>197.5</v>
      </c>
      <c r="CH77" s="35">
        <v>194.4</v>
      </c>
      <c r="CI77" s="35">
        <v>187.8</v>
      </c>
      <c r="CJ77" s="35">
        <v>188.6</v>
      </c>
      <c r="CK77" s="35">
        <v>188.1</v>
      </c>
      <c r="CL77" s="35">
        <v>186.4</v>
      </c>
    </row>
    <row r="78" spans="1:90">
      <c r="A78" s="43" t="s">
        <v>184</v>
      </c>
      <c r="B78" s="43" t="s">
        <v>185</v>
      </c>
      <c r="C78" s="34">
        <v>1.78051</v>
      </c>
      <c r="D78" s="35">
        <v>97.8</v>
      </c>
      <c r="E78" s="35">
        <v>95.6</v>
      </c>
      <c r="F78" s="35">
        <v>92.8</v>
      </c>
      <c r="G78" s="35">
        <v>92.8</v>
      </c>
      <c r="H78" s="35">
        <v>92.3</v>
      </c>
      <c r="I78" s="35">
        <v>92.5</v>
      </c>
      <c r="J78" s="35">
        <v>93.6</v>
      </c>
      <c r="K78" s="35">
        <v>92.2</v>
      </c>
      <c r="L78" s="35">
        <v>92.4</v>
      </c>
      <c r="M78" s="35">
        <v>92</v>
      </c>
      <c r="N78" s="35">
        <v>91.8</v>
      </c>
      <c r="O78" s="35">
        <v>85.4</v>
      </c>
      <c r="P78" s="35">
        <v>86.3</v>
      </c>
      <c r="Q78" s="35">
        <v>86.9</v>
      </c>
      <c r="R78" s="35">
        <v>86.1</v>
      </c>
      <c r="S78" s="35">
        <v>86.8</v>
      </c>
      <c r="T78" s="35">
        <v>88.5</v>
      </c>
      <c r="U78" s="35">
        <v>89.6</v>
      </c>
      <c r="V78" s="35">
        <v>89.7</v>
      </c>
      <c r="W78" s="35">
        <v>90.3</v>
      </c>
      <c r="X78" s="35">
        <v>91.8</v>
      </c>
      <c r="Y78" s="35">
        <v>91.7</v>
      </c>
      <c r="Z78" s="35">
        <v>95.2</v>
      </c>
      <c r="AA78" s="35">
        <v>100.7</v>
      </c>
      <c r="AB78" s="35">
        <v>101.3</v>
      </c>
      <c r="AC78" s="35">
        <v>103.8</v>
      </c>
      <c r="AD78" s="35">
        <v>104.5</v>
      </c>
      <c r="AE78" s="35">
        <v>107.2</v>
      </c>
      <c r="AF78" s="35">
        <v>107.9</v>
      </c>
      <c r="AG78" s="35">
        <v>109.2</v>
      </c>
      <c r="AH78" s="35">
        <v>111.9</v>
      </c>
      <c r="AI78" s="35">
        <v>111.4</v>
      </c>
      <c r="AJ78" s="35">
        <v>111.2</v>
      </c>
      <c r="AK78" s="35">
        <v>110.1</v>
      </c>
      <c r="AL78" s="35">
        <v>110.5</v>
      </c>
      <c r="AM78" s="35">
        <v>112.6</v>
      </c>
      <c r="AN78" s="35">
        <v>117.4</v>
      </c>
      <c r="AO78" s="35">
        <v>119.3</v>
      </c>
      <c r="AP78" s="35">
        <v>129.9</v>
      </c>
      <c r="AQ78" s="35">
        <v>127.5</v>
      </c>
      <c r="AR78" s="35">
        <v>129.9</v>
      </c>
      <c r="AS78" s="35">
        <v>136.19999999999999</v>
      </c>
      <c r="AT78" s="35">
        <v>137.9</v>
      </c>
      <c r="AU78" s="35">
        <v>135.80000000000001</v>
      </c>
      <c r="AV78" s="35">
        <v>133</v>
      </c>
      <c r="AW78" s="35">
        <v>130.80000000000001</v>
      </c>
      <c r="AX78" s="35">
        <v>131.1</v>
      </c>
      <c r="AY78" s="35">
        <v>128.6</v>
      </c>
      <c r="AZ78" s="35">
        <v>129.30000000000001</v>
      </c>
      <c r="BA78" s="35">
        <v>126.2</v>
      </c>
      <c r="BB78" s="35">
        <v>127.7</v>
      </c>
      <c r="BC78" s="35">
        <v>130.1</v>
      </c>
      <c r="BD78" s="35">
        <v>134.6</v>
      </c>
      <c r="BE78" s="35">
        <v>134.9</v>
      </c>
      <c r="BF78" s="35">
        <v>134.1</v>
      </c>
      <c r="BG78" s="35">
        <v>135</v>
      </c>
      <c r="BH78" s="35">
        <v>133.4</v>
      </c>
      <c r="BI78" s="35">
        <v>130.30000000000001</v>
      </c>
      <c r="BJ78" s="35">
        <v>134.4</v>
      </c>
      <c r="BK78" s="35">
        <v>137.4</v>
      </c>
      <c r="BL78" s="35">
        <v>140</v>
      </c>
      <c r="BM78" s="35">
        <v>139.19999999999999</v>
      </c>
      <c r="BN78" s="35">
        <v>136.19999999999999</v>
      </c>
      <c r="BO78" s="35">
        <v>138.6</v>
      </c>
      <c r="BP78" s="35">
        <v>137.69999999999999</v>
      </c>
      <c r="BQ78" s="35">
        <v>137.69999999999999</v>
      </c>
      <c r="BR78" s="35">
        <v>137.1</v>
      </c>
      <c r="BS78" s="35">
        <v>138.4</v>
      </c>
      <c r="BT78" s="35">
        <v>139.69999999999999</v>
      </c>
      <c r="BU78" s="35">
        <v>140.1</v>
      </c>
      <c r="BV78" s="35">
        <v>138.6</v>
      </c>
      <c r="BW78" s="35">
        <v>141.9</v>
      </c>
      <c r="BX78" s="35">
        <v>144.9</v>
      </c>
      <c r="BY78" s="35">
        <v>150.19999999999999</v>
      </c>
      <c r="BZ78" s="35">
        <v>151</v>
      </c>
      <c r="CA78" s="35">
        <v>152.5</v>
      </c>
      <c r="CB78" s="35">
        <v>154.30000000000001</v>
      </c>
      <c r="CC78" s="35">
        <v>155.4</v>
      </c>
      <c r="CD78" s="35">
        <v>156.19999999999999</v>
      </c>
      <c r="CE78" s="35">
        <v>161.30000000000001</v>
      </c>
      <c r="CF78" s="35">
        <v>160.30000000000001</v>
      </c>
      <c r="CG78" s="35">
        <v>154.5</v>
      </c>
      <c r="CH78" s="35">
        <v>154.6</v>
      </c>
      <c r="CI78" s="35">
        <v>156.9</v>
      </c>
      <c r="CJ78" s="35">
        <v>163.4</v>
      </c>
      <c r="CK78" s="35">
        <v>164.3</v>
      </c>
      <c r="CL78" s="35">
        <v>171.3</v>
      </c>
    </row>
    <row r="79" spans="1:90">
      <c r="A79" s="43" t="s">
        <v>186</v>
      </c>
      <c r="B79" s="43" t="s">
        <v>187</v>
      </c>
      <c r="C79" s="34">
        <v>0.39667999999999998</v>
      </c>
      <c r="D79" s="35">
        <v>99.9</v>
      </c>
      <c r="E79" s="35">
        <v>101.2</v>
      </c>
      <c r="F79" s="35">
        <v>94.6</v>
      </c>
      <c r="G79" s="35">
        <v>96</v>
      </c>
      <c r="H79" s="35">
        <v>96.3</v>
      </c>
      <c r="I79" s="35">
        <v>97.1</v>
      </c>
      <c r="J79" s="35">
        <v>102.1</v>
      </c>
      <c r="K79" s="35">
        <v>98.7</v>
      </c>
      <c r="L79" s="35">
        <v>99.9</v>
      </c>
      <c r="M79" s="35">
        <v>101.8</v>
      </c>
      <c r="N79" s="35">
        <v>103.3</v>
      </c>
      <c r="O79" s="35">
        <v>91.5</v>
      </c>
      <c r="P79" s="35">
        <v>89.8</v>
      </c>
      <c r="Q79" s="35">
        <v>91.6</v>
      </c>
      <c r="R79" s="35">
        <v>93.5</v>
      </c>
      <c r="S79" s="35">
        <v>95.4</v>
      </c>
      <c r="T79" s="35">
        <v>98.8</v>
      </c>
      <c r="U79" s="35">
        <v>100.4</v>
      </c>
      <c r="V79" s="35">
        <v>101.7</v>
      </c>
      <c r="W79" s="35">
        <v>101.4</v>
      </c>
      <c r="X79" s="35">
        <v>103</v>
      </c>
      <c r="Y79" s="35">
        <v>104</v>
      </c>
      <c r="Z79" s="35">
        <v>110.3</v>
      </c>
      <c r="AA79" s="35">
        <v>116.4</v>
      </c>
      <c r="AB79" s="35">
        <v>122.5</v>
      </c>
      <c r="AC79" s="35">
        <v>128.19999999999999</v>
      </c>
      <c r="AD79" s="35">
        <v>132.19999999999999</v>
      </c>
      <c r="AE79" s="35">
        <v>133.9</v>
      </c>
      <c r="AF79" s="35">
        <v>136.6</v>
      </c>
      <c r="AG79" s="35">
        <v>141.9</v>
      </c>
      <c r="AH79" s="35">
        <v>146.5</v>
      </c>
      <c r="AI79" s="35">
        <v>145.5</v>
      </c>
      <c r="AJ79" s="35">
        <v>145.1</v>
      </c>
      <c r="AK79" s="35">
        <v>140.1</v>
      </c>
      <c r="AL79" s="35">
        <v>134.1</v>
      </c>
      <c r="AM79" s="35">
        <v>136.1</v>
      </c>
      <c r="AN79" s="35">
        <v>136.69999999999999</v>
      </c>
      <c r="AO79" s="35">
        <v>140.9</v>
      </c>
      <c r="AP79" s="35">
        <v>146.5</v>
      </c>
      <c r="AQ79" s="35">
        <v>146.4</v>
      </c>
      <c r="AR79" s="35">
        <v>150.6</v>
      </c>
      <c r="AS79" s="35">
        <v>155.1</v>
      </c>
      <c r="AT79" s="35">
        <v>149.19999999999999</v>
      </c>
      <c r="AU79" s="35">
        <v>150.4</v>
      </c>
      <c r="AV79" s="35">
        <v>139.5</v>
      </c>
      <c r="AW79" s="35">
        <v>139.9</v>
      </c>
      <c r="AX79" s="35">
        <v>137.80000000000001</v>
      </c>
      <c r="AY79" s="35">
        <v>141.69999999999999</v>
      </c>
      <c r="AZ79" s="35">
        <v>142.1</v>
      </c>
      <c r="BA79" s="35">
        <v>137.80000000000001</v>
      </c>
      <c r="BB79" s="35">
        <v>141.30000000000001</v>
      </c>
      <c r="BC79" s="35">
        <v>146.4</v>
      </c>
      <c r="BD79" s="35">
        <v>146</v>
      </c>
      <c r="BE79" s="35">
        <v>145.1</v>
      </c>
      <c r="BF79" s="35">
        <v>140.19999999999999</v>
      </c>
      <c r="BG79" s="35">
        <v>141.4</v>
      </c>
      <c r="BH79" s="35">
        <v>144.6</v>
      </c>
      <c r="BI79" s="35">
        <v>141.5</v>
      </c>
      <c r="BJ79" s="35">
        <v>152</v>
      </c>
      <c r="BK79" s="35">
        <v>156</v>
      </c>
      <c r="BL79" s="35">
        <v>153.69999999999999</v>
      </c>
      <c r="BM79" s="35">
        <v>156</v>
      </c>
      <c r="BN79" s="35">
        <v>152.9</v>
      </c>
      <c r="BO79" s="35">
        <v>162</v>
      </c>
      <c r="BP79" s="35">
        <v>163.4</v>
      </c>
      <c r="BQ79" s="35">
        <v>163.4</v>
      </c>
      <c r="BR79" s="35">
        <v>166.3</v>
      </c>
      <c r="BS79" s="35">
        <v>173.5</v>
      </c>
      <c r="BT79" s="35">
        <v>178.4</v>
      </c>
      <c r="BU79" s="35">
        <v>172.1</v>
      </c>
      <c r="BV79" s="35">
        <v>158.6</v>
      </c>
      <c r="BW79" s="35">
        <v>157.6</v>
      </c>
      <c r="BX79" s="35">
        <v>154.30000000000001</v>
      </c>
      <c r="BY79" s="35">
        <v>156.9</v>
      </c>
      <c r="BZ79" s="35">
        <v>171.3</v>
      </c>
      <c r="CA79" s="35">
        <v>183.6</v>
      </c>
      <c r="CB79" s="35">
        <v>188.8</v>
      </c>
      <c r="CC79" s="35">
        <v>191.5</v>
      </c>
      <c r="CD79" s="35">
        <v>194.4</v>
      </c>
      <c r="CE79" s="35">
        <v>203.3</v>
      </c>
      <c r="CF79" s="35">
        <v>205</v>
      </c>
      <c r="CG79" s="35">
        <v>196.9</v>
      </c>
      <c r="CH79" s="35">
        <v>191.3</v>
      </c>
      <c r="CI79" s="35">
        <v>192.4</v>
      </c>
      <c r="CJ79" s="35">
        <v>208.4</v>
      </c>
      <c r="CK79" s="35">
        <v>214</v>
      </c>
      <c r="CL79" s="35">
        <v>230.6</v>
      </c>
    </row>
    <row r="80" spans="1:90">
      <c r="A80" s="43" t="s">
        <v>188</v>
      </c>
      <c r="B80" s="43" t="s">
        <v>189</v>
      </c>
      <c r="C80" s="34">
        <v>0.33796999999999999</v>
      </c>
      <c r="D80" s="35">
        <v>100.3</v>
      </c>
      <c r="E80" s="35">
        <v>94.6</v>
      </c>
      <c r="F80" s="35">
        <v>91.2</v>
      </c>
      <c r="G80" s="35">
        <v>93</v>
      </c>
      <c r="H80" s="35">
        <v>96.1</v>
      </c>
      <c r="I80" s="35">
        <v>94.8</v>
      </c>
      <c r="J80" s="35">
        <v>96.8</v>
      </c>
      <c r="K80" s="35">
        <v>98.2</v>
      </c>
      <c r="L80" s="35">
        <v>98.8</v>
      </c>
      <c r="M80" s="35">
        <v>98.6</v>
      </c>
      <c r="N80" s="35">
        <v>98.1</v>
      </c>
      <c r="O80" s="35">
        <v>95.5</v>
      </c>
      <c r="P80" s="35">
        <v>95.4</v>
      </c>
      <c r="Q80" s="35">
        <v>93.6</v>
      </c>
      <c r="R80" s="35">
        <v>91.5</v>
      </c>
      <c r="S80" s="35">
        <v>93.1</v>
      </c>
      <c r="T80" s="35">
        <v>94.7</v>
      </c>
      <c r="U80" s="35">
        <v>96.4</v>
      </c>
      <c r="V80" s="35">
        <v>95.2</v>
      </c>
      <c r="W80" s="35">
        <v>96.9</v>
      </c>
      <c r="X80" s="35">
        <v>98.1</v>
      </c>
      <c r="Y80" s="35">
        <v>97.8</v>
      </c>
      <c r="Z80" s="35">
        <v>102.1</v>
      </c>
      <c r="AA80" s="35">
        <v>106.3</v>
      </c>
      <c r="AB80" s="35">
        <v>107.1</v>
      </c>
      <c r="AC80" s="35">
        <v>105.8</v>
      </c>
      <c r="AD80" s="35">
        <v>106.1</v>
      </c>
      <c r="AE80" s="35">
        <v>110.8</v>
      </c>
      <c r="AF80" s="35">
        <v>112</v>
      </c>
      <c r="AG80" s="35">
        <v>112.4</v>
      </c>
      <c r="AH80" s="35">
        <v>113.5</v>
      </c>
      <c r="AI80" s="35">
        <v>114</v>
      </c>
      <c r="AJ80" s="35">
        <v>114.2</v>
      </c>
      <c r="AK80" s="35">
        <v>114.5</v>
      </c>
      <c r="AL80" s="35">
        <v>117.9</v>
      </c>
      <c r="AM80" s="35">
        <v>118.9</v>
      </c>
      <c r="AN80" s="35">
        <v>124.3</v>
      </c>
      <c r="AO80" s="35">
        <v>126.7</v>
      </c>
      <c r="AP80" s="35">
        <v>138.69999999999999</v>
      </c>
      <c r="AQ80" s="35">
        <v>130.5</v>
      </c>
      <c r="AR80" s="35">
        <v>133.5</v>
      </c>
      <c r="AS80" s="35">
        <v>147.9</v>
      </c>
      <c r="AT80" s="35">
        <v>151.69999999999999</v>
      </c>
      <c r="AU80" s="35">
        <v>151.19999999999999</v>
      </c>
      <c r="AV80" s="35">
        <v>150.1</v>
      </c>
      <c r="AW80" s="35">
        <v>151.30000000000001</v>
      </c>
      <c r="AX80" s="35">
        <v>151.19999999999999</v>
      </c>
      <c r="AY80" s="35">
        <v>151.5</v>
      </c>
      <c r="AZ80" s="35">
        <v>148.1</v>
      </c>
      <c r="BA80" s="35">
        <v>134</v>
      </c>
      <c r="BB80" s="35">
        <v>131.69999999999999</v>
      </c>
      <c r="BC80" s="35">
        <v>133.4</v>
      </c>
      <c r="BD80" s="35">
        <v>137.4</v>
      </c>
      <c r="BE80" s="35">
        <v>137.80000000000001</v>
      </c>
      <c r="BF80" s="35">
        <v>139</v>
      </c>
      <c r="BG80" s="35">
        <v>140.30000000000001</v>
      </c>
      <c r="BH80" s="35">
        <v>138.1</v>
      </c>
      <c r="BI80" s="35">
        <v>139.19999999999999</v>
      </c>
      <c r="BJ80" s="35">
        <v>139.9</v>
      </c>
      <c r="BK80" s="35">
        <v>144.30000000000001</v>
      </c>
      <c r="BL80" s="35">
        <v>144.30000000000001</v>
      </c>
      <c r="BM80" s="35">
        <v>140.19999999999999</v>
      </c>
      <c r="BN80" s="35">
        <v>136.69999999999999</v>
      </c>
      <c r="BO80" s="35">
        <v>136.5</v>
      </c>
      <c r="BP80" s="35">
        <v>136.19999999999999</v>
      </c>
      <c r="BQ80" s="35">
        <v>136.69999999999999</v>
      </c>
      <c r="BR80" s="35">
        <v>133.6</v>
      </c>
      <c r="BS80" s="35">
        <v>133.30000000000001</v>
      </c>
      <c r="BT80" s="35">
        <v>133.1</v>
      </c>
      <c r="BU80" s="35">
        <v>134.30000000000001</v>
      </c>
      <c r="BV80" s="35">
        <v>134.19999999999999</v>
      </c>
      <c r="BW80" s="35">
        <v>134.6</v>
      </c>
      <c r="BX80" s="35">
        <v>136.9</v>
      </c>
      <c r="BY80" s="35">
        <v>136.9</v>
      </c>
      <c r="BZ80" s="35">
        <v>134.80000000000001</v>
      </c>
      <c r="CA80" s="35">
        <v>130.1</v>
      </c>
      <c r="CB80" s="35">
        <v>132.19999999999999</v>
      </c>
      <c r="CC80" s="35">
        <v>139.69999999999999</v>
      </c>
      <c r="CD80" s="35">
        <v>143.6</v>
      </c>
      <c r="CE80" s="35">
        <v>149.30000000000001</v>
      </c>
      <c r="CF80" s="35">
        <v>152.19999999999999</v>
      </c>
      <c r="CG80" s="35">
        <v>150.4</v>
      </c>
      <c r="CH80" s="35">
        <v>149.80000000000001</v>
      </c>
      <c r="CI80" s="35">
        <v>157.9</v>
      </c>
      <c r="CJ80" s="35">
        <v>164.6</v>
      </c>
      <c r="CK80" s="35">
        <v>162.69999999999999</v>
      </c>
      <c r="CL80" s="35">
        <v>164.7</v>
      </c>
    </row>
    <row r="81" spans="1:90">
      <c r="A81" s="43" t="s">
        <v>190</v>
      </c>
      <c r="B81" s="43" t="s">
        <v>191</v>
      </c>
      <c r="C81" s="34">
        <v>0.20763000000000001</v>
      </c>
      <c r="D81" s="35">
        <v>88.3</v>
      </c>
      <c r="E81" s="35">
        <v>84.7</v>
      </c>
      <c r="F81" s="35">
        <v>84.2</v>
      </c>
      <c r="G81" s="35">
        <v>84.7</v>
      </c>
      <c r="H81" s="35">
        <v>84.5</v>
      </c>
      <c r="I81" s="35">
        <v>84.6</v>
      </c>
      <c r="J81" s="35">
        <v>85.6</v>
      </c>
      <c r="K81" s="35">
        <v>85.2</v>
      </c>
      <c r="L81" s="35">
        <v>85.3</v>
      </c>
      <c r="M81" s="35">
        <v>87.4</v>
      </c>
      <c r="N81" s="35">
        <v>85.6</v>
      </c>
      <c r="O81" s="35">
        <v>87.4</v>
      </c>
      <c r="P81" s="35">
        <v>89.6</v>
      </c>
      <c r="Q81" s="35">
        <v>89.1</v>
      </c>
      <c r="R81" s="35">
        <v>89.2</v>
      </c>
      <c r="S81" s="35">
        <v>89.7</v>
      </c>
      <c r="T81" s="35">
        <v>92.9</v>
      </c>
      <c r="U81" s="35">
        <v>94.1</v>
      </c>
      <c r="V81" s="35">
        <v>94.4</v>
      </c>
      <c r="W81" s="35">
        <v>97.5</v>
      </c>
      <c r="X81" s="35">
        <v>100.7</v>
      </c>
      <c r="Y81" s="35">
        <v>96.8</v>
      </c>
      <c r="Z81" s="35">
        <v>96</v>
      </c>
      <c r="AA81" s="35">
        <v>97</v>
      </c>
      <c r="AB81" s="35">
        <v>97.4</v>
      </c>
      <c r="AC81" s="35">
        <v>100.2</v>
      </c>
      <c r="AD81" s="35">
        <v>103</v>
      </c>
      <c r="AE81" s="35">
        <v>106.1</v>
      </c>
      <c r="AF81" s="35">
        <v>107.6</v>
      </c>
      <c r="AG81" s="35">
        <v>108.5</v>
      </c>
      <c r="AH81" s="35">
        <v>109.9</v>
      </c>
      <c r="AI81" s="35">
        <v>110.3</v>
      </c>
      <c r="AJ81" s="35">
        <v>110.8</v>
      </c>
      <c r="AK81" s="35">
        <v>112.5</v>
      </c>
      <c r="AL81" s="35">
        <v>112.3</v>
      </c>
      <c r="AM81" s="35">
        <v>112.9</v>
      </c>
      <c r="AN81" s="35">
        <v>116</v>
      </c>
      <c r="AO81" s="35">
        <v>118.7</v>
      </c>
      <c r="AP81" s="35">
        <v>121.4</v>
      </c>
      <c r="AQ81" s="35">
        <v>120.8</v>
      </c>
      <c r="AR81" s="35">
        <v>123.7</v>
      </c>
      <c r="AS81" s="35">
        <v>130.1</v>
      </c>
      <c r="AT81" s="35">
        <v>133.9</v>
      </c>
      <c r="AU81" s="35">
        <v>134.9</v>
      </c>
      <c r="AV81" s="35">
        <v>131.80000000000001</v>
      </c>
      <c r="AW81" s="35">
        <v>126.5</v>
      </c>
      <c r="AX81" s="35">
        <v>122.4</v>
      </c>
      <c r="AY81" s="35">
        <v>119.7</v>
      </c>
      <c r="AZ81" s="35">
        <v>120.8</v>
      </c>
      <c r="BA81" s="35">
        <v>122.1</v>
      </c>
      <c r="BB81" s="35">
        <v>125.1</v>
      </c>
      <c r="BC81" s="35">
        <v>126.3</v>
      </c>
      <c r="BD81" s="35">
        <v>129</v>
      </c>
      <c r="BE81" s="35">
        <v>136.6</v>
      </c>
      <c r="BF81" s="35">
        <v>137.80000000000001</v>
      </c>
      <c r="BG81" s="35">
        <v>140.30000000000001</v>
      </c>
      <c r="BH81" s="35">
        <v>136.30000000000001</v>
      </c>
      <c r="BI81" s="35">
        <v>128.4</v>
      </c>
      <c r="BJ81" s="35">
        <v>124.2</v>
      </c>
      <c r="BK81" s="35">
        <v>123.6</v>
      </c>
      <c r="BL81" s="35">
        <v>137.19999999999999</v>
      </c>
      <c r="BM81" s="35">
        <v>135.30000000000001</v>
      </c>
      <c r="BN81" s="35">
        <v>132.30000000000001</v>
      </c>
      <c r="BO81" s="35">
        <v>130.69999999999999</v>
      </c>
      <c r="BP81" s="35">
        <v>128.6</v>
      </c>
      <c r="BQ81" s="35">
        <v>130</v>
      </c>
      <c r="BR81" s="35">
        <v>130.80000000000001</v>
      </c>
      <c r="BS81" s="35">
        <v>135.6</v>
      </c>
      <c r="BT81" s="35">
        <v>135.9</v>
      </c>
      <c r="BU81" s="35">
        <v>132.30000000000001</v>
      </c>
      <c r="BV81" s="35">
        <v>132.69999999999999</v>
      </c>
      <c r="BW81" s="35">
        <v>132.19999999999999</v>
      </c>
      <c r="BX81" s="35">
        <v>133.4</v>
      </c>
      <c r="BY81" s="35">
        <v>134.9</v>
      </c>
      <c r="BZ81" s="35">
        <v>136.1</v>
      </c>
      <c r="CA81" s="35">
        <v>139.9</v>
      </c>
      <c r="CB81" s="35">
        <v>140.30000000000001</v>
      </c>
      <c r="CC81" s="35">
        <v>140.6</v>
      </c>
      <c r="CD81" s="35">
        <v>142.69999999999999</v>
      </c>
      <c r="CE81" s="35">
        <v>147.1</v>
      </c>
      <c r="CF81" s="35">
        <v>148.19999999999999</v>
      </c>
      <c r="CG81" s="35">
        <v>148</v>
      </c>
      <c r="CH81" s="35">
        <v>148.69999999999999</v>
      </c>
      <c r="CI81" s="35">
        <v>140</v>
      </c>
      <c r="CJ81" s="35">
        <v>140.19999999999999</v>
      </c>
      <c r="CK81" s="35">
        <v>142.1</v>
      </c>
      <c r="CL81" s="35">
        <v>142.4</v>
      </c>
    </row>
    <row r="82" spans="1:90">
      <c r="A82" s="43" t="s">
        <v>192</v>
      </c>
      <c r="B82" s="43" t="s">
        <v>193</v>
      </c>
      <c r="C82" s="34">
        <v>0.24537999999999999</v>
      </c>
      <c r="D82" s="35">
        <v>107.1</v>
      </c>
      <c r="E82" s="35">
        <v>108</v>
      </c>
      <c r="F82" s="35">
        <v>97.9</v>
      </c>
      <c r="G82" s="35">
        <v>92.9</v>
      </c>
      <c r="H82" s="35">
        <v>88.4</v>
      </c>
      <c r="I82" s="35">
        <v>86</v>
      </c>
      <c r="J82" s="35">
        <v>82.5</v>
      </c>
      <c r="K82" s="35">
        <v>81.599999999999994</v>
      </c>
      <c r="L82" s="35">
        <v>79.599999999999994</v>
      </c>
      <c r="M82" s="35">
        <v>82.3</v>
      </c>
      <c r="N82" s="35">
        <v>82</v>
      </c>
      <c r="O82" s="35">
        <v>79.8</v>
      </c>
      <c r="P82" s="35">
        <v>78.2</v>
      </c>
      <c r="Q82" s="35">
        <v>79.599999999999994</v>
      </c>
      <c r="R82" s="35">
        <v>74</v>
      </c>
      <c r="S82" s="35">
        <v>72</v>
      </c>
      <c r="T82" s="35">
        <v>70.599999999999994</v>
      </c>
      <c r="U82" s="35">
        <v>70.099999999999994</v>
      </c>
      <c r="V82" s="35">
        <v>68.7</v>
      </c>
      <c r="W82" s="35">
        <v>72.5</v>
      </c>
      <c r="X82" s="35">
        <v>73.8</v>
      </c>
      <c r="Y82" s="35">
        <v>76.3</v>
      </c>
      <c r="Z82" s="35">
        <v>74.7</v>
      </c>
      <c r="AA82" s="35">
        <v>74.3</v>
      </c>
      <c r="AB82" s="35">
        <v>72.400000000000006</v>
      </c>
      <c r="AC82" s="35">
        <v>71.3</v>
      </c>
      <c r="AD82" s="35">
        <v>65.2</v>
      </c>
      <c r="AE82" s="35">
        <v>65.8</v>
      </c>
      <c r="AF82" s="35">
        <v>65.8</v>
      </c>
      <c r="AG82" s="35">
        <v>64</v>
      </c>
      <c r="AH82" s="35">
        <v>66.5</v>
      </c>
      <c r="AI82" s="35">
        <v>66</v>
      </c>
      <c r="AJ82" s="35">
        <v>62.3</v>
      </c>
      <c r="AK82" s="35">
        <v>61.1</v>
      </c>
      <c r="AL82" s="35">
        <v>63.5</v>
      </c>
      <c r="AM82" s="35">
        <v>68.2</v>
      </c>
      <c r="AN82" s="35">
        <v>69.8</v>
      </c>
      <c r="AO82" s="35">
        <v>70.5</v>
      </c>
      <c r="AP82" s="35">
        <v>75.8</v>
      </c>
      <c r="AQ82" s="35">
        <v>78.8</v>
      </c>
      <c r="AR82" s="35">
        <v>78.8</v>
      </c>
      <c r="AS82" s="35">
        <v>83.1</v>
      </c>
      <c r="AT82" s="35">
        <v>90.2</v>
      </c>
      <c r="AU82" s="35">
        <v>87.8</v>
      </c>
      <c r="AV82" s="35">
        <v>88.4</v>
      </c>
      <c r="AW82" s="35">
        <v>85.7</v>
      </c>
      <c r="AX82" s="35">
        <v>84.5</v>
      </c>
      <c r="AY82" s="35">
        <v>83.6</v>
      </c>
      <c r="AZ82" s="35">
        <v>80.7</v>
      </c>
      <c r="BA82" s="35">
        <v>76.400000000000006</v>
      </c>
      <c r="BB82" s="35">
        <v>74.3</v>
      </c>
      <c r="BC82" s="35">
        <v>73.2</v>
      </c>
      <c r="BD82" s="35">
        <v>69.8</v>
      </c>
      <c r="BE82" s="35">
        <v>66.5</v>
      </c>
      <c r="BF82" s="35">
        <v>68.400000000000006</v>
      </c>
      <c r="BG82" s="35">
        <v>70.099999999999994</v>
      </c>
      <c r="BH82" s="35">
        <v>68.5</v>
      </c>
      <c r="BI82" s="35">
        <v>67.400000000000006</v>
      </c>
      <c r="BJ82" s="35">
        <v>68.5</v>
      </c>
      <c r="BK82" s="35">
        <v>74</v>
      </c>
      <c r="BL82" s="35">
        <v>73.900000000000006</v>
      </c>
      <c r="BM82" s="35">
        <v>74.8</v>
      </c>
      <c r="BN82" s="35">
        <v>72.099999999999994</v>
      </c>
      <c r="BO82" s="35">
        <v>74</v>
      </c>
      <c r="BP82" s="35">
        <v>72.2</v>
      </c>
      <c r="BQ82" s="35">
        <v>73.7</v>
      </c>
      <c r="BR82" s="35">
        <v>75</v>
      </c>
      <c r="BS82" s="35">
        <v>79</v>
      </c>
      <c r="BT82" s="35">
        <v>85.1</v>
      </c>
      <c r="BU82" s="35">
        <v>95.1</v>
      </c>
      <c r="BV82" s="35">
        <v>100.1</v>
      </c>
      <c r="BW82" s="35">
        <v>104.1</v>
      </c>
      <c r="BX82" s="35">
        <v>118.7</v>
      </c>
      <c r="BY82" s="35">
        <v>121.9</v>
      </c>
      <c r="BZ82" s="35">
        <v>116.1</v>
      </c>
      <c r="CA82" s="35">
        <v>121.7</v>
      </c>
      <c r="CB82" s="35">
        <v>125</v>
      </c>
      <c r="CC82" s="35">
        <v>123.6</v>
      </c>
      <c r="CD82" s="35">
        <v>116.5</v>
      </c>
      <c r="CE82" s="35">
        <v>119.7</v>
      </c>
      <c r="CF82" s="35">
        <v>114.8</v>
      </c>
      <c r="CG82" s="35">
        <v>111</v>
      </c>
      <c r="CH82" s="35">
        <v>110.9</v>
      </c>
      <c r="CI82" s="35">
        <v>109.4</v>
      </c>
      <c r="CJ82" s="35">
        <v>105.1</v>
      </c>
      <c r="CK82" s="35">
        <v>97.1</v>
      </c>
      <c r="CL82" s="35">
        <v>100.3</v>
      </c>
    </row>
    <row r="83" spans="1:90">
      <c r="A83" s="43" t="s">
        <v>194</v>
      </c>
      <c r="B83" s="43" t="s">
        <v>195</v>
      </c>
      <c r="C83" s="34">
        <v>7.4469999999999995E-2</v>
      </c>
      <c r="D83" s="35">
        <v>100.4</v>
      </c>
      <c r="E83" s="35">
        <v>99.8</v>
      </c>
      <c r="F83" s="35">
        <v>101.5</v>
      </c>
      <c r="G83" s="35">
        <v>101.4</v>
      </c>
      <c r="H83" s="35">
        <v>103.5</v>
      </c>
      <c r="I83" s="35">
        <v>101.8</v>
      </c>
      <c r="J83" s="35">
        <v>102.5</v>
      </c>
      <c r="K83" s="35">
        <v>97</v>
      </c>
      <c r="L83" s="35">
        <v>98.6</v>
      </c>
      <c r="M83" s="35">
        <v>101.7</v>
      </c>
      <c r="N83" s="35">
        <v>109.6</v>
      </c>
      <c r="O83" s="35">
        <v>107.2</v>
      </c>
      <c r="P83" s="35">
        <v>108.2</v>
      </c>
      <c r="Q83" s="35">
        <v>109.2</v>
      </c>
      <c r="R83" s="35">
        <v>111.9</v>
      </c>
      <c r="S83" s="35">
        <v>113.4</v>
      </c>
      <c r="T83" s="35">
        <v>114.9</v>
      </c>
      <c r="U83" s="35">
        <v>116.8</v>
      </c>
      <c r="V83" s="35">
        <v>115.4</v>
      </c>
      <c r="W83" s="35">
        <v>114.1</v>
      </c>
      <c r="X83" s="35">
        <v>122.8</v>
      </c>
      <c r="Y83" s="35">
        <v>128.4</v>
      </c>
      <c r="Z83" s="35">
        <v>134</v>
      </c>
      <c r="AA83" s="35">
        <v>127.5</v>
      </c>
      <c r="AB83" s="35">
        <v>124.4</v>
      </c>
      <c r="AC83" s="35">
        <v>129.30000000000001</v>
      </c>
      <c r="AD83" s="35">
        <v>138.1</v>
      </c>
      <c r="AE83" s="35">
        <v>131.5</v>
      </c>
      <c r="AF83" s="35">
        <v>121.5</v>
      </c>
      <c r="AG83" s="35">
        <v>123.1</v>
      </c>
      <c r="AH83" s="35">
        <v>126.3</v>
      </c>
      <c r="AI83" s="35">
        <v>129.19999999999999</v>
      </c>
      <c r="AJ83" s="35">
        <v>132.5</v>
      </c>
      <c r="AK83" s="35">
        <v>127.1</v>
      </c>
      <c r="AL83" s="35">
        <v>128.80000000000001</v>
      </c>
      <c r="AM83" s="35">
        <v>137.80000000000001</v>
      </c>
      <c r="AN83" s="35">
        <v>137.6</v>
      </c>
      <c r="AO83" s="35">
        <v>157.5</v>
      </c>
      <c r="AP83" s="35">
        <v>164.9</v>
      </c>
      <c r="AQ83" s="35">
        <v>169.1</v>
      </c>
      <c r="AR83" s="35">
        <v>177.6</v>
      </c>
      <c r="AS83" s="35">
        <v>176.4</v>
      </c>
      <c r="AT83" s="35">
        <v>173.5</v>
      </c>
      <c r="AU83" s="35">
        <v>162.69999999999999</v>
      </c>
      <c r="AV83" s="35">
        <v>159.6</v>
      </c>
      <c r="AW83" s="35">
        <v>159.80000000000001</v>
      </c>
      <c r="AX83" s="35">
        <v>162.80000000000001</v>
      </c>
      <c r="AY83" s="35">
        <v>168.2</v>
      </c>
      <c r="AZ83" s="35">
        <v>163.5</v>
      </c>
      <c r="BA83" s="35">
        <v>160.30000000000001</v>
      </c>
      <c r="BB83" s="35">
        <v>160.19999999999999</v>
      </c>
      <c r="BC83" s="35">
        <v>174.5</v>
      </c>
      <c r="BD83" s="35">
        <v>194.4</v>
      </c>
      <c r="BE83" s="35">
        <v>201.6</v>
      </c>
      <c r="BF83" s="35">
        <v>242</v>
      </c>
      <c r="BG83" s="35">
        <v>249.2</v>
      </c>
      <c r="BH83" s="35">
        <v>247.4</v>
      </c>
      <c r="BI83" s="35">
        <v>247.4</v>
      </c>
      <c r="BJ83" s="35">
        <v>251.2</v>
      </c>
      <c r="BK83" s="35">
        <v>254.4</v>
      </c>
      <c r="BL83" s="35">
        <v>252.5</v>
      </c>
      <c r="BM83" s="35">
        <v>246.2</v>
      </c>
      <c r="BN83" s="35">
        <v>241.5</v>
      </c>
      <c r="BO83" s="35">
        <v>253.2</v>
      </c>
      <c r="BP83" s="35">
        <v>246.9</v>
      </c>
      <c r="BQ83" s="35">
        <v>252</v>
      </c>
      <c r="BR83" s="35">
        <v>254.4</v>
      </c>
      <c r="BS83" s="35">
        <v>249.7</v>
      </c>
      <c r="BT83" s="35">
        <v>240.9</v>
      </c>
      <c r="BU83" s="35">
        <v>242.7</v>
      </c>
      <c r="BV83" s="35">
        <v>245.6</v>
      </c>
      <c r="BW83" s="35">
        <v>249.7</v>
      </c>
      <c r="BX83" s="35">
        <v>247.4</v>
      </c>
      <c r="BY83" s="35">
        <v>247.4</v>
      </c>
      <c r="BZ83" s="35">
        <v>240.3</v>
      </c>
      <c r="CA83" s="35">
        <v>198.1</v>
      </c>
      <c r="CB83" s="35">
        <v>194.8</v>
      </c>
      <c r="CC83" s="35">
        <v>178.1</v>
      </c>
      <c r="CD83" s="35">
        <v>187</v>
      </c>
      <c r="CE83" s="35">
        <v>187.6</v>
      </c>
      <c r="CF83" s="35">
        <v>183.4</v>
      </c>
      <c r="CG83" s="35">
        <v>201.4</v>
      </c>
      <c r="CH83" s="35">
        <v>212.2</v>
      </c>
      <c r="CI83" s="35">
        <v>214.9</v>
      </c>
      <c r="CJ83" s="35">
        <v>220.2</v>
      </c>
      <c r="CK83" s="35">
        <v>230.3</v>
      </c>
      <c r="CL83" s="35">
        <v>237.5</v>
      </c>
    </row>
    <row r="84" spans="1:90">
      <c r="A84" s="43" t="s">
        <v>196</v>
      </c>
      <c r="B84" s="43" t="s">
        <v>197</v>
      </c>
      <c r="C84" s="34">
        <v>8.2900000000000005E-3</v>
      </c>
      <c r="D84" s="35">
        <v>102.6</v>
      </c>
      <c r="E84" s="35">
        <v>98.6</v>
      </c>
      <c r="F84" s="35">
        <v>97.3</v>
      </c>
      <c r="G84" s="35">
        <v>95.2</v>
      </c>
      <c r="H84" s="35">
        <v>93.4</v>
      </c>
      <c r="I84" s="35">
        <v>96.9</v>
      </c>
      <c r="J84" s="35">
        <v>98.8</v>
      </c>
      <c r="K84" s="35">
        <v>100.7</v>
      </c>
      <c r="L84" s="35">
        <v>100.1</v>
      </c>
      <c r="M84" s="35">
        <v>98.9</v>
      </c>
      <c r="N84" s="35">
        <v>101.3</v>
      </c>
      <c r="O84" s="35">
        <v>98.9</v>
      </c>
      <c r="P84" s="35">
        <v>100.2</v>
      </c>
      <c r="Q84" s="35">
        <v>100.3</v>
      </c>
      <c r="R84" s="35">
        <v>100.3</v>
      </c>
      <c r="S84" s="35">
        <v>100</v>
      </c>
      <c r="T84" s="35">
        <v>101.3</v>
      </c>
      <c r="U84" s="35">
        <v>102.4</v>
      </c>
      <c r="V84" s="35">
        <v>99.6</v>
      </c>
      <c r="W84" s="35">
        <v>101.3</v>
      </c>
      <c r="X84" s="35">
        <v>102.6</v>
      </c>
      <c r="Y84" s="35">
        <v>102.4</v>
      </c>
      <c r="Z84" s="35">
        <v>104</v>
      </c>
      <c r="AA84" s="35">
        <v>104.3</v>
      </c>
      <c r="AB84" s="35">
        <v>105.2</v>
      </c>
      <c r="AC84" s="35">
        <v>106.7</v>
      </c>
      <c r="AD84" s="35">
        <v>107.7</v>
      </c>
      <c r="AE84" s="35">
        <v>109.3</v>
      </c>
      <c r="AF84" s="35">
        <v>110.2</v>
      </c>
      <c r="AG84" s="35">
        <v>111.5</v>
      </c>
      <c r="AH84" s="35">
        <v>111.5</v>
      </c>
      <c r="AI84" s="35">
        <v>111.7</v>
      </c>
      <c r="AJ84" s="35">
        <v>111.9</v>
      </c>
      <c r="AK84" s="35">
        <v>112.9</v>
      </c>
      <c r="AL84" s="35">
        <v>114.3</v>
      </c>
      <c r="AM84" s="35">
        <v>120.9</v>
      </c>
      <c r="AN84" s="35">
        <v>116.3</v>
      </c>
      <c r="AO84" s="35">
        <v>113.5</v>
      </c>
      <c r="AP84" s="35">
        <v>120.6</v>
      </c>
      <c r="AQ84" s="35">
        <v>126.7</v>
      </c>
      <c r="AR84" s="35">
        <v>130.6</v>
      </c>
      <c r="AS84" s="35">
        <v>130.4</v>
      </c>
      <c r="AT84" s="35">
        <v>132.30000000000001</v>
      </c>
      <c r="AU84" s="35">
        <v>131.6</v>
      </c>
      <c r="AV84" s="35">
        <v>129.5</v>
      </c>
      <c r="AW84" s="35">
        <v>129.4</v>
      </c>
      <c r="AX84" s="35">
        <v>129</v>
      </c>
      <c r="AY84" s="35">
        <v>128.19999999999999</v>
      </c>
      <c r="AZ84" s="35">
        <v>125.6</v>
      </c>
      <c r="BA84" s="35">
        <v>121.1</v>
      </c>
      <c r="BB84" s="35">
        <v>114.1</v>
      </c>
      <c r="BC84" s="35">
        <v>117.6</v>
      </c>
      <c r="BD84" s="35">
        <v>120.2</v>
      </c>
      <c r="BE84" s="35">
        <v>121.6</v>
      </c>
      <c r="BF84" s="35">
        <v>125.1</v>
      </c>
      <c r="BG84" s="35">
        <v>124</v>
      </c>
      <c r="BH84" s="35">
        <v>124.9</v>
      </c>
      <c r="BI84" s="35">
        <v>125.1</v>
      </c>
      <c r="BJ84" s="35">
        <v>126.5</v>
      </c>
      <c r="BK84" s="35">
        <v>126.7</v>
      </c>
      <c r="BL84" s="35">
        <v>125.3</v>
      </c>
      <c r="BM84" s="35">
        <v>122.8</v>
      </c>
      <c r="BN84" s="35">
        <v>120.7</v>
      </c>
      <c r="BO84" s="35">
        <v>121.7</v>
      </c>
      <c r="BP84" s="35">
        <v>122.6</v>
      </c>
      <c r="BQ84" s="35">
        <v>122.9</v>
      </c>
      <c r="BR84" s="35">
        <v>117.1</v>
      </c>
      <c r="BS84" s="35">
        <v>121.3</v>
      </c>
      <c r="BT84" s="35">
        <v>123.4</v>
      </c>
      <c r="BU84" s="35">
        <v>124.1</v>
      </c>
      <c r="BV84" s="35">
        <v>122</v>
      </c>
      <c r="BW84" s="35">
        <v>122.1</v>
      </c>
      <c r="BX84" s="35">
        <v>122.7</v>
      </c>
      <c r="BY84" s="35">
        <v>123.2</v>
      </c>
      <c r="BZ84" s="35">
        <v>122.6</v>
      </c>
      <c r="CA84" s="35">
        <v>122.8</v>
      </c>
      <c r="CB84" s="35">
        <v>123.9</v>
      </c>
      <c r="CC84" s="35">
        <v>140.30000000000001</v>
      </c>
      <c r="CD84" s="35">
        <v>143.69999999999999</v>
      </c>
      <c r="CE84" s="35">
        <v>144.6</v>
      </c>
      <c r="CF84" s="35">
        <v>147.5</v>
      </c>
      <c r="CG84" s="35">
        <v>151.5</v>
      </c>
      <c r="CH84" s="35">
        <v>151.80000000000001</v>
      </c>
      <c r="CI84" s="35">
        <v>163.9</v>
      </c>
      <c r="CJ84" s="35">
        <v>175.5</v>
      </c>
      <c r="CK84" s="35">
        <v>175.7</v>
      </c>
      <c r="CL84" s="35">
        <v>178.9</v>
      </c>
    </row>
    <row r="85" spans="1:90">
      <c r="A85" s="43" t="s">
        <v>198</v>
      </c>
      <c r="B85" s="43" t="s">
        <v>199</v>
      </c>
      <c r="C85" s="34">
        <v>4.4249999999999998E-2</v>
      </c>
      <c r="D85" s="35">
        <v>93.5</v>
      </c>
      <c r="E85" s="35">
        <v>92.5</v>
      </c>
      <c r="F85" s="35">
        <v>96.7</v>
      </c>
      <c r="G85" s="35">
        <v>94.3</v>
      </c>
      <c r="H85" s="35">
        <v>92.3</v>
      </c>
      <c r="I85" s="35">
        <v>96.6</v>
      </c>
      <c r="J85" s="35">
        <v>96.8</v>
      </c>
      <c r="K85" s="35">
        <v>92.7</v>
      </c>
      <c r="L85" s="35">
        <v>89.9</v>
      </c>
      <c r="M85" s="35">
        <v>82.1</v>
      </c>
      <c r="N85" s="35">
        <v>79.5</v>
      </c>
      <c r="O85" s="35">
        <v>83</v>
      </c>
      <c r="P85" s="35">
        <v>86.7</v>
      </c>
      <c r="Q85" s="35">
        <v>88.3</v>
      </c>
      <c r="R85" s="35">
        <v>90.4</v>
      </c>
      <c r="S85" s="35">
        <v>89</v>
      </c>
      <c r="T85" s="35">
        <v>83.6</v>
      </c>
      <c r="U85" s="35">
        <v>83.2</v>
      </c>
      <c r="V85" s="35">
        <v>85.9</v>
      </c>
      <c r="W85" s="35">
        <v>85.8</v>
      </c>
      <c r="X85" s="35">
        <v>88.9</v>
      </c>
      <c r="Y85" s="35">
        <v>92.4</v>
      </c>
      <c r="Z85" s="35">
        <v>102</v>
      </c>
      <c r="AA85" s="35">
        <v>102.7</v>
      </c>
      <c r="AB85" s="35">
        <v>107.4</v>
      </c>
      <c r="AC85" s="35">
        <v>113.8</v>
      </c>
      <c r="AD85" s="35">
        <v>110.4</v>
      </c>
      <c r="AE85" s="35">
        <v>112.9</v>
      </c>
      <c r="AF85" s="35">
        <v>116.6</v>
      </c>
      <c r="AG85" s="35">
        <v>115.1</v>
      </c>
      <c r="AH85" s="35">
        <v>118.3</v>
      </c>
      <c r="AI85" s="35">
        <v>119.2</v>
      </c>
      <c r="AJ85" s="35">
        <v>118.1</v>
      </c>
      <c r="AK85" s="35">
        <v>117.4</v>
      </c>
      <c r="AL85" s="35">
        <v>118.4</v>
      </c>
      <c r="AM85" s="35">
        <v>120.2</v>
      </c>
      <c r="AN85" s="35">
        <v>127.2</v>
      </c>
      <c r="AO85" s="35">
        <v>132.4</v>
      </c>
      <c r="AP85" s="35">
        <v>139.80000000000001</v>
      </c>
      <c r="AQ85" s="35">
        <v>136.1</v>
      </c>
      <c r="AR85" s="35">
        <v>136.69999999999999</v>
      </c>
      <c r="AS85" s="35">
        <v>139.9</v>
      </c>
      <c r="AT85" s="35">
        <v>151.19999999999999</v>
      </c>
      <c r="AU85" s="35">
        <v>152.5</v>
      </c>
      <c r="AV85" s="35">
        <v>158.1</v>
      </c>
      <c r="AW85" s="35">
        <v>154.30000000000001</v>
      </c>
      <c r="AX85" s="35">
        <v>145.80000000000001</v>
      </c>
      <c r="AY85" s="35">
        <v>147.6</v>
      </c>
      <c r="AZ85" s="35">
        <v>145.69999999999999</v>
      </c>
      <c r="BA85" s="35">
        <v>145.80000000000001</v>
      </c>
      <c r="BB85" s="35">
        <v>147.30000000000001</v>
      </c>
      <c r="BC85" s="35">
        <v>146.5</v>
      </c>
      <c r="BD85" s="35">
        <v>144.69999999999999</v>
      </c>
      <c r="BE85" s="35">
        <v>143.80000000000001</v>
      </c>
      <c r="BF85" s="35">
        <v>145.9</v>
      </c>
      <c r="BG85" s="35">
        <v>156.6</v>
      </c>
      <c r="BH85" s="35">
        <v>156.5</v>
      </c>
      <c r="BI85" s="35">
        <v>152</v>
      </c>
      <c r="BJ85" s="35">
        <v>159.5</v>
      </c>
      <c r="BK85" s="35">
        <v>158.80000000000001</v>
      </c>
      <c r="BL85" s="35">
        <v>160.5</v>
      </c>
      <c r="BM85" s="35">
        <v>163.6</v>
      </c>
      <c r="BN85" s="35">
        <v>165.4</v>
      </c>
      <c r="BO85" s="35">
        <v>175.7</v>
      </c>
      <c r="BP85" s="35">
        <v>181.7</v>
      </c>
      <c r="BQ85" s="35">
        <v>191.4</v>
      </c>
      <c r="BR85" s="35">
        <v>205.1</v>
      </c>
      <c r="BS85" s="35">
        <v>212.7</v>
      </c>
      <c r="BT85" s="35">
        <v>221</v>
      </c>
      <c r="BU85" s="35">
        <v>206.6</v>
      </c>
      <c r="BV85" s="35">
        <v>209.9</v>
      </c>
      <c r="BW85" s="35">
        <v>225.8</v>
      </c>
      <c r="BX85" s="35">
        <v>255.8</v>
      </c>
      <c r="BY85" s="35">
        <v>308.7</v>
      </c>
      <c r="BZ85" s="35">
        <v>278.60000000000002</v>
      </c>
      <c r="CA85" s="35">
        <v>288.89999999999998</v>
      </c>
      <c r="CB85" s="35">
        <v>280.3</v>
      </c>
      <c r="CC85" s="35">
        <v>274.89999999999998</v>
      </c>
      <c r="CD85" s="35">
        <v>283.2</v>
      </c>
      <c r="CE85" s="35">
        <v>293.39999999999998</v>
      </c>
      <c r="CF85" s="35">
        <v>276.8</v>
      </c>
      <c r="CG85" s="35">
        <v>244.2</v>
      </c>
      <c r="CH85" s="35">
        <v>245.3</v>
      </c>
      <c r="CI85" s="35">
        <v>235</v>
      </c>
      <c r="CJ85" s="35">
        <v>218.5</v>
      </c>
      <c r="CK85" s="35">
        <v>219.7</v>
      </c>
      <c r="CL85" s="35">
        <v>207</v>
      </c>
    </row>
    <row r="86" spans="1:90">
      <c r="A86" s="43" t="s">
        <v>200</v>
      </c>
      <c r="B86" s="43" t="s">
        <v>201</v>
      </c>
      <c r="C86" s="34">
        <v>6.8100000000000001E-3</v>
      </c>
      <c r="D86" s="35">
        <v>93.7</v>
      </c>
      <c r="E86" s="35">
        <v>91.9</v>
      </c>
      <c r="F86" s="35">
        <v>88.5</v>
      </c>
      <c r="G86" s="35">
        <v>86.9</v>
      </c>
      <c r="H86" s="35">
        <v>87.5</v>
      </c>
      <c r="I86" s="35">
        <v>89.1</v>
      </c>
      <c r="J86" s="35">
        <v>90.5</v>
      </c>
      <c r="K86" s="35">
        <v>89.3</v>
      </c>
      <c r="L86" s="35">
        <v>89.3</v>
      </c>
      <c r="M86" s="35">
        <v>81.7</v>
      </c>
      <c r="N86" s="35">
        <v>83.6</v>
      </c>
      <c r="O86" s="35">
        <v>83.3</v>
      </c>
      <c r="P86" s="35">
        <v>82</v>
      </c>
      <c r="Q86" s="35">
        <v>82.6</v>
      </c>
      <c r="R86" s="35">
        <v>81.2</v>
      </c>
      <c r="S86" s="35">
        <v>79.5</v>
      </c>
      <c r="T86" s="35">
        <v>78.7</v>
      </c>
      <c r="U86" s="35">
        <v>81</v>
      </c>
      <c r="V86" s="35">
        <v>87.5</v>
      </c>
      <c r="W86" s="35">
        <v>92.6</v>
      </c>
      <c r="X86" s="35">
        <v>98.7</v>
      </c>
      <c r="Y86" s="35">
        <v>97.6</v>
      </c>
      <c r="Z86" s="35">
        <v>99.9</v>
      </c>
      <c r="AA86" s="35">
        <v>102.4</v>
      </c>
      <c r="AB86" s="35">
        <v>110.1</v>
      </c>
      <c r="AC86" s="35">
        <v>135.1</v>
      </c>
      <c r="AD86" s="35">
        <v>162</v>
      </c>
      <c r="AE86" s="35">
        <v>163</v>
      </c>
      <c r="AF86" s="35">
        <v>179.4</v>
      </c>
      <c r="AG86" s="35">
        <v>166.9</v>
      </c>
      <c r="AH86" s="35">
        <v>177.7</v>
      </c>
      <c r="AI86" s="35">
        <v>211.9</v>
      </c>
      <c r="AJ86" s="35">
        <v>197.7</v>
      </c>
      <c r="AK86" s="35">
        <v>183.8</v>
      </c>
      <c r="AL86" s="35">
        <v>144.9</v>
      </c>
      <c r="AM86" s="35">
        <v>146</v>
      </c>
      <c r="AN86" s="35">
        <v>153.1</v>
      </c>
      <c r="AO86" s="35">
        <v>220.6</v>
      </c>
      <c r="AP86" s="35">
        <v>267.7</v>
      </c>
      <c r="AQ86" s="35">
        <v>256.2</v>
      </c>
      <c r="AR86" s="35">
        <v>257.5</v>
      </c>
      <c r="AS86" s="35">
        <v>283.7</v>
      </c>
      <c r="AT86" s="35">
        <v>274.3</v>
      </c>
      <c r="AU86" s="35">
        <v>243.6</v>
      </c>
      <c r="AV86" s="35">
        <v>232.8</v>
      </c>
      <c r="AW86" s="35">
        <v>201.6</v>
      </c>
      <c r="AX86" s="35">
        <v>200.4</v>
      </c>
      <c r="AY86" s="35">
        <v>182.4</v>
      </c>
      <c r="AZ86" s="35">
        <v>180.4</v>
      </c>
      <c r="BA86" s="35">
        <v>206.6</v>
      </c>
      <c r="BB86" s="35">
        <v>217.6</v>
      </c>
      <c r="BC86" s="35">
        <v>206.5</v>
      </c>
      <c r="BD86" s="35">
        <v>207.2</v>
      </c>
      <c r="BE86" s="35">
        <v>181.4</v>
      </c>
      <c r="BF86" s="35">
        <v>167.7</v>
      </c>
      <c r="BG86" s="35">
        <v>163.4</v>
      </c>
      <c r="BH86" s="35">
        <v>161.69999999999999</v>
      </c>
      <c r="BI86" s="35">
        <v>151.6</v>
      </c>
      <c r="BJ86" s="35">
        <v>149.4</v>
      </c>
      <c r="BK86" s="35">
        <v>152.6</v>
      </c>
      <c r="BL86" s="35">
        <v>172.8</v>
      </c>
      <c r="BM86" s="35">
        <v>168.3</v>
      </c>
      <c r="BN86" s="35">
        <v>146.6</v>
      </c>
      <c r="BO86" s="35">
        <v>140.80000000000001</v>
      </c>
      <c r="BP86" s="35">
        <v>139.5</v>
      </c>
      <c r="BQ86" s="35">
        <v>136.80000000000001</v>
      </c>
      <c r="BR86" s="35">
        <v>134.1</v>
      </c>
      <c r="BS86" s="35">
        <v>134.1</v>
      </c>
      <c r="BT86" s="35">
        <v>137.5</v>
      </c>
      <c r="BU86" s="35">
        <v>141.69999999999999</v>
      </c>
      <c r="BV86" s="35">
        <v>161</v>
      </c>
      <c r="BW86" s="35">
        <v>161</v>
      </c>
      <c r="BX86" s="35">
        <v>148.1</v>
      </c>
      <c r="BY86" s="35">
        <v>142.19999999999999</v>
      </c>
      <c r="BZ86" s="35">
        <v>146.19999999999999</v>
      </c>
      <c r="CA86" s="35">
        <v>147.5</v>
      </c>
      <c r="CB86" s="35">
        <v>147</v>
      </c>
      <c r="CC86" s="35">
        <v>147.30000000000001</v>
      </c>
      <c r="CD86" s="35">
        <v>176</v>
      </c>
      <c r="CE86" s="35">
        <v>175.8</v>
      </c>
      <c r="CF86" s="35">
        <v>177.1</v>
      </c>
      <c r="CG86" s="35">
        <v>174.9</v>
      </c>
      <c r="CH86" s="35">
        <v>169</v>
      </c>
      <c r="CI86" s="35">
        <v>171.7</v>
      </c>
      <c r="CJ86" s="35">
        <v>177.1</v>
      </c>
      <c r="CK86" s="35">
        <v>167.7</v>
      </c>
      <c r="CL86" s="35">
        <v>174.4</v>
      </c>
    </row>
    <row r="87" spans="1:90">
      <c r="A87" s="43" t="s">
        <v>202</v>
      </c>
      <c r="B87" s="43" t="s">
        <v>203</v>
      </c>
      <c r="C87" s="34">
        <v>7.5900000000000004E-3</v>
      </c>
      <c r="D87" s="35">
        <v>95.5</v>
      </c>
      <c r="E87" s="35">
        <v>87.7</v>
      </c>
      <c r="F87" s="35">
        <v>87.8</v>
      </c>
      <c r="G87" s="35">
        <v>88.8</v>
      </c>
      <c r="H87" s="35">
        <v>90.8</v>
      </c>
      <c r="I87" s="35">
        <v>91.2</v>
      </c>
      <c r="J87" s="35">
        <v>86.9</v>
      </c>
      <c r="K87" s="35">
        <v>89.2</v>
      </c>
      <c r="L87" s="35">
        <v>87.3</v>
      </c>
      <c r="M87" s="35">
        <v>89.6</v>
      </c>
      <c r="N87" s="35">
        <v>86</v>
      </c>
      <c r="O87" s="35">
        <v>84.2</v>
      </c>
      <c r="P87" s="35">
        <v>92.9</v>
      </c>
      <c r="Q87" s="35">
        <v>93.4</v>
      </c>
      <c r="R87" s="35">
        <v>88</v>
      </c>
      <c r="S87" s="35">
        <v>87.6</v>
      </c>
      <c r="T87" s="35">
        <v>87.4</v>
      </c>
      <c r="U87" s="35">
        <v>87.5</v>
      </c>
      <c r="V87" s="35">
        <v>87.1</v>
      </c>
      <c r="W87" s="35">
        <v>87.3</v>
      </c>
      <c r="X87" s="35">
        <v>87.3</v>
      </c>
      <c r="Y87" s="35">
        <v>85.5</v>
      </c>
      <c r="Z87" s="35">
        <v>85.1</v>
      </c>
      <c r="AA87" s="35">
        <v>88.2</v>
      </c>
      <c r="AB87" s="35">
        <v>89.6</v>
      </c>
      <c r="AC87" s="35">
        <v>87.9</v>
      </c>
      <c r="AD87" s="35">
        <v>91.9</v>
      </c>
      <c r="AE87" s="35">
        <v>98</v>
      </c>
      <c r="AF87" s="35">
        <v>98</v>
      </c>
      <c r="AG87" s="35">
        <v>98</v>
      </c>
      <c r="AH87" s="35">
        <v>98</v>
      </c>
      <c r="AI87" s="35">
        <v>100</v>
      </c>
      <c r="AJ87" s="35">
        <v>105.8</v>
      </c>
      <c r="AK87" s="35">
        <v>105.8</v>
      </c>
      <c r="AL87" s="35">
        <v>105.3</v>
      </c>
      <c r="AM87" s="35">
        <v>105.6</v>
      </c>
      <c r="AN87" s="35">
        <v>105.1</v>
      </c>
      <c r="AO87" s="35">
        <v>104.9</v>
      </c>
      <c r="AP87" s="35">
        <v>111.8</v>
      </c>
      <c r="AQ87" s="35">
        <v>104.9</v>
      </c>
      <c r="AR87" s="35">
        <v>118.7</v>
      </c>
      <c r="AS87" s="35">
        <v>122.2</v>
      </c>
      <c r="AT87" s="35">
        <v>122.2</v>
      </c>
      <c r="AU87" s="35">
        <v>122.2</v>
      </c>
      <c r="AV87" s="35">
        <v>122.2</v>
      </c>
      <c r="AW87" s="35">
        <v>122.2</v>
      </c>
      <c r="AX87" s="35">
        <v>122.2</v>
      </c>
      <c r="AY87" s="35">
        <v>122.2</v>
      </c>
      <c r="AZ87" s="35">
        <v>122.2</v>
      </c>
      <c r="BA87" s="35">
        <v>122.2</v>
      </c>
      <c r="BB87" s="35">
        <v>122.2</v>
      </c>
      <c r="BC87" s="35">
        <v>122.2</v>
      </c>
      <c r="BD87" s="35">
        <v>122.2</v>
      </c>
      <c r="BE87" s="35">
        <v>122.2</v>
      </c>
      <c r="BF87" s="35">
        <v>122.2</v>
      </c>
      <c r="BG87" s="35">
        <v>122.2</v>
      </c>
      <c r="BH87" s="35">
        <v>122.2</v>
      </c>
      <c r="BI87" s="35">
        <v>122.2</v>
      </c>
      <c r="BJ87" s="35">
        <v>122.2</v>
      </c>
      <c r="BK87" s="35">
        <v>122.2</v>
      </c>
      <c r="BL87" s="35">
        <v>122.2</v>
      </c>
      <c r="BM87" s="35">
        <v>122.2</v>
      </c>
      <c r="BN87" s="35">
        <v>122.2</v>
      </c>
      <c r="BO87" s="35">
        <v>122.2</v>
      </c>
      <c r="BP87" s="35">
        <v>122.2</v>
      </c>
      <c r="BQ87" s="35">
        <v>122.2</v>
      </c>
      <c r="BR87" s="35">
        <v>122.2</v>
      </c>
      <c r="BS87" s="35">
        <v>137.30000000000001</v>
      </c>
      <c r="BT87" s="35">
        <v>136.5</v>
      </c>
      <c r="BU87" s="35">
        <v>138.30000000000001</v>
      </c>
      <c r="BV87" s="35">
        <v>137.1</v>
      </c>
      <c r="BW87" s="35">
        <v>140.1</v>
      </c>
      <c r="BX87" s="35">
        <v>144.69999999999999</v>
      </c>
      <c r="BY87" s="35">
        <v>148</v>
      </c>
      <c r="BZ87" s="35">
        <v>144.80000000000001</v>
      </c>
      <c r="CA87" s="35">
        <v>142.4</v>
      </c>
      <c r="CB87" s="35">
        <v>143.30000000000001</v>
      </c>
      <c r="CC87" s="35">
        <v>141</v>
      </c>
      <c r="CD87" s="35">
        <v>146.9</v>
      </c>
      <c r="CE87" s="35">
        <v>154.5</v>
      </c>
      <c r="CF87" s="35">
        <v>155.4</v>
      </c>
      <c r="CG87" s="35">
        <v>126.8</v>
      </c>
      <c r="CH87" s="35">
        <v>126.6</v>
      </c>
      <c r="CI87" s="35">
        <v>129.1</v>
      </c>
      <c r="CJ87" s="35">
        <v>130.9</v>
      </c>
      <c r="CK87" s="35">
        <v>130.9</v>
      </c>
      <c r="CL87" s="35">
        <v>132.6</v>
      </c>
    </row>
    <row r="88" spans="1:90">
      <c r="A88" s="43" t="s">
        <v>204</v>
      </c>
      <c r="B88" s="43" t="s">
        <v>205</v>
      </c>
      <c r="C88" s="34">
        <v>8.0329999999999999E-2</v>
      </c>
      <c r="D88" s="35">
        <v>100</v>
      </c>
      <c r="E88" s="35">
        <v>99.3</v>
      </c>
      <c r="F88" s="35">
        <v>101.6</v>
      </c>
      <c r="G88" s="35">
        <v>101.2</v>
      </c>
      <c r="H88" s="35">
        <v>101.6</v>
      </c>
      <c r="I88" s="35">
        <v>101.6</v>
      </c>
      <c r="J88" s="35">
        <v>104.9</v>
      </c>
      <c r="K88" s="35">
        <v>104.6</v>
      </c>
      <c r="L88" s="35">
        <v>103.9</v>
      </c>
      <c r="M88" s="35">
        <v>91.8</v>
      </c>
      <c r="N88" s="35">
        <v>89.4</v>
      </c>
      <c r="O88" s="35">
        <v>89.6</v>
      </c>
      <c r="P88" s="35">
        <v>88.5</v>
      </c>
      <c r="Q88" s="35">
        <v>87</v>
      </c>
      <c r="R88" s="35">
        <v>87.6</v>
      </c>
      <c r="S88" s="35">
        <v>91.9</v>
      </c>
      <c r="T88" s="35">
        <v>91.5</v>
      </c>
      <c r="U88" s="35">
        <v>94.5</v>
      </c>
      <c r="V88" s="35">
        <v>98.1</v>
      </c>
      <c r="W88" s="35">
        <v>96</v>
      </c>
      <c r="X88" s="35">
        <v>94.6</v>
      </c>
      <c r="Y88" s="35">
        <v>85.5</v>
      </c>
      <c r="Z88" s="35">
        <v>88.2</v>
      </c>
      <c r="AA88" s="35">
        <v>106.7</v>
      </c>
      <c r="AB88" s="35">
        <v>124.3</v>
      </c>
      <c r="AC88" s="35">
        <v>128.19999999999999</v>
      </c>
      <c r="AD88" s="35">
        <v>120.2</v>
      </c>
      <c r="AE88" s="35">
        <v>117.6</v>
      </c>
      <c r="AF88" s="35">
        <v>115.3</v>
      </c>
      <c r="AG88" s="35">
        <v>118.5</v>
      </c>
      <c r="AH88" s="35">
        <v>131.19999999999999</v>
      </c>
      <c r="AI88" s="35">
        <v>126.8</v>
      </c>
      <c r="AJ88" s="35">
        <v>129.1</v>
      </c>
      <c r="AK88" s="35">
        <v>132.5</v>
      </c>
      <c r="AL88" s="35">
        <v>132.80000000000001</v>
      </c>
      <c r="AM88" s="35">
        <v>131.19999999999999</v>
      </c>
      <c r="AN88" s="35">
        <v>142.69999999999999</v>
      </c>
      <c r="AO88" s="35">
        <v>152</v>
      </c>
      <c r="AP88" s="35">
        <v>154.19999999999999</v>
      </c>
      <c r="AQ88" s="35">
        <v>138.4</v>
      </c>
      <c r="AR88" s="35">
        <v>137.69999999999999</v>
      </c>
      <c r="AS88" s="35">
        <v>141.1</v>
      </c>
      <c r="AT88" s="35">
        <v>141.9</v>
      </c>
      <c r="AU88" s="35">
        <v>134.4</v>
      </c>
      <c r="AV88" s="35">
        <v>135.69999999999999</v>
      </c>
      <c r="AW88" s="35">
        <v>130.19999999999999</v>
      </c>
      <c r="AX88" s="35">
        <v>126.1</v>
      </c>
      <c r="AY88" s="35">
        <v>121.6</v>
      </c>
      <c r="AZ88" s="35">
        <v>119.6</v>
      </c>
      <c r="BA88" s="35">
        <v>121.3</v>
      </c>
      <c r="BB88" s="35">
        <v>122.2</v>
      </c>
      <c r="BC88" s="35">
        <v>124.5</v>
      </c>
      <c r="BD88" s="35">
        <v>129.1</v>
      </c>
      <c r="BE88" s="35">
        <v>127</v>
      </c>
      <c r="BF88" s="35">
        <v>124.2</v>
      </c>
      <c r="BG88" s="35">
        <v>124.4</v>
      </c>
      <c r="BH88" s="35">
        <v>122.5</v>
      </c>
      <c r="BI88" s="35">
        <v>119</v>
      </c>
      <c r="BJ88" s="35">
        <v>115.3</v>
      </c>
      <c r="BK88" s="35">
        <v>125.3</v>
      </c>
      <c r="BL88" s="35">
        <v>132.30000000000001</v>
      </c>
      <c r="BM88" s="35">
        <v>125.2</v>
      </c>
      <c r="BN88" s="35">
        <v>127.8</v>
      </c>
      <c r="BO88" s="35">
        <v>120.1</v>
      </c>
      <c r="BP88" s="35">
        <v>121.2</v>
      </c>
      <c r="BQ88" s="35">
        <v>121</v>
      </c>
      <c r="BR88" s="35">
        <v>120.6</v>
      </c>
      <c r="BS88" s="35">
        <v>129.9</v>
      </c>
      <c r="BT88" s="35">
        <v>122.2</v>
      </c>
      <c r="BU88" s="35">
        <v>139.6</v>
      </c>
      <c r="BV88" s="35">
        <v>147.69999999999999</v>
      </c>
      <c r="BW88" s="35">
        <v>162.6</v>
      </c>
      <c r="BX88" s="35">
        <v>166.1</v>
      </c>
      <c r="BY88" s="35">
        <v>173.9</v>
      </c>
      <c r="BZ88" s="35">
        <v>164.3</v>
      </c>
      <c r="CA88" s="35">
        <v>166</v>
      </c>
      <c r="CB88" s="35">
        <v>161.6</v>
      </c>
      <c r="CC88" s="35">
        <v>159.9</v>
      </c>
      <c r="CD88" s="35">
        <v>169.4</v>
      </c>
      <c r="CE88" s="35">
        <v>165.3</v>
      </c>
      <c r="CF88" s="35">
        <v>166.9</v>
      </c>
      <c r="CG88" s="35">
        <v>156.5</v>
      </c>
      <c r="CH88" s="35">
        <v>156.4</v>
      </c>
      <c r="CI88" s="35">
        <v>161.6</v>
      </c>
      <c r="CJ88" s="35">
        <v>160.4</v>
      </c>
      <c r="CK88" s="35">
        <v>160.69999999999999</v>
      </c>
      <c r="CL88" s="35">
        <v>167.8</v>
      </c>
    </row>
    <row r="89" spans="1:90">
      <c r="A89" s="43" t="s">
        <v>206</v>
      </c>
      <c r="B89" s="43" t="s">
        <v>207</v>
      </c>
      <c r="C89" s="34">
        <v>0.37111</v>
      </c>
      <c r="D89" s="35">
        <v>91.8</v>
      </c>
      <c r="E89" s="35">
        <v>87.3</v>
      </c>
      <c r="F89" s="35">
        <v>89.8</v>
      </c>
      <c r="G89" s="35">
        <v>90</v>
      </c>
      <c r="H89" s="35">
        <v>87.5</v>
      </c>
      <c r="I89" s="35">
        <v>90</v>
      </c>
      <c r="J89" s="35">
        <v>88.9</v>
      </c>
      <c r="K89" s="35">
        <v>87</v>
      </c>
      <c r="L89" s="35">
        <v>87.7</v>
      </c>
      <c r="M89" s="35">
        <v>84</v>
      </c>
      <c r="N89" s="35">
        <v>82</v>
      </c>
      <c r="O89" s="35">
        <v>66.8</v>
      </c>
      <c r="P89" s="35">
        <v>72.8</v>
      </c>
      <c r="Q89" s="35">
        <v>74.7</v>
      </c>
      <c r="R89" s="35">
        <v>73</v>
      </c>
      <c r="S89" s="35">
        <v>73.099999999999994</v>
      </c>
      <c r="T89" s="35">
        <v>75.5</v>
      </c>
      <c r="U89" s="35">
        <v>76.2</v>
      </c>
      <c r="V89" s="35">
        <v>76.599999999999994</v>
      </c>
      <c r="W89" s="35">
        <v>74.7</v>
      </c>
      <c r="X89" s="35">
        <v>74</v>
      </c>
      <c r="Y89" s="35">
        <v>73.8</v>
      </c>
      <c r="Z89" s="35">
        <v>78.7</v>
      </c>
      <c r="AA89" s="35">
        <v>91.3</v>
      </c>
      <c r="AB89" s="35">
        <v>84</v>
      </c>
      <c r="AC89" s="35">
        <v>87.3</v>
      </c>
      <c r="AD89" s="35">
        <v>88.4</v>
      </c>
      <c r="AE89" s="35">
        <v>94.8</v>
      </c>
      <c r="AF89" s="35">
        <v>95.1</v>
      </c>
      <c r="AG89" s="35">
        <v>95.2</v>
      </c>
      <c r="AH89" s="35">
        <v>95.7</v>
      </c>
      <c r="AI89" s="35">
        <v>93.6</v>
      </c>
      <c r="AJ89" s="35">
        <v>94.4</v>
      </c>
      <c r="AK89" s="35">
        <v>94.8</v>
      </c>
      <c r="AL89" s="35">
        <v>98.1</v>
      </c>
      <c r="AM89" s="35">
        <v>100.5</v>
      </c>
      <c r="AN89" s="35">
        <v>111.8</v>
      </c>
      <c r="AO89" s="35">
        <v>104.6</v>
      </c>
      <c r="AP89" s="35">
        <v>129.19999999999999</v>
      </c>
      <c r="AQ89" s="35">
        <v>127.2</v>
      </c>
      <c r="AR89" s="35">
        <v>127.8</v>
      </c>
      <c r="AS89" s="35">
        <v>131.69999999999999</v>
      </c>
      <c r="AT89" s="35">
        <v>135.5</v>
      </c>
      <c r="AU89" s="35">
        <v>129.6</v>
      </c>
      <c r="AV89" s="35">
        <v>130.1</v>
      </c>
      <c r="AW89" s="35">
        <v>125</v>
      </c>
      <c r="AX89" s="35">
        <v>133.30000000000001</v>
      </c>
      <c r="AY89" s="35">
        <v>119</v>
      </c>
      <c r="AZ89" s="35">
        <v>128</v>
      </c>
      <c r="BA89" s="35">
        <v>132.6</v>
      </c>
      <c r="BB89" s="35">
        <v>137.19999999999999</v>
      </c>
      <c r="BC89" s="35">
        <v>138.69999999999999</v>
      </c>
      <c r="BD89" s="35">
        <v>153</v>
      </c>
      <c r="BE89" s="35">
        <v>152.4</v>
      </c>
      <c r="BF89" s="35">
        <v>143.19999999999999</v>
      </c>
      <c r="BG89" s="35">
        <v>140.30000000000001</v>
      </c>
      <c r="BH89" s="35">
        <v>135.19999999999999</v>
      </c>
      <c r="BI89" s="35">
        <v>129.1</v>
      </c>
      <c r="BJ89" s="35">
        <v>137.80000000000001</v>
      </c>
      <c r="BK89" s="35">
        <v>137.80000000000001</v>
      </c>
      <c r="BL89" s="35">
        <v>143.5</v>
      </c>
      <c r="BM89" s="35">
        <v>144</v>
      </c>
      <c r="BN89" s="35">
        <v>139.9</v>
      </c>
      <c r="BO89" s="35">
        <v>139.9</v>
      </c>
      <c r="BP89" s="35">
        <v>137</v>
      </c>
      <c r="BQ89" s="35">
        <v>132.69999999999999</v>
      </c>
      <c r="BR89" s="35">
        <v>126.6</v>
      </c>
      <c r="BS89" s="35">
        <v>117.8</v>
      </c>
      <c r="BT89" s="35">
        <v>117.1</v>
      </c>
      <c r="BU89" s="35">
        <v>117.1</v>
      </c>
      <c r="BV89" s="35">
        <v>118.2</v>
      </c>
      <c r="BW89" s="35">
        <v>125.9</v>
      </c>
      <c r="BX89" s="35">
        <v>128.1</v>
      </c>
      <c r="BY89" s="35">
        <v>140</v>
      </c>
      <c r="BZ89" s="35">
        <v>140.19999999999999</v>
      </c>
      <c r="CA89" s="35">
        <v>139.80000000000001</v>
      </c>
      <c r="CB89" s="35">
        <v>141.30000000000001</v>
      </c>
      <c r="CC89" s="35">
        <v>141.4</v>
      </c>
      <c r="CD89" s="35">
        <v>136.69999999999999</v>
      </c>
      <c r="CE89" s="35">
        <v>141.1</v>
      </c>
      <c r="CF89" s="35">
        <v>136.80000000000001</v>
      </c>
      <c r="CG89" s="35">
        <v>124.8</v>
      </c>
      <c r="CH89" s="35">
        <v>129.5</v>
      </c>
      <c r="CI89" s="35">
        <v>137.19999999999999</v>
      </c>
      <c r="CJ89" s="35">
        <v>148.80000000000001</v>
      </c>
      <c r="CK89" s="35">
        <v>150.9</v>
      </c>
      <c r="CL89" s="35">
        <v>161</v>
      </c>
    </row>
    <row r="90" spans="1:90">
      <c r="A90" s="43" t="s">
        <v>208</v>
      </c>
      <c r="B90" s="43" t="s">
        <v>209</v>
      </c>
      <c r="C90" s="34">
        <v>1.38642</v>
      </c>
      <c r="D90" s="35">
        <v>99.3</v>
      </c>
      <c r="E90" s="35">
        <v>99.8</v>
      </c>
      <c r="F90" s="35">
        <v>99.8</v>
      </c>
      <c r="G90" s="35">
        <v>101.3</v>
      </c>
      <c r="H90" s="35">
        <v>101.8</v>
      </c>
      <c r="I90" s="35">
        <v>101.8</v>
      </c>
      <c r="J90" s="35">
        <v>101.7</v>
      </c>
      <c r="K90" s="35">
        <v>100.7</v>
      </c>
      <c r="L90" s="35">
        <v>101.3</v>
      </c>
      <c r="M90" s="35">
        <v>103</v>
      </c>
      <c r="N90" s="35">
        <v>104.3</v>
      </c>
      <c r="O90" s="35">
        <v>106.6</v>
      </c>
      <c r="P90" s="35">
        <v>107.5</v>
      </c>
      <c r="Q90" s="35">
        <v>108.8</v>
      </c>
      <c r="R90" s="35">
        <v>108.1</v>
      </c>
      <c r="S90" s="35">
        <v>109.4</v>
      </c>
      <c r="T90" s="35">
        <v>111.8</v>
      </c>
      <c r="U90" s="35">
        <v>114.1</v>
      </c>
      <c r="V90" s="35">
        <v>114</v>
      </c>
      <c r="W90" s="35">
        <v>112.6</v>
      </c>
      <c r="X90" s="35">
        <v>109.8</v>
      </c>
      <c r="Y90" s="35">
        <v>111.7</v>
      </c>
      <c r="Z90" s="35">
        <v>110.9</v>
      </c>
      <c r="AA90" s="35">
        <v>111.7</v>
      </c>
      <c r="AB90" s="35">
        <v>113.3</v>
      </c>
      <c r="AC90" s="35">
        <v>113.4</v>
      </c>
      <c r="AD90" s="35">
        <v>112.3</v>
      </c>
      <c r="AE90" s="35">
        <v>112.9</v>
      </c>
      <c r="AF90" s="35">
        <v>111.4</v>
      </c>
      <c r="AG90" s="35">
        <v>109.4</v>
      </c>
      <c r="AH90" s="35">
        <v>109.2</v>
      </c>
      <c r="AI90" s="35">
        <v>112.7</v>
      </c>
      <c r="AJ90" s="35">
        <v>114.9</v>
      </c>
      <c r="AK90" s="35">
        <v>117.3</v>
      </c>
      <c r="AL90" s="35">
        <v>118.2</v>
      </c>
      <c r="AM90" s="35">
        <v>116.9</v>
      </c>
      <c r="AN90" s="35">
        <v>117.2</v>
      </c>
      <c r="AO90" s="35">
        <v>118.7</v>
      </c>
      <c r="AP90" s="35">
        <v>120</v>
      </c>
      <c r="AQ90" s="35">
        <v>120.5</v>
      </c>
      <c r="AR90" s="35">
        <v>122.8</v>
      </c>
      <c r="AS90" s="35">
        <v>121.8</v>
      </c>
      <c r="AT90" s="35">
        <v>123.9</v>
      </c>
      <c r="AU90" s="35">
        <v>124.5</v>
      </c>
      <c r="AV90" s="35">
        <v>125.3</v>
      </c>
      <c r="AW90" s="35">
        <v>115.8</v>
      </c>
      <c r="AX90" s="35">
        <v>112.7</v>
      </c>
      <c r="AY90" s="35">
        <v>109.2</v>
      </c>
      <c r="AZ90" s="35">
        <v>110.6</v>
      </c>
      <c r="BA90" s="35">
        <v>110.4</v>
      </c>
      <c r="BB90" s="35">
        <v>112.2</v>
      </c>
      <c r="BC90" s="35">
        <v>116.6</v>
      </c>
      <c r="BD90" s="35">
        <v>118.3</v>
      </c>
      <c r="BE90" s="35">
        <v>119.8</v>
      </c>
      <c r="BF90" s="35">
        <v>119.6</v>
      </c>
      <c r="BG90" s="35">
        <v>120.4</v>
      </c>
      <c r="BH90" s="35">
        <v>123.7</v>
      </c>
      <c r="BI90" s="35">
        <v>124.1</v>
      </c>
      <c r="BJ90" s="35">
        <v>127.4</v>
      </c>
      <c r="BK90" s="35">
        <v>131.69999999999999</v>
      </c>
      <c r="BL90" s="35">
        <v>138</v>
      </c>
      <c r="BM90" s="35">
        <v>137.19999999999999</v>
      </c>
      <c r="BN90" s="35">
        <v>168.1</v>
      </c>
      <c r="BO90" s="35">
        <v>167.9</v>
      </c>
      <c r="BP90" s="35">
        <v>164.6</v>
      </c>
      <c r="BQ90" s="35">
        <v>167.6</v>
      </c>
      <c r="BR90" s="35">
        <v>170.5</v>
      </c>
      <c r="BS90" s="35">
        <v>170.6</v>
      </c>
      <c r="BT90" s="35">
        <v>171</v>
      </c>
      <c r="BU90" s="35">
        <v>175.7</v>
      </c>
      <c r="BV90" s="35">
        <v>179.6</v>
      </c>
      <c r="BW90" s="35">
        <v>180.5</v>
      </c>
      <c r="BX90" s="35">
        <v>185.3</v>
      </c>
      <c r="BY90" s="35">
        <v>192.9</v>
      </c>
      <c r="BZ90" s="35">
        <v>194.3</v>
      </c>
      <c r="CA90" s="35">
        <v>195.5</v>
      </c>
      <c r="CB90" s="35">
        <v>188.5</v>
      </c>
      <c r="CC90" s="35">
        <v>189.7</v>
      </c>
      <c r="CD90" s="35">
        <v>190.6</v>
      </c>
      <c r="CE90" s="35">
        <v>191.5</v>
      </c>
      <c r="CF90" s="35">
        <v>192.5</v>
      </c>
      <c r="CG90" s="35">
        <v>192.5</v>
      </c>
      <c r="CH90" s="35">
        <v>190.4</v>
      </c>
      <c r="CI90" s="35">
        <v>195.4</v>
      </c>
      <c r="CJ90" s="35">
        <v>198.1</v>
      </c>
      <c r="CK90" s="35">
        <v>202.3</v>
      </c>
      <c r="CL90" s="35">
        <v>216.6</v>
      </c>
    </row>
    <row r="91" spans="1:90">
      <c r="A91" s="43" t="s">
        <v>210</v>
      </c>
      <c r="B91" s="43" t="s">
        <v>211</v>
      </c>
      <c r="C91" s="34">
        <v>4.3749999999999997E-2</v>
      </c>
      <c r="D91" s="35">
        <v>83.2</v>
      </c>
      <c r="E91" s="35">
        <v>83.8</v>
      </c>
      <c r="F91" s="35">
        <v>83.8</v>
      </c>
      <c r="G91" s="35">
        <v>83.8</v>
      </c>
      <c r="H91" s="35">
        <v>84.9</v>
      </c>
      <c r="I91" s="35">
        <v>85.5</v>
      </c>
      <c r="J91" s="35">
        <v>85.3</v>
      </c>
      <c r="K91" s="35">
        <v>85.3</v>
      </c>
      <c r="L91" s="35">
        <v>85.3</v>
      </c>
      <c r="M91" s="35">
        <v>87.7</v>
      </c>
      <c r="N91" s="35">
        <v>88.3</v>
      </c>
      <c r="O91" s="35">
        <v>88.3</v>
      </c>
      <c r="P91" s="35">
        <v>111.6</v>
      </c>
      <c r="Q91" s="35">
        <v>111.6</v>
      </c>
      <c r="R91" s="35">
        <v>111.6</v>
      </c>
      <c r="S91" s="35">
        <v>111.6</v>
      </c>
      <c r="T91" s="35">
        <v>111.6</v>
      </c>
      <c r="U91" s="35">
        <v>111.6</v>
      </c>
      <c r="V91" s="35">
        <v>111.6</v>
      </c>
      <c r="W91" s="35">
        <v>111.6</v>
      </c>
      <c r="X91" s="35">
        <v>111.6</v>
      </c>
      <c r="Y91" s="35">
        <v>111.6</v>
      </c>
      <c r="Z91" s="35">
        <v>111.6</v>
      </c>
      <c r="AA91" s="35">
        <v>111.6</v>
      </c>
      <c r="AB91" s="35">
        <v>111.6</v>
      </c>
      <c r="AC91" s="35">
        <v>111.6</v>
      </c>
      <c r="AD91" s="35">
        <v>111.6</v>
      </c>
      <c r="AE91" s="35">
        <v>111.6</v>
      </c>
      <c r="AF91" s="35">
        <v>111.6</v>
      </c>
      <c r="AG91" s="35">
        <v>111.6</v>
      </c>
      <c r="AH91" s="35">
        <v>111.6</v>
      </c>
      <c r="AI91" s="35">
        <v>136</v>
      </c>
      <c r="AJ91" s="35">
        <v>160.4</v>
      </c>
      <c r="AK91" s="35">
        <v>160.4</v>
      </c>
      <c r="AL91" s="35">
        <v>160.4</v>
      </c>
      <c r="AM91" s="35">
        <v>160.4</v>
      </c>
      <c r="AN91" s="35">
        <v>160.4</v>
      </c>
      <c r="AO91" s="35">
        <v>160.4</v>
      </c>
      <c r="AP91" s="35">
        <v>160.4</v>
      </c>
      <c r="AQ91" s="35">
        <v>160.4</v>
      </c>
      <c r="AR91" s="35">
        <v>164.2</v>
      </c>
      <c r="AS91" s="35">
        <v>179.2</v>
      </c>
      <c r="AT91" s="35">
        <v>179.2</v>
      </c>
      <c r="AU91" s="35">
        <v>179.2</v>
      </c>
      <c r="AV91" s="35">
        <v>179.2</v>
      </c>
      <c r="AW91" s="35">
        <v>179.2</v>
      </c>
      <c r="AX91" s="35">
        <v>179.2</v>
      </c>
      <c r="AY91" s="35">
        <v>179.2</v>
      </c>
      <c r="AZ91" s="35">
        <v>179.2</v>
      </c>
      <c r="BA91" s="35">
        <v>179.2</v>
      </c>
      <c r="BB91" s="35">
        <v>179.2</v>
      </c>
      <c r="BC91" s="35">
        <v>179.2</v>
      </c>
      <c r="BD91" s="35">
        <v>179.2</v>
      </c>
      <c r="BE91" s="35">
        <v>179.2</v>
      </c>
      <c r="BF91" s="35">
        <v>179.2</v>
      </c>
      <c r="BG91" s="35">
        <v>179.2</v>
      </c>
      <c r="BH91" s="35">
        <v>179.2</v>
      </c>
      <c r="BI91" s="35">
        <v>179.2</v>
      </c>
      <c r="BJ91" s="35">
        <v>179.2</v>
      </c>
      <c r="BK91" s="35">
        <v>179.2</v>
      </c>
      <c r="BL91" s="35">
        <v>160.4</v>
      </c>
      <c r="BM91" s="35">
        <v>160.4</v>
      </c>
      <c r="BN91" s="35">
        <v>160.4</v>
      </c>
      <c r="BO91" s="35">
        <v>160.4</v>
      </c>
      <c r="BP91" s="35">
        <v>160.4</v>
      </c>
      <c r="BQ91" s="35">
        <v>160.4</v>
      </c>
      <c r="BR91" s="35">
        <v>160.4</v>
      </c>
      <c r="BS91" s="35">
        <v>160.4</v>
      </c>
      <c r="BT91" s="35">
        <v>160.4</v>
      </c>
      <c r="BU91" s="35">
        <v>160.4</v>
      </c>
      <c r="BV91" s="35">
        <v>160.4</v>
      </c>
      <c r="BW91" s="35">
        <v>160.4</v>
      </c>
      <c r="BX91" s="35">
        <v>159.6</v>
      </c>
      <c r="BY91" s="35">
        <v>156.6</v>
      </c>
      <c r="BZ91" s="35">
        <v>156.6</v>
      </c>
      <c r="CA91" s="35">
        <v>156.6</v>
      </c>
      <c r="CB91" s="35">
        <v>156.6</v>
      </c>
      <c r="CC91" s="35">
        <v>156.6</v>
      </c>
      <c r="CD91" s="35">
        <v>156.6</v>
      </c>
      <c r="CE91" s="35">
        <v>156.6</v>
      </c>
      <c r="CF91" s="35">
        <v>156.6</v>
      </c>
      <c r="CG91" s="35">
        <v>156.6</v>
      </c>
      <c r="CH91" s="35">
        <v>156.6</v>
      </c>
      <c r="CI91" s="35">
        <v>156.6</v>
      </c>
      <c r="CJ91" s="35">
        <v>156.6</v>
      </c>
      <c r="CK91" s="35">
        <v>156.6</v>
      </c>
      <c r="CL91" s="35">
        <v>156.6</v>
      </c>
    </row>
    <row r="92" spans="1:90">
      <c r="A92" s="43" t="s">
        <v>212</v>
      </c>
      <c r="B92" s="43" t="s">
        <v>213</v>
      </c>
      <c r="C92" s="34">
        <v>5.074E-2</v>
      </c>
      <c r="D92" s="35">
        <v>100.9</v>
      </c>
      <c r="E92" s="35">
        <v>103.8</v>
      </c>
      <c r="F92" s="35">
        <v>104.7</v>
      </c>
      <c r="G92" s="35">
        <v>106.4</v>
      </c>
      <c r="H92" s="35">
        <v>106.8</v>
      </c>
      <c r="I92" s="35">
        <v>107</v>
      </c>
      <c r="J92" s="35">
        <v>100.8</v>
      </c>
      <c r="K92" s="35">
        <v>96.9</v>
      </c>
      <c r="L92" s="35">
        <v>96.8</v>
      </c>
      <c r="M92" s="35">
        <v>95</v>
      </c>
      <c r="N92" s="35">
        <v>94.6</v>
      </c>
      <c r="O92" s="35">
        <v>88.8</v>
      </c>
      <c r="P92" s="35">
        <v>87.3</v>
      </c>
      <c r="Q92" s="35">
        <v>87.3</v>
      </c>
      <c r="R92" s="35">
        <v>87.3</v>
      </c>
      <c r="S92" s="35">
        <v>87.3</v>
      </c>
      <c r="T92" s="35">
        <v>87.3</v>
      </c>
      <c r="U92" s="35">
        <v>87.3</v>
      </c>
      <c r="V92" s="35">
        <v>87.3</v>
      </c>
      <c r="W92" s="35">
        <v>87.3</v>
      </c>
      <c r="X92" s="35">
        <v>87.3</v>
      </c>
      <c r="Y92" s="35">
        <v>87.3</v>
      </c>
      <c r="Z92" s="35">
        <v>87.3</v>
      </c>
      <c r="AA92" s="35">
        <v>87.3</v>
      </c>
      <c r="AB92" s="35">
        <v>87.3</v>
      </c>
      <c r="AC92" s="35">
        <v>87.3</v>
      </c>
      <c r="AD92" s="35">
        <v>87.3</v>
      </c>
      <c r="AE92" s="35">
        <v>87.3</v>
      </c>
      <c r="AF92" s="35">
        <v>87.3</v>
      </c>
      <c r="AG92" s="35">
        <v>87</v>
      </c>
      <c r="AH92" s="35">
        <v>87.3</v>
      </c>
      <c r="AI92" s="35">
        <v>89.4</v>
      </c>
      <c r="AJ92" s="35">
        <v>91.6</v>
      </c>
      <c r="AK92" s="35">
        <v>91.6</v>
      </c>
      <c r="AL92" s="35">
        <v>91.6</v>
      </c>
      <c r="AM92" s="35">
        <v>91.6</v>
      </c>
      <c r="AN92" s="35">
        <v>92.8</v>
      </c>
      <c r="AO92" s="35">
        <v>92.8</v>
      </c>
      <c r="AP92" s="35">
        <v>92.8</v>
      </c>
      <c r="AQ92" s="35">
        <v>92.8</v>
      </c>
      <c r="AR92" s="35">
        <v>91.8</v>
      </c>
      <c r="AS92" s="35">
        <v>88.9</v>
      </c>
      <c r="AT92" s="35">
        <v>89.2</v>
      </c>
      <c r="AU92" s="35">
        <v>88.6</v>
      </c>
      <c r="AV92" s="35">
        <v>89.2</v>
      </c>
      <c r="AW92" s="35">
        <v>89.2</v>
      </c>
      <c r="AX92" s="35">
        <v>89.2</v>
      </c>
      <c r="AY92" s="35">
        <v>89.2</v>
      </c>
      <c r="AZ92" s="35">
        <v>89.2</v>
      </c>
      <c r="BA92" s="35">
        <v>89.2</v>
      </c>
      <c r="BB92" s="35">
        <v>89.2</v>
      </c>
      <c r="BC92" s="35">
        <v>89.2</v>
      </c>
      <c r="BD92" s="35">
        <v>89.2</v>
      </c>
      <c r="BE92" s="35">
        <v>89.2</v>
      </c>
      <c r="BF92" s="35">
        <v>89.2</v>
      </c>
      <c r="BG92" s="35">
        <v>89.2</v>
      </c>
      <c r="BH92" s="35">
        <v>89.2</v>
      </c>
      <c r="BI92" s="35">
        <v>89.2</v>
      </c>
      <c r="BJ92" s="35">
        <v>89.2</v>
      </c>
      <c r="BK92" s="35">
        <v>86.2</v>
      </c>
      <c r="BL92" s="35">
        <v>82.5</v>
      </c>
      <c r="BM92" s="35">
        <v>79.599999999999994</v>
      </c>
      <c r="BN92" s="35">
        <v>83.3</v>
      </c>
      <c r="BO92" s="35">
        <v>84.3</v>
      </c>
      <c r="BP92" s="35">
        <v>84.4</v>
      </c>
      <c r="BQ92" s="35">
        <v>83.4</v>
      </c>
      <c r="BR92" s="35">
        <v>83.4</v>
      </c>
      <c r="BS92" s="35">
        <v>83.4</v>
      </c>
      <c r="BT92" s="35">
        <v>83.4</v>
      </c>
      <c r="BU92" s="35">
        <v>83.4</v>
      </c>
      <c r="BV92" s="35">
        <v>83.4</v>
      </c>
      <c r="BW92" s="35">
        <v>83.4</v>
      </c>
      <c r="BX92" s="35">
        <v>83.4</v>
      </c>
      <c r="BY92" s="35">
        <v>83.4</v>
      </c>
      <c r="BZ92" s="35">
        <v>83.4</v>
      </c>
      <c r="CA92" s="35">
        <v>83.4</v>
      </c>
      <c r="CB92" s="35">
        <v>83.4</v>
      </c>
      <c r="CC92" s="35">
        <v>83.4</v>
      </c>
      <c r="CD92" s="35">
        <v>83.4</v>
      </c>
      <c r="CE92" s="35">
        <v>83.4</v>
      </c>
      <c r="CF92" s="35">
        <v>83.4</v>
      </c>
      <c r="CG92" s="35">
        <v>83.4</v>
      </c>
      <c r="CH92" s="35">
        <v>83.4</v>
      </c>
      <c r="CI92" s="35">
        <v>83.4</v>
      </c>
      <c r="CJ92" s="35">
        <v>83.4</v>
      </c>
      <c r="CK92" s="35">
        <v>83.4</v>
      </c>
      <c r="CL92" s="35">
        <v>83.4</v>
      </c>
    </row>
    <row r="93" spans="1:90">
      <c r="A93" s="43" t="s">
        <v>214</v>
      </c>
      <c r="B93" s="43" t="s">
        <v>215</v>
      </c>
      <c r="C93" s="34">
        <v>2.674E-2</v>
      </c>
      <c r="D93" s="35">
        <v>137.5</v>
      </c>
      <c r="E93" s="35">
        <v>137.5</v>
      </c>
      <c r="F93" s="35">
        <v>137.5</v>
      </c>
      <c r="G93" s="35">
        <v>135.5</v>
      </c>
      <c r="H93" s="35">
        <v>135</v>
      </c>
      <c r="I93" s="35">
        <v>135</v>
      </c>
      <c r="J93" s="35">
        <v>135</v>
      </c>
      <c r="K93" s="35">
        <v>135</v>
      </c>
      <c r="L93" s="35">
        <v>135</v>
      </c>
      <c r="M93" s="35">
        <v>135</v>
      </c>
      <c r="N93" s="35">
        <v>135</v>
      </c>
      <c r="O93" s="35">
        <v>136.19999999999999</v>
      </c>
      <c r="P93" s="35">
        <v>136.5</v>
      </c>
      <c r="Q93" s="35">
        <v>136.5</v>
      </c>
      <c r="R93" s="35">
        <v>136.5</v>
      </c>
      <c r="S93" s="35">
        <v>136.5</v>
      </c>
      <c r="T93" s="35">
        <v>136.5</v>
      </c>
      <c r="U93" s="35">
        <v>136.5</v>
      </c>
      <c r="V93" s="35">
        <v>136.5</v>
      </c>
      <c r="W93" s="35">
        <v>136.5</v>
      </c>
      <c r="X93" s="35">
        <v>136.5</v>
      </c>
      <c r="Y93" s="35">
        <v>136.5</v>
      </c>
      <c r="Z93" s="35">
        <v>136.5</v>
      </c>
      <c r="AA93" s="35">
        <v>136.5</v>
      </c>
      <c r="AB93" s="35">
        <v>136.5</v>
      </c>
      <c r="AC93" s="35">
        <v>136.5</v>
      </c>
      <c r="AD93" s="35">
        <v>136.5</v>
      </c>
      <c r="AE93" s="35">
        <v>136.5</v>
      </c>
      <c r="AF93" s="35">
        <v>136.5</v>
      </c>
      <c r="AG93" s="35">
        <v>136.5</v>
      </c>
      <c r="AH93" s="35">
        <v>136.5</v>
      </c>
      <c r="AI93" s="35">
        <v>174</v>
      </c>
      <c r="AJ93" s="35">
        <v>208.4</v>
      </c>
      <c r="AK93" s="35">
        <v>208.4</v>
      </c>
      <c r="AL93" s="35">
        <v>208.4</v>
      </c>
      <c r="AM93" s="35">
        <v>208.4</v>
      </c>
      <c r="AN93" s="35">
        <v>208.4</v>
      </c>
      <c r="AO93" s="35">
        <v>208.4</v>
      </c>
      <c r="AP93" s="35">
        <v>208.4</v>
      </c>
      <c r="AQ93" s="35">
        <v>208.4</v>
      </c>
      <c r="AR93" s="35">
        <v>208.4</v>
      </c>
      <c r="AS93" s="35">
        <v>222.4</v>
      </c>
      <c r="AT93" s="35">
        <v>227.1</v>
      </c>
      <c r="AU93" s="35">
        <v>227.1</v>
      </c>
      <c r="AV93" s="35">
        <v>227.1</v>
      </c>
      <c r="AW93" s="35">
        <v>227.1</v>
      </c>
      <c r="AX93" s="35">
        <v>227.1</v>
      </c>
      <c r="AY93" s="35">
        <v>227.1</v>
      </c>
      <c r="AZ93" s="35">
        <v>227.1</v>
      </c>
      <c r="BA93" s="35">
        <v>227.1</v>
      </c>
      <c r="BB93" s="35">
        <v>227.1</v>
      </c>
      <c r="BC93" s="35">
        <v>227.1</v>
      </c>
      <c r="BD93" s="35">
        <v>227.1</v>
      </c>
      <c r="BE93" s="35">
        <v>227.1</v>
      </c>
      <c r="BF93" s="35">
        <v>227.1</v>
      </c>
      <c r="BG93" s="35">
        <v>227.1</v>
      </c>
      <c r="BH93" s="35">
        <v>227.1</v>
      </c>
      <c r="BI93" s="35">
        <v>227.1</v>
      </c>
      <c r="BJ93" s="35">
        <v>227.1</v>
      </c>
      <c r="BK93" s="35">
        <v>227.1</v>
      </c>
      <c r="BL93" s="35">
        <v>227.1</v>
      </c>
      <c r="BM93" s="35">
        <v>227.1</v>
      </c>
      <c r="BN93" s="35">
        <v>242.2</v>
      </c>
      <c r="BO93" s="35">
        <v>247.2</v>
      </c>
      <c r="BP93" s="35">
        <v>247.2</v>
      </c>
      <c r="BQ93" s="35">
        <v>247.2</v>
      </c>
      <c r="BR93" s="35">
        <v>247.2</v>
      </c>
      <c r="BS93" s="35">
        <v>247.2</v>
      </c>
      <c r="BT93" s="35">
        <v>247.2</v>
      </c>
      <c r="BU93" s="35">
        <v>247.2</v>
      </c>
      <c r="BV93" s="35">
        <v>247.2</v>
      </c>
      <c r="BW93" s="35">
        <v>247.2</v>
      </c>
      <c r="BX93" s="35">
        <v>247.2</v>
      </c>
      <c r="BY93" s="35">
        <v>247.2</v>
      </c>
      <c r="BZ93" s="35">
        <v>247.2</v>
      </c>
      <c r="CA93" s="35">
        <v>247.2</v>
      </c>
      <c r="CB93" s="35">
        <v>247.2</v>
      </c>
      <c r="CC93" s="35">
        <v>247.2</v>
      </c>
      <c r="CD93" s="35">
        <v>247.2</v>
      </c>
      <c r="CE93" s="35">
        <v>247.2</v>
      </c>
      <c r="CF93" s="35">
        <v>247.2</v>
      </c>
      <c r="CG93" s="35">
        <v>247.2</v>
      </c>
      <c r="CH93" s="35">
        <v>247.2</v>
      </c>
      <c r="CI93" s="35">
        <v>247.2</v>
      </c>
      <c r="CJ93" s="35">
        <v>247.2</v>
      </c>
      <c r="CK93" s="35">
        <v>247.2</v>
      </c>
      <c r="CL93" s="35">
        <v>247.2</v>
      </c>
    </row>
    <row r="94" spans="1:90">
      <c r="A94" s="43" t="s">
        <v>216</v>
      </c>
      <c r="B94" s="43" t="s">
        <v>217</v>
      </c>
      <c r="C94" s="34">
        <v>0.63556000000000001</v>
      </c>
      <c r="D94" s="35">
        <v>99.8</v>
      </c>
      <c r="E94" s="35">
        <v>99.8</v>
      </c>
      <c r="F94" s="35">
        <v>99.8</v>
      </c>
      <c r="G94" s="35">
        <v>99.8</v>
      </c>
      <c r="H94" s="35">
        <v>99.8</v>
      </c>
      <c r="I94" s="35">
        <v>99.8</v>
      </c>
      <c r="J94" s="35">
        <v>99.8</v>
      </c>
      <c r="K94" s="35">
        <v>99.8</v>
      </c>
      <c r="L94" s="35">
        <v>99.8</v>
      </c>
      <c r="M94" s="35">
        <v>100</v>
      </c>
      <c r="N94" s="35">
        <v>100.6</v>
      </c>
      <c r="O94" s="35">
        <v>100.6</v>
      </c>
      <c r="P94" s="35">
        <v>100.6</v>
      </c>
      <c r="Q94" s="35">
        <v>100.6</v>
      </c>
      <c r="R94" s="35">
        <v>100.6</v>
      </c>
      <c r="S94" s="35">
        <v>100.6</v>
      </c>
      <c r="T94" s="35">
        <v>100.6</v>
      </c>
      <c r="U94" s="35">
        <v>100.6</v>
      </c>
      <c r="V94" s="35">
        <v>100.6</v>
      </c>
      <c r="W94" s="35">
        <v>100.6</v>
      </c>
      <c r="X94" s="35">
        <v>100.6</v>
      </c>
      <c r="Y94" s="35">
        <v>100.6</v>
      </c>
      <c r="Z94" s="35">
        <v>100.6</v>
      </c>
      <c r="AA94" s="35">
        <v>100.8</v>
      </c>
      <c r="AB94" s="35">
        <v>101.8</v>
      </c>
      <c r="AC94" s="35">
        <v>101.8</v>
      </c>
      <c r="AD94" s="35">
        <v>101.8</v>
      </c>
      <c r="AE94" s="35">
        <v>101.8</v>
      </c>
      <c r="AF94" s="35">
        <v>101.8</v>
      </c>
      <c r="AG94" s="35">
        <v>101.8</v>
      </c>
      <c r="AH94" s="35">
        <v>101.8</v>
      </c>
      <c r="AI94" s="35">
        <v>101.8</v>
      </c>
      <c r="AJ94" s="35">
        <v>101.8</v>
      </c>
      <c r="AK94" s="35">
        <v>101.8</v>
      </c>
      <c r="AL94" s="35">
        <v>101.8</v>
      </c>
      <c r="AM94" s="35">
        <v>101.6</v>
      </c>
      <c r="AN94" s="35">
        <v>101.3</v>
      </c>
      <c r="AO94" s="35">
        <v>101.3</v>
      </c>
      <c r="AP94" s="35">
        <v>101.3</v>
      </c>
      <c r="AQ94" s="35">
        <v>101.3</v>
      </c>
      <c r="AR94" s="35">
        <v>101.3</v>
      </c>
      <c r="AS94" s="35">
        <v>101.3</v>
      </c>
      <c r="AT94" s="35">
        <v>101.3</v>
      </c>
      <c r="AU94" s="35">
        <v>101.3</v>
      </c>
      <c r="AV94" s="35">
        <v>101.3</v>
      </c>
      <c r="AW94" s="35">
        <v>101.3</v>
      </c>
      <c r="AX94" s="35">
        <v>101.3</v>
      </c>
      <c r="AY94" s="35">
        <v>101.3</v>
      </c>
      <c r="AZ94" s="35">
        <v>101.3</v>
      </c>
      <c r="BA94" s="35">
        <v>101.3</v>
      </c>
      <c r="BB94" s="35">
        <v>101.3</v>
      </c>
      <c r="BC94" s="35">
        <v>101.3</v>
      </c>
      <c r="BD94" s="35">
        <v>101.3</v>
      </c>
      <c r="BE94" s="35">
        <v>101.3</v>
      </c>
      <c r="BF94" s="35">
        <v>101.3</v>
      </c>
      <c r="BG94" s="35">
        <v>101.3</v>
      </c>
      <c r="BH94" s="35">
        <v>101.3</v>
      </c>
      <c r="BI94" s="35">
        <v>101.3</v>
      </c>
      <c r="BJ94" s="35">
        <v>103.1</v>
      </c>
      <c r="BK94" s="35">
        <v>103.7</v>
      </c>
      <c r="BL94" s="35">
        <v>103.7</v>
      </c>
      <c r="BM94" s="35">
        <v>103.7</v>
      </c>
      <c r="BN94" s="35">
        <v>155.30000000000001</v>
      </c>
      <c r="BO94" s="35">
        <v>155.30000000000001</v>
      </c>
      <c r="BP94" s="35">
        <v>155.30000000000001</v>
      </c>
      <c r="BQ94" s="35">
        <v>155.30000000000001</v>
      </c>
      <c r="BR94" s="35">
        <v>155.30000000000001</v>
      </c>
      <c r="BS94" s="35">
        <v>155.30000000000001</v>
      </c>
      <c r="BT94" s="35">
        <v>155.30000000000001</v>
      </c>
      <c r="BU94" s="35">
        <v>155.30000000000001</v>
      </c>
      <c r="BV94" s="35">
        <v>155.30000000000001</v>
      </c>
      <c r="BW94" s="35">
        <v>155.30000000000001</v>
      </c>
      <c r="BX94" s="35">
        <v>155.30000000000001</v>
      </c>
      <c r="BY94" s="35">
        <v>157.9</v>
      </c>
      <c r="BZ94" s="35">
        <v>166.4</v>
      </c>
      <c r="CA94" s="35">
        <v>166.4</v>
      </c>
      <c r="CB94" s="35">
        <v>166.4</v>
      </c>
      <c r="CC94" s="35">
        <v>166.4</v>
      </c>
      <c r="CD94" s="35">
        <v>166.4</v>
      </c>
      <c r="CE94" s="35">
        <v>166.4</v>
      </c>
      <c r="CF94" s="35">
        <v>166.4</v>
      </c>
      <c r="CG94" s="35">
        <v>166.4</v>
      </c>
      <c r="CH94" s="35">
        <v>166.4</v>
      </c>
      <c r="CI94" s="35">
        <v>166.4</v>
      </c>
      <c r="CJ94" s="35">
        <v>166.4</v>
      </c>
      <c r="CK94" s="35">
        <v>166.4</v>
      </c>
      <c r="CL94" s="35">
        <v>166.4</v>
      </c>
    </row>
    <row r="95" spans="1:90">
      <c r="A95" s="43" t="s">
        <v>218</v>
      </c>
      <c r="B95" s="43" t="s">
        <v>219</v>
      </c>
      <c r="C95" s="34">
        <v>8.1860000000000002E-2</v>
      </c>
      <c r="D95" s="35">
        <v>103.5</v>
      </c>
      <c r="E95" s="35">
        <v>103.5</v>
      </c>
      <c r="F95" s="35">
        <v>103.5</v>
      </c>
      <c r="G95" s="35">
        <v>102.7</v>
      </c>
      <c r="H95" s="35">
        <v>112.8</v>
      </c>
      <c r="I95" s="35">
        <v>110</v>
      </c>
      <c r="J95" s="35">
        <v>106.8</v>
      </c>
      <c r="K95" s="35">
        <v>107.1</v>
      </c>
      <c r="L95" s="35">
        <v>107.6</v>
      </c>
      <c r="M95" s="35">
        <v>107.6</v>
      </c>
      <c r="N95" s="35">
        <v>107.6</v>
      </c>
      <c r="O95" s="35">
        <v>107.6</v>
      </c>
      <c r="P95" s="35">
        <v>106.5</v>
      </c>
      <c r="Q95" s="35">
        <v>106.2</v>
      </c>
      <c r="R95" s="35">
        <v>106.2</v>
      </c>
      <c r="S95" s="35">
        <v>106.2</v>
      </c>
      <c r="T95" s="35">
        <v>107.6</v>
      </c>
      <c r="U95" s="35">
        <v>106.2</v>
      </c>
      <c r="V95" s="35">
        <v>105.9</v>
      </c>
      <c r="W95" s="35">
        <v>104.9</v>
      </c>
      <c r="X95" s="35">
        <v>104.2</v>
      </c>
      <c r="Y95" s="35">
        <v>104.2</v>
      </c>
      <c r="Z95" s="35">
        <v>104.4</v>
      </c>
      <c r="AA95" s="35">
        <v>105.7</v>
      </c>
      <c r="AB95" s="35">
        <v>106.2</v>
      </c>
      <c r="AC95" s="35">
        <v>106.2</v>
      </c>
      <c r="AD95" s="35">
        <v>106.2</v>
      </c>
      <c r="AE95" s="35">
        <v>106.2</v>
      </c>
      <c r="AF95" s="35">
        <v>106.2</v>
      </c>
      <c r="AG95" s="35">
        <v>105.7</v>
      </c>
      <c r="AH95" s="35">
        <v>105.5</v>
      </c>
      <c r="AI95" s="35">
        <v>106.9</v>
      </c>
      <c r="AJ95" s="35">
        <v>107.1</v>
      </c>
      <c r="AK95" s="35">
        <v>107.6</v>
      </c>
      <c r="AL95" s="35">
        <v>107.6</v>
      </c>
      <c r="AM95" s="35">
        <v>107.6</v>
      </c>
      <c r="AN95" s="35">
        <v>107.6</v>
      </c>
      <c r="AO95" s="35">
        <v>107.6</v>
      </c>
      <c r="AP95" s="35">
        <v>107.6</v>
      </c>
      <c r="AQ95" s="35">
        <v>107.6</v>
      </c>
      <c r="AR95" s="35">
        <v>107.6</v>
      </c>
      <c r="AS95" s="35">
        <v>107.6</v>
      </c>
      <c r="AT95" s="35">
        <v>107.6</v>
      </c>
      <c r="AU95" s="35">
        <v>107.6</v>
      </c>
      <c r="AV95" s="35">
        <v>107.6</v>
      </c>
      <c r="AW95" s="35">
        <v>107.6</v>
      </c>
      <c r="AX95" s="35">
        <v>107.6</v>
      </c>
      <c r="AY95" s="35">
        <v>107.6</v>
      </c>
      <c r="AZ95" s="35">
        <v>107.6</v>
      </c>
      <c r="BA95" s="35">
        <v>107.6</v>
      </c>
      <c r="BB95" s="35">
        <v>107.6</v>
      </c>
      <c r="BC95" s="35">
        <v>107.6</v>
      </c>
      <c r="BD95" s="35">
        <v>107.6</v>
      </c>
      <c r="BE95" s="35">
        <v>107.6</v>
      </c>
      <c r="BF95" s="35">
        <v>109.7</v>
      </c>
      <c r="BG95" s="35">
        <v>97.4</v>
      </c>
      <c r="BH95" s="35">
        <v>90.1</v>
      </c>
      <c r="BI95" s="35">
        <v>91.1</v>
      </c>
      <c r="BJ95" s="35">
        <v>92.5</v>
      </c>
      <c r="BK95" s="35">
        <v>93.2</v>
      </c>
      <c r="BL95" s="35">
        <v>94.7</v>
      </c>
      <c r="BM95" s="35">
        <v>95.2</v>
      </c>
      <c r="BN95" s="35">
        <v>95.7</v>
      </c>
      <c r="BO95" s="35">
        <v>94.2</v>
      </c>
      <c r="BP95" s="35">
        <v>94.5</v>
      </c>
      <c r="BQ95" s="35">
        <v>94.6</v>
      </c>
      <c r="BR95" s="35">
        <v>95.2</v>
      </c>
      <c r="BS95" s="35">
        <v>95.2</v>
      </c>
      <c r="BT95" s="35">
        <v>95.6</v>
      </c>
      <c r="BU95" s="35">
        <v>95.2</v>
      </c>
      <c r="BV95" s="35">
        <v>95.2</v>
      </c>
      <c r="BW95" s="35">
        <v>95.2</v>
      </c>
      <c r="BX95" s="35">
        <v>95.2</v>
      </c>
      <c r="BY95" s="35">
        <v>95.2</v>
      </c>
      <c r="BZ95" s="35">
        <v>95.2</v>
      </c>
      <c r="CA95" s="35">
        <v>95.2</v>
      </c>
      <c r="CB95" s="35">
        <v>95.2</v>
      </c>
      <c r="CC95" s="35">
        <v>95.2</v>
      </c>
      <c r="CD95" s="35">
        <v>95.2</v>
      </c>
      <c r="CE95" s="35">
        <v>95.2</v>
      </c>
      <c r="CF95" s="35">
        <v>95.2</v>
      </c>
      <c r="CG95" s="35">
        <v>95.2</v>
      </c>
      <c r="CH95" s="35">
        <v>95.2</v>
      </c>
      <c r="CI95" s="35">
        <v>95.2</v>
      </c>
      <c r="CJ95" s="35">
        <v>95.2</v>
      </c>
      <c r="CK95" s="35">
        <v>95.2</v>
      </c>
      <c r="CL95" s="35">
        <v>95.2</v>
      </c>
    </row>
    <row r="96" spans="1:90">
      <c r="A96" s="43" t="s">
        <v>220</v>
      </c>
      <c r="B96" s="43" t="s">
        <v>221</v>
      </c>
      <c r="C96" s="34">
        <v>4.8300000000000003E-2</v>
      </c>
      <c r="D96" s="35">
        <v>103.6</v>
      </c>
      <c r="E96" s="35">
        <v>102.4</v>
      </c>
      <c r="F96" s="35">
        <v>103.6</v>
      </c>
      <c r="G96" s="35">
        <v>120.5</v>
      </c>
      <c r="H96" s="35">
        <v>114.7</v>
      </c>
      <c r="I96" s="35">
        <v>114.6</v>
      </c>
      <c r="J96" s="35">
        <v>113.1</v>
      </c>
      <c r="K96" s="35">
        <v>117.8</v>
      </c>
      <c r="L96" s="35">
        <v>125.5</v>
      </c>
      <c r="M96" s="35">
        <v>115.8</v>
      </c>
      <c r="N96" s="35">
        <v>122.8</v>
      </c>
      <c r="O96" s="35">
        <v>121.3</v>
      </c>
      <c r="P96" s="35">
        <v>124.9</v>
      </c>
      <c r="Q96" s="35">
        <v>126.3</v>
      </c>
      <c r="R96" s="35">
        <v>124.6</v>
      </c>
      <c r="S96" s="35">
        <v>126.9</v>
      </c>
      <c r="T96" s="35">
        <v>134.1</v>
      </c>
      <c r="U96" s="35">
        <v>131.30000000000001</v>
      </c>
      <c r="V96" s="35">
        <v>129.9</v>
      </c>
      <c r="W96" s="35">
        <v>129.4</v>
      </c>
      <c r="X96" s="35">
        <v>119.8</v>
      </c>
      <c r="Y96" s="35">
        <v>128.6</v>
      </c>
      <c r="Z96" s="35">
        <v>132.19999999999999</v>
      </c>
      <c r="AA96" s="35">
        <v>137.69999999999999</v>
      </c>
      <c r="AB96" s="35">
        <v>137.6</v>
      </c>
      <c r="AC96" s="35">
        <v>131.80000000000001</v>
      </c>
      <c r="AD96" s="35">
        <v>134.4</v>
      </c>
      <c r="AE96" s="35">
        <v>139.80000000000001</v>
      </c>
      <c r="AF96" s="35">
        <v>131.1</v>
      </c>
      <c r="AG96" s="35">
        <v>129</v>
      </c>
      <c r="AH96" s="35">
        <v>127.2</v>
      </c>
      <c r="AI96" s="35">
        <v>128.9</v>
      </c>
      <c r="AJ96" s="35">
        <v>127.5</v>
      </c>
      <c r="AK96" s="35">
        <v>123.4</v>
      </c>
      <c r="AL96" s="35">
        <v>123</v>
      </c>
      <c r="AM96" s="35">
        <v>121.4</v>
      </c>
      <c r="AN96" s="35">
        <v>126.7</v>
      </c>
      <c r="AO96" s="35">
        <v>127.8</v>
      </c>
      <c r="AP96" s="35">
        <v>130.9</v>
      </c>
      <c r="AQ96" s="35">
        <v>130.4</v>
      </c>
      <c r="AR96" s="35">
        <v>133.19999999999999</v>
      </c>
      <c r="AS96" s="35">
        <v>132</v>
      </c>
      <c r="AT96" s="35">
        <v>134</v>
      </c>
      <c r="AU96" s="35">
        <v>130.6</v>
      </c>
      <c r="AV96" s="35">
        <v>126.6</v>
      </c>
      <c r="AW96" s="35">
        <v>125.9</v>
      </c>
      <c r="AX96" s="35">
        <v>125.3</v>
      </c>
      <c r="AY96" s="35">
        <v>122</v>
      </c>
      <c r="AZ96" s="35">
        <v>122.9</v>
      </c>
      <c r="BA96" s="35">
        <v>123.3</v>
      </c>
      <c r="BB96" s="35">
        <v>123.7</v>
      </c>
      <c r="BC96" s="35">
        <v>129.5</v>
      </c>
      <c r="BD96" s="35">
        <v>131.4</v>
      </c>
      <c r="BE96" s="35">
        <v>130.9</v>
      </c>
      <c r="BF96" s="35">
        <v>134</v>
      </c>
      <c r="BG96" s="35">
        <v>145</v>
      </c>
      <c r="BH96" s="35">
        <v>143.6</v>
      </c>
      <c r="BI96" s="35">
        <v>148.30000000000001</v>
      </c>
      <c r="BJ96" s="35">
        <v>162.4</v>
      </c>
      <c r="BK96" s="35">
        <v>166.3</v>
      </c>
      <c r="BL96" s="35">
        <v>143.19999999999999</v>
      </c>
      <c r="BM96" s="35">
        <v>141.6</v>
      </c>
      <c r="BN96" s="35">
        <v>140.5</v>
      </c>
      <c r="BO96" s="35">
        <v>139.30000000000001</v>
      </c>
      <c r="BP96" s="35">
        <v>140.5</v>
      </c>
      <c r="BQ96" s="35">
        <v>137.80000000000001</v>
      </c>
      <c r="BR96" s="35">
        <v>142.69999999999999</v>
      </c>
      <c r="BS96" s="35">
        <v>147.19999999999999</v>
      </c>
      <c r="BT96" s="35">
        <v>146.30000000000001</v>
      </c>
      <c r="BU96" s="35">
        <v>138.6</v>
      </c>
      <c r="BV96" s="35">
        <v>148.80000000000001</v>
      </c>
      <c r="BW96" s="35">
        <v>153.69999999999999</v>
      </c>
      <c r="BX96" s="35">
        <v>160.1</v>
      </c>
      <c r="BY96" s="35">
        <v>176.4</v>
      </c>
      <c r="BZ96" s="35">
        <v>195.9</v>
      </c>
      <c r="CA96" s="35">
        <v>199.4</v>
      </c>
      <c r="CB96" s="35">
        <v>201.6</v>
      </c>
      <c r="CC96" s="35">
        <v>222.9</v>
      </c>
      <c r="CD96" s="35">
        <v>270</v>
      </c>
      <c r="CE96" s="35">
        <v>296.8</v>
      </c>
      <c r="CF96" s="35">
        <v>292.60000000000002</v>
      </c>
      <c r="CG96" s="35">
        <v>302.3</v>
      </c>
      <c r="CH96" s="35">
        <v>311</v>
      </c>
      <c r="CI96" s="35">
        <v>373.1</v>
      </c>
      <c r="CJ96" s="35">
        <v>518.5</v>
      </c>
      <c r="CK96" s="35">
        <v>662.7</v>
      </c>
      <c r="CL96" s="35">
        <v>1013.8</v>
      </c>
    </row>
    <row r="97" spans="1:90">
      <c r="A97" s="43" t="s">
        <v>222</v>
      </c>
      <c r="B97" s="43" t="s">
        <v>223</v>
      </c>
      <c r="C97" s="34">
        <v>0.16446</v>
      </c>
      <c r="D97" s="35">
        <v>95</v>
      </c>
      <c r="E97" s="35">
        <v>92.5</v>
      </c>
      <c r="F97" s="35">
        <v>98.4</v>
      </c>
      <c r="G97" s="35">
        <v>104.2</v>
      </c>
      <c r="H97" s="35">
        <v>112.3</v>
      </c>
      <c r="I97" s="35">
        <v>110.9</v>
      </c>
      <c r="J97" s="35">
        <v>116.9</v>
      </c>
      <c r="K97" s="35">
        <v>106.9</v>
      </c>
      <c r="L97" s="35">
        <v>106.4</v>
      </c>
      <c r="M97" s="35">
        <v>116.7</v>
      </c>
      <c r="N97" s="35">
        <v>116.5</v>
      </c>
      <c r="O97" s="35">
        <v>123.1</v>
      </c>
      <c r="P97" s="35">
        <v>133</v>
      </c>
      <c r="Q97" s="35">
        <v>145.30000000000001</v>
      </c>
      <c r="R97" s="35">
        <v>145.4</v>
      </c>
      <c r="S97" s="35">
        <v>155.4</v>
      </c>
      <c r="T97" s="35">
        <v>172.2</v>
      </c>
      <c r="U97" s="35">
        <v>187.8</v>
      </c>
      <c r="V97" s="35">
        <v>180.4</v>
      </c>
      <c r="W97" s="35">
        <v>166.6</v>
      </c>
      <c r="X97" s="35">
        <v>147.69999999999999</v>
      </c>
      <c r="Y97" s="35">
        <v>156.9</v>
      </c>
      <c r="Z97" s="35">
        <v>149.69999999999999</v>
      </c>
      <c r="AA97" s="35">
        <v>152.30000000000001</v>
      </c>
      <c r="AB97" s="35">
        <v>169.8</v>
      </c>
      <c r="AC97" s="35">
        <v>175.3</v>
      </c>
      <c r="AD97" s="35">
        <v>164.3</v>
      </c>
      <c r="AE97" s="35">
        <v>161.1</v>
      </c>
      <c r="AF97" s="35">
        <v>157.5</v>
      </c>
      <c r="AG97" s="35">
        <v>146.5</v>
      </c>
      <c r="AH97" s="35">
        <v>144.5</v>
      </c>
      <c r="AI97" s="35">
        <v>154.19999999999999</v>
      </c>
      <c r="AJ97" s="35">
        <v>158.6</v>
      </c>
      <c r="AK97" s="35">
        <v>171.3</v>
      </c>
      <c r="AL97" s="35">
        <v>174.9</v>
      </c>
      <c r="AM97" s="35">
        <v>166</v>
      </c>
      <c r="AN97" s="35">
        <v>170.7</v>
      </c>
      <c r="AO97" s="35">
        <v>173.6</v>
      </c>
      <c r="AP97" s="35">
        <v>186.6</v>
      </c>
      <c r="AQ97" s="35">
        <v>196.8</v>
      </c>
      <c r="AR97" s="35">
        <v>217.3</v>
      </c>
      <c r="AS97" s="35">
        <v>228</v>
      </c>
      <c r="AT97" s="35">
        <v>238.6</v>
      </c>
      <c r="AU97" s="35">
        <v>249.1</v>
      </c>
      <c r="AV97" s="35">
        <v>250.2</v>
      </c>
      <c r="AW97" s="35">
        <v>169.8</v>
      </c>
      <c r="AX97" s="35">
        <v>141</v>
      </c>
      <c r="AY97" s="35">
        <v>114.9</v>
      </c>
      <c r="AZ97" s="35">
        <v>127</v>
      </c>
      <c r="BA97" s="35">
        <v>124</v>
      </c>
      <c r="BB97" s="35">
        <v>135.6</v>
      </c>
      <c r="BC97" s="35">
        <v>168.4</v>
      </c>
      <c r="BD97" s="35">
        <v>177.3</v>
      </c>
      <c r="BE97" s="35">
        <v>178.4</v>
      </c>
      <c r="BF97" s="35">
        <v>177</v>
      </c>
      <c r="BG97" s="35">
        <v>183.5</v>
      </c>
      <c r="BH97" s="35">
        <v>190.2</v>
      </c>
      <c r="BI97" s="35">
        <v>192.7</v>
      </c>
      <c r="BJ97" s="35">
        <v>200.9</v>
      </c>
      <c r="BK97" s="35">
        <v>238.1</v>
      </c>
      <c r="BL97" s="35">
        <v>246.2</v>
      </c>
      <c r="BM97" s="35">
        <v>246.9</v>
      </c>
      <c r="BN97" s="35">
        <v>268.8</v>
      </c>
      <c r="BO97" s="35">
        <v>293.3</v>
      </c>
      <c r="BP97" s="35">
        <v>290.2</v>
      </c>
      <c r="BQ97" s="35">
        <v>307.5</v>
      </c>
      <c r="BR97" s="35">
        <v>327.39999999999998</v>
      </c>
      <c r="BS97" s="35">
        <v>315.60000000000002</v>
      </c>
      <c r="BT97" s="35">
        <v>298.8</v>
      </c>
      <c r="BU97" s="35">
        <v>319.5</v>
      </c>
      <c r="BV97" s="35">
        <v>352</v>
      </c>
      <c r="BW97" s="35">
        <v>359.3</v>
      </c>
      <c r="BX97" s="35">
        <v>392.6</v>
      </c>
      <c r="BY97" s="35">
        <v>419</v>
      </c>
      <c r="BZ97" s="35">
        <v>389.2</v>
      </c>
      <c r="CA97" s="35">
        <v>429.5</v>
      </c>
      <c r="CB97" s="35">
        <v>406.2</v>
      </c>
      <c r="CC97" s="35">
        <v>405.5</v>
      </c>
      <c r="CD97" s="35">
        <v>383.2</v>
      </c>
      <c r="CE97" s="35">
        <v>367.2</v>
      </c>
      <c r="CF97" s="35">
        <v>385.9</v>
      </c>
      <c r="CG97" s="35">
        <v>384.3</v>
      </c>
      <c r="CH97" s="35">
        <v>350.1</v>
      </c>
      <c r="CI97" s="35">
        <v>360.9</v>
      </c>
      <c r="CJ97" s="35">
        <v>341.2</v>
      </c>
      <c r="CK97" s="35">
        <v>336.3</v>
      </c>
      <c r="CL97" s="35">
        <v>350</v>
      </c>
    </row>
    <row r="98" spans="1:90">
      <c r="A98" s="43" t="s">
        <v>224</v>
      </c>
      <c r="B98" s="43" t="s">
        <v>225</v>
      </c>
      <c r="C98" s="34">
        <v>8.8029999999999997E-2</v>
      </c>
      <c r="D98" s="35">
        <v>75.5</v>
      </c>
      <c r="E98" s="35">
        <v>75.5</v>
      </c>
      <c r="F98" s="35">
        <v>75.5</v>
      </c>
      <c r="G98" s="35">
        <v>75.5</v>
      </c>
      <c r="H98" s="35">
        <v>75.5</v>
      </c>
      <c r="I98" s="35">
        <v>78.599999999999994</v>
      </c>
      <c r="J98" s="35">
        <v>75.3</v>
      </c>
      <c r="K98" s="35">
        <v>75.900000000000006</v>
      </c>
      <c r="L98" s="35">
        <v>75.900000000000006</v>
      </c>
      <c r="M98" s="35">
        <v>75.900000000000006</v>
      </c>
      <c r="N98" s="35">
        <v>74</v>
      </c>
      <c r="O98" s="35">
        <v>76.2</v>
      </c>
      <c r="P98" s="35">
        <v>76.2</v>
      </c>
      <c r="Q98" s="35">
        <v>76.2</v>
      </c>
      <c r="R98" s="35">
        <v>74.7</v>
      </c>
      <c r="S98" s="35">
        <v>73.099999999999994</v>
      </c>
      <c r="T98" s="35">
        <v>86.5</v>
      </c>
      <c r="U98" s="35">
        <v>78.8</v>
      </c>
      <c r="V98" s="35">
        <v>88.7</v>
      </c>
      <c r="W98" s="35">
        <v>91.2</v>
      </c>
      <c r="X98" s="35">
        <v>88.3</v>
      </c>
      <c r="Y98" s="35">
        <v>92</v>
      </c>
      <c r="Z98" s="35">
        <v>87.8</v>
      </c>
      <c r="AA98" s="35">
        <v>86.5</v>
      </c>
      <c r="AB98" s="35">
        <v>81.5</v>
      </c>
      <c r="AC98" s="35">
        <v>81.5</v>
      </c>
      <c r="AD98" s="35">
        <v>81.5</v>
      </c>
      <c r="AE98" s="35">
        <v>81.5</v>
      </c>
      <c r="AF98" s="35">
        <v>81.2</v>
      </c>
      <c r="AG98" s="35">
        <v>80.2</v>
      </c>
      <c r="AH98" s="35">
        <v>80.2</v>
      </c>
      <c r="AI98" s="35">
        <v>80.2</v>
      </c>
      <c r="AJ98" s="35">
        <v>80.2</v>
      </c>
      <c r="AK98" s="35">
        <v>80.2</v>
      </c>
      <c r="AL98" s="35">
        <v>80.2</v>
      </c>
      <c r="AM98" s="35">
        <v>80.2</v>
      </c>
      <c r="AN98" s="35">
        <v>80.2</v>
      </c>
      <c r="AO98" s="35">
        <v>75.900000000000006</v>
      </c>
      <c r="AP98" s="35">
        <v>74.400000000000006</v>
      </c>
      <c r="AQ98" s="35">
        <v>74.400000000000006</v>
      </c>
      <c r="AR98" s="35">
        <v>74.400000000000006</v>
      </c>
      <c r="AS98" s="35">
        <v>74.400000000000006</v>
      </c>
      <c r="AT98" s="35">
        <v>74.400000000000006</v>
      </c>
      <c r="AU98" s="35">
        <v>74.400000000000006</v>
      </c>
      <c r="AV98" s="35">
        <v>89.8</v>
      </c>
      <c r="AW98" s="35">
        <v>95</v>
      </c>
      <c r="AX98" s="35">
        <v>95</v>
      </c>
      <c r="AY98" s="35">
        <v>95</v>
      </c>
      <c r="AZ98" s="35">
        <v>91.8</v>
      </c>
      <c r="BA98" s="35">
        <v>89.6</v>
      </c>
      <c r="BB98" s="35">
        <v>89.6</v>
      </c>
      <c r="BC98" s="35">
        <v>89.6</v>
      </c>
      <c r="BD98" s="35">
        <v>99.8</v>
      </c>
      <c r="BE98" s="35">
        <v>115.1</v>
      </c>
      <c r="BF98" s="35">
        <v>101.4</v>
      </c>
      <c r="BG98" s="35">
        <v>96.8</v>
      </c>
      <c r="BH98" s="35">
        <v>96.8</v>
      </c>
      <c r="BI98" s="35">
        <v>105.3</v>
      </c>
      <c r="BJ98" s="35">
        <v>97.3</v>
      </c>
      <c r="BK98" s="35">
        <v>93.8</v>
      </c>
      <c r="BL98" s="35">
        <v>90.3</v>
      </c>
      <c r="BM98" s="35">
        <v>93.9</v>
      </c>
      <c r="BN98" s="35">
        <v>97.5</v>
      </c>
      <c r="BO98" s="35">
        <v>96</v>
      </c>
      <c r="BP98" s="35">
        <v>96.4</v>
      </c>
      <c r="BQ98" s="35">
        <v>96.4</v>
      </c>
      <c r="BR98" s="35">
        <v>96.4</v>
      </c>
      <c r="BS98" s="35">
        <v>96.1</v>
      </c>
      <c r="BT98" s="35">
        <v>118</v>
      </c>
      <c r="BU98" s="35">
        <v>140.4</v>
      </c>
      <c r="BV98" s="35">
        <v>141</v>
      </c>
      <c r="BW98" s="35">
        <v>141</v>
      </c>
      <c r="BX98" s="35">
        <v>141</v>
      </c>
      <c r="BY98" s="35">
        <v>171.4</v>
      </c>
      <c r="BZ98" s="35">
        <v>156.80000000000001</v>
      </c>
      <c r="CA98" s="35">
        <v>113</v>
      </c>
      <c r="CB98" s="35">
        <v>113</v>
      </c>
      <c r="CC98" s="35">
        <v>113</v>
      </c>
      <c r="CD98" s="35">
        <v>134.5</v>
      </c>
      <c r="CE98" s="35">
        <v>148.80000000000001</v>
      </c>
      <c r="CF98" s="35">
        <v>127.3</v>
      </c>
      <c r="CG98" s="35">
        <v>120.2</v>
      </c>
      <c r="CH98" s="35">
        <v>130.19999999999999</v>
      </c>
      <c r="CI98" s="35">
        <v>149.4</v>
      </c>
      <c r="CJ98" s="35">
        <v>149.4</v>
      </c>
      <c r="CK98" s="35">
        <v>149.4</v>
      </c>
      <c r="CL98" s="35">
        <v>143.6</v>
      </c>
    </row>
    <row r="99" spans="1:90">
      <c r="A99" s="43" t="s">
        <v>226</v>
      </c>
      <c r="B99" s="43" t="s">
        <v>227</v>
      </c>
      <c r="C99" s="34">
        <v>0.24698000000000001</v>
      </c>
      <c r="D99" s="35">
        <v>105.2</v>
      </c>
      <c r="E99" s="35">
        <v>109.4</v>
      </c>
      <c r="F99" s="35">
        <v>105.5</v>
      </c>
      <c r="G99" s="35">
        <v>106.7</v>
      </c>
      <c r="H99" s="35">
        <v>101.6</v>
      </c>
      <c r="I99" s="35">
        <v>102.1</v>
      </c>
      <c r="J99" s="35">
        <v>101.4</v>
      </c>
      <c r="K99" s="35">
        <v>101.8</v>
      </c>
      <c r="L99" s="35">
        <v>104.3</v>
      </c>
      <c r="M99" s="35">
        <v>108.2</v>
      </c>
      <c r="N99" s="35">
        <v>113</v>
      </c>
      <c r="O99" s="35">
        <v>122.3</v>
      </c>
      <c r="P99" s="35">
        <v>116.8</v>
      </c>
      <c r="Q99" s="35">
        <v>115.5</v>
      </c>
      <c r="R99" s="35">
        <v>112.6</v>
      </c>
      <c r="S99" s="35">
        <v>112.8</v>
      </c>
      <c r="T99" s="35">
        <v>109.1</v>
      </c>
      <c r="U99" s="35">
        <v>115.2</v>
      </c>
      <c r="V99" s="35">
        <v>116.3</v>
      </c>
      <c r="W99" s="35">
        <v>117.3</v>
      </c>
      <c r="X99" s="35">
        <v>117.3</v>
      </c>
      <c r="Y99" s="35">
        <v>118.9</v>
      </c>
      <c r="Z99" s="35">
        <v>119.8</v>
      </c>
      <c r="AA99" s="35">
        <v>120.9</v>
      </c>
      <c r="AB99" s="35">
        <v>117</v>
      </c>
      <c r="AC99" s="35">
        <v>115.5</v>
      </c>
      <c r="AD99" s="35">
        <v>116</v>
      </c>
      <c r="AE99" s="35">
        <v>120.4</v>
      </c>
      <c r="AF99" s="35">
        <v>116.2</v>
      </c>
      <c r="AG99" s="35">
        <v>113.2</v>
      </c>
      <c r="AH99" s="35">
        <v>113.9</v>
      </c>
      <c r="AI99" s="35">
        <v>117.4</v>
      </c>
      <c r="AJ99" s="35">
        <v>118.7</v>
      </c>
      <c r="AK99" s="35">
        <v>124</v>
      </c>
      <c r="AL99" s="35">
        <v>126.9</v>
      </c>
      <c r="AM99" s="35">
        <v>126.5</v>
      </c>
      <c r="AN99" s="35">
        <v>124.3</v>
      </c>
      <c r="AO99" s="35">
        <v>132.4</v>
      </c>
      <c r="AP99" s="35">
        <v>131</v>
      </c>
      <c r="AQ99" s="35">
        <v>127</v>
      </c>
      <c r="AR99" s="35">
        <v>125</v>
      </c>
      <c r="AS99" s="35">
        <v>109.2</v>
      </c>
      <c r="AT99" s="35">
        <v>113.2</v>
      </c>
      <c r="AU99" s="35">
        <v>110.4</v>
      </c>
      <c r="AV99" s="35">
        <v>109.2</v>
      </c>
      <c r="AW99" s="35">
        <v>107.8</v>
      </c>
      <c r="AX99" s="35">
        <v>109.3</v>
      </c>
      <c r="AY99" s="35">
        <v>107.7</v>
      </c>
      <c r="AZ99" s="35">
        <v>108.7</v>
      </c>
      <c r="BA99" s="35">
        <v>109.8</v>
      </c>
      <c r="BB99" s="35">
        <v>112.2</v>
      </c>
      <c r="BC99" s="35">
        <v>114.3</v>
      </c>
      <c r="BD99" s="35">
        <v>114</v>
      </c>
      <c r="BE99" s="35">
        <v>116</v>
      </c>
      <c r="BF99" s="35">
        <v>119.5</v>
      </c>
      <c r="BG99" s="35">
        <v>123.3</v>
      </c>
      <c r="BH99" s="35">
        <v>139.80000000000001</v>
      </c>
      <c r="BI99" s="35">
        <v>136.4</v>
      </c>
      <c r="BJ99" s="35">
        <v>144.6</v>
      </c>
      <c r="BK99" s="35">
        <v>143</v>
      </c>
      <c r="BL99" s="35">
        <v>182.3</v>
      </c>
      <c r="BM99" s="35">
        <v>176.5</v>
      </c>
      <c r="BN99" s="35">
        <v>199.1</v>
      </c>
      <c r="BO99" s="35">
        <v>182.2</v>
      </c>
      <c r="BP99" s="35">
        <v>165.2</v>
      </c>
      <c r="BQ99" s="35">
        <v>171.3</v>
      </c>
      <c r="BR99" s="35">
        <v>173.4</v>
      </c>
      <c r="BS99" s="35">
        <v>180.7</v>
      </c>
      <c r="BT99" s="35">
        <v>186.5</v>
      </c>
      <c r="BU99" s="35">
        <v>192.7</v>
      </c>
      <c r="BV99" s="35">
        <v>190.7</v>
      </c>
      <c r="BW99" s="35">
        <v>190.3</v>
      </c>
      <c r="BX99" s="35">
        <v>193.9</v>
      </c>
      <c r="BY99" s="35">
        <v>198.5</v>
      </c>
      <c r="BZ99" s="35">
        <v>205.8</v>
      </c>
      <c r="CA99" s="35">
        <v>200.6</v>
      </c>
      <c r="CB99" s="35">
        <v>176.8</v>
      </c>
      <c r="CC99" s="35">
        <v>179.5</v>
      </c>
      <c r="CD99" s="35">
        <v>182.7</v>
      </c>
      <c r="CE99" s="35">
        <v>188.2</v>
      </c>
      <c r="CF99" s="35">
        <v>189.8</v>
      </c>
      <c r="CG99" s="35">
        <v>191.2</v>
      </c>
      <c r="CH99" s="35">
        <v>196.9</v>
      </c>
      <c r="CI99" s="35">
        <v>198.9</v>
      </c>
      <c r="CJ99" s="35">
        <v>198.5</v>
      </c>
      <c r="CK99" s="35">
        <v>197.4</v>
      </c>
      <c r="CL99" s="35">
        <v>202.2</v>
      </c>
    </row>
    <row r="100" spans="1:90">
      <c r="A100" s="43" t="s">
        <v>228</v>
      </c>
      <c r="B100" s="43" t="s">
        <v>229</v>
      </c>
      <c r="C100" s="34">
        <v>0.21326000000000001</v>
      </c>
      <c r="D100" s="35">
        <v>96</v>
      </c>
      <c r="E100" s="35">
        <v>90.6</v>
      </c>
      <c r="F100" s="35">
        <v>84.1</v>
      </c>
      <c r="G100" s="35">
        <v>86.5</v>
      </c>
      <c r="H100" s="35">
        <v>97.2</v>
      </c>
      <c r="I100" s="35">
        <v>90.1</v>
      </c>
      <c r="J100" s="35">
        <v>89.2</v>
      </c>
      <c r="K100" s="35">
        <v>96</v>
      </c>
      <c r="L100" s="35">
        <v>98.9</v>
      </c>
      <c r="M100" s="35">
        <v>115</v>
      </c>
      <c r="N100" s="35">
        <v>113.6</v>
      </c>
      <c r="O100" s="35">
        <v>117.9</v>
      </c>
      <c r="P100" s="35">
        <v>112.2</v>
      </c>
      <c r="Q100" s="35">
        <v>134.4</v>
      </c>
      <c r="R100" s="35">
        <v>94.8</v>
      </c>
      <c r="S100" s="35">
        <v>93.8</v>
      </c>
      <c r="T100" s="35">
        <v>100.8</v>
      </c>
      <c r="U100" s="35">
        <v>93.9</v>
      </c>
      <c r="V100" s="35">
        <v>100.6</v>
      </c>
      <c r="W100" s="35">
        <v>106</v>
      </c>
      <c r="X100" s="35">
        <v>120.5</v>
      </c>
      <c r="Y100" s="35">
        <v>115.6</v>
      </c>
      <c r="Z100" s="35">
        <v>105.3</v>
      </c>
      <c r="AA100" s="35">
        <v>112.4</v>
      </c>
      <c r="AB100" s="35">
        <v>109.4</v>
      </c>
      <c r="AC100" s="35">
        <v>107.4</v>
      </c>
      <c r="AD100" s="35">
        <v>107.9</v>
      </c>
      <c r="AE100" s="35">
        <v>121.4</v>
      </c>
      <c r="AF100" s="35">
        <v>113.9</v>
      </c>
      <c r="AG100" s="35">
        <v>117.2</v>
      </c>
      <c r="AH100" s="35">
        <v>109.1</v>
      </c>
      <c r="AI100" s="35">
        <v>138.30000000000001</v>
      </c>
      <c r="AJ100" s="35">
        <v>149.5</v>
      </c>
      <c r="AK100" s="35">
        <v>134.80000000000001</v>
      </c>
      <c r="AL100" s="35">
        <v>163.5</v>
      </c>
      <c r="AM100" s="35">
        <v>164.6</v>
      </c>
      <c r="AN100" s="35">
        <v>110</v>
      </c>
      <c r="AO100" s="35">
        <v>119</v>
      </c>
      <c r="AP100" s="35">
        <v>116.1</v>
      </c>
      <c r="AQ100" s="35">
        <v>109.1</v>
      </c>
      <c r="AR100" s="35">
        <v>118.2</v>
      </c>
      <c r="AS100" s="35">
        <v>126</v>
      </c>
      <c r="AT100" s="35">
        <v>133.1</v>
      </c>
      <c r="AU100" s="35">
        <v>133.69999999999999</v>
      </c>
      <c r="AV100" s="35">
        <v>122.3</v>
      </c>
      <c r="AW100" s="35">
        <v>159.6</v>
      </c>
      <c r="AX100" s="35">
        <v>195.4</v>
      </c>
      <c r="AY100" s="35">
        <v>184.2</v>
      </c>
      <c r="AZ100" s="35">
        <v>181.9</v>
      </c>
      <c r="BA100" s="35">
        <v>181.9</v>
      </c>
      <c r="BB100" s="35">
        <v>181.9</v>
      </c>
      <c r="BC100" s="35">
        <v>181.9</v>
      </c>
      <c r="BD100" s="35">
        <v>181.9</v>
      </c>
      <c r="BE100" s="35">
        <v>181.9</v>
      </c>
      <c r="BF100" s="35">
        <v>181.9</v>
      </c>
      <c r="BG100" s="35">
        <v>181.9</v>
      </c>
      <c r="BH100" s="35">
        <v>181.9</v>
      </c>
      <c r="BI100" s="35">
        <v>181.9</v>
      </c>
      <c r="BJ100" s="35">
        <v>181.9</v>
      </c>
      <c r="BK100" s="35">
        <v>181.9</v>
      </c>
      <c r="BL100" s="35">
        <v>183.2</v>
      </c>
      <c r="BM100" s="35">
        <v>181.5</v>
      </c>
      <c r="BN100" s="35">
        <v>148.6</v>
      </c>
      <c r="BO100" s="35">
        <v>148.9</v>
      </c>
      <c r="BP100" s="35">
        <v>156.69999999999999</v>
      </c>
      <c r="BQ100" s="35">
        <v>165.1</v>
      </c>
      <c r="BR100" s="35">
        <v>138.80000000000001</v>
      </c>
      <c r="BS100" s="35">
        <v>158.30000000000001</v>
      </c>
      <c r="BT100" s="35">
        <v>170.9</v>
      </c>
      <c r="BU100" s="35">
        <v>209.1</v>
      </c>
      <c r="BV100" s="35">
        <v>240.2</v>
      </c>
      <c r="BW100" s="35">
        <v>250.2</v>
      </c>
      <c r="BX100" s="35">
        <v>252.4</v>
      </c>
      <c r="BY100" s="35">
        <v>161.4</v>
      </c>
      <c r="BZ100" s="35">
        <v>130.9</v>
      </c>
      <c r="CA100" s="35">
        <v>118.2</v>
      </c>
      <c r="CB100" s="35">
        <v>144.6</v>
      </c>
      <c r="CC100" s="35">
        <v>147.6</v>
      </c>
      <c r="CD100" s="35">
        <v>136.69999999999999</v>
      </c>
      <c r="CE100" s="35">
        <v>152.6</v>
      </c>
      <c r="CF100" s="35">
        <v>146.5</v>
      </c>
      <c r="CG100" s="35">
        <v>135.19999999999999</v>
      </c>
      <c r="CH100" s="35">
        <v>139.5</v>
      </c>
      <c r="CI100" s="35">
        <v>159</v>
      </c>
      <c r="CJ100" s="35">
        <v>183.8</v>
      </c>
      <c r="CK100" s="35">
        <v>232.3</v>
      </c>
      <c r="CL100" s="35">
        <v>150.9</v>
      </c>
    </row>
    <row r="101" spans="1:90">
      <c r="A101" s="43" t="s">
        <v>230</v>
      </c>
      <c r="B101" s="43" t="s">
        <v>231</v>
      </c>
      <c r="C101" s="34">
        <v>0.14928</v>
      </c>
      <c r="D101" s="35">
        <v>89.9</v>
      </c>
      <c r="E101" s="35">
        <v>85.2</v>
      </c>
      <c r="F101" s="35">
        <v>78.900000000000006</v>
      </c>
      <c r="G101" s="35">
        <v>84.2</v>
      </c>
      <c r="H101" s="35">
        <v>96.5</v>
      </c>
      <c r="I101" s="35">
        <v>88.4</v>
      </c>
      <c r="J101" s="35">
        <v>87.1</v>
      </c>
      <c r="K101" s="35">
        <v>93.3</v>
      </c>
      <c r="L101" s="35">
        <v>98.4</v>
      </c>
      <c r="M101" s="35">
        <v>118.8</v>
      </c>
      <c r="N101" s="35">
        <v>117.8</v>
      </c>
      <c r="O101" s="35">
        <v>123.2</v>
      </c>
      <c r="P101" s="35">
        <v>111.7</v>
      </c>
      <c r="Q101" s="35">
        <v>130</v>
      </c>
      <c r="R101" s="35">
        <v>94.5</v>
      </c>
      <c r="S101" s="35">
        <v>93.1</v>
      </c>
      <c r="T101" s="35">
        <v>105.5</v>
      </c>
      <c r="U101" s="35">
        <v>95.6</v>
      </c>
      <c r="V101" s="35">
        <v>102.3</v>
      </c>
      <c r="W101" s="35">
        <v>109</v>
      </c>
      <c r="X101" s="35">
        <v>118.1</v>
      </c>
      <c r="Y101" s="35">
        <v>113.5</v>
      </c>
      <c r="Z101" s="35">
        <v>97.9</v>
      </c>
      <c r="AA101" s="35">
        <v>92.6</v>
      </c>
      <c r="AB101" s="35">
        <v>92.5</v>
      </c>
      <c r="AC101" s="35">
        <v>91</v>
      </c>
      <c r="AD101" s="35">
        <v>92.5</v>
      </c>
      <c r="AE101" s="35">
        <v>108.4</v>
      </c>
      <c r="AF101" s="35">
        <v>100.3</v>
      </c>
      <c r="AG101" s="35">
        <v>103.5</v>
      </c>
      <c r="AH101" s="35">
        <v>91.9</v>
      </c>
      <c r="AI101" s="35">
        <v>132.30000000000001</v>
      </c>
      <c r="AJ101" s="35">
        <v>149.4</v>
      </c>
      <c r="AK101" s="35">
        <v>100</v>
      </c>
      <c r="AL101" s="35">
        <v>145.30000000000001</v>
      </c>
      <c r="AM101" s="35">
        <v>144</v>
      </c>
      <c r="AN101" s="35">
        <v>93.4</v>
      </c>
      <c r="AO101" s="35">
        <v>105.2</v>
      </c>
      <c r="AP101" s="35">
        <v>103.7</v>
      </c>
      <c r="AQ101" s="35">
        <v>96.3</v>
      </c>
      <c r="AR101" s="35">
        <v>91</v>
      </c>
      <c r="AS101" s="35">
        <v>111.8</v>
      </c>
      <c r="AT101" s="35">
        <v>120.2</v>
      </c>
      <c r="AU101" s="35">
        <v>120.5</v>
      </c>
      <c r="AV101" s="35">
        <v>118.2</v>
      </c>
      <c r="AW101" s="35">
        <v>138.30000000000001</v>
      </c>
      <c r="AX101" s="35">
        <v>187.1</v>
      </c>
      <c r="AY101" s="35">
        <v>162.69999999999999</v>
      </c>
      <c r="AZ101" s="35">
        <v>159.80000000000001</v>
      </c>
      <c r="BA101" s="35">
        <v>159.80000000000001</v>
      </c>
      <c r="BB101" s="35">
        <v>159.80000000000001</v>
      </c>
      <c r="BC101" s="35">
        <v>159.80000000000001</v>
      </c>
      <c r="BD101" s="35">
        <v>159.80000000000001</v>
      </c>
      <c r="BE101" s="35">
        <v>159.80000000000001</v>
      </c>
      <c r="BF101" s="35">
        <v>159.80000000000001</v>
      </c>
      <c r="BG101" s="35">
        <v>159.80000000000001</v>
      </c>
      <c r="BH101" s="35">
        <v>159.80000000000001</v>
      </c>
      <c r="BI101" s="35">
        <v>159.80000000000001</v>
      </c>
      <c r="BJ101" s="35">
        <v>159.80000000000001</v>
      </c>
      <c r="BK101" s="35">
        <v>159.80000000000001</v>
      </c>
      <c r="BL101" s="35">
        <v>160.9</v>
      </c>
      <c r="BM101" s="35">
        <v>165.4</v>
      </c>
      <c r="BN101" s="35">
        <v>138.9</v>
      </c>
      <c r="BO101" s="35">
        <v>146</v>
      </c>
      <c r="BP101" s="35">
        <v>159.1</v>
      </c>
      <c r="BQ101" s="35">
        <v>176.2</v>
      </c>
      <c r="BR101" s="35">
        <v>140.5</v>
      </c>
      <c r="BS101" s="35">
        <v>157.69999999999999</v>
      </c>
      <c r="BT101" s="35">
        <v>180.1</v>
      </c>
      <c r="BU101" s="35">
        <v>238.1</v>
      </c>
      <c r="BV101" s="35">
        <v>253.7</v>
      </c>
      <c r="BW101" s="35">
        <v>262</v>
      </c>
      <c r="BX101" s="35">
        <v>246.3</v>
      </c>
      <c r="BY101" s="35">
        <v>159.30000000000001</v>
      </c>
      <c r="BZ101" s="35">
        <v>134.6</v>
      </c>
      <c r="CA101" s="35">
        <v>126</v>
      </c>
      <c r="CB101" s="35">
        <v>158</v>
      </c>
      <c r="CC101" s="35">
        <v>155.69999999999999</v>
      </c>
      <c r="CD101" s="35">
        <v>136</v>
      </c>
      <c r="CE101" s="35">
        <v>144.5</v>
      </c>
      <c r="CF101" s="35">
        <v>140.19999999999999</v>
      </c>
      <c r="CG101" s="35">
        <v>132.80000000000001</v>
      </c>
      <c r="CH101" s="35">
        <v>141.30000000000001</v>
      </c>
      <c r="CI101" s="35">
        <v>152.4</v>
      </c>
      <c r="CJ101" s="35">
        <v>161.6</v>
      </c>
      <c r="CK101" s="35">
        <v>230.6</v>
      </c>
      <c r="CL101" s="35">
        <v>152.1</v>
      </c>
    </row>
    <row r="102" spans="1:90">
      <c r="A102" s="43" t="s">
        <v>232</v>
      </c>
      <c r="B102" s="43" t="s">
        <v>233</v>
      </c>
      <c r="C102" s="34">
        <v>3.1989999999999998E-2</v>
      </c>
      <c r="D102" s="35">
        <v>121.9</v>
      </c>
      <c r="E102" s="35">
        <v>112.9</v>
      </c>
      <c r="F102" s="35">
        <v>101.9</v>
      </c>
      <c r="G102" s="35">
        <v>92.3</v>
      </c>
      <c r="H102" s="35">
        <v>91.3</v>
      </c>
      <c r="I102" s="35">
        <v>82</v>
      </c>
      <c r="J102" s="35">
        <v>93.1</v>
      </c>
      <c r="K102" s="35">
        <v>101.6</v>
      </c>
      <c r="L102" s="35">
        <v>101.6</v>
      </c>
      <c r="M102" s="35">
        <v>105.8</v>
      </c>
      <c r="N102" s="35">
        <v>105.8</v>
      </c>
      <c r="O102" s="35">
        <v>108.1</v>
      </c>
      <c r="P102" s="35">
        <v>143.69999999999999</v>
      </c>
      <c r="Q102" s="35">
        <v>181.3</v>
      </c>
      <c r="R102" s="35">
        <v>105.7</v>
      </c>
      <c r="S102" s="35">
        <v>88.2</v>
      </c>
      <c r="T102" s="35">
        <v>93.5</v>
      </c>
      <c r="U102" s="35">
        <v>78</v>
      </c>
      <c r="V102" s="35">
        <v>91.2</v>
      </c>
      <c r="W102" s="35">
        <v>104.4</v>
      </c>
      <c r="X102" s="35">
        <v>136.1</v>
      </c>
      <c r="Y102" s="35">
        <v>125.7</v>
      </c>
      <c r="Z102" s="35">
        <v>140.80000000000001</v>
      </c>
      <c r="AA102" s="35">
        <v>213.1</v>
      </c>
      <c r="AB102" s="35">
        <v>138.5</v>
      </c>
      <c r="AC102" s="35">
        <v>138.5</v>
      </c>
      <c r="AD102" s="35">
        <v>138.5</v>
      </c>
      <c r="AE102" s="35">
        <v>141.5</v>
      </c>
      <c r="AF102" s="35">
        <v>126.6</v>
      </c>
      <c r="AG102" s="35">
        <v>119.7</v>
      </c>
      <c r="AH102" s="35">
        <v>136.69999999999999</v>
      </c>
      <c r="AI102" s="35">
        <v>136.9</v>
      </c>
      <c r="AJ102" s="35">
        <v>146.69999999999999</v>
      </c>
      <c r="AK102" s="35">
        <v>226.3</v>
      </c>
      <c r="AL102" s="35">
        <v>232.5</v>
      </c>
      <c r="AM102" s="35">
        <v>228.5</v>
      </c>
      <c r="AN102" s="35">
        <v>132.1</v>
      </c>
      <c r="AO102" s="35">
        <v>137</v>
      </c>
      <c r="AP102" s="35">
        <v>102.3</v>
      </c>
      <c r="AQ102" s="35">
        <v>112.9</v>
      </c>
      <c r="AR102" s="35">
        <v>192.1</v>
      </c>
      <c r="AS102" s="35">
        <v>136.5</v>
      </c>
      <c r="AT102" s="35">
        <v>130.80000000000001</v>
      </c>
      <c r="AU102" s="35">
        <v>130.4</v>
      </c>
      <c r="AV102" s="35">
        <v>120.9</v>
      </c>
      <c r="AW102" s="35">
        <v>207.2</v>
      </c>
      <c r="AX102" s="35">
        <v>228.6</v>
      </c>
      <c r="AY102" s="35">
        <v>247.3</v>
      </c>
      <c r="AZ102" s="35">
        <v>275</v>
      </c>
      <c r="BA102" s="35">
        <v>275</v>
      </c>
      <c r="BB102" s="35">
        <v>275</v>
      </c>
      <c r="BC102" s="35">
        <v>275</v>
      </c>
      <c r="BD102" s="35">
        <v>275</v>
      </c>
      <c r="BE102" s="35">
        <v>275</v>
      </c>
      <c r="BF102" s="35">
        <v>275</v>
      </c>
      <c r="BG102" s="35">
        <v>275</v>
      </c>
      <c r="BH102" s="35">
        <v>275</v>
      </c>
      <c r="BI102" s="35">
        <v>275</v>
      </c>
      <c r="BJ102" s="35">
        <v>275</v>
      </c>
      <c r="BK102" s="35">
        <v>275</v>
      </c>
      <c r="BL102" s="35">
        <v>278.60000000000002</v>
      </c>
      <c r="BM102" s="35">
        <v>246.8</v>
      </c>
      <c r="BN102" s="35">
        <v>148.4</v>
      </c>
      <c r="BO102" s="35">
        <v>118.4</v>
      </c>
      <c r="BP102" s="35">
        <v>105.8</v>
      </c>
      <c r="BQ102" s="35">
        <v>119.5</v>
      </c>
      <c r="BR102" s="35">
        <v>118.3</v>
      </c>
      <c r="BS102" s="35">
        <v>155.19999999999999</v>
      </c>
      <c r="BT102" s="35">
        <v>126</v>
      </c>
      <c r="BU102" s="35">
        <v>106.9</v>
      </c>
      <c r="BV102" s="35">
        <v>180.3</v>
      </c>
      <c r="BW102" s="35">
        <v>220</v>
      </c>
      <c r="BX102" s="35">
        <v>366.9</v>
      </c>
      <c r="BY102" s="35">
        <v>196.8</v>
      </c>
      <c r="BZ102" s="35">
        <v>117.4</v>
      </c>
      <c r="CA102" s="35">
        <v>86</v>
      </c>
      <c r="CB102" s="35">
        <v>97.5</v>
      </c>
      <c r="CC102" s="35">
        <v>124</v>
      </c>
      <c r="CD102" s="35">
        <v>95.2</v>
      </c>
      <c r="CE102" s="35">
        <v>124.2</v>
      </c>
      <c r="CF102" s="35">
        <v>112.9</v>
      </c>
      <c r="CG102" s="35">
        <v>114.5</v>
      </c>
      <c r="CH102" s="35">
        <v>160.69999999999999</v>
      </c>
      <c r="CI102" s="35">
        <v>249.4</v>
      </c>
      <c r="CJ102" s="35">
        <v>340.7</v>
      </c>
      <c r="CK102" s="35">
        <v>309.7</v>
      </c>
      <c r="CL102" s="35">
        <v>155.5</v>
      </c>
    </row>
    <row r="103" spans="1:90">
      <c r="A103" s="43" t="s">
        <v>234</v>
      </c>
      <c r="B103" s="43" t="s">
        <v>235</v>
      </c>
      <c r="C103" s="34">
        <v>3.1989999999999998E-2</v>
      </c>
      <c r="D103" s="35">
        <v>98.3</v>
      </c>
      <c r="E103" s="35">
        <v>93.4</v>
      </c>
      <c r="F103" s="35">
        <v>90.5</v>
      </c>
      <c r="G103" s="35">
        <v>91.2</v>
      </c>
      <c r="H103" s="35">
        <v>106.3</v>
      </c>
      <c r="I103" s="35">
        <v>106.1</v>
      </c>
      <c r="J103" s="35">
        <v>95</v>
      </c>
      <c r="K103" s="35">
        <v>103.4</v>
      </c>
      <c r="L103" s="35">
        <v>98.2</v>
      </c>
      <c r="M103" s="35">
        <v>106.4</v>
      </c>
      <c r="N103" s="35">
        <v>101.8</v>
      </c>
      <c r="O103" s="35">
        <v>102.8</v>
      </c>
      <c r="P103" s="35">
        <v>82.8</v>
      </c>
      <c r="Q103" s="35">
        <v>108</v>
      </c>
      <c r="R103" s="35">
        <v>85.3</v>
      </c>
      <c r="S103" s="35">
        <v>102.5</v>
      </c>
      <c r="T103" s="35">
        <v>86.5</v>
      </c>
      <c r="U103" s="35">
        <v>102</v>
      </c>
      <c r="V103" s="35">
        <v>102</v>
      </c>
      <c r="W103" s="35">
        <v>93.8</v>
      </c>
      <c r="X103" s="35">
        <v>116.4</v>
      </c>
      <c r="Y103" s="35">
        <v>115</v>
      </c>
      <c r="Z103" s="35">
        <v>104.7</v>
      </c>
      <c r="AA103" s="35">
        <v>104.3</v>
      </c>
      <c r="AB103" s="35">
        <v>159.19999999999999</v>
      </c>
      <c r="AC103" s="35">
        <v>152.5</v>
      </c>
      <c r="AD103" s="35">
        <v>149.1</v>
      </c>
      <c r="AE103" s="35">
        <v>162.1</v>
      </c>
      <c r="AF103" s="35">
        <v>164.4</v>
      </c>
      <c r="AG103" s="35">
        <v>178.7</v>
      </c>
      <c r="AH103" s="35">
        <v>161.6</v>
      </c>
      <c r="AI103" s="35">
        <v>167.4</v>
      </c>
      <c r="AJ103" s="35">
        <v>152.9</v>
      </c>
      <c r="AK103" s="35">
        <v>206</v>
      </c>
      <c r="AL103" s="35">
        <v>179.5</v>
      </c>
      <c r="AM103" s="35">
        <v>196.9</v>
      </c>
      <c r="AN103" s="35">
        <v>165.4</v>
      </c>
      <c r="AO103" s="35">
        <v>165.3</v>
      </c>
      <c r="AP103" s="35">
        <v>187.4</v>
      </c>
      <c r="AQ103" s="35">
        <v>165.1</v>
      </c>
      <c r="AR103" s="35">
        <v>171.2</v>
      </c>
      <c r="AS103" s="35">
        <v>181.5</v>
      </c>
      <c r="AT103" s="35">
        <v>195.5</v>
      </c>
      <c r="AU103" s="35">
        <v>198</v>
      </c>
      <c r="AV103" s="35">
        <v>142.4</v>
      </c>
      <c r="AW103" s="35">
        <v>211.3</v>
      </c>
      <c r="AX103" s="35">
        <v>200.7</v>
      </c>
      <c r="AY103" s="35">
        <v>221.6</v>
      </c>
      <c r="AZ103" s="35">
        <v>191.6</v>
      </c>
      <c r="BA103" s="35">
        <v>191.6</v>
      </c>
      <c r="BB103" s="35">
        <v>191.6</v>
      </c>
      <c r="BC103" s="35">
        <v>191.6</v>
      </c>
      <c r="BD103" s="35">
        <v>191.6</v>
      </c>
      <c r="BE103" s="35">
        <v>191.6</v>
      </c>
      <c r="BF103" s="35">
        <v>191.6</v>
      </c>
      <c r="BG103" s="35">
        <v>191.6</v>
      </c>
      <c r="BH103" s="35">
        <v>191.6</v>
      </c>
      <c r="BI103" s="35">
        <v>191.6</v>
      </c>
      <c r="BJ103" s="35">
        <v>191.6</v>
      </c>
      <c r="BK103" s="35">
        <v>191.6</v>
      </c>
      <c r="BL103" s="35">
        <v>191.6</v>
      </c>
      <c r="BM103" s="35">
        <v>191.6</v>
      </c>
      <c r="BN103" s="35">
        <v>194</v>
      </c>
      <c r="BO103" s="35">
        <v>192.8</v>
      </c>
      <c r="BP103" s="35">
        <v>196.5</v>
      </c>
      <c r="BQ103" s="35">
        <v>159.30000000000001</v>
      </c>
      <c r="BR103" s="35">
        <v>151.69999999999999</v>
      </c>
      <c r="BS103" s="35">
        <v>164.4</v>
      </c>
      <c r="BT103" s="35">
        <v>172.8</v>
      </c>
      <c r="BU103" s="35">
        <v>176.2</v>
      </c>
      <c r="BV103" s="35">
        <v>237.3</v>
      </c>
      <c r="BW103" s="35">
        <v>225.2</v>
      </c>
      <c r="BX103" s="35">
        <v>166.2</v>
      </c>
      <c r="BY103" s="35">
        <v>135.6</v>
      </c>
      <c r="BZ103" s="35">
        <v>127.6</v>
      </c>
      <c r="CA103" s="35">
        <v>113.8</v>
      </c>
      <c r="CB103" s="35">
        <v>129</v>
      </c>
      <c r="CC103" s="35">
        <v>132.9</v>
      </c>
      <c r="CD103" s="35">
        <v>181.2</v>
      </c>
      <c r="CE103" s="35">
        <v>218.8</v>
      </c>
      <c r="CF103" s="35">
        <v>209.7</v>
      </c>
      <c r="CG103" s="35">
        <v>166.7</v>
      </c>
      <c r="CH103" s="35">
        <v>109.4</v>
      </c>
      <c r="CI103" s="35">
        <v>98.9</v>
      </c>
      <c r="CJ103" s="35">
        <v>130.4</v>
      </c>
      <c r="CK103" s="35">
        <v>162.9</v>
      </c>
      <c r="CL103" s="35">
        <v>141.1</v>
      </c>
    </row>
    <row r="104" spans="1:90">
      <c r="A104" s="43" t="s">
        <v>236</v>
      </c>
      <c r="B104" s="43" t="s">
        <v>237</v>
      </c>
      <c r="C104" s="34">
        <v>1.5235000000000001</v>
      </c>
      <c r="D104" s="35">
        <v>101.8</v>
      </c>
      <c r="E104" s="35">
        <v>103.5</v>
      </c>
      <c r="F104" s="35">
        <v>111.5</v>
      </c>
      <c r="G104" s="35">
        <v>99.3</v>
      </c>
      <c r="H104" s="35">
        <v>95.2</v>
      </c>
      <c r="I104" s="35">
        <v>104.7</v>
      </c>
      <c r="J104" s="35">
        <v>110.3</v>
      </c>
      <c r="K104" s="35">
        <v>123</v>
      </c>
      <c r="L104" s="35">
        <v>125.3</v>
      </c>
      <c r="M104" s="35">
        <v>123</v>
      </c>
      <c r="N104" s="35">
        <v>120.4</v>
      </c>
      <c r="O104" s="35">
        <v>125.2</v>
      </c>
      <c r="P104" s="35">
        <v>120.8</v>
      </c>
      <c r="Q104" s="35">
        <v>116.1</v>
      </c>
      <c r="R104" s="35">
        <v>118.5</v>
      </c>
      <c r="S104" s="35">
        <v>135</v>
      </c>
      <c r="T104" s="35">
        <v>137</v>
      </c>
      <c r="U104" s="35">
        <v>138.5</v>
      </c>
      <c r="V104" s="35">
        <v>148.5</v>
      </c>
      <c r="W104" s="35">
        <v>146.6</v>
      </c>
      <c r="X104" s="35">
        <v>128.6</v>
      </c>
      <c r="Y104" s="35">
        <v>139.5</v>
      </c>
      <c r="Z104" s="35">
        <v>139.5</v>
      </c>
      <c r="AA104" s="35">
        <v>143</v>
      </c>
      <c r="AB104" s="35">
        <v>120.9</v>
      </c>
      <c r="AC104" s="35">
        <v>127.4</v>
      </c>
      <c r="AD104" s="35">
        <v>134.80000000000001</v>
      </c>
      <c r="AE104" s="35">
        <v>143.4</v>
      </c>
      <c r="AF104" s="35">
        <v>144.4</v>
      </c>
      <c r="AG104" s="35">
        <v>146.9</v>
      </c>
      <c r="AH104" s="35">
        <v>154.4</v>
      </c>
      <c r="AI104" s="35">
        <v>149.19999999999999</v>
      </c>
      <c r="AJ104" s="35">
        <v>153.6</v>
      </c>
      <c r="AK104" s="35">
        <v>144.19999999999999</v>
      </c>
      <c r="AL104" s="35">
        <v>157</v>
      </c>
      <c r="AM104" s="35">
        <v>156.6</v>
      </c>
      <c r="AN104" s="35">
        <v>147.1</v>
      </c>
      <c r="AO104" s="35">
        <v>163.80000000000001</v>
      </c>
      <c r="AP104" s="35">
        <v>172.8</v>
      </c>
      <c r="AQ104" s="35">
        <v>186.1</v>
      </c>
      <c r="AR104" s="35">
        <v>193.4</v>
      </c>
      <c r="AS104" s="35">
        <v>231.7</v>
      </c>
      <c r="AT104" s="35">
        <v>230.2</v>
      </c>
      <c r="AU104" s="35">
        <v>195.6</v>
      </c>
      <c r="AV104" s="35">
        <v>173.6</v>
      </c>
      <c r="AW104" s="35">
        <v>176.8</v>
      </c>
      <c r="AX104" s="35">
        <v>176.9</v>
      </c>
      <c r="AY104" s="35">
        <v>178.1</v>
      </c>
      <c r="AZ104" s="35">
        <v>163.9</v>
      </c>
      <c r="BA104" s="35">
        <v>164</v>
      </c>
      <c r="BB104" s="35">
        <v>167.9</v>
      </c>
      <c r="BC104" s="35">
        <v>182.6</v>
      </c>
      <c r="BD104" s="35">
        <v>190.2</v>
      </c>
      <c r="BE104" s="35">
        <v>201.5</v>
      </c>
      <c r="BF104" s="35">
        <v>187</v>
      </c>
      <c r="BG104" s="35">
        <v>200.7</v>
      </c>
      <c r="BH104" s="35">
        <v>193.5</v>
      </c>
      <c r="BI104" s="35">
        <v>197.1</v>
      </c>
      <c r="BJ104" s="35">
        <v>203.3</v>
      </c>
      <c r="BK104" s="35">
        <v>200.1</v>
      </c>
      <c r="BL104" s="35">
        <v>223.9</v>
      </c>
      <c r="BM104" s="35">
        <v>223.5</v>
      </c>
      <c r="BN104" s="35">
        <v>231.6</v>
      </c>
      <c r="BO104" s="35">
        <v>245.7</v>
      </c>
      <c r="BP104" s="35">
        <v>238.4</v>
      </c>
      <c r="BQ104" s="35">
        <v>246</v>
      </c>
      <c r="BR104" s="35">
        <v>246.1</v>
      </c>
      <c r="BS104" s="35">
        <v>248.4</v>
      </c>
      <c r="BT104" s="35">
        <v>245.3</v>
      </c>
      <c r="BU104" s="35">
        <v>255</v>
      </c>
      <c r="BV104" s="35">
        <v>263.2</v>
      </c>
      <c r="BW104" s="35">
        <v>261.3</v>
      </c>
      <c r="BX104" s="35">
        <v>260</v>
      </c>
      <c r="BY104" s="35">
        <v>263.10000000000002</v>
      </c>
      <c r="BZ104" s="35">
        <v>266.8</v>
      </c>
      <c r="CA104" s="35">
        <v>303.60000000000002</v>
      </c>
      <c r="CB104" s="35">
        <v>308.89999999999998</v>
      </c>
      <c r="CC104" s="35">
        <v>303.60000000000002</v>
      </c>
      <c r="CD104" s="35">
        <v>309.7</v>
      </c>
      <c r="CE104" s="35">
        <v>301.89999999999998</v>
      </c>
      <c r="CF104" s="35">
        <v>309.3</v>
      </c>
      <c r="CG104" s="35">
        <v>312.8</v>
      </c>
      <c r="CH104" s="35">
        <v>322.5</v>
      </c>
      <c r="CI104" s="35">
        <v>328.7</v>
      </c>
      <c r="CJ104" s="35">
        <v>339.9</v>
      </c>
      <c r="CK104" s="35">
        <v>348.1</v>
      </c>
      <c r="CL104" s="35">
        <v>358.8</v>
      </c>
    </row>
    <row r="105" spans="1:90">
      <c r="A105" s="43" t="s">
        <v>238</v>
      </c>
      <c r="B105" s="43" t="s">
        <v>239</v>
      </c>
      <c r="C105" s="34">
        <v>0.48859000000000002</v>
      </c>
      <c r="D105" s="35">
        <v>101.7</v>
      </c>
      <c r="E105" s="35">
        <v>99.4</v>
      </c>
      <c r="F105" s="35">
        <v>98.3</v>
      </c>
      <c r="G105" s="35">
        <v>105.6</v>
      </c>
      <c r="H105" s="35">
        <v>108.3</v>
      </c>
      <c r="I105" s="35">
        <v>114.5</v>
      </c>
      <c r="J105" s="35">
        <v>121.4</v>
      </c>
      <c r="K105" s="35">
        <v>127.7</v>
      </c>
      <c r="L105" s="35">
        <v>133.1</v>
      </c>
      <c r="M105" s="35">
        <v>134.19999999999999</v>
      </c>
      <c r="N105" s="35">
        <v>133.5</v>
      </c>
      <c r="O105" s="35">
        <v>142.5</v>
      </c>
      <c r="P105" s="35">
        <v>141.80000000000001</v>
      </c>
      <c r="Q105" s="35">
        <v>135.80000000000001</v>
      </c>
      <c r="R105" s="35">
        <v>136.69999999999999</v>
      </c>
      <c r="S105" s="35">
        <v>154</v>
      </c>
      <c r="T105" s="35">
        <v>157.80000000000001</v>
      </c>
      <c r="U105" s="35">
        <v>164.8</v>
      </c>
      <c r="V105" s="35">
        <v>170.2</v>
      </c>
      <c r="W105" s="35">
        <v>165</v>
      </c>
      <c r="X105" s="35">
        <v>164.3</v>
      </c>
      <c r="Y105" s="35">
        <v>163.30000000000001</v>
      </c>
      <c r="Z105" s="35">
        <v>163.6</v>
      </c>
      <c r="AA105" s="35">
        <v>160</v>
      </c>
      <c r="AB105" s="35">
        <v>157.5</v>
      </c>
      <c r="AC105" s="35">
        <v>160.6</v>
      </c>
      <c r="AD105" s="35">
        <v>164.6</v>
      </c>
      <c r="AE105" s="35">
        <v>179.5</v>
      </c>
      <c r="AF105" s="35">
        <v>193</v>
      </c>
      <c r="AG105" s="35">
        <v>190.3</v>
      </c>
      <c r="AH105" s="35">
        <v>189.9</v>
      </c>
      <c r="AI105" s="35">
        <v>188.5</v>
      </c>
      <c r="AJ105" s="35">
        <v>188.4</v>
      </c>
      <c r="AK105" s="35">
        <v>183.8</v>
      </c>
      <c r="AL105" s="35">
        <v>185.5</v>
      </c>
      <c r="AM105" s="35">
        <v>183.3</v>
      </c>
      <c r="AN105" s="35">
        <v>190.8</v>
      </c>
      <c r="AO105" s="35">
        <v>219.6</v>
      </c>
      <c r="AP105" s="35">
        <v>220.7</v>
      </c>
      <c r="AQ105" s="35">
        <v>251.3</v>
      </c>
      <c r="AR105" s="35">
        <v>254.4</v>
      </c>
      <c r="AS105" s="35">
        <v>279.5</v>
      </c>
      <c r="AT105" s="35">
        <v>309</v>
      </c>
      <c r="AU105" s="35">
        <v>283.39999999999998</v>
      </c>
      <c r="AV105" s="35">
        <v>245.6</v>
      </c>
      <c r="AW105" s="35">
        <v>277.2</v>
      </c>
      <c r="AX105" s="35">
        <v>279.39999999999998</v>
      </c>
      <c r="AY105" s="35">
        <v>282.3</v>
      </c>
      <c r="AZ105" s="35">
        <v>239.5</v>
      </c>
      <c r="BA105" s="35">
        <v>240.1</v>
      </c>
      <c r="BB105" s="35">
        <v>252.1</v>
      </c>
      <c r="BC105" s="35">
        <v>252.1</v>
      </c>
      <c r="BD105" s="35">
        <v>270.10000000000002</v>
      </c>
      <c r="BE105" s="35">
        <v>258.60000000000002</v>
      </c>
      <c r="BF105" s="35">
        <v>227.9</v>
      </c>
      <c r="BG105" s="35">
        <v>232.3</v>
      </c>
      <c r="BH105" s="35">
        <v>232.3</v>
      </c>
      <c r="BI105" s="35">
        <v>232.3</v>
      </c>
      <c r="BJ105" s="35">
        <v>232.2</v>
      </c>
      <c r="BK105" s="35">
        <v>232.2</v>
      </c>
      <c r="BL105" s="35">
        <v>301.8</v>
      </c>
      <c r="BM105" s="35">
        <v>312.2</v>
      </c>
      <c r="BN105" s="35">
        <v>315.8</v>
      </c>
      <c r="BO105" s="35">
        <v>343.8</v>
      </c>
      <c r="BP105" s="35">
        <v>350.8</v>
      </c>
      <c r="BQ105" s="35">
        <v>371.7</v>
      </c>
      <c r="BR105" s="35">
        <v>372.1</v>
      </c>
      <c r="BS105" s="35">
        <v>371.3</v>
      </c>
      <c r="BT105" s="35">
        <v>360.4</v>
      </c>
      <c r="BU105" s="35">
        <v>381.5</v>
      </c>
      <c r="BV105" s="35">
        <v>394.4</v>
      </c>
      <c r="BW105" s="35">
        <v>380</v>
      </c>
      <c r="BX105" s="35">
        <v>376.1</v>
      </c>
      <c r="BY105" s="35">
        <v>385.9</v>
      </c>
      <c r="BZ105" s="35">
        <v>397.3</v>
      </c>
      <c r="CA105" s="35">
        <v>403.9</v>
      </c>
      <c r="CB105" s="35">
        <v>398.8</v>
      </c>
      <c r="CC105" s="35">
        <v>388.4</v>
      </c>
      <c r="CD105" s="35">
        <v>404.1</v>
      </c>
      <c r="CE105" s="35">
        <v>391.7</v>
      </c>
      <c r="CF105" s="35">
        <v>385.3</v>
      </c>
      <c r="CG105" s="35">
        <v>391.8</v>
      </c>
      <c r="CH105" s="35">
        <v>403.2</v>
      </c>
      <c r="CI105" s="35">
        <v>417.6</v>
      </c>
      <c r="CJ105" s="35">
        <v>447.3</v>
      </c>
      <c r="CK105" s="35">
        <v>459.2</v>
      </c>
      <c r="CL105" s="35">
        <v>446.9</v>
      </c>
    </row>
    <row r="106" spans="1:90">
      <c r="A106" s="43" t="s">
        <v>240</v>
      </c>
      <c r="B106" s="43" t="s">
        <v>241</v>
      </c>
      <c r="C106" s="34">
        <v>7.5700000000000003E-3</v>
      </c>
      <c r="D106" s="35">
        <v>96.4</v>
      </c>
      <c r="E106" s="35">
        <v>96.4</v>
      </c>
      <c r="F106" s="35">
        <v>96.4</v>
      </c>
      <c r="G106" s="35">
        <v>96.4</v>
      </c>
      <c r="H106" s="35">
        <v>101.5</v>
      </c>
      <c r="I106" s="35">
        <v>100.8</v>
      </c>
      <c r="J106" s="35">
        <v>97.3</v>
      </c>
      <c r="K106" s="35">
        <v>94.8</v>
      </c>
      <c r="L106" s="35">
        <v>94.8</v>
      </c>
      <c r="M106" s="35">
        <v>88.2</v>
      </c>
      <c r="N106" s="35">
        <v>86.6</v>
      </c>
      <c r="O106" s="35">
        <v>86.6</v>
      </c>
      <c r="P106" s="35">
        <v>88.4</v>
      </c>
      <c r="Q106" s="35">
        <v>107.7</v>
      </c>
      <c r="R106" s="35">
        <v>144.30000000000001</v>
      </c>
      <c r="S106" s="35">
        <v>117.2</v>
      </c>
      <c r="T106" s="35">
        <v>133.4</v>
      </c>
      <c r="U106" s="35">
        <v>133.30000000000001</v>
      </c>
      <c r="V106" s="35">
        <v>155.30000000000001</v>
      </c>
      <c r="W106" s="35">
        <v>155.30000000000001</v>
      </c>
      <c r="X106" s="35">
        <v>183.4</v>
      </c>
      <c r="Y106" s="35">
        <v>135</v>
      </c>
      <c r="Z106" s="35">
        <v>135.9</v>
      </c>
      <c r="AA106" s="35">
        <v>167.1</v>
      </c>
      <c r="AB106" s="35">
        <v>151.69999999999999</v>
      </c>
      <c r="AC106" s="35">
        <v>151.69999999999999</v>
      </c>
      <c r="AD106" s="35">
        <v>192.5</v>
      </c>
      <c r="AE106" s="35">
        <v>185.1</v>
      </c>
      <c r="AF106" s="35">
        <v>185.1</v>
      </c>
      <c r="AG106" s="35">
        <v>185.1</v>
      </c>
      <c r="AH106" s="35">
        <v>185.1</v>
      </c>
      <c r="AI106" s="35">
        <v>185.1</v>
      </c>
      <c r="AJ106" s="35">
        <v>185.1</v>
      </c>
      <c r="AK106" s="35">
        <v>185.1</v>
      </c>
      <c r="AL106" s="35">
        <v>185.1</v>
      </c>
      <c r="AM106" s="35">
        <v>185.1</v>
      </c>
      <c r="AN106" s="35">
        <v>185.1</v>
      </c>
      <c r="AO106" s="35">
        <v>185.1</v>
      </c>
      <c r="AP106" s="35">
        <v>185.1</v>
      </c>
      <c r="AQ106" s="35">
        <v>185.1</v>
      </c>
      <c r="AR106" s="35">
        <v>185.1</v>
      </c>
      <c r="AS106" s="35">
        <v>118.5</v>
      </c>
      <c r="AT106" s="35">
        <v>118.5</v>
      </c>
      <c r="AU106" s="35">
        <v>118.5</v>
      </c>
      <c r="AV106" s="35">
        <v>118.5</v>
      </c>
      <c r="AW106" s="35">
        <v>118.5</v>
      </c>
      <c r="AX106" s="35">
        <v>118.5</v>
      </c>
      <c r="AY106" s="35">
        <v>118.5</v>
      </c>
      <c r="AZ106" s="35">
        <v>121.5</v>
      </c>
      <c r="BA106" s="35">
        <v>121.5</v>
      </c>
      <c r="BB106" s="35">
        <v>121.5</v>
      </c>
      <c r="BC106" s="35">
        <v>121.5</v>
      </c>
      <c r="BD106" s="35">
        <v>122.2</v>
      </c>
      <c r="BE106" s="35">
        <v>122.2</v>
      </c>
      <c r="BF106" s="35">
        <v>122.2</v>
      </c>
      <c r="BG106" s="35">
        <v>122.2</v>
      </c>
      <c r="BH106" s="35">
        <v>122.2</v>
      </c>
      <c r="BI106" s="35">
        <v>122.2</v>
      </c>
      <c r="BJ106" s="35">
        <v>122.2</v>
      </c>
      <c r="BK106" s="35">
        <v>122.2</v>
      </c>
      <c r="BL106" s="35">
        <v>188</v>
      </c>
      <c r="BM106" s="35">
        <v>188</v>
      </c>
      <c r="BN106" s="35">
        <v>188</v>
      </c>
      <c r="BO106" s="35">
        <v>188</v>
      </c>
      <c r="BP106" s="35">
        <v>188</v>
      </c>
      <c r="BQ106" s="35">
        <v>188</v>
      </c>
      <c r="BR106" s="35">
        <v>188</v>
      </c>
      <c r="BS106" s="35">
        <v>188</v>
      </c>
      <c r="BT106" s="35">
        <v>188</v>
      </c>
      <c r="BU106" s="35">
        <v>178.5</v>
      </c>
      <c r="BV106" s="35">
        <v>140.4</v>
      </c>
      <c r="BW106" s="35">
        <v>140.4</v>
      </c>
      <c r="BX106" s="35">
        <v>140.4</v>
      </c>
      <c r="BY106" s="35">
        <v>140.4</v>
      </c>
      <c r="BZ106" s="35">
        <v>141.4</v>
      </c>
      <c r="CA106" s="35">
        <v>142.5</v>
      </c>
      <c r="CB106" s="35">
        <v>150.4</v>
      </c>
      <c r="CC106" s="35">
        <v>161.1</v>
      </c>
      <c r="CD106" s="35">
        <v>164.9</v>
      </c>
      <c r="CE106" s="35">
        <v>158.30000000000001</v>
      </c>
      <c r="CF106" s="35">
        <v>161.69999999999999</v>
      </c>
      <c r="CG106" s="35">
        <v>171.7</v>
      </c>
      <c r="CH106" s="35">
        <v>171.7</v>
      </c>
      <c r="CI106" s="35">
        <v>171.7</v>
      </c>
      <c r="CJ106" s="35">
        <v>171.7</v>
      </c>
      <c r="CK106" s="35">
        <v>171.7</v>
      </c>
      <c r="CL106" s="35">
        <v>171.7</v>
      </c>
    </row>
    <row r="107" spans="1:90">
      <c r="A107" s="43" t="s">
        <v>242</v>
      </c>
      <c r="B107" s="43" t="s">
        <v>243</v>
      </c>
      <c r="C107" s="34">
        <v>3.6740000000000002E-2</v>
      </c>
      <c r="D107" s="35">
        <v>111.4</v>
      </c>
      <c r="E107" s="35">
        <v>120.2</v>
      </c>
      <c r="F107" s="35">
        <v>124.6</v>
      </c>
      <c r="G107" s="35">
        <v>139.19999999999999</v>
      </c>
      <c r="H107" s="35">
        <v>126</v>
      </c>
      <c r="I107" s="35">
        <v>129</v>
      </c>
      <c r="J107" s="35">
        <v>121.4</v>
      </c>
      <c r="K107" s="35">
        <v>122.3</v>
      </c>
      <c r="L107" s="35">
        <v>115.2</v>
      </c>
      <c r="M107" s="35">
        <v>107.2</v>
      </c>
      <c r="N107" s="35">
        <v>109.7</v>
      </c>
      <c r="O107" s="35">
        <v>112.3</v>
      </c>
      <c r="P107" s="35">
        <v>114</v>
      </c>
      <c r="Q107" s="35">
        <v>113.3</v>
      </c>
      <c r="R107" s="35">
        <v>114.7</v>
      </c>
      <c r="S107" s="35">
        <v>125.9</v>
      </c>
      <c r="T107" s="35">
        <v>125.9</v>
      </c>
      <c r="U107" s="35">
        <v>125.9</v>
      </c>
      <c r="V107" s="35">
        <v>134.80000000000001</v>
      </c>
      <c r="W107" s="35">
        <v>134.80000000000001</v>
      </c>
      <c r="X107" s="35">
        <v>134.80000000000001</v>
      </c>
      <c r="Y107" s="35">
        <v>134.80000000000001</v>
      </c>
      <c r="Z107" s="35">
        <v>147.19999999999999</v>
      </c>
      <c r="AA107" s="35">
        <v>150.5</v>
      </c>
      <c r="AB107" s="35">
        <v>153.30000000000001</v>
      </c>
      <c r="AC107" s="35">
        <v>159</v>
      </c>
      <c r="AD107" s="35">
        <v>158.80000000000001</v>
      </c>
      <c r="AE107" s="35">
        <v>129.30000000000001</v>
      </c>
      <c r="AF107" s="35">
        <v>140.80000000000001</v>
      </c>
      <c r="AG107" s="35">
        <v>142</v>
      </c>
      <c r="AH107" s="35">
        <v>157.19999999999999</v>
      </c>
      <c r="AI107" s="35">
        <v>135.80000000000001</v>
      </c>
      <c r="AJ107" s="35">
        <v>123.8</v>
      </c>
      <c r="AK107" s="35">
        <v>127.1</v>
      </c>
      <c r="AL107" s="35">
        <v>119.3</v>
      </c>
      <c r="AM107" s="35">
        <v>135.19999999999999</v>
      </c>
      <c r="AN107" s="35">
        <v>139.30000000000001</v>
      </c>
      <c r="AO107" s="35">
        <v>145.1</v>
      </c>
      <c r="AP107" s="35">
        <v>116.9</v>
      </c>
      <c r="AQ107" s="35">
        <v>116.9</v>
      </c>
      <c r="AR107" s="35">
        <v>116.9</v>
      </c>
      <c r="AS107" s="35">
        <v>154</v>
      </c>
      <c r="AT107" s="35">
        <v>222.8</v>
      </c>
      <c r="AU107" s="35">
        <v>220.6</v>
      </c>
      <c r="AV107" s="35">
        <v>225.8</v>
      </c>
      <c r="AW107" s="35">
        <v>222.8</v>
      </c>
      <c r="AX107" s="35">
        <v>250.9</v>
      </c>
      <c r="AY107" s="35">
        <v>252.1</v>
      </c>
      <c r="AZ107" s="35">
        <v>140.5</v>
      </c>
      <c r="BA107" s="35">
        <v>140.30000000000001</v>
      </c>
      <c r="BB107" s="35">
        <v>140.30000000000001</v>
      </c>
      <c r="BC107" s="35">
        <v>140.30000000000001</v>
      </c>
      <c r="BD107" s="35">
        <v>140.30000000000001</v>
      </c>
      <c r="BE107" s="35">
        <v>138.9</v>
      </c>
      <c r="BF107" s="35">
        <v>93.3</v>
      </c>
      <c r="BG107" s="35">
        <v>87.2</v>
      </c>
      <c r="BH107" s="35">
        <v>87.2</v>
      </c>
      <c r="BI107" s="35">
        <v>87.4</v>
      </c>
      <c r="BJ107" s="35">
        <v>88.4</v>
      </c>
      <c r="BK107" s="35">
        <v>88.4</v>
      </c>
      <c r="BL107" s="35">
        <v>104.2</v>
      </c>
      <c r="BM107" s="35">
        <v>110.5</v>
      </c>
      <c r="BN107" s="35">
        <v>110.5</v>
      </c>
      <c r="BO107" s="35">
        <v>133.6</v>
      </c>
      <c r="BP107" s="35">
        <v>133.6</v>
      </c>
      <c r="BQ107" s="35">
        <v>120.8</v>
      </c>
      <c r="BR107" s="35">
        <v>120.8</v>
      </c>
      <c r="BS107" s="35">
        <v>129.6</v>
      </c>
      <c r="BT107" s="35">
        <v>130.19999999999999</v>
      </c>
      <c r="BU107" s="35">
        <v>128</v>
      </c>
      <c r="BV107" s="35">
        <v>133.30000000000001</v>
      </c>
      <c r="BW107" s="35">
        <v>140.80000000000001</v>
      </c>
      <c r="BX107" s="35">
        <v>141.30000000000001</v>
      </c>
      <c r="BY107" s="35">
        <v>134.6</v>
      </c>
      <c r="BZ107" s="35">
        <v>128.6</v>
      </c>
      <c r="CA107" s="35">
        <v>132.1</v>
      </c>
      <c r="CB107" s="35">
        <v>139.80000000000001</v>
      </c>
      <c r="CC107" s="35">
        <v>138.6</v>
      </c>
      <c r="CD107" s="35">
        <v>134.69999999999999</v>
      </c>
      <c r="CE107" s="35">
        <v>126.4</v>
      </c>
      <c r="CF107" s="35">
        <v>126.9</v>
      </c>
      <c r="CG107" s="35">
        <v>127.8</v>
      </c>
      <c r="CH107" s="35">
        <v>127.3</v>
      </c>
      <c r="CI107" s="35">
        <v>127</v>
      </c>
      <c r="CJ107" s="35">
        <v>126.4</v>
      </c>
      <c r="CK107" s="35">
        <v>127.1</v>
      </c>
      <c r="CL107" s="35">
        <v>129.30000000000001</v>
      </c>
    </row>
    <row r="108" spans="1:90">
      <c r="A108" s="43" t="s">
        <v>244</v>
      </c>
      <c r="B108" s="43" t="s">
        <v>245</v>
      </c>
      <c r="C108" s="34">
        <v>0.15892000000000001</v>
      </c>
      <c r="D108" s="35">
        <v>100</v>
      </c>
      <c r="E108" s="35">
        <v>100</v>
      </c>
      <c r="F108" s="35">
        <v>100</v>
      </c>
      <c r="G108" s="35">
        <v>118</v>
      </c>
      <c r="H108" s="35">
        <v>123.6</v>
      </c>
      <c r="I108" s="35">
        <v>128.80000000000001</v>
      </c>
      <c r="J108" s="35">
        <v>153.30000000000001</v>
      </c>
      <c r="K108" s="35">
        <v>148.1</v>
      </c>
      <c r="L108" s="35">
        <v>144.4</v>
      </c>
      <c r="M108" s="35">
        <v>147.19999999999999</v>
      </c>
      <c r="N108" s="35">
        <v>144.30000000000001</v>
      </c>
      <c r="O108" s="35">
        <v>163.80000000000001</v>
      </c>
      <c r="P108" s="35">
        <v>164</v>
      </c>
      <c r="Q108" s="35">
        <v>154.1</v>
      </c>
      <c r="R108" s="35">
        <v>156.4</v>
      </c>
      <c r="S108" s="35">
        <v>167.2</v>
      </c>
      <c r="T108" s="35">
        <v>163.80000000000001</v>
      </c>
      <c r="U108" s="35">
        <v>182.1</v>
      </c>
      <c r="V108" s="35">
        <v>190.5</v>
      </c>
      <c r="W108" s="35">
        <v>166.2</v>
      </c>
      <c r="X108" s="35">
        <v>164.2</v>
      </c>
      <c r="Y108" s="35">
        <v>160.4</v>
      </c>
      <c r="Z108" s="35">
        <v>158.69999999999999</v>
      </c>
      <c r="AA108" s="35">
        <v>152.69999999999999</v>
      </c>
      <c r="AB108" s="35">
        <v>146.69999999999999</v>
      </c>
      <c r="AC108" s="35">
        <v>154.69999999999999</v>
      </c>
      <c r="AD108" s="35">
        <v>164.5</v>
      </c>
      <c r="AE108" s="35">
        <v>171.8</v>
      </c>
      <c r="AF108" s="35">
        <v>193.9</v>
      </c>
      <c r="AG108" s="35">
        <v>179.9</v>
      </c>
      <c r="AH108" s="35">
        <v>184.2</v>
      </c>
      <c r="AI108" s="35">
        <v>188</v>
      </c>
      <c r="AJ108" s="35">
        <v>193</v>
      </c>
      <c r="AK108" s="35">
        <v>177.8</v>
      </c>
      <c r="AL108" s="35">
        <v>178.9</v>
      </c>
      <c r="AM108" s="35">
        <v>171.2</v>
      </c>
      <c r="AN108" s="35">
        <v>176</v>
      </c>
      <c r="AO108" s="35">
        <v>177</v>
      </c>
      <c r="AP108" s="35">
        <v>185.3</v>
      </c>
      <c r="AQ108" s="35">
        <v>269.10000000000002</v>
      </c>
      <c r="AR108" s="35">
        <v>269.10000000000002</v>
      </c>
      <c r="AS108" s="35">
        <v>281.5</v>
      </c>
      <c r="AT108" s="35">
        <v>268</v>
      </c>
      <c r="AU108" s="35">
        <v>224.4</v>
      </c>
      <c r="AV108" s="35">
        <v>225.7</v>
      </c>
      <c r="AW108" s="35">
        <v>224.4</v>
      </c>
      <c r="AX108" s="35">
        <v>224.4</v>
      </c>
      <c r="AY108" s="35">
        <v>224.4</v>
      </c>
      <c r="AZ108" s="35">
        <v>209.8</v>
      </c>
      <c r="BA108" s="35">
        <v>209.8</v>
      </c>
      <c r="BB108" s="35">
        <v>209.8</v>
      </c>
      <c r="BC108" s="35">
        <v>209.8</v>
      </c>
      <c r="BD108" s="35">
        <v>288.5</v>
      </c>
      <c r="BE108" s="35">
        <v>288.5</v>
      </c>
      <c r="BF108" s="35">
        <v>203.7</v>
      </c>
      <c r="BG108" s="35">
        <v>203.7</v>
      </c>
      <c r="BH108" s="35">
        <v>203.7</v>
      </c>
      <c r="BI108" s="35">
        <v>203.7</v>
      </c>
      <c r="BJ108" s="35">
        <v>203.7</v>
      </c>
      <c r="BK108" s="35">
        <v>203.7</v>
      </c>
      <c r="BL108" s="35">
        <v>174.8</v>
      </c>
      <c r="BM108" s="35">
        <v>174.8</v>
      </c>
      <c r="BN108" s="35">
        <v>174.8</v>
      </c>
      <c r="BO108" s="35">
        <v>195.2</v>
      </c>
      <c r="BP108" s="35">
        <v>195.2</v>
      </c>
      <c r="BQ108" s="35">
        <v>203.8</v>
      </c>
      <c r="BR108" s="35">
        <v>203.8</v>
      </c>
      <c r="BS108" s="35">
        <v>215.4</v>
      </c>
      <c r="BT108" s="35">
        <v>227.3</v>
      </c>
      <c r="BU108" s="35">
        <v>274.10000000000002</v>
      </c>
      <c r="BV108" s="35">
        <v>265.2</v>
      </c>
      <c r="BW108" s="35">
        <v>238.3</v>
      </c>
      <c r="BX108" s="35">
        <v>217.2</v>
      </c>
      <c r="BY108" s="35">
        <v>209.9</v>
      </c>
      <c r="BZ108" s="35">
        <v>210.3</v>
      </c>
      <c r="CA108" s="35">
        <v>215</v>
      </c>
      <c r="CB108" s="35">
        <v>223.5</v>
      </c>
      <c r="CC108" s="35">
        <v>242.5</v>
      </c>
      <c r="CD108" s="35">
        <v>282</v>
      </c>
      <c r="CE108" s="35">
        <v>247.5</v>
      </c>
      <c r="CF108" s="35">
        <v>239.2</v>
      </c>
      <c r="CG108" s="35">
        <v>232.5</v>
      </c>
      <c r="CH108" s="35">
        <v>226.9</v>
      </c>
      <c r="CI108" s="35">
        <v>249.6</v>
      </c>
      <c r="CJ108" s="35">
        <v>308.7</v>
      </c>
      <c r="CK108" s="35">
        <v>347</v>
      </c>
      <c r="CL108" s="35">
        <v>348.9</v>
      </c>
    </row>
    <row r="109" spans="1:90">
      <c r="A109" s="43" t="s">
        <v>246</v>
      </c>
      <c r="B109" s="43" t="s">
        <v>247</v>
      </c>
      <c r="C109" s="34">
        <v>1.24E-2</v>
      </c>
      <c r="D109" s="35">
        <v>100</v>
      </c>
      <c r="E109" s="35">
        <v>100</v>
      </c>
      <c r="F109" s="35">
        <v>100</v>
      </c>
      <c r="G109" s="35">
        <v>100</v>
      </c>
      <c r="H109" s="35">
        <v>100</v>
      </c>
      <c r="I109" s="35">
        <v>100</v>
      </c>
      <c r="J109" s="35">
        <v>100</v>
      </c>
      <c r="K109" s="35">
        <v>100</v>
      </c>
      <c r="L109" s="35">
        <v>100</v>
      </c>
      <c r="M109" s="35">
        <v>100</v>
      </c>
      <c r="N109" s="35">
        <v>100</v>
      </c>
      <c r="O109" s="35">
        <v>100</v>
      </c>
      <c r="P109" s="35">
        <v>100</v>
      </c>
      <c r="Q109" s="35">
        <v>100</v>
      </c>
      <c r="R109" s="35">
        <v>100</v>
      </c>
      <c r="S109" s="35">
        <v>113.1</v>
      </c>
      <c r="T109" s="35">
        <v>113.1</v>
      </c>
      <c r="U109" s="35">
        <v>113.1</v>
      </c>
      <c r="V109" s="35">
        <v>113.1</v>
      </c>
      <c r="W109" s="35">
        <v>113.1</v>
      </c>
      <c r="X109" s="35">
        <v>113.1</v>
      </c>
      <c r="Y109" s="35">
        <v>113.1</v>
      </c>
      <c r="Z109" s="35">
        <v>113.1</v>
      </c>
      <c r="AA109" s="35">
        <v>113.1</v>
      </c>
      <c r="AB109" s="35">
        <v>113.1</v>
      </c>
      <c r="AC109" s="35">
        <v>113.1</v>
      </c>
      <c r="AD109" s="35">
        <v>113.1</v>
      </c>
      <c r="AE109" s="35">
        <v>125.8</v>
      </c>
      <c r="AF109" s="35">
        <v>151.4</v>
      </c>
      <c r="AG109" s="35">
        <v>152.4</v>
      </c>
      <c r="AH109" s="35">
        <v>134.1</v>
      </c>
      <c r="AI109" s="35">
        <v>163.30000000000001</v>
      </c>
      <c r="AJ109" s="35">
        <v>123.5</v>
      </c>
      <c r="AK109" s="35">
        <v>127.5</v>
      </c>
      <c r="AL109" s="35">
        <v>193.4</v>
      </c>
      <c r="AM109" s="35">
        <v>129</v>
      </c>
      <c r="AN109" s="35">
        <v>122.1</v>
      </c>
      <c r="AO109" s="35">
        <v>115.3</v>
      </c>
      <c r="AP109" s="35">
        <v>132.5</v>
      </c>
      <c r="AQ109" s="35">
        <v>129.19999999999999</v>
      </c>
      <c r="AR109" s="35">
        <v>129.19999999999999</v>
      </c>
      <c r="AS109" s="35">
        <v>307</v>
      </c>
      <c r="AT109" s="35">
        <v>143</v>
      </c>
      <c r="AU109" s="35">
        <v>139.19999999999999</v>
      </c>
      <c r="AV109" s="35">
        <v>138.69999999999999</v>
      </c>
      <c r="AW109" s="35">
        <v>138.69999999999999</v>
      </c>
      <c r="AX109" s="35">
        <v>138.69999999999999</v>
      </c>
      <c r="AY109" s="35">
        <v>138.69999999999999</v>
      </c>
      <c r="AZ109" s="35">
        <v>138.69999999999999</v>
      </c>
      <c r="BA109" s="35">
        <v>138.69999999999999</v>
      </c>
      <c r="BB109" s="35">
        <v>138.69999999999999</v>
      </c>
      <c r="BC109" s="35">
        <v>138.69999999999999</v>
      </c>
      <c r="BD109" s="35">
        <v>138.69999999999999</v>
      </c>
      <c r="BE109" s="35">
        <v>138.69999999999999</v>
      </c>
      <c r="BF109" s="35">
        <v>138.69999999999999</v>
      </c>
      <c r="BG109" s="35">
        <v>138.69999999999999</v>
      </c>
      <c r="BH109" s="35">
        <v>138.69999999999999</v>
      </c>
      <c r="BI109" s="35">
        <v>138.69999999999999</v>
      </c>
      <c r="BJ109" s="35">
        <v>138.69999999999999</v>
      </c>
      <c r="BK109" s="35">
        <v>138.69999999999999</v>
      </c>
      <c r="BL109" s="35">
        <v>172.8</v>
      </c>
      <c r="BM109" s="35">
        <v>166.9</v>
      </c>
      <c r="BN109" s="35">
        <v>166.9</v>
      </c>
      <c r="BO109" s="35">
        <v>180.7</v>
      </c>
      <c r="BP109" s="35">
        <v>180.7</v>
      </c>
      <c r="BQ109" s="35">
        <v>180.7</v>
      </c>
      <c r="BR109" s="35">
        <v>180.7</v>
      </c>
      <c r="BS109" s="35">
        <v>164</v>
      </c>
      <c r="BT109" s="35">
        <v>153.4</v>
      </c>
      <c r="BU109" s="35">
        <v>186.3</v>
      </c>
      <c r="BV109" s="35">
        <v>202.7</v>
      </c>
      <c r="BW109" s="35">
        <v>194.2</v>
      </c>
      <c r="BX109" s="35">
        <v>160.6</v>
      </c>
      <c r="BY109" s="35">
        <v>188.4</v>
      </c>
      <c r="BZ109" s="35">
        <v>239.8</v>
      </c>
      <c r="CA109" s="35">
        <v>264.10000000000002</v>
      </c>
      <c r="CB109" s="35">
        <v>193.4</v>
      </c>
      <c r="CC109" s="35">
        <v>162.5</v>
      </c>
      <c r="CD109" s="35">
        <v>191</v>
      </c>
      <c r="CE109" s="35">
        <v>189.8</v>
      </c>
      <c r="CF109" s="35">
        <v>176.3</v>
      </c>
      <c r="CG109" s="35">
        <v>175.8</v>
      </c>
      <c r="CH109" s="35">
        <v>181</v>
      </c>
      <c r="CI109" s="35">
        <v>187.1</v>
      </c>
      <c r="CJ109" s="35">
        <v>192.1</v>
      </c>
      <c r="CK109" s="35">
        <v>189.9</v>
      </c>
      <c r="CL109" s="35">
        <v>180.3</v>
      </c>
    </row>
    <row r="110" spans="1:90">
      <c r="A110" s="43" t="s">
        <v>248</v>
      </c>
      <c r="B110" s="43" t="s">
        <v>249</v>
      </c>
      <c r="C110" s="34">
        <v>3.295E-2</v>
      </c>
      <c r="D110" s="35">
        <v>98.8</v>
      </c>
      <c r="E110" s="35">
        <v>97.6</v>
      </c>
      <c r="F110" s="35">
        <v>97.6</v>
      </c>
      <c r="G110" s="35">
        <v>97.6</v>
      </c>
      <c r="H110" s="35">
        <v>97.6</v>
      </c>
      <c r="I110" s="35">
        <v>97.6</v>
      </c>
      <c r="J110" s="35">
        <v>97.6</v>
      </c>
      <c r="K110" s="35">
        <v>97.6</v>
      </c>
      <c r="L110" s="35">
        <v>102.8</v>
      </c>
      <c r="M110" s="35">
        <v>108</v>
      </c>
      <c r="N110" s="35">
        <v>108.9</v>
      </c>
      <c r="O110" s="35">
        <v>108.7</v>
      </c>
      <c r="P110" s="35">
        <v>108.9</v>
      </c>
      <c r="Q110" s="35">
        <v>108.9</v>
      </c>
      <c r="R110" s="35">
        <v>108.9</v>
      </c>
      <c r="S110" s="35">
        <v>108.9</v>
      </c>
      <c r="T110" s="35">
        <v>108.9</v>
      </c>
      <c r="U110" s="35">
        <v>113.3</v>
      </c>
      <c r="V110" s="35">
        <v>126.2</v>
      </c>
      <c r="W110" s="35">
        <v>125.4</v>
      </c>
      <c r="X110" s="35">
        <v>125.4</v>
      </c>
      <c r="Y110" s="35">
        <v>125.4</v>
      </c>
      <c r="Z110" s="35">
        <v>125.4</v>
      </c>
      <c r="AA110" s="35">
        <v>125.4</v>
      </c>
      <c r="AB110" s="35">
        <v>125.4</v>
      </c>
      <c r="AC110" s="35">
        <v>125.4</v>
      </c>
      <c r="AD110" s="35">
        <v>125.4</v>
      </c>
      <c r="AE110" s="35">
        <v>189.2</v>
      </c>
      <c r="AF110" s="35">
        <v>189.9</v>
      </c>
      <c r="AG110" s="35">
        <v>189.9</v>
      </c>
      <c r="AH110" s="35">
        <v>174.2</v>
      </c>
      <c r="AI110" s="35">
        <v>174.2</v>
      </c>
      <c r="AJ110" s="35">
        <v>174.2</v>
      </c>
      <c r="AK110" s="35">
        <v>174.2</v>
      </c>
      <c r="AL110" s="35">
        <v>174.2</v>
      </c>
      <c r="AM110" s="35">
        <v>174.2</v>
      </c>
      <c r="AN110" s="35">
        <v>174.2</v>
      </c>
      <c r="AO110" s="35">
        <v>174.2</v>
      </c>
      <c r="AP110" s="35">
        <v>174.2</v>
      </c>
      <c r="AQ110" s="35">
        <v>222.7</v>
      </c>
      <c r="AR110" s="35">
        <v>271.10000000000002</v>
      </c>
      <c r="AS110" s="35">
        <v>271.10000000000002</v>
      </c>
      <c r="AT110" s="35">
        <v>271.10000000000002</v>
      </c>
      <c r="AU110" s="35">
        <v>271.10000000000002</v>
      </c>
      <c r="AV110" s="35">
        <v>271.10000000000002</v>
      </c>
      <c r="AW110" s="35">
        <v>271.10000000000002</v>
      </c>
      <c r="AX110" s="35">
        <v>271.10000000000002</v>
      </c>
      <c r="AY110" s="35">
        <v>271.10000000000002</v>
      </c>
      <c r="AZ110" s="35">
        <v>271.10000000000002</v>
      </c>
      <c r="BA110" s="35">
        <v>271.10000000000002</v>
      </c>
      <c r="BB110" s="35">
        <v>271.10000000000002</v>
      </c>
      <c r="BC110" s="35">
        <v>271.10000000000002</v>
      </c>
      <c r="BD110" s="35">
        <v>314.3</v>
      </c>
      <c r="BE110" s="35">
        <v>379.1</v>
      </c>
      <c r="BF110" s="35">
        <v>379.1</v>
      </c>
      <c r="BG110" s="35">
        <v>379.1</v>
      </c>
      <c r="BH110" s="35">
        <v>379.1</v>
      </c>
      <c r="BI110" s="35">
        <v>379.1</v>
      </c>
      <c r="BJ110" s="35">
        <v>379.1</v>
      </c>
      <c r="BK110" s="35">
        <v>379.1</v>
      </c>
      <c r="BL110" s="35">
        <v>458.1</v>
      </c>
      <c r="BM110" s="35">
        <v>458.1</v>
      </c>
      <c r="BN110" s="35">
        <v>458.1</v>
      </c>
      <c r="BO110" s="35">
        <v>404</v>
      </c>
      <c r="BP110" s="35">
        <v>309.3</v>
      </c>
      <c r="BQ110" s="35">
        <v>309.3</v>
      </c>
      <c r="BR110" s="35">
        <v>309.3</v>
      </c>
      <c r="BS110" s="35">
        <v>280.10000000000002</v>
      </c>
      <c r="BT110" s="35">
        <v>192.6</v>
      </c>
      <c r="BU110" s="35">
        <v>192.6</v>
      </c>
      <c r="BV110" s="35">
        <v>192.6</v>
      </c>
      <c r="BW110" s="35">
        <v>192.6</v>
      </c>
      <c r="BX110" s="35">
        <v>192.6</v>
      </c>
      <c r="BY110" s="35">
        <v>192.6</v>
      </c>
      <c r="BZ110" s="35">
        <v>192.6</v>
      </c>
      <c r="CA110" s="35">
        <v>192.6</v>
      </c>
      <c r="CB110" s="35">
        <v>192.6</v>
      </c>
      <c r="CC110" s="35">
        <v>192.6</v>
      </c>
      <c r="CD110" s="35">
        <v>192.6</v>
      </c>
      <c r="CE110" s="35">
        <v>189.9</v>
      </c>
      <c r="CF110" s="35">
        <v>187.3</v>
      </c>
      <c r="CG110" s="35">
        <v>187.3</v>
      </c>
      <c r="CH110" s="35">
        <v>187.3</v>
      </c>
      <c r="CI110" s="35">
        <v>187.3</v>
      </c>
      <c r="CJ110" s="35">
        <v>182.1</v>
      </c>
      <c r="CK110" s="35">
        <v>176.9</v>
      </c>
      <c r="CL110" s="35">
        <v>176.9</v>
      </c>
    </row>
    <row r="111" spans="1:90">
      <c r="A111" s="43" t="s">
        <v>250</v>
      </c>
      <c r="B111" s="43" t="s">
        <v>251</v>
      </c>
      <c r="C111" s="34">
        <v>0.24001</v>
      </c>
      <c r="D111" s="35">
        <v>102.1</v>
      </c>
      <c r="E111" s="35">
        <v>96.2</v>
      </c>
      <c r="F111" s="35">
        <v>93.3</v>
      </c>
      <c r="G111" s="35">
        <v>93.9</v>
      </c>
      <c r="H111" s="35">
        <v>97.5</v>
      </c>
      <c r="I111" s="35">
        <v>106.2</v>
      </c>
      <c r="J111" s="35">
        <v>105.4</v>
      </c>
      <c r="K111" s="35">
        <v>121.7</v>
      </c>
      <c r="L111" s="35">
        <v>135.4</v>
      </c>
      <c r="M111" s="35">
        <v>136.5</v>
      </c>
      <c r="N111" s="35">
        <v>136.6</v>
      </c>
      <c r="O111" s="35">
        <v>141.5</v>
      </c>
      <c r="P111" s="35">
        <v>139.69999999999999</v>
      </c>
      <c r="Q111" s="35">
        <v>133.80000000000001</v>
      </c>
      <c r="R111" s="35">
        <v>132.4</v>
      </c>
      <c r="S111" s="35">
        <v>159</v>
      </c>
      <c r="T111" s="35">
        <v>168.6</v>
      </c>
      <c r="U111" s="35">
        <v>170</v>
      </c>
      <c r="V111" s="35">
        <v>171.6</v>
      </c>
      <c r="W111" s="35">
        <v>177.2</v>
      </c>
      <c r="X111" s="35">
        <v>176.3</v>
      </c>
      <c r="Y111" s="35">
        <v>178.3</v>
      </c>
      <c r="Z111" s="35">
        <v>178</v>
      </c>
      <c r="AA111" s="35">
        <v>173.2</v>
      </c>
      <c r="AB111" s="35">
        <v>172.1</v>
      </c>
      <c r="AC111" s="35">
        <v>172.4</v>
      </c>
      <c r="AD111" s="35">
        <v>172.8</v>
      </c>
      <c r="AE111" s="35">
        <v>193.5</v>
      </c>
      <c r="AF111" s="35">
        <v>203.1</v>
      </c>
      <c r="AG111" s="35">
        <v>206.7</v>
      </c>
      <c r="AH111" s="35">
        <v>203.9</v>
      </c>
      <c r="AI111" s="35">
        <v>200.3</v>
      </c>
      <c r="AJ111" s="35">
        <v>200.6</v>
      </c>
      <c r="AK111" s="35">
        <v>200.6</v>
      </c>
      <c r="AL111" s="35">
        <v>201.2</v>
      </c>
      <c r="AM111" s="35">
        <v>202.6</v>
      </c>
      <c r="AN111" s="35">
        <v>214.5</v>
      </c>
      <c r="AO111" s="35">
        <v>271.89999999999998</v>
      </c>
      <c r="AP111" s="35">
        <v>272.10000000000002</v>
      </c>
      <c r="AQ111" s="35">
        <v>272.39999999999998</v>
      </c>
      <c r="AR111" s="35">
        <v>272.10000000000002</v>
      </c>
      <c r="AS111" s="35">
        <v>302.3</v>
      </c>
      <c r="AT111" s="35">
        <v>369</v>
      </c>
      <c r="AU111" s="35">
        <v>346.4</v>
      </c>
      <c r="AV111" s="35">
        <v>267.8</v>
      </c>
      <c r="AW111" s="35">
        <v>333.6</v>
      </c>
      <c r="AX111" s="35">
        <v>333.6</v>
      </c>
      <c r="AY111" s="35">
        <v>339.4</v>
      </c>
      <c r="AZ111" s="35">
        <v>279</v>
      </c>
      <c r="BA111" s="35">
        <v>280.10000000000002</v>
      </c>
      <c r="BB111" s="35">
        <v>304.60000000000002</v>
      </c>
      <c r="BC111" s="35">
        <v>304.60000000000002</v>
      </c>
      <c r="BD111" s="35">
        <v>283.10000000000002</v>
      </c>
      <c r="BE111" s="35">
        <v>251.1</v>
      </c>
      <c r="BF111" s="35">
        <v>251.8</v>
      </c>
      <c r="BG111" s="35">
        <v>261.60000000000002</v>
      </c>
      <c r="BH111" s="35">
        <v>261.60000000000002</v>
      </c>
      <c r="BI111" s="35">
        <v>261.5</v>
      </c>
      <c r="BJ111" s="35">
        <v>261.2</v>
      </c>
      <c r="BK111" s="35">
        <v>261.2</v>
      </c>
      <c r="BL111" s="35">
        <v>405</v>
      </c>
      <c r="BM111" s="35">
        <v>425.5</v>
      </c>
      <c r="BN111" s="35">
        <v>432.7</v>
      </c>
      <c r="BO111" s="35">
        <v>479.4</v>
      </c>
      <c r="BP111" s="35">
        <v>506.7</v>
      </c>
      <c r="BQ111" s="35">
        <v>545.4</v>
      </c>
      <c r="BR111" s="35">
        <v>546.29999999999995</v>
      </c>
      <c r="BS111" s="35">
        <v>540.70000000000005</v>
      </c>
      <c r="BT111" s="35">
        <v>523.1</v>
      </c>
      <c r="BU111" s="35">
        <v>533.9</v>
      </c>
      <c r="BV111" s="35">
        <v>565.6</v>
      </c>
      <c r="BW111" s="35">
        <v>553.4</v>
      </c>
      <c r="BX111" s="35">
        <v>561</v>
      </c>
      <c r="BY111" s="35">
        <v>585.5</v>
      </c>
      <c r="BZ111" s="35">
        <v>606.5</v>
      </c>
      <c r="CA111" s="35">
        <v>615.1</v>
      </c>
      <c r="CB111" s="35">
        <v>601.20000000000005</v>
      </c>
      <c r="CC111" s="35">
        <v>569.1</v>
      </c>
      <c r="CD111" s="35">
        <v>573.79999999999995</v>
      </c>
      <c r="CE111" s="35">
        <v>573.29999999999995</v>
      </c>
      <c r="CF111" s="35">
        <v>566.70000000000005</v>
      </c>
      <c r="CG111" s="35">
        <v>583.79999999999995</v>
      </c>
      <c r="CH111" s="35">
        <v>610.5</v>
      </c>
      <c r="CI111" s="35">
        <v>624.5</v>
      </c>
      <c r="CJ111" s="35">
        <v>646.6</v>
      </c>
      <c r="CK111" s="35">
        <v>646.1</v>
      </c>
      <c r="CL111" s="35">
        <v>619.9</v>
      </c>
    </row>
    <row r="112" spans="1:90">
      <c r="A112" s="43" t="s">
        <v>252</v>
      </c>
      <c r="B112" s="43" t="s">
        <v>253</v>
      </c>
      <c r="C112" s="34">
        <v>0.13463</v>
      </c>
      <c r="D112" s="35">
        <v>100.9</v>
      </c>
      <c r="E112" s="35">
        <v>101.8</v>
      </c>
      <c r="F112" s="35">
        <v>102.5</v>
      </c>
      <c r="G112" s="35">
        <v>104</v>
      </c>
      <c r="H112" s="35">
        <v>104</v>
      </c>
      <c r="I112" s="35">
        <v>104.2</v>
      </c>
      <c r="J112" s="35">
        <v>104.3</v>
      </c>
      <c r="K112" s="35">
        <v>104.6</v>
      </c>
      <c r="L112" s="35">
        <v>104.4</v>
      </c>
      <c r="M112" s="35">
        <v>104.1</v>
      </c>
      <c r="N112" s="35">
        <v>105.2</v>
      </c>
      <c r="O112" s="35">
        <v>105.4</v>
      </c>
      <c r="P112" s="35">
        <v>105.8</v>
      </c>
      <c r="Q112" s="35">
        <v>105.8</v>
      </c>
      <c r="R112" s="35">
        <v>105.6</v>
      </c>
      <c r="S112" s="35">
        <v>105.4</v>
      </c>
      <c r="T112" s="35">
        <v>106.1</v>
      </c>
      <c r="U112" s="35">
        <v>106.8</v>
      </c>
      <c r="V112" s="35">
        <v>105.7</v>
      </c>
      <c r="W112" s="35">
        <v>106.1</v>
      </c>
      <c r="X112" s="35">
        <v>105</v>
      </c>
      <c r="Y112" s="35">
        <v>105.1</v>
      </c>
      <c r="Z112" s="35">
        <v>105.8</v>
      </c>
      <c r="AA112" s="35">
        <v>106.2</v>
      </c>
      <c r="AB112" s="35">
        <v>115.3</v>
      </c>
      <c r="AC112" s="35">
        <v>115.9</v>
      </c>
      <c r="AD112" s="35">
        <v>117.1</v>
      </c>
      <c r="AE112" s="35">
        <v>117.2</v>
      </c>
      <c r="AF112" s="35">
        <v>115.1</v>
      </c>
      <c r="AG112" s="35">
        <v>115</v>
      </c>
      <c r="AH112" s="35">
        <v>114.8</v>
      </c>
      <c r="AI112" s="35">
        <v>120.4</v>
      </c>
      <c r="AJ112" s="35">
        <v>110.7</v>
      </c>
      <c r="AK112" s="35">
        <v>110.8</v>
      </c>
      <c r="AL112" s="35">
        <v>110.7</v>
      </c>
      <c r="AM112" s="35">
        <v>115.4</v>
      </c>
      <c r="AN112" s="35">
        <v>113.1</v>
      </c>
      <c r="AO112" s="35">
        <v>122</v>
      </c>
      <c r="AP112" s="35">
        <v>128.5</v>
      </c>
      <c r="AQ112" s="35">
        <v>128.4</v>
      </c>
      <c r="AR112" s="35">
        <v>129.30000000000001</v>
      </c>
      <c r="AS112" s="35">
        <v>146.19999999999999</v>
      </c>
      <c r="AT112" s="35">
        <v>146.30000000000001</v>
      </c>
      <c r="AU112" s="35">
        <v>146.19999999999999</v>
      </c>
      <c r="AV112" s="35">
        <v>151.80000000000001</v>
      </c>
      <c r="AW112" s="35">
        <v>154</v>
      </c>
      <c r="AX112" s="35">
        <v>146.6</v>
      </c>
      <c r="AY112" s="35">
        <v>149.30000000000001</v>
      </c>
      <c r="AZ112" s="35">
        <v>144.19999999999999</v>
      </c>
      <c r="BA112" s="35">
        <v>144</v>
      </c>
      <c r="BB112" s="35">
        <v>144</v>
      </c>
      <c r="BC112" s="35">
        <v>140.9</v>
      </c>
      <c r="BD112" s="35">
        <v>145</v>
      </c>
      <c r="BE112" s="35">
        <v>144.9</v>
      </c>
      <c r="BF112" s="35">
        <v>145.69999999999999</v>
      </c>
      <c r="BG112" s="35">
        <v>145.6</v>
      </c>
      <c r="BH112" s="35">
        <v>145.69999999999999</v>
      </c>
      <c r="BI112" s="35">
        <v>146.69999999999999</v>
      </c>
      <c r="BJ112" s="35">
        <v>150.9</v>
      </c>
      <c r="BK112" s="35">
        <v>150.69999999999999</v>
      </c>
      <c r="BL112" s="35">
        <v>147.4</v>
      </c>
      <c r="BM112" s="35">
        <v>145.1</v>
      </c>
      <c r="BN112" s="35">
        <v>143.19999999999999</v>
      </c>
      <c r="BO112" s="35">
        <v>143.19999999999999</v>
      </c>
      <c r="BP112" s="35">
        <v>145.9</v>
      </c>
      <c r="BQ112" s="35">
        <v>144</v>
      </c>
      <c r="BR112" s="35">
        <v>144</v>
      </c>
      <c r="BS112" s="35">
        <v>145.19999999999999</v>
      </c>
      <c r="BT112" s="35">
        <v>154.1</v>
      </c>
      <c r="BU112" s="35">
        <v>157.6</v>
      </c>
      <c r="BV112" s="35">
        <v>162.80000000000001</v>
      </c>
      <c r="BW112" s="35">
        <v>161.19999999999999</v>
      </c>
      <c r="BX112" s="35">
        <v>160.80000000000001</v>
      </c>
      <c r="BY112" s="35">
        <v>160.30000000000001</v>
      </c>
      <c r="BZ112" s="35">
        <v>161.30000000000001</v>
      </c>
      <c r="CA112" s="35">
        <v>163.4</v>
      </c>
      <c r="CB112" s="35">
        <v>158.80000000000001</v>
      </c>
      <c r="CC112" s="35">
        <v>155.5</v>
      </c>
      <c r="CD112" s="35">
        <v>164</v>
      </c>
      <c r="CE112" s="35">
        <v>165.5</v>
      </c>
      <c r="CF112" s="35">
        <v>165.7</v>
      </c>
      <c r="CG112" s="35">
        <v>166.1</v>
      </c>
      <c r="CH112" s="35">
        <v>166.9</v>
      </c>
      <c r="CI112" s="35">
        <v>168.1</v>
      </c>
      <c r="CJ112" s="35">
        <v>171.2</v>
      </c>
      <c r="CK112" s="35">
        <v>172.4</v>
      </c>
      <c r="CL112" s="35">
        <v>173</v>
      </c>
    </row>
    <row r="113" spans="1:90">
      <c r="A113" s="43" t="s">
        <v>254</v>
      </c>
      <c r="B113" s="43" t="s">
        <v>255</v>
      </c>
      <c r="C113" s="34">
        <v>1.4149999999999999E-2</v>
      </c>
      <c r="D113" s="35">
        <v>100</v>
      </c>
      <c r="E113" s="35">
        <v>100</v>
      </c>
      <c r="F113" s="35">
        <v>100</v>
      </c>
      <c r="G113" s="35">
        <v>100</v>
      </c>
      <c r="H113" s="35">
        <v>100</v>
      </c>
      <c r="I113" s="35">
        <v>100</v>
      </c>
      <c r="J113" s="35">
        <v>100</v>
      </c>
      <c r="K113" s="35">
        <v>100</v>
      </c>
      <c r="L113" s="35">
        <v>100</v>
      </c>
      <c r="M113" s="35">
        <v>100</v>
      </c>
      <c r="N113" s="35">
        <v>100</v>
      </c>
      <c r="O113" s="35">
        <v>100</v>
      </c>
      <c r="P113" s="35">
        <v>100</v>
      </c>
      <c r="Q113" s="35">
        <v>100</v>
      </c>
      <c r="R113" s="35">
        <v>100</v>
      </c>
      <c r="S113" s="35">
        <v>100</v>
      </c>
      <c r="T113" s="35">
        <v>100</v>
      </c>
      <c r="U113" s="35">
        <v>100</v>
      </c>
      <c r="V113" s="35">
        <v>100</v>
      </c>
      <c r="W113" s="35">
        <v>100</v>
      </c>
      <c r="X113" s="35">
        <v>100</v>
      </c>
      <c r="Y113" s="35">
        <v>100</v>
      </c>
      <c r="Z113" s="35">
        <v>100</v>
      </c>
      <c r="AA113" s="35">
        <v>109.8</v>
      </c>
      <c r="AB113" s="35">
        <v>123.8</v>
      </c>
      <c r="AC113" s="35">
        <v>123.2</v>
      </c>
      <c r="AD113" s="35">
        <v>123.6</v>
      </c>
      <c r="AE113" s="35">
        <v>124.9</v>
      </c>
      <c r="AF113" s="35">
        <v>129.1</v>
      </c>
      <c r="AG113" s="35">
        <v>129.4</v>
      </c>
      <c r="AH113" s="35">
        <v>128.9</v>
      </c>
      <c r="AI113" s="35">
        <v>126.9</v>
      </c>
      <c r="AJ113" s="35">
        <v>125.7</v>
      </c>
      <c r="AK113" s="35">
        <v>126</v>
      </c>
      <c r="AL113" s="35">
        <v>125.7</v>
      </c>
      <c r="AM113" s="35">
        <v>125.7</v>
      </c>
      <c r="AN113" s="35">
        <v>127.4</v>
      </c>
      <c r="AO113" s="35">
        <v>128.19999999999999</v>
      </c>
      <c r="AP113" s="35">
        <v>128.30000000000001</v>
      </c>
      <c r="AQ113" s="35">
        <v>128.4</v>
      </c>
      <c r="AR113" s="35">
        <v>135.19999999999999</v>
      </c>
      <c r="AS113" s="35">
        <v>162.69999999999999</v>
      </c>
      <c r="AT113" s="35">
        <v>162.69999999999999</v>
      </c>
      <c r="AU113" s="35">
        <v>162.69999999999999</v>
      </c>
      <c r="AV113" s="35">
        <v>221.2</v>
      </c>
      <c r="AW113" s="35">
        <v>240.7</v>
      </c>
      <c r="AX113" s="35">
        <v>240.7</v>
      </c>
      <c r="AY113" s="35">
        <v>240.7</v>
      </c>
      <c r="AZ113" s="35">
        <v>240.7</v>
      </c>
      <c r="BA113" s="35">
        <v>240.7</v>
      </c>
      <c r="BB113" s="35">
        <v>240.7</v>
      </c>
      <c r="BC113" s="35">
        <v>240.7</v>
      </c>
      <c r="BD113" s="35">
        <v>240.7</v>
      </c>
      <c r="BE113" s="35">
        <v>240.7</v>
      </c>
      <c r="BF113" s="35">
        <v>240.7</v>
      </c>
      <c r="BG113" s="35">
        <v>240.7</v>
      </c>
      <c r="BH113" s="35">
        <v>240.7</v>
      </c>
      <c r="BI113" s="35">
        <v>245.5</v>
      </c>
      <c r="BJ113" s="35">
        <v>264.8</v>
      </c>
      <c r="BK113" s="35">
        <v>264.8</v>
      </c>
      <c r="BL113" s="35">
        <v>264.8</v>
      </c>
      <c r="BM113" s="35">
        <v>264.8</v>
      </c>
      <c r="BN113" s="35">
        <v>264.8</v>
      </c>
      <c r="BO113" s="35">
        <v>264.8</v>
      </c>
      <c r="BP113" s="35">
        <v>264.8</v>
      </c>
      <c r="BQ113" s="35">
        <v>264.8</v>
      </c>
      <c r="BR113" s="35">
        <v>264.8</v>
      </c>
      <c r="BS113" s="35">
        <v>264.8</v>
      </c>
      <c r="BT113" s="35">
        <v>264.8</v>
      </c>
      <c r="BU113" s="35">
        <v>264.8</v>
      </c>
      <c r="BV113" s="35">
        <v>264.8</v>
      </c>
      <c r="BW113" s="35">
        <v>264.8</v>
      </c>
      <c r="BX113" s="35">
        <v>264.8</v>
      </c>
      <c r="BY113" s="35">
        <v>264.8</v>
      </c>
      <c r="BZ113" s="35">
        <v>264.8</v>
      </c>
      <c r="CA113" s="35">
        <v>264.8</v>
      </c>
      <c r="CB113" s="35">
        <v>264.8</v>
      </c>
      <c r="CC113" s="35">
        <v>264.8</v>
      </c>
      <c r="CD113" s="35">
        <v>264.8</v>
      </c>
      <c r="CE113" s="35">
        <v>264.8</v>
      </c>
      <c r="CF113" s="35">
        <v>264.8</v>
      </c>
      <c r="CG113" s="35">
        <v>264.8</v>
      </c>
      <c r="CH113" s="35">
        <v>264.8</v>
      </c>
      <c r="CI113" s="35">
        <v>264.8</v>
      </c>
      <c r="CJ113" s="35">
        <v>264.8</v>
      </c>
      <c r="CK113" s="35">
        <v>264.8</v>
      </c>
      <c r="CL113" s="35">
        <v>264.8</v>
      </c>
    </row>
    <row r="114" spans="1:90">
      <c r="A114" s="43" t="s">
        <v>256</v>
      </c>
      <c r="B114" s="43" t="s">
        <v>257</v>
      </c>
      <c r="C114" s="34">
        <v>3.8000000000000002E-4</v>
      </c>
      <c r="D114" s="35">
        <v>64.599999999999994</v>
      </c>
      <c r="E114" s="35">
        <v>89</v>
      </c>
      <c r="F114" s="35">
        <v>99</v>
      </c>
      <c r="G114" s="35">
        <v>84.7</v>
      </c>
      <c r="H114" s="35">
        <v>99.6</v>
      </c>
      <c r="I114" s="35">
        <v>134.6</v>
      </c>
      <c r="J114" s="35">
        <v>143.6</v>
      </c>
      <c r="K114" s="35">
        <v>143.6</v>
      </c>
      <c r="L114" s="35">
        <v>143.6</v>
      </c>
      <c r="M114" s="35">
        <v>143.6</v>
      </c>
      <c r="N114" s="35">
        <v>129.30000000000001</v>
      </c>
      <c r="O114" s="35">
        <v>113.2</v>
      </c>
      <c r="P114" s="35">
        <v>129.1</v>
      </c>
      <c r="Q114" s="35">
        <v>134.30000000000001</v>
      </c>
      <c r="R114" s="35">
        <v>134.30000000000001</v>
      </c>
      <c r="S114" s="35">
        <v>162.4</v>
      </c>
      <c r="T114" s="35">
        <v>166.2</v>
      </c>
      <c r="U114" s="35">
        <v>134.6</v>
      </c>
      <c r="V114" s="35">
        <v>158.69999999999999</v>
      </c>
      <c r="W114" s="35">
        <v>178.6</v>
      </c>
      <c r="X114" s="35">
        <v>171.2</v>
      </c>
      <c r="Y114" s="35">
        <v>154.19999999999999</v>
      </c>
      <c r="Z114" s="35">
        <v>210</v>
      </c>
      <c r="AA114" s="35">
        <v>181</v>
      </c>
      <c r="AB114" s="35">
        <v>143.19999999999999</v>
      </c>
      <c r="AC114" s="35">
        <v>138.9</v>
      </c>
      <c r="AD114" s="35">
        <v>130.30000000000001</v>
      </c>
      <c r="AE114" s="35">
        <v>133.1</v>
      </c>
      <c r="AF114" s="35">
        <v>148.80000000000001</v>
      </c>
      <c r="AG114" s="35">
        <v>127.8</v>
      </c>
      <c r="AH114" s="35">
        <v>120.6</v>
      </c>
      <c r="AI114" s="35">
        <v>183.1</v>
      </c>
      <c r="AJ114" s="35">
        <v>172.3</v>
      </c>
      <c r="AK114" s="35">
        <v>172.3</v>
      </c>
      <c r="AL114" s="35">
        <v>172.3</v>
      </c>
      <c r="AM114" s="35">
        <v>189.5</v>
      </c>
      <c r="AN114" s="35">
        <v>191.7</v>
      </c>
      <c r="AO114" s="35">
        <v>152.9</v>
      </c>
      <c r="AP114" s="35">
        <v>162.4</v>
      </c>
      <c r="AQ114" s="35">
        <v>176.6</v>
      </c>
      <c r="AR114" s="35">
        <v>176.3</v>
      </c>
      <c r="AS114" s="35">
        <v>156.19999999999999</v>
      </c>
      <c r="AT114" s="35">
        <v>175.3</v>
      </c>
      <c r="AU114" s="35">
        <v>193.3</v>
      </c>
      <c r="AV114" s="35">
        <v>176.8</v>
      </c>
      <c r="AW114" s="35">
        <v>174.9</v>
      </c>
      <c r="AX114" s="35">
        <v>189.2</v>
      </c>
      <c r="AY114" s="35">
        <v>156.5</v>
      </c>
      <c r="AZ114" s="35">
        <v>118.9</v>
      </c>
      <c r="BA114" s="35">
        <v>100.5</v>
      </c>
      <c r="BB114" s="35">
        <v>100.5</v>
      </c>
      <c r="BC114" s="35">
        <v>106.8</v>
      </c>
      <c r="BD114" s="35">
        <v>125.6</v>
      </c>
      <c r="BE114" s="35">
        <v>125.6</v>
      </c>
      <c r="BF114" s="35">
        <v>125.6</v>
      </c>
      <c r="BG114" s="35">
        <v>117</v>
      </c>
      <c r="BH114" s="35">
        <v>117</v>
      </c>
      <c r="BI114" s="35">
        <v>130.19999999999999</v>
      </c>
      <c r="BJ114" s="35">
        <v>183.1</v>
      </c>
      <c r="BK114" s="35">
        <v>183.1</v>
      </c>
      <c r="BL114" s="35">
        <v>190.4</v>
      </c>
      <c r="BM114" s="35">
        <v>219.7</v>
      </c>
      <c r="BN114" s="35">
        <v>219.7</v>
      </c>
      <c r="BO114" s="35">
        <v>219.7</v>
      </c>
      <c r="BP114" s="35">
        <v>219.7</v>
      </c>
      <c r="BQ114" s="35">
        <v>219.7</v>
      </c>
      <c r="BR114" s="35">
        <v>219.7</v>
      </c>
      <c r="BS114" s="35">
        <v>219.7</v>
      </c>
      <c r="BT114" s="35">
        <v>219.7</v>
      </c>
      <c r="BU114" s="35">
        <v>219.7</v>
      </c>
      <c r="BV114" s="35">
        <v>219.7</v>
      </c>
      <c r="BW114" s="35">
        <v>219.7</v>
      </c>
      <c r="BX114" s="35">
        <v>219.7</v>
      </c>
      <c r="BY114" s="35">
        <v>219.7</v>
      </c>
      <c r="BZ114" s="35">
        <v>219.7</v>
      </c>
      <c r="CA114" s="35">
        <v>219.7</v>
      </c>
      <c r="CB114" s="35">
        <v>219.7</v>
      </c>
      <c r="CC114" s="35">
        <v>219.7</v>
      </c>
      <c r="CD114" s="35">
        <v>219.7</v>
      </c>
      <c r="CE114" s="35">
        <v>219.7</v>
      </c>
      <c r="CF114" s="35">
        <v>219.7</v>
      </c>
      <c r="CG114" s="35">
        <v>219.7</v>
      </c>
      <c r="CH114" s="35">
        <v>219.7</v>
      </c>
      <c r="CI114" s="35">
        <v>219.7</v>
      </c>
      <c r="CJ114" s="35">
        <v>219.7</v>
      </c>
      <c r="CK114" s="35">
        <v>219.7</v>
      </c>
      <c r="CL114" s="35">
        <v>219.7</v>
      </c>
    </row>
    <row r="115" spans="1:90">
      <c r="A115" s="43" t="s">
        <v>258</v>
      </c>
      <c r="B115" s="43" t="s">
        <v>259</v>
      </c>
      <c r="C115" s="34">
        <v>2.3600000000000001E-3</v>
      </c>
      <c r="D115" s="35">
        <v>102.5</v>
      </c>
      <c r="E115" s="35">
        <v>102.5</v>
      </c>
      <c r="F115" s="35">
        <v>102.5</v>
      </c>
      <c r="G115" s="35">
        <v>102.5</v>
      </c>
      <c r="H115" s="35">
        <v>102.5</v>
      </c>
      <c r="I115" s="35">
        <v>102.5</v>
      </c>
      <c r="J115" s="35">
        <v>102.5</v>
      </c>
      <c r="K115" s="35">
        <v>102.5</v>
      </c>
      <c r="L115" s="35">
        <v>102.5</v>
      </c>
      <c r="M115" s="35">
        <v>102.5</v>
      </c>
      <c r="N115" s="35">
        <v>102.5</v>
      </c>
      <c r="O115" s="35">
        <v>102.5</v>
      </c>
      <c r="P115" s="35">
        <v>102.5</v>
      </c>
      <c r="Q115" s="35">
        <v>102.5</v>
      </c>
      <c r="R115" s="35">
        <v>102.5</v>
      </c>
      <c r="S115" s="35">
        <v>102.5</v>
      </c>
      <c r="T115" s="35">
        <v>102.5</v>
      </c>
      <c r="U115" s="35">
        <v>102.5</v>
      </c>
      <c r="V115" s="35">
        <v>102.5</v>
      </c>
      <c r="W115" s="35">
        <v>102.5</v>
      </c>
      <c r="X115" s="35">
        <v>102.5</v>
      </c>
      <c r="Y115" s="35">
        <v>102.5</v>
      </c>
      <c r="Z115" s="35">
        <v>104.6</v>
      </c>
      <c r="AA115" s="35">
        <v>111</v>
      </c>
      <c r="AB115" s="35">
        <v>111</v>
      </c>
      <c r="AC115" s="35">
        <v>111</v>
      </c>
      <c r="AD115" s="35">
        <v>111</v>
      </c>
      <c r="AE115" s="35">
        <v>111</v>
      </c>
      <c r="AF115" s="35">
        <v>111</v>
      </c>
      <c r="AG115" s="35">
        <v>111</v>
      </c>
      <c r="AH115" s="35">
        <v>111</v>
      </c>
      <c r="AI115" s="35">
        <v>111</v>
      </c>
      <c r="AJ115" s="35">
        <v>111</v>
      </c>
      <c r="AK115" s="35">
        <v>111</v>
      </c>
      <c r="AL115" s="35">
        <v>111</v>
      </c>
      <c r="AM115" s="35">
        <v>179.3</v>
      </c>
      <c r="AN115" s="35">
        <v>179.3</v>
      </c>
      <c r="AO115" s="35">
        <v>179.3</v>
      </c>
      <c r="AP115" s="35">
        <v>179.3</v>
      </c>
      <c r="AQ115" s="35">
        <v>179.3</v>
      </c>
      <c r="AR115" s="35">
        <v>196.4</v>
      </c>
      <c r="AS115" s="35">
        <v>264.7</v>
      </c>
      <c r="AT115" s="35">
        <v>264.7</v>
      </c>
      <c r="AU115" s="35">
        <v>264.7</v>
      </c>
      <c r="AV115" s="35">
        <v>203.9</v>
      </c>
      <c r="AW115" s="35">
        <v>183.6</v>
      </c>
      <c r="AX115" s="35">
        <v>183.6</v>
      </c>
      <c r="AY115" s="35">
        <v>183.6</v>
      </c>
      <c r="AZ115" s="35">
        <v>183.6</v>
      </c>
      <c r="BA115" s="35">
        <v>183.6</v>
      </c>
      <c r="BB115" s="35">
        <v>183.6</v>
      </c>
      <c r="BC115" s="35">
        <v>183.6</v>
      </c>
      <c r="BD115" s="35">
        <v>183.6</v>
      </c>
      <c r="BE115" s="35">
        <v>183.6</v>
      </c>
      <c r="BF115" s="35">
        <v>183.6</v>
      </c>
      <c r="BG115" s="35">
        <v>200.6</v>
      </c>
      <c r="BH115" s="35">
        <v>200.6</v>
      </c>
      <c r="BI115" s="35">
        <v>211.7</v>
      </c>
      <c r="BJ115" s="35">
        <v>256.10000000000002</v>
      </c>
      <c r="BK115" s="35">
        <v>256.10000000000002</v>
      </c>
      <c r="BL115" s="35">
        <v>256.10000000000002</v>
      </c>
      <c r="BM115" s="35">
        <v>256.10000000000002</v>
      </c>
      <c r="BN115" s="35">
        <v>256.10000000000002</v>
      </c>
      <c r="BO115" s="35">
        <v>256.10000000000002</v>
      </c>
      <c r="BP115" s="35">
        <v>256.10000000000002</v>
      </c>
      <c r="BQ115" s="35">
        <v>256.10000000000002</v>
      </c>
      <c r="BR115" s="35">
        <v>256.10000000000002</v>
      </c>
      <c r="BS115" s="35">
        <v>200.6</v>
      </c>
      <c r="BT115" s="35">
        <v>200.6</v>
      </c>
      <c r="BU115" s="35">
        <v>211.7</v>
      </c>
      <c r="BV115" s="35">
        <v>256.10000000000002</v>
      </c>
      <c r="BW115" s="35">
        <v>256.10000000000002</v>
      </c>
      <c r="BX115" s="35">
        <v>256.10000000000002</v>
      </c>
      <c r="BY115" s="35">
        <v>256.10000000000002</v>
      </c>
      <c r="BZ115" s="35">
        <v>256.10000000000002</v>
      </c>
      <c r="CA115" s="35">
        <v>256.10000000000002</v>
      </c>
      <c r="CB115" s="35">
        <v>256.10000000000002</v>
      </c>
      <c r="CC115" s="35">
        <v>256.10000000000002</v>
      </c>
      <c r="CD115" s="35">
        <v>256.10000000000002</v>
      </c>
      <c r="CE115" s="35">
        <v>256.10000000000002</v>
      </c>
      <c r="CF115" s="35">
        <v>256.10000000000002</v>
      </c>
      <c r="CG115" s="35">
        <v>256.10000000000002</v>
      </c>
      <c r="CH115" s="35">
        <v>256.10000000000002</v>
      </c>
      <c r="CI115" s="35">
        <v>256.10000000000002</v>
      </c>
      <c r="CJ115" s="35">
        <v>256.10000000000002</v>
      </c>
      <c r="CK115" s="35">
        <v>279.60000000000002</v>
      </c>
      <c r="CL115" s="35">
        <v>350.1</v>
      </c>
    </row>
    <row r="116" spans="1:90">
      <c r="A116" s="43" t="s">
        <v>260</v>
      </c>
      <c r="B116" s="43" t="s">
        <v>261</v>
      </c>
      <c r="C116" s="34">
        <v>6.1599999999999997E-3</v>
      </c>
      <c r="D116" s="35">
        <v>106.6</v>
      </c>
      <c r="E116" s="35">
        <v>106</v>
      </c>
      <c r="F116" s="35">
        <v>105.5</v>
      </c>
      <c r="G116" s="35">
        <v>107.2</v>
      </c>
      <c r="H116" s="35">
        <v>108.9</v>
      </c>
      <c r="I116" s="35">
        <v>112.4</v>
      </c>
      <c r="J116" s="35">
        <v>110.9</v>
      </c>
      <c r="K116" s="35">
        <v>110.9</v>
      </c>
      <c r="L116" s="35">
        <v>114.4</v>
      </c>
      <c r="M116" s="35">
        <v>114.4</v>
      </c>
      <c r="N116" s="35">
        <v>114.4</v>
      </c>
      <c r="O116" s="35">
        <v>114.4</v>
      </c>
      <c r="P116" s="35">
        <v>116.1</v>
      </c>
      <c r="Q116" s="35">
        <v>116.3</v>
      </c>
      <c r="R116" s="35">
        <v>116.1</v>
      </c>
      <c r="S116" s="35">
        <v>115.7</v>
      </c>
      <c r="T116" s="35">
        <v>116.6</v>
      </c>
      <c r="U116" s="35">
        <v>118.3</v>
      </c>
      <c r="V116" s="35">
        <v>116.5</v>
      </c>
      <c r="W116" s="35">
        <v>117</v>
      </c>
      <c r="X116" s="35">
        <v>117.4</v>
      </c>
      <c r="Y116" s="35">
        <v>118</v>
      </c>
      <c r="Z116" s="35">
        <v>118.6</v>
      </c>
      <c r="AA116" s="35">
        <v>119.8</v>
      </c>
      <c r="AB116" s="35">
        <v>118.7</v>
      </c>
      <c r="AC116" s="35">
        <v>118.7</v>
      </c>
      <c r="AD116" s="35">
        <v>122.2</v>
      </c>
      <c r="AE116" s="35">
        <v>118.7</v>
      </c>
      <c r="AF116" s="35">
        <v>120.1</v>
      </c>
      <c r="AG116" s="35">
        <v>120.4</v>
      </c>
      <c r="AH116" s="35">
        <v>118.7</v>
      </c>
      <c r="AI116" s="35">
        <v>118.7</v>
      </c>
      <c r="AJ116" s="35">
        <v>118.7</v>
      </c>
      <c r="AK116" s="35">
        <v>118.7</v>
      </c>
      <c r="AL116" s="35">
        <v>118.7</v>
      </c>
      <c r="AM116" s="35">
        <v>118.7</v>
      </c>
      <c r="AN116" s="35">
        <v>118.7</v>
      </c>
      <c r="AO116" s="35">
        <v>118.7</v>
      </c>
      <c r="AP116" s="35">
        <v>118.7</v>
      </c>
      <c r="AQ116" s="35">
        <v>118.7</v>
      </c>
      <c r="AR116" s="35">
        <v>118.7</v>
      </c>
      <c r="AS116" s="35">
        <v>104.7</v>
      </c>
      <c r="AT116" s="35">
        <v>106</v>
      </c>
      <c r="AU116" s="35">
        <v>106.5</v>
      </c>
      <c r="AV116" s="35">
        <v>106.5</v>
      </c>
      <c r="AW116" s="35">
        <v>106.5</v>
      </c>
      <c r="AX116" s="35">
        <v>106.5</v>
      </c>
      <c r="AY116" s="35">
        <v>106.5</v>
      </c>
      <c r="AZ116" s="35">
        <v>106.5</v>
      </c>
      <c r="BA116" s="35">
        <v>106.5</v>
      </c>
      <c r="BB116" s="35">
        <v>106.5</v>
      </c>
      <c r="BC116" s="35">
        <v>106.5</v>
      </c>
      <c r="BD116" s="35">
        <v>106.5</v>
      </c>
      <c r="BE116" s="35">
        <v>106.5</v>
      </c>
      <c r="BF116" s="35">
        <v>106.5</v>
      </c>
      <c r="BG116" s="35">
        <v>106.5</v>
      </c>
      <c r="BH116" s="35">
        <v>106.5</v>
      </c>
      <c r="BI116" s="35">
        <v>106.5</v>
      </c>
      <c r="BJ116" s="35">
        <v>106.5</v>
      </c>
      <c r="BK116" s="35">
        <v>106.5</v>
      </c>
      <c r="BL116" s="35">
        <v>106.5</v>
      </c>
      <c r="BM116" s="35">
        <v>111.7</v>
      </c>
      <c r="BN116" s="35">
        <v>111.7</v>
      </c>
      <c r="BO116" s="35">
        <v>111.7</v>
      </c>
      <c r="BP116" s="35">
        <v>111.7</v>
      </c>
      <c r="BQ116" s="35">
        <v>111.7</v>
      </c>
      <c r="BR116" s="35">
        <v>111.7</v>
      </c>
      <c r="BS116" s="35">
        <v>110.8</v>
      </c>
      <c r="BT116" s="35">
        <v>109.9</v>
      </c>
      <c r="BU116" s="35">
        <v>109.9</v>
      </c>
      <c r="BV116" s="35">
        <v>109.9</v>
      </c>
      <c r="BW116" s="35">
        <v>109.9</v>
      </c>
      <c r="BX116" s="35">
        <v>109.9</v>
      </c>
      <c r="BY116" s="35">
        <v>109.9</v>
      </c>
      <c r="BZ116" s="35">
        <v>109.9</v>
      </c>
      <c r="CA116" s="35">
        <v>109.9</v>
      </c>
      <c r="CB116" s="35">
        <v>109.9</v>
      </c>
      <c r="CC116" s="35">
        <v>109.9</v>
      </c>
      <c r="CD116" s="35">
        <v>109.9</v>
      </c>
      <c r="CE116" s="35">
        <v>109.9</v>
      </c>
      <c r="CF116" s="35">
        <v>109.9</v>
      </c>
      <c r="CG116" s="35">
        <v>109.9</v>
      </c>
      <c r="CH116" s="35">
        <v>109.9</v>
      </c>
      <c r="CI116" s="35">
        <v>109.9</v>
      </c>
      <c r="CJ116" s="35">
        <v>109.9</v>
      </c>
      <c r="CK116" s="35">
        <v>109.9</v>
      </c>
      <c r="CL116" s="35">
        <v>109.9</v>
      </c>
    </row>
    <row r="117" spans="1:90">
      <c r="A117" s="43" t="s">
        <v>262</v>
      </c>
      <c r="B117" s="43" t="s">
        <v>263</v>
      </c>
      <c r="C117" s="34">
        <v>4.4200000000000003E-3</v>
      </c>
      <c r="D117" s="35">
        <v>101.7</v>
      </c>
      <c r="E117" s="35">
        <v>101</v>
      </c>
      <c r="F117" s="35">
        <v>100.2</v>
      </c>
      <c r="G117" s="35">
        <v>100.2</v>
      </c>
      <c r="H117" s="35">
        <v>100.2</v>
      </c>
      <c r="I117" s="35">
        <v>100.2</v>
      </c>
      <c r="J117" s="35">
        <v>100.2</v>
      </c>
      <c r="K117" s="35">
        <v>100.2</v>
      </c>
      <c r="L117" s="35">
        <v>100.2</v>
      </c>
      <c r="M117" s="35">
        <v>100.2</v>
      </c>
      <c r="N117" s="35">
        <v>100.2</v>
      </c>
      <c r="O117" s="35">
        <v>100.2</v>
      </c>
      <c r="P117" s="35">
        <v>100.2</v>
      </c>
      <c r="Q117" s="35">
        <v>100.2</v>
      </c>
      <c r="R117" s="35">
        <v>100.2</v>
      </c>
      <c r="S117" s="35">
        <v>100.2</v>
      </c>
      <c r="T117" s="35">
        <v>100.2</v>
      </c>
      <c r="U117" s="35">
        <v>100.2</v>
      </c>
      <c r="V117" s="35">
        <v>100.2</v>
      </c>
      <c r="W117" s="35">
        <v>100.2</v>
      </c>
      <c r="X117" s="35">
        <v>100.2</v>
      </c>
      <c r="Y117" s="35">
        <v>100.2</v>
      </c>
      <c r="Z117" s="35">
        <v>100.2</v>
      </c>
      <c r="AA117" s="35">
        <v>100.2</v>
      </c>
      <c r="AB117" s="35">
        <v>100.2</v>
      </c>
      <c r="AC117" s="35">
        <v>100.2</v>
      </c>
      <c r="AD117" s="35">
        <v>100.2</v>
      </c>
      <c r="AE117" s="35">
        <v>100.2</v>
      </c>
      <c r="AF117" s="35">
        <v>100.2</v>
      </c>
      <c r="AG117" s="35">
        <v>100.2</v>
      </c>
      <c r="AH117" s="35">
        <v>100.2</v>
      </c>
      <c r="AI117" s="35">
        <v>100.2</v>
      </c>
      <c r="AJ117" s="35">
        <v>100.2</v>
      </c>
      <c r="AK117" s="35">
        <v>100.2</v>
      </c>
      <c r="AL117" s="35">
        <v>100.2</v>
      </c>
      <c r="AM117" s="35">
        <v>100.2</v>
      </c>
      <c r="AN117" s="35">
        <v>100.2</v>
      </c>
      <c r="AO117" s="35">
        <v>100.2</v>
      </c>
      <c r="AP117" s="35">
        <v>100.2</v>
      </c>
      <c r="AQ117" s="35">
        <v>100.2</v>
      </c>
      <c r="AR117" s="35">
        <v>100.2</v>
      </c>
      <c r="AS117" s="35">
        <v>100.2</v>
      </c>
      <c r="AT117" s="35">
        <v>100.2</v>
      </c>
      <c r="AU117" s="35">
        <v>100.2</v>
      </c>
      <c r="AV117" s="35">
        <v>100.2</v>
      </c>
      <c r="AW117" s="35">
        <v>100.2</v>
      </c>
      <c r="AX117" s="35">
        <v>100.2</v>
      </c>
      <c r="AY117" s="35">
        <v>100.2</v>
      </c>
      <c r="AZ117" s="35">
        <v>100.2</v>
      </c>
      <c r="BA117" s="35">
        <v>100.2</v>
      </c>
      <c r="BB117" s="35">
        <v>100.2</v>
      </c>
      <c r="BC117" s="35">
        <v>100.2</v>
      </c>
      <c r="BD117" s="35">
        <v>100.2</v>
      </c>
      <c r="BE117" s="35">
        <v>100.2</v>
      </c>
      <c r="BF117" s="35">
        <v>100.2</v>
      </c>
      <c r="BG117" s="35">
        <v>100.2</v>
      </c>
      <c r="BH117" s="35">
        <v>100.2</v>
      </c>
      <c r="BI117" s="35">
        <v>110.5</v>
      </c>
      <c r="BJ117" s="35">
        <v>151.80000000000001</v>
      </c>
      <c r="BK117" s="35">
        <v>151.80000000000001</v>
      </c>
      <c r="BL117" s="35">
        <v>151.80000000000001</v>
      </c>
      <c r="BM117" s="35">
        <v>151.80000000000001</v>
      </c>
      <c r="BN117" s="35">
        <v>151.80000000000001</v>
      </c>
      <c r="BO117" s="35">
        <v>151.80000000000001</v>
      </c>
      <c r="BP117" s="35">
        <v>151.80000000000001</v>
      </c>
      <c r="BQ117" s="35">
        <v>151.80000000000001</v>
      </c>
      <c r="BR117" s="35">
        <v>151.80000000000001</v>
      </c>
      <c r="BS117" s="35">
        <v>138.80000000000001</v>
      </c>
      <c r="BT117" s="35">
        <v>125.9</v>
      </c>
      <c r="BU117" s="35">
        <v>125.9</v>
      </c>
      <c r="BV117" s="35">
        <v>125.9</v>
      </c>
      <c r="BW117" s="35">
        <v>125.9</v>
      </c>
      <c r="BX117" s="35">
        <v>125.9</v>
      </c>
      <c r="BY117" s="35">
        <v>125.9</v>
      </c>
      <c r="BZ117" s="35">
        <v>125.9</v>
      </c>
      <c r="CA117" s="35">
        <v>125.9</v>
      </c>
      <c r="CB117" s="35">
        <v>125.9</v>
      </c>
      <c r="CC117" s="35">
        <v>128.19999999999999</v>
      </c>
      <c r="CD117" s="35">
        <v>136.80000000000001</v>
      </c>
      <c r="CE117" s="35">
        <v>137.30000000000001</v>
      </c>
      <c r="CF117" s="35">
        <v>135</v>
      </c>
      <c r="CG117" s="35">
        <v>138</v>
      </c>
      <c r="CH117" s="35">
        <v>138.80000000000001</v>
      </c>
      <c r="CI117" s="35">
        <v>136.5</v>
      </c>
      <c r="CJ117" s="35">
        <v>135</v>
      </c>
      <c r="CK117" s="35">
        <v>135</v>
      </c>
      <c r="CL117" s="35">
        <v>135</v>
      </c>
    </row>
    <row r="118" spans="1:90">
      <c r="A118" s="43" t="s">
        <v>264</v>
      </c>
      <c r="B118" s="43" t="s">
        <v>265</v>
      </c>
      <c r="C118" s="34">
        <v>8.1099999999999992E-3</v>
      </c>
      <c r="D118" s="35">
        <v>85.9</v>
      </c>
      <c r="E118" s="35">
        <v>91.7</v>
      </c>
      <c r="F118" s="35">
        <v>103.7</v>
      </c>
      <c r="G118" s="35">
        <v>109.9</v>
      </c>
      <c r="H118" s="35">
        <v>113</v>
      </c>
      <c r="I118" s="35">
        <v>122.6</v>
      </c>
      <c r="J118" s="35">
        <v>124.8</v>
      </c>
      <c r="K118" s="35">
        <v>128.1</v>
      </c>
      <c r="L118" s="35">
        <v>121</v>
      </c>
      <c r="M118" s="35">
        <v>113.6</v>
      </c>
      <c r="N118" s="35">
        <v>127.9</v>
      </c>
      <c r="O118" s="35">
        <v>129.19999999999999</v>
      </c>
      <c r="P118" s="35">
        <v>130.4</v>
      </c>
      <c r="Q118" s="35">
        <v>129.1</v>
      </c>
      <c r="R118" s="35">
        <v>124</v>
      </c>
      <c r="S118" s="35">
        <v>117.4</v>
      </c>
      <c r="T118" s="35">
        <v>128.69999999999999</v>
      </c>
      <c r="U118" s="35">
        <v>139.5</v>
      </c>
      <c r="V118" s="35">
        <v>140.69999999999999</v>
      </c>
      <c r="W118" s="35">
        <v>133.69999999999999</v>
      </c>
      <c r="X118" s="35">
        <v>132.4</v>
      </c>
      <c r="Y118" s="35">
        <v>132.30000000000001</v>
      </c>
      <c r="Z118" s="35">
        <v>134.69999999999999</v>
      </c>
      <c r="AA118" s="35">
        <v>119.4</v>
      </c>
      <c r="AB118" s="35">
        <v>121.5</v>
      </c>
      <c r="AC118" s="35">
        <v>135.69999999999999</v>
      </c>
      <c r="AD118" s="35">
        <v>151.69999999999999</v>
      </c>
      <c r="AE118" s="35">
        <v>152.30000000000001</v>
      </c>
      <c r="AF118" s="35">
        <v>107.7</v>
      </c>
      <c r="AG118" s="35">
        <v>107.7</v>
      </c>
      <c r="AH118" s="35">
        <v>107.7</v>
      </c>
      <c r="AI118" s="35">
        <v>206</v>
      </c>
      <c r="AJ118" s="35">
        <v>47.1</v>
      </c>
      <c r="AK118" s="35">
        <v>47.1</v>
      </c>
      <c r="AL118" s="35">
        <v>47.1</v>
      </c>
      <c r="AM118" s="35">
        <v>47.1</v>
      </c>
      <c r="AN118" s="35">
        <v>47.1</v>
      </c>
      <c r="AO118" s="35">
        <v>154.9</v>
      </c>
      <c r="AP118" s="35">
        <v>264.5</v>
      </c>
      <c r="AQ118" s="35">
        <v>265.60000000000002</v>
      </c>
      <c r="AR118" s="35">
        <v>264.8</v>
      </c>
      <c r="AS118" s="35">
        <v>264.89999999999998</v>
      </c>
      <c r="AT118" s="35">
        <v>264.2</v>
      </c>
      <c r="AU118" s="35">
        <v>264.2</v>
      </c>
      <c r="AV118" s="35">
        <v>264.2</v>
      </c>
      <c r="AW118" s="35">
        <v>264.2</v>
      </c>
      <c r="AX118" s="35">
        <v>228.1</v>
      </c>
      <c r="AY118" s="35">
        <v>291.5</v>
      </c>
      <c r="AZ118" s="35">
        <v>318.8</v>
      </c>
      <c r="BA118" s="35">
        <v>313.60000000000002</v>
      </c>
      <c r="BB118" s="35">
        <v>308.5</v>
      </c>
      <c r="BC118" s="35">
        <v>311.10000000000002</v>
      </c>
      <c r="BD118" s="35">
        <v>318.8</v>
      </c>
      <c r="BE118" s="35">
        <v>318.8</v>
      </c>
      <c r="BF118" s="35">
        <v>318.8</v>
      </c>
      <c r="BG118" s="35">
        <v>318.8</v>
      </c>
      <c r="BH118" s="35">
        <v>318.8</v>
      </c>
      <c r="BI118" s="35">
        <v>317</v>
      </c>
      <c r="BJ118" s="35">
        <v>310</v>
      </c>
      <c r="BK118" s="35">
        <v>310</v>
      </c>
      <c r="BL118" s="35">
        <v>181.7</v>
      </c>
      <c r="BM118" s="35">
        <v>136.30000000000001</v>
      </c>
      <c r="BN118" s="35">
        <v>112.4</v>
      </c>
      <c r="BO118" s="35">
        <v>111.9</v>
      </c>
      <c r="BP118" s="35">
        <v>158.69999999999999</v>
      </c>
      <c r="BQ118" s="35">
        <v>72.599999999999994</v>
      </c>
      <c r="BR118" s="35">
        <v>72.599999999999994</v>
      </c>
      <c r="BS118" s="35">
        <v>119.6</v>
      </c>
      <c r="BT118" s="35">
        <v>271.2</v>
      </c>
      <c r="BU118" s="35">
        <v>302.8</v>
      </c>
      <c r="BV118" s="35">
        <v>292.3</v>
      </c>
      <c r="BW118" s="35">
        <v>260.7</v>
      </c>
      <c r="BX118" s="35">
        <v>260.7</v>
      </c>
      <c r="BY118" s="35">
        <v>260.7</v>
      </c>
      <c r="BZ118" s="35">
        <v>277.2</v>
      </c>
      <c r="CA118" s="35">
        <v>306.5</v>
      </c>
      <c r="CB118" s="35">
        <v>325.60000000000002</v>
      </c>
      <c r="CC118" s="35">
        <v>305.60000000000002</v>
      </c>
      <c r="CD118" s="35">
        <v>259.7</v>
      </c>
      <c r="CE118" s="35">
        <v>280.8</v>
      </c>
      <c r="CF118" s="35">
        <v>280.2</v>
      </c>
      <c r="CG118" s="35">
        <v>280.5</v>
      </c>
      <c r="CH118" s="35">
        <v>286.39999999999998</v>
      </c>
      <c r="CI118" s="35">
        <v>310.60000000000002</v>
      </c>
      <c r="CJ118" s="35">
        <v>365.3</v>
      </c>
      <c r="CK118" s="35">
        <v>379.5</v>
      </c>
      <c r="CL118" s="35">
        <v>370.4</v>
      </c>
    </row>
    <row r="119" spans="1:90">
      <c r="A119" s="43" t="s">
        <v>266</v>
      </c>
      <c r="B119" s="43" t="s">
        <v>267</v>
      </c>
      <c r="C119" s="34">
        <v>2.49E-3</v>
      </c>
      <c r="D119" s="35">
        <v>96.2</v>
      </c>
      <c r="E119" s="35">
        <v>95.7</v>
      </c>
      <c r="F119" s="35">
        <v>100.5</v>
      </c>
      <c r="G119" s="35">
        <v>106</v>
      </c>
      <c r="H119" s="35">
        <v>89.4</v>
      </c>
      <c r="I119" s="35">
        <v>52.1</v>
      </c>
      <c r="J119" s="35">
        <v>56.5</v>
      </c>
      <c r="K119" s="35">
        <v>65.2</v>
      </c>
      <c r="L119" s="35">
        <v>72</v>
      </c>
      <c r="M119" s="35">
        <v>74.7</v>
      </c>
      <c r="N119" s="35">
        <v>86.9</v>
      </c>
      <c r="O119" s="35">
        <v>97.3</v>
      </c>
      <c r="P119" s="35">
        <v>111.6</v>
      </c>
      <c r="Q119" s="35">
        <v>116.4</v>
      </c>
      <c r="R119" s="35">
        <v>116.4</v>
      </c>
      <c r="S119" s="35">
        <v>127.7</v>
      </c>
      <c r="T119" s="35">
        <v>127.7</v>
      </c>
      <c r="U119" s="35">
        <v>127.7</v>
      </c>
      <c r="V119" s="35">
        <v>123.8</v>
      </c>
      <c r="W119" s="35">
        <v>108</v>
      </c>
      <c r="X119" s="35">
        <v>108</v>
      </c>
      <c r="Y119" s="35">
        <v>112.5</v>
      </c>
      <c r="Z119" s="35">
        <v>130</v>
      </c>
      <c r="AA119" s="35">
        <v>141.5</v>
      </c>
      <c r="AB119" s="35">
        <v>135.19999999999999</v>
      </c>
      <c r="AC119" s="35">
        <v>128.80000000000001</v>
      </c>
      <c r="AD119" s="35">
        <v>132</v>
      </c>
      <c r="AE119" s="35">
        <v>138.5</v>
      </c>
      <c r="AF119" s="35">
        <v>140.9</v>
      </c>
      <c r="AG119" s="35">
        <v>133</v>
      </c>
      <c r="AH119" s="35">
        <v>133</v>
      </c>
      <c r="AI119" s="35">
        <v>119.3</v>
      </c>
      <c r="AJ119" s="35">
        <v>118.4</v>
      </c>
      <c r="AK119" s="35">
        <v>118.4</v>
      </c>
      <c r="AL119" s="35">
        <v>118.4</v>
      </c>
      <c r="AM119" s="35">
        <v>118.2</v>
      </c>
      <c r="AN119" s="35">
        <v>121.7</v>
      </c>
      <c r="AO119" s="35">
        <v>114.4</v>
      </c>
      <c r="AP119" s="35">
        <v>107.8</v>
      </c>
      <c r="AQ119" s="35">
        <v>97.8</v>
      </c>
      <c r="AR119" s="35">
        <v>93.3</v>
      </c>
      <c r="AS119" s="35">
        <v>73.2</v>
      </c>
      <c r="AT119" s="35">
        <v>71</v>
      </c>
      <c r="AU119" s="35">
        <v>66.3</v>
      </c>
      <c r="AV119" s="35">
        <v>82.9</v>
      </c>
      <c r="AW119" s="35">
        <v>97.8</v>
      </c>
      <c r="AX119" s="35">
        <v>123.1</v>
      </c>
      <c r="AY119" s="35">
        <v>146.5</v>
      </c>
      <c r="AZ119" s="35">
        <v>170.8</v>
      </c>
      <c r="BA119" s="35">
        <v>174.4</v>
      </c>
      <c r="BB119" s="35">
        <v>190.5</v>
      </c>
      <c r="BC119" s="35">
        <v>201.3</v>
      </c>
      <c r="BD119" s="35">
        <v>186.6</v>
      </c>
      <c r="BE119" s="35">
        <v>204.8</v>
      </c>
      <c r="BF119" s="35">
        <v>253.2</v>
      </c>
      <c r="BG119" s="35">
        <v>234.2</v>
      </c>
      <c r="BH119" s="35">
        <v>234.2</v>
      </c>
      <c r="BI119" s="35">
        <v>237.7</v>
      </c>
      <c r="BJ119" s="35">
        <v>251.9</v>
      </c>
      <c r="BK119" s="35">
        <v>251.9</v>
      </c>
      <c r="BL119" s="35">
        <v>267.89999999999998</v>
      </c>
      <c r="BM119" s="35">
        <v>274.2</v>
      </c>
      <c r="BN119" s="35">
        <v>249.9</v>
      </c>
      <c r="BO119" s="35">
        <v>252.6</v>
      </c>
      <c r="BP119" s="35">
        <v>245.7</v>
      </c>
      <c r="BQ119" s="35">
        <v>253.1</v>
      </c>
      <c r="BR119" s="35">
        <v>249.7</v>
      </c>
      <c r="BS119" s="35">
        <v>241.6</v>
      </c>
      <c r="BT119" s="35">
        <v>253.9</v>
      </c>
      <c r="BU119" s="35">
        <v>265.3</v>
      </c>
      <c r="BV119" s="35">
        <v>265.39999999999998</v>
      </c>
      <c r="BW119" s="35">
        <v>267</v>
      </c>
      <c r="BX119" s="35">
        <v>270.8</v>
      </c>
      <c r="BY119" s="35">
        <v>246.3</v>
      </c>
      <c r="BZ119" s="35">
        <v>248.4</v>
      </c>
      <c r="CA119" s="35">
        <v>266</v>
      </c>
      <c r="CB119" s="35">
        <v>258.60000000000002</v>
      </c>
      <c r="CC119" s="35">
        <v>228.3</v>
      </c>
      <c r="CD119" s="35">
        <v>185.5</v>
      </c>
      <c r="CE119" s="35">
        <v>192.3</v>
      </c>
      <c r="CF119" s="35">
        <v>207</v>
      </c>
      <c r="CG119" s="35">
        <v>221</v>
      </c>
      <c r="CH119" s="35">
        <v>226.1</v>
      </c>
      <c r="CI119" s="35">
        <v>223.5</v>
      </c>
      <c r="CJ119" s="35">
        <v>217</v>
      </c>
      <c r="CK119" s="35">
        <v>210.9</v>
      </c>
      <c r="CL119" s="35">
        <v>198.9</v>
      </c>
    </row>
    <row r="120" spans="1:90">
      <c r="A120" s="43" t="s">
        <v>268</v>
      </c>
      <c r="B120" s="43" t="s">
        <v>269</v>
      </c>
      <c r="C120" s="34">
        <v>9.4280000000000003E-2</v>
      </c>
      <c r="D120" s="35">
        <v>102</v>
      </c>
      <c r="E120" s="35">
        <v>102.2</v>
      </c>
      <c r="F120" s="35">
        <v>102.2</v>
      </c>
      <c r="G120" s="35">
        <v>103.5</v>
      </c>
      <c r="H120" s="35">
        <v>103.5</v>
      </c>
      <c r="I120" s="35">
        <v>103.5</v>
      </c>
      <c r="J120" s="35">
        <v>103.5</v>
      </c>
      <c r="K120" s="35">
        <v>103.5</v>
      </c>
      <c r="L120" s="35">
        <v>103.5</v>
      </c>
      <c r="M120" s="35">
        <v>103.5</v>
      </c>
      <c r="N120" s="35">
        <v>103.5</v>
      </c>
      <c r="O120" s="35">
        <v>103.5</v>
      </c>
      <c r="P120" s="35">
        <v>103.5</v>
      </c>
      <c r="Q120" s="35">
        <v>103.5</v>
      </c>
      <c r="R120" s="35">
        <v>103.5</v>
      </c>
      <c r="S120" s="35">
        <v>103.5</v>
      </c>
      <c r="T120" s="35">
        <v>103.5</v>
      </c>
      <c r="U120" s="35">
        <v>103.5</v>
      </c>
      <c r="V120" s="35">
        <v>102</v>
      </c>
      <c r="W120" s="35">
        <v>103.5</v>
      </c>
      <c r="X120" s="35">
        <v>102</v>
      </c>
      <c r="Y120" s="35">
        <v>102</v>
      </c>
      <c r="Z120" s="35">
        <v>102</v>
      </c>
      <c r="AA120" s="35">
        <v>102</v>
      </c>
      <c r="AB120" s="35">
        <v>113</v>
      </c>
      <c r="AC120" s="35">
        <v>113</v>
      </c>
      <c r="AD120" s="35">
        <v>113</v>
      </c>
      <c r="AE120" s="35">
        <v>113</v>
      </c>
      <c r="AF120" s="35">
        <v>113</v>
      </c>
      <c r="AG120" s="35">
        <v>113</v>
      </c>
      <c r="AH120" s="35">
        <v>113</v>
      </c>
      <c r="AI120" s="35">
        <v>113</v>
      </c>
      <c r="AJ120" s="35">
        <v>113</v>
      </c>
      <c r="AK120" s="35">
        <v>113</v>
      </c>
      <c r="AL120" s="35">
        <v>113</v>
      </c>
      <c r="AM120" s="35">
        <v>117.9</v>
      </c>
      <c r="AN120" s="35">
        <v>114.2</v>
      </c>
      <c r="AO120" s="35">
        <v>117.9</v>
      </c>
      <c r="AP120" s="35">
        <v>117.9</v>
      </c>
      <c r="AQ120" s="35">
        <v>117.9</v>
      </c>
      <c r="AR120" s="35">
        <v>117.9</v>
      </c>
      <c r="AS120" s="35">
        <v>138</v>
      </c>
      <c r="AT120" s="35">
        <v>138</v>
      </c>
      <c r="AU120" s="35">
        <v>138</v>
      </c>
      <c r="AV120" s="35">
        <v>138</v>
      </c>
      <c r="AW120" s="35">
        <v>138</v>
      </c>
      <c r="AX120" s="35">
        <v>129.9</v>
      </c>
      <c r="AY120" s="35">
        <v>127.8</v>
      </c>
      <c r="AZ120" s="35">
        <v>117.7</v>
      </c>
      <c r="BA120" s="35">
        <v>117.7</v>
      </c>
      <c r="BB120" s="35">
        <v>117.7</v>
      </c>
      <c r="BC120" s="35">
        <v>112.7</v>
      </c>
      <c r="BD120" s="35">
        <v>118.3</v>
      </c>
      <c r="BE120" s="35">
        <v>117.7</v>
      </c>
      <c r="BF120" s="35">
        <v>117.7</v>
      </c>
      <c r="BG120" s="35">
        <v>117.7</v>
      </c>
      <c r="BH120" s="35">
        <v>117.7</v>
      </c>
      <c r="BI120" s="35">
        <v>117.7</v>
      </c>
      <c r="BJ120" s="35">
        <v>117.7</v>
      </c>
      <c r="BK120" s="35">
        <v>117.7</v>
      </c>
      <c r="BL120" s="35">
        <v>123</v>
      </c>
      <c r="BM120" s="35">
        <v>123</v>
      </c>
      <c r="BN120" s="35">
        <v>123</v>
      </c>
      <c r="BO120" s="35">
        <v>123</v>
      </c>
      <c r="BP120" s="35">
        <v>123</v>
      </c>
      <c r="BQ120" s="35">
        <v>127.5</v>
      </c>
      <c r="BR120" s="35">
        <v>127.5</v>
      </c>
      <c r="BS120" s="35">
        <v>127.5</v>
      </c>
      <c r="BT120" s="35">
        <v>127.5</v>
      </c>
      <c r="BU120" s="35">
        <v>129.30000000000001</v>
      </c>
      <c r="BV120" s="35">
        <v>136.6</v>
      </c>
      <c r="BW120" s="35">
        <v>137</v>
      </c>
      <c r="BX120" s="35">
        <v>136.4</v>
      </c>
      <c r="BY120" s="35">
        <v>136.4</v>
      </c>
      <c r="BZ120" s="35">
        <v>136.4</v>
      </c>
      <c r="CA120" s="35">
        <v>136.4</v>
      </c>
      <c r="CB120" s="35">
        <v>128.5</v>
      </c>
      <c r="CC120" s="35">
        <v>126.2</v>
      </c>
      <c r="CD120" s="35">
        <v>142.9</v>
      </c>
      <c r="CE120" s="35">
        <v>142.9</v>
      </c>
      <c r="CF120" s="35">
        <v>142.9</v>
      </c>
      <c r="CG120" s="35">
        <v>142.9</v>
      </c>
      <c r="CH120" s="35">
        <v>142.9</v>
      </c>
      <c r="CI120" s="35">
        <v>142.9</v>
      </c>
      <c r="CJ120" s="35">
        <v>142.9</v>
      </c>
      <c r="CK120" s="35">
        <v>142.9</v>
      </c>
      <c r="CL120" s="35">
        <v>143</v>
      </c>
    </row>
    <row r="121" spans="1:90">
      <c r="A121" s="43" t="s">
        <v>270</v>
      </c>
      <c r="B121" s="43" t="s">
        <v>271</v>
      </c>
      <c r="C121" s="34">
        <v>8.4999999999999995E-4</v>
      </c>
      <c r="D121" s="35">
        <v>114.6</v>
      </c>
      <c r="E121" s="35">
        <v>113</v>
      </c>
      <c r="F121" s="35">
        <v>111.3</v>
      </c>
      <c r="G121" s="35">
        <v>112.1</v>
      </c>
      <c r="H121" s="35">
        <v>112.6</v>
      </c>
      <c r="I121" s="35">
        <v>115.2</v>
      </c>
      <c r="J121" s="35">
        <v>112.2</v>
      </c>
      <c r="K121" s="35">
        <v>105.9</v>
      </c>
      <c r="L121" s="35">
        <v>105.3</v>
      </c>
      <c r="M121" s="35">
        <v>105.3</v>
      </c>
      <c r="N121" s="35">
        <v>106.2</v>
      </c>
      <c r="O121" s="35">
        <v>107</v>
      </c>
      <c r="P121" s="35">
        <v>110.8</v>
      </c>
      <c r="Q121" s="35">
        <v>110.3</v>
      </c>
      <c r="R121" s="35">
        <v>110.4</v>
      </c>
      <c r="S121" s="35">
        <v>113.4</v>
      </c>
      <c r="T121" s="35">
        <v>107.6</v>
      </c>
      <c r="U121" s="35">
        <v>107.2</v>
      </c>
      <c r="V121" s="35">
        <v>113.8</v>
      </c>
      <c r="W121" s="35">
        <v>109.2</v>
      </c>
      <c r="X121" s="35">
        <v>114.4</v>
      </c>
      <c r="Y121" s="35">
        <v>119.9</v>
      </c>
      <c r="Z121" s="35">
        <v>115.7</v>
      </c>
      <c r="AA121" s="35">
        <v>119.4</v>
      </c>
      <c r="AB121" s="35">
        <v>115.8</v>
      </c>
      <c r="AC121" s="35">
        <v>117.2</v>
      </c>
      <c r="AD121" s="35">
        <v>112.7</v>
      </c>
      <c r="AE121" s="35">
        <v>113.5</v>
      </c>
      <c r="AF121" s="35">
        <v>112.7</v>
      </c>
      <c r="AG121" s="35">
        <v>112.8</v>
      </c>
      <c r="AH121" s="35">
        <v>112.2</v>
      </c>
      <c r="AI121" s="35">
        <v>110</v>
      </c>
      <c r="AJ121" s="35">
        <v>113.8</v>
      </c>
      <c r="AK121" s="35">
        <v>113.8</v>
      </c>
      <c r="AL121" s="35">
        <v>113.8</v>
      </c>
      <c r="AM121" s="35">
        <v>111.9</v>
      </c>
      <c r="AN121" s="35">
        <v>111.8</v>
      </c>
      <c r="AO121" s="35">
        <v>116</v>
      </c>
      <c r="AP121" s="35">
        <v>119.2</v>
      </c>
      <c r="AQ121" s="35">
        <v>119.1</v>
      </c>
      <c r="AR121" s="35">
        <v>117.6</v>
      </c>
      <c r="AS121" s="35">
        <v>88.9</v>
      </c>
      <c r="AT121" s="35">
        <v>88.3</v>
      </c>
      <c r="AU121" s="35">
        <v>89.8</v>
      </c>
      <c r="AV121" s="35">
        <v>92.5</v>
      </c>
      <c r="AW121" s="35">
        <v>92.4</v>
      </c>
      <c r="AX121" s="35">
        <v>90.8</v>
      </c>
      <c r="AY121" s="35">
        <v>91</v>
      </c>
      <c r="AZ121" s="35">
        <v>91.4</v>
      </c>
      <c r="BA121" s="35">
        <v>100.5</v>
      </c>
      <c r="BB121" s="35">
        <v>108.8</v>
      </c>
      <c r="BC121" s="35">
        <v>108.8</v>
      </c>
      <c r="BD121" s="35">
        <v>108.8</v>
      </c>
      <c r="BE121" s="35">
        <v>107.7</v>
      </c>
      <c r="BF121" s="35">
        <v>104.3</v>
      </c>
      <c r="BG121" s="35">
        <v>100.8</v>
      </c>
      <c r="BH121" s="35">
        <v>100.8</v>
      </c>
      <c r="BI121" s="35">
        <v>102.6</v>
      </c>
      <c r="BJ121" s="35">
        <v>110</v>
      </c>
      <c r="BK121" s="35">
        <v>110</v>
      </c>
      <c r="BL121" s="35">
        <v>111.1</v>
      </c>
      <c r="BM121" s="35">
        <v>107.3</v>
      </c>
      <c r="BN121" s="35">
        <v>110.9</v>
      </c>
      <c r="BO121" s="35">
        <v>110.6</v>
      </c>
      <c r="BP121" s="35">
        <v>114.1</v>
      </c>
      <c r="BQ121" s="35">
        <v>107.5</v>
      </c>
      <c r="BR121" s="35">
        <v>110.5</v>
      </c>
      <c r="BS121" s="35">
        <v>104.6</v>
      </c>
      <c r="BT121" s="35">
        <v>109.7</v>
      </c>
      <c r="BU121" s="35">
        <v>109.5</v>
      </c>
      <c r="BV121" s="35">
        <v>110.3</v>
      </c>
      <c r="BW121" s="35">
        <v>115.6</v>
      </c>
      <c r="BX121" s="35">
        <v>104.4</v>
      </c>
      <c r="BY121" s="35">
        <v>102.2</v>
      </c>
      <c r="BZ121" s="35">
        <v>112.9</v>
      </c>
      <c r="CA121" s="35">
        <v>127.1</v>
      </c>
      <c r="CB121" s="35">
        <v>123.5</v>
      </c>
      <c r="CC121" s="35">
        <v>120.6</v>
      </c>
      <c r="CD121" s="35">
        <v>131.6</v>
      </c>
      <c r="CE121" s="35">
        <v>149.4</v>
      </c>
      <c r="CF121" s="35">
        <v>157</v>
      </c>
      <c r="CG121" s="35">
        <v>140.9</v>
      </c>
      <c r="CH121" s="35">
        <v>140.9</v>
      </c>
      <c r="CI121" s="35">
        <v>140.9</v>
      </c>
      <c r="CJ121" s="35">
        <v>154.1</v>
      </c>
      <c r="CK121" s="35">
        <v>166.9</v>
      </c>
      <c r="CL121" s="35">
        <v>165.4</v>
      </c>
    </row>
    <row r="122" spans="1:90">
      <c r="A122" s="43" t="s">
        <v>272</v>
      </c>
      <c r="B122" s="43" t="s">
        <v>273</v>
      </c>
      <c r="C122" s="34">
        <v>7.6999999999999996E-4</v>
      </c>
      <c r="D122" s="35">
        <v>98.4</v>
      </c>
      <c r="E122" s="35">
        <v>168.6</v>
      </c>
      <c r="F122" s="35">
        <v>168.6</v>
      </c>
      <c r="G122" s="35">
        <v>168.6</v>
      </c>
      <c r="H122" s="35">
        <v>168.6</v>
      </c>
      <c r="I122" s="35">
        <v>168.6</v>
      </c>
      <c r="J122" s="35">
        <v>168.6</v>
      </c>
      <c r="K122" s="35">
        <v>168.6</v>
      </c>
      <c r="L122" s="35">
        <v>168.6</v>
      </c>
      <c r="M122" s="35">
        <v>168.6</v>
      </c>
      <c r="N122" s="35">
        <v>168.6</v>
      </c>
      <c r="O122" s="35">
        <v>168.6</v>
      </c>
      <c r="P122" s="35">
        <v>168.6</v>
      </c>
      <c r="Q122" s="35">
        <v>168.6</v>
      </c>
      <c r="R122" s="35">
        <v>168.6</v>
      </c>
      <c r="S122" s="35">
        <v>168.6</v>
      </c>
      <c r="T122" s="35">
        <v>168.6</v>
      </c>
      <c r="U122" s="35">
        <v>168.6</v>
      </c>
      <c r="V122" s="35">
        <v>168.6</v>
      </c>
      <c r="W122" s="35">
        <v>168.6</v>
      </c>
      <c r="X122" s="35">
        <v>168.6</v>
      </c>
      <c r="Y122" s="35">
        <v>168.6</v>
      </c>
      <c r="Z122" s="35">
        <v>168.6</v>
      </c>
      <c r="AA122" s="35">
        <v>168.6</v>
      </c>
      <c r="AB122" s="35">
        <v>168.6</v>
      </c>
      <c r="AC122" s="35">
        <v>168.6</v>
      </c>
      <c r="AD122" s="35">
        <v>168.6</v>
      </c>
      <c r="AE122" s="35">
        <v>168.6</v>
      </c>
      <c r="AF122" s="35">
        <v>168.6</v>
      </c>
      <c r="AG122" s="35">
        <v>168.6</v>
      </c>
      <c r="AH122" s="35">
        <v>168.6</v>
      </c>
      <c r="AI122" s="35">
        <v>168.6</v>
      </c>
      <c r="AJ122" s="35">
        <v>168.6</v>
      </c>
      <c r="AK122" s="35">
        <v>168.6</v>
      </c>
      <c r="AL122" s="35">
        <v>168.6</v>
      </c>
      <c r="AM122" s="35">
        <v>168.6</v>
      </c>
      <c r="AN122" s="35">
        <v>168.6</v>
      </c>
      <c r="AO122" s="35">
        <v>168.6</v>
      </c>
      <c r="AP122" s="35">
        <v>168.6</v>
      </c>
      <c r="AQ122" s="35">
        <v>168.6</v>
      </c>
      <c r="AR122" s="35">
        <v>168.6</v>
      </c>
      <c r="AS122" s="35">
        <v>168.6</v>
      </c>
      <c r="AT122" s="35">
        <v>168.6</v>
      </c>
      <c r="AU122" s="35">
        <v>168.6</v>
      </c>
      <c r="AV122" s="35">
        <v>168.6</v>
      </c>
      <c r="AW122" s="35">
        <v>168.6</v>
      </c>
      <c r="AX122" s="35">
        <v>168.6</v>
      </c>
      <c r="AY122" s="35">
        <v>168.6</v>
      </c>
      <c r="AZ122" s="35">
        <v>168.6</v>
      </c>
      <c r="BA122" s="35">
        <v>168.6</v>
      </c>
      <c r="BB122" s="35">
        <v>168.6</v>
      </c>
      <c r="BC122" s="35">
        <v>168.6</v>
      </c>
      <c r="BD122" s="35">
        <v>168.6</v>
      </c>
      <c r="BE122" s="35">
        <v>168.6</v>
      </c>
      <c r="BF122" s="35">
        <v>168.6</v>
      </c>
      <c r="BG122" s="35">
        <v>168.6</v>
      </c>
      <c r="BH122" s="35">
        <v>168.6</v>
      </c>
      <c r="BI122" s="35">
        <v>168.6</v>
      </c>
      <c r="BJ122" s="35">
        <v>168.6</v>
      </c>
      <c r="BK122" s="35">
        <v>168.6</v>
      </c>
      <c r="BL122" s="35">
        <v>168.6</v>
      </c>
      <c r="BM122" s="35">
        <v>168.6</v>
      </c>
      <c r="BN122" s="35">
        <v>168.6</v>
      </c>
      <c r="BO122" s="35">
        <v>168.6</v>
      </c>
      <c r="BP122" s="35">
        <v>168.6</v>
      </c>
      <c r="BQ122" s="35">
        <v>168.6</v>
      </c>
      <c r="BR122" s="35">
        <v>168.6</v>
      </c>
      <c r="BS122" s="35">
        <v>168.6</v>
      </c>
      <c r="BT122" s="35">
        <v>168.6</v>
      </c>
      <c r="BU122" s="35">
        <v>168.6</v>
      </c>
      <c r="BV122" s="35">
        <v>168.6</v>
      </c>
      <c r="BW122" s="35">
        <v>168.6</v>
      </c>
      <c r="BX122" s="35">
        <v>168.6</v>
      </c>
      <c r="BY122" s="35">
        <v>168.6</v>
      </c>
      <c r="BZ122" s="35">
        <v>168.6</v>
      </c>
      <c r="CA122" s="35">
        <v>168.6</v>
      </c>
      <c r="CB122" s="35">
        <v>168.6</v>
      </c>
      <c r="CC122" s="35">
        <v>168.6</v>
      </c>
      <c r="CD122" s="35">
        <v>168.6</v>
      </c>
      <c r="CE122" s="35">
        <v>168.6</v>
      </c>
      <c r="CF122" s="35">
        <v>168.6</v>
      </c>
      <c r="CG122" s="35">
        <v>168.6</v>
      </c>
      <c r="CH122" s="35">
        <v>168.6</v>
      </c>
      <c r="CI122" s="35">
        <v>168.6</v>
      </c>
      <c r="CJ122" s="35">
        <v>168.6</v>
      </c>
      <c r="CK122" s="35">
        <v>168.6</v>
      </c>
      <c r="CL122" s="35">
        <v>168.6</v>
      </c>
    </row>
    <row r="123" spans="1:90">
      <c r="A123" s="43" t="s">
        <v>274</v>
      </c>
      <c r="B123" s="43" t="s">
        <v>275</v>
      </c>
      <c r="C123" s="34">
        <v>6.6E-4</v>
      </c>
      <c r="D123" s="35">
        <v>100</v>
      </c>
      <c r="E123" s="35">
        <v>100</v>
      </c>
      <c r="F123" s="35">
        <v>100</v>
      </c>
      <c r="G123" s="35">
        <v>100</v>
      </c>
      <c r="H123" s="35">
        <v>100</v>
      </c>
      <c r="I123" s="35">
        <v>100</v>
      </c>
      <c r="J123" s="35">
        <v>100</v>
      </c>
      <c r="K123" s="35">
        <v>100</v>
      </c>
      <c r="L123" s="35">
        <v>100</v>
      </c>
      <c r="M123" s="35">
        <v>100</v>
      </c>
      <c r="N123" s="35">
        <v>100</v>
      </c>
      <c r="O123" s="35">
        <v>100</v>
      </c>
      <c r="P123" s="35">
        <v>100</v>
      </c>
      <c r="Q123" s="35">
        <v>100</v>
      </c>
      <c r="R123" s="35">
        <v>100</v>
      </c>
      <c r="S123" s="35">
        <v>100</v>
      </c>
      <c r="T123" s="35">
        <v>100</v>
      </c>
      <c r="U123" s="35">
        <v>100</v>
      </c>
      <c r="V123" s="35">
        <v>100</v>
      </c>
      <c r="W123" s="35">
        <v>100</v>
      </c>
      <c r="X123" s="35">
        <v>100</v>
      </c>
      <c r="Y123" s="35">
        <v>100</v>
      </c>
      <c r="Z123" s="35">
        <v>100</v>
      </c>
      <c r="AA123" s="35">
        <v>100</v>
      </c>
      <c r="AB123" s="35">
        <v>100</v>
      </c>
      <c r="AC123" s="35">
        <v>100</v>
      </c>
      <c r="AD123" s="35">
        <v>100</v>
      </c>
      <c r="AE123" s="35">
        <v>100</v>
      </c>
      <c r="AF123" s="35">
        <v>100</v>
      </c>
      <c r="AG123" s="35">
        <v>100</v>
      </c>
      <c r="AH123" s="35">
        <v>100</v>
      </c>
      <c r="AI123" s="35">
        <v>100</v>
      </c>
      <c r="AJ123" s="35">
        <v>100</v>
      </c>
      <c r="AK123" s="35">
        <v>100</v>
      </c>
      <c r="AL123" s="35">
        <v>100</v>
      </c>
      <c r="AM123" s="35">
        <v>100</v>
      </c>
      <c r="AN123" s="35">
        <v>100</v>
      </c>
      <c r="AO123" s="35">
        <v>100</v>
      </c>
      <c r="AP123" s="35">
        <v>100</v>
      </c>
      <c r="AQ123" s="35">
        <v>100</v>
      </c>
      <c r="AR123" s="35">
        <v>100</v>
      </c>
      <c r="AS123" s="35">
        <v>100</v>
      </c>
      <c r="AT123" s="35">
        <v>100</v>
      </c>
      <c r="AU123" s="35">
        <v>100</v>
      </c>
      <c r="AV123" s="35">
        <v>141.69999999999999</v>
      </c>
      <c r="AW123" s="35">
        <v>183.3</v>
      </c>
      <c r="AX123" s="35">
        <v>183.3</v>
      </c>
      <c r="AY123" s="35">
        <v>183.3</v>
      </c>
      <c r="AZ123" s="35">
        <v>183.3</v>
      </c>
      <c r="BA123" s="35">
        <v>183.3</v>
      </c>
      <c r="BB123" s="35">
        <v>180.6</v>
      </c>
      <c r="BC123" s="35">
        <v>171.8</v>
      </c>
      <c r="BD123" s="35">
        <v>176</v>
      </c>
      <c r="BE123" s="35">
        <v>168.3</v>
      </c>
      <c r="BF123" s="35">
        <v>156.69999999999999</v>
      </c>
      <c r="BG123" s="35">
        <v>150.1</v>
      </c>
      <c r="BH123" s="35">
        <v>170</v>
      </c>
      <c r="BI123" s="35">
        <v>168.6</v>
      </c>
      <c r="BJ123" s="35">
        <v>170.4</v>
      </c>
      <c r="BK123" s="35">
        <v>125.4</v>
      </c>
      <c r="BL123" s="35">
        <v>200</v>
      </c>
      <c r="BM123" s="35">
        <v>200</v>
      </c>
      <c r="BN123" s="35">
        <v>200</v>
      </c>
      <c r="BO123" s="35">
        <v>200</v>
      </c>
      <c r="BP123" s="35">
        <v>200</v>
      </c>
      <c r="BQ123" s="35">
        <v>200</v>
      </c>
      <c r="BR123" s="35">
        <v>200</v>
      </c>
      <c r="BS123" s="35">
        <v>200</v>
      </c>
      <c r="BT123" s="35">
        <v>200</v>
      </c>
      <c r="BU123" s="35">
        <v>194.6</v>
      </c>
      <c r="BV123" s="35">
        <v>170</v>
      </c>
      <c r="BW123" s="35">
        <v>160.9</v>
      </c>
      <c r="BX123" s="35">
        <v>169.8</v>
      </c>
      <c r="BY123" s="35">
        <v>175.5</v>
      </c>
      <c r="BZ123" s="35">
        <v>138.30000000000001</v>
      </c>
      <c r="CA123" s="35">
        <v>121.9</v>
      </c>
      <c r="CB123" s="35">
        <v>119.2</v>
      </c>
      <c r="CC123" s="35">
        <v>119</v>
      </c>
      <c r="CD123" s="35">
        <v>112.8</v>
      </c>
      <c r="CE123" s="35">
        <v>113.3</v>
      </c>
      <c r="CF123" s="35">
        <v>109.4</v>
      </c>
      <c r="CG123" s="35">
        <v>145.6</v>
      </c>
      <c r="CH123" s="35">
        <v>200</v>
      </c>
      <c r="CI123" s="35">
        <v>186.7</v>
      </c>
      <c r="CJ123" s="35">
        <v>161.30000000000001</v>
      </c>
      <c r="CK123" s="35">
        <v>158.69999999999999</v>
      </c>
      <c r="CL123" s="35">
        <v>166.7</v>
      </c>
    </row>
    <row r="124" spans="1:90">
      <c r="A124" s="43" t="s">
        <v>276</v>
      </c>
      <c r="B124" s="43" t="s">
        <v>277</v>
      </c>
      <c r="C124" s="34">
        <v>0.90027999999999997</v>
      </c>
      <c r="D124" s="35">
        <v>102</v>
      </c>
      <c r="E124" s="35">
        <v>106</v>
      </c>
      <c r="F124" s="35">
        <v>120.1</v>
      </c>
      <c r="G124" s="35">
        <v>95.1</v>
      </c>
      <c r="H124" s="35">
        <v>86.8</v>
      </c>
      <c r="I124" s="35">
        <v>99.4</v>
      </c>
      <c r="J124" s="35">
        <v>105.2</v>
      </c>
      <c r="K124" s="35">
        <v>123.2</v>
      </c>
      <c r="L124" s="35">
        <v>124.3</v>
      </c>
      <c r="M124" s="35">
        <v>119.7</v>
      </c>
      <c r="N124" s="35">
        <v>115.6</v>
      </c>
      <c r="O124" s="35">
        <v>118.9</v>
      </c>
      <c r="P124" s="35">
        <v>111.7</v>
      </c>
      <c r="Q124" s="35">
        <v>106.8</v>
      </c>
      <c r="R124" s="35">
        <v>110.5</v>
      </c>
      <c r="S124" s="35">
        <v>129.1</v>
      </c>
      <c r="T124" s="35">
        <v>130.4</v>
      </c>
      <c r="U124" s="35">
        <v>128.9</v>
      </c>
      <c r="V124" s="35">
        <v>143.19999999999999</v>
      </c>
      <c r="W124" s="35">
        <v>142.6</v>
      </c>
      <c r="X124" s="35">
        <v>112.7</v>
      </c>
      <c r="Y124" s="35">
        <v>131.69999999999999</v>
      </c>
      <c r="Z124" s="35">
        <v>131.5</v>
      </c>
      <c r="AA124" s="35">
        <v>139.30000000000001</v>
      </c>
      <c r="AB124" s="35">
        <v>101.9</v>
      </c>
      <c r="AC124" s="35">
        <v>111.1</v>
      </c>
      <c r="AD124" s="35">
        <v>121.2</v>
      </c>
      <c r="AE124" s="35">
        <v>127.7</v>
      </c>
      <c r="AF124" s="35">
        <v>122.4</v>
      </c>
      <c r="AG124" s="35">
        <v>128.1</v>
      </c>
      <c r="AH124" s="35">
        <v>141.1</v>
      </c>
      <c r="AI124" s="35">
        <v>132.1</v>
      </c>
      <c r="AJ124" s="35">
        <v>141.1</v>
      </c>
      <c r="AK124" s="35">
        <v>127.7</v>
      </c>
      <c r="AL124" s="35">
        <v>148.5</v>
      </c>
      <c r="AM124" s="35">
        <v>148.30000000000001</v>
      </c>
      <c r="AN124" s="35">
        <v>128.4</v>
      </c>
      <c r="AO124" s="35">
        <v>139.9</v>
      </c>
      <c r="AP124" s="35">
        <v>153.4</v>
      </c>
      <c r="AQ124" s="35">
        <v>159.30000000000001</v>
      </c>
      <c r="AR124" s="35">
        <v>169.9</v>
      </c>
      <c r="AS124" s="35">
        <v>218.5</v>
      </c>
      <c r="AT124" s="35">
        <v>200.1</v>
      </c>
      <c r="AU124" s="35">
        <v>155.4</v>
      </c>
      <c r="AV124" s="35">
        <v>137.9</v>
      </c>
      <c r="AW124" s="35">
        <v>125.8</v>
      </c>
      <c r="AX124" s="35">
        <v>125.8</v>
      </c>
      <c r="AY124" s="35">
        <v>125.8</v>
      </c>
      <c r="AZ124" s="35">
        <v>125.8</v>
      </c>
      <c r="BA124" s="35">
        <v>125.8</v>
      </c>
      <c r="BB124" s="35">
        <v>125.8</v>
      </c>
      <c r="BC124" s="35">
        <v>151.19999999999999</v>
      </c>
      <c r="BD124" s="35">
        <v>153.6</v>
      </c>
      <c r="BE124" s="35">
        <v>178.9</v>
      </c>
      <c r="BF124" s="35">
        <v>170.9</v>
      </c>
      <c r="BG124" s="35">
        <v>191.8</v>
      </c>
      <c r="BH124" s="35">
        <v>179.6</v>
      </c>
      <c r="BI124" s="35">
        <v>185.5</v>
      </c>
      <c r="BJ124" s="35">
        <v>195.4</v>
      </c>
      <c r="BK124" s="35">
        <v>190.1</v>
      </c>
      <c r="BL124" s="35">
        <v>193</v>
      </c>
      <c r="BM124" s="35">
        <v>187.2</v>
      </c>
      <c r="BN124" s="35">
        <v>199.2</v>
      </c>
      <c r="BO124" s="35">
        <v>207.8</v>
      </c>
      <c r="BP124" s="35">
        <v>191.2</v>
      </c>
      <c r="BQ124" s="35">
        <v>192.9</v>
      </c>
      <c r="BR124" s="35">
        <v>193.1</v>
      </c>
      <c r="BS124" s="35">
        <v>197.1</v>
      </c>
      <c r="BT124" s="35">
        <v>196.4</v>
      </c>
      <c r="BU124" s="35">
        <v>200.9</v>
      </c>
      <c r="BV124" s="35">
        <v>207.1</v>
      </c>
      <c r="BW124" s="35">
        <v>211.8</v>
      </c>
      <c r="BX124" s="35">
        <v>211.8</v>
      </c>
      <c r="BY124" s="35">
        <v>211.8</v>
      </c>
      <c r="BZ124" s="35">
        <v>211.8</v>
      </c>
      <c r="CA124" s="35">
        <v>270</v>
      </c>
      <c r="CB124" s="35">
        <v>282.5</v>
      </c>
      <c r="CC124" s="35">
        <v>279.7</v>
      </c>
      <c r="CD124" s="35">
        <v>280.2</v>
      </c>
      <c r="CE124" s="35">
        <v>273.60000000000002</v>
      </c>
      <c r="CF124" s="35">
        <v>289.5</v>
      </c>
      <c r="CG124" s="35">
        <v>291.8</v>
      </c>
      <c r="CH124" s="35">
        <v>302</v>
      </c>
      <c r="CI124" s="35">
        <v>304.5</v>
      </c>
      <c r="CJ124" s="35">
        <v>306.8</v>
      </c>
      <c r="CK124" s="35">
        <v>314.10000000000002</v>
      </c>
      <c r="CL124" s="35">
        <v>338.7</v>
      </c>
    </row>
    <row r="125" spans="1:90">
      <c r="A125" s="43" t="s">
        <v>278</v>
      </c>
      <c r="B125" s="43" t="s">
        <v>279</v>
      </c>
      <c r="C125" s="34">
        <v>0.90027999999999997</v>
      </c>
      <c r="D125" s="35">
        <v>102</v>
      </c>
      <c r="E125" s="35">
        <v>106</v>
      </c>
      <c r="F125" s="35">
        <v>120.1</v>
      </c>
      <c r="G125" s="35">
        <v>95.1</v>
      </c>
      <c r="H125" s="35">
        <v>86.8</v>
      </c>
      <c r="I125" s="35">
        <v>99.4</v>
      </c>
      <c r="J125" s="35">
        <v>105.2</v>
      </c>
      <c r="K125" s="35">
        <v>123.2</v>
      </c>
      <c r="L125" s="35">
        <v>124.3</v>
      </c>
      <c r="M125" s="35">
        <v>119.7</v>
      </c>
      <c r="N125" s="35">
        <v>115.6</v>
      </c>
      <c r="O125" s="35">
        <v>118.9</v>
      </c>
      <c r="P125" s="35">
        <v>111.7</v>
      </c>
      <c r="Q125" s="35">
        <v>106.8</v>
      </c>
      <c r="R125" s="35">
        <v>110.5</v>
      </c>
      <c r="S125" s="35">
        <v>129.1</v>
      </c>
      <c r="T125" s="35">
        <v>130.4</v>
      </c>
      <c r="U125" s="35">
        <v>128.9</v>
      </c>
      <c r="V125" s="35">
        <v>143.19999999999999</v>
      </c>
      <c r="W125" s="35">
        <v>142.6</v>
      </c>
      <c r="X125" s="35">
        <v>112.7</v>
      </c>
      <c r="Y125" s="35">
        <v>131.69999999999999</v>
      </c>
      <c r="Z125" s="35">
        <v>131.5</v>
      </c>
      <c r="AA125" s="35">
        <v>139.30000000000001</v>
      </c>
      <c r="AB125" s="35">
        <v>101.9</v>
      </c>
      <c r="AC125" s="35">
        <v>111.1</v>
      </c>
      <c r="AD125" s="35">
        <v>121.2</v>
      </c>
      <c r="AE125" s="35">
        <v>127.7</v>
      </c>
      <c r="AF125" s="35">
        <v>122.4</v>
      </c>
      <c r="AG125" s="35">
        <v>128.1</v>
      </c>
      <c r="AH125" s="35">
        <v>141.1</v>
      </c>
      <c r="AI125" s="35">
        <v>132.1</v>
      </c>
      <c r="AJ125" s="35">
        <v>141.1</v>
      </c>
      <c r="AK125" s="35">
        <v>127.7</v>
      </c>
      <c r="AL125" s="35">
        <v>148.5</v>
      </c>
      <c r="AM125" s="35">
        <v>148.30000000000001</v>
      </c>
      <c r="AN125" s="35">
        <v>128.4</v>
      </c>
      <c r="AO125" s="35">
        <v>139.9</v>
      </c>
      <c r="AP125" s="35">
        <v>153.4</v>
      </c>
      <c r="AQ125" s="35">
        <v>159.30000000000001</v>
      </c>
      <c r="AR125" s="35">
        <v>169.9</v>
      </c>
      <c r="AS125" s="35">
        <v>218.5</v>
      </c>
      <c r="AT125" s="35">
        <v>200.1</v>
      </c>
      <c r="AU125" s="35">
        <v>155.4</v>
      </c>
      <c r="AV125" s="35">
        <v>137.9</v>
      </c>
      <c r="AW125" s="35">
        <v>125.8</v>
      </c>
      <c r="AX125" s="35">
        <v>125.8</v>
      </c>
      <c r="AY125" s="35">
        <v>125.8</v>
      </c>
      <c r="AZ125" s="35">
        <v>125.8</v>
      </c>
      <c r="BA125" s="35">
        <v>125.8</v>
      </c>
      <c r="BB125" s="35">
        <v>125.8</v>
      </c>
      <c r="BC125" s="35">
        <v>151.19999999999999</v>
      </c>
      <c r="BD125" s="35">
        <v>153.6</v>
      </c>
      <c r="BE125" s="35">
        <v>178.9</v>
      </c>
      <c r="BF125" s="35">
        <v>170.9</v>
      </c>
      <c r="BG125" s="35">
        <v>191.8</v>
      </c>
      <c r="BH125" s="35">
        <v>179.6</v>
      </c>
      <c r="BI125" s="35">
        <v>185.5</v>
      </c>
      <c r="BJ125" s="35">
        <v>195.4</v>
      </c>
      <c r="BK125" s="35">
        <v>190.1</v>
      </c>
      <c r="BL125" s="35">
        <v>193</v>
      </c>
      <c r="BM125" s="35">
        <v>187.2</v>
      </c>
      <c r="BN125" s="35">
        <v>199.2</v>
      </c>
      <c r="BO125" s="35">
        <v>207.8</v>
      </c>
      <c r="BP125" s="35">
        <v>191.2</v>
      </c>
      <c r="BQ125" s="35">
        <v>192.9</v>
      </c>
      <c r="BR125" s="35">
        <v>193.1</v>
      </c>
      <c r="BS125" s="35">
        <v>197.1</v>
      </c>
      <c r="BT125" s="35">
        <v>196.4</v>
      </c>
      <c r="BU125" s="35">
        <v>200.9</v>
      </c>
      <c r="BV125" s="35">
        <v>207.1</v>
      </c>
      <c r="BW125" s="35">
        <v>211.8</v>
      </c>
      <c r="BX125" s="35">
        <v>211.8</v>
      </c>
      <c r="BY125" s="35">
        <v>211.8</v>
      </c>
      <c r="BZ125" s="35">
        <v>211.8</v>
      </c>
      <c r="CA125" s="35">
        <v>270</v>
      </c>
      <c r="CB125" s="35">
        <v>282.5</v>
      </c>
      <c r="CC125" s="35">
        <v>279.7</v>
      </c>
      <c r="CD125" s="35">
        <v>280.2</v>
      </c>
      <c r="CE125" s="35">
        <v>273.60000000000002</v>
      </c>
      <c r="CF125" s="35">
        <v>289.5</v>
      </c>
      <c r="CG125" s="35">
        <v>291.8</v>
      </c>
      <c r="CH125" s="35">
        <v>302</v>
      </c>
      <c r="CI125" s="35">
        <v>304.5</v>
      </c>
      <c r="CJ125" s="35">
        <v>306.8</v>
      </c>
      <c r="CK125" s="35">
        <v>314.10000000000002</v>
      </c>
      <c r="CL125" s="35">
        <v>338.7</v>
      </c>
    </row>
    <row r="126" spans="1:90">
      <c r="A126" s="43" t="s">
        <v>280</v>
      </c>
      <c r="B126" s="43" t="s">
        <v>281</v>
      </c>
      <c r="C126" s="34">
        <v>14.910209999999999</v>
      </c>
      <c r="D126" s="35">
        <v>105.9</v>
      </c>
      <c r="E126" s="35">
        <v>106.4</v>
      </c>
      <c r="F126" s="35">
        <v>106.4</v>
      </c>
      <c r="G126" s="35">
        <v>107.1</v>
      </c>
      <c r="H126" s="35">
        <v>107.2</v>
      </c>
      <c r="I126" s="35">
        <v>108.9</v>
      </c>
      <c r="J126" s="35">
        <v>112.2</v>
      </c>
      <c r="K126" s="35">
        <v>112.1</v>
      </c>
      <c r="L126" s="35">
        <v>115.7</v>
      </c>
      <c r="M126" s="35">
        <v>116.6</v>
      </c>
      <c r="N126" s="35">
        <v>116.5</v>
      </c>
      <c r="O126" s="35">
        <v>116.3</v>
      </c>
      <c r="P126" s="35">
        <v>116.1</v>
      </c>
      <c r="Q126" s="35">
        <v>116.9</v>
      </c>
      <c r="R126" s="35">
        <v>117.3</v>
      </c>
      <c r="S126" s="35">
        <v>117.6</v>
      </c>
      <c r="T126" s="35">
        <v>118.5</v>
      </c>
      <c r="U126" s="35">
        <v>121.5</v>
      </c>
      <c r="V126" s="35">
        <v>122.5</v>
      </c>
      <c r="W126" s="35">
        <v>122.9</v>
      </c>
      <c r="X126" s="35">
        <v>123.6</v>
      </c>
      <c r="Y126" s="35">
        <v>123.4</v>
      </c>
      <c r="Z126" s="35">
        <v>122.6</v>
      </c>
      <c r="AA126" s="35">
        <v>120.3</v>
      </c>
      <c r="AB126" s="35">
        <v>120.3</v>
      </c>
      <c r="AC126" s="35">
        <v>119.2</v>
      </c>
      <c r="AD126" s="35">
        <v>118.6</v>
      </c>
      <c r="AE126" s="35">
        <v>118.8</v>
      </c>
      <c r="AF126" s="35">
        <v>118.9</v>
      </c>
      <c r="AG126" s="35">
        <v>118.9</v>
      </c>
      <c r="AH126" s="35">
        <v>119.1</v>
      </c>
      <c r="AI126" s="35">
        <v>119.5</v>
      </c>
      <c r="AJ126" s="35">
        <v>119.4</v>
      </c>
      <c r="AK126" s="35">
        <v>119.8</v>
      </c>
      <c r="AL126" s="35">
        <v>120.8</v>
      </c>
      <c r="AM126" s="35">
        <v>122.1</v>
      </c>
      <c r="AN126" s="35">
        <v>122.8</v>
      </c>
      <c r="AO126" s="35">
        <v>124</v>
      </c>
      <c r="AP126" s="35">
        <v>127.4</v>
      </c>
      <c r="AQ126" s="35">
        <v>130.19999999999999</v>
      </c>
      <c r="AR126" s="35">
        <v>131.4</v>
      </c>
      <c r="AS126" s="35">
        <v>141.69999999999999</v>
      </c>
      <c r="AT126" s="35">
        <v>143.19999999999999</v>
      </c>
      <c r="AU126" s="35">
        <v>145.6</v>
      </c>
      <c r="AV126" s="35">
        <v>144.6</v>
      </c>
      <c r="AW126" s="35">
        <v>143.1</v>
      </c>
      <c r="AX126" s="35">
        <v>136.19999999999999</v>
      </c>
      <c r="AY126" s="35">
        <v>129.1</v>
      </c>
      <c r="AZ126" s="35">
        <v>127.2</v>
      </c>
      <c r="BA126" s="35">
        <v>124</v>
      </c>
      <c r="BB126" s="35">
        <v>123.1</v>
      </c>
      <c r="BC126" s="35">
        <v>124.2</v>
      </c>
      <c r="BD126" s="35">
        <v>124.8</v>
      </c>
      <c r="BE126" s="35">
        <v>125.7</v>
      </c>
      <c r="BF126" s="35">
        <v>130.5</v>
      </c>
      <c r="BG126" s="35">
        <v>131.5</v>
      </c>
      <c r="BH126" s="35">
        <v>132.9</v>
      </c>
      <c r="BI126" s="35">
        <v>133.4</v>
      </c>
      <c r="BJ126" s="35">
        <v>134.69999999999999</v>
      </c>
      <c r="BK126" s="35">
        <v>135</v>
      </c>
      <c r="BL126" s="35">
        <v>135.80000000000001</v>
      </c>
      <c r="BM126" s="35">
        <v>136.6</v>
      </c>
      <c r="BN126" s="35">
        <v>140.1</v>
      </c>
      <c r="BO126" s="35">
        <v>141.1</v>
      </c>
      <c r="BP126" s="35">
        <v>142.80000000000001</v>
      </c>
      <c r="BQ126" s="35">
        <v>143.19999999999999</v>
      </c>
      <c r="BR126" s="35">
        <v>147.80000000000001</v>
      </c>
      <c r="BS126" s="35">
        <v>148</v>
      </c>
      <c r="BT126" s="35">
        <v>147.6</v>
      </c>
      <c r="BU126" s="35">
        <v>148.1</v>
      </c>
      <c r="BV126" s="35">
        <v>148.6</v>
      </c>
      <c r="BW126" s="35">
        <v>150.19999999999999</v>
      </c>
      <c r="BX126" s="35">
        <v>151.30000000000001</v>
      </c>
      <c r="BY126" s="35">
        <v>153.5</v>
      </c>
      <c r="BZ126" s="35">
        <v>157.6</v>
      </c>
      <c r="CA126" s="35">
        <v>159.5</v>
      </c>
      <c r="CB126" s="35">
        <v>160.4</v>
      </c>
      <c r="CC126" s="35">
        <v>161.6</v>
      </c>
      <c r="CD126" s="35">
        <v>165.6</v>
      </c>
      <c r="CE126" s="35">
        <v>167.1</v>
      </c>
      <c r="CF126" s="35">
        <v>168.3</v>
      </c>
      <c r="CG126" s="35">
        <v>170</v>
      </c>
      <c r="CH126" s="35">
        <v>171.6</v>
      </c>
      <c r="CI126" s="35">
        <v>172.7</v>
      </c>
      <c r="CJ126" s="35">
        <v>177</v>
      </c>
      <c r="CK126" s="35">
        <v>176.7</v>
      </c>
      <c r="CL126" s="35">
        <v>177.8</v>
      </c>
    </row>
    <row r="127" spans="1:90">
      <c r="A127" s="43" t="s">
        <v>282</v>
      </c>
      <c r="B127" s="43" t="s">
        <v>283</v>
      </c>
      <c r="C127" s="34">
        <v>2.0941900000000002</v>
      </c>
      <c r="D127" s="35">
        <v>117.6</v>
      </c>
      <c r="E127" s="35">
        <v>117.6</v>
      </c>
      <c r="F127" s="35">
        <v>117.6</v>
      </c>
      <c r="G127" s="35">
        <v>117.6</v>
      </c>
      <c r="H127" s="35">
        <v>117.6</v>
      </c>
      <c r="I127" s="35">
        <v>117.6</v>
      </c>
      <c r="J127" s="35">
        <v>117.6</v>
      </c>
      <c r="K127" s="35">
        <v>117.6</v>
      </c>
      <c r="L127" s="35">
        <v>117.6</v>
      </c>
      <c r="M127" s="35">
        <v>117.6</v>
      </c>
      <c r="N127" s="35">
        <v>117.6</v>
      </c>
      <c r="O127" s="35">
        <v>117.6</v>
      </c>
      <c r="P127" s="35">
        <v>117.6</v>
      </c>
      <c r="Q127" s="35">
        <v>117.6</v>
      </c>
      <c r="R127" s="35">
        <v>117.6</v>
      </c>
      <c r="S127" s="35">
        <v>117.6</v>
      </c>
      <c r="T127" s="35">
        <v>117.6</v>
      </c>
      <c r="U127" s="35">
        <v>117.6</v>
      </c>
      <c r="V127" s="35">
        <v>117.6</v>
      </c>
      <c r="W127" s="35">
        <v>117.8</v>
      </c>
      <c r="X127" s="35">
        <v>117.8</v>
      </c>
      <c r="Y127" s="35">
        <v>117.8</v>
      </c>
      <c r="Z127" s="35">
        <v>117.8</v>
      </c>
      <c r="AA127" s="35">
        <v>117.8</v>
      </c>
      <c r="AB127" s="35">
        <v>117.7</v>
      </c>
      <c r="AC127" s="35">
        <v>117.7</v>
      </c>
      <c r="AD127" s="35">
        <v>117.7</v>
      </c>
      <c r="AE127" s="35">
        <v>117.7</v>
      </c>
      <c r="AF127" s="35">
        <v>117.7</v>
      </c>
      <c r="AG127" s="35">
        <v>117.9</v>
      </c>
      <c r="AH127" s="35">
        <v>118</v>
      </c>
      <c r="AI127" s="35">
        <v>119.4</v>
      </c>
      <c r="AJ127" s="35">
        <v>119.4</v>
      </c>
      <c r="AK127" s="35">
        <v>119.4</v>
      </c>
      <c r="AL127" s="35">
        <v>119.4</v>
      </c>
      <c r="AM127" s="35">
        <v>124</v>
      </c>
      <c r="AN127" s="35">
        <v>125.6</v>
      </c>
      <c r="AO127" s="35">
        <v>126</v>
      </c>
      <c r="AP127" s="35">
        <v>135.80000000000001</v>
      </c>
      <c r="AQ127" s="35">
        <v>150.5</v>
      </c>
      <c r="AR127" s="35">
        <v>150.5</v>
      </c>
      <c r="AS127" s="35">
        <v>150.5</v>
      </c>
      <c r="AT127" s="35">
        <v>150.9</v>
      </c>
      <c r="AU127" s="35">
        <v>151.80000000000001</v>
      </c>
      <c r="AV127" s="35">
        <v>151.80000000000001</v>
      </c>
      <c r="AW127" s="35">
        <v>151.80000000000001</v>
      </c>
      <c r="AX127" s="35">
        <v>151.80000000000001</v>
      </c>
      <c r="AY127" s="35">
        <v>151.6</v>
      </c>
      <c r="AZ127" s="35">
        <v>151.6</v>
      </c>
      <c r="BA127" s="35">
        <v>151.30000000000001</v>
      </c>
      <c r="BB127" s="35">
        <v>151</v>
      </c>
      <c r="BC127" s="35">
        <v>151</v>
      </c>
      <c r="BD127" s="35">
        <v>151</v>
      </c>
      <c r="BE127" s="35">
        <v>151</v>
      </c>
      <c r="BF127" s="35">
        <v>151</v>
      </c>
      <c r="BG127" s="35">
        <v>151</v>
      </c>
      <c r="BH127" s="35">
        <v>151</v>
      </c>
      <c r="BI127" s="35">
        <v>157</v>
      </c>
      <c r="BJ127" s="35">
        <v>162.69999999999999</v>
      </c>
      <c r="BK127" s="35">
        <v>162.69999999999999</v>
      </c>
      <c r="BL127" s="35">
        <v>163</v>
      </c>
      <c r="BM127" s="35">
        <v>163</v>
      </c>
      <c r="BN127" s="35">
        <v>163</v>
      </c>
      <c r="BO127" s="35">
        <v>163</v>
      </c>
      <c r="BP127" s="35">
        <v>163</v>
      </c>
      <c r="BQ127" s="35">
        <v>163</v>
      </c>
      <c r="BR127" s="35">
        <v>163</v>
      </c>
      <c r="BS127" s="35">
        <v>163</v>
      </c>
      <c r="BT127" s="35">
        <v>163</v>
      </c>
      <c r="BU127" s="35">
        <v>163</v>
      </c>
      <c r="BV127" s="35">
        <v>163</v>
      </c>
      <c r="BW127" s="35">
        <v>163</v>
      </c>
      <c r="BX127" s="35">
        <v>163.1</v>
      </c>
      <c r="BY127" s="35">
        <v>169.3</v>
      </c>
      <c r="BZ127" s="35">
        <v>184.6</v>
      </c>
      <c r="CA127" s="35">
        <v>184.6</v>
      </c>
      <c r="CB127" s="35">
        <v>184.6</v>
      </c>
      <c r="CC127" s="35">
        <v>184.6</v>
      </c>
      <c r="CD127" s="35">
        <v>184.6</v>
      </c>
      <c r="CE127" s="35">
        <v>184.6</v>
      </c>
      <c r="CF127" s="35">
        <v>184.6</v>
      </c>
      <c r="CG127" s="35">
        <v>184.6</v>
      </c>
      <c r="CH127" s="35">
        <v>184.6</v>
      </c>
      <c r="CI127" s="35">
        <v>184.6</v>
      </c>
      <c r="CJ127" s="35">
        <v>210</v>
      </c>
      <c r="CK127" s="35">
        <v>210.3</v>
      </c>
      <c r="CL127" s="35">
        <v>210.3</v>
      </c>
    </row>
    <row r="128" spans="1:90">
      <c r="A128" s="43" t="s">
        <v>284</v>
      </c>
      <c r="B128" s="43" t="s">
        <v>285</v>
      </c>
      <c r="C128" s="34">
        <v>0.37814999999999999</v>
      </c>
      <c r="D128" s="35">
        <v>106.7</v>
      </c>
      <c r="E128" s="35">
        <v>106.7</v>
      </c>
      <c r="F128" s="35">
        <v>106.7</v>
      </c>
      <c r="G128" s="35">
        <v>106.7</v>
      </c>
      <c r="H128" s="35">
        <v>106.7</v>
      </c>
      <c r="I128" s="35">
        <v>106.7</v>
      </c>
      <c r="J128" s="35">
        <v>106.7</v>
      </c>
      <c r="K128" s="35">
        <v>106.7</v>
      </c>
      <c r="L128" s="35">
        <v>106.7</v>
      </c>
      <c r="M128" s="35">
        <v>106.7</v>
      </c>
      <c r="N128" s="35">
        <v>106.7</v>
      </c>
      <c r="O128" s="35">
        <v>106.7</v>
      </c>
      <c r="P128" s="35">
        <v>106.7</v>
      </c>
      <c r="Q128" s="35">
        <v>106.7</v>
      </c>
      <c r="R128" s="35">
        <v>106.7</v>
      </c>
      <c r="S128" s="35">
        <v>106.7</v>
      </c>
      <c r="T128" s="35">
        <v>106.7</v>
      </c>
      <c r="U128" s="35">
        <v>106.7</v>
      </c>
      <c r="V128" s="35">
        <v>106.7</v>
      </c>
      <c r="W128" s="35">
        <v>106.7</v>
      </c>
      <c r="X128" s="35">
        <v>106.7</v>
      </c>
      <c r="Y128" s="35">
        <v>106.7</v>
      </c>
      <c r="Z128" s="35">
        <v>106.7</v>
      </c>
      <c r="AA128" s="35">
        <v>106.7</v>
      </c>
      <c r="AB128" s="35">
        <v>106.7</v>
      </c>
      <c r="AC128" s="35">
        <v>106.7</v>
      </c>
      <c r="AD128" s="35">
        <v>106.7</v>
      </c>
      <c r="AE128" s="35">
        <v>106.7</v>
      </c>
      <c r="AF128" s="35">
        <v>106.7</v>
      </c>
      <c r="AG128" s="35">
        <v>106.7</v>
      </c>
      <c r="AH128" s="35">
        <v>106.7</v>
      </c>
      <c r="AI128" s="35">
        <v>108.9</v>
      </c>
      <c r="AJ128" s="35">
        <v>108.9</v>
      </c>
      <c r="AK128" s="35">
        <v>108.9</v>
      </c>
      <c r="AL128" s="35">
        <v>108.9</v>
      </c>
      <c r="AM128" s="35">
        <v>117</v>
      </c>
      <c r="AN128" s="35">
        <v>119</v>
      </c>
      <c r="AO128" s="35">
        <v>119</v>
      </c>
      <c r="AP128" s="35">
        <v>119</v>
      </c>
      <c r="AQ128" s="35">
        <v>119</v>
      </c>
      <c r="AR128" s="35">
        <v>119</v>
      </c>
      <c r="AS128" s="35">
        <v>119</v>
      </c>
      <c r="AT128" s="35">
        <v>119</v>
      </c>
      <c r="AU128" s="35">
        <v>119</v>
      </c>
      <c r="AV128" s="35">
        <v>119</v>
      </c>
      <c r="AW128" s="35">
        <v>119</v>
      </c>
      <c r="AX128" s="35">
        <v>119</v>
      </c>
      <c r="AY128" s="35">
        <v>119</v>
      </c>
      <c r="AZ128" s="35">
        <v>119</v>
      </c>
      <c r="BA128" s="35">
        <v>119</v>
      </c>
      <c r="BB128" s="35">
        <v>119</v>
      </c>
      <c r="BC128" s="35">
        <v>119</v>
      </c>
      <c r="BD128" s="35">
        <v>119</v>
      </c>
      <c r="BE128" s="35">
        <v>119</v>
      </c>
      <c r="BF128" s="35">
        <v>119</v>
      </c>
      <c r="BG128" s="35">
        <v>119</v>
      </c>
      <c r="BH128" s="35">
        <v>119</v>
      </c>
      <c r="BI128" s="35">
        <v>128.4</v>
      </c>
      <c r="BJ128" s="35">
        <v>134.6</v>
      </c>
      <c r="BK128" s="35">
        <v>134.6</v>
      </c>
      <c r="BL128" s="35">
        <v>134.6</v>
      </c>
      <c r="BM128" s="35">
        <v>134.6</v>
      </c>
      <c r="BN128" s="35">
        <v>134.6</v>
      </c>
      <c r="BO128" s="35">
        <v>134.6</v>
      </c>
      <c r="BP128" s="35">
        <v>134.6</v>
      </c>
      <c r="BQ128" s="35">
        <v>134.6</v>
      </c>
      <c r="BR128" s="35">
        <v>134.6</v>
      </c>
      <c r="BS128" s="35">
        <v>134.6</v>
      </c>
      <c r="BT128" s="35">
        <v>134.6</v>
      </c>
      <c r="BU128" s="35">
        <v>134.6</v>
      </c>
      <c r="BV128" s="35">
        <v>134.6</v>
      </c>
      <c r="BW128" s="35">
        <v>134.6</v>
      </c>
      <c r="BX128" s="35">
        <v>134.6</v>
      </c>
      <c r="BY128" s="35">
        <v>145.6</v>
      </c>
      <c r="BZ128" s="35">
        <v>178.7</v>
      </c>
      <c r="CA128" s="35">
        <v>178.7</v>
      </c>
      <c r="CB128" s="35">
        <v>178.7</v>
      </c>
      <c r="CC128" s="35">
        <v>178.7</v>
      </c>
      <c r="CD128" s="35">
        <v>178.7</v>
      </c>
      <c r="CE128" s="35">
        <v>178.7</v>
      </c>
      <c r="CF128" s="35">
        <v>178.7</v>
      </c>
      <c r="CG128" s="35">
        <v>178.7</v>
      </c>
      <c r="CH128" s="35">
        <v>178.7</v>
      </c>
      <c r="CI128" s="35">
        <v>178.7</v>
      </c>
      <c r="CJ128" s="35">
        <v>172.4</v>
      </c>
      <c r="CK128" s="35">
        <v>172.4</v>
      </c>
      <c r="CL128" s="35">
        <v>172.4</v>
      </c>
    </row>
    <row r="129" spans="1:90">
      <c r="A129" s="43" t="s">
        <v>286</v>
      </c>
      <c r="B129" s="43" t="s">
        <v>287</v>
      </c>
      <c r="C129" s="34">
        <v>1.0060100000000001</v>
      </c>
      <c r="D129" s="35">
        <v>102.6</v>
      </c>
      <c r="E129" s="35">
        <v>102.6</v>
      </c>
      <c r="F129" s="35">
        <v>102.6</v>
      </c>
      <c r="G129" s="35">
        <v>102.6</v>
      </c>
      <c r="H129" s="35">
        <v>102.6</v>
      </c>
      <c r="I129" s="35">
        <v>102.6</v>
      </c>
      <c r="J129" s="35">
        <v>102.6</v>
      </c>
      <c r="K129" s="35">
        <v>102.6</v>
      </c>
      <c r="L129" s="35">
        <v>102.6</v>
      </c>
      <c r="M129" s="35">
        <v>102.6</v>
      </c>
      <c r="N129" s="35">
        <v>102.6</v>
      </c>
      <c r="O129" s="35">
        <v>102.6</v>
      </c>
      <c r="P129" s="35">
        <v>102.5</v>
      </c>
      <c r="Q129" s="35">
        <v>102.5</v>
      </c>
      <c r="R129" s="35">
        <v>102.5</v>
      </c>
      <c r="S129" s="35">
        <v>102.5</v>
      </c>
      <c r="T129" s="35">
        <v>102.5</v>
      </c>
      <c r="U129" s="35">
        <v>102.5</v>
      </c>
      <c r="V129" s="35">
        <v>102.5</v>
      </c>
      <c r="W129" s="35">
        <v>102.5</v>
      </c>
      <c r="X129" s="35">
        <v>102.5</v>
      </c>
      <c r="Y129" s="35">
        <v>102.5</v>
      </c>
      <c r="Z129" s="35">
        <v>102.5</v>
      </c>
      <c r="AA129" s="35">
        <v>102.5</v>
      </c>
      <c r="AB129" s="35">
        <v>102.6</v>
      </c>
      <c r="AC129" s="35">
        <v>102.6</v>
      </c>
      <c r="AD129" s="35">
        <v>102.6</v>
      </c>
      <c r="AE129" s="35">
        <v>102.6</v>
      </c>
      <c r="AF129" s="35">
        <v>102.6</v>
      </c>
      <c r="AG129" s="35">
        <v>102.6</v>
      </c>
      <c r="AH129" s="35">
        <v>102.6</v>
      </c>
      <c r="AI129" s="35">
        <v>104.7</v>
      </c>
      <c r="AJ129" s="35">
        <v>104.7</v>
      </c>
      <c r="AK129" s="35">
        <v>104.7</v>
      </c>
      <c r="AL129" s="35">
        <v>104.7</v>
      </c>
      <c r="AM129" s="35">
        <v>111.1</v>
      </c>
      <c r="AN129" s="35">
        <v>112.7</v>
      </c>
      <c r="AO129" s="35">
        <v>112.7</v>
      </c>
      <c r="AP129" s="35">
        <v>112.7</v>
      </c>
      <c r="AQ129" s="35">
        <v>112.7</v>
      </c>
      <c r="AR129" s="35">
        <v>112.7</v>
      </c>
      <c r="AS129" s="35">
        <v>112.7</v>
      </c>
      <c r="AT129" s="35">
        <v>112.7</v>
      </c>
      <c r="AU129" s="35">
        <v>112.7</v>
      </c>
      <c r="AV129" s="35">
        <v>112.7</v>
      </c>
      <c r="AW129" s="35">
        <v>112.7</v>
      </c>
      <c r="AX129" s="35">
        <v>112.7</v>
      </c>
      <c r="AY129" s="35">
        <v>112.7</v>
      </c>
      <c r="AZ129" s="35">
        <v>112.7</v>
      </c>
      <c r="BA129" s="35">
        <v>112.7</v>
      </c>
      <c r="BB129" s="35">
        <v>112.7</v>
      </c>
      <c r="BC129" s="35">
        <v>112.7</v>
      </c>
      <c r="BD129" s="35">
        <v>112.7</v>
      </c>
      <c r="BE129" s="35">
        <v>112.7</v>
      </c>
      <c r="BF129" s="35">
        <v>112.7</v>
      </c>
      <c r="BG129" s="35">
        <v>112.7</v>
      </c>
      <c r="BH129" s="35">
        <v>112.7</v>
      </c>
      <c r="BI129" s="35">
        <v>121.7</v>
      </c>
      <c r="BJ129" s="35">
        <v>131.19999999999999</v>
      </c>
      <c r="BK129" s="35">
        <v>131.19999999999999</v>
      </c>
      <c r="BL129" s="35">
        <v>131.19999999999999</v>
      </c>
      <c r="BM129" s="35">
        <v>131.19999999999999</v>
      </c>
      <c r="BN129" s="35">
        <v>131.19999999999999</v>
      </c>
      <c r="BO129" s="35">
        <v>131.19999999999999</v>
      </c>
      <c r="BP129" s="35">
        <v>131.19999999999999</v>
      </c>
      <c r="BQ129" s="35">
        <v>131.19999999999999</v>
      </c>
      <c r="BR129" s="35">
        <v>131.19999999999999</v>
      </c>
      <c r="BS129" s="35">
        <v>131.19999999999999</v>
      </c>
      <c r="BT129" s="35">
        <v>131.19999999999999</v>
      </c>
      <c r="BU129" s="35">
        <v>131.19999999999999</v>
      </c>
      <c r="BV129" s="35">
        <v>131.19999999999999</v>
      </c>
      <c r="BW129" s="35">
        <v>131.19999999999999</v>
      </c>
      <c r="BX129" s="35">
        <v>131.4</v>
      </c>
      <c r="BY129" s="35">
        <v>140.19999999999999</v>
      </c>
      <c r="BZ129" s="35">
        <v>166.5</v>
      </c>
      <c r="CA129" s="35">
        <v>166.5</v>
      </c>
      <c r="CB129" s="35">
        <v>166.5</v>
      </c>
      <c r="CC129" s="35">
        <v>166.5</v>
      </c>
      <c r="CD129" s="35">
        <v>166.5</v>
      </c>
      <c r="CE129" s="35">
        <v>166.5</v>
      </c>
      <c r="CF129" s="35">
        <v>166.5</v>
      </c>
      <c r="CG129" s="35">
        <v>166.5</v>
      </c>
      <c r="CH129" s="35">
        <v>166.5</v>
      </c>
      <c r="CI129" s="35">
        <v>166.5</v>
      </c>
      <c r="CJ129" s="35">
        <v>221</v>
      </c>
      <c r="CK129" s="35">
        <v>221</v>
      </c>
      <c r="CL129" s="35">
        <v>221</v>
      </c>
    </row>
    <row r="130" spans="1:90">
      <c r="A130" s="43" t="s">
        <v>288</v>
      </c>
      <c r="B130" s="43" t="s">
        <v>289</v>
      </c>
      <c r="C130" s="34">
        <v>0.62494000000000005</v>
      </c>
      <c r="D130" s="35">
        <v>152.69999999999999</v>
      </c>
      <c r="E130" s="35">
        <v>152.69999999999999</v>
      </c>
      <c r="F130" s="35">
        <v>152.69999999999999</v>
      </c>
      <c r="G130" s="35">
        <v>152.69999999999999</v>
      </c>
      <c r="H130" s="35">
        <v>152.69999999999999</v>
      </c>
      <c r="I130" s="35">
        <v>152.69999999999999</v>
      </c>
      <c r="J130" s="35">
        <v>152.69999999999999</v>
      </c>
      <c r="K130" s="35">
        <v>152.69999999999999</v>
      </c>
      <c r="L130" s="35">
        <v>152.69999999999999</v>
      </c>
      <c r="M130" s="35">
        <v>152.69999999999999</v>
      </c>
      <c r="N130" s="35">
        <v>152.69999999999999</v>
      </c>
      <c r="O130" s="35">
        <v>152.69999999999999</v>
      </c>
      <c r="P130" s="35">
        <v>152.69999999999999</v>
      </c>
      <c r="Q130" s="35">
        <v>152.69999999999999</v>
      </c>
      <c r="R130" s="35">
        <v>152.69999999999999</v>
      </c>
      <c r="S130" s="35">
        <v>152.69999999999999</v>
      </c>
      <c r="T130" s="35">
        <v>152.69999999999999</v>
      </c>
      <c r="U130" s="35">
        <v>152.69999999999999</v>
      </c>
      <c r="V130" s="35">
        <v>152.69999999999999</v>
      </c>
      <c r="W130" s="35">
        <v>152.69999999999999</v>
      </c>
      <c r="X130" s="35">
        <v>152.69999999999999</v>
      </c>
      <c r="Y130" s="35">
        <v>152.69999999999999</v>
      </c>
      <c r="Z130" s="35">
        <v>152.69999999999999</v>
      </c>
      <c r="AA130" s="35">
        <v>152.69999999999999</v>
      </c>
      <c r="AB130" s="35">
        <v>152.69999999999999</v>
      </c>
      <c r="AC130" s="35">
        <v>152.69999999999999</v>
      </c>
      <c r="AD130" s="35">
        <v>152.69999999999999</v>
      </c>
      <c r="AE130" s="35">
        <v>152.69999999999999</v>
      </c>
      <c r="AF130" s="35">
        <v>152.69999999999999</v>
      </c>
      <c r="AG130" s="35">
        <v>152.69999999999999</v>
      </c>
      <c r="AH130" s="35">
        <v>152.69999999999999</v>
      </c>
      <c r="AI130" s="35">
        <v>152.69999999999999</v>
      </c>
      <c r="AJ130" s="35">
        <v>152.69999999999999</v>
      </c>
      <c r="AK130" s="35">
        <v>152.69999999999999</v>
      </c>
      <c r="AL130" s="35">
        <v>152.69999999999999</v>
      </c>
      <c r="AM130" s="35">
        <v>152.69999999999999</v>
      </c>
      <c r="AN130" s="35">
        <v>152.69999999999999</v>
      </c>
      <c r="AO130" s="35">
        <v>152.69999999999999</v>
      </c>
      <c r="AP130" s="35">
        <v>185.4</v>
      </c>
      <c r="AQ130" s="35">
        <v>234.4</v>
      </c>
      <c r="AR130" s="35">
        <v>234.4</v>
      </c>
      <c r="AS130" s="35">
        <v>234.4</v>
      </c>
      <c r="AT130" s="35">
        <v>234.4</v>
      </c>
      <c r="AU130" s="35">
        <v>234.4</v>
      </c>
      <c r="AV130" s="35">
        <v>234.4</v>
      </c>
      <c r="AW130" s="35">
        <v>234.4</v>
      </c>
      <c r="AX130" s="35">
        <v>234.4</v>
      </c>
      <c r="AY130" s="35">
        <v>234.4</v>
      </c>
      <c r="AZ130" s="35">
        <v>234.4</v>
      </c>
      <c r="BA130" s="35">
        <v>234.4</v>
      </c>
      <c r="BB130" s="35">
        <v>234.4</v>
      </c>
      <c r="BC130" s="35">
        <v>234.4</v>
      </c>
      <c r="BD130" s="35">
        <v>234.4</v>
      </c>
      <c r="BE130" s="35">
        <v>234.4</v>
      </c>
      <c r="BF130" s="35">
        <v>234.4</v>
      </c>
      <c r="BG130" s="35">
        <v>234.4</v>
      </c>
      <c r="BH130" s="35">
        <v>234.4</v>
      </c>
      <c r="BI130" s="35">
        <v>234.4</v>
      </c>
      <c r="BJ130" s="35">
        <v>234.4</v>
      </c>
      <c r="BK130" s="35">
        <v>234.4</v>
      </c>
      <c r="BL130" s="35">
        <v>234.4</v>
      </c>
      <c r="BM130" s="35">
        <v>234.4</v>
      </c>
      <c r="BN130" s="35">
        <v>234.4</v>
      </c>
      <c r="BO130" s="35">
        <v>234.4</v>
      </c>
      <c r="BP130" s="35">
        <v>234.4</v>
      </c>
      <c r="BQ130" s="35">
        <v>234.4</v>
      </c>
      <c r="BR130" s="35">
        <v>234.4</v>
      </c>
      <c r="BS130" s="35">
        <v>234.4</v>
      </c>
      <c r="BT130" s="35">
        <v>234.4</v>
      </c>
      <c r="BU130" s="35">
        <v>234.4</v>
      </c>
      <c r="BV130" s="35">
        <v>234.4</v>
      </c>
      <c r="BW130" s="35">
        <v>234.4</v>
      </c>
      <c r="BX130" s="35">
        <v>234.4</v>
      </c>
      <c r="BY130" s="35">
        <v>234.4</v>
      </c>
      <c r="BZ130" s="35">
        <v>219.3</v>
      </c>
      <c r="CA130" s="35">
        <v>219.3</v>
      </c>
      <c r="CB130" s="35">
        <v>219.3</v>
      </c>
      <c r="CC130" s="35">
        <v>219.3</v>
      </c>
      <c r="CD130" s="35">
        <v>219.3</v>
      </c>
      <c r="CE130" s="35">
        <v>219.3</v>
      </c>
      <c r="CF130" s="35">
        <v>219.3</v>
      </c>
      <c r="CG130" s="35">
        <v>219.3</v>
      </c>
      <c r="CH130" s="35">
        <v>219.3</v>
      </c>
      <c r="CI130" s="35">
        <v>219.3</v>
      </c>
      <c r="CJ130" s="35">
        <v>219.3</v>
      </c>
      <c r="CK130" s="35">
        <v>219.3</v>
      </c>
      <c r="CL130" s="35">
        <v>219.3</v>
      </c>
    </row>
    <row r="131" spans="1:90">
      <c r="A131" s="43" t="s">
        <v>290</v>
      </c>
      <c r="B131" s="43" t="s">
        <v>291</v>
      </c>
      <c r="C131" s="34">
        <v>8.5089999999999999E-2</v>
      </c>
      <c r="D131" s="35">
        <v>84.4</v>
      </c>
      <c r="E131" s="35">
        <v>85.4</v>
      </c>
      <c r="F131" s="35">
        <v>85.7</v>
      </c>
      <c r="G131" s="35">
        <v>85.7</v>
      </c>
      <c r="H131" s="35">
        <v>85.7</v>
      </c>
      <c r="I131" s="35">
        <v>85.7</v>
      </c>
      <c r="J131" s="35">
        <v>85.7</v>
      </c>
      <c r="K131" s="35">
        <v>85.7</v>
      </c>
      <c r="L131" s="35">
        <v>85.7</v>
      </c>
      <c r="M131" s="35">
        <v>85.7</v>
      </c>
      <c r="N131" s="35">
        <v>85.7</v>
      </c>
      <c r="O131" s="35">
        <v>85.7</v>
      </c>
      <c r="P131" s="35">
        <v>85.7</v>
      </c>
      <c r="Q131" s="35">
        <v>85.7</v>
      </c>
      <c r="R131" s="35">
        <v>85.7</v>
      </c>
      <c r="S131" s="35">
        <v>85.7</v>
      </c>
      <c r="T131" s="35">
        <v>85.7</v>
      </c>
      <c r="U131" s="35">
        <v>85.7</v>
      </c>
      <c r="V131" s="35">
        <v>85.7</v>
      </c>
      <c r="W131" s="35">
        <v>90.5</v>
      </c>
      <c r="X131" s="35">
        <v>90.5</v>
      </c>
      <c r="Y131" s="35">
        <v>90.5</v>
      </c>
      <c r="Z131" s="35">
        <v>90.5</v>
      </c>
      <c r="AA131" s="35">
        <v>90.5</v>
      </c>
      <c r="AB131" s="35">
        <v>88.8</v>
      </c>
      <c r="AC131" s="35">
        <v>88.8</v>
      </c>
      <c r="AD131" s="35">
        <v>88.8</v>
      </c>
      <c r="AE131" s="35">
        <v>88.8</v>
      </c>
      <c r="AF131" s="35">
        <v>88.8</v>
      </c>
      <c r="AG131" s="35">
        <v>94</v>
      </c>
      <c r="AH131" s="35">
        <v>94.4</v>
      </c>
      <c r="AI131" s="35">
        <v>94.9</v>
      </c>
      <c r="AJ131" s="35">
        <v>94.9</v>
      </c>
      <c r="AK131" s="35">
        <v>94.9</v>
      </c>
      <c r="AL131" s="35">
        <v>94.9</v>
      </c>
      <c r="AM131" s="35">
        <v>94.9</v>
      </c>
      <c r="AN131" s="35">
        <v>108.6</v>
      </c>
      <c r="AO131" s="35">
        <v>119.2</v>
      </c>
      <c r="AP131" s="35">
        <v>121.3</v>
      </c>
      <c r="AQ131" s="35">
        <v>121.8</v>
      </c>
      <c r="AR131" s="35">
        <v>121.8</v>
      </c>
      <c r="AS131" s="35">
        <v>121.8</v>
      </c>
      <c r="AT131" s="35">
        <v>132</v>
      </c>
      <c r="AU131" s="35">
        <v>152.9</v>
      </c>
      <c r="AV131" s="35">
        <v>152.9</v>
      </c>
      <c r="AW131" s="35">
        <v>152.9</v>
      </c>
      <c r="AX131" s="35">
        <v>152.9</v>
      </c>
      <c r="AY131" s="35">
        <v>149.1</v>
      </c>
      <c r="AZ131" s="35">
        <v>149.1</v>
      </c>
      <c r="BA131" s="35">
        <v>140.80000000000001</v>
      </c>
      <c r="BB131" s="35">
        <v>132.5</v>
      </c>
      <c r="BC131" s="35">
        <v>132.5</v>
      </c>
      <c r="BD131" s="35">
        <v>132.5</v>
      </c>
      <c r="BE131" s="35">
        <v>132.5</v>
      </c>
      <c r="BF131" s="35">
        <v>132.5</v>
      </c>
      <c r="BG131" s="35">
        <v>132.5</v>
      </c>
      <c r="BH131" s="35">
        <v>132.5</v>
      </c>
      <c r="BI131" s="35">
        <v>132.5</v>
      </c>
      <c r="BJ131" s="35">
        <v>132.5</v>
      </c>
      <c r="BK131" s="35">
        <v>132.5</v>
      </c>
      <c r="BL131" s="35">
        <v>141.9</v>
      </c>
      <c r="BM131" s="35">
        <v>141.9</v>
      </c>
      <c r="BN131" s="35">
        <v>141.9</v>
      </c>
      <c r="BO131" s="35">
        <v>141.9</v>
      </c>
      <c r="BP131" s="35">
        <v>141.9</v>
      </c>
      <c r="BQ131" s="35">
        <v>141.9</v>
      </c>
      <c r="BR131" s="35">
        <v>141.9</v>
      </c>
      <c r="BS131" s="35">
        <v>141.9</v>
      </c>
      <c r="BT131" s="35">
        <v>141.9</v>
      </c>
      <c r="BU131" s="35">
        <v>141.9</v>
      </c>
      <c r="BV131" s="35">
        <v>141.9</v>
      </c>
      <c r="BW131" s="35">
        <v>141.9</v>
      </c>
      <c r="BX131" s="35">
        <v>141.9</v>
      </c>
      <c r="BY131" s="35">
        <v>141.9</v>
      </c>
      <c r="BZ131" s="35">
        <v>168</v>
      </c>
      <c r="CA131" s="35">
        <v>168.9</v>
      </c>
      <c r="CB131" s="35">
        <v>168.9</v>
      </c>
      <c r="CC131" s="35">
        <v>168.9</v>
      </c>
      <c r="CD131" s="35">
        <v>168.9</v>
      </c>
      <c r="CE131" s="35">
        <v>168.9</v>
      </c>
      <c r="CF131" s="35">
        <v>168.9</v>
      </c>
      <c r="CG131" s="35">
        <v>168.9</v>
      </c>
      <c r="CH131" s="35">
        <v>168.9</v>
      </c>
      <c r="CI131" s="35">
        <v>168.9</v>
      </c>
      <c r="CJ131" s="35">
        <v>177.9</v>
      </c>
      <c r="CK131" s="35">
        <v>186.8</v>
      </c>
      <c r="CL131" s="35">
        <v>186.8</v>
      </c>
    </row>
    <row r="132" spans="1:90">
      <c r="A132" s="43" t="s">
        <v>292</v>
      </c>
      <c r="B132" s="43" t="s">
        <v>293</v>
      </c>
      <c r="C132" s="34">
        <v>9.3643900000000002</v>
      </c>
      <c r="D132" s="35">
        <v>105.4</v>
      </c>
      <c r="E132" s="35">
        <v>106.1</v>
      </c>
      <c r="F132" s="35">
        <v>106</v>
      </c>
      <c r="G132" s="35">
        <v>107.2</v>
      </c>
      <c r="H132" s="35">
        <v>107.4</v>
      </c>
      <c r="I132" s="35">
        <v>108.8</v>
      </c>
      <c r="J132" s="35">
        <v>114.1</v>
      </c>
      <c r="K132" s="35">
        <v>113.9</v>
      </c>
      <c r="L132" s="35">
        <v>119.7</v>
      </c>
      <c r="M132" s="35">
        <v>121.7</v>
      </c>
      <c r="N132" s="35">
        <v>121.5</v>
      </c>
      <c r="O132" s="35">
        <v>121.3</v>
      </c>
      <c r="P132" s="35">
        <v>121</v>
      </c>
      <c r="Q132" s="35">
        <v>121.8</v>
      </c>
      <c r="R132" s="35">
        <v>122.4</v>
      </c>
      <c r="S132" s="35">
        <v>122.9</v>
      </c>
      <c r="T132" s="35">
        <v>124.4</v>
      </c>
      <c r="U132" s="35">
        <v>129.1</v>
      </c>
      <c r="V132" s="35">
        <v>130.69999999999999</v>
      </c>
      <c r="W132" s="35">
        <v>131.4</v>
      </c>
      <c r="X132" s="35">
        <v>130.80000000000001</v>
      </c>
      <c r="Y132" s="35">
        <v>130.6</v>
      </c>
      <c r="Z132" s="35">
        <v>129.4</v>
      </c>
      <c r="AA132" s="35">
        <v>125.8</v>
      </c>
      <c r="AB132" s="35">
        <v>126.1</v>
      </c>
      <c r="AC132" s="35">
        <v>124.3</v>
      </c>
      <c r="AD132" s="35">
        <v>123.3</v>
      </c>
      <c r="AE132" s="35">
        <v>123.7</v>
      </c>
      <c r="AF132" s="35">
        <v>123.9</v>
      </c>
      <c r="AG132" s="35">
        <v>123.8</v>
      </c>
      <c r="AH132" s="35">
        <v>124.1</v>
      </c>
      <c r="AI132" s="35">
        <v>124.4</v>
      </c>
      <c r="AJ132" s="35">
        <v>124.3</v>
      </c>
      <c r="AK132" s="35">
        <v>124.9</v>
      </c>
      <c r="AL132" s="35">
        <v>126.3</v>
      </c>
      <c r="AM132" s="35">
        <v>127.6</v>
      </c>
      <c r="AN132" s="35">
        <v>128.6</v>
      </c>
      <c r="AO132" s="35">
        <v>130.19999999999999</v>
      </c>
      <c r="AP132" s="35">
        <v>133.19999999999999</v>
      </c>
      <c r="AQ132" s="35">
        <v>134.4</v>
      </c>
      <c r="AR132" s="35">
        <v>136.30000000000001</v>
      </c>
      <c r="AS132" s="35">
        <v>152.69999999999999</v>
      </c>
      <c r="AT132" s="35">
        <v>154.9</v>
      </c>
      <c r="AU132" s="35">
        <v>158.6</v>
      </c>
      <c r="AV132" s="35">
        <v>157.1</v>
      </c>
      <c r="AW132" s="35">
        <v>154.5</v>
      </c>
      <c r="AX132" s="35">
        <v>143.80000000000001</v>
      </c>
      <c r="AY132" s="35">
        <v>132.30000000000001</v>
      </c>
      <c r="AZ132" s="35">
        <v>129.5</v>
      </c>
      <c r="BA132" s="35">
        <v>124.4</v>
      </c>
      <c r="BB132" s="35">
        <v>123.6</v>
      </c>
      <c r="BC132" s="35">
        <v>125.2</v>
      </c>
      <c r="BD132" s="35">
        <v>126.1</v>
      </c>
      <c r="BE132" s="35">
        <v>127.7</v>
      </c>
      <c r="BF132" s="35">
        <v>135.4</v>
      </c>
      <c r="BG132" s="35">
        <v>135.5</v>
      </c>
      <c r="BH132" s="35">
        <v>137.80000000000001</v>
      </c>
      <c r="BI132" s="35">
        <v>137.30000000000001</v>
      </c>
      <c r="BJ132" s="35">
        <v>138.1</v>
      </c>
      <c r="BK132" s="35">
        <v>138.6</v>
      </c>
      <c r="BL132" s="35">
        <v>139.69999999999999</v>
      </c>
      <c r="BM132" s="35">
        <v>141</v>
      </c>
      <c r="BN132" s="35">
        <v>146.6</v>
      </c>
      <c r="BO132" s="35">
        <v>148.19999999999999</v>
      </c>
      <c r="BP132" s="35">
        <v>148.9</v>
      </c>
      <c r="BQ132" s="35">
        <v>149.5</v>
      </c>
      <c r="BR132" s="35">
        <v>156.9</v>
      </c>
      <c r="BS132" s="35">
        <v>157.19999999999999</v>
      </c>
      <c r="BT132" s="35">
        <v>156.6</v>
      </c>
      <c r="BU132" s="35">
        <v>157.30000000000001</v>
      </c>
      <c r="BV132" s="35">
        <v>158.1</v>
      </c>
      <c r="BW132" s="35">
        <v>160.69999999999999</v>
      </c>
      <c r="BX132" s="35">
        <v>163</v>
      </c>
      <c r="BY132" s="35">
        <v>165.1</v>
      </c>
      <c r="BZ132" s="35">
        <v>168.2</v>
      </c>
      <c r="CA132" s="35">
        <v>171.1</v>
      </c>
      <c r="CB132" s="35">
        <v>172.6</v>
      </c>
      <c r="CC132" s="35">
        <v>174.6</v>
      </c>
      <c r="CD132" s="35">
        <v>181</v>
      </c>
      <c r="CE132" s="35">
        <v>183.2</v>
      </c>
      <c r="CF132" s="35">
        <v>184.1</v>
      </c>
      <c r="CG132" s="35">
        <v>186.3</v>
      </c>
      <c r="CH132" s="35">
        <v>188.9</v>
      </c>
      <c r="CI132" s="35">
        <v>190.6</v>
      </c>
      <c r="CJ132" s="35">
        <v>191.7</v>
      </c>
      <c r="CK132" s="35">
        <v>191.2</v>
      </c>
      <c r="CL132" s="35">
        <v>192.9</v>
      </c>
    </row>
    <row r="133" spans="1:90">
      <c r="A133" s="43" t="s">
        <v>294</v>
      </c>
      <c r="B133" s="43" t="s">
        <v>295</v>
      </c>
      <c r="C133" s="34">
        <v>0.91468000000000005</v>
      </c>
      <c r="D133" s="35">
        <v>106.1</v>
      </c>
      <c r="E133" s="35">
        <v>106.1</v>
      </c>
      <c r="F133" s="35">
        <v>106.1</v>
      </c>
      <c r="G133" s="35">
        <v>106.1</v>
      </c>
      <c r="H133" s="35">
        <v>106.1</v>
      </c>
      <c r="I133" s="35">
        <v>106.1</v>
      </c>
      <c r="J133" s="35">
        <v>106.1</v>
      </c>
      <c r="K133" s="35">
        <v>106.1</v>
      </c>
      <c r="L133" s="35">
        <v>106.1</v>
      </c>
      <c r="M133" s="35">
        <v>106.1</v>
      </c>
      <c r="N133" s="35">
        <v>106.1</v>
      </c>
      <c r="O133" s="35">
        <v>106.1</v>
      </c>
      <c r="P133" s="35">
        <v>106.1</v>
      </c>
      <c r="Q133" s="35">
        <v>106.1</v>
      </c>
      <c r="R133" s="35">
        <v>106.1</v>
      </c>
      <c r="S133" s="35">
        <v>106.1</v>
      </c>
      <c r="T133" s="35">
        <v>106.1</v>
      </c>
      <c r="U133" s="35">
        <v>106.1</v>
      </c>
      <c r="V133" s="35">
        <v>106.1</v>
      </c>
      <c r="W133" s="35">
        <v>106.1</v>
      </c>
      <c r="X133" s="35">
        <v>106.1</v>
      </c>
      <c r="Y133" s="35">
        <v>106.1</v>
      </c>
      <c r="Z133" s="35">
        <v>106.1</v>
      </c>
      <c r="AA133" s="35">
        <v>106.1</v>
      </c>
      <c r="AB133" s="35">
        <v>106.1</v>
      </c>
      <c r="AC133" s="35">
        <v>106.1</v>
      </c>
      <c r="AD133" s="35">
        <v>106.1</v>
      </c>
      <c r="AE133" s="35">
        <v>106.1</v>
      </c>
      <c r="AF133" s="35">
        <v>106.1</v>
      </c>
      <c r="AG133" s="35">
        <v>106.1</v>
      </c>
      <c r="AH133" s="35">
        <v>106.1</v>
      </c>
      <c r="AI133" s="35">
        <v>106.1</v>
      </c>
      <c r="AJ133" s="35">
        <v>106.1</v>
      </c>
      <c r="AK133" s="35">
        <v>106.1</v>
      </c>
      <c r="AL133" s="35">
        <v>106.1</v>
      </c>
      <c r="AM133" s="35">
        <v>106.1</v>
      </c>
      <c r="AN133" s="35">
        <v>106.1</v>
      </c>
      <c r="AO133" s="35">
        <v>106.1</v>
      </c>
      <c r="AP133" s="35">
        <v>106.1</v>
      </c>
      <c r="AQ133" s="35">
        <v>106.1</v>
      </c>
      <c r="AR133" s="35">
        <v>106.1</v>
      </c>
      <c r="AS133" s="35">
        <v>127.6</v>
      </c>
      <c r="AT133" s="35">
        <v>120.8</v>
      </c>
      <c r="AU133" s="35">
        <v>120.8</v>
      </c>
      <c r="AV133" s="35">
        <v>120.8</v>
      </c>
      <c r="AW133" s="35">
        <v>120.8</v>
      </c>
      <c r="AX133" s="35">
        <v>120.8</v>
      </c>
      <c r="AY133" s="35">
        <v>120.8</v>
      </c>
      <c r="AZ133" s="35">
        <v>119</v>
      </c>
      <c r="BA133" s="35">
        <v>111.6</v>
      </c>
      <c r="BB133" s="35">
        <v>111.6</v>
      </c>
      <c r="BC133" s="35">
        <v>111.6</v>
      </c>
      <c r="BD133" s="35">
        <v>111.6</v>
      </c>
      <c r="BE133" s="35">
        <v>111.6</v>
      </c>
      <c r="BF133" s="35">
        <v>111.8</v>
      </c>
      <c r="BG133" s="35">
        <v>111.8</v>
      </c>
      <c r="BH133" s="35">
        <v>111.8</v>
      </c>
      <c r="BI133" s="35">
        <v>111.8</v>
      </c>
      <c r="BJ133" s="35">
        <v>111.8</v>
      </c>
      <c r="BK133" s="35">
        <v>112.1</v>
      </c>
      <c r="BL133" s="35">
        <v>112.1</v>
      </c>
      <c r="BM133" s="35">
        <v>112.1</v>
      </c>
      <c r="BN133" s="35">
        <v>112.1</v>
      </c>
      <c r="BO133" s="35">
        <v>115.8</v>
      </c>
      <c r="BP133" s="35">
        <v>115.8</v>
      </c>
      <c r="BQ133" s="35">
        <v>119.1</v>
      </c>
      <c r="BR133" s="35">
        <v>128.9</v>
      </c>
      <c r="BS133" s="35">
        <v>128.9</v>
      </c>
      <c r="BT133" s="35">
        <v>128.9</v>
      </c>
      <c r="BU133" s="35">
        <v>128.9</v>
      </c>
      <c r="BV133" s="35">
        <v>128.9</v>
      </c>
      <c r="BW133" s="35">
        <v>128.9</v>
      </c>
      <c r="BX133" s="35">
        <v>128.9</v>
      </c>
      <c r="BY133" s="35">
        <v>128.9</v>
      </c>
      <c r="BZ133" s="35">
        <v>128.9</v>
      </c>
      <c r="CA133" s="35">
        <v>128.9</v>
      </c>
      <c r="CB133" s="35">
        <v>128.9</v>
      </c>
      <c r="CC133" s="35">
        <v>133.6</v>
      </c>
      <c r="CD133" s="35">
        <v>147.69999999999999</v>
      </c>
      <c r="CE133" s="35">
        <v>147.9</v>
      </c>
      <c r="CF133" s="35">
        <v>147.30000000000001</v>
      </c>
      <c r="CG133" s="35">
        <v>147.30000000000001</v>
      </c>
      <c r="CH133" s="35">
        <v>147.30000000000001</v>
      </c>
      <c r="CI133" s="35">
        <v>147.30000000000001</v>
      </c>
      <c r="CJ133" s="35">
        <v>147.30000000000001</v>
      </c>
      <c r="CK133" s="35">
        <v>147.30000000000001</v>
      </c>
      <c r="CL133" s="35">
        <v>147.30000000000001</v>
      </c>
    </row>
    <row r="134" spans="1:90">
      <c r="A134" s="43" t="s">
        <v>296</v>
      </c>
      <c r="B134" s="43" t="s">
        <v>297</v>
      </c>
      <c r="C134" s="34">
        <v>1.09015</v>
      </c>
      <c r="D134" s="35">
        <v>103.7</v>
      </c>
      <c r="E134" s="35">
        <v>103.7</v>
      </c>
      <c r="F134" s="35">
        <v>103.6</v>
      </c>
      <c r="G134" s="35">
        <v>103.6</v>
      </c>
      <c r="H134" s="35">
        <v>103.6</v>
      </c>
      <c r="I134" s="35">
        <v>105.4</v>
      </c>
      <c r="J134" s="35">
        <v>110.8</v>
      </c>
      <c r="K134" s="35">
        <v>110.6</v>
      </c>
      <c r="L134" s="35">
        <v>116.8</v>
      </c>
      <c r="M134" s="35">
        <v>118.8</v>
      </c>
      <c r="N134" s="35">
        <v>118.8</v>
      </c>
      <c r="O134" s="35">
        <v>118.8</v>
      </c>
      <c r="P134" s="35">
        <v>118.8</v>
      </c>
      <c r="Q134" s="35">
        <v>118.8</v>
      </c>
      <c r="R134" s="35">
        <v>118.8</v>
      </c>
      <c r="S134" s="35">
        <v>118.8</v>
      </c>
      <c r="T134" s="35">
        <v>118.8</v>
      </c>
      <c r="U134" s="35">
        <v>127.3</v>
      </c>
      <c r="V134" s="35">
        <v>129.9</v>
      </c>
      <c r="W134" s="35">
        <v>129.9</v>
      </c>
      <c r="X134" s="35">
        <v>129.9</v>
      </c>
      <c r="Y134" s="35">
        <v>129.9</v>
      </c>
      <c r="Z134" s="35">
        <v>129.9</v>
      </c>
      <c r="AA134" s="35">
        <v>124.4</v>
      </c>
      <c r="AB134" s="35">
        <v>124.4</v>
      </c>
      <c r="AC134" s="35">
        <v>121.7</v>
      </c>
      <c r="AD134" s="35">
        <v>118.8</v>
      </c>
      <c r="AE134" s="35">
        <v>118.8</v>
      </c>
      <c r="AF134" s="35">
        <v>118.6</v>
      </c>
      <c r="AG134" s="35">
        <v>118.4</v>
      </c>
      <c r="AH134" s="35">
        <v>118.4</v>
      </c>
      <c r="AI134" s="35">
        <v>118.4</v>
      </c>
      <c r="AJ134" s="35">
        <v>118.4</v>
      </c>
      <c r="AK134" s="35">
        <v>118.4</v>
      </c>
      <c r="AL134" s="35">
        <v>118.4</v>
      </c>
      <c r="AM134" s="35">
        <v>118.4</v>
      </c>
      <c r="AN134" s="35">
        <v>118.4</v>
      </c>
      <c r="AO134" s="35">
        <v>121.1</v>
      </c>
      <c r="AP134" s="35">
        <v>123.8</v>
      </c>
      <c r="AQ134" s="35">
        <v>123.8</v>
      </c>
      <c r="AR134" s="35">
        <v>123.8</v>
      </c>
      <c r="AS134" s="35">
        <v>137.69999999999999</v>
      </c>
      <c r="AT134" s="35">
        <v>137.69999999999999</v>
      </c>
      <c r="AU134" s="35">
        <v>137.69999999999999</v>
      </c>
      <c r="AV134" s="35">
        <v>137.69999999999999</v>
      </c>
      <c r="AW134" s="35">
        <v>137.69999999999999</v>
      </c>
      <c r="AX134" s="35">
        <v>137.69999999999999</v>
      </c>
      <c r="AY134" s="35">
        <v>124.1</v>
      </c>
      <c r="AZ134" s="35">
        <v>121.3</v>
      </c>
      <c r="BA134" s="35">
        <v>110.3</v>
      </c>
      <c r="BB134" s="35">
        <v>110.3</v>
      </c>
      <c r="BC134" s="35">
        <v>110.3</v>
      </c>
      <c r="BD134" s="35">
        <v>110.3</v>
      </c>
      <c r="BE134" s="35">
        <v>110.3</v>
      </c>
      <c r="BF134" s="35">
        <v>121.3</v>
      </c>
      <c r="BG134" s="35">
        <v>121.3</v>
      </c>
      <c r="BH134" s="35">
        <v>121.3</v>
      </c>
      <c r="BI134" s="35">
        <v>121.3</v>
      </c>
      <c r="BJ134" s="35">
        <v>121.3</v>
      </c>
      <c r="BK134" s="35">
        <v>121.3</v>
      </c>
      <c r="BL134" s="35">
        <v>121.3</v>
      </c>
      <c r="BM134" s="35">
        <v>123.2</v>
      </c>
      <c r="BN134" s="35">
        <v>128.80000000000001</v>
      </c>
      <c r="BO134" s="35">
        <v>130.19999999999999</v>
      </c>
      <c r="BP134" s="35">
        <v>130</v>
      </c>
      <c r="BQ134" s="35">
        <v>132</v>
      </c>
      <c r="BR134" s="35">
        <v>139.9</v>
      </c>
      <c r="BS134" s="35">
        <v>139.9</v>
      </c>
      <c r="BT134" s="35">
        <v>140</v>
      </c>
      <c r="BU134" s="35">
        <v>141.6</v>
      </c>
      <c r="BV134" s="35">
        <v>143.30000000000001</v>
      </c>
      <c r="BW134" s="35">
        <v>147.6</v>
      </c>
      <c r="BX134" s="35">
        <v>154.5</v>
      </c>
      <c r="BY134" s="35">
        <v>158.6</v>
      </c>
      <c r="BZ134" s="35">
        <v>158.6</v>
      </c>
      <c r="CA134" s="35">
        <v>158.6</v>
      </c>
      <c r="CB134" s="35">
        <v>165.5</v>
      </c>
      <c r="CC134" s="35">
        <v>172.4</v>
      </c>
      <c r="CD134" s="35">
        <v>172.4</v>
      </c>
      <c r="CE134" s="35">
        <v>172.4</v>
      </c>
      <c r="CF134" s="35">
        <v>176.8</v>
      </c>
      <c r="CG134" s="35">
        <v>181.1</v>
      </c>
      <c r="CH134" s="35">
        <v>182.9</v>
      </c>
      <c r="CI134" s="35">
        <v>177.7</v>
      </c>
      <c r="CJ134" s="35">
        <v>177.7</v>
      </c>
      <c r="CK134" s="35">
        <v>177.7</v>
      </c>
      <c r="CL134" s="35">
        <v>177.7</v>
      </c>
    </row>
    <row r="135" spans="1:90">
      <c r="A135" s="43" t="s">
        <v>298</v>
      </c>
      <c r="B135" s="43" t="s">
        <v>299</v>
      </c>
      <c r="C135" s="34">
        <v>0.73619000000000001</v>
      </c>
      <c r="D135" s="35">
        <v>99.9</v>
      </c>
      <c r="E135" s="35">
        <v>99.9</v>
      </c>
      <c r="F135" s="35">
        <v>99.9</v>
      </c>
      <c r="G135" s="35">
        <v>99.9</v>
      </c>
      <c r="H135" s="35">
        <v>99.9</v>
      </c>
      <c r="I135" s="35">
        <v>99.9</v>
      </c>
      <c r="J135" s="35">
        <v>99.9</v>
      </c>
      <c r="K135" s="35">
        <v>99.9</v>
      </c>
      <c r="L135" s="35">
        <v>99.9</v>
      </c>
      <c r="M135" s="35">
        <v>99.9</v>
      </c>
      <c r="N135" s="35">
        <v>99.9</v>
      </c>
      <c r="O135" s="35">
        <v>99.9</v>
      </c>
      <c r="P135" s="35">
        <v>99.9</v>
      </c>
      <c r="Q135" s="35">
        <v>99.9</v>
      </c>
      <c r="R135" s="35">
        <v>99.9</v>
      </c>
      <c r="S135" s="35">
        <v>99.9</v>
      </c>
      <c r="T135" s="35">
        <v>99.9</v>
      </c>
      <c r="U135" s="35">
        <v>99.9</v>
      </c>
      <c r="V135" s="35">
        <v>99.9</v>
      </c>
      <c r="W135" s="35">
        <v>99.9</v>
      </c>
      <c r="X135" s="35">
        <v>99.9</v>
      </c>
      <c r="Y135" s="35">
        <v>99.9</v>
      </c>
      <c r="Z135" s="35">
        <v>99.9</v>
      </c>
      <c r="AA135" s="35">
        <v>99.9</v>
      </c>
      <c r="AB135" s="35">
        <v>99.9</v>
      </c>
      <c r="AC135" s="35">
        <v>99.9</v>
      </c>
      <c r="AD135" s="35">
        <v>99.9</v>
      </c>
      <c r="AE135" s="35">
        <v>99.9</v>
      </c>
      <c r="AF135" s="35">
        <v>99.9</v>
      </c>
      <c r="AG135" s="35">
        <v>99.9</v>
      </c>
      <c r="AH135" s="35">
        <v>99.9</v>
      </c>
      <c r="AI135" s="35">
        <v>99.9</v>
      </c>
      <c r="AJ135" s="35">
        <v>99.9</v>
      </c>
      <c r="AK135" s="35">
        <v>99.9</v>
      </c>
      <c r="AL135" s="35">
        <v>99.9</v>
      </c>
      <c r="AM135" s="35">
        <v>99.9</v>
      </c>
      <c r="AN135" s="35">
        <v>99.9</v>
      </c>
      <c r="AO135" s="35">
        <v>99.9</v>
      </c>
      <c r="AP135" s="35">
        <v>99.9</v>
      </c>
      <c r="AQ135" s="35">
        <v>99.9</v>
      </c>
      <c r="AR135" s="35">
        <v>99.9</v>
      </c>
      <c r="AS135" s="35">
        <v>99.9</v>
      </c>
      <c r="AT135" s="35">
        <v>99.9</v>
      </c>
      <c r="AU135" s="35">
        <v>99.9</v>
      </c>
      <c r="AV135" s="35">
        <v>99.9</v>
      </c>
      <c r="AW135" s="35">
        <v>99.9</v>
      </c>
      <c r="AX135" s="35">
        <v>99.9</v>
      </c>
      <c r="AY135" s="35">
        <v>99.9</v>
      </c>
      <c r="AZ135" s="35">
        <v>99.9</v>
      </c>
      <c r="BA135" s="35">
        <v>99.9</v>
      </c>
      <c r="BB135" s="35">
        <v>99.9</v>
      </c>
      <c r="BC135" s="35">
        <v>99.9</v>
      </c>
      <c r="BD135" s="35">
        <v>99.9</v>
      </c>
      <c r="BE135" s="35">
        <v>99.9</v>
      </c>
      <c r="BF135" s="35">
        <v>99.9</v>
      </c>
      <c r="BG135" s="35">
        <v>99.9</v>
      </c>
      <c r="BH135" s="35">
        <v>99.9</v>
      </c>
      <c r="BI135" s="35">
        <v>99.9</v>
      </c>
      <c r="BJ135" s="35">
        <v>99.9</v>
      </c>
      <c r="BK135" s="35">
        <v>99.9</v>
      </c>
      <c r="BL135" s="35">
        <v>99.9</v>
      </c>
      <c r="BM135" s="35">
        <v>99.9</v>
      </c>
      <c r="BN135" s="35">
        <v>99.9</v>
      </c>
      <c r="BO135" s="35">
        <v>99.9</v>
      </c>
      <c r="BP135" s="35">
        <v>99.9</v>
      </c>
      <c r="BQ135" s="35">
        <v>108.8</v>
      </c>
      <c r="BR135" s="35">
        <v>135.30000000000001</v>
      </c>
      <c r="BS135" s="35">
        <v>135.30000000000001</v>
      </c>
      <c r="BT135" s="35">
        <v>135.30000000000001</v>
      </c>
      <c r="BU135" s="35">
        <v>135.30000000000001</v>
      </c>
      <c r="BV135" s="35">
        <v>135.30000000000001</v>
      </c>
      <c r="BW135" s="35">
        <v>135.30000000000001</v>
      </c>
      <c r="BX135" s="35">
        <v>135.30000000000001</v>
      </c>
      <c r="BY135" s="35">
        <v>135.30000000000001</v>
      </c>
      <c r="BZ135" s="35">
        <v>135.30000000000001</v>
      </c>
      <c r="CA135" s="35">
        <v>135.30000000000001</v>
      </c>
      <c r="CB135" s="35">
        <v>135.30000000000001</v>
      </c>
      <c r="CC135" s="35">
        <v>141.5</v>
      </c>
      <c r="CD135" s="35">
        <v>160.1</v>
      </c>
      <c r="CE135" s="35">
        <v>160.1</v>
      </c>
      <c r="CF135" s="35">
        <v>160.1</v>
      </c>
      <c r="CG135" s="35">
        <v>160.1</v>
      </c>
      <c r="CH135" s="35">
        <v>160.1</v>
      </c>
      <c r="CI135" s="35">
        <v>160.1</v>
      </c>
      <c r="CJ135" s="35">
        <v>160.1</v>
      </c>
      <c r="CK135" s="35">
        <v>160.1</v>
      </c>
      <c r="CL135" s="35">
        <v>160.1</v>
      </c>
    </row>
    <row r="136" spans="1:90">
      <c r="A136" s="43" t="s">
        <v>300</v>
      </c>
      <c r="B136" s="43" t="s">
        <v>301</v>
      </c>
      <c r="C136" s="34">
        <v>0.25545000000000001</v>
      </c>
      <c r="D136" s="35">
        <v>92.6</v>
      </c>
      <c r="E136" s="35">
        <v>100.7</v>
      </c>
      <c r="F136" s="35">
        <v>100.2</v>
      </c>
      <c r="G136" s="35">
        <v>120.2</v>
      </c>
      <c r="H136" s="35">
        <v>120.2</v>
      </c>
      <c r="I136" s="35">
        <v>120.2</v>
      </c>
      <c r="J136" s="35">
        <v>124.9</v>
      </c>
      <c r="K136" s="35">
        <v>127.3</v>
      </c>
      <c r="L136" s="35">
        <v>136.30000000000001</v>
      </c>
      <c r="M136" s="35">
        <v>143.30000000000001</v>
      </c>
      <c r="N136" s="35">
        <v>140.4</v>
      </c>
      <c r="O136" s="35">
        <v>140.4</v>
      </c>
      <c r="P136" s="35">
        <v>134.1</v>
      </c>
      <c r="Q136" s="35">
        <v>138.6</v>
      </c>
      <c r="R136" s="35">
        <v>137.80000000000001</v>
      </c>
      <c r="S136" s="35">
        <v>141.4</v>
      </c>
      <c r="T136" s="35">
        <v>157.30000000000001</v>
      </c>
      <c r="U136" s="35">
        <v>157.30000000000001</v>
      </c>
      <c r="V136" s="35">
        <v>164.2</v>
      </c>
      <c r="W136" s="35">
        <v>168.7</v>
      </c>
      <c r="X136" s="35">
        <v>171.8</v>
      </c>
      <c r="Y136" s="35">
        <v>171.8</v>
      </c>
      <c r="Z136" s="35">
        <v>142.4</v>
      </c>
      <c r="AA136" s="35">
        <v>138.4</v>
      </c>
      <c r="AB136" s="35">
        <v>144.9</v>
      </c>
      <c r="AC136" s="35">
        <v>129.1</v>
      </c>
      <c r="AD136" s="35">
        <v>131.80000000000001</v>
      </c>
      <c r="AE136" s="35">
        <v>138.5</v>
      </c>
      <c r="AF136" s="35">
        <v>143.9</v>
      </c>
      <c r="AG136" s="35">
        <v>140.9</v>
      </c>
      <c r="AH136" s="35">
        <v>143.69999999999999</v>
      </c>
      <c r="AI136" s="35">
        <v>149.1</v>
      </c>
      <c r="AJ136" s="35">
        <v>145.30000000000001</v>
      </c>
      <c r="AK136" s="35">
        <v>152</v>
      </c>
      <c r="AL136" s="35">
        <v>158.9</v>
      </c>
      <c r="AM136" s="35">
        <v>184.4</v>
      </c>
      <c r="AN136" s="35">
        <v>176.2</v>
      </c>
      <c r="AO136" s="35">
        <v>172.8</v>
      </c>
      <c r="AP136" s="35">
        <v>182.8</v>
      </c>
      <c r="AQ136" s="35">
        <v>209.4</v>
      </c>
      <c r="AR136" s="35">
        <v>230.9</v>
      </c>
      <c r="AS136" s="35">
        <v>263.2</v>
      </c>
      <c r="AT136" s="35">
        <v>275.5</v>
      </c>
      <c r="AU136" s="35">
        <v>283.89999999999998</v>
      </c>
      <c r="AV136" s="35">
        <v>235.6</v>
      </c>
      <c r="AW136" s="35">
        <v>222</v>
      </c>
      <c r="AX136" s="35">
        <v>165.3</v>
      </c>
      <c r="AY136" s="35">
        <v>129.80000000000001</v>
      </c>
      <c r="AZ136" s="35">
        <v>113.8</v>
      </c>
      <c r="BA136" s="35">
        <v>108</v>
      </c>
      <c r="BB136" s="35">
        <v>97.1</v>
      </c>
      <c r="BC136" s="35">
        <v>112.8</v>
      </c>
      <c r="BD136" s="35">
        <v>117.2</v>
      </c>
      <c r="BE136" s="35">
        <v>125.7</v>
      </c>
      <c r="BF136" s="35">
        <v>137.80000000000001</v>
      </c>
      <c r="BG136" s="35">
        <v>138.4</v>
      </c>
      <c r="BH136" s="35">
        <v>142.4</v>
      </c>
      <c r="BI136" s="35">
        <v>134</v>
      </c>
      <c r="BJ136" s="35">
        <v>148.30000000000001</v>
      </c>
      <c r="BK136" s="35">
        <v>148.5</v>
      </c>
      <c r="BL136" s="35">
        <v>149.4</v>
      </c>
      <c r="BM136" s="35">
        <v>142.1</v>
      </c>
      <c r="BN136" s="35">
        <v>147.69999999999999</v>
      </c>
      <c r="BO136" s="35">
        <v>152.19999999999999</v>
      </c>
      <c r="BP136" s="35">
        <v>159.1</v>
      </c>
      <c r="BQ136" s="35">
        <v>147.9</v>
      </c>
      <c r="BR136" s="35">
        <v>151.30000000000001</v>
      </c>
      <c r="BS136" s="35">
        <v>154.9</v>
      </c>
      <c r="BT136" s="35">
        <v>149</v>
      </c>
      <c r="BU136" s="35">
        <v>154.5</v>
      </c>
      <c r="BV136" s="35">
        <v>160.19999999999999</v>
      </c>
      <c r="BW136" s="35">
        <v>168.7</v>
      </c>
      <c r="BX136" s="35">
        <v>177.8</v>
      </c>
      <c r="BY136" s="35">
        <v>189.6</v>
      </c>
      <c r="BZ136" s="35">
        <v>213.8</v>
      </c>
      <c r="CA136" s="35">
        <v>227.7</v>
      </c>
      <c r="CB136" s="35">
        <v>227</v>
      </c>
      <c r="CC136" s="35">
        <v>216.3</v>
      </c>
      <c r="CD136" s="35">
        <v>212.4</v>
      </c>
      <c r="CE136" s="35">
        <v>216.6</v>
      </c>
      <c r="CF136" s="35">
        <v>215.3</v>
      </c>
      <c r="CG136" s="35">
        <v>221.4</v>
      </c>
      <c r="CH136" s="35">
        <v>235.3</v>
      </c>
      <c r="CI136" s="35">
        <v>245.5</v>
      </c>
      <c r="CJ136" s="35">
        <v>245</v>
      </c>
      <c r="CK136" s="35">
        <v>239.7</v>
      </c>
      <c r="CL136" s="35">
        <v>251.1</v>
      </c>
    </row>
    <row r="137" spans="1:90">
      <c r="A137" s="43" t="s">
        <v>302</v>
      </c>
      <c r="B137" s="43" t="s">
        <v>303</v>
      </c>
      <c r="C137" s="34">
        <v>4.6702000000000004</v>
      </c>
      <c r="D137" s="35">
        <v>107.9</v>
      </c>
      <c r="E137" s="35">
        <v>107.9</v>
      </c>
      <c r="F137" s="35">
        <v>108.4</v>
      </c>
      <c r="G137" s="35">
        <v>108.4</v>
      </c>
      <c r="H137" s="35">
        <v>108.4</v>
      </c>
      <c r="I137" s="35">
        <v>110.6</v>
      </c>
      <c r="J137" s="35">
        <v>117.1</v>
      </c>
      <c r="K137" s="35">
        <v>116.9</v>
      </c>
      <c r="L137" s="35">
        <v>123.2</v>
      </c>
      <c r="M137" s="35">
        <v>125.3</v>
      </c>
      <c r="N137" s="35">
        <v>125.3</v>
      </c>
      <c r="O137" s="35">
        <v>125.3</v>
      </c>
      <c r="P137" s="35">
        <v>125.3</v>
      </c>
      <c r="Q137" s="35">
        <v>125.3</v>
      </c>
      <c r="R137" s="35">
        <v>125.3</v>
      </c>
      <c r="S137" s="35">
        <v>125.3</v>
      </c>
      <c r="T137" s="35">
        <v>125.3</v>
      </c>
      <c r="U137" s="35">
        <v>131.6</v>
      </c>
      <c r="V137" s="35">
        <v>133.69999999999999</v>
      </c>
      <c r="W137" s="35">
        <v>133.69999999999999</v>
      </c>
      <c r="X137" s="35">
        <v>133.69999999999999</v>
      </c>
      <c r="Y137" s="35">
        <v>133.69999999999999</v>
      </c>
      <c r="Z137" s="35">
        <v>133.69999999999999</v>
      </c>
      <c r="AA137" s="35">
        <v>129.5</v>
      </c>
      <c r="AB137" s="35">
        <v>129.5</v>
      </c>
      <c r="AC137" s="35">
        <v>127.4</v>
      </c>
      <c r="AD137" s="35">
        <v>125.2</v>
      </c>
      <c r="AE137" s="35">
        <v>125.2</v>
      </c>
      <c r="AF137" s="35">
        <v>125.1</v>
      </c>
      <c r="AG137" s="35">
        <v>125</v>
      </c>
      <c r="AH137" s="35">
        <v>125</v>
      </c>
      <c r="AI137" s="35">
        <v>125</v>
      </c>
      <c r="AJ137" s="35">
        <v>125</v>
      </c>
      <c r="AK137" s="35">
        <v>125</v>
      </c>
      <c r="AL137" s="35">
        <v>125</v>
      </c>
      <c r="AM137" s="35">
        <v>125</v>
      </c>
      <c r="AN137" s="35">
        <v>125</v>
      </c>
      <c r="AO137" s="35">
        <v>127.1</v>
      </c>
      <c r="AP137" s="35">
        <v>129.5</v>
      </c>
      <c r="AQ137" s="35">
        <v>129.5</v>
      </c>
      <c r="AR137" s="35">
        <v>129.5</v>
      </c>
      <c r="AS137" s="35">
        <v>142.19999999999999</v>
      </c>
      <c r="AT137" s="35">
        <v>142.19999999999999</v>
      </c>
      <c r="AU137" s="35">
        <v>142.19999999999999</v>
      </c>
      <c r="AV137" s="35">
        <v>142.19999999999999</v>
      </c>
      <c r="AW137" s="35">
        <v>142.19999999999999</v>
      </c>
      <c r="AX137" s="35">
        <v>142.19999999999999</v>
      </c>
      <c r="AY137" s="35">
        <v>134.1</v>
      </c>
      <c r="AZ137" s="35">
        <v>132.4</v>
      </c>
      <c r="BA137" s="35">
        <v>125.4</v>
      </c>
      <c r="BB137" s="35">
        <v>125.7</v>
      </c>
      <c r="BC137" s="35">
        <v>125.7</v>
      </c>
      <c r="BD137" s="35">
        <v>125.7</v>
      </c>
      <c r="BE137" s="35">
        <v>125.7</v>
      </c>
      <c r="BF137" s="35">
        <v>133.9</v>
      </c>
      <c r="BG137" s="35">
        <v>133.9</v>
      </c>
      <c r="BH137" s="35">
        <v>133.9</v>
      </c>
      <c r="BI137" s="35">
        <v>133.9</v>
      </c>
      <c r="BJ137" s="35">
        <v>133.9</v>
      </c>
      <c r="BK137" s="35">
        <v>133.9</v>
      </c>
      <c r="BL137" s="35">
        <v>133.9</v>
      </c>
      <c r="BM137" s="35">
        <v>136.6</v>
      </c>
      <c r="BN137" s="35">
        <v>144.6</v>
      </c>
      <c r="BO137" s="35">
        <v>145.6</v>
      </c>
      <c r="BP137" s="35">
        <v>145.6</v>
      </c>
      <c r="BQ137" s="35">
        <v>147.4</v>
      </c>
      <c r="BR137" s="35">
        <v>153.5</v>
      </c>
      <c r="BS137" s="35">
        <v>153.5</v>
      </c>
      <c r="BT137" s="35">
        <v>153.5</v>
      </c>
      <c r="BU137" s="35">
        <v>153.5</v>
      </c>
      <c r="BV137" s="35">
        <v>153.6</v>
      </c>
      <c r="BW137" s="35">
        <v>153.6</v>
      </c>
      <c r="BX137" s="35">
        <v>153.6</v>
      </c>
      <c r="BY137" s="35">
        <v>153.6</v>
      </c>
      <c r="BZ137" s="35">
        <v>153.6</v>
      </c>
      <c r="CA137" s="35">
        <v>153.6</v>
      </c>
      <c r="CB137" s="35">
        <v>153.6</v>
      </c>
      <c r="CC137" s="35">
        <v>157.1</v>
      </c>
      <c r="CD137" s="35">
        <v>167.8</v>
      </c>
      <c r="CE137" s="35">
        <v>167.8</v>
      </c>
      <c r="CF137" s="35">
        <v>167.8</v>
      </c>
      <c r="CG137" s="35">
        <v>167.8</v>
      </c>
      <c r="CH137" s="35">
        <v>167.8</v>
      </c>
      <c r="CI137" s="35">
        <v>167.8</v>
      </c>
      <c r="CJ137" s="35">
        <v>167.8</v>
      </c>
      <c r="CK137" s="35">
        <v>167.8</v>
      </c>
      <c r="CL137" s="35">
        <v>167.8</v>
      </c>
    </row>
    <row r="138" spans="1:90">
      <c r="A138" s="43" t="s">
        <v>304</v>
      </c>
      <c r="B138" s="43" t="s">
        <v>305</v>
      </c>
      <c r="C138" s="34">
        <v>0.79078000000000004</v>
      </c>
      <c r="D138" s="35">
        <v>109.3</v>
      </c>
      <c r="E138" s="35">
        <v>109.3</v>
      </c>
      <c r="F138" s="35">
        <v>109.4</v>
      </c>
      <c r="G138" s="35">
        <v>109.4</v>
      </c>
      <c r="H138" s="35">
        <v>109.4</v>
      </c>
      <c r="I138" s="35">
        <v>110.7</v>
      </c>
      <c r="J138" s="35">
        <v>119.7</v>
      </c>
      <c r="K138" s="35">
        <v>119.7</v>
      </c>
      <c r="L138" s="35">
        <v>125.9</v>
      </c>
      <c r="M138" s="35">
        <v>128</v>
      </c>
      <c r="N138" s="35">
        <v>128</v>
      </c>
      <c r="O138" s="35">
        <v>128</v>
      </c>
      <c r="P138" s="35">
        <v>128</v>
      </c>
      <c r="Q138" s="35">
        <v>128</v>
      </c>
      <c r="R138" s="35">
        <v>128</v>
      </c>
      <c r="S138" s="35">
        <v>128</v>
      </c>
      <c r="T138" s="35">
        <v>128.19999999999999</v>
      </c>
      <c r="U138" s="35">
        <v>134.4</v>
      </c>
      <c r="V138" s="35">
        <v>136.5</v>
      </c>
      <c r="W138" s="35">
        <v>136.5</v>
      </c>
      <c r="X138" s="35">
        <v>137</v>
      </c>
      <c r="Y138" s="35">
        <v>137.30000000000001</v>
      </c>
      <c r="Z138" s="35">
        <v>138.6</v>
      </c>
      <c r="AA138" s="35">
        <v>135.6</v>
      </c>
      <c r="AB138" s="35">
        <v>135.6</v>
      </c>
      <c r="AC138" s="35">
        <v>133.4</v>
      </c>
      <c r="AD138" s="35">
        <v>131.6</v>
      </c>
      <c r="AE138" s="35">
        <v>131.6</v>
      </c>
      <c r="AF138" s="35">
        <v>131.6</v>
      </c>
      <c r="AG138" s="35">
        <v>131.6</v>
      </c>
      <c r="AH138" s="35">
        <v>131.6</v>
      </c>
      <c r="AI138" s="35">
        <v>131.6</v>
      </c>
      <c r="AJ138" s="35">
        <v>131.6</v>
      </c>
      <c r="AK138" s="35">
        <v>131.6</v>
      </c>
      <c r="AL138" s="35">
        <v>131.6</v>
      </c>
      <c r="AM138" s="35">
        <v>131.6</v>
      </c>
      <c r="AN138" s="35">
        <v>137.80000000000001</v>
      </c>
      <c r="AO138" s="35">
        <v>143.9</v>
      </c>
      <c r="AP138" s="35">
        <v>149.30000000000001</v>
      </c>
      <c r="AQ138" s="35">
        <v>151.19999999999999</v>
      </c>
      <c r="AR138" s="35">
        <v>155.30000000000001</v>
      </c>
      <c r="AS138" s="35">
        <v>188.3</v>
      </c>
      <c r="AT138" s="35">
        <v>201.6</v>
      </c>
      <c r="AU138" s="35">
        <v>233.7</v>
      </c>
      <c r="AV138" s="35">
        <v>233.7</v>
      </c>
      <c r="AW138" s="35">
        <v>224.7</v>
      </c>
      <c r="AX138" s="35">
        <v>173.5</v>
      </c>
      <c r="AY138" s="35">
        <v>157.1</v>
      </c>
      <c r="AZ138" s="35">
        <v>148.69999999999999</v>
      </c>
      <c r="BA138" s="35">
        <v>145.80000000000001</v>
      </c>
      <c r="BB138" s="35">
        <v>138.80000000000001</v>
      </c>
      <c r="BC138" s="35">
        <v>148.4</v>
      </c>
      <c r="BD138" s="35">
        <v>152.69999999999999</v>
      </c>
      <c r="BE138" s="35">
        <v>161.80000000000001</v>
      </c>
      <c r="BF138" s="35">
        <v>171.5</v>
      </c>
      <c r="BG138" s="35">
        <v>167.8</v>
      </c>
      <c r="BH138" s="35">
        <v>180.8</v>
      </c>
      <c r="BI138" s="35">
        <v>175.2</v>
      </c>
      <c r="BJ138" s="35">
        <v>177.7</v>
      </c>
      <c r="BK138" s="35">
        <v>179.8</v>
      </c>
      <c r="BL138" s="35">
        <v>182.9</v>
      </c>
      <c r="BM138" s="35">
        <v>184.2</v>
      </c>
      <c r="BN138" s="35">
        <v>190.3</v>
      </c>
      <c r="BO138" s="35">
        <v>196.3</v>
      </c>
      <c r="BP138" s="35">
        <v>197.7</v>
      </c>
      <c r="BQ138" s="35">
        <v>191.5</v>
      </c>
      <c r="BR138" s="35">
        <v>194.8</v>
      </c>
      <c r="BS138" s="35">
        <v>195.8</v>
      </c>
      <c r="BT138" s="35">
        <v>193.3</v>
      </c>
      <c r="BU138" s="35">
        <v>195.4</v>
      </c>
      <c r="BV138" s="35">
        <v>197.6</v>
      </c>
      <c r="BW138" s="35">
        <v>207.7</v>
      </c>
      <c r="BX138" s="35">
        <v>215.4</v>
      </c>
      <c r="BY138" s="35">
        <v>225.2</v>
      </c>
      <c r="BZ138" s="35">
        <v>237.5</v>
      </c>
      <c r="CA138" s="35">
        <v>251.7</v>
      </c>
      <c r="CB138" s="35">
        <v>251.8</v>
      </c>
      <c r="CC138" s="35">
        <v>242</v>
      </c>
      <c r="CD138" s="35">
        <v>233.7</v>
      </c>
      <c r="CE138" s="35">
        <v>243.6</v>
      </c>
      <c r="CF138" s="35">
        <v>242.9</v>
      </c>
      <c r="CG138" s="35">
        <v>250.7</v>
      </c>
      <c r="CH138" s="35">
        <v>264.3</v>
      </c>
      <c r="CI138" s="35">
        <v>276.10000000000002</v>
      </c>
      <c r="CJ138" s="35">
        <v>279.2</v>
      </c>
      <c r="CK138" s="35">
        <v>275.2</v>
      </c>
      <c r="CL138" s="35">
        <v>283.2</v>
      </c>
    </row>
    <row r="139" spans="1:90">
      <c r="A139" s="43" t="s">
        <v>306</v>
      </c>
      <c r="B139" s="43" t="s">
        <v>307</v>
      </c>
      <c r="C139" s="34">
        <v>0.11889</v>
      </c>
      <c r="D139" s="35">
        <v>96</v>
      </c>
      <c r="E139" s="35">
        <v>99.9</v>
      </c>
      <c r="F139" s="35">
        <v>105.7</v>
      </c>
      <c r="G139" s="35">
        <v>120.6</v>
      </c>
      <c r="H139" s="35">
        <v>117.4</v>
      </c>
      <c r="I139" s="35">
        <v>104.5</v>
      </c>
      <c r="J139" s="35">
        <v>111.5</v>
      </c>
      <c r="K139" s="35">
        <v>113</v>
      </c>
      <c r="L139" s="35">
        <v>134.19999999999999</v>
      </c>
      <c r="M139" s="35">
        <v>134.80000000000001</v>
      </c>
      <c r="N139" s="35">
        <v>131.4</v>
      </c>
      <c r="O139" s="35">
        <v>124.8</v>
      </c>
      <c r="P139" s="35">
        <v>126.9</v>
      </c>
      <c r="Q139" s="35">
        <v>129.80000000000001</v>
      </c>
      <c r="R139" s="35">
        <v>132</v>
      </c>
      <c r="S139" s="35">
        <v>137.19999999999999</v>
      </c>
      <c r="T139" s="35">
        <v>148.5</v>
      </c>
      <c r="U139" s="35">
        <v>150</v>
      </c>
      <c r="V139" s="35">
        <v>155.19999999999999</v>
      </c>
      <c r="W139" s="35">
        <v>164.8</v>
      </c>
      <c r="X139" s="35">
        <v>151.19999999999999</v>
      </c>
      <c r="Y139" s="35">
        <v>143.30000000000001</v>
      </c>
      <c r="Z139" s="35">
        <v>132</v>
      </c>
      <c r="AA139" s="35">
        <v>133.80000000000001</v>
      </c>
      <c r="AB139" s="35">
        <v>133.6</v>
      </c>
      <c r="AC139" s="35">
        <v>133.19999999999999</v>
      </c>
      <c r="AD139" s="35">
        <v>142.9</v>
      </c>
      <c r="AE139" s="35">
        <v>143.9</v>
      </c>
      <c r="AF139" s="35">
        <v>153</v>
      </c>
      <c r="AG139" s="35">
        <v>154.19999999999999</v>
      </c>
      <c r="AH139" s="35">
        <v>148.4</v>
      </c>
      <c r="AI139" s="35">
        <v>148.69999999999999</v>
      </c>
      <c r="AJ139" s="35">
        <v>146.19999999999999</v>
      </c>
      <c r="AK139" s="35">
        <v>155.1</v>
      </c>
      <c r="AL139" s="35">
        <v>165.6</v>
      </c>
      <c r="AM139" s="35">
        <v>179.5</v>
      </c>
      <c r="AN139" s="35">
        <v>182.8</v>
      </c>
      <c r="AO139" s="35">
        <v>178.5</v>
      </c>
      <c r="AP139" s="35">
        <v>191.7</v>
      </c>
      <c r="AQ139" s="35">
        <v>191.9</v>
      </c>
      <c r="AR139" s="35">
        <v>208.9</v>
      </c>
      <c r="AS139" s="35">
        <v>244.4</v>
      </c>
      <c r="AT139" s="35">
        <v>266.5</v>
      </c>
      <c r="AU139" s="35">
        <v>245.6</v>
      </c>
      <c r="AV139" s="35">
        <v>234.5</v>
      </c>
      <c r="AW139" s="35">
        <v>203.8</v>
      </c>
      <c r="AX139" s="35">
        <v>118.7</v>
      </c>
      <c r="AY139" s="35">
        <v>89</v>
      </c>
      <c r="AZ139" s="35">
        <v>100</v>
      </c>
      <c r="BA139" s="35">
        <v>116.8</v>
      </c>
      <c r="BB139" s="35">
        <v>119.6</v>
      </c>
      <c r="BC139" s="35">
        <v>131.30000000000001</v>
      </c>
      <c r="BD139" s="35">
        <v>140.6</v>
      </c>
      <c r="BE139" s="35">
        <v>145.6</v>
      </c>
      <c r="BF139" s="35">
        <v>165.8</v>
      </c>
      <c r="BG139" s="35">
        <v>159.80000000000001</v>
      </c>
      <c r="BH139" s="35">
        <v>162</v>
      </c>
      <c r="BI139" s="35">
        <v>157.4</v>
      </c>
      <c r="BJ139" s="35">
        <v>160.19999999999999</v>
      </c>
      <c r="BK139" s="35">
        <v>165.2</v>
      </c>
      <c r="BL139" s="35">
        <v>184.3</v>
      </c>
      <c r="BM139" s="35">
        <v>185.3</v>
      </c>
      <c r="BN139" s="35">
        <v>180.1</v>
      </c>
      <c r="BO139" s="35">
        <v>187.1</v>
      </c>
      <c r="BP139" s="35">
        <v>187.3</v>
      </c>
      <c r="BQ139" s="35">
        <v>174.9</v>
      </c>
      <c r="BR139" s="35">
        <v>174.7</v>
      </c>
      <c r="BS139" s="35">
        <v>170.6</v>
      </c>
      <c r="BT139" s="35">
        <v>174.3</v>
      </c>
      <c r="BU139" s="35">
        <v>182.3</v>
      </c>
      <c r="BV139" s="35">
        <v>190.9</v>
      </c>
      <c r="BW139" s="35">
        <v>203.8</v>
      </c>
      <c r="BX139" s="35">
        <v>217.1</v>
      </c>
      <c r="BY139" s="35">
        <v>218.6</v>
      </c>
      <c r="BZ139" s="35">
        <v>228.3</v>
      </c>
      <c r="CA139" s="35">
        <v>246.3</v>
      </c>
      <c r="CB139" s="35">
        <v>256.8</v>
      </c>
      <c r="CC139" s="35">
        <v>240.2</v>
      </c>
      <c r="CD139" s="35">
        <v>232.6</v>
      </c>
      <c r="CE139" s="35">
        <v>240.4</v>
      </c>
      <c r="CF139" s="35">
        <v>241.4</v>
      </c>
      <c r="CG139" s="35">
        <v>245.8</v>
      </c>
      <c r="CH139" s="35">
        <v>243.1</v>
      </c>
      <c r="CI139" s="35">
        <v>253</v>
      </c>
      <c r="CJ139" s="35">
        <v>267.89999999999998</v>
      </c>
      <c r="CK139" s="35">
        <v>267.5</v>
      </c>
      <c r="CL139" s="35">
        <v>289.3</v>
      </c>
    </row>
    <row r="140" spans="1:90">
      <c r="A140" s="43" t="s">
        <v>308</v>
      </c>
      <c r="B140" s="43" t="s">
        <v>309</v>
      </c>
      <c r="C140" s="34">
        <v>0.15515000000000001</v>
      </c>
      <c r="D140" s="35">
        <v>100.8</v>
      </c>
      <c r="E140" s="35">
        <v>100.8</v>
      </c>
      <c r="F140" s="35">
        <v>97.8</v>
      </c>
      <c r="G140" s="35">
        <v>97.6</v>
      </c>
      <c r="H140" s="35">
        <v>97.8</v>
      </c>
      <c r="I140" s="35">
        <v>99.1</v>
      </c>
      <c r="J140" s="35">
        <v>100.4</v>
      </c>
      <c r="K140" s="35">
        <v>100.4</v>
      </c>
      <c r="L140" s="35">
        <v>100.5</v>
      </c>
      <c r="M140" s="35">
        <v>104.5</v>
      </c>
      <c r="N140" s="35">
        <v>107.5</v>
      </c>
      <c r="O140" s="35">
        <v>114.3</v>
      </c>
      <c r="P140" s="35">
        <v>121.1</v>
      </c>
      <c r="Q140" s="35">
        <v>121.3</v>
      </c>
      <c r="R140" s="35">
        <v>128.6</v>
      </c>
      <c r="S140" s="35">
        <v>139.80000000000001</v>
      </c>
      <c r="T140" s="35">
        <v>146.9</v>
      </c>
      <c r="U140" s="35">
        <v>155.9</v>
      </c>
      <c r="V140" s="35">
        <v>156.9</v>
      </c>
      <c r="W140" s="35">
        <v>161</v>
      </c>
      <c r="X140" s="35">
        <v>161</v>
      </c>
      <c r="Y140" s="35">
        <v>164</v>
      </c>
      <c r="Z140" s="35">
        <v>166.9</v>
      </c>
      <c r="AA140" s="35">
        <v>164.8</v>
      </c>
      <c r="AB140" s="35">
        <v>160</v>
      </c>
      <c r="AC140" s="35">
        <v>157.6</v>
      </c>
      <c r="AD140" s="35">
        <v>158.4</v>
      </c>
      <c r="AE140" s="35">
        <v>157</v>
      </c>
      <c r="AF140" s="35">
        <v>160.19999999999999</v>
      </c>
      <c r="AG140" s="35">
        <v>163.4</v>
      </c>
      <c r="AH140" s="35">
        <v>163.4</v>
      </c>
      <c r="AI140" s="35">
        <v>163.4</v>
      </c>
      <c r="AJ140" s="35">
        <v>163.6</v>
      </c>
      <c r="AK140" s="35">
        <v>167.6</v>
      </c>
      <c r="AL140" s="35">
        <v>177.6</v>
      </c>
      <c r="AM140" s="35">
        <v>193.2</v>
      </c>
      <c r="AN140" s="35">
        <v>207.3</v>
      </c>
      <c r="AO140" s="35">
        <v>214.1</v>
      </c>
      <c r="AP140" s="35">
        <v>219</v>
      </c>
      <c r="AQ140" s="35">
        <v>227</v>
      </c>
      <c r="AR140" s="35">
        <v>228.8</v>
      </c>
      <c r="AS140" s="35">
        <v>245.5</v>
      </c>
      <c r="AT140" s="35">
        <v>254.6</v>
      </c>
      <c r="AU140" s="35">
        <v>277.39999999999998</v>
      </c>
      <c r="AV140" s="35">
        <v>290.39999999999998</v>
      </c>
      <c r="AW140" s="35">
        <v>310.7</v>
      </c>
      <c r="AX140" s="35">
        <v>314.7</v>
      </c>
      <c r="AY140" s="35">
        <v>257.60000000000002</v>
      </c>
      <c r="AZ140" s="35">
        <v>225.8</v>
      </c>
      <c r="BA140" s="35">
        <v>228.8</v>
      </c>
      <c r="BB140" s="35">
        <v>222.7</v>
      </c>
      <c r="BC140" s="35">
        <v>226</v>
      </c>
      <c r="BD140" s="35">
        <v>217.7</v>
      </c>
      <c r="BE140" s="35">
        <v>214.6</v>
      </c>
      <c r="BF140" s="35">
        <v>219.3</v>
      </c>
      <c r="BG140" s="35">
        <v>222.6</v>
      </c>
      <c r="BH140" s="35">
        <v>240</v>
      </c>
      <c r="BI140" s="35">
        <v>253.1</v>
      </c>
      <c r="BJ140" s="35">
        <v>250.4</v>
      </c>
      <c r="BK140" s="35">
        <v>249.7</v>
      </c>
      <c r="BL140" s="35">
        <v>256.10000000000002</v>
      </c>
      <c r="BM140" s="35">
        <v>249.6</v>
      </c>
      <c r="BN140" s="35">
        <v>257.39999999999998</v>
      </c>
      <c r="BO140" s="35">
        <v>256.10000000000002</v>
      </c>
      <c r="BP140" s="35">
        <v>254.5</v>
      </c>
      <c r="BQ140" s="35">
        <v>249.6</v>
      </c>
      <c r="BR140" s="35">
        <v>251.5</v>
      </c>
      <c r="BS140" s="35">
        <v>250.8</v>
      </c>
      <c r="BT140" s="35">
        <v>244.6</v>
      </c>
      <c r="BU140" s="35">
        <v>237</v>
      </c>
      <c r="BV140" s="35">
        <v>238.4</v>
      </c>
      <c r="BW140" s="35">
        <v>250.3</v>
      </c>
      <c r="BX140" s="35">
        <v>251.3</v>
      </c>
      <c r="BY140" s="35">
        <v>252.2</v>
      </c>
      <c r="BZ140" s="35">
        <v>256.7</v>
      </c>
      <c r="CA140" s="35">
        <v>279.3</v>
      </c>
      <c r="CB140" s="35">
        <v>289.10000000000002</v>
      </c>
      <c r="CC140" s="35">
        <v>293.89999999999998</v>
      </c>
      <c r="CD140" s="35">
        <v>277.39999999999998</v>
      </c>
      <c r="CE140" s="35">
        <v>284.2</v>
      </c>
      <c r="CF140" s="35">
        <v>295.89999999999998</v>
      </c>
      <c r="CG140" s="35">
        <v>312.10000000000002</v>
      </c>
      <c r="CH140" s="35">
        <v>315.3</v>
      </c>
      <c r="CI140" s="35">
        <v>327.39999999999998</v>
      </c>
      <c r="CJ140" s="35">
        <v>334.1</v>
      </c>
      <c r="CK140" s="35">
        <v>326.10000000000002</v>
      </c>
      <c r="CL140" s="35">
        <v>316.39999999999998</v>
      </c>
    </row>
    <row r="141" spans="1:90">
      <c r="A141" s="43" t="s">
        <v>310</v>
      </c>
      <c r="B141" s="43" t="s">
        <v>311</v>
      </c>
      <c r="C141" s="34">
        <v>0.46505000000000002</v>
      </c>
      <c r="D141" s="35">
        <v>96.8</v>
      </c>
      <c r="E141" s="35">
        <v>105.9</v>
      </c>
      <c r="F141" s="35">
        <v>99</v>
      </c>
      <c r="G141" s="35">
        <v>107.8</v>
      </c>
      <c r="H141" s="35">
        <v>112.3</v>
      </c>
      <c r="I141" s="35">
        <v>117</v>
      </c>
      <c r="J141" s="35">
        <v>124.6</v>
      </c>
      <c r="K141" s="35">
        <v>120.6</v>
      </c>
      <c r="L141" s="35">
        <v>139.4</v>
      </c>
      <c r="M141" s="35">
        <v>144.9</v>
      </c>
      <c r="N141" s="35">
        <v>142.80000000000001</v>
      </c>
      <c r="O141" s="35">
        <v>136.5</v>
      </c>
      <c r="P141" s="35">
        <v>131.4</v>
      </c>
      <c r="Q141" s="35">
        <v>143.9</v>
      </c>
      <c r="R141" s="35">
        <v>152.80000000000001</v>
      </c>
      <c r="S141" s="35">
        <v>156.6</v>
      </c>
      <c r="T141" s="35">
        <v>163.1</v>
      </c>
      <c r="U141" s="35">
        <v>160.4</v>
      </c>
      <c r="V141" s="35">
        <v>157.4</v>
      </c>
      <c r="W141" s="35">
        <v>164.4</v>
      </c>
      <c r="X141" s="35">
        <v>153.69999999999999</v>
      </c>
      <c r="Y141" s="35">
        <v>150</v>
      </c>
      <c r="Z141" s="35">
        <v>141.80000000000001</v>
      </c>
      <c r="AA141" s="35">
        <v>128</v>
      </c>
      <c r="AB141" s="35">
        <v>129.6</v>
      </c>
      <c r="AC141" s="35">
        <v>133.4</v>
      </c>
      <c r="AD141" s="35">
        <v>142.1</v>
      </c>
      <c r="AE141" s="35">
        <v>146.6</v>
      </c>
      <c r="AF141" s="35">
        <v>147.1</v>
      </c>
      <c r="AG141" s="35">
        <v>145.9</v>
      </c>
      <c r="AH141" s="35">
        <v>151</v>
      </c>
      <c r="AI141" s="35">
        <v>155.19999999999999</v>
      </c>
      <c r="AJ141" s="35">
        <v>154.5</v>
      </c>
      <c r="AK141" s="35">
        <v>159.9</v>
      </c>
      <c r="AL141" s="35">
        <v>178.9</v>
      </c>
      <c r="AM141" s="35">
        <v>181.7</v>
      </c>
      <c r="AN141" s="35">
        <v>190</v>
      </c>
      <c r="AO141" s="35">
        <v>185.3</v>
      </c>
      <c r="AP141" s="35">
        <v>195.3</v>
      </c>
      <c r="AQ141" s="35">
        <v>198.7</v>
      </c>
      <c r="AR141" s="35">
        <v>213.6</v>
      </c>
      <c r="AS141" s="35">
        <v>244.8</v>
      </c>
      <c r="AT141" s="35">
        <v>263.5</v>
      </c>
      <c r="AU141" s="35">
        <v>274.5</v>
      </c>
      <c r="AV141" s="35">
        <v>268.8</v>
      </c>
      <c r="AW141" s="35">
        <v>240.4</v>
      </c>
      <c r="AX141" s="35">
        <v>162.5</v>
      </c>
      <c r="AY141" s="35">
        <v>120.8</v>
      </c>
      <c r="AZ141" s="35">
        <v>121.7</v>
      </c>
      <c r="BA141" s="35">
        <v>132.1</v>
      </c>
      <c r="BB141" s="35">
        <v>133.30000000000001</v>
      </c>
      <c r="BC141" s="35">
        <v>135.5</v>
      </c>
      <c r="BD141" s="35">
        <v>146.5</v>
      </c>
      <c r="BE141" s="35">
        <v>156.80000000000001</v>
      </c>
      <c r="BF141" s="35">
        <v>173.8</v>
      </c>
      <c r="BG141" s="35">
        <v>181.5</v>
      </c>
      <c r="BH141" s="35">
        <v>196</v>
      </c>
      <c r="BI141" s="35">
        <v>199.3</v>
      </c>
      <c r="BJ141" s="35">
        <v>202.9</v>
      </c>
      <c r="BK141" s="35">
        <v>206.6</v>
      </c>
      <c r="BL141" s="35">
        <v>217.1</v>
      </c>
      <c r="BM141" s="35">
        <v>216.7</v>
      </c>
      <c r="BN141" s="35">
        <v>218.2</v>
      </c>
      <c r="BO141" s="35">
        <v>217.5</v>
      </c>
      <c r="BP141" s="35">
        <v>219.4</v>
      </c>
      <c r="BQ141" s="35">
        <v>209.8</v>
      </c>
      <c r="BR141" s="35">
        <v>208.6</v>
      </c>
      <c r="BS141" s="35">
        <v>213.1</v>
      </c>
      <c r="BT141" s="35">
        <v>210.7</v>
      </c>
      <c r="BU141" s="35">
        <v>212.9</v>
      </c>
      <c r="BV141" s="35">
        <v>215.8</v>
      </c>
      <c r="BW141" s="35">
        <v>228.3</v>
      </c>
      <c r="BX141" s="35">
        <v>235.7</v>
      </c>
      <c r="BY141" s="35">
        <v>243.9</v>
      </c>
      <c r="BZ141" s="35">
        <v>268.5</v>
      </c>
      <c r="CA141" s="35">
        <v>277.89999999999998</v>
      </c>
      <c r="CB141" s="35">
        <v>284.2</v>
      </c>
      <c r="CC141" s="35">
        <v>276.39999999999998</v>
      </c>
      <c r="CD141" s="35">
        <v>265.89999999999998</v>
      </c>
      <c r="CE141" s="35">
        <v>282.7</v>
      </c>
      <c r="CF141" s="35">
        <v>286.39999999999998</v>
      </c>
      <c r="CG141" s="35">
        <v>298.2</v>
      </c>
      <c r="CH141" s="35">
        <v>316.10000000000002</v>
      </c>
      <c r="CI141" s="35">
        <v>329.8</v>
      </c>
      <c r="CJ141" s="35">
        <v>340.2</v>
      </c>
      <c r="CK141" s="35">
        <v>342.9</v>
      </c>
      <c r="CL141" s="35">
        <v>355</v>
      </c>
    </row>
    <row r="142" spans="1:90">
      <c r="A142" s="43" t="s">
        <v>312</v>
      </c>
      <c r="B142" s="43" t="s">
        <v>313</v>
      </c>
      <c r="C142" s="34">
        <v>0.16785</v>
      </c>
      <c r="D142" s="35">
        <v>99.5</v>
      </c>
      <c r="E142" s="35">
        <v>101.6</v>
      </c>
      <c r="F142" s="35">
        <v>101.6</v>
      </c>
      <c r="G142" s="35">
        <v>101.1</v>
      </c>
      <c r="H142" s="35">
        <v>101</v>
      </c>
      <c r="I142" s="35">
        <v>101</v>
      </c>
      <c r="J142" s="35">
        <v>101</v>
      </c>
      <c r="K142" s="35">
        <v>100.9</v>
      </c>
      <c r="L142" s="35">
        <v>100.8</v>
      </c>
      <c r="M142" s="35">
        <v>100.8</v>
      </c>
      <c r="N142" s="35">
        <v>102.1</v>
      </c>
      <c r="O142" s="35">
        <v>102.5</v>
      </c>
      <c r="P142" s="35">
        <v>102.5</v>
      </c>
      <c r="Q142" s="35">
        <v>104</v>
      </c>
      <c r="R142" s="35">
        <v>104.5</v>
      </c>
      <c r="S142" s="35">
        <v>104.5</v>
      </c>
      <c r="T142" s="35">
        <v>127.6</v>
      </c>
      <c r="U142" s="35">
        <v>128.19999999999999</v>
      </c>
      <c r="V142" s="35">
        <v>128.19999999999999</v>
      </c>
      <c r="W142" s="35">
        <v>128.19999999999999</v>
      </c>
      <c r="X142" s="35">
        <v>128.19999999999999</v>
      </c>
      <c r="Y142" s="35">
        <v>128.19999999999999</v>
      </c>
      <c r="Z142" s="35">
        <v>128.19999999999999</v>
      </c>
      <c r="AA142" s="35">
        <v>143.4</v>
      </c>
      <c r="AB142" s="35">
        <v>145.69999999999999</v>
      </c>
      <c r="AC142" s="35">
        <v>145.69999999999999</v>
      </c>
      <c r="AD142" s="35">
        <v>145.69999999999999</v>
      </c>
      <c r="AE142" s="35">
        <v>145.69999999999999</v>
      </c>
      <c r="AF142" s="35">
        <v>145.69999999999999</v>
      </c>
      <c r="AG142" s="35">
        <v>145.80000000000001</v>
      </c>
      <c r="AH142" s="35">
        <v>145.80000000000001</v>
      </c>
      <c r="AI142" s="35">
        <v>145.80000000000001</v>
      </c>
      <c r="AJ142" s="35">
        <v>145.80000000000001</v>
      </c>
      <c r="AK142" s="35">
        <v>145.80000000000001</v>
      </c>
      <c r="AL142" s="35">
        <v>145.80000000000001</v>
      </c>
      <c r="AM142" s="35">
        <v>145.80000000000001</v>
      </c>
      <c r="AN142" s="35">
        <v>145.80000000000001</v>
      </c>
      <c r="AO142" s="35">
        <v>145.80000000000001</v>
      </c>
      <c r="AP142" s="35">
        <v>146.19999999999999</v>
      </c>
      <c r="AQ142" s="35">
        <v>148</v>
      </c>
      <c r="AR142" s="35">
        <v>148.30000000000001</v>
      </c>
      <c r="AS142" s="35">
        <v>168.5</v>
      </c>
      <c r="AT142" s="35">
        <v>175.2</v>
      </c>
      <c r="AU142" s="35">
        <v>177.9</v>
      </c>
      <c r="AV142" s="35">
        <v>179.1</v>
      </c>
      <c r="AW142" s="35">
        <v>179.7</v>
      </c>
      <c r="AX142" s="35">
        <v>178.7</v>
      </c>
      <c r="AY142" s="35">
        <v>174.5</v>
      </c>
      <c r="AZ142" s="35">
        <v>174.5</v>
      </c>
      <c r="BA142" s="35">
        <v>174.5</v>
      </c>
      <c r="BB142" s="35">
        <v>174.5</v>
      </c>
      <c r="BC142" s="35">
        <v>174.5</v>
      </c>
      <c r="BD142" s="35">
        <v>174.5</v>
      </c>
      <c r="BE142" s="35">
        <v>174.5</v>
      </c>
      <c r="BF142" s="35">
        <v>174.5</v>
      </c>
      <c r="BG142" s="35">
        <v>174.5</v>
      </c>
      <c r="BH142" s="35">
        <v>174.5</v>
      </c>
      <c r="BI142" s="35">
        <v>174.5</v>
      </c>
      <c r="BJ142" s="35">
        <v>174.5</v>
      </c>
      <c r="BK142" s="35">
        <v>174.5</v>
      </c>
      <c r="BL142" s="35">
        <v>174.5</v>
      </c>
      <c r="BM142" s="35">
        <v>174.5</v>
      </c>
      <c r="BN142" s="35">
        <v>174.5</v>
      </c>
      <c r="BO142" s="35">
        <v>174.5</v>
      </c>
      <c r="BP142" s="35">
        <v>194.2</v>
      </c>
      <c r="BQ142" s="35">
        <v>194.2</v>
      </c>
      <c r="BR142" s="35">
        <v>194.2</v>
      </c>
      <c r="BS142" s="35">
        <v>194.2</v>
      </c>
      <c r="BT142" s="35">
        <v>194.2</v>
      </c>
      <c r="BU142" s="35">
        <v>194.2</v>
      </c>
      <c r="BV142" s="35">
        <v>194.2</v>
      </c>
      <c r="BW142" s="35">
        <v>194.2</v>
      </c>
      <c r="BX142" s="35">
        <v>194.2</v>
      </c>
      <c r="BY142" s="35">
        <v>194.2</v>
      </c>
      <c r="BZ142" s="35">
        <v>194.2</v>
      </c>
      <c r="CA142" s="35">
        <v>214</v>
      </c>
      <c r="CB142" s="35">
        <v>220.8</v>
      </c>
      <c r="CC142" s="35">
        <v>220.8</v>
      </c>
      <c r="CD142" s="35">
        <v>221.8</v>
      </c>
      <c r="CE142" s="35">
        <v>231.2</v>
      </c>
      <c r="CF142" s="35">
        <v>236.6</v>
      </c>
      <c r="CG142" s="35">
        <v>236.6</v>
      </c>
      <c r="CH142" s="35">
        <v>236.6</v>
      </c>
      <c r="CI142" s="35">
        <v>236.6</v>
      </c>
      <c r="CJ142" s="35">
        <v>236.6</v>
      </c>
      <c r="CK142" s="35">
        <v>236.6</v>
      </c>
      <c r="CL142" s="35">
        <v>236.6</v>
      </c>
    </row>
    <row r="143" spans="1:90">
      <c r="A143" s="43" t="s">
        <v>314</v>
      </c>
      <c r="B143" s="43" t="s">
        <v>315</v>
      </c>
      <c r="C143" s="34">
        <v>3.4516300000000002</v>
      </c>
      <c r="D143" s="35">
        <v>100.5</v>
      </c>
      <c r="E143" s="35">
        <v>100.5</v>
      </c>
      <c r="F143" s="35">
        <v>100.5</v>
      </c>
      <c r="G143" s="35">
        <v>100.5</v>
      </c>
      <c r="H143" s="35">
        <v>100.5</v>
      </c>
      <c r="I143" s="35">
        <v>103.7</v>
      </c>
      <c r="J143" s="35">
        <v>103.7</v>
      </c>
      <c r="K143" s="35">
        <v>103.7</v>
      </c>
      <c r="L143" s="35">
        <v>103.7</v>
      </c>
      <c r="M143" s="35">
        <v>102.1</v>
      </c>
      <c r="N143" s="35">
        <v>102.1</v>
      </c>
      <c r="O143" s="35">
        <v>102.1</v>
      </c>
      <c r="P143" s="35">
        <v>102.1</v>
      </c>
      <c r="Q143" s="35">
        <v>103.3</v>
      </c>
      <c r="R143" s="35">
        <v>103.3</v>
      </c>
      <c r="S143" s="35">
        <v>103.3</v>
      </c>
      <c r="T143" s="35">
        <v>103.3</v>
      </c>
      <c r="U143" s="35">
        <v>103.3</v>
      </c>
      <c r="V143" s="35">
        <v>103.3</v>
      </c>
      <c r="W143" s="35">
        <v>103.3</v>
      </c>
      <c r="X143" s="35">
        <v>107.3</v>
      </c>
      <c r="Y143" s="35">
        <v>107.3</v>
      </c>
      <c r="Z143" s="35">
        <v>107.3</v>
      </c>
      <c r="AA143" s="35">
        <v>106.8</v>
      </c>
      <c r="AB143" s="35">
        <v>106</v>
      </c>
      <c r="AC143" s="35">
        <v>106.2</v>
      </c>
      <c r="AD143" s="35">
        <v>106.2</v>
      </c>
      <c r="AE143" s="35">
        <v>106.2</v>
      </c>
      <c r="AF143" s="35">
        <v>106.2</v>
      </c>
      <c r="AG143" s="35">
        <v>106.2</v>
      </c>
      <c r="AH143" s="35">
        <v>106.2</v>
      </c>
      <c r="AI143" s="35">
        <v>106.2</v>
      </c>
      <c r="AJ143" s="35">
        <v>106.2</v>
      </c>
      <c r="AK143" s="35">
        <v>106.2</v>
      </c>
      <c r="AL143" s="35">
        <v>106.2</v>
      </c>
      <c r="AM143" s="35">
        <v>106.2</v>
      </c>
      <c r="AN143" s="35">
        <v>105.9</v>
      </c>
      <c r="AO143" s="35">
        <v>105.9</v>
      </c>
      <c r="AP143" s="35">
        <v>106.5</v>
      </c>
      <c r="AQ143" s="35">
        <v>106.5</v>
      </c>
      <c r="AR143" s="35">
        <v>106.5</v>
      </c>
      <c r="AS143" s="35">
        <v>106.5</v>
      </c>
      <c r="AT143" s="35">
        <v>106.5</v>
      </c>
      <c r="AU143" s="35">
        <v>106.5</v>
      </c>
      <c r="AV143" s="35">
        <v>106.5</v>
      </c>
      <c r="AW143" s="35">
        <v>106.5</v>
      </c>
      <c r="AX143" s="35">
        <v>106.5</v>
      </c>
      <c r="AY143" s="35">
        <v>106.5</v>
      </c>
      <c r="AZ143" s="35">
        <v>106.5</v>
      </c>
      <c r="BA143" s="35">
        <v>106.5</v>
      </c>
      <c r="BB143" s="35">
        <v>105</v>
      </c>
      <c r="BC143" s="35">
        <v>105</v>
      </c>
      <c r="BD143" s="35">
        <v>105</v>
      </c>
      <c r="BE143" s="35">
        <v>105</v>
      </c>
      <c r="BF143" s="35">
        <v>105</v>
      </c>
      <c r="BG143" s="35">
        <v>108.6</v>
      </c>
      <c r="BH143" s="35">
        <v>108.6</v>
      </c>
      <c r="BI143" s="35">
        <v>108.6</v>
      </c>
      <c r="BJ143" s="35">
        <v>108.6</v>
      </c>
      <c r="BK143" s="35">
        <v>108.6</v>
      </c>
      <c r="BL143" s="35">
        <v>108.6</v>
      </c>
      <c r="BM143" s="35">
        <v>108.6</v>
      </c>
      <c r="BN143" s="35">
        <v>108.6</v>
      </c>
      <c r="BO143" s="35">
        <v>108.6</v>
      </c>
      <c r="BP143" s="35">
        <v>114</v>
      </c>
      <c r="BQ143" s="35">
        <v>114</v>
      </c>
      <c r="BR143" s="35">
        <v>114</v>
      </c>
      <c r="BS143" s="35">
        <v>114</v>
      </c>
      <c r="BT143" s="35">
        <v>114</v>
      </c>
      <c r="BU143" s="35">
        <v>114</v>
      </c>
      <c r="BV143" s="35">
        <v>114</v>
      </c>
      <c r="BW143" s="35">
        <v>114</v>
      </c>
      <c r="BX143" s="35">
        <v>112.5</v>
      </c>
      <c r="BY143" s="35">
        <v>112.5</v>
      </c>
      <c r="BZ143" s="35">
        <v>112.5</v>
      </c>
      <c r="CA143" s="35">
        <v>112.5</v>
      </c>
      <c r="CB143" s="35">
        <v>112.5</v>
      </c>
      <c r="CC143" s="35">
        <v>112.5</v>
      </c>
      <c r="CD143" s="35">
        <v>112.5</v>
      </c>
      <c r="CE143" s="35">
        <v>112.5</v>
      </c>
      <c r="CF143" s="35">
        <v>115.9</v>
      </c>
      <c r="CG143" s="35">
        <v>117</v>
      </c>
      <c r="CH143" s="35">
        <v>117</v>
      </c>
      <c r="CI143" s="35">
        <v>117</v>
      </c>
      <c r="CJ143" s="35">
        <v>117</v>
      </c>
      <c r="CK143" s="35">
        <v>117</v>
      </c>
      <c r="CL143" s="35">
        <v>117</v>
      </c>
    </row>
    <row r="144" spans="1:90">
      <c r="A144" s="43" t="s">
        <v>316</v>
      </c>
      <c r="B144" s="43" t="s">
        <v>317</v>
      </c>
      <c r="C144" s="34">
        <v>0.90991</v>
      </c>
      <c r="D144" s="35">
        <v>99.2</v>
      </c>
      <c r="E144" s="35">
        <v>99.2</v>
      </c>
      <c r="F144" s="35">
        <v>99.2</v>
      </c>
      <c r="G144" s="35">
        <v>99.2</v>
      </c>
      <c r="H144" s="35">
        <v>99.2</v>
      </c>
      <c r="I144" s="35">
        <v>99.2</v>
      </c>
      <c r="J144" s="35">
        <v>99.2</v>
      </c>
      <c r="K144" s="35">
        <v>99.2</v>
      </c>
      <c r="L144" s="35">
        <v>99.2</v>
      </c>
      <c r="M144" s="35">
        <v>99.1</v>
      </c>
      <c r="N144" s="35">
        <v>99.1</v>
      </c>
      <c r="O144" s="35">
        <v>99.1</v>
      </c>
      <c r="P144" s="35">
        <v>99.1</v>
      </c>
      <c r="Q144" s="35">
        <v>99.6</v>
      </c>
      <c r="R144" s="35">
        <v>99.8</v>
      </c>
      <c r="S144" s="35">
        <v>99.8</v>
      </c>
      <c r="T144" s="35">
        <v>99.8</v>
      </c>
      <c r="U144" s="35">
        <v>99.8</v>
      </c>
      <c r="V144" s="35">
        <v>99.8</v>
      </c>
      <c r="W144" s="35">
        <v>99.8</v>
      </c>
      <c r="X144" s="35">
        <v>103.3</v>
      </c>
      <c r="Y144" s="35">
        <v>103.3</v>
      </c>
      <c r="Z144" s="35">
        <v>103.2</v>
      </c>
      <c r="AA144" s="35">
        <v>103.1</v>
      </c>
      <c r="AB144" s="35">
        <v>102.9</v>
      </c>
      <c r="AC144" s="35">
        <v>103.7</v>
      </c>
      <c r="AD144" s="35">
        <v>103.9</v>
      </c>
      <c r="AE144" s="35">
        <v>103.9</v>
      </c>
      <c r="AF144" s="35">
        <v>103.8</v>
      </c>
      <c r="AG144" s="35">
        <v>103.8</v>
      </c>
      <c r="AH144" s="35">
        <v>103.8</v>
      </c>
      <c r="AI144" s="35">
        <v>103.8</v>
      </c>
      <c r="AJ144" s="35">
        <v>103.8</v>
      </c>
      <c r="AK144" s="35">
        <v>103.8</v>
      </c>
      <c r="AL144" s="35">
        <v>103.8</v>
      </c>
      <c r="AM144" s="35">
        <v>103.8</v>
      </c>
      <c r="AN144" s="35">
        <v>105.3</v>
      </c>
      <c r="AO144" s="35">
        <v>105.3</v>
      </c>
      <c r="AP144" s="35">
        <v>104.8</v>
      </c>
      <c r="AQ144" s="35">
        <v>104.8</v>
      </c>
      <c r="AR144" s="35">
        <v>104.8</v>
      </c>
      <c r="AS144" s="35">
        <v>104.8</v>
      </c>
      <c r="AT144" s="35">
        <v>104.8</v>
      </c>
      <c r="AU144" s="35">
        <v>104.8</v>
      </c>
      <c r="AV144" s="35">
        <v>104.8</v>
      </c>
      <c r="AW144" s="35">
        <v>104.8</v>
      </c>
      <c r="AX144" s="35">
        <v>104.8</v>
      </c>
      <c r="AY144" s="35">
        <v>104.8</v>
      </c>
      <c r="AZ144" s="35">
        <v>104.8</v>
      </c>
      <c r="BA144" s="35">
        <v>104.8</v>
      </c>
      <c r="BB144" s="35">
        <v>105.5</v>
      </c>
      <c r="BC144" s="35">
        <v>105.5</v>
      </c>
      <c r="BD144" s="35">
        <v>105.5</v>
      </c>
      <c r="BE144" s="35">
        <v>105.5</v>
      </c>
      <c r="BF144" s="35">
        <v>105.5</v>
      </c>
      <c r="BG144" s="35">
        <v>110.3</v>
      </c>
      <c r="BH144" s="35">
        <v>110.3</v>
      </c>
      <c r="BI144" s="35">
        <v>110.3</v>
      </c>
      <c r="BJ144" s="35">
        <v>110.3</v>
      </c>
      <c r="BK144" s="35">
        <v>110.3</v>
      </c>
      <c r="BL144" s="35">
        <v>110.3</v>
      </c>
      <c r="BM144" s="35">
        <v>110.3</v>
      </c>
      <c r="BN144" s="35">
        <v>110.3</v>
      </c>
      <c r="BO144" s="35">
        <v>110.3</v>
      </c>
      <c r="BP144" s="35">
        <v>114.7</v>
      </c>
      <c r="BQ144" s="35">
        <v>114.7</v>
      </c>
      <c r="BR144" s="35">
        <v>114.7</v>
      </c>
      <c r="BS144" s="35">
        <v>114.7</v>
      </c>
      <c r="BT144" s="35">
        <v>114.7</v>
      </c>
      <c r="BU144" s="35">
        <v>114.7</v>
      </c>
      <c r="BV144" s="35">
        <v>114.7</v>
      </c>
      <c r="BW144" s="35">
        <v>114.7</v>
      </c>
      <c r="BX144" s="35">
        <v>114.3</v>
      </c>
      <c r="BY144" s="35">
        <v>114.3</v>
      </c>
      <c r="BZ144" s="35">
        <v>114.3</v>
      </c>
      <c r="CA144" s="35">
        <v>114.3</v>
      </c>
      <c r="CB144" s="35">
        <v>114.3</v>
      </c>
      <c r="CC144" s="35">
        <v>114.3</v>
      </c>
      <c r="CD144" s="35">
        <v>114.3</v>
      </c>
      <c r="CE144" s="35">
        <v>114.3</v>
      </c>
      <c r="CF144" s="35">
        <v>117.9</v>
      </c>
      <c r="CG144" s="35">
        <v>119.1</v>
      </c>
      <c r="CH144" s="35">
        <v>119.1</v>
      </c>
      <c r="CI144" s="35">
        <v>119.1</v>
      </c>
      <c r="CJ144" s="35">
        <v>119.1</v>
      </c>
      <c r="CK144" s="35">
        <v>119.1</v>
      </c>
      <c r="CL144" s="35">
        <v>119.1</v>
      </c>
    </row>
    <row r="145" spans="1:90">
      <c r="A145" s="43" t="s">
        <v>318</v>
      </c>
      <c r="B145" s="43" t="s">
        <v>319</v>
      </c>
      <c r="C145" s="34">
        <v>0.30025000000000002</v>
      </c>
      <c r="D145" s="35">
        <v>96</v>
      </c>
      <c r="E145" s="35">
        <v>96</v>
      </c>
      <c r="F145" s="35">
        <v>96</v>
      </c>
      <c r="G145" s="35">
        <v>96</v>
      </c>
      <c r="H145" s="35">
        <v>96</v>
      </c>
      <c r="I145" s="35">
        <v>96.4</v>
      </c>
      <c r="J145" s="35">
        <v>96.4</v>
      </c>
      <c r="K145" s="35">
        <v>96.4</v>
      </c>
      <c r="L145" s="35">
        <v>96.4</v>
      </c>
      <c r="M145" s="35">
        <v>97.5</v>
      </c>
      <c r="N145" s="35">
        <v>97.5</v>
      </c>
      <c r="O145" s="35">
        <v>97.5</v>
      </c>
      <c r="P145" s="35">
        <v>97.5</v>
      </c>
      <c r="Q145" s="35">
        <v>97.9</v>
      </c>
      <c r="R145" s="35">
        <v>97.9</v>
      </c>
      <c r="S145" s="35">
        <v>97.9</v>
      </c>
      <c r="T145" s="35">
        <v>97.9</v>
      </c>
      <c r="U145" s="35">
        <v>97.9</v>
      </c>
      <c r="V145" s="35">
        <v>97.9</v>
      </c>
      <c r="W145" s="35">
        <v>97.9</v>
      </c>
      <c r="X145" s="35">
        <v>99.8</v>
      </c>
      <c r="Y145" s="35">
        <v>99.8</v>
      </c>
      <c r="Z145" s="35">
        <v>99.6</v>
      </c>
      <c r="AA145" s="35">
        <v>99.5</v>
      </c>
      <c r="AB145" s="35">
        <v>99.3</v>
      </c>
      <c r="AC145" s="35">
        <v>97.6</v>
      </c>
      <c r="AD145" s="35">
        <v>97.9</v>
      </c>
      <c r="AE145" s="35">
        <v>97.9</v>
      </c>
      <c r="AF145" s="35">
        <v>97.7</v>
      </c>
      <c r="AG145" s="35">
        <v>97.7</v>
      </c>
      <c r="AH145" s="35">
        <v>97.7</v>
      </c>
      <c r="AI145" s="35">
        <v>97.7</v>
      </c>
      <c r="AJ145" s="35">
        <v>97.7</v>
      </c>
      <c r="AK145" s="35">
        <v>97.7</v>
      </c>
      <c r="AL145" s="35">
        <v>97.7</v>
      </c>
      <c r="AM145" s="35">
        <v>97.7</v>
      </c>
      <c r="AN145" s="35">
        <v>99.1</v>
      </c>
      <c r="AO145" s="35">
        <v>99.1</v>
      </c>
      <c r="AP145" s="35">
        <v>98.9</v>
      </c>
      <c r="AQ145" s="35">
        <v>98.9</v>
      </c>
      <c r="AR145" s="35">
        <v>98.9</v>
      </c>
      <c r="AS145" s="35">
        <v>98.9</v>
      </c>
      <c r="AT145" s="35">
        <v>98.9</v>
      </c>
      <c r="AU145" s="35">
        <v>98.9</v>
      </c>
      <c r="AV145" s="35">
        <v>98.9</v>
      </c>
      <c r="AW145" s="35">
        <v>98.9</v>
      </c>
      <c r="AX145" s="35">
        <v>98.9</v>
      </c>
      <c r="AY145" s="35">
        <v>98.9</v>
      </c>
      <c r="AZ145" s="35">
        <v>98.9</v>
      </c>
      <c r="BA145" s="35">
        <v>98.9</v>
      </c>
      <c r="BB145" s="35">
        <v>99.6</v>
      </c>
      <c r="BC145" s="35">
        <v>99.6</v>
      </c>
      <c r="BD145" s="35">
        <v>99.6</v>
      </c>
      <c r="BE145" s="35">
        <v>99.6</v>
      </c>
      <c r="BF145" s="35">
        <v>99.6</v>
      </c>
      <c r="BG145" s="35">
        <v>102.3</v>
      </c>
      <c r="BH145" s="35">
        <v>102.3</v>
      </c>
      <c r="BI145" s="35">
        <v>102.3</v>
      </c>
      <c r="BJ145" s="35">
        <v>102.3</v>
      </c>
      <c r="BK145" s="35">
        <v>102.3</v>
      </c>
      <c r="BL145" s="35">
        <v>102.3</v>
      </c>
      <c r="BM145" s="35">
        <v>102.3</v>
      </c>
      <c r="BN145" s="35">
        <v>102.3</v>
      </c>
      <c r="BO145" s="35">
        <v>102.3</v>
      </c>
      <c r="BP145" s="35">
        <v>104.7</v>
      </c>
      <c r="BQ145" s="35">
        <v>104.7</v>
      </c>
      <c r="BR145" s="35">
        <v>104.7</v>
      </c>
      <c r="BS145" s="35">
        <v>104.7</v>
      </c>
      <c r="BT145" s="35">
        <v>104.7</v>
      </c>
      <c r="BU145" s="35">
        <v>104.7</v>
      </c>
      <c r="BV145" s="35">
        <v>104.7</v>
      </c>
      <c r="BW145" s="35">
        <v>104.7</v>
      </c>
      <c r="BX145" s="35">
        <v>104.5</v>
      </c>
      <c r="BY145" s="35">
        <v>104.5</v>
      </c>
      <c r="BZ145" s="35">
        <v>104.5</v>
      </c>
      <c r="CA145" s="35">
        <v>104.5</v>
      </c>
      <c r="CB145" s="35">
        <v>104.5</v>
      </c>
      <c r="CC145" s="35">
        <v>104.5</v>
      </c>
      <c r="CD145" s="35">
        <v>104.5</v>
      </c>
      <c r="CE145" s="35">
        <v>104.5</v>
      </c>
      <c r="CF145" s="35">
        <v>107.4</v>
      </c>
      <c r="CG145" s="35">
        <v>108.4</v>
      </c>
      <c r="CH145" s="35">
        <v>108.4</v>
      </c>
      <c r="CI145" s="35">
        <v>108.4</v>
      </c>
      <c r="CJ145" s="35">
        <v>108.4</v>
      </c>
      <c r="CK145" s="35">
        <v>108.4</v>
      </c>
      <c r="CL145" s="35">
        <v>108.4</v>
      </c>
    </row>
    <row r="146" spans="1:90">
      <c r="A146" s="43" t="s">
        <v>320</v>
      </c>
      <c r="B146" s="43" t="s">
        <v>321</v>
      </c>
      <c r="C146" s="34">
        <v>0.84677000000000002</v>
      </c>
      <c r="D146" s="35">
        <v>101.2</v>
      </c>
      <c r="E146" s="35">
        <v>101.2</v>
      </c>
      <c r="F146" s="35">
        <v>101.2</v>
      </c>
      <c r="G146" s="35">
        <v>101.2</v>
      </c>
      <c r="H146" s="35">
        <v>101.2</v>
      </c>
      <c r="I146" s="35">
        <v>113.9</v>
      </c>
      <c r="J146" s="35">
        <v>113.9</v>
      </c>
      <c r="K146" s="35">
        <v>113.9</v>
      </c>
      <c r="L146" s="35">
        <v>113.9</v>
      </c>
      <c r="M146" s="35">
        <v>107.5</v>
      </c>
      <c r="N146" s="35">
        <v>107.5</v>
      </c>
      <c r="O146" s="35">
        <v>107.5</v>
      </c>
      <c r="P146" s="35">
        <v>107.5</v>
      </c>
      <c r="Q146" s="35">
        <v>111.6</v>
      </c>
      <c r="R146" s="35">
        <v>111.6</v>
      </c>
      <c r="S146" s="35">
        <v>111.6</v>
      </c>
      <c r="T146" s="35">
        <v>111.6</v>
      </c>
      <c r="U146" s="35">
        <v>111.6</v>
      </c>
      <c r="V146" s="35">
        <v>111.6</v>
      </c>
      <c r="W146" s="35">
        <v>111.6</v>
      </c>
      <c r="X146" s="35">
        <v>119.4</v>
      </c>
      <c r="Y146" s="35">
        <v>119.4</v>
      </c>
      <c r="Z146" s="35">
        <v>119.4</v>
      </c>
      <c r="AA146" s="35">
        <v>118.2</v>
      </c>
      <c r="AB146" s="35">
        <v>116.3</v>
      </c>
      <c r="AC146" s="35">
        <v>116.8</v>
      </c>
      <c r="AD146" s="35">
        <v>115.6</v>
      </c>
      <c r="AE146" s="35">
        <v>115.6</v>
      </c>
      <c r="AF146" s="35">
        <v>115.8</v>
      </c>
      <c r="AG146" s="35">
        <v>115.8</v>
      </c>
      <c r="AH146" s="35">
        <v>115.8</v>
      </c>
      <c r="AI146" s="35">
        <v>115.8</v>
      </c>
      <c r="AJ146" s="35">
        <v>115.8</v>
      </c>
      <c r="AK146" s="35">
        <v>115.8</v>
      </c>
      <c r="AL146" s="35">
        <v>115.8</v>
      </c>
      <c r="AM146" s="35">
        <v>115.8</v>
      </c>
      <c r="AN146" s="35">
        <v>113.4</v>
      </c>
      <c r="AO146" s="35">
        <v>113.4</v>
      </c>
      <c r="AP146" s="35">
        <v>117.5</v>
      </c>
      <c r="AQ146" s="35">
        <v>117.5</v>
      </c>
      <c r="AR146" s="35">
        <v>117.5</v>
      </c>
      <c r="AS146" s="35">
        <v>117.5</v>
      </c>
      <c r="AT146" s="35">
        <v>117.5</v>
      </c>
      <c r="AU146" s="35">
        <v>117.5</v>
      </c>
      <c r="AV146" s="35">
        <v>117.5</v>
      </c>
      <c r="AW146" s="35">
        <v>117.5</v>
      </c>
      <c r="AX146" s="35">
        <v>117.5</v>
      </c>
      <c r="AY146" s="35">
        <v>117.5</v>
      </c>
      <c r="AZ146" s="35">
        <v>117.5</v>
      </c>
      <c r="BA146" s="35">
        <v>117.5</v>
      </c>
      <c r="BB146" s="35">
        <v>108.7</v>
      </c>
      <c r="BC146" s="35">
        <v>108.7</v>
      </c>
      <c r="BD146" s="35">
        <v>108.7</v>
      </c>
      <c r="BE146" s="35">
        <v>108.7</v>
      </c>
      <c r="BF146" s="35">
        <v>108.7</v>
      </c>
      <c r="BG146" s="35">
        <v>117.4</v>
      </c>
      <c r="BH146" s="35">
        <v>117.4</v>
      </c>
      <c r="BI146" s="35">
        <v>117.4</v>
      </c>
      <c r="BJ146" s="35">
        <v>117.4</v>
      </c>
      <c r="BK146" s="35">
        <v>117.4</v>
      </c>
      <c r="BL146" s="35">
        <v>117.4</v>
      </c>
      <c r="BM146" s="35">
        <v>117.4</v>
      </c>
      <c r="BN146" s="35">
        <v>117.4</v>
      </c>
      <c r="BO146" s="35">
        <v>117.4</v>
      </c>
      <c r="BP146" s="35">
        <v>126.2</v>
      </c>
      <c r="BQ146" s="35">
        <v>126.2</v>
      </c>
      <c r="BR146" s="35">
        <v>126.2</v>
      </c>
      <c r="BS146" s="35">
        <v>126.2</v>
      </c>
      <c r="BT146" s="35">
        <v>126.2</v>
      </c>
      <c r="BU146" s="35">
        <v>126.2</v>
      </c>
      <c r="BV146" s="35">
        <v>126.2</v>
      </c>
      <c r="BW146" s="35">
        <v>126.2</v>
      </c>
      <c r="BX146" s="35">
        <v>128.1</v>
      </c>
      <c r="BY146" s="35">
        <v>128.1</v>
      </c>
      <c r="BZ146" s="35">
        <v>128.1</v>
      </c>
      <c r="CA146" s="35">
        <v>128.1</v>
      </c>
      <c r="CB146" s="35">
        <v>128.1</v>
      </c>
      <c r="CC146" s="35">
        <v>128.1</v>
      </c>
      <c r="CD146" s="35">
        <v>128.1</v>
      </c>
      <c r="CE146" s="35">
        <v>128.1</v>
      </c>
      <c r="CF146" s="35">
        <v>133.80000000000001</v>
      </c>
      <c r="CG146" s="35">
        <v>135.69999999999999</v>
      </c>
      <c r="CH146" s="35">
        <v>135.69999999999999</v>
      </c>
      <c r="CI146" s="35">
        <v>135.69999999999999</v>
      </c>
      <c r="CJ146" s="35">
        <v>135.69999999999999</v>
      </c>
      <c r="CK146" s="35">
        <v>135.69999999999999</v>
      </c>
      <c r="CL146" s="35">
        <v>135.69999999999999</v>
      </c>
    </row>
    <row r="147" spans="1:90">
      <c r="A147" s="43" t="s">
        <v>322</v>
      </c>
      <c r="B147" s="43" t="s">
        <v>323</v>
      </c>
      <c r="C147" s="34">
        <v>9.2450000000000004E-2</v>
      </c>
      <c r="D147" s="35">
        <v>101.5</v>
      </c>
      <c r="E147" s="35">
        <v>101.5</v>
      </c>
      <c r="F147" s="35">
        <v>101.5</v>
      </c>
      <c r="G147" s="35">
        <v>101.5</v>
      </c>
      <c r="H147" s="35">
        <v>101.5</v>
      </c>
      <c r="I147" s="35">
        <v>102.3</v>
      </c>
      <c r="J147" s="35">
        <v>102.3</v>
      </c>
      <c r="K147" s="35">
        <v>102.3</v>
      </c>
      <c r="L147" s="35">
        <v>102.3</v>
      </c>
      <c r="M147" s="35">
        <v>102.3</v>
      </c>
      <c r="N147" s="35">
        <v>102.3</v>
      </c>
      <c r="O147" s="35">
        <v>102.3</v>
      </c>
      <c r="P147" s="35">
        <v>102.3</v>
      </c>
      <c r="Q147" s="35">
        <v>102.6</v>
      </c>
      <c r="R147" s="35">
        <v>102.6</v>
      </c>
      <c r="S147" s="35">
        <v>102.6</v>
      </c>
      <c r="T147" s="35">
        <v>102.6</v>
      </c>
      <c r="U147" s="35">
        <v>102.6</v>
      </c>
      <c r="V147" s="35">
        <v>102.6</v>
      </c>
      <c r="W147" s="35">
        <v>102.6</v>
      </c>
      <c r="X147" s="35">
        <v>104.6</v>
      </c>
      <c r="Y147" s="35">
        <v>104.6</v>
      </c>
      <c r="Z147" s="35">
        <v>104.5</v>
      </c>
      <c r="AA147" s="35">
        <v>104.7</v>
      </c>
      <c r="AB147" s="35">
        <v>104.9</v>
      </c>
      <c r="AC147" s="35">
        <v>102.5</v>
      </c>
      <c r="AD147" s="35">
        <v>102.9</v>
      </c>
      <c r="AE147" s="35">
        <v>102.9</v>
      </c>
      <c r="AF147" s="35">
        <v>103.1</v>
      </c>
      <c r="AG147" s="35">
        <v>103.1</v>
      </c>
      <c r="AH147" s="35">
        <v>103.1</v>
      </c>
      <c r="AI147" s="35">
        <v>103.1</v>
      </c>
      <c r="AJ147" s="35">
        <v>103.1</v>
      </c>
      <c r="AK147" s="35">
        <v>103.1</v>
      </c>
      <c r="AL147" s="35">
        <v>103.1</v>
      </c>
      <c r="AM147" s="35">
        <v>103.1</v>
      </c>
      <c r="AN147" s="35">
        <v>104.8</v>
      </c>
      <c r="AO147" s="35">
        <v>104.8</v>
      </c>
      <c r="AP147" s="35">
        <v>104.9</v>
      </c>
      <c r="AQ147" s="35">
        <v>104.9</v>
      </c>
      <c r="AR147" s="35">
        <v>104.7</v>
      </c>
      <c r="AS147" s="35">
        <v>104.9</v>
      </c>
      <c r="AT147" s="35">
        <v>104.9</v>
      </c>
      <c r="AU147" s="35">
        <v>104.9</v>
      </c>
      <c r="AV147" s="35">
        <v>104.8</v>
      </c>
      <c r="AW147" s="35">
        <v>104.9</v>
      </c>
      <c r="AX147" s="35">
        <v>104.9</v>
      </c>
      <c r="AY147" s="35">
        <v>104.9</v>
      </c>
      <c r="AZ147" s="35">
        <v>104.9</v>
      </c>
      <c r="BA147" s="35">
        <v>104.9</v>
      </c>
      <c r="BB147" s="35">
        <v>105.7</v>
      </c>
      <c r="BC147" s="35">
        <v>105.7</v>
      </c>
      <c r="BD147" s="35">
        <v>105.7</v>
      </c>
      <c r="BE147" s="35">
        <v>105.7</v>
      </c>
      <c r="BF147" s="35">
        <v>105.7</v>
      </c>
      <c r="BG147" s="35">
        <v>107.5</v>
      </c>
      <c r="BH147" s="35">
        <v>107.5</v>
      </c>
      <c r="BI147" s="35">
        <v>107.5</v>
      </c>
      <c r="BJ147" s="35">
        <v>107.5</v>
      </c>
      <c r="BK147" s="35">
        <v>107.5</v>
      </c>
      <c r="BL147" s="35">
        <v>107.5</v>
      </c>
      <c r="BM147" s="35">
        <v>107.5</v>
      </c>
      <c r="BN147" s="35">
        <v>107.5</v>
      </c>
      <c r="BO147" s="35">
        <v>107.5</v>
      </c>
      <c r="BP147" s="35">
        <v>114.4</v>
      </c>
      <c r="BQ147" s="35">
        <v>114.4</v>
      </c>
      <c r="BR147" s="35">
        <v>114.4</v>
      </c>
      <c r="BS147" s="35">
        <v>114.4</v>
      </c>
      <c r="BT147" s="35">
        <v>114.4</v>
      </c>
      <c r="BU147" s="35">
        <v>114.4</v>
      </c>
      <c r="BV147" s="35">
        <v>114.4</v>
      </c>
      <c r="BW147" s="35">
        <v>114.4</v>
      </c>
      <c r="BX147" s="35">
        <v>114.2</v>
      </c>
      <c r="BY147" s="35">
        <v>114.2</v>
      </c>
      <c r="BZ147" s="35">
        <v>114.2</v>
      </c>
      <c r="CA147" s="35">
        <v>114.2</v>
      </c>
      <c r="CB147" s="35">
        <v>114.2</v>
      </c>
      <c r="CC147" s="35">
        <v>114.2</v>
      </c>
      <c r="CD147" s="35">
        <v>114.2</v>
      </c>
      <c r="CE147" s="35">
        <v>114.2</v>
      </c>
      <c r="CF147" s="35">
        <v>116.9</v>
      </c>
      <c r="CG147" s="35">
        <v>117.8</v>
      </c>
      <c r="CH147" s="35">
        <v>117.8</v>
      </c>
      <c r="CI147" s="35">
        <v>117.8</v>
      </c>
      <c r="CJ147" s="35">
        <v>117.8</v>
      </c>
      <c r="CK147" s="35">
        <v>117.8</v>
      </c>
      <c r="CL147" s="35">
        <v>117.8</v>
      </c>
    </row>
    <row r="148" spans="1:90">
      <c r="A148" s="43" t="s">
        <v>324</v>
      </c>
      <c r="B148" s="43" t="s">
        <v>325</v>
      </c>
      <c r="C148" s="34">
        <v>1.3022499999999999</v>
      </c>
      <c r="D148" s="35">
        <v>101.8</v>
      </c>
      <c r="E148" s="35">
        <v>101.8</v>
      </c>
      <c r="F148" s="35">
        <v>101.8</v>
      </c>
      <c r="G148" s="35">
        <v>101.8</v>
      </c>
      <c r="H148" s="35">
        <v>101.8</v>
      </c>
      <c r="I148" s="35">
        <v>102.1</v>
      </c>
      <c r="J148" s="35">
        <v>102.1</v>
      </c>
      <c r="K148" s="35">
        <v>102.1</v>
      </c>
      <c r="L148" s="35">
        <v>102.1</v>
      </c>
      <c r="M148" s="35">
        <v>101.7</v>
      </c>
      <c r="N148" s="35">
        <v>101.7</v>
      </c>
      <c r="O148" s="35">
        <v>101.7</v>
      </c>
      <c r="P148" s="35">
        <v>101.7</v>
      </c>
      <c r="Q148" s="35">
        <v>101.7</v>
      </c>
      <c r="R148" s="35">
        <v>101.7</v>
      </c>
      <c r="S148" s="35">
        <v>101.7</v>
      </c>
      <c r="T148" s="35">
        <v>101.7</v>
      </c>
      <c r="U148" s="35">
        <v>101.7</v>
      </c>
      <c r="V148" s="35">
        <v>101.7</v>
      </c>
      <c r="W148" s="35">
        <v>101.7</v>
      </c>
      <c r="X148" s="35">
        <v>104.2</v>
      </c>
      <c r="Y148" s="35">
        <v>104.2</v>
      </c>
      <c r="Z148" s="35">
        <v>104.1</v>
      </c>
      <c r="AA148" s="35">
        <v>103.7</v>
      </c>
      <c r="AB148" s="35">
        <v>103</v>
      </c>
      <c r="AC148" s="35">
        <v>103.4</v>
      </c>
      <c r="AD148" s="35">
        <v>103.8</v>
      </c>
      <c r="AE148" s="35">
        <v>103.8</v>
      </c>
      <c r="AF148" s="35">
        <v>103.7</v>
      </c>
      <c r="AG148" s="35">
        <v>103.7</v>
      </c>
      <c r="AH148" s="35">
        <v>103.7</v>
      </c>
      <c r="AI148" s="35">
        <v>103.7</v>
      </c>
      <c r="AJ148" s="35">
        <v>103.7</v>
      </c>
      <c r="AK148" s="35">
        <v>103.7</v>
      </c>
      <c r="AL148" s="35">
        <v>103.7</v>
      </c>
      <c r="AM148" s="35">
        <v>103.7</v>
      </c>
      <c r="AN148" s="35">
        <v>103.2</v>
      </c>
      <c r="AO148" s="35">
        <v>103.2</v>
      </c>
      <c r="AP148" s="35">
        <v>102.3</v>
      </c>
      <c r="AQ148" s="35">
        <v>102.3</v>
      </c>
      <c r="AR148" s="35">
        <v>102.3</v>
      </c>
      <c r="AS148" s="35">
        <v>102.3</v>
      </c>
      <c r="AT148" s="35">
        <v>102.3</v>
      </c>
      <c r="AU148" s="35">
        <v>102.3</v>
      </c>
      <c r="AV148" s="35">
        <v>102.3</v>
      </c>
      <c r="AW148" s="35">
        <v>102.3</v>
      </c>
      <c r="AX148" s="35">
        <v>102.3</v>
      </c>
      <c r="AY148" s="35">
        <v>102.3</v>
      </c>
      <c r="AZ148" s="35">
        <v>102.3</v>
      </c>
      <c r="BA148" s="35">
        <v>102.3</v>
      </c>
      <c r="BB148" s="35">
        <v>103.4</v>
      </c>
      <c r="BC148" s="35">
        <v>103.4</v>
      </c>
      <c r="BD148" s="35">
        <v>103.4</v>
      </c>
      <c r="BE148" s="35">
        <v>103.4</v>
      </c>
      <c r="BF148" s="35">
        <v>103.4</v>
      </c>
      <c r="BG148" s="35">
        <v>103.1</v>
      </c>
      <c r="BH148" s="35">
        <v>103.1</v>
      </c>
      <c r="BI148" s="35">
        <v>103.1</v>
      </c>
      <c r="BJ148" s="35">
        <v>103.1</v>
      </c>
      <c r="BK148" s="35">
        <v>103.1</v>
      </c>
      <c r="BL148" s="35">
        <v>103.1</v>
      </c>
      <c r="BM148" s="35">
        <v>103.1</v>
      </c>
      <c r="BN148" s="35">
        <v>103.1</v>
      </c>
      <c r="BO148" s="35">
        <v>103.1</v>
      </c>
      <c r="BP148" s="35">
        <v>107.7</v>
      </c>
      <c r="BQ148" s="35">
        <v>107.7</v>
      </c>
      <c r="BR148" s="35">
        <v>107.7</v>
      </c>
      <c r="BS148" s="35">
        <v>107.7</v>
      </c>
      <c r="BT148" s="35">
        <v>107.7</v>
      </c>
      <c r="BU148" s="35">
        <v>107.7</v>
      </c>
      <c r="BV148" s="35">
        <v>107.7</v>
      </c>
      <c r="BW148" s="35">
        <v>107.7</v>
      </c>
      <c r="BX148" s="35">
        <v>102.8</v>
      </c>
      <c r="BY148" s="35">
        <v>102.8</v>
      </c>
      <c r="BZ148" s="35">
        <v>102.8</v>
      </c>
      <c r="CA148" s="35">
        <v>102.8</v>
      </c>
      <c r="CB148" s="35">
        <v>102.8</v>
      </c>
      <c r="CC148" s="35">
        <v>102.8</v>
      </c>
      <c r="CD148" s="35">
        <v>102.8</v>
      </c>
      <c r="CE148" s="35">
        <v>102.8</v>
      </c>
      <c r="CF148" s="35">
        <v>104.6</v>
      </c>
      <c r="CG148" s="35">
        <v>105.2</v>
      </c>
      <c r="CH148" s="35">
        <v>105.2</v>
      </c>
      <c r="CI148" s="35">
        <v>105.2</v>
      </c>
      <c r="CJ148" s="35">
        <v>105.2</v>
      </c>
      <c r="CK148" s="35">
        <v>105.2</v>
      </c>
      <c r="CL148" s="35">
        <v>105.2</v>
      </c>
    </row>
    <row r="149" spans="1:90">
      <c r="A149" s="43" t="s">
        <v>326</v>
      </c>
      <c r="B149" s="43" t="s">
        <v>327</v>
      </c>
      <c r="C149" s="34">
        <v>64.971639999999994</v>
      </c>
      <c r="D149" s="35">
        <v>100.8</v>
      </c>
      <c r="E149" s="35">
        <v>100.9</v>
      </c>
      <c r="F149" s="35">
        <v>101.3</v>
      </c>
      <c r="G149" s="35">
        <v>102.8</v>
      </c>
      <c r="H149" s="35">
        <v>102.4</v>
      </c>
      <c r="I149" s="35">
        <v>102.1</v>
      </c>
      <c r="J149" s="35">
        <v>102</v>
      </c>
      <c r="K149" s="35">
        <v>102</v>
      </c>
      <c r="L149" s="35">
        <v>102.1</v>
      </c>
      <c r="M149" s="35">
        <v>102.1</v>
      </c>
      <c r="N149" s="35">
        <v>102.2</v>
      </c>
      <c r="O149" s="35">
        <v>102.1</v>
      </c>
      <c r="P149" s="35">
        <v>102.6</v>
      </c>
      <c r="Q149" s="35">
        <v>103.1</v>
      </c>
      <c r="R149" s="35">
        <v>103.5</v>
      </c>
      <c r="S149" s="35">
        <v>105.9</v>
      </c>
      <c r="T149" s="35">
        <v>106.5</v>
      </c>
      <c r="U149" s="35">
        <v>106.8</v>
      </c>
      <c r="V149" s="35">
        <v>107.5</v>
      </c>
      <c r="W149" s="35">
        <v>108.1</v>
      </c>
      <c r="X149" s="35">
        <v>108.4</v>
      </c>
      <c r="Y149" s="35">
        <v>108.6</v>
      </c>
      <c r="Z149" s="35">
        <v>108.7</v>
      </c>
      <c r="AA149" s="35">
        <v>108.9</v>
      </c>
      <c r="AB149" s="35">
        <v>109.5</v>
      </c>
      <c r="AC149" s="35">
        <v>109.7</v>
      </c>
      <c r="AD149" s="35">
        <v>110</v>
      </c>
      <c r="AE149" s="35">
        <v>111.6</v>
      </c>
      <c r="AF149" s="35">
        <v>111.7</v>
      </c>
      <c r="AG149" s="35">
        <v>111.9</v>
      </c>
      <c r="AH149" s="35">
        <v>112.2</v>
      </c>
      <c r="AI149" s="35">
        <v>112.3</v>
      </c>
      <c r="AJ149" s="35">
        <v>112.4</v>
      </c>
      <c r="AK149" s="35">
        <v>113</v>
      </c>
      <c r="AL149" s="35">
        <v>113.2</v>
      </c>
      <c r="AM149" s="35">
        <v>113.5</v>
      </c>
      <c r="AN149" s="35">
        <v>115.1</v>
      </c>
      <c r="AO149" s="35">
        <v>116</v>
      </c>
      <c r="AP149" s="35">
        <v>117.8</v>
      </c>
      <c r="AQ149" s="35">
        <v>119.2</v>
      </c>
      <c r="AR149" s="35">
        <v>119.2</v>
      </c>
      <c r="AS149" s="35">
        <v>120.7</v>
      </c>
      <c r="AT149" s="35">
        <v>121.4</v>
      </c>
      <c r="AU149" s="35">
        <v>121.8</v>
      </c>
      <c r="AV149" s="35">
        <v>121.8</v>
      </c>
      <c r="AW149" s="35">
        <v>121.6</v>
      </c>
      <c r="AX149" s="35">
        <v>120.2</v>
      </c>
      <c r="AY149" s="35">
        <v>119.3</v>
      </c>
      <c r="AZ149" s="35">
        <v>119.8</v>
      </c>
      <c r="BA149" s="35">
        <v>119.7</v>
      </c>
      <c r="BB149" s="35">
        <v>119.8</v>
      </c>
      <c r="BC149" s="35">
        <v>120.2</v>
      </c>
      <c r="BD149" s="35">
        <v>120.8</v>
      </c>
      <c r="BE149" s="35">
        <v>121</v>
      </c>
      <c r="BF149" s="35">
        <v>121.1</v>
      </c>
      <c r="BG149" s="35">
        <v>122</v>
      </c>
      <c r="BH149" s="35">
        <v>122.6</v>
      </c>
      <c r="BI149" s="35">
        <v>122.9</v>
      </c>
      <c r="BJ149" s="35">
        <v>123.6</v>
      </c>
      <c r="BK149" s="35">
        <v>124.2</v>
      </c>
      <c r="BL149" s="35">
        <v>125.9</v>
      </c>
      <c r="BM149" s="35">
        <v>126.1</v>
      </c>
      <c r="BN149" s="35">
        <v>126.2</v>
      </c>
      <c r="BO149" s="35">
        <v>127.9</v>
      </c>
      <c r="BP149" s="35">
        <v>127.9</v>
      </c>
      <c r="BQ149" s="35">
        <v>127.8</v>
      </c>
      <c r="BR149" s="35">
        <v>128.1</v>
      </c>
      <c r="BS149" s="35">
        <v>128.30000000000001</v>
      </c>
      <c r="BT149" s="35">
        <v>128.69999999999999</v>
      </c>
      <c r="BU149" s="35">
        <v>129.19999999999999</v>
      </c>
      <c r="BV149" s="35">
        <v>129.80000000000001</v>
      </c>
      <c r="BW149" s="35">
        <v>130.9</v>
      </c>
      <c r="BX149" s="35">
        <v>132.6</v>
      </c>
      <c r="BY149" s="35">
        <v>134</v>
      </c>
      <c r="BZ149" s="35">
        <v>135.6</v>
      </c>
      <c r="CA149" s="35">
        <v>136.6</v>
      </c>
      <c r="CB149" s="35">
        <v>137.4</v>
      </c>
      <c r="CC149" s="35">
        <v>137.9</v>
      </c>
      <c r="CD149" s="35">
        <v>138</v>
      </c>
      <c r="CE149" s="35">
        <v>138.4</v>
      </c>
      <c r="CF149" s="35">
        <v>139</v>
      </c>
      <c r="CG149" s="35">
        <v>139.6</v>
      </c>
      <c r="CH149" s="35">
        <v>140.4</v>
      </c>
      <c r="CI149" s="35">
        <v>140.9</v>
      </c>
      <c r="CJ149" s="35">
        <v>141.5</v>
      </c>
      <c r="CK149" s="35">
        <v>141.80000000000001</v>
      </c>
      <c r="CL149" s="35">
        <v>142.6</v>
      </c>
    </row>
    <row r="150" spans="1:90">
      <c r="A150" s="43" t="s">
        <v>328</v>
      </c>
      <c r="B150" s="43" t="s">
        <v>329</v>
      </c>
      <c r="C150" s="34">
        <v>9.9739599999999999</v>
      </c>
      <c r="D150" s="35">
        <v>100.9</v>
      </c>
      <c r="E150" s="35">
        <v>100.2</v>
      </c>
      <c r="F150" s="35">
        <v>100</v>
      </c>
      <c r="G150" s="35">
        <v>100.2</v>
      </c>
      <c r="H150" s="35">
        <v>100.1</v>
      </c>
      <c r="I150" s="35">
        <v>100.3</v>
      </c>
      <c r="J150" s="35">
        <v>101.1</v>
      </c>
      <c r="K150" s="35">
        <v>101.4</v>
      </c>
      <c r="L150" s="35">
        <v>101.3</v>
      </c>
      <c r="M150" s="35">
        <v>101.2</v>
      </c>
      <c r="N150" s="35">
        <v>101.2</v>
      </c>
      <c r="O150" s="35">
        <v>100.8</v>
      </c>
      <c r="P150" s="35">
        <v>101.6</v>
      </c>
      <c r="Q150" s="35">
        <v>102.7</v>
      </c>
      <c r="R150" s="35">
        <v>102.4</v>
      </c>
      <c r="S150" s="35">
        <v>104</v>
      </c>
      <c r="T150" s="35">
        <v>105</v>
      </c>
      <c r="U150" s="35">
        <v>105.5</v>
      </c>
      <c r="V150" s="35">
        <v>105.6</v>
      </c>
      <c r="W150" s="35">
        <v>106.7</v>
      </c>
      <c r="X150" s="35">
        <v>107.1</v>
      </c>
      <c r="Y150" s="35">
        <v>107.2</v>
      </c>
      <c r="Z150" s="35">
        <v>107.5</v>
      </c>
      <c r="AA150" s="35">
        <v>107.9</v>
      </c>
      <c r="AB150" s="35">
        <v>107.8</v>
      </c>
      <c r="AC150" s="35">
        <v>107.4</v>
      </c>
      <c r="AD150" s="35">
        <v>106.8</v>
      </c>
      <c r="AE150" s="35">
        <v>108.1</v>
      </c>
      <c r="AF150" s="35">
        <v>107.3</v>
      </c>
      <c r="AG150" s="35">
        <v>107.8</v>
      </c>
      <c r="AH150" s="35">
        <v>109.3</v>
      </c>
      <c r="AI150" s="35">
        <v>109.4</v>
      </c>
      <c r="AJ150" s="35">
        <v>109.2</v>
      </c>
      <c r="AK150" s="35">
        <v>109.9</v>
      </c>
      <c r="AL150" s="35">
        <v>110.3</v>
      </c>
      <c r="AM150" s="35">
        <v>110.6</v>
      </c>
      <c r="AN150" s="35">
        <v>112.4</v>
      </c>
      <c r="AO150" s="35">
        <v>113.6</v>
      </c>
      <c r="AP150" s="35">
        <v>115.8</v>
      </c>
      <c r="AQ150" s="35">
        <v>116.2</v>
      </c>
      <c r="AR150" s="35">
        <v>116.6</v>
      </c>
      <c r="AS150" s="35">
        <v>118.2</v>
      </c>
      <c r="AT150" s="35">
        <v>119.4</v>
      </c>
      <c r="AU150" s="35">
        <v>120.2</v>
      </c>
      <c r="AV150" s="35">
        <v>120.9</v>
      </c>
      <c r="AW150" s="35">
        <v>120.3</v>
      </c>
      <c r="AX150" s="35">
        <v>119.3</v>
      </c>
      <c r="AY150" s="35">
        <v>119.2</v>
      </c>
      <c r="AZ150" s="35">
        <v>122.1</v>
      </c>
      <c r="BA150" s="35">
        <v>123.3</v>
      </c>
      <c r="BB150" s="35">
        <v>123.1</v>
      </c>
      <c r="BC150" s="35">
        <v>126.5</v>
      </c>
      <c r="BD150" s="35">
        <v>128.4</v>
      </c>
      <c r="BE150" s="35">
        <v>128.9</v>
      </c>
      <c r="BF150" s="35">
        <v>129.5</v>
      </c>
      <c r="BG150" s="35">
        <v>133.1</v>
      </c>
      <c r="BH150" s="35">
        <v>135.5</v>
      </c>
      <c r="BI150" s="35">
        <v>135.9</v>
      </c>
      <c r="BJ150" s="35">
        <v>140.69999999999999</v>
      </c>
      <c r="BK150" s="35">
        <v>142.19999999999999</v>
      </c>
      <c r="BL150" s="35">
        <v>145.5</v>
      </c>
      <c r="BM150" s="35">
        <v>145.1</v>
      </c>
      <c r="BN150" s="35">
        <v>141.69999999999999</v>
      </c>
      <c r="BO150" s="35">
        <v>138</v>
      </c>
      <c r="BP150" s="35">
        <v>137.5</v>
      </c>
      <c r="BQ150" s="35">
        <v>136.80000000000001</v>
      </c>
      <c r="BR150" s="35">
        <v>139</v>
      </c>
      <c r="BS150" s="35">
        <v>139.19999999999999</v>
      </c>
      <c r="BT150" s="35">
        <v>140.4</v>
      </c>
      <c r="BU150" s="35">
        <v>141</v>
      </c>
      <c r="BV150" s="35">
        <v>142.19999999999999</v>
      </c>
      <c r="BW150" s="35">
        <v>144.19999999999999</v>
      </c>
      <c r="BX150" s="35">
        <v>145.30000000000001</v>
      </c>
      <c r="BY150" s="35">
        <v>145.1</v>
      </c>
      <c r="BZ150" s="35">
        <v>145.1</v>
      </c>
      <c r="CA150" s="35">
        <v>146.19999999999999</v>
      </c>
      <c r="CB150" s="35">
        <v>148.30000000000001</v>
      </c>
      <c r="CC150" s="35">
        <v>148.80000000000001</v>
      </c>
      <c r="CD150" s="35">
        <v>150.30000000000001</v>
      </c>
      <c r="CE150" s="35">
        <v>150.9</v>
      </c>
      <c r="CF150" s="35">
        <v>151.69999999999999</v>
      </c>
      <c r="CG150" s="35">
        <v>151.80000000000001</v>
      </c>
      <c r="CH150" s="35">
        <v>152.5</v>
      </c>
      <c r="CI150" s="35">
        <v>153.30000000000001</v>
      </c>
      <c r="CJ150" s="35">
        <v>153.30000000000001</v>
      </c>
      <c r="CK150" s="35">
        <v>153.19999999999999</v>
      </c>
      <c r="CL150" s="35">
        <v>154.1</v>
      </c>
    </row>
    <row r="151" spans="1:90">
      <c r="A151" s="43" t="s">
        <v>330</v>
      </c>
      <c r="B151" s="43" t="s">
        <v>331</v>
      </c>
      <c r="C151" s="34">
        <v>0.56798000000000004</v>
      </c>
      <c r="D151" s="35">
        <v>98.9</v>
      </c>
      <c r="E151" s="35">
        <v>99</v>
      </c>
      <c r="F151" s="35">
        <v>99.1</v>
      </c>
      <c r="G151" s="35">
        <v>100</v>
      </c>
      <c r="H151" s="35">
        <v>99.8</v>
      </c>
      <c r="I151" s="35">
        <v>99.7</v>
      </c>
      <c r="J151" s="35">
        <v>99.5</v>
      </c>
      <c r="K151" s="35">
        <v>99.5</v>
      </c>
      <c r="L151" s="35">
        <v>99.3</v>
      </c>
      <c r="M151" s="35">
        <v>99.4</v>
      </c>
      <c r="N151" s="35">
        <v>99.3</v>
      </c>
      <c r="O151" s="35">
        <v>99.3</v>
      </c>
      <c r="P151" s="35">
        <v>99.2</v>
      </c>
      <c r="Q151" s="35">
        <v>99.4</v>
      </c>
      <c r="R151" s="35">
        <v>99.3</v>
      </c>
      <c r="S151" s="35">
        <v>100.1</v>
      </c>
      <c r="T151" s="35">
        <v>101.2</v>
      </c>
      <c r="U151" s="35">
        <v>101.7</v>
      </c>
      <c r="V151" s="35">
        <v>102.3</v>
      </c>
      <c r="W151" s="35">
        <v>103</v>
      </c>
      <c r="X151" s="35">
        <v>105.3</v>
      </c>
      <c r="Y151" s="35">
        <v>106.7</v>
      </c>
      <c r="Z151" s="35">
        <v>106.6</v>
      </c>
      <c r="AA151" s="35">
        <v>106.2</v>
      </c>
      <c r="AB151" s="35">
        <v>110</v>
      </c>
      <c r="AC151" s="35">
        <v>110.7</v>
      </c>
      <c r="AD151" s="35">
        <v>111.1</v>
      </c>
      <c r="AE151" s="35">
        <v>112.6</v>
      </c>
      <c r="AF151" s="35">
        <v>114</v>
      </c>
      <c r="AG151" s="35">
        <v>116.3</v>
      </c>
      <c r="AH151" s="35">
        <v>117</v>
      </c>
      <c r="AI151" s="35">
        <v>117.3</v>
      </c>
      <c r="AJ151" s="35">
        <v>116.6</v>
      </c>
      <c r="AK151" s="35">
        <v>117.1</v>
      </c>
      <c r="AL151" s="35">
        <v>117.1</v>
      </c>
      <c r="AM151" s="35">
        <v>117.2</v>
      </c>
      <c r="AN151" s="35">
        <v>117</v>
      </c>
      <c r="AO151" s="35">
        <v>117.1</v>
      </c>
      <c r="AP151" s="35">
        <v>117.1</v>
      </c>
      <c r="AQ151" s="35">
        <v>117.6</v>
      </c>
      <c r="AR151" s="35">
        <v>120.3</v>
      </c>
      <c r="AS151" s="35">
        <v>122.1</v>
      </c>
      <c r="AT151" s="35">
        <v>122.5</v>
      </c>
      <c r="AU151" s="35">
        <v>122.4</v>
      </c>
      <c r="AV151" s="35">
        <v>122.8</v>
      </c>
      <c r="AW151" s="35">
        <v>123.8</v>
      </c>
      <c r="AX151" s="35">
        <v>124.9</v>
      </c>
      <c r="AY151" s="35">
        <v>124.7</v>
      </c>
      <c r="AZ151" s="35">
        <v>124.7</v>
      </c>
      <c r="BA151" s="35">
        <v>124.8</v>
      </c>
      <c r="BB151" s="35">
        <v>124.7</v>
      </c>
      <c r="BC151" s="35">
        <v>126</v>
      </c>
      <c r="BD151" s="35">
        <v>128.9</v>
      </c>
      <c r="BE151" s="35">
        <v>129.4</v>
      </c>
      <c r="BF151" s="35">
        <v>131.19999999999999</v>
      </c>
      <c r="BG151" s="35">
        <v>134.9</v>
      </c>
      <c r="BH151" s="35">
        <v>140.30000000000001</v>
      </c>
      <c r="BI151" s="35">
        <v>141.4</v>
      </c>
      <c r="BJ151" s="35">
        <v>144.6</v>
      </c>
      <c r="BK151" s="35">
        <v>145</v>
      </c>
      <c r="BL151" s="35">
        <v>146.69999999999999</v>
      </c>
      <c r="BM151" s="35">
        <v>147.9</v>
      </c>
      <c r="BN151" s="35">
        <v>149.19999999999999</v>
      </c>
      <c r="BO151" s="35">
        <v>151.1</v>
      </c>
      <c r="BP151" s="35">
        <v>152.1</v>
      </c>
      <c r="BQ151" s="35">
        <v>152.1</v>
      </c>
      <c r="BR151" s="35">
        <v>151.80000000000001</v>
      </c>
      <c r="BS151" s="35">
        <v>151</v>
      </c>
      <c r="BT151" s="35">
        <v>150.69999999999999</v>
      </c>
      <c r="BU151" s="35">
        <v>150.6</v>
      </c>
      <c r="BV151" s="35">
        <v>150</v>
      </c>
      <c r="BW151" s="35">
        <v>151.4</v>
      </c>
      <c r="BX151" s="35">
        <v>153.19999999999999</v>
      </c>
      <c r="BY151" s="35">
        <v>154.4</v>
      </c>
      <c r="BZ151" s="35">
        <v>156.4</v>
      </c>
      <c r="CA151" s="35">
        <v>157.19999999999999</v>
      </c>
      <c r="CB151" s="35">
        <v>160.5</v>
      </c>
      <c r="CC151" s="35">
        <v>165.1</v>
      </c>
      <c r="CD151" s="35">
        <v>165.7</v>
      </c>
      <c r="CE151" s="35">
        <v>168.6</v>
      </c>
      <c r="CF151" s="35">
        <v>174.1</v>
      </c>
      <c r="CG151" s="35">
        <v>177</v>
      </c>
      <c r="CH151" s="35">
        <v>178</v>
      </c>
      <c r="CI151" s="35">
        <v>178.1</v>
      </c>
      <c r="CJ151" s="35">
        <v>178.1</v>
      </c>
      <c r="CK151" s="35">
        <v>178.7</v>
      </c>
      <c r="CL151" s="35">
        <v>178.1</v>
      </c>
    </row>
    <row r="152" spans="1:90">
      <c r="A152" s="43" t="s">
        <v>332</v>
      </c>
      <c r="B152" s="43" t="s">
        <v>333</v>
      </c>
      <c r="C152" s="34">
        <v>0.20061000000000001</v>
      </c>
      <c r="D152" s="35">
        <v>99.5</v>
      </c>
      <c r="E152" s="35">
        <v>99.5</v>
      </c>
      <c r="F152" s="35">
        <v>99.5</v>
      </c>
      <c r="G152" s="35">
        <v>99.5</v>
      </c>
      <c r="H152" s="35">
        <v>99.5</v>
      </c>
      <c r="I152" s="35">
        <v>98.9</v>
      </c>
      <c r="J152" s="35">
        <v>98.9</v>
      </c>
      <c r="K152" s="35">
        <v>98.9</v>
      </c>
      <c r="L152" s="35">
        <v>98.9</v>
      </c>
      <c r="M152" s="35">
        <v>98.9</v>
      </c>
      <c r="N152" s="35">
        <v>98.9</v>
      </c>
      <c r="O152" s="35">
        <v>99.1</v>
      </c>
      <c r="P152" s="35">
        <v>100.1</v>
      </c>
      <c r="Q152" s="35">
        <v>100.6</v>
      </c>
      <c r="R152" s="35">
        <v>101.3</v>
      </c>
      <c r="S152" s="35">
        <v>101.9</v>
      </c>
      <c r="T152" s="35">
        <v>102.5</v>
      </c>
      <c r="U152" s="35">
        <v>102.8</v>
      </c>
      <c r="V152" s="35">
        <v>102.9</v>
      </c>
      <c r="W152" s="35">
        <v>104.4</v>
      </c>
      <c r="X152" s="35">
        <v>106.9</v>
      </c>
      <c r="Y152" s="35">
        <v>107.7</v>
      </c>
      <c r="Z152" s="35">
        <v>110.2</v>
      </c>
      <c r="AA152" s="35">
        <v>111.1</v>
      </c>
      <c r="AB152" s="35">
        <v>117.8</v>
      </c>
      <c r="AC152" s="35">
        <v>119</v>
      </c>
      <c r="AD152" s="35">
        <v>120.4</v>
      </c>
      <c r="AE152" s="35">
        <v>121.1</v>
      </c>
      <c r="AF152" s="35">
        <v>123</v>
      </c>
      <c r="AG152" s="35">
        <v>126</v>
      </c>
      <c r="AH152" s="35">
        <v>126.2</v>
      </c>
      <c r="AI152" s="35">
        <v>126.2</v>
      </c>
      <c r="AJ152" s="35">
        <v>125.6</v>
      </c>
      <c r="AK152" s="35">
        <v>126.5</v>
      </c>
      <c r="AL152" s="35">
        <v>126.5</v>
      </c>
      <c r="AM152" s="35">
        <v>126.8</v>
      </c>
      <c r="AN152" s="35">
        <v>127.5</v>
      </c>
      <c r="AO152" s="35">
        <v>127.2</v>
      </c>
      <c r="AP152" s="35">
        <v>126.2</v>
      </c>
      <c r="AQ152" s="35">
        <v>126.2</v>
      </c>
      <c r="AR152" s="35">
        <v>126.2</v>
      </c>
      <c r="AS152" s="35">
        <v>128.4</v>
      </c>
      <c r="AT152" s="35">
        <v>129.19999999999999</v>
      </c>
      <c r="AU152" s="35">
        <v>129.4</v>
      </c>
      <c r="AV152" s="35">
        <v>130.4</v>
      </c>
      <c r="AW152" s="35">
        <v>130.80000000000001</v>
      </c>
      <c r="AX152" s="35">
        <v>131.69999999999999</v>
      </c>
      <c r="AY152" s="35">
        <v>132.1</v>
      </c>
      <c r="AZ152" s="35">
        <v>132</v>
      </c>
      <c r="BA152" s="35">
        <v>131.80000000000001</v>
      </c>
      <c r="BB152" s="35">
        <v>131.80000000000001</v>
      </c>
      <c r="BC152" s="35">
        <v>131.80000000000001</v>
      </c>
      <c r="BD152" s="35">
        <v>131.80000000000001</v>
      </c>
      <c r="BE152" s="35">
        <v>131.80000000000001</v>
      </c>
      <c r="BF152" s="35">
        <v>132</v>
      </c>
      <c r="BG152" s="35">
        <v>132.19999999999999</v>
      </c>
      <c r="BH152" s="35">
        <v>140</v>
      </c>
      <c r="BI152" s="35">
        <v>140.19999999999999</v>
      </c>
      <c r="BJ152" s="35">
        <v>140.6</v>
      </c>
      <c r="BK152" s="35">
        <v>139.5</v>
      </c>
      <c r="BL152" s="35">
        <v>140.9</v>
      </c>
      <c r="BM152" s="35">
        <v>140.9</v>
      </c>
      <c r="BN152" s="35">
        <v>142.69999999999999</v>
      </c>
      <c r="BO152" s="35">
        <v>146</v>
      </c>
      <c r="BP152" s="35">
        <v>147</v>
      </c>
      <c r="BQ152" s="35">
        <v>146.1</v>
      </c>
      <c r="BR152" s="35">
        <v>146.5</v>
      </c>
      <c r="BS152" s="35">
        <v>146.1</v>
      </c>
      <c r="BT152" s="35">
        <v>146.6</v>
      </c>
      <c r="BU152" s="35">
        <v>148.1</v>
      </c>
      <c r="BV152" s="35">
        <v>149.30000000000001</v>
      </c>
      <c r="BW152" s="35">
        <v>152.19999999999999</v>
      </c>
      <c r="BX152" s="35">
        <v>156.4</v>
      </c>
      <c r="BY152" s="35">
        <v>158.1</v>
      </c>
      <c r="BZ152" s="35">
        <v>160.19999999999999</v>
      </c>
      <c r="CA152" s="35">
        <v>160</v>
      </c>
      <c r="CB152" s="35">
        <v>163</v>
      </c>
      <c r="CC152" s="35">
        <v>167.7</v>
      </c>
      <c r="CD152" s="35">
        <v>167.7</v>
      </c>
      <c r="CE152" s="35">
        <v>170.2</v>
      </c>
      <c r="CF152" s="35">
        <v>178.7</v>
      </c>
      <c r="CG152" s="35">
        <v>185.1</v>
      </c>
      <c r="CH152" s="35">
        <v>186.3</v>
      </c>
      <c r="CI152" s="35">
        <v>186.3</v>
      </c>
      <c r="CJ152" s="35">
        <v>186.3</v>
      </c>
      <c r="CK152" s="35">
        <v>186.3</v>
      </c>
      <c r="CL152" s="35">
        <v>186.3</v>
      </c>
    </row>
    <row r="153" spans="1:90">
      <c r="A153" s="43" t="s">
        <v>334</v>
      </c>
      <c r="B153" s="43" t="s">
        <v>335</v>
      </c>
      <c r="C153" s="34">
        <v>0.21595</v>
      </c>
      <c r="D153" s="35">
        <v>98.2</v>
      </c>
      <c r="E153" s="35">
        <v>98.5</v>
      </c>
      <c r="F153" s="35">
        <v>98.5</v>
      </c>
      <c r="G153" s="35">
        <v>99.3</v>
      </c>
      <c r="H153" s="35">
        <v>99</v>
      </c>
      <c r="I153" s="35">
        <v>98.3</v>
      </c>
      <c r="J153" s="35">
        <v>98.1</v>
      </c>
      <c r="K153" s="35">
        <v>98</v>
      </c>
      <c r="L153" s="35">
        <v>98</v>
      </c>
      <c r="M153" s="35">
        <v>98</v>
      </c>
      <c r="N153" s="35">
        <v>97.8</v>
      </c>
      <c r="O153" s="35">
        <v>97.6</v>
      </c>
      <c r="P153" s="35">
        <v>96.5</v>
      </c>
      <c r="Q153" s="35">
        <v>96.6</v>
      </c>
      <c r="R153" s="35">
        <v>96.3</v>
      </c>
      <c r="S153" s="35">
        <v>96.9</v>
      </c>
      <c r="T153" s="35">
        <v>98.7</v>
      </c>
      <c r="U153" s="35">
        <v>99.4</v>
      </c>
      <c r="V153" s="35">
        <v>100.5</v>
      </c>
      <c r="W153" s="35">
        <v>100.8</v>
      </c>
      <c r="X153" s="35">
        <v>102.9</v>
      </c>
      <c r="Y153" s="35">
        <v>106.2</v>
      </c>
      <c r="Z153" s="35">
        <v>103.4</v>
      </c>
      <c r="AA153" s="35">
        <v>101.3</v>
      </c>
      <c r="AB153" s="35">
        <v>104.9</v>
      </c>
      <c r="AC153" s="35">
        <v>105.3</v>
      </c>
      <c r="AD153" s="35">
        <v>105</v>
      </c>
      <c r="AE153" s="35">
        <v>106.9</v>
      </c>
      <c r="AF153" s="35">
        <v>108.7</v>
      </c>
      <c r="AG153" s="35">
        <v>111.4</v>
      </c>
      <c r="AH153" s="35">
        <v>112.6</v>
      </c>
      <c r="AI153" s="35">
        <v>113.2</v>
      </c>
      <c r="AJ153" s="35">
        <v>111.8</v>
      </c>
      <c r="AK153" s="35">
        <v>112.7</v>
      </c>
      <c r="AL153" s="35">
        <v>112.7</v>
      </c>
      <c r="AM153" s="35">
        <v>113</v>
      </c>
      <c r="AN153" s="35">
        <v>111.6</v>
      </c>
      <c r="AO153" s="35">
        <v>112.1</v>
      </c>
      <c r="AP153" s="35">
        <v>112.9</v>
      </c>
      <c r="AQ153" s="35">
        <v>113.5</v>
      </c>
      <c r="AR153" s="35">
        <v>120.3</v>
      </c>
      <c r="AS153" s="35">
        <v>122</v>
      </c>
      <c r="AT153" s="35">
        <v>122.3</v>
      </c>
      <c r="AU153" s="35">
        <v>121.8</v>
      </c>
      <c r="AV153" s="35">
        <v>122</v>
      </c>
      <c r="AW153" s="35">
        <v>123.6</v>
      </c>
      <c r="AX153" s="35">
        <v>124.7</v>
      </c>
      <c r="AY153" s="35">
        <v>124.2</v>
      </c>
      <c r="AZ153" s="35">
        <v>123.8</v>
      </c>
      <c r="BA153" s="35">
        <v>123.6</v>
      </c>
      <c r="BB153" s="35">
        <v>122.9</v>
      </c>
      <c r="BC153" s="35">
        <v>126.3</v>
      </c>
      <c r="BD153" s="35">
        <v>133.6</v>
      </c>
      <c r="BE153" s="35">
        <v>135.1</v>
      </c>
      <c r="BF153" s="35">
        <v>138.9</v>
      </c>
      <c r="BG153" s="35">
        <v>147.5</v>
      </c>
      <c r="BH153" s="35">
        <v>154</v>
      </c>
      <c r="BI153" s="35">
        <v>154</v>
      </c>
      <c r="BJ153" s="35">
        <v>159</v>
      </c>
      <c r="BK153" s="35">
        <v>159.69999999999999</v>
      </c>
      <c r="BL153" s="35">
        <v>160.80000000000001</v>
      </c>
      <c r="BM153" s="35">
        <v>163.69999999999999</v>
      </c>
      <c r="BN153" s="35">
        <v>165.1</v>
      </c>
      <c r="BO153" s="35">
        <v>165</v>
      </c>
      <c r="BP153" s="35">
        <v>166.3</v>
      </c>
      <c r="BQ153" s="35">
        <v>166.8</v>
      </c>
      <c r="BR153" s="35">
        <v>166.2</v>
      </c>
      <c r="BS153" s="35">
        <v>164.7</v>
      </c>
      <c r="BT153" s="35">
        <v>163.30000000000001</v>
      </c>
      <c r="BU153" s="35">
        <v>162</v>
      </c>
      <c r="BV153" s="35">
        <v>159.1</v>
      </c>
      <c r="BW153" s="35">
        <v>160.1</v>
      </c>
      <c r="BX153" s="35">
        <v>162</v>
      </c>
      <c r="BY153" s="35">
        <v>163.19999999999999</v>
      </c>
      <c r="BZ153" s="35">
        <v>165.8</v>
      </c>
      <c r="CA153" s="35">
        <v>166.9</v>
      </c>
      <c r="CB153" s="35">
        <v>171.7</v>
      </c>
      <c r="CC153" s="35">
        <v>179.1</v>
      </c>
      <c r="CD153" s="35">
        <v>180.2</v>
      </c>
      <c r="CE153" s="35">
        <v>184.6</v>
      </c>
      <c r="CF153" s="35">
        <v>190</v>
      </c>
      <c r="CG153" s="35">
        <v>190.7</v>
      </c>
      <c r="CH153" s="35">
        <v>192.1</v>
      </c>
      <c r="CI153" s="35">
        <v>191.5</v>
      </c>
      <c r="CJ153" s="35">
        <v>191.8</v>
      </c>
      <c r="CK153" s="35">
        <v>191</v>
      </c>
      <c r="CL153" s="35">
        <v>188.4</v>
      </c>
    </row>
    <row r="154" spans="1:90">
      <c r="A154" s="43" t="s">
        <v>336</v>
      </c>
      <c r="B154" s="43" t="s">
        <v>337</v>
      </c>
      <c r="C154" s="34">
        <v>6.1179999999999998E-2</v>
      </c>
      <c r="D154" s="35">
        <v>98.5</v>
      </c>
      <c r="E154" s="35">
        <v>98.7</v>
      </c>
      <c r="F154" s="35">
        <v>99.1</v>
      </c>
      <c r="G154" s="35">
        <v>101</v>
      </c>
      <c r="H154" s="35">
        <v>100.5</v>
      </c>
      <c r="I154" s="35">
        <v>102.3</v>
      </c>
      <c r="J154" s="35">
        <v>102.3</v>
      </c>
      <c r="K154" s="35">
        <v>102.1</v>
      </c>
      <c r="L154" s="35">
        <v>100.6</v>
      </c>
      <c r="M154" s="35">
        <v>100.7</v>
      </c>
      <c r="N154" s="35">
        <v>101</v>
      </c>
      <c r="O154" s="35">
        <v>101</v>
      </c>
      <c r="P154" s="35">
        <v>101</v>
      </c>
      <c r="Q154" s="35">
        <v>100.4</v>
      </c>
      <c r="R154" s="35">
        <v>100.9</v>
      </c>
      <c r="S154" s="35">
        <v>102</v>
      </c>
      <c r="T154" s="35">
        <v>103.9</v>
      </c>
      <c r="U154" s="35">
        <v>105.1</v>
      </c>
      <c r="V154" s="35">
        <v>105.4</v>
      </c>
      <c r="W154" s="35">
        <v>106.7</v>
      </c>
      <c r="X154" s="35">
        <v>109.7</v>
      </c>
      <c r="Y154" s="35">
        <v>111.3</v>
      </c>
      <c r="Z154" s="35">
        <v>112.5</v>
      </c>
      <c r="AA154" s="35">
        <v>113.4</v>
      </c>
      <c r="AB154" s="35">
        <v>113.3</v>
      </c>
      <c r="AC154" s="35">
        <v>114</v>
      </c>
      <c r="AD154" s="35">
        <v>114</v>
      </c>
      <c r="AE154" s="35">
        <v>114.8</v>
      </c>
      <c r="AF154" s="35">
        <v>116</v>
      </c>
      <c r="AG154" s="35">
        <v>117</v>
      </c>
      <c r="AH154" s="35">
        <v>117.7</v>
      </c>
      <c r="AI154" s="35">
        <v>117.5</v>
      </c>
      <c r="AJ154" s="35">
        <v>117.5</v>
      </c>
      <c r="AK154" s="35">
        <v>116.5</v>
      </c>
      <c r="AL154" s="35">
        <v>116.2</v>
      </c>
      <c r="AM154" s="35">
        <v>116.2</v>
      </c>
      <c r="AN154" s="35">
        <v>116.9</v>
      </c>
      <c r="AO154" s="35">
        <v>116.9</v>
      </c>
      <c r="AP154" s="35">
        <v>117.4</v>
      </c>
      <c r="AQ154" s="35">
        <v>117.8</v>
      </c>
      <c r="AR154" s="35">
        <v>118.3</v>
      </c>
      <c r="AS154" s="35">
        <v>119.8</v>
      </c>
      <c r="AT154" s="35">
        <v>120</v>
      </c>
      <c r="AU154" s="35">
        <v>120</v>
      </c>
      <c r="AV154" s="35">
        <v>119.9</v>
      </c>
      <c r="AW154" s="35">
        <v>120</v>
      </c>
      <c r="AX154" s="35">
        <v>124</v>
      </c>
      <c r="AY154" s="35">
        <v>124</v>
      </c>
      <c r="AZ154" s="35">
        <v>128.19999999999999</v>
      </c>
      <c r="BA154" s="35">
        <v>128.1</v>
      </c>
      <c r="BB154" s="35">
        <v>128</v>
      </c>
      <c r="BC154" s="35">
        <v>128.5</v>
      </c>
      <c r="BD154" s="35">
        <v>128.80000000000001</v>
      </c>
      <c r="BE154" s="35">
        <v>128.4</v>
      </c>
      <c r="BF154" s="35">
        <v>129.80000000000001</v>
      </c>
      <c r="BG154" s="35">
        <v>132.6</v>
      </c>
      <c r="BH154" s="35">
        <v>134.80000000000001</v>
      </c>
      <c r="BI154" s="35">
        <v>135.69999999999999</v>
      </c>
      <c r="BJ154" s="35">
        <v>146.6</v>
      </c>
      <c r="BK154" s="35">
        <v>149</v>
      </c>
      <c r="BL154" s="35">
        <v>160</v>
      </c>
      <c r="BM154" s="35">
        <v>160.69999999999999</v>
      </c>
      <c r="BN154" s="35">
        <v>161.6</v>
      </c>
      <c r="BO154" s="35">
        <v>162.30000000000001</v>
      </c>
      <c r="BP154" s="35">
        <v>163.4</v>
      </c>
      <c r="BQ154" s="35">
        <v>163.69999999999999</v>
      </c>
      <c r="BR154" s="35">
        <v>161.30000000000001</v>
      </c>
      <c r="BS154" s="35">
        <v>160.30000000000001</v>
      </c>
      <c r="BT154" s="35">
        <v>160.4</v>
      </c>
      <c r="BU154" s="35">
        <v>160.30000000000001</v>
      </c>
      <c r="BV154" s="35">
        <v>159.80000000000001</v>
      </c>
      <c r="BW154" s="35">
        <v>157.80000000000001</v>
      </c>
      <c r="BX154" s="35">
        <v>155.6</v>
      </c>
      <c r="BY154" s="35">
        <v>156.30000000000001</v>
      </c>
      <c r="BZ154" s="35">
        <v>156.30000000000001</v>
      </c>
      <c r="CA154" s="35">
        <v>156.30000000000001</v>
      </c>
      <c r="CB154" s="35">
        <v>158.19999999999999</v>
      </c>
      <c r="CC154" s="35">
        <v>160.4</v>
      </c>
      <c r="CD154" s="35">
        <v>162.6</v>
      </c>
      <c r="CE154" s="35">
        <v>164.4</v>
      </c>
      <c r="CF154" s="35">
        <v>167.3</v>
      </c>
      <c r="CG154" s="35">
        <v>170.8</v>
      </c>
      <c r="CH154" s="35">
        <v>169.9</v>
      </c>
      <c r="CI154" s="35">
        <v>170</v>
      </c>
      <c r="CJ154" s="35">
        <v>169.3</v>
      </c>
      <c r="CK154" s="35">
        <v>173.4</v>
      </c>
      <c r="CL154" s="35">
        <v>176.5</v>
      </c>
    </row>
    <row r="155" spans="1:90">
      <c r="A155" s="43" t="s">
        <v>338</v>
      </c>
      <c r="B155" s="43" t="s">
        <v>339</v>
      </c>
      <c r="C155" s="34">
        <v>5.0630000000000001E-2</v>
      </c>
      <c r="D155" s="35">
        <v>99.3</v>
      </c>
      <c r="E155" s="35">
        <v>99.5</v>
      </c>
      <c r="F155" s="35">
        <v>100</v>
      </c>
      <c r="G155" s="35">
        <v>103.1</v>
      </c>
      <c r="H155" s="35">
        <v>103.6</v>
      </c>
      <c r="I155" s="35">
        <v>104.5</v>
      </c>
      <c r="J155" s="35">
        <v>103.6</v>
      </c>
      <c r="K155" s="35">
        <v>103.7</v>
      </c>
      <c r="L155" s="35">
        <v>103.9</v>
      </c>
      <c r="M155" s="35">
        <v>103.9</v>
      </c>
      <c r="N155" s="35">
        <v>103.6</v>
      </c>
      <c r="O155" s="35">
        <v>103.8</v>
      </c>
      <c r="P155" s="35">
        <v>104</v>
      </c>
      <c r="Q155" s="35">
        <v>103.9</v>
      </c>
      <c r="R155" s="35">
        <v>100.2</v>
      </c>
      <c r="S155" s="35">
        <v>101</v>
      </c>
      <c r="T155" s="35">
        <v>100.8</v>
      </c>
      <c r="U155" s="35">
        <v>101.4</v>
      </c>
      <c r="V155" s="35">
        <v>101.2</v>
      </c>
      <c r="W155" s="35">
        <v>101.2</v>
      </c>
      <c r="X155" s="35">
        <v>101.3</v>
      </c>
      <c r="Y155" s="35">
        <v>96.2</v>
      </c>
      <c r="Z155" s="35">
        <v>96</v>
      </c>
      <c r="AA155" s="35">
        <v>96</v>
      </c>
      <c r="AB155" s="35">
        <v>96</v>
      </c>
      <c r="AC155" s="35">
        <v>95.4</v>
      </c>
      <c r="AD155" s="35">
        <v>95</v>
      </c>
      <c r="AE155" s="35">
        <v>96.9</v>
      </c>
      <c r="AF155" s="35">
        <v>97</v>
      </c>
      <c r="AG155" s="35">
        <v>97.2</v>
      </c>
      <c r="AH155" s="35">
        <v>97.7</v>
      </c>
      <c r="AI155" s="35">
        <v>98.4</v>
      </c>
      <c r="AJ155" s="35">
        <v>98.9</v>
      </c>
      <c r="AK155" s="35">
        <v>98.9</v>
      </c>
      <c r="AL155" s="35">
        <v>98.7</v>
      </c>
      <c r="AM155" s="35">
        <v>98.4</v>
      </c>
      <c r="AN155" s="35">
        <v>98.4</v>
      </c>
      <c r="AO155" s="35">
        <v>98.4</v>
      </c>
      <c r="AP155" s="35">
        <v>98.4</v>
      </c>
      <c r="AQ155" s="35">
        <v>99.4</v>
      </c>
      <c r="AR155" s="35">
        <v>99.7</v>
      </c>
      <c r="AS155" s="35">
        <v>102.1</v>
      </c>
      <c r="AT155" s="35">
        <v>102.1</v>
      </c>
      <c r="AU155" s="35">
        <v>102.8</v>
      </c>
      <c r="AV155" s="35">
        <v>102.3</v>
      </c>
      <c r="AW155" s="35">
        <v>102.7</v>
      </c>
      <c r="AX155" s="35">
        <v>100.6</v>
      </c>
      <c r="AY155" s="35">
        <v>100</v>
      </c>
      <c r="AZ155" s="35">
        <v>98.2</v>
      </c>
      <c r="BA155" s="35">
        <v>98.5</v>
      </c>
      <c r="BB155" s="35">
        <v>101.1</v>
      </c>
      <c r="BC155" s="35">
        <v>100.7</v>
      </c>
      <c r="BD155" s="35">
        <v>100.6</v>
      </c>
      <c r="BE155" s="35">
        <v>101.1</v>
      </c>
      <c r="BF155" s="35">
        <v>102.6</v>
      </c>
      <c r="BG155" s="35">
        <v>102.4</v>
      </c>
      <c r="BH155" s="35">
        <v>102.3</v>
      </c>
      <c r="BI155" s="35">
        <v>105.8</v>
      </c>
      <c r="BJ155" s="35">
        <v>105.5</v>
      </c>
      <c r="BK155" s="35">
        <v>106.3</v>
      </c>
      <c r="BL155" s="35">
        <v>109</v>
      </c>
      <c r="BM155" s="35">
        <v>109.4</v>
      </c>
      <c r="BN155" s="35">
        <v>108.3</v>
      </c>
      <c r="BO155" s="35">
        <v>113.7</v>
      </c>
      <c r="BP155" s="35">
        <v>114.2</v>
      </c>
      <c r="BQ155" s="35">
        <v>114.7</v>
      </c>
      <c r="BR155" s="35">
        <v>114.9</v>
      </c>
      <c r="BS155" s="35">
        <v>114.9</v>
      </c>
      <c r="BT155" s="35">
        <v>114.8</v>
      </c>
      <c r="BU155" s="35">
        <v>114.8</v>
      </c>
      <c r="BV155" s="35">
        <v>115.8</v>
      </c>
      <c r="BW155" s="35">
        <v>117.3</v>
      </c>
      <c r="BX155" s="35">
        <v>116.5</v>
      </c>
      <c r="BY155" s="35">
        <v>115.8</v>
      </c>
      <c r="BZ155" s="35">
        <v>119.7</v>
      </c>
      <c r="CA155" s="35">
        <v>124.1</v>
      </c>
      <c r="CB155" s="35">
        <v>124</v>
      </c>
      <c r="CC155" s="35">
        <v>122.4</v>
      </c>
      <c r="CD155" s="35">
        <v>122.1</v>
      </c>
      <c r="CE155" s="35">
        <v>122.8</v>
      </c>
      <c r="CF155" s="35">
        <v>123.3</v>
      </c>
      <c r="CG155" s="35">
        <v>123.2</v>
      </c>
      <c r="CH155" s="35">
        <v>122.2</v>
      </c>
      <c r="CI155" s="35">
        <v>122.4</v>
      </c>
      <c r="CJ155" s="35">
        <v>122.5</v>
      </c>
      <c r="CK155" s="35">
        <v>127.2</v>
      </c>
      <c r="CL155" s="35">
        <v>127.8</v>
      </c>
    </row>
    <row r="156" spans="1:90">
      <c r="A156" s="43" t="s">
        <v>340</v>
      </c>
      <c r="B156" s="43" t="s">
        <v>341</v>
      </c>
      <c r="C156" s="34">
        <v>3.9609999999999999E-2</v>
      </c>
      <c r="D156" s="35">
        <v>98.9</v>
      </c>
      <c r="E156" s="35">
        <v>99.2</v>
      </c>
      <c r="F156" s="35">
        <v>99.9</v>
      </c>
      <c r="G156" s="35">
        <v>100.6</v>
      </c>
      <c r="H156" s="35">
        <v>100.7</v>
      </c>
      <c r="I156" s="35">
        <v>100.7</v>
      </c>
      <c r="J156" s="35">
        <v>100.7</v>
      </c>
      <c r="K156" s="35">
        <v>100.7</v>
      </c>
      <c r="L156" s="35">
        <v>100.7</v>
      </c>
      <c r="M156" s="35">
        <v>100.7</v>
      </c>
      <c r="N156" s="35">
        <v>100.7</v>
      </c>
      <c r="O156" s="35">
        <v>100.7</v>
      </c>
      <c r="P156" s="35">
        <v>100.8</v>
      </c>
      <c r="Q156" s="35">
        <v>101.3</v>
      </c>
      <c r="R156" s="35">
        <v>102.4</v>
      </c>
      <c r="S156" s="35">
        <v>103.9</v>
      </c>
      <c r="T156" s="35">
        <v>103.9</v>
      </c>
      <c r="U156" s="35">
        <v>104.1</v>
      </c>
      <c r="V156" s="35">
        <v>105</v>
      </c>
      <c r="W156" s="35">
        <v>105</v>
      </c>
      <c r="X156" s="35">
        <v>108.2</v>
      </c>
      <c r="Y156" s="35">
        <v>110.4</v>
      </c>
      <c r="Z156" s="35">
        <v>110.4</v>
      </c>
      <c r="AA156" s="35">
        <v>110.4</v>
      </c>
      <c r="AB156" s="35">
        <v>111.5</v>
      </c>
      <c r="AC156" s="35">
        <v>112.3</v>
      </c>
      <c r="AD156" s="35">
        <v>113.4</v>
      </c>
      <c r="AE156" s="35">
        <v>116.4</v>
      </c>
      <c r="AF156" s="35">
        <v>116.7</v>
      </c>
      <c r="AG156" s="35">
        <v>116.9</v>
      </c>
      <c r="AH156" s="35">
        <v>117.5</v>
      </c>
      <c r="AI156" s="35">
        <v>117.8</v>
      </c>
      <c r="AJ156" s="35">
        <v>118.1</v>
      </c>
      <c r="AK156" s="35">
        <v>117.5</v>
      </c>
      <c r="AL156" s="35">
        <v>117.7</v>
      </c>
      <c r="AM156" s="35">
        <v>117.3</v>
      </c>
      <c r="AN156" s="35">
        <v>117.3</v>
      </c>
      <c r="AO156" s="35">
        <v>117.3</v>
      </c>
      <c r="AP156" s="35">
        <v>117.7</v>
      </c>
      <c r="AQ156" s="35">
        <v>119.7</v>
      </c>
      <c r="AR156" s="35">
        <v>119.7</v>
      </c>
      <c r="AS156" s="35">
        <v>119.7</v>
      </c>
      <c r="AT156" s="35">
        <v>119.7</v>
      </c>
      <c r="AU156" s="35">
        <v>119.7</v>
      </c>
      <c r="AV156" s="35">
        <v>119.7</v>
      </c>
      <c r="AW156" s="35">
        <v>122.3</v>
      </c>
      <c r="AX156" s="35">
        <v>123.1</v>
      </c>
      <c r="AY156" s="35">
        <v>123</v>
      </c>
      <c r="AZ156" s="35">
        <v>120.5</v>
      </c>
      <c r="BA156" s="35">
        <v>124</v>
      </c>
      <c r="BB156" s="35">
        <v>123.5</v>
      </c>
      <c r="BC156" s="35">
        <v>123.7</v>
      </c>
      <c r="BD156" s="35">
        <v>124.2</v>
      </c>
      <c r="BE156" s="35">
        <v>124.7</v>
      </c>
      <c r="BF156" s="35">
        <v>124.6</v>
      </c>
      <c r="BG156" s="35">
        <v>124.6</v>
      </c>
      <c r="BH156" s="35">
        <v>124.6</v>
      </c>
      <c r="BI156" s="35">
        <v>132.30000000000001</v>
      </c>
      <c r="BJ156" s="35">
        <v>134</v>
      </c>
      <c r="BK156" s="35">
        <v>135.80000000000001</v>
      </c>
      <c r="BL156" s="35">
        <v>127.5</v>
      </c>
      <c r="BM156" s="35">
        <v>127.3</v>
      </c>
      <c r="BN156" s="35">
        <v>128.69999999999999</v>
      </c>
      <c r="BO156" s="35">
        <v>131.4</v>
      </c>
      <c r="BP156" s="35">
        <v>131.5</v>
      </c>
      <c r="BQ156" s="35">
        <v>132.69999999999999</v>
      </c>
      <c r="BR156" s="35">
        <v>132.69999999999999</v>
      </c>
      <c r="BS156" s="35">
        <v>132.69999999999999</v>
      </c>
      <c r="BT156" s="35">
        <v>132.69999999999999</v>
      </c>
      <c r="BU156" s="35">
        <v>132.69999999999999</v>
      </c>
      <c r="BV156" s="35">
        <v>132.69999999999999</v>
      </c>
      <c r="BW156" s="35">
        <v>132.69999999999999</v>
      </c>
      <c r="BX156" s="35">
        <v>131.5</v>
      </c>
      <c r="BY156" s="35">
        <v>133.6</v>
      </c>
      <c r="BZ156" s="35">
        <v>133.9</v>
      </c>
      <c r="CA156" s="35">
        <v>133.5</v>
      </c>
      <c r="CB156" s="35">
        <v>137.5</v>
      </c>
      <c r="CC156" s="35">
        <v>137</v>
      </c>
      <c r="CD156" s="35">
        <v>137.5</v>
      </c>
      <c r="CE156" s="35">
        <v>138.19999999999999</v>
      </c>
      <c r="CF156" s="35">
        <v>139.80000000000001</v>
      </c>
      <c r="CG156" s="35">
        <v>140</v>
      </c>
      <c r="CH156" s="35">
        <v>143.6</v>
      </c>
      <c r="CI156" s="35">
        <v>146.4</v>
      </c>
      <c r="CJ156" s="35">
        <v>146.69999999999999</v>
      </c>
      <c r="CK156" s="35">
        <v>146.9</v>
      </c>
      <c r="CL156" s="35">
        <v>147</v>
      </c>
    </row>
    <row r="157" spans="1:90">
      <c r="A157" s="43" t="s">
        <v>342</v>
      </c>
      <c r="B157" s="43" t="s">
        <v>343</v>
      </c>
      <c r="C157" s="34">
        <v>0.35785</v>
      </c>
      <c r="D157" s="35">
        <v>99.1</v>
      </c>
      <c r="E157" s="35">
        <v>100.4</v>
      </c>
      <c r="F157" s="35">
        <v>98.8</v>
      </c>
      <c r="G157" s="35">
        <v>101.7</v>
      </c>
      <c r="H157" s="35">
        <v>101.3</v>
      </c>
      <c r="I157" s="35">
        <v>101.7</v>
      </c>
      <c r="J157" s="35">
        <v>102.8</v>
      </c>
      <c r="K157" s="35">
        <v>102.7</v>
      </c>
      <c r="L157" s="35">
        <v>102.3</v>
      </c>
      <c r="M157" s="35">
        <v>101.7</v>
      </c>
      <c r="N157" s="35">
        <v>101.6</v>
      </c>
      <c r="O157" s="35">
        <v>102</v>
      </c>
      <c r="P157" s="35">
        <v>100.6</v>
      </c>
      <c r="Q157" s="35">
        <v>100.9</v>
      </c>
      <c r="R157" s="35">
        <v>100.6</v>
      </c>
      <c r="S157" s="35">
        <v>101.7</v>
      </c>
      <c r="T157" s="35">
        <v>101.1</v>
      </c>
      <c r="U157" s="35">
        <v>102.5</v>
      </c>
      <c r="V157" s="35">
        <v>102</v>
      </c>
      <c r="W157" s="35">
        <v>103.6</v>
      </c>
      <c r="X157" s="35">
        <v>103.3</v>
      </c>
      <c r="Y157" s="35">
        <v>104.3</v>
      </c>
      <c r="Z157" s="35">
        <v>105.5</v>
      </c>
      <c r="AA157" s="35">
        <v>105.8</v>
      </c>
      <c r="AB157" s="35">
        <v>106.8</v>
      </c>
      <c r="AC157" s="35">
        <v>104.8</v>
      </c>
      <c r="AD157" s="35">
        <v>105.4</v>
      </c>
      <c r="AE157" s="35">
        <v>106.7</v>
      </c>
      <c r="AF157" s="35">
        <v>106.8</v>
      </c>
      <c r="AG157" s="35">
        <v>106.4</v>
      </c>
      <c r="AH157" s="35">
        <v>106</v>
      </c>
      <c r="AI157" s="35">
        <v>105.8</v>
      </c>
      <c r="AJ157" s="35">
        <v>104.5</v>
      </c>
      <c r="AK157" s="35">
        <v>103</v>
      </c>
      <c r="AL157" s="35">
        <v>104</v>
      </c>
      <c r="AM157" s="35">
        <v>104.4</v>
      </c>
      <c r="AN157" s="35">
        <v>104.7</v>
      </c>
      <c r="AO157" s="35">
        <v>104.1</v>
      </c>
      <c r="AP157" s="35">
        <v>105.1</v>
      </c>
      <c r="AQ157" s="35">
        <v>105.8</v>
      </c>
      <c r="AR157" s="35">
        <v>105.6</v>
      </c>
      <c r="AS157" s="35">
        <v>106.9</v>
      </c>
      <c r="AT157" s="35">
        <v>106.5</v>
      </c>
      <c r="AU157" s="35">
        <v>106.5</v>
      </c>
      <c r="AV157" s="35">
        <v>107.3</v>
      </c>
      <c r="AW157" s="35">
        <v>106.2</v>
      </c>
      <c r="AX157" s="35">
        <v>107.1</v>
      </c>
      <c r="AY157" s="35">
        <v>105.2</v>
      </c>
      <c r="AZ157" s="35">
        <v>105.4</v>
      </c>
      <c r="BA157" s="35">
        <v>107.3</v>
      </c>
      <c r="BB157" s="35">
        <v>106</v>
      </c>
      <c r="BC157" s="35">
        <v>116.9</v>
      </c>
      <c r="BD157" s="35">
        <v>119.1</v>
      </c>
      <c r="BE157" s="35">
        <v>118</v>
      </c>
      <c r="BF157" s="35">
        <v>120.8</v>
      </c>
      <c r="BG157" s="35">
        <v>121.5</v>
      </c>
      <c r="BH157" s="35">
        <v>121.5</v>
      </c>
      <c r="BI157" s="35">
        <v>122.6</v>
      </c>
      <c r="BJ157" s="35">
        <v>120.5</v>
      </c>
      <c r="BK157" s="35">
        <v>122.2</v>
      </c>
      <c r="BL157" s="35">
        <v>122</v>
      </c>
      <c r="BM157" s="35">
        <v>123.4</v>
      </c>
      <c r="BN157" s="35">
        <v>124.6</v>
      </c>
      <c r="BO157" s="35">
        <v>120.9</v>
      </c>
      <c r="BP157" s="35">
        <v>125</v>
      </c>
      <c r="BQ157" s="35">
        <v>125.1</v>
      </c>
      <c r="BR157" s="35">
        <v>126.4</v>
      </c>
      <c r="BS157" s="35">
        <v>128.5</v>
      </c>
      <c r="BT157" s="35">
        <v>128.6</v>
      </c>
      <c r="BU157" s="35">
        <v>127.1</v>
      </c>
      <c r="BV157" s="35">
        <v>128.4</v>
      </c>
      <c r="BW157" s="35">
        <v>130.4</v>
      </c>
      <c r="BX157" s="35">
        <v>128.19999999999999</v>
      </c>
      <c r="BY157" s="35">
        <v>128.1</v>
      </c>
      <c r="BZ157" s="35">
        <v>129.80000000000001</v>
      </c>
      <c r="CA157" s="35">
        <v>131.4</v>
      </c>
      <c r="CB157" s="35">
        <v>133.6</v>
      </c>
      <c r="CC157" s="35">
        <v>132.80000000000001</v>
      </c>
      <c r="CD157" s="35">
        <v>139</v>
      </c>
      <c r="CE157" s="35">
        <v>140.19999999999999</v>
      </c>
      <c r="CF157" s="35">
        <v>138.30000000000001</v>
      </c>
      <c r="CG157" s="35">
        <v>140.6</v>
      </c>
      <c r="CH157" s="35">
        <v>142</v>
      </c>
      <c r="CI157" s="35">
        <v>144</v>
      </c>
      <c r="CJ157" s="35">
        <v>144.80000000000001</v>
      </c>
      <c r="CK157" s="35">
        <v>144.5</v>
      </c>
      <c r="CL157" s="35">
        <v>143.69999999999999</v>
      </c>
    </row>
    <row r="158" spans="1:90">
      <c r="A158" s="43" t="s">
        <v>344</v>
      </c>
      <c r="B158" s="43" t="s">
        <v>345</v>
      </c>
      <c r="C158" s="34">
        <v>5.534E-2</v>
      </c>
      <c r="D158" s="35">
        <v>100.7</v>
      </c>
      <c r="E158" s="35">
        <v>100.7</v>
      </c>
      <c r="F158" s="35">
        <v>100.7</v>
      </c>
      <c r="G158" s="35">
        <v>108</v>
      </c>
      <c r="H158" s="35">
        <v>108</v>
      </c>
      <c r="I158" s="35">
        <v>108</v>
      </c>
      <c r="J158" s="35">
        <v>108</v>
      </c>
      <c r="K158" s="35">
        <v>108</v>
      </c>
      <c r="L158" s="35">
        <v>108.2</v>
      </c>
      <c r="M158" s="35">
        <v>108.2</v>
      </c>
      <c r="N158" s="35">
        <v>108.2</v>
      </c>
      <c r="O158" s="35">
        <v>108.2</v>
      </c>
      <c r="P158" s="35">
        <v>108.2</v>
      </c>
      <c r="Q158" s="35">
        <v>109.3</v>
      </c>
      <c r="R158" s="35">
        <v>109.5</v>
      </c>
      <c r="S158" s="35">
        <v>113.4</v>
      </c>
      <c r="T158" s="35">
        <v>113.4</v>
      </c>
      <c r="U158" s="35">
        <v>113.4</v>
      </c>
      <c r="V158" s="35">
        <v>113.4</v>
      </c>
      <c r="W158" s="35">
        <v>113.4</v>
      </c>
      <c r="X158" s="35">
        <v>113.4</v>
      </c>
      <c r="Y158" s="35">
        <v>113.4</v>
      </c>
      <c r="Z158" s="35">
        <v>113.4</v>
      </c>
      <c r="AA158" s="35">
        <v>113.4</v>
      </c>
      <c r="AB158" s="35">
        <v>117.5</v>
      </c>
      <c r="AC158" s="35">
        <v>117.5</v>
      </c>
      <c r="AD158" s="35">
        <v>118.5</v>
      </c>
      <c r="AE158" s="35">
        <v>118.3</v>
      </c>
      <c r="AF158" s="35">
        <v>118.3</v>
      </c>
      <c r="AG158" s="35">
        <v>118.3</v>
      </c>
      <c r="AH158" s="35">
        <v>118.3</v>
      </c>
      <c r="AI158" s="35">
        <v>118.3</v>
      </c>
      <c r="AJ158" s="35">
        <v>118.3</v>
      </c>
      <c r="AK158" s="35">
        <v>118.3</v>
      </c>
      <c r="AL158" s="35">
        <v>118.3</v>
      </c>
      <c r="AM158" s="35">
        <v>118.3</v>
      </c>
      <c r="AN158" s="35">
        <v>117.3</v>
      </c>
      <c r="AO158" s="35">
        <v>117.3</v>
      </c>
      <c r="AP158" s="35">
        <v>117.3</v>
      </c>
      <c r="AQ158" s="35">
        <v>117.3</v>
      </c>
      <c r="AR158" s="35">
        <v>117.3</v>
      </c>
      <c r="AS158" s="35">
        <v>117.3</v>
      </c>
      <c r="AT158" s="35">
        <v>117.3</v>
      </c>
      <c r="AU158" s="35">
        <v>117.3</v>
      </c>
      <c r="AV158" s="35">
        <v>117.3</v>
      </c>
      <c r="AW158" s="35">
        <v>117.3</v>
      </c>
      <c r="AX158" s="35">
        <v>123.1</v>
      </c>
      <c r="AY158" s="35">
        <v>117.3</v>
      </c>
      <c r="AZ158" s="35">
        <v>136.1</v>
      </c>
      <c r="BA158" s="35">
        <v>136.1</v>
      </c>
      <c r="BB158" s="35">
        <v>136.19999999999999</v>
      </c>
      <c r="BC158" s="35">
        <v>136.19999999999999</v>
      </c>
      <c r="BD158" s="35">
        <v>136.19999999999999</v>
      </c>
      <c r="BE158" s="35">
        <v>136.19999999999999</v>
      </c>
      <c r="BF158" s="35">
        <v>136.19999999999999</v>
      </c>
      <c r="BG158" s="35">
        <v>136.19999999999999</v>
      </c>
      <c r="BH158" s="35">
        <v>136.19999999999999</v>
      </c>
      <c r="BI158" s="35">
        <v>136.19999999999999</v>
      </c>
      <c r="BJ158" s="35">
        <v>136.19999999999999</v>
      </c>
      <c r="BK158" s="35">
        <v>136.19999999999999</v>
      </c>
      <c r="BL158" s="35">
        <v>136.19999999999999</v>
      </c>
      <c r="BM158" s="35">
        <v>136.19999999999999</v>
      </c>
      <c r="BN158" s="35">
        <v>136.19999999999999</v>
      </c>
      <c r="BO158" s="35">
        <v>132.1</v>
      </c>
      <c r="BP158" s="35">
        <v>132.1</v>
      </c>
      <c r="BQ158" s="35">
        <v>132.80000000000001</v>
      </c>
      <c r="BR158" s="35">
        <v>133.4</v>
      </c>
      <c r="BS158" s="35">
        <v>134.9</v>
      </c>
      <c r="BT158" s="35">
        <v>140.9</v>
      </c>
      <c r="BU158" s="35">
        <v>139.9</v>
      </c>
      <c r="BV158" s="35">
        <v>135.80000000000001</v>
      </c>
      <c r="BW158" s="35">
        <v>135.80000000000001</v>
      </c>
      <c r="BX158" s="35">
        <v>140.30000000000001</v>
      </c>
      <c r="BY158" s="35">
        <v>139.9</v>
      </c>
      <c r="BZ158" s="35">
        <v>141.19999999999999</v>
      </c>
      <c r="CA158" s="35">
        <v>141.5</v>
      </c>
      <c r="CB158" s="35">
        <v>145.69999999999999</v>
      </c>
      <c r="CC158" s="35">
        <v>147</v>
      </c>
      <c r="CD158" s="35">
        <v>148.9</v>
      </c>
      <c r="CE158" s="35">
        <v>147.9</v>
      </c>
      <c r="CF158" s="35">
        <v>148.1</v>
      </c>
      <c r="CG158" s="35">
        <v>149.80000000000001</v>
      </c>
      <c r="CH158" s="35">
        <v>150.6</v>
      </c>
      <c r="CI158" s="35">
        <v>158.1</v>
      </c>
      <c r="CJ158" s="35">
        <v>160.5</v>
      </c>
      <c r="CK158" s="35">
        <v>160.30000000000001</v>
      </c>
      <c r="CL158" s="35">
        <v>159.5</v>
      </c>
    </row>
    <row r="159" spans="1:90">
      <c r="A159" s="43" t="s">
        <v>346</v>
      </c>
      <c r="B159" s="43" t="s">
        <v>347</v>
      </c>
      <c r="C159" s="34">
        <v>5.9409999999999998E-2</v>
      </c>
      <c r="D159" s="35">
        <v>101.6</v>
      </c>
      <c r="E159" s="35">
        <v>101.6</v>
      </c>
      <c r="F159" s="35">
        <v>97.7</v>
      </c>
      <c r="G159" s="35">
        <v>100.7</v>
      </c>
      <c r="H159" s="35">
        <v>102.4</v>
      </c>
      <c r="I159" s="35">
        <v>102.4</v>
      </c>
      <c r="J159" s="35">
        <v>102.4</v>
      </c>
      <c r="K159" s="35">
        <v>102.4</v>
      </c>
      <c r="L159" s="35">
        <v>102.4</v>
      </c>
      <c r="M159" s="35">
        <v>103.8</v>
      </c>
      <c r="N159" s="35">
        <v>104.7</v>
      </c>
      <c r="O159" s="35">
        <v>105.5</v>
      </c>
      <c r="P159" s="35">
        <v>98.6</v>
      </c>
      <c r="Q159" s="35">
        <v>91.4</v>
      </c>
      <c r="R159" s="35">
        <v>91.4</v>
      </c>
      <c r="S159" s="35">
        <v>91</v>
      </c>
      <c r="T159" s="35">
        <v>91</v>
      </c>
      <c r="U159" s="35">
        <v>91</v>
      </c>
      <c r="V159" s="35">
        <v>91</v>
      </c>
      <c r="W159" s="35">
        <v>91.3</v>
      </c>
      <c r="X159" s="35">
        <v>92.2</v>
      </c>
      <c r="Y159" s="35">
        <v>92.2</v>
      </c>
      <c r="Z159" s="35">
        <v>93</v>
      </c>
      <c r="AA159" s="35">
        <v>94.5</v>
      </c>
      <c r="AB159" s="35">
        <v>94.5</v>
      </c>
      <c r="AC159" s="35">
        <v>95</v>
      </c>
      <c r="AD159" s="35">
        <v>95.5</v>
      </c>
      <c r="AE159" s="35">
        <v>95.5</v>
      </c>
      <c r="AF159" s="35">
        <v>94.8</v>
      </c>
      <c r="AG159" s="35">
        <v>94.5</v>
      </c>
      <c r="AH159" s="35">
        <v>95.1</v>
      </c>
      <c r="AI159" s="35">
        <v>96.3</v>
      </c>
      <c r="AJ159" s="35">
        <v>96.8</v>
      </c>
      <c r="AK159" s="35">
        <v>97.7</v>
      </c>
      <c r="AL159" s="35">
        <v>100.8</v>
      </c>
      <c r="AM159" s="35">
        <v>102.6</v>
      </c>
      <c r="AN159" s="35">
        <v>102.6</v>
      </c>
      <c r="AO159" s="35">
        <v>102.6</v>
      </c>
      <c r="AP159" s="35">
        <v>102.6</v>
      </c>
      <c r="AQ159" s="35">
        <v>102.6</v>
      </c>
      <c r="AR159" s="35">
        <v>102.6</v>
      </c>
      <c r="AS159" s="35">
        <v>102.6</v>
      </c>
      <c r="AT159" s="35">
        <v>102.6</v>
      </c>
      <c r="AU159" s="35">
        <v>102.6</v>
      </c>
      <c r="AV159" s="35">
        <v>102.6</v>
      </c>
      <c r="AW159" s="35">
        <v>102.6</v>
      </c>
      <c r="AX159" s="35">
        <v>102.6</v>
      </c>
      <c r="AY159" s="35">
        <v>102.6</v>
      </c>
      <c r="AZ159" s="35">
        <v>102.6</v>
      </c>
      <c r="BA159" s="35">
        <v>102.6</v>
      </c>
      <c r="BB159" s="35">
        <v>102.6</v>
      </c>
      <c r="BC159" s="35">
        <v>109.6</v>
      </c>
      <c r="BD159" s="35">
        <v>109.6</v>
      </c>
      <c r="BE159" s="35">
        <v>109.6</v>
      </c>
      <c r="BF159" s="35">
        <v>109.6</v>
      </c>
      <c r="BG159" s="35">
        <v>109.6</v>
      </c>
      <c r="BH159" s="35">
        <v>109.6</v>
      </c>
      <c r="BI159" s="35">
        <v>109.6</v>
      </c>
      <c r="BJ159" s="35">
        <v>99.7</v>
      </c>
      <c r="BK159" s="35">
        <v>100.7</v>
      </c>
      <c r="BL159" s="35">
        <v>100.2</v>
      </c>
      <c r="BM159" s="35">
        <v>100.2</v>
      </c>
      <c r="BN159" s="35">
        <v>100.2</v>
      </c>
      <c r="BO159" s="35">
        <v>100.2</v>
      </c>
      <c r="BP159" s="35">
        <v>100.2</v>
      </c>
      <c r="BQ159" s="35">
        <v>100.2</v>
      </c>
      <c r="BR159" s="35">
        <v>100.2</v>
      </c>
      <c r="BS159" s="35">
        <v>100.2</v>
      </c>
      <c r="BT159" s="35">
        <v>100.2</v>
      </c>
      <c r="BU159" s="35">
        <v>100.2</v>
      </c>
      <c r="BV159" s="35">
        <v>100.2</v>
      </c>
      <c r="BW159" s="35">
        <v>100.2</v>
      </c>
      <c r="BX159" s="35">
        <v>100.2</v>
      </c>
      <c r="BY159" s="35">
        <v>100.2</v>
      </c>
      <c r="BZ159" s="35">
        <v>100.2</v>
      </c>
      <c r="CA159" s="35">
        <v>111.3</v>
      </c>
      <c r="CB159" s="35">
        <v>111.3</v>
      </c>
      <c r="CC159" s="35">
        <v>111.3</v>
      </c>
      <c r="CD159" s="35">
        <v>111.3</v>
      </c>
      <c r="CE159" s="35">
        <v>111.9</v>
      </c>
      <c r="CF159" s="35">
        <v>111.9</v>
      </c>
      <c r="CG159" s="35">
        <v>113.1</v>
      </c>
      <c r="CH159" s="35">
        <v>113.1</v>
      </c>
      <c r="CI159" s="35">
        <v>113.1</v>
      </c>
      <c r="CJ159" s="35">
        <v>115.4</v>
      </c>
      <c r="CK159" s="35">
        <v>115.4</v>
      </c>
      <c r="CL159" s="35">
        <v>118.2</v>
      </c>
    </row>
    <row r="160" spans="1:90">
      <c r="A160" s="43" t="s">
        <v>348</v>
      </c>
      <c r="B160" s="43" t="s">
        <v>349</v>
      </c>
      <c r="C160" s="34">
        <v>0.11516999999999999</v>
      </c>
      <c r="D160" s="35">
        <v>96.4</v>
      </c>
      <c r="E160" s="35">
        <v>99.9</v>
      </c>
      <c r="F160" s="35">
        <v>96.6</v>
      </c>
      <c r="G160" s="35">
        <v>97.7</v>
      </c>
      <c r="H160" s="35">
        <v>94.9</v>
      </c>
      <c r="I160" s="35">
        <v>96.3</v>
      </c>
      <c r="J160" s="35">
        <v>99.4</v>
      </c>
      <c r="K160" s="35">
        <v>98.8</v>
      </c>
      <c r="L160" s="35">
        <v>97.8</v>
      </c>
      <c r="M160" s="35">
        <v>95.4</v>
      </c>
      <c r="N160" s="35">
        <v>94.3</v>
      </c>
      <c r="O160" s="35">
        <v>95.1</v>
      </c>
      <c r="P160" s="35">
        <v>94.9</v>
      </c>
      <c r="Q160" s="35">
        <v>99.3</v>
      </c>
      <c r="R160" s="35">
        <v>97.7</v>
      </c>
      <c r="S160" s="35">
        <v>102.4</v>
      </c>
      <c r="T160" s="35">
        <v>99.9</v>
      </c>
      <c r="U160" s="35">
        <v>103</v>
      </c>
      <c r="V160" s="35">
        <v>101.7</v>
      </c>
      <c r="W160" s="35">
        <v>106.5</v>
      </c>
      <c r="X160" s="35">
        <v>104.8</v>
      </c>
      <c r="Y160" s="35">
        <v>107.6</v>
      </c>
      <c r="Z160" s="35">
        <v>111.1</v>
      </c>
      <c r="AA160" s="35">
        <v>110.7</v>
      </c>
      <c r="AB160" s="35">
        <v>111.5</v>
      </c>
      <c r="AC160" s="35">
        <v>104.7</v>
      </c>
      <c r="AD160" s="35">
        <v>105.8</v>
      </c>
      <c r="AE160" s="35">
        <v>109</v>
      </c>
      <c r="AF160" s="35">
        <v>109</v>
      </c>
      <c r="AG160" s="35">
        <v>107.5</v>
      </c>
      <c r="AH160" s="35">
        <v>104.4</v>
      </c>
      <c r="AI160" s="35">
        <v>102.8</v>
      </c>
      <c r="AJ160" s="35">
        <v>98.6</v>
      </c>
      <c r="AK160" s="35">
        <v>94</v>
      </c>
      <c r="AL160" s="35">
        <v>95.1</v>
      </c>
      <c r="AM160" s="35">
        <v>95.1</v>
      </c>
      <c r="AN160" s="35">
        <v>95.3</v>
      </c>
      <c r="AO160" s="35">
        <v>93</v>
      </c>
      <c r="AP160" s="35">
        <v>96.3</v>
      </c>
      <c r="AQ160" s="35">
        <v>99.6</v>
      </c>
      <c r="AR160" s="35">
        <v>96.6</v>
      </c>
      <c r="AS160" s="35">
        <v>100.5</v>
      </c>
      <c r="AT160" s="35">
        <v>99.4</v>
      </c>
      <c r="AU160" s="35">
        <v>99.5</v>
      </c>
      <c r="AV160" s="35">
        <v>101.9</v>
      </c>
      <c r="AW160" s="35">
        <v>98.4</v>
      </c>
      <c r="AX160" s="35">
        <v>98.6</v>
      </c>
      <c r="AY160" s="35">
        <v>94.8</v>
      </c>
      <c r="AZ160" s="35">
        <v>92.6</v>
      </c>
      <c r="BA160" s="35">
        <v>98.5</v>
      </c>
      <c r="BB160" s="35">
        <v>94.2</v>
      </c>
      <c r="BC160" s="35">
        <v>96</v>
      </c>
      <c r="BD160" s="35">
        <v>101.9</v>
      </c>
      <c r="BE160" s="35">
        <v>98.8</v>
      </c>
      <c r="BF160" s="35">
        <v>110.5</v>
      </c>
      <c r="BG160" s="35">
        <v>113.6</v>
      </c>
      <c r="BH160" s="35">
        <v>109.6</v>
      </c>
      <c r="BI160" s="35">
        <v>112</v>
      </c>
      <c r="BJ160" s="35">
        <v>111.5</v>
      </c>
      <c r="BK160" s="35">
        <v>117</v>
      </c>
      <c r="BL160" s="35">
        <v>116.7</v>
      </c>
      <c r="BM160" s="35">
        <v>117.9</v>
      </c>
      <c r="BN160" s="35">
        <v>122.6</v>
      </c>
      <c r="BO160" s="35">
        <v>112.2</v>
      </c>
      <c r="BP160" s="35">
        <v>123.5</v>
      </c>
      <c r="BQ160" s="35">
        <v>123.4</v>
      </c>
      <c r="BR160" s="35">
        <v>123.4</v>
      </c>
      <c r="BS160" s="35">
        <v>123.4</v>
      </c>
      <c r="BT160" s="35">
        <v>123.4</v>
      </c>
      <c r="BU160" s="35">
        <v>123.4</v>
      </c>
      <c r="BV160" s="35">
        <v>123.4</v>
      </c>
      <c r="BW160" s="35">
        <v>129.5</v>
      </c>
      <c r="BX160" s="35">
        <v>119</v>
      </c>
      <c r="BY160" s="35">
        <v>117.8</v>
      </c>
      <c r="BZ160" s="35">
        <v>128</v>
      </c>
      <c r="CA160" s="35">
        <v>124.2</v>
      </c>
      <c r="CB160" s="35">
        <v>119.4</v>
      </c>
      <c r="CC160" s="35">
        <v>114.3</v>
      </c>
      <c r="CD160" s="35">
        <v>126.7</v>
      </c>
      <c r="CE160" s="35">
        <v>125.9</v>
      </c>
      <c r="CF160" s="35">
        <v>124.4</v>
      </c>
      <c r="CG160" s="35">
        <v>129.9</v>
      </c>
      <c r="CH160" s="35">
        <v>139.80000000000001</v>
      </c>
      <c r="CI160" s="35">
        <v>135</v>
      </c>
      <c r="CJ160" s="35">
        <v>135.9</v>
      </c>
      <c r="CK160" s="35">
        <v>137.6</v>
      </c>
      <c r="CL160" s="35">
        <v>134</v>
      </c>
    </row>
    <row r="161" spans="1:90">
      <c r="A161" s="43" t="s">
        <v>350</v>
      </c>
      <c r="B161" s="43" t="s">
        <v>351</v>
      </c>
      <c r="C161" s="34">
        <v>3.5540000000000002E-2</v>
      </c>
      <c r="D161" s="35">
        <v>99.4</v>
      </c>
      <c r="E161" s="35">
        <v>100.8</v>
      </c>
      <c r="F161" s="35">
        <v>101.3</v>
      </c>
      <c r="G161" s="35">
        <v>109.6</v>
      </c>
      <c r="H161" s="35">
        <v>112.4</v>
      </c>
      <c r="I161" s="35">
        <v>111.7</v>
      </c>
      <c r="J161" s="35">
        <v>112.6</v>
      </c>
      <c r="K161" s="35">
        <v>114.2</v>
      </c>
      <c r="L161" s="35">
        <v>112.8</v>
      </c>
      <c r="M161" s="35">
        <v>111.7</v>
      </c>
      <c r="N161" s="35">
        <v>112.8</v>
      </c>
      <c r="O161" s="35">
        <v>113.7</v>
      </c>
      <c r="P161" s="35">
        <v>111.4</v>
      </c>
      <c r="Q161" s="35">
        <v>110.9</v>
      </c>
      <c r="R161" s="35">
        <v>112.5</v>
      </c>
      <c r="S161" s="35">
        <v>115</v>
      </c>
      <c r="T161" s="35">
        <v>117.2</v>
      </c>
      <c r="U161" s="35">
        <v>120.8</v>
      </c>
      <c r="V161" s="35">
        <v>120.5</v>
      </c>
      <c r="W161" s="35">
        <v>120.8</v>
      </c>
      <c r="X161" s="35">
        <v>120.7</v>
      </c>
      <c r="Y161" s="35">
        <v>121.8</v>
      </c>
      <c r="Z161" s="35">
        <v>121.5</v>
      </c>
      <c r="AA161" s="35">
        <v>123.8</v>
      </c>
      <c r="AB161" s="35">
        <v>124.6</v>
      </c>
      <c r="AC161" s="35">
        <v>125.9</v>
      </c>
      <c r="AD161" s="35">
        <v>125.7</v>
      </c>
      <c r="AE161" s="35">
        <v>127.3</v>
      </c>
      <c r="AF161" s="35">
        <v>129.4</v>
      </c>
      <c r="AG161" s="35">
        <v>130.9</v>
      </c>
      <c r="AH161" s="35">
        <v>135.4</v>
      </c>
      <c r="AI161" s="35">
        <v>137.4</v>
      </c>
      <c r="AJ161" s="35">
        <v>136.5</v>
      </c>
      <c r="AK161" s="35">
        <v>135.69999999999999</v>
      </c>
      <c r="AL161" s="35">
        <v>136.4</v>
      </c>
      <c r="AM161" s="35">
        <v>137.19999999999999</v>
      </c>
      <c r="AN161" s="35">
        <v>141.1</v>
      </c>
      <c r="AO161" s="35">
        <v>142.19999999999999</v>
      </c>
      <c r="AP161" s="35">
        <v>142.19999999999999</v>
      </c>
      <c r="AQ161" s="35">
        <v>142.19999999999999</v>
      </c>
      <c r="AR161" s="35">
        <v>146.1</v>
      </c>
      <c r="AS161" s="35">
        <v>146.1</v>
      </c>
      <c r="AT161" s="35">
        <v>146.1</v>
      </c>
      <c r="AU161" s="35">
        <v>146.1</v>
      </c>
      <c r="AV161" s="35">
        <v>146.1</v>
      </c>
      <c r="AW161" s="35">
        <v>146.1</v>
      </c>
      <c r="AX161" s="35">
        <v>146.1</v>
      </c>
      <c r="AY161" s="35">
        <v>148</v>
      </c>
      <c r="AZ161" s="35">
        <v>157.5</v>
      </c>
      <c r="BA161" s="35">
        <v>157</v>
      </c>
      <c r="BB161" s="35">
        <v>158</v>
      </c>
      <c r="BC161" s="35">
        <v>162.19999999999999</v>
      </c>
      <c r="BD161" s="35">
        <v>165</v>
      </c>
      <c r="BE161" s="35">
        <v>163.19999999999999</v>
      </c>
      <c r="BF161" s="35">
        <v>153.6</v>
      </c>
      <c r="BG161" s="35">
        <v>151.6</v>
      </c>
      <c r="BH161" s="35">
        <v>164</v>
      </c>
      <c r="BI161" s="35">
        <v>166.8</v>
      </c>
      <c r="BJ161" s="35">
        <v>164</v>
      </c>
      <c r="BK161" s="35">
        <v>162</v>
      </c>
      <c r="BL161" s="35">
        <v>162</v>
      </c>
      <c r="BM161" s="35">
        <v>172.3</v>
      </c>
      <c r="BN161" s="35">
        <v>168.8</v>
      </c>
      <c r="BO161" s="35">
        <v>171.9</v>
      </c>
      <c r="BP161" s="35">
        <v>176.2</v>
      </c>
      <c r="BQ161" s="35">
        <v>177</v>
      </c>
      <c r="BR161" s="35">
        <v>175.7</v>
      </c>
      <c r="BS161" s="35">
        <v>175.7</v>
      </c>
      <c r="BT161" s="35">
        <v>175</v>
      </c>
      <c r="BU161" s="35">
        <v>172.3</v>
      </c>
      <c r="BV161" s="35">
        <v>172.6</v>
      </c>
      <c r="BW161" s="35">
        <v>173.4</v>
      </c>
      <c r="BX161" s="35">
        <v>177.7</v>
      </c>
      <c r="BY161" s="35">
        <v>182.2</v>
      </c>
      <c r="BZ161" s="35">
        <v>180.7</v>
      </c>
      <c r="CA161" s="35">
        <v>185.8</v>
      </c>
      <c r="CB161" s="35">
        <v>185</v>
      </c>
      <c r="CC161" s="35">
        <v>184.7</v>
      </c>
      <c r="CD161" s="35">
        <v>185</v>
      </c>
      <c r="CE161" s="35">
        <v>187.6</v>
      </c>
      <c r="CF161" s="35">
        <v>188.6</v>
      </c>
      <c r="CG161" s="35">
        <v>186.7</v>
      </c>
      <c r="CH161" s="35">
        <v>186.7</v>
      </c>
      <c r="CI161" s="35">
        <v>191.9</v>
      </c>
      <c r="CJ161" s="35">
        <v>191.9</v>
      </c>
      <c r="CK161" s="35">
        <v>192.5</v>
      </c>
      <c r="CL161" s="35">
        <v>194.1</v>
      </c>
    </row>
    <row r="162" spans="1:90">
      <c r="A162" s="43" t="s">
        <v>352</v>
      </c>
      <c r="B162" s="43" t="s">
        <v>353</v>
      </c>
      <c r="C162" s="34">
        <v>9.239E-2</v>
      </c>
      <c r="D162" s="35">
        <v>100</v>
      </c>
      <c r="E162" s="35">
        <v>100</v>
      </c>
      <c r="F162" s="35">
        <v>100</v>
      </c>
      <c r="G162" s="35">
        <v>100.3</v>
      </c>
      <c r="H162" s="35">
        <v>100.3</v>
      </c>
      <c r="I162" s="35">
        <v>100.3</v>
      </c>
      <c r="J162" s="35">
        <v>100.3</v>
      </c>
      <c r="K162" s="35">
        <v>100.3</v>
      </c>
      <c r="L162" s="35">
        <v>100.3</v>
      </c>
      <c r="M162" s="35">
        <v>100.3</v>
      </c>
      <c r="N162" s="35">
        <v>100.3</v>
      </c>
      <c r="O162" s="35">
        <v>100.3</v>
      </c>
      <c r="P162" s="35">
        <v>100.3</v>
      </c>
      <c r="Q162" s="35">
        <v>100.3</v>
      </c>
      <c r="R162" s="35">
        <v>100.3</v>
      </c>
      <c r="S162" s="35">
        <v>95.6</v>
      </c>
      <c r="T162" s="35">
        <v>95.6</v>
      </c>
      <c r="U162" s="35">
        <v>95.6</v>
      </c>
      <c r="V162" s="35">
        <v>95.6</v>
      </c>
      <c r="W162" s="35">
        <v>95.6</v>
      </c>
      <c r="X162" s="35">
        <v>95.6</v>
      </c>
      <c r="Y162" s="35">
        <v>95.6</v>
      </c>
      <c r="Z162" s="35">
        <v>95.6</v>
      </c>
      <c r="AA162" s="35">
        <v>95.6</v>
      </c>
      <c r="AB162" s="35">
        <v>95.6</v>
      </c>
      <c r="AC162" s="35">
        <v>95.6</v>
      </c>
      <c r="AD162" s="35">
        <v>95.6</v>
      </c>
      <c r="AE162" s="35">
        <v>96.2</v>
      </c>
      <c r="AF162" s="35">
        <v>96.2</v>
      </c>
      <c r="AG162" s="35">
        <v>96.2</v>
      </c>
      <c r="AH162" s="35">
        <v>96.2</v>
      </c>
      <c r="AI162" s="35">
        <v>96.2</v>
      </c>
      <c r="AJ162" s="35">
        <v>96.2</v>
      </c>
      <c r="AK162" s="35">
        <v>96.2</v>
      </c>
      <c r="AL162" s="35">
        <v>96.2</v>
      </c>
      <c r="AM162" s="35">
        <v>96.2</v>
      </c>
      <c r="AN162" s="35">
        <v>96.2</v>
      </c>
      <c r="AO162" s="35">
        <v>96.2</v>
      </c>
      <c r="AP162" s="35">
        <v>96.2</v>
      </c>
      <c r="AQ162" s="35">
        <v>94.9</v>
      </c>
      <c r="AR162" s="35">
        <v>96.2</v>
      </c>
      <c r="AS162" s="35">
        <v>96.2</v>
      </c>
      <c r="AT162" s="35">
        <v>96.2</v>
      </c>
      <c r="AU162" s="35">
        <v>96.2</v>
      </c>
      <c r="AV162" s="35">
        <v>96.2</v>
      </c>
      <c r="AW162" s="35">
        <v>96.2</v>
      </c>
      <c r="AX162" s="35">
        <v>96.2</v>
      </c>
      <c r="AY162" s="35">
        <v>96.2</v>
      </c>
      <c r="AZ162" s="35">
        <v>84.9</v>
      </c>
      <c r="BA162" s="35">
        <v>84.9</v>
      </c>
      <c r="BB162" s="35">
        <v>84.9</v>
      </c>
      <c r="BC162" s="35">
        <v>118.8</v>
      </c>
      <c r="BD162" s="35">
        <v>118.8</v>
      </c>
      <c r="BE162" s="35">
        <v>118.8</v>
      </c>
      <c r="BF162" s="35">
        <v>118.8</v>
      </c>
      <c r="BG162" s="35">
        <v>118.8</v>
      </c>
      <c r="BH162" s="35">
        <v>118.8</v>
      </c>
      <c r="BI162" s="35">
        <v>118.8</v>
      </c>
      <c r="BJ162" s="35">
        <v>118.8</v>
      </c>
      <c r="BK162" s="35">
        <v>118.8</v>
      </c>
      <c r="BL162" s="35">
        <v>118.8</v>
      </c>
      <c r="BM162" s="35">
        <v>118.8</v>
      </c>
      <c r="BN162" s="35">
        <v>118.8</v>
      </c>
      <c r="BO162" s="35">
        <v>118.8</v>
      </c>
      <c r="BP162" s="35">
        <v>118.8</v>
      </c>
      <c r="BQ162" s="35">
        <v>118.8</v>
      </c>
      <c r="BR162" s="35">
        <v>123.7</v>
      </c>
      <c r="BS162" s="35">
        <v>131.1</v>
      </c>
      <c r="BT162" s="35">
        <v>128</v>
      </c>
      <c r="BU162" s="35">
        <v>123.7</v>
      </c>
      <c r="BV162" s="35">
        <v>131.1</v>
      </c>
      <c r="BW162" s="35">
        <v>131.1</v>
      </c>
      <c r="BX162" s="35">
        <v>131.1</v>
      </c>
      <c r="BY162" s="35">
        <v>131.1</v>
      </c>
      <c r="BZ162" s="35">
        <v>124.9</v>
      </c>
      <c r="CA162" s="35">
        <v>126.2</v>
      </c>
      <c r="CB162" s="35">
        <v>138.5</v>
      </c>
      <c r="CC162" s="35">
        <v>141</v>
      </c>
      <c r="CD162" s="35">
        <v>148.4</v>
      </c>
      <c r="CE162" s="35">
        <v>153.30000000000001</v>
      </c>
      <c r="CF162" s="35">
        <v>147.19999999999999</v>
      </c>
      <c r="CG162" s="35">
        <v>148.4</v>
      </c>
      <c r="CH162" s="35">
        <v>141</v>
      </c>
      <c r="CI162" s="35">
        <v>148.4</v>
      </c>
      <c r="CJ162" s="35">
        <v>147.19999999999999</v>
      </c>
      <c r="CK162" s="35">
        <v>144.1</v>
      </c>
      <c r="CL162" s="35">
        <v>143.5</v>
      </c>
    </row>
    <row r="163" spans="1:90">
      <c r="A163" s="43" t="s">
        <v>354</v>
      </c>
      <c r="B163" s="43" t="s">
        <v>355</v>
      </c>
      <c r="C163" s="34">
        <v>1.3401700000000001</v>
      </c>
      <c r="D163" s="35">
        <v>101.5</v>
      </c>
      <c r="E163" s="35">
        <v>101.2</v>
      </c>
      <c r="F163" s="35">
        <v>100.6</v>
      </c>
      <c r="G163" s="35">
        <v>98.9</v>
      </c>
      <c r="H163" s="35">
        <v>99.5</v>
      </c>
      <c r="I163" s="35">
        <v>100.8</v>
      </c>
      <c r="J163" s="35">
        <v>102.4</v>
      </c>
      <c r="K163" s="35">
        <v>102.3</v>
      </c>
      <c r="L163" s="35">
        <v>102.7</v>
      </c>
      <c r="M163" s="35">
        <v>103.5</v>
      </c>
      <c r="N163" s="35">
        <v>105.3</v>
      </c>
      <c r="O163" s="35">
        <v>106.8</v>
      </c>
      <c r="P163" s="35">
        <v>111.9</v>
      </c>
      <c r="Q163" s="35">
        <v>112.6</v>
      </c>
      <c r="R163" s="35">
        <v>110.9</v>
      </c>
      <c r="S163" s="35">
        <v>111.9</v>
      </c>
      <c r="T163" s="35">
        <v>113.8</v>
      </c>
      <c r="U163" s="35">
        <v>114.7</v>
      </c>
      <c r="V163" s="35">
        <v>115.5</v>
      </c>
      <c r="W163" s="35">
        <v>118.5</v>
      </c>
      <c r="X163" s="35">
        <v>122.4</v>
      </c>
      <c r="Y163" s="35">
        <v>123.2</v>
      </c>
      <c r="Z163" s="35">
        <v>125.7</v>
      </c>
      <c r="AA163" s="35">
        <v>126.2</v>
      </c>
      <c r="AB163" s="35">
        <v>124.4</v>
      </c>
      <c r="AC163" s="35">
        <v>123.5</v>
      </c>
      <c r="AD163" s="35">
        <v>121.3</v>
      </c>
      <c r="AE163" s="35">
        <v>120.5</v>
      </c>
      <c r="AF163" s="35">
        <v>118.5</v>
      </c>
      <c r="AG163" s="35">
        <v>119.9</v>
      </c>
      <c r="AH163" s="35">
        <v>124.3</v>
      </c>
      <c r="AI163" s="35">
        <v>125.8</v>
      </c>
      <c r="AJ163" s="35">
        <v>125</v>
      </c>
      <c r="AK163" s="35">
        <v>127.3</v>
      </c>
      <c r="AL163" s="35">
        <v>127.3</v>
      </c>
      <c r="AM163" s="35">
        <v>126.7</v>
      </c>
      <c r="AN163" s="35">
        <v>127.1</v>
      </c>
      <c r="AO163" s="35">
        <v>128.69999999999999</v>
      </c>
      <c r="AP163" s="35">
        <v>129.1</v>
      </c>
      <c r="AQ163" s="35">
        <v>129.1</v>
      </c>
      <c r="AR163" s="35">
        <v>128.69999999999999</v>
      </c>
      <c r="AS163" s="35">
        <v>129.80000000000001</v>
      </c>
      <c r="AT163" s="35">
        <v>130.30000000000001</v>
      </c>
      <c r="AU163" s="35">
        <v>129.9</v>
      </c>
      <c r="AV163" s="35">
        <v>129.9</v>
      </c>
      <c r="AW163" s="35">
        <v>129.69999999999999</v>
      </c>
      <c r="AX163" s="35">
        <v>129.30000000000001</v>
      </c>
      <c r="AY163" s="35">
        <v>128.9</v>
      </c>
      <c r="AZ163" s="35">
        <v>131.6</v>
      </c>
      <c r="BA163" s="35">
        <v>131.9</v>
      </c>
      <c r="BB163" s="35">
        <v>131.5</v>
      </c>
      <c r="BC163" s="35">
        <v>130.4</v>
      </c>
      <c r="BD163" s="35">
        <v>130.30000000000001</v>
      </c>
      <c r="BE163" s="35">
        <v>130.19999999999999</v>
      </c>
      <c r="BF163" s="35">
        <v>130.9</v>
      </c>
      <c r="BG163" s="35">
        <v>132.19999999999999</v>
      </c>
      <c r="BH163" s="35">
        <v>134.9</v>
      </c>
      <c r="BI163" s="35">
        <v>139.1</v>
      </c>
      <c r="BJ163" s="35">
        <v>143.19999999999999</v>
      </c>
      <c r="BK163" s="35">
        <v>143.5</v>
      </c>
      <c r="BL163" s="35">
        <v>146.69999999999999</v>
      </c>
      <c r="BM163" s="35">
        <v>145.9</v>
      </c>
      <c r="BN163" s="35">
        <v>148.30000000000001</v>
      </c>
      <c r="BO163" s="35">
        <v>143.19999999999999</v>
      </c>
      <c r="BP163" s="35">
        <v>142.1</v>
      </c>
      <c r="BQ163" s="35">
        <v>142.6</v>
      </c>
      <c r="BR163" s="35">
        <v>144.30000000000001</v>
      </c>
      <c r="BS163" s="35">
        <v>145.30000000000001</v>
      </c>
      <c r="BT163" s="35">
        <v>145.1</v>
      </c>
      <c r="BU163" s="35">
        <v>146.1</v>
      </c>
      <c r="BV163" s="35">
        <v>146.4</v>
      </c>
      <c r="BW163" s="35">
        <v>146.4</v>
      </c>
      <c r="BX163" s="35">
        <v>149.1</v>
      </c>
      <c r="BY163" s="35">
        <v>149.6</v>
      </c>
      <c r="BZ163" s="35">
        <v>149.30000000000001</v>
      </c>
      <c r="CA163" s="35">
        <v>147.5</v>
      </c>
      <c r="CB163" s="35">
        <v>146.30000000000001</v>
      </c>
      <c r="CC163" s="35">
        <v>146.1</v>
      </c>
      <c r="CD163" s="35">
        <v>146.1</v>
      </c>
      <c r="CE163" s="35">
        <v>146</v>
      </c>
      <c r="CF163" s="35">
        <v>146.1</v>
      </c>
      <c r="CG163" s="35">
        <v>146.19999999999999</v>
      </c>
      <c r="CH163" s="35">
        <v>145.9</v>
      </c>
      <c r="CI163" s="35">
        <v>145.5</v>
      </c>
      <c r="CJ163" s="35">
        <v>145.4</v>
      </c>
      <c r="CK163" s="35">
        <v>146.30000000000001</v>
      </c>
      <c r="CL163" s="35">
        <v>146.9</v>
      </c>
    </row>
    <row r="164" spans="1:90">
      <c r="A164" s="43" t="s">
        <v>356</v>
      </c>
      <c r="B164" s="43" t="s">
        <v>357</v>
      </c>
      <c r="C164" s="34">
        <v>0.45223999999999998</v>
      </c>
      <c r="D164" s="35">
        <v>101</v>
      </c>
      <c r="E164" s="35">
        <v>100.3</v>
      </c>
      <c r="F164" s="35">
        <v>99.1</v>
      </c>
      <c r="G164" s="35">
        <v>97</v>
      </c>
      <c r="H164" s="35">
        <v>97.5</v>
      </c>
      <c r="I164" s="35">
        <v>98.6</v>
      </c>
      <c r="J164" s="35">
        <v>101.3</v>
      </c>
      <c r="K164" s="35">
        <v>101.7</v>
      </c>
      <c r="L164" s="35">
        <v>102.2</v>
      </c>
      <c r="M164" s="35">
        <v>103.4</v>
      </c>
      <c r="N164" s="35">
        <v>106.6</v>
      </c>
      <c r="O164" s="35">
        <v>108.7</v>
      </c>
      <c r="P164" s="35">
        <v>112.9</v>
      </c>
      <c r="Q164" s="35">
        <v>113.5</v>
      </c>
      <c r="R164" s="35">
        <v>111.9</v>
      </c>
      <c r="S164" s="35">
        <v>110.1</v>
      </c>
      <c r="T164" s="35">
        <v>111.3</v>
      </c>
      <c r="U164" s="35">
        <v>113.8</v>
      </c>
      <c r="V164" s="35">
        <v>114.8</v>
      </c>
      <c r="W164" s="35">
        <v>119.3</v>
      </c>
      <c r="X164" s="35">
        <v>126.4</v>
      </c>
      <c r="Y164" s="35">
        <v>127.4</v>
      </c>
      <c r="Z164" s="35">
        <v>129.1</v>
      </c>
      <c r="AA164" s="35">
        <v>130.30000000000001</v>
      </c>
      <c r="AB164" s="35">
        <v>129.19999999999999</v>
      </c>
      <c r="AC164" s="35">
        <v>127.9</v>
      </c>
      <c r="AD164" s="35">
        <v>124.2</v>
      </c>
      <c r="AE164" s="35">
        <v>120.9</v>
      </c>
      <c r="AF164" s="35">
        <v>116.7</v>
      </c>
      <c r="AG164" s="35">
        <v>118.6</v>
      </c>
      <c r="AH164" s="35">
        <v>125.3</v>
      </c>
      <c r="AI164" s="35">
        <v>128.9</v>
      </c>
      <c r="AJ164" s="35">
        <v>127.3</v>
      </c>
      <c r="AK164" s="35">
        <v>128.9</v>
      </c>
      <c r="AL164" s="35">
        <v>128</v>
      </c>
      <c r="AM164" s="35">
        <v>127.3</v>
      </c>
      <c r="AN164" s="35">
        <v>128.6</v>
      </c>
      <c r="AO164" s="35">
        <v>129.5</v>
      </c>
      <c r="AP164" s="35">
        <v>129.5</v>
      </c>
      <c r="AQ164" s="35">
        <v>129.6</v>
      </c>
      <c r="AR164" s="35">
        <v>128.6</v>
      </c>
      <c r="AS164" s="35">
        <v>129.19999999999999</v>
      </c>
      <c r="AT164" s="35">
        <v>129.5</v>
      </c>
      <c r="AU164" s="35">
        <v>129.6</v>
      </c>
      <c r="AV164" s="35">
        <v>129.6</v>
      </c>
      <c r="AW164" s="35">
        <v>129.9</v>
      </c>
      <c r="AX164" s="35">
        <v>130.4</v>
      </c>
      <c r="AY164" s="35">
        <v>130</v>
      </c>
      <c r="AZ164" s="35">
        <v>131.5</v>
      </c>
      <c r="BA164" s="35">
        <v>131.6</v>
      </c>
      <c r="BB164" s="35">
        <v>131.5</v>
      </c>
      <c r="BC164" s="35">
        <v>128.80000000000001</v>
      </c>
      <c r="BD164" s="35">
        <v>127.5</v>
      </c>
      <c r="BE164" s="35">
        <v>127.6</v>
      </c>
      <c r="BF164" s="35">
        <v>129.6</v>
      </c>
      <c r="BG164" s="35">
        <v>132.5</v>
      </c>
      <c r="BH164" s="35">
        <v>136.9</v>
      </c>
      <c r="BI164" s="35">
        <v>140.1</v>
      </c>
      <c r="BJ164" s="35">
        <v>145.80000000000001</v>
      </c>
      <c r="BK164" s="35">
        <v>146.30000000000001</v>
      </c>
      <c r="BL164" s="35">
        <v>149</v>
      </c>
      <c r="BM164" s="35">
        <v>148.80000000000001</v>
      </c>
      <c r="BN164" s="35">
        <v>148.4</v>
      </c>
      <c r="BO164" s="35">
        <v>142.30000000000001</v>
      </c>
      <c r="BP164" s="35">
        <v>143.4</v>
      </c>
      <c r="BQ164" s="35">
        <v>144.9</v>
      </c>
      <c r="BR164" s="35">
        <v>146.80000000000001</v>
      </c>
      <c r="BS164" s="35">
        <v>146.9</v>
      </c>
      <c r="BT164" s="35">
        <v>146.9</v>
      </c>
      <c r="BU164" s="35">
        <v>146.80000000000001</v>
      </c>
      <c r="BV164" s="35">
        <v>146.80000000000001</v>
      </c>
      <c r="BW164" s="35">
        <v>146.80000000000001</v>
      </c>
      <c r="BX164" s="35">
        <v>148.4</v>
      </c>
      <c r="BY164" s="35">
        <v>150.4</v>
      </c>
      <c r="BZ164" s="35">
        <v>150.4</v>
      </c>
      <c r="CA164" s="35">
        <v>147.80000000000001</v>
      </c>
      <c r="CB164" s="35">
        <v>146</v>
      </c>
      <c r="CC164" s="35">
        <v>146.1</v>
      </c>
      <c r="CD164" s="35">
        <v>146.30000000000001</v>
      </c>
      <c r="CE164" s="35">
        <v>146.19999999999999</v>
      </c>
      <c r="CF164" s="35">
        <v>146.1</v>
      </c>
      <c r="CG164" s="35">
        <v>145.69999999999999</v>
      </c>
      <c r="CH164" s="35">
        <v>145</v>
      </c>
      <c r="CI164" s="35">
        <v>145.4</v>
      </c>
      <c r="CJ164" s="35">
        <v>144.69999999999999</v>
      </c>
      <c r="CK164" s="35">
        <v>144.9</v>
      </c>
      <c r="CL164" s="35">
        <v>144.9</v>
      </c>
    </row>
    <row r="165" spans="1:90">
      <c r="A165" s="43" t="s">
        <v>358</v>
      </c>
      <c r="B165" s="43" t="s">
        <v>359</v>
      </c>
      <c r="C165" s="34">
        <v>0.39334000000000002</v>
      </c>
      <c r="D165" s="35">
        <v>103.2</v>
      </c>
      <c r="E165" s="35">
        <v>102.3</v>
      </c>
      <c r="F165" s="35">
        <v>102</v>
      </c>
      <c r="G165" s="35">
        <v>98.2</v>
      </c>
      <c r="H165" s="35">
        <v>99.6</v>
      </c>
      <c r="I165" s="35">
        <v>102.1</v>
      </c>
      <c r="J165" s="35">
        <v>103.1</v>
      </c>
      <c r="K165" s="35">
        <v>102.5</v>
      </c>
      <c r="L165" s="35">
        <v>102.7</v>
      </c>
      <c r="M165" s="35">
        <v>104.2</v>
      </c>
      <c r="N165" s="35">
        <v>106.8</v>
      </c>
      <c r="O165" s="35">
        <v>109.9</v>
      </c>
      <c r="P165" s="35">
        <v>114.8</v>
      </c>
      <c r="Q165" s="35">
        <v>114.1</v>
      </c>
      <c r="R165" s="35">
        <v>110.8</v>
      </c>
      <c r="S165" s="35">
        <v>116.5</v>
      </c>
      <c r="T165" s="35">
        <v>120.4</v>
      </c>
      <c r="U165" s="35">
        <v>121.1</v>
      </c>
      <c r="V165" s="35">
        <v>120.8</v>
      </c>
      <c r="W165" s="35">
        <v>123.4</v>
      </c>
      <c r="X165" s="35">
        <v>126</v>
      </c>
      <c r="Y165" s="35">
        <v>128.30000000000001</v>
      </c>
      <c r="Z165" s="35">
        <v>134.19999999999999</v>
      </c>
      <c r="AA165" s="35">
        <v>134.9</v>
      </c>
      <c r="AB165" s="35">
        <v>131.80000000000001</v>
      </c>
      <c r="AC165" s="35">
        <v>130.69999999999999</v>
      </c>
      <c r="AD165" s="35">
        <v>127.9</v>
      </c>
      <c r="AE165" s="35">
        <v>124.9</v>
      </c>
      <c r="AF165" s="35">
        <v>124.6</v>
      </c>
      <c r="AG165" s="35">
        <v>125.6</v>
      </c>
      <c r="AH165" s="35">
        <v>129.30000000000001</v>
      </c>
      <c r="AI165" s="35">
        <v>129.5</v>
      </c>
      <c r="AJ165" s="35">
        <v>128.4</v>
      </c>
      <c r="AK165" s="35">
        <v>132.69999999999999</v>
      </c>
      <c r="AL165" s="35">
        <v>134.1</v>
      </c>
      <c r="AM165" s="35">
        <v>134.19999999999999</v>
      </c>
      <c r="AN165" s="35">
        <v>134.5</v>
      </c>
      <c r="AO165" s="35">
        <v>134.5</v>
      </c>
      <c r="AP165" s="35">
        <v>134.69999999999999</v>
      </c>
      <c r="AQ165" s="35">
        <v>134.80000000000001</v>
      </c>
      <c r="AR165" s="35">
        <v>134.19999999999999</v>
      </c>
      <c r="AS165" s="35">
        <v>135.1</v>
      </c>
      <c r="AT165" s="35">
        <v>135.1</v>
      </c>
      <c r="AU165" s="35">
        <v>134.4</v>
      </c>
      <c r="AV165" s="35">
        <v>134.4</v>
      </c>
      <c r="AW165" s="35">
        <v>134.9</v>
      </c>
      <c r="AX165" s="35">
        <v>135.5</v>
      </c>
      <c r="AY165" s="35">
        <v>135</v>
      </c>
      <c r="AZ165" s="35">
        <v>142.19999999999999</v>
      </c>
      <c r="BA165" s="35">
        <v>142.19999999999999</v>
      </c>
      <c r="BB165" s="35">
        <v>141.1</v>
      </c>
      <c r="BC165" s="35">
        <v>139.80000000000001</v>
      </c>
      <c r="BD165" s="35">
        <v>140</v>
      </c>
      <c r="BE165" s="35">
        <v>139</v>
      </c>
      <c r="BF165" s="35">
        <v>137.30000000000001</v>
      </c>
      <c r="BG165" s="35">
        <v>136.5</v>
      </c>
      <c r="BH165" s="35">
        <v>139.30000000000001</v>
      </c>
      <c r="BI165" s="35">
        <v>147.30000000000001</v>
      </c>
      <c r="BJ165" s="35">
        <v>151.5</v>
      </c>
      <c r="BK165" s="35">
        <v>152.80000000000001</v>
      </c>
      <c r="BL165" s="35">
        <v>159.19999999999999</v>
      </c>
      <c r="BM165" s="35">
        <v>156.69999999999999</v>
      </c>
      <c r="BN165" s="35">
        <v>164.6</v>
      </c>
      <c r="BO165" s="35">
        <v>156.80000000000001</v>
      </c>
      <c r="BP165" s="35">
        <v>154.30000000000001</v>
      </c>
      <c r="BQ165" s="35">
        <v>153.19999999999999</v>
      </c>
      <c r="BR165" s="35">
        <v>154.69999999999999</v>
      </c>
      <c r="BS165" s="35">
        <v>155.80000000000001</v>
      </c>
      <c r="BT165" s="35">
        <v>155.69999999999999</v>
      </c>
      <c r="BU165" s="35">
        <v>157.80000000000001</v>
      </c>
      <c r="BV165" s="35">
        <v>158.30000000000001</v>
      </c>
      <c r="BW165" s="35">
        <v>159</v>
      </c>
      <c r="BX165" s="35">
        <v>167.8</v>
      </c>
      <c r="BY165" s="35">
        <v>167.1</v>
      </c>
      <c r="BZ165" s="35">
        <v>166.8</v>
      </c>
      <c r="CA165" s="35">
        <v>164.6</v>
      </c>
      <c r="CB165" s="35">
        <v>163.19999999999999</v>
      </c>
      <c r="CC165" s="35">
        <v>164.2</v>
      </c>
      <c r="CD165" s="35">
        <v>164.7</v>
      </c>
      <c r="CE165" s="35">
        <v>164.5</v>
      </c>
      <c r="CF165" s="35">
        <v>164.3</v>
      </c>
      <c r="CG165" s="35">
        <v>163.80000000000001</v>
      </c>
      <c r="CH165" s="35">
        <v>163.5</v>
      </c>
      <c r="CI165" s="35">
        <v>162.6</v>
      </c>
      <c r="CJ165" s="35">
        <v>163.4</v>
      </c>
      <c r="CK165" s="35">
        <v>164.5</v>
      </c>
      <c r="CL165" s="35">
        <v>164</v>
      </c>
    </row>
    <row r="166" spans="1:90">
      <c r="A166" s="43" t="s">
        <v>360</v>
      </c>
      <c r="B166" s="43" t="s">
        <v>361</v>
      </c>
      <c r="C166" s="34">
        <v>9.7339999999999996E-2</v>
      </c>
      <c r="D166" s="35">
        <v>107.8</v>
      </c>
      <c r="E166" s="35">
        <v>107.8</v>
      </c>
      <c r="F166" s="35">
        <v>107.8</v>
      </c>
      <c r="G166" s="35">
        <v>107.8</v>
      </c>
      <c r="H166" s="35">
        <v>107.8</v>
      </c>
      <c r="I166" s="35">
        <v>107.8</v>
      </c>
      <c r="J166" s="35">
        <v>107.8</v>
      </c>
      <c r="K166" s="35">
        <v>107.8</v>
      </c>
      <c r="L166" s="35">
        <v>107.8</v>
      </c>
      <c r="M166" s="35">
        <v>107.8</v>
      </c>
      <c r="N166" s="35">
        <v>107.8</v>
      </c>
      <c r="O166" s="35">
        <v>107.8</v>
      </c>
      <c r="P166" s="35">
        <v>130.80000000000001</v>
      </c>
      <c r="Q166" s="35">
        <v>130.80000000000001</v>
      </c>
      <c r="R166" s="35">
        <v>130.80000000000001</v>
      </c>
      <c r="S166" s="35">
        <v>130.80000000000001</v>
      </c>
      <c r="T166" s="35">
        <v>130.80000000000001</v>
      </c>
      <c r="U166" s="35">
        <v>130.80000000000001</v>
      </c>
      <c r="V166" s="35">
        <v>130.80000000000001</v>
      </c>
      <c r="W166" s="35">
        <v>130.80000000000001</v>
      </c>
      <c r="X166" s="35">
        <v>130.80000000000001</v>
      </c>
      <c r="Y166" s="35">
        <v>130.80000000000001</v>
      </c>
      <c r="Z166" s="35">
        <v>130.80000000000001</v>
      </c>
      <c r="AA166" s="35">
        <v>130.80000000000001</v>
      </c>
      <c r="AB166" s="35">
        <v>123.3</v>
      </c>
      <c r="AC166" s="35">
        <v>123.3</v>
      </c>
      <c r="AD166" s="35">
        <v>123.3</v>
      </c>
      <c r="AE166" s="35">
        <v>123.3</v>
      </c>
      <c r="AF166" s="35">
        <v>123.3</v>
      </c>
      <c r="AG166" s="35">
        <v>123.3</v>
      </c>
      <c r="AH166" s="35">
        <v>123.3</v>
      </c>
      <c r="AI166" s="35">
        <v>123.3</v>
      </c>
      <c r="AJ166" s="35">
        <v>123.3</v>
      </c>
      <c r="AK166" s="35">
        <v>123.3</v>
      </c>
      <c r="AL166" s="35">
        <v>123.3</v>
      </c>
      <c r="AM166" s="35">
        <v>123.3</v>
      </c>
      <c r="AN166" s="35">
        <v>123.3</v>
      </c>
      <c r="AO166" s="35">
        <v>132.9</v>
      </c>
      <c r="AP166" s="35">
        <v>132.9</v>
      </c>
      <c r="AQ166" s="35">
        <v>130.19999999999999</v>
      </c>
      <c r="AR166" s="35">
        <v>128.4</v>
      </c>
      <c r="AS166" s="35">
        <v>131.30000000000001</v>
      </c>
      <c r="AT166" s="35">
        <v>133.9</v>
      </c>
      <c r="AU166" s="35">
        <v>132.69999999999999</v>
      </c>
      <c r="AV166" s="35">
        <v>129.9</v>
      </c>
      <c r="AW166" s="35">
        <v>126.9</v>
      </c>
      <c r="AX166" s="35">
        <v>124.3</v>
      </c>
      <c r="AY166" s="35">
        <v>122.4</v>
      </c>
      <c r="AZ166" s="35">
        <v>118.4</v>
      </c>
      <c r="BA166" s="35">
        <v>119.9</v>
      </c>
      <c r="BB166" s="35">
        <v>117.6</v>
      </c>
      <c r="BC166" s="35">
        <v>119.3</v>
      </c>
      <c r="BD166" s="35">
        <v>120.6</v>
      </c>
      <c r="BE166" s="35">
        <v>118.2</v>
      </c>
      <c r="BF166" s="35">
        <v>125.4</v>
      </c>
      <c r="BG166" s="35">
        <v>127.6</v>
      </c>
      <c r="BH166" s="35">
        <v>125.4</v>
      </c>
      <c r="BI166" s="35">
        <v>126.9</v>
      </c>
      <c r="BJ166" s="35">
        <v>130.4</v>
      </c>
      <c r="BK166" s="35">
        <v>130.4</v>
      </c>
      <c r="BL166" s="35">
        <v>134.5</v>
      </c>
      <c r="BM166" s="35">
        <v>134.19999999999999</v>
      </c>
      <c r="BN166" s="35">
        <v>133.19999999999999</v>
      </c>
      <c r="BO166" s="35">
        <v>131.4</v>
      </c>
      <c r="BP166" s="35">
        <v>131.4</v>
      </c>
      <c r="BQ166" s="35">
        <v>131.4</v>
      </c>
      <c r="BR166" s="35">
        <v>132.6</v>
      </c>
      <c r="BS166" s="35">
        <v>135.69999999999999</v>
      </c>
      <c r="BT166" s="35">
        <v>133.6</v>
      </c>
      <c r="BU166" s="35">
        <v>134.19999999999999</v>
      </c>
      <c r="BV166" s="35">
        <v>136.1</v>
      </c>
      <c r="BW166" s="35">
        <v>136.1</v>
      </c>
      <c r="BX166" s="35">
        <v>136.1</v>
      </c>
      <c r="BY166" s="35">
        <v>136.1</v>
      </c>
      <c r="BZ166" s="35">
        <v>136.1</v>
      </c>
      <c r="CA166" s="35">
        <v>136.1</v>
      </c>
      <c r="CB166" s="35">
        <v>136.1</v>
      </c>
      <c r="CC166" s="35">
        <v>136.1</v>
      </c>
      <c r="CD166" s="35">
        <v>136.1</v>
      </c>
      <c r="CE166" s="35">
        <v>136.1</v>
      </c>
      <c r="CF166" s="35">
        <v>136.1</v>
      </c>
      <c r="CG166" s="35">
        <v>136.1</v>
      </c>
      <c r="CH166" s="35">
        <v>136.1</v>
      </c>
      <c r="CI166" s="35">
        <v>136.1</v>
      </c>
      <c r="CJ166" s="35">
        <v>136.1</v>
      </c>
      <c r="CK166" s="35">
        <v>136.1</v>
      </c>
      <c r="CL166" s="35">
        <v>136.1</v>
      </c>
    </row>
    <row r="167" spans="1:90">
      <c r="A167" s="43" t="s">
        <v>362</v>
      </c>
      <c r="B167" s="43" t="s">
        <v>363</v>
      </c>
      <c r="C167" s="34">
        <v>8.4989999999999996E-2</v>
      </c>
      <c r="D167" s="35">
        <v>99.7</v>
      </c>
      <c r="E167" s="35">
        <v>104.6</v>
      </c>
      <c r="F167" s="35">
        <v>100.1</v>
      </c>
      <c r="G167" s="35">
        <v>96</v>
      </c>
      <c r="H167" s="35">
        <v>95.8</v>
      </c>
      <c r="I167" s="35">
        <v>98.5</v>
      </c>
      <c r="J167" s="35">
        <v>101.5</v>
      </c>
      <c r="K167" s="35">
        <v>101.9</v>
      </c>
      <c r="L167" s="35">
        <v>101.6</v>
      </c>
      <c r="M167" s="35">
        <v>105</v>
      </c>
      <c r="N167" s="35">
        <v>107.6</v>
      </c>
      <c r="O167" s="35">
        <v>109.1</v>
      </c>
      <c r="P167" s="35">
        <v>115.5</v>
      </c>
      <c r="Q167" s="35">
        <v>120.2</v>
      </c>
      <c r="R167" s="35">
        <v>118.7</v>
      </c>
      <c r="S167" s="35">
        <v>112.9</v>
      </c>
      <c r="T167" s="35">
        <v>115.4</v>
      </c>
      <c r="U167" s="35">
        <v>115.5</v>
      </c>
      <c r="V167" s="35">
        <v>117.5</v>
      </c>
      <c r="W167" s="35">
        <v>126.3</v>
      </c>
      <c r="X167" s="35">
        <v>137.80000000000001</v>
      </c>
      <c r="Y167" s="35">
        <v>137.9</v>
      </c>
      <c r="Z167" s="35">
        <v>139.80000000000001</v>
      </c>
      <c r="AA167" s="35">
        <v>139.19999999999999</v>
      </c>
      <c r="AB167" s="35">
        <v>137.5</v>
      </c>
      <c r="AC167" s="35">
        <v>138.9</v>
      </c>
      <c r="AD167" s="35">
        <v>135.6</v>
      </c>
      <c r="AE167" s="35">
        <v>130.30000000000001</v>
      </c>
      <c r="AF167" s="35">
        <v>123.7</v>
      </c>
      <c r="AG167" s="35">
        <v>125.2</v>
      </c>
      <c r="AH167" s="35">
        <v>136.1</v>
      </c>
      <c r="AI167" s="35">
        <v>138.4</v>
      </c>
      <c r="AJ167" s="35">
        <v>140</v>
      </c>
      <c r="AK167" s="35">
        <v>142.80000000000001</v>
      </c>
      <c r="AL167" s="35">
        <v>141.6</v>
      </c>
      <c r="AM167" s="35">
        <v>136.1</v>
      </c>
      <c r="AN167" s="35">
        <v>137</v>
      </c>
      <c r="AO167" s="35">
        <v>139.1</v>
      </c>
      <c r="AP167" s="35">
        <v>141.4</v>
      </c>
      <c r="AQ167" s="35">
        <v>140.9</v>
      </c>
      <c r="AR167" s="35">
        <v>137.19999999999999</v>
      </c>
      <c r="AS167" s="35">
        <v>137.6</v>
      </c>
      <c r="AT167" s="35">
        <v>139.19999999999999</v>
      </c>
      <c r="AU167" s="35">
        <v>140</v>
      </c>
      <c r="AV167" s="35">
        <v>140.30000000000001</v>
      </c>
      <c r="AW167" s="35">
        <v>142.80000000000001</v>
      </c>
      <c r="AX167" s="35">
        <v>142.6</v>
      </c>
      <c r="AY167" s="35">
        <v>141.5</v>
      </c>
      <c r="AZ167" s="35">
        <v>146.1</v>
      </c>
      <c r="BA167" s="35">
        <v>145.69999999999999</v>
      </c>
      <c r="BB167" s="35">
        <v>146.6</v>
      </c>
      <c r="BC167" s="35">
        <v>144.19999999999999</v>
      </c>
      <c r="BD167" s="35">
        <v>142.19999999999999</v>
      </c>
      <c r="BE167" s="35">
        <v>140.69999999999999</v>
      </c>
      <c r="BF167" s="35">
        <v>144</v>
      </c>
      <c r="BG167" s="35">
        <v>149.5</v>
      </c>
      <c r="BH167" s="35">
        <v>158.69999999999999</v>
      </c>
      <c r="BI167" s="35">
        <v>162.80000000000001</v>
      </c>
      <c r="BJ167" s="35">
        <v>170</v>
      </c>
      <c r="BK167" s="35">
        <v>169.1</v>
      </c>
      <c r="BL167" s="35">
        <v>171.5</v>
      </c>
      <c r="BM167" s="35">
        <v>172.3</v>
      </c>
      <c r="BN167" s="35">
        <v>175.9</v>
      </c>
      <c r="BO167" s="35">
        <v>166.9</v>
      </c>
      <c r="BP167" s="35">
        <v>157.1</v>
      </c>
      <c r="BQ167" s="35">
        <v>161.30000000000001</v>
      </c>
      <c r="BR167" s="35">
        <v>165.7</v>
      </c>
      <c r="BS167" s="35">
        <v>169.8</v>
      </c>
      <c r="BT167" s="35">
        <v>172.1</v>
      </c>
      <c r="BU167" s="35">
        <v>171.8</v>
      </c>
      <c r="BV167" s="35">
        <v>170.8</v>
      </c>
      <c r="BW167" s="35">
        <v>170.8</v>
      </c>
      <c r="BX167" s="35">
        <v>171.7</v>
      </c>
      <c r="BY167" s="35">
        <v>174.6</v>
      </c>
      <c r="BZ167" s="35">
        <v>174.3</v>
      </c>
      <c r="CA167" s="35">
        <v>167.5</v>
      </c>
      <c r="CB167" s="35">
        <v>161.9</v>
      </c>
      <c r="CC167" s="35">
        <v>161.69999999999999</v>
      </c>
      <c r="CD167" s="35">
        <v>163.6</v>
      </c>
      <c r="CE167" s="35">
        <v>165.3</v>
      </c>
      <c r="CF167" s="35">
        <v>165.2</v>
      </c>
      <c r="CG167" s="35">
        <v>165.7</v>
      </c>
      <c r="CH167" s="35">
        <v>164.9</v>
      </c>
      <c r="CI167" s="35">
        <v>165.5</v>
      </c>
      <c r="CJ167" s="35">
        <v>165.3</v>
      </c>
      <c r="CK167" s="35">
        <v>165.6</v>
      </c>
      <c r="CL167" s="35">
        <v>167.4</v>
      </c>
    </row>
    <row r="168" spans="1:90">
      <c r="A168" s="43" t="s">
        <v>364</v>
      </c>
      <c r="B168" s="43" t="s">
        <v>365</v>
      </c>
      <c r="C168" s="34">
        <v>0.11785</v>
      </c>
      <c r="D168" s="35">
        <v>96.4</v>
      </c>
      <c r="E168" s="35">
        <v>93.8</v>
      </c>
      <c r="F168" s="35">
        <v>96.4</v>
      </c>
      <c r="G168" s="35">
        <v>94.5</v>
      </c>
      <c r="H168" s="35">
        <v>96.5</v>
      </c>
      <c r="I168" s="35">
        <v>97.3</v>
      </c>
      <c r="J168" s="35">
        <v>99.2</v>
      </c>
      <c r="K168" s="35">
        <v>98.7</v>
      </c>
      <c r="L168" s="35">
        <v>97.9</v>
      </c>
      <c r="M168" s="35">
        <v>95.9</v>
      </c>
      <c r="N168" s="35">
        <v>97.1</v>
      </c>
      <c r="O168" s="35">
        <v>94.8</v>
      </c>
      <c r="P168" s="35">
        <v>93.4</v>
      </c>
      <c r="Q168" s="35">
        <v>94.4</v>
      </c>
      <c r="R168" s="35">
        <v>94.8</v>
      </c>
      <c r="S168" s="35">
        <v>98.8</v>
      </c>
      <c r="T168" s="35">
        <v>100.7</v>
      </c>
      <c r="U168" s="35">
        <v>98.9</v>
      </c>
      <c r="V168" s="35">
        <v>103.2</v>
      </c>
      <c r="W168" s="35">
        <v>105.1</v>
      </c>
      <c r="X168" s="35">
        <v>104.9</v>
      </c>
      <c r="Y168" s="35">
        <v>102.3</v>
      </c>
      <c r="Z168" s="35">
        <v>104.7</v>
      </c>
      <c r="AA168" s="35">
        <v>102.5</v>
      </c>
      <c r="AB168" s="35">
        <v>104.2</v>
      </c>
      <c r="AC168" s="35">
        <v>101.6</v>
      </c>
      <c r="AD168" s="35">
        <v>102.2</v>
      </c>
      <c r="AE168" s="35">
        <v>113.9</v>
      </c>
      <c r="AF168" s="35">
        <v>112.7</v>
      </c>
      <c r="AG168" s="35">
        <v>115.7</v>
      </c>
      <c r="AH168" s="35">
        <v>118.6</v>
      </c>
      <c r="AI168" s="35">
        <v>120.3</v>
      </c>
      <c r="AJ168" s="35">
        <v>119.3</v>
      </c>
      <c r="AK168" s="35">
        <v>123.2</v>
      </c>
      <c r="AL168" s="35">
        <v>122.5</v>
      </c>
      <c r="AM168" s="35">
        <v>122</v>
      </c>
      <c r="AN168" s="35">
        <v>118.1</v>
      </c>
      <c r="AO168" s="35">
        <v>121.3</v>
      </c>
      <c r="AP168" s="35">
        <v>123.9</v>
      </c>
      <c r="AQ168" s="35">
        <v>123.6</v>
      </c>
      <c r="AR168" s="35">
        <v>126.9</v>
      </c>
      <c r="AS168" s="35">
        <v>130.80000000000001</v>
      </c>
      <c r="AT168" s="35">
        <v>132.30000000000001</v>
      </c>
      <c r="AU168" s="35">
        <v>129.5</v>
      </c>
      <c r="AV168" s="35">
        <v>129.69999999999999</v>
      </c>
      <c r="AW168" s="35">
        <v>125.8</v>
      </c>
      <c r="AX168" s="35">
        <v>125.8</v>
      </c>
      <c r="AY168" s="35">
        <v>125.8</v>
      </c>
      <c r="AZ168" s="35">
        <v>129.4</v>
      </c>
      <c r="BA168" s="35">
        <v>129.4</v>
      </c>
      <c r="BB168" s="35">
        <v>129.4</v>
      </c>
      <c r="BC168" s="35">
        <v>128.9</v>
      </c>
      <c r="BD168" s="35">
        <v>128.9</v>
      </c>
      <c r="BE168" s="35">
        <v>128</v>
      </c>
      <c r="BF168" s="35">
        <v>127.7</v>
      </c>
      <c r="BG168" s="35">
        <v>127.8</v>
      </c>
      <c r="BH168" s="35">
        <v>128.19999999999999</v>
      </c>
      <c r="BI168" s="35">
        <v>128.80000000000001</v>
      </c>
      <c r="BJ168" s="35">
        <v>127.9</v>
      </c>
      <c r="BK168" s="35">
        <v>123.4</v>
      </c>
      <c r="BL168" s="35">
        <v>119</v>
      </c>
      <c r="BM168" s="35">
        <v>119.6</v>
      </c>
      <c r="BN168" s="35">
        <v>119.8</v>
      </c>
      <c r="BO168" s="35">
        <v>119.8</v>
      </c>
      <c r="BP168" s="35">
        <v>119.7</v>
      </c>
      <c r="BQ168" s="35">
        <v>120.9</v>
      </c>
      <c r="BR168" s="35">
        <v>122.6</v>
      </c>
      <c r="BS168" s="35">
        <v>125.2</v>
      </c>
      <c r="BT168" s="35">
        <v>123</v>
      </c>
      <c r="BU168" s="35">
        <v>124.7</v>
      </c>
      <c r="BV168" s="35">
        <v>125.7</v>
      </c>
      <c r="BW168" s="35">
        <v>123.9</v>
      </c>
      <c r="BX168" s="35">
        <v>122</v>
      </c>
      <c r="BY168" s="35">
        <v>120</v>
      </c>
      <c r="BZ168" s="35">
        <v>120</v>
      </c>
      <c r="CA168" s="35">
        <v>120.7</v>
      </c>
      <c r="CB168" s="35">
        <v>121.4</v>
      </c>
      <c r="CC168" s="35">
        <v>121.4</v>
      </c>
      <c r="CD168" s="35">
        <v>124.1</v>
      </c>
      <c r="CE168" s="35">
        <v>123.8</v>
      </c>
      <c r="CF168" s="35">
        <v>125</v>
      </c>
      <c r="CG168" s="35">
        <v>126.2</v>
      </c>
      <c r="CH168" s="35">
        <v>125.5</v>
      </c>
      <c r="CI168" s="35">
        <v>122.9</v>
      </c>
      <c r="CJ168" s="35">
        <v>120</v>
      </c>
      <c r="CK168" s="35">
        <v>119</v>
      </c>
      <c r="CL168" s="35">
        <v>121.2</v>
      </c>
    </row>
    <row r="169" spans="1:90">
      <c r="A169" s="43" t="s">
        <v>366</v>
      </c>
      <c r="B169" s="43" t="s">
        <v>367</v>
      </c>
      <c r="C169" s="34">
        <v>9.0660000000000004E-2</v>
      </c>
      <c r="D169" s="35">
        <v>103.4</v>
      </c>
      <c r="E169" s="35">
        <v>103.4</v>
      </c>
      <c r="F169" s="35">
        <v>103.4</v>
      </c>
      <c r="G169" s="35">
        <v>103.4</v>
      </c>
      <c r="H169" s="35">
        <v>103.4</v>
      </c>
      <c r="I169" s="35">
        <v>103.4</v>
      </c>
      <c r="J169" s="35">
        <v>103.4</v>
      </c>
      <c r="K169" s="35">
        <v>103.4</v>
      </c>
      <c r="L169" s="35">
        <v>103.4</v>
      </c>
      <c r="M169" s="35">
        <v>103.4</v>
      </c>
      <c r="N169" s="35">
        <v>101.3</v>
      </c>
      <c r="O169" s="35">
        <v>101.8</v>
      </c>
      <c r="P169" s="35">
        <v>102.9</v>
      </c>
      <c r="Q169" s="35">
        <v>105.1</v>
      </c>
      <c r="R169" s="35">
        <v>103.4</v>
      </c>
      <c r="S169" s="35">
        <v>103.4</v>
      </c>
      <c r="T169" s="35">
        <v>103.4</v>
      </c>
      <c r="U169" s="35">
        <v>103.4</v>
      </c>
      <c r="V169" s="35">
        <v>103.4</v>
      </c>
      <c r="W169" s="35">
        <v>103.4</v>
      </c>
      <c r="X169" s="35">
        <v>103.4</v>
      </c>
      <c r="Y169" s="35">
        <v>103.4</v>
      </c>
      <c r="Z169" s="35">
        <v>103.4</v>
      </c>
      <c r="AA169" s="35">
        <v>103.4</v>
      </c>
      <c r="AB169" s="35">
        <v>103.4</v>
      </c>
      <c r="AC169" s="35">
        <v>103.4</v>
      </c>
      <c r="AD169" s="35">
        <v>103.4</v>
      </c>
      <c r="AE169" s="35">
        <v>105.3</v>
      </c>
      <c r="AF169" s="35">
        <v>106.2</v>
      </c>
      <c r="AG169" s="35">
        <v>108.5</v>
      </c>
      <c r="AH169" s="35">
        <v>108.8</v>
      </c>
      <c r="AI169" s="35">
        <v>108.8</v>
      </c>
      <c r="AJ169" s="35">
        <v>108.8</v>
      </c>
      <c r="AK169" s="35">
        <v>108.8</v>
      </c>
      <c r="AL169" s="35">
        <v>108.8</v>
      </c>
      <c r="AM169" s="35">
        <v>108.8</v>
      </c>
      <c r="AN169" s="35">
        <v>108.8</v>
      </c>
      <c r="AO169" s="35">
        <v>108.8</v>
      </c>
      <c r="AP169" s="35">
        <v>108.8</v>
      </c>
      <c r="AQ169" s="35">
        <v>108.8</v>
      </c>
      <c r="AR169" s="35">
        <v>108.9</v>
      </c>
      <c r="AS169" s="35">
        <v>109.9</v>
      </c>
      <c r="AT169" s="35">
        <v>107.6</v>
      </c>
      <c r="AU169" s="35">
        <v>106</v>
      </c>
      <c r="AV169" s="35">
        <v>104.6</v>
      </c>
      <c r="AW169" s="35">
        <v>104.6</v>
      </c>
      <c r="AX169" s="35">
        <v>104.6</v>
      </c>
      <c r="AY169" s="35">
        <v>104.6</v>
      </c>
      <c r="AZ169" s="35">
        <v>100.9</v>
      </c>
      <c r="BA169" s="35">
        <v>100.9</v>
      </c>
      <c r="BB169" s="35">
        <v>100.9</v>
      </c>
      <c r="BC169" s="35">
        <v>100.9</v>
      </c>
      <c r="BD169" s="35">
        <v>107.5</v>
      </c>
      <c r="BE169" s="35">
        <v>112.4</v>
      </c>
      <c r="BF169" s="35">
        <v>110</v>
      </c>
      <c r="BG169" s="35">
        <v>111.5</v>
      </c>
      <c r="BH169" s="35">
        <v>110.5</v>
      </c>
      <c r="BI169" s="35">
        <v>115.8</v>
      </c>
      <c r="BJ169" s="35">
        <v>122.4</v>
      </c>
      <c r="BK169" s="35">
        <v>126.4</v>
      </c>
      <c r="BL169" s="35">
        <v>130.80000000000001</v>
      </c>
      <c r="BM169" s="35">
        <v>130.1</v>
      </c>
      <c r="BN169" s="35">
        <v>130.30000000000001</v>
      </c>
      <c r="BO169" s="35">
        <v>129.80000000000001</v>
      </c>
      <c r="BP169" s="35">
        <v>129.69999999999999</v>
      </c>
      <c r="BQ169" s="35">
        <v>128</v>
      </c>
      <c r="BR169" s="35">
        <v>128</v>
      </c>
      <c r="BS169" s="35">
        <v>128</v>
      </c>
      <c r="BT169" s="35">
        <v>128</v>
      </c>
      <c r="BU169" s="35">
        <v>131.80000000000001</v>
      </c>
      <c r="BV169" s="35">
        <v>132.69999999999999</v>
      </c>
      <c r="BW169" s="35">
        <v>132.69999999999999</v>
      </c>
      <c r="BX169" s="35">
        <v>132.69999999999999</v>
      </c>
      <c r="BY169" s="35">
        <v>132.9</v>
      </c>
      <c r="BZ169" s="35">
        <v>130.1</v>
      </c>
      <c r="CA169" s="35">
        <v>130.4</v>
      </c>
      <c r="CB169" s="35">
        <v>131.69999999999999</v>
      </c>
      <c r="CC169" s="35">
        <v>124.6</v>
      </c>
      <c r="CD169" s="35">
        <v>117.7</v>
      </c>
      <c r="CE169" s="35">
        <v>116.8</v>
      </c>
      <c r="CF169" s="35">
        <v>117.7</v>
      </c>
      <c r="CG169" s="35">
        <v>121</v>
      </c>
      <c r="CH169" s="35">
        <v>124.6</v>
      </c>
      <c r="CI169" s="35">
        <v>122.2</v>
      </c>
      <c r="CJ169" s="35">
        <v>124.6</v>
      </c>
      <c r="CK169" s="35">
        <v>132.19999999999999</v>
      </c>
      <c r="CL169" s="35">
        <v>137.19999999999999</v>
      </c>
    </row>
    <row r="170" spans="1:90">
      <c r="A170" s="43" t="s">
        <v>368</v>
      </c>
      <c r="B170" s="43" t="s">
        <v>369</v>
      </c>
      <c r="C170" s="34">
        <v>3.7499999999999999E-2</v>
      </c>
      <c r="D170" s="35">
        <v>100</v>
      </c>
      <c r="E170" s="35">
        <v>100</v>
      </c>
      <c r="F170" s="35">
        <v>100</v>
      </c>
      <c r="G170" s="35">
        <v>100</v>
      </c>
      <c r="H170" s="35">
        <v>100</v>
      </c>
      <c r="I170" s="35">
        <v>100</v>
      </c>
      <c r="J170" s="35">
        <v>100</v>
      </c>
      <c r="K170" s="35">
        <v>100</v>
      </c>
      <c r="L170" s="35">
        <v>100</v>
      </c>
      <c r="M170" s="35">
        <v>100</v>
      </c>
      <c r="N170" s="35">
        <v>100</v>
      </c>
      <c r="O170" s="35">
        <v>100</v>
      </c>
      <c r="P170" s="35">
        <v>107</v>
      </c>
      <c r="Q170" s="35">
        <v>107</v>
      </c>
      <c r="R170" s="35">
        <v>107</v>
      </c>
      <c r="S170" s="35">
        <v>107</v>
      </c>
      <c r="T170" s="35">
        <v>107</v>
      </c>
      <c r="U170" s="35">
        <v>107</v>
      </c>
      <c r="V170" s="35">
        <v>107</v>
      </c>
      <c r="W170" s="35">
        <v>107</v>
      </c>
      <c r="X170" s="35">
        <v>107</v>
      </c>
      <c r="Y170" s="35">
        <v>107</v>
      </c>
      <c r="Z170" s="35">
        <v>107</v>
      </c>
      <c r="AA170" s="35">
        <v>107</v>
      </c>
      <c r="AB170" s="35">
        <v>107</v>
      </c>
      <c r="AC170" s="35">
        <v>107</v>
      </c>
      <c r="AD170" s="35">
        <v>107</v>
      </c>
      <c r="AE170" s="35">
        <v>107</v>
      </c>
      <c r="AF170" s="35">
        <v>107</v>
      </c>
      <c r="AG170" s="35">
        <v>107</v>
      </c>
      <c r="AH170" s="35">
        <v>107</v>
      </c>
      <c r="AI170" s="35">
        <v>107</v>
      </c>
      <c r="AJ170" s="35">
        <v>107</v>
      </c>
      <c r="AK170" s="35">
        <v>107</v>
      </c>
      <c r="AL170" s="35">
        <v>107</v>
      </c>
      <c r="AM170" s="35">
        <v>107</v>
      </c>
      <c r="AN170" s="35">
        <v>107</v>
      </c>
      <c r="AO170" s="35">
        <v>107</v>
      </c>
      <c r="AP170" s="35">
        <v>107</v>
      </c>
      <c r="AQ170" s="35">
        <v>107</v>
      </c>
      <c r="AR170" s="35">
        <v>107</v>
      </c>
      <c r="AS170" s="35">
        <v>107</v>
      </c>
      <c r="AT170" s="35">
        <v>107</v>
      </c>
      <c r="AU170" s="35">
        <v>107</v>
      </c>
      <c r="AV170" s="35">
        <v>107</v>
      </c>
      <c r="AW170" s="35">
        <v>107</v>
      </c>
      <c r="AX170" s="35">
        <v>107</v>
      </c>
      <c r="AY170" s="35">
        <v>107</v>
      </c>
      <c r="AZ170" s="35">
        <v>107</v>
      </c>
      <c r="BA170" s="35">
        <v>107</v>
      </c>
      <c r="BB170" s="35">
        <v>107</v>
      </c>
      <c r="BC170" s="35">
        <v>107</v>
      </c>
      <c r="BD170" s="35">
        <v>107</v>
      </c>
      <c r="BE170" s="35">
        <v>107</v>
      </c>
      <c r="BF170" s="35">
        <v>107</v>
      </c>
      <c r="BG170" s="35">
        <v>107</v>
      </c>
      <c r="BH170" s="35">
        <v>107</v>
      </c>
      <c r="BI170" s="35">
        <v>107</v>
      </c>
      <c r="BJ170" s="35">
        <v>107</v>
      </c>
      <c r="BK170" s="35">
        <v>107</v>
      </c>
      <c r="BL170" s="35">
        <v>107</v>
      </c>
      <c r="BM170" s="35">
        <v>107</v>
      </c>
      <c r="BN170" s="35">
        <v>107</v>
      </c>
      <c r="BO170" s="35">
        <v>107</v>
      </c>
      <c r="BP170" s="35">
        <v>107</v>
      </c>
      <c r="BQ170" s="35">
        <v>107</v>
      </c>
      <c r="BR170" s="35">
        <v>107</v>
      </c>
      <c r="BS170" s="35">
        <v>107</v>
      </c>
      <c r="BT170" s="35">
        <v>107</v>
      </c>
      <c r="BU170" s="35">
        <v>107</v>
      </c>
      <c r="BV170" s="35">
        <v>107</v>
      </c>
      <c r="BW170" s="35">
        <v>107</v>
      </c>
      <c r="BX170" s="35">
        <v>107</v>
      </c>
      <c r="BY170" s="35">
        <v>107</v>
      </c>
      <c r="BZ170" s="35">
        <v>107</v>
      </c>
      <c r="CA170" s="35">
        <v>107</v>
      </c>
      <c r="CB170" s="35">
        <v>107</v>
      </c>
      <c r="CC170" s="35">
        <v>107</v>
      </c>
      <c r="CD170" s="35">
        <v>107</v>
      </c>
      <c r="CE170" s="35">
        <v>107</v>
      </c>
      <c r="CF170" s="35">
        <v>107</v>
      </c>
      <c r="CG170" s="35">
        <v>107</v>
      </c>
      <c r="CH170" s="35">
        <v>107</v>
      </c>
      <c r="CI170" s="35">
        <v>107</v>
      </c>
      <c r="CJ170" s="35">
        <v>107</v>
      </c>
      <c r="CK170" s="35">
        <v>107</v>
      </c>
      <c r="CL170" s="35">
        <v>107</v>
      </c>
    </row>
    <row r="171" spans="1:90">
      <c r="A171" s="43" t="s">
        <v>370</v>
      </c>
      <c r="B171" s="43" t="s">
        <v>371</v>
      </c>
      <c r="C171" s="34">
        <v>1.5720000000000001E-2</v>
      </c>
      <c r="D171" s="35">
        <v>100</v>
      </c>
      <c r="E171" s="35">
        <v>100</v>
      </c>
      <c r="F171" s="35">
        <v>100</v>
      </c>
      <c r="G171" s="35">
        <v>112.5</v>
      </c>
      <c r="H171" s="35">
        <v>112.5</v>
      </c>
      <c r="I171" s="35">
        <v>112.5</v>
      </c>
      <c r="J171" s="35">
        <v>112.5</v>
      </c>
      <c r="K171" s="35">
        <v>112.5</v>
      </c>
      <c r="L171" s="35">
        <v>112.5</v>
      </c>
      <c r="M171" s="35">
        <v>112.5</v>
      </c>
      <c r="N171" s="35">
        <v>112.5</v>
      </c>
      <c r="O171" s="35">
        <v>112.5</v>
      </c>
      <c r="P171" s="35">
        <v>112.5</v>
      </c>
      <c r="Q171" s="35">
        <v>112.5</v>
      </c>
      <c r="R171" s="35">
        <v>112.5</v>
      </c>
      <c r="S171" s="35">
        <v>118.8</v>
      </c>
      <c r="T171" s="35">
        <v>118.8</v>
      </c>
      <c r="U171" s="35">
        <v>118.8</v>
      </c>
      <c r="V171" s="35">
        <v>118.8</v>
      </c>
      <c r="W171" s="35">
        <v>118.8</v>
      </c>
      <c r="X171" s="35">
        <v>118.8</v>
      </c>
      <c r="Y171" s="35">
        <v>118.8</v>
      </c>
      <c r="Z171" s="35">
        <v>118.8</v>
      </c>
      <c r="AA171" s="35">
        <v>118.8</v>
      </c>
      <c r="AB171" s="35">
        <v>118.8</v>
      </c>
      <c r="AC171" s="35">
        <v>118.8</v>
      </c>
      <c r="AD171" s="35">
        <v>118.8</v>
      </c>
      <c r="AE171" s="35">
        <v>125</v>
      </c>
      <c r="AF171" s="35">
        <v>125</v>
      </c>
      <c r="AG171" s="35">
        <v>125</v>
      </c>
      <c r="AH171" s="35">
        <v>125</v>
      </c>
      <c r="AI171" s="35">
        <v>125</v>
      </c>
      <c r="AJ171" s="35">
        <v>125</v>
      </c>
      <c r="AK171" s="35">
        <v>125</v>
      </c>
      <c r="AL171" s="35">
        <v>125</v>
      </c>
      <c r="AM171" s="35">
        <v>125</v>
      </c>
      <c r="AN171" s="35">
        <v>125</v>
      </c>
      <c r="AO171" s="35">
        <v>125</v>
      </c>
      <c r="AP171" s="35">
        <v>125</v>
      </c>
      <c r="AQ171" s="35">
        <v>125</v>
      </c>
      <c r="AR171" s="35">
        <v>125</v>
      </c>
      <c r="AS171" s="35">
        <v>125</v>
      </c>
      <c r="AT171" s="35">
        <v>125</v>
      </c>
      <c r="AU171" s="35">
        <v>137.5</v>
      </c>
      <c r="AV171" s="35">
        <v>140.6</v>
      </c>
      <c r="AW171" s="35">
        <v>140.6</v>
      </c>
      <c r="AX171" s="35">
        <v>140.6</v>
      </c>
      <c r="AY171" s="35">
        <v>140.6</v>
      </c>
      <c r="AZ171" s="35">
        <v>140.6</v>
      </c>
      <c r="BA171" s="35">
        <v>140.6</v>
      </c>
      <c r="BB171" s="35">
        <v>140.6</v>
      </c>
      <c r="BC171" s="35">
        <v>140.6</v>
      </c>
      <c r="BD171" s="35">
        <v>140.6</v>
      </c>
      <c r="BE171" s="35">
        <v>140.6</v>
      </c>
      <c r="BF171" s="35">
        <v>140.6</v>
      </c>
      <c r="BG171" s="35">
        <v>140.6</v>
      </c>
      <c r="BH171" s="35">
        <v>140.6</v>
      </c>
      <c r="BI171" s="35">
        <v>140.6</v>
      </c>
      <c r="BJ171" s="35">
        <v>140.6</v>
      </c>
      <c r="BK171" s="35">
        <v>140.6</v>
      </c>
      <c r="BL171" s="35">
        <v>140.6</v>
      </c>
      <c r="BM171" s="35">
        <v>140.6</v>
      </c>
      <c r="BN171" s="35">
        <v>140.6</v>
      </c>
      <c r="BO171" s="35">
        <v>140.6</v>
      </c>
      <c r="BP171" s="35">
        <v>140.6</v>
      </c>
      <c r="BQ171" s="35">
        <v>140.6</v>
      </c>
      <c r="BR171" s="35">
        <v>140.6</v>
      </c>
      <c r="BS171" s="35">
        <v>140.6</v>
      </c>
      <c r="BT171" s="35">
        <v>140.6</v>
      </c>
      <c r="BU171" s="35">
        <v>140.6</v>
      </c>
      <c r="BV171" s="35">
        <v>140.6</v>
      </c>
      <c r="BW171" s="35">
        <v>140.6</v>
      </c>
      <c r="BX171" s="35">
        <v>140.6</v>
      </c>
      <c r="BY171" s="35">
        <v>140.6</v>
      </c>
      <c r="BZ171" s="35">
        <v>140.6</v>
      </c>
      <c r="CA171" s="35">
        <v>140.6</v>
      </c>
      <c r="CB171" s="35">
        <v>140.6</v>
      </c>
      <c r="CC171" s="35">
        <v>140.6</v>
      </c>
      <c r="CD171" s="35">
        <v>140.6</v>
      </c>
      <c r="CE171" s="35">
        <v>140.6</v>
      </c>
      <c r="CF171" s="35">
        <v>140.6</v>
      </c>
      <c r="CG171" s="35">
        <v>140.6</v>
      </c>
      <c r="CH171" s="35">
        <v>140.6</v>
      </c>
      <c r="CI171" s="35">
        <v>140.6</v>
      </c>
      <c r="CJ171" s="35">
        <v>140.6</v>
      </c>
      <c r="CK171" s="35">
        <v>140.6</v>
      </c>
      <c r="CL171" s="35">
        <v>140.6</v>
      </c>
    </row>
    <row r="172" spans="1:90">
      <c r="A172" s="43" t="s">
        <v>372</v>
      </c>
      <c r="B172" s="43" t="s">
        <v>373</v>
      </c>
      <c r="C172" s="34">
        <v>5.0529999999999999E-2</v>
      </c>
      <c r="D172" s="35">
        <v>95.8</v>
      </c>
      <c r="E172" s="35">
        <v>95.6</v>
      </c>
      <c r="F172" s="35">
        <v>95.1</v>
      </c>
      <c r="G172" s="35">
        <v>107</v>
      </c>
      <c r="H172" s="35">
        <v>101.9</v>
      </c>
      <c r="I172" s="35">
        <v>101.2</v>
      </c>
      <c r="J172" s="35">
        <v>101.8</v>
      </c>
      <c r="K172" s="35">
        <v>101.8</v>
      </c>
      <c r="L172" s="35">
        <v>106.6</v>
      </c>
      <c r="M172" s="35">
        <v>106.2</v>
      </c>
      <c r="N172" s="35">
        <v>101.4</v>
      </c>
      <c r="O172" s="35">
        <v>101.4</v>
      </c>
      <c r="P172" s="35">
        <v>101.4</v>
      </c>
      <c r="Q172" s="35">
        <v>105.8</v>
      </c>
      <c r="R172" s="35">
        <v>105.8</v>
      </c>
      <c r="S172" s="35">
        <v>101.8</v>
      </c>
      <c r="T172" s="35">
        <v>102.4</v>
      </c>
      <c r="U172" s="35">
        <v>102.9</v>
      </c>
      <c r="V172" s="35">
        <v>102.8</v>
      </c>
      <c r="W172" s="35">
        <v>103.2</v>
      </c>
      <c r="X172" s="35">
        <v>103.5</v>
      </c>
      <c r="Y172" s="35">
        <v>103.5</v>
      </c>
      <c r="Z172" s="35">
        <v>102.1</v>
      </c>
      <c r="AA172" s="35">
        <v>103.5</v>
      </c>
      <c r="AB172" s="35">
        <v>104.6</v>
      </c>
      <c r="AC172" s="35">
        <v>104.5</v>
      </c>
      <c r="AD172" s="35">
        <v>105.2</v>
      </c>
      <c r="AE172" s="35">
        <v>111.3</v>
      </c>
      <c r="AF172" s="35">
        <v>111.5</v>
      </c>
      <c r="AG172" s="35">
        <v>111.6</v>
      </c>
      <c r="AH172" s="35">
        <v>110.5</v>
      </c>
      <c r="AI172" s="35">
        <v>111.1</v>
      </c>
      <c r="AJ172" s="35">
        <v>111.2</v>
      </c>
      <c r="AK172" s="35">
        <v>111.1</v>
      </c>
      <c r="AL172" s="35">
        <v>111.3</v>
      </c>
      <c r="AM172" s="35">
        <v>112.3</v>
      </c>
      <c r="AN172" s="35">
        <v>115.9</v>
      </c>
      <c r="AO172" s="35">
        <v>118.7</v>
      </c>
      <c r="AP172" s="35">
        <v>119.7</v>
      </c>
      <c r="AQ172" s="35">
        <v>125.1</v>
      </c>
      <c r="AR172" s="35">
        <v>128</v>
      </c>
      <c r="AS172" s="35">
        <v>130.30000000000001</v>
      </c>
      <c r="AT172" s="35">
        <v>133</v>
      </c>
      <c r="AU172" s="35">
        <v>133.5</v>
      </c>
      <c r="AV172" s="35">
        <v>141</v>
      </c>
      <c r="AW172" s="35">
        <v>138.80000000000001</v>
      </c>
      <c r="AX172" s="35">
        <v>123.9</v>
      </c>
      <c r="AY172" s="35">
        <v>126.3</v>
      </c>
      <c r="AZ172" s="35">
        <v>126.5</v>
      </c>
      <c r="BA172" s="35">
        <v>132.5</v>
      </c>
      <c r="BB172" s="35">
        <v>133.30000000000001</v>
      </c>
      <c r="BC172" s="35">
        <v>137.6</v>
      </c>
      <c r="BD172" s="35">
        <v>138</v>
      </c>
      <c r="BE172" s="35">
        <v>142.30000000000001</v>
      </c>
      <c r="BF172" s="35">
        <v>140.19999999999999</v>
      </c>
      <c r="BG172" s="35">
        <v>139.4</v>
      </c>
      <c r="BH172" s="35">
        <v>139.4</v>
      </c>
      <c r="BI172" s="35">
        <v>139.5</v>
      </c>
      <c r="BJ172" s="35">
        <v>135.19999999999999</v>
      </c>
      <c r="BK172" s="35">
        <v>135</v>
      </c>
      <c r="BL172" s="35">
        <v>135</v>
      </c>
      <c r="BM172" s="35">
        <v>135</v>
      </c>
      <c r="BN172" s="35">
        <v>135</v>
      </c>
      <c r="BO172" s="35">
        <v>132.6</v>
      </c>
      <c r="BP172" s="35">
        <v>132.5</v>
      </c>
      <c r="BQ172" s="35">
        <v>132.6</v>
      </c>
      <c r="BR172" s="35">
        <v>135</v>
      </c>
      <c r="BS172" s="35">
        <v>135.19999999999999</v>
      </c>
      <c r="BT172" s="35">
        <v>135.19999999999999</v>
      </c>
      <c r="BU172" s="35">
        <v>135</v>
      </c>
      <c r="BV172" s="35">
        <v>132.4</v>
      </c>
      <c r="BW172" s="35">
        <v>132.30000000000001</v>
      </c>
      <c r="BX172" s="35">
        <v>124.3</v>
      </c>
      <c r="BY172" s="35">
        <v>124.8</v>
      </c>
      <c r="BZ172" s="35">
        <v>124.1</v>
      </c>
      <c r="CA172" s="35">
        <v>124.8</v>
      </c>
      <c r="CB172" s="35">
        <v>124.4</v>
      </c>
      <c r="CC172" s="35">
        <v>124.3</v>
      </c>
      <c r="CD172" s="35">
        <v>123.3</v>
      </c>
      <c r="CE172" s="35">
        <v>122</v>
      </c>
      <c r="CF172" s="35">
        <v>122.8</v>
      </c>
      <c r="CG172" s="35">
        <v>121.9</v>
      </c>
      <c r="CH172" s="35">
        <v>120.7</v>
      </c>
      <c r="CI172" s="35">
        <v>122.1</v>
      </c>
      <c r="CJ172" s="35">
        <v>122.6</v>
      </c>
      <c r="CK172" s="35">
        <v>124.2</v>
      </c>
      <c r="CL172" s="35">
        <v>125.6</v>
      </c>
    </row>
    <row r="173" spans="1:90">
      <c r="A173" s="43" t="s">
        <v>374</v>
      </c>
      <c r="B173" s="43" t="s">
        <v>375</v>
      </c>
      <c r="C173" s="34">
        <v>0.44353999999999999</v>
      </c>
      <c r="D173" s="35">
        <v>100.5</v>
      </c>
      <c r="E173" s="35">
        <v>100.5</v>
      </c>
      <c r="F173" s="35">
        <v>100.5</v>
      </c>
      <c r="G173" s="35">
        <v>101</v>
      </c>
      <c r="H173" s="35">
        <v>100.9</v>
      </c>
      <c r="I173" s="35">
        <v>100.9</v>
      </c>
      <c r="J173" s="35">
        <v>100.9</v>
      </c>
      <c r="K173" s="35">
        <v>100.9</v>
      </c>
      <c r="L173" s="35">
        <v>101.1</v>
      </c>
      <c r="M173" s="35">
        <v>101.3</v>
      </c>
      <c r="N173" s="35">
        <v>101.3</v>
      </c>
      <c r="O173" s="35">
        <v>101.3</v>
      </c>
      <c r="P173" s="35">
        <v>101.4</v>
      </c>
      <c r="Q173" s="35">
        <v>102</v>
      </c>
      <c r="R173" s="35">
        <v>102.2</v>
      </c>
      <c r="S173" s="35">
        <v>104.1</v>
      </c>
      <c r="T173" s="35">
        <v>102.9</v>
      </c>
      <c r="U173" s="35">
        <v>103</v>
      </c>
      <c r="V173" s="35">
        <v>103.6</v>
      </c>
      <c r="W173" s="35">
        <v>103.6</v>
      </c>
      <c r="X173" s="35">
        <v>104.2</v>
      </c>
      <c r="Y173" s="35">
        <v>104.4</v>
      </c>
      <c r="Z173" s="35">
        <v>102.1</v>
      </c>
      <c r="AA173" s="35">
        <v>104.3</v>
      </c>
      <c r="AB173" s="35">
        <v>105.4</v>
      </c>
      <c r="AC173" s="35">
        <v>105.4</v>
      </c>
      <c r="AD173" s="35">
        <v>104.5</v>
      </c>
      <c r="AE173" s="35">
        <v>104.1</v>
      </c>
      <c r="AF173" s="35">
        <v>104.3</v>
      </c>
      <c r="AG173" s="35">
        <v>104.4</v>
      </c>
      <c r="AH173" s="35">
        <v>104.4</v>
      </c>
      <c r="AI173" s="35">
        <v>104.5</v>
      </c>
      <c r="AJ173" s="35">
        <v>104.6</v>
      </c>
      <c r="AK173" s="35">
        <v>104.6</v>
      </c>
      <c r="AL173" s="35">
        <v>104.6</v>
      </c>
      <c r="AM173" s="35">
        <v>105.3</v>
      </c>
      <c r="AN173" s="35">
        <v>107.5</v>
      </c>
      <c r="AO173" s="35">
        <v>107.6</v>
      </c>
      <c r="AP173" s="35">
        <v>107.7</v>
      </c>
      <c r="AQ173" s="35">
        <v>109</v>
      </c>
      <c r="AR173" s="35">
        <v>109.4</v>
      </c>
      <c r="AS173" s="35">
        <v>109.4</v>
      </c>
      <c r="AT173" s="35">
        <v>109.6</v>
      </c>
      <c r="AU173" s="35">
        <v>109.6</v>
      </c>
      <c r="AV173" s="35">
        <v>110</v>
      </c>
      <c r="AW173" s="35">
        <v>110.2</v>
      </c>
      <c r="AX173" s="35">
        <v>110.2</v>
      </c>
      <c r="AY173" s="35">
        <v>110.1</v>
      </c>
      <c r="AZ173" s="35">
        <v>110.6</v>
      </c>
      <c r="BA173" s="35">
        <v>110.6</v>
      </c>
      <c r="BB173" s="35">
        <v>110.6</v>
      </c>
      <c r="BC173" s="35">
        <v>114.8</v>
      </c>
      <c r="BD173" s="35">
        <v>115</v>
      </c>
      <c r="BE173" s="35">
        <v>115</v>
      </c>
      <c r="BF173" s="35">
        <v>115</v>
      </c>
      <c r="BG173" s="35">
        <v>115</v>
      </c>
      <c r="BH173" s="35">
        <v>115</v>
      </c>
      <c r="BI173" s="35">
        <v>115.6</v>
      </c>
      <c r="BJ173" s="35">
        <v>116.9</v>
      </c>
      <c r="BK173" s="35">
        <v>117</v>
      </c>
      <c r="BL173" s="35">
        <v>117</v>
      </c>
      <c r="BM173" s="35">
        <v>117.1</v>
      </c>
      <c r="BN173" s="35">
        <v>121.6</v>
      </c>
      <c r="BO173" s="35">
        <v>126.1</v>
      </c>
      <c r="BP173" s="35">
        <v>126.3</v>
      </c>
      <c r="BQ173" s="35">
        <v>126.3</v>
      </c>
      <c r="BR173" s="35">
        <v>126.3</v>
      </c>
      <c r="BS173" s="35">
        <v>126.3</v>
      </c>
      <c r="BT173" s="35">
        <v>126.3</v>
      </c>
      <c r="BU173" s="35">
        <v>126.3</v>
      </c>
      <c r="BV173" s="35">
        <v>126.3</v>
      </c>
      <c r="BW173" s="35">
        <v>126.3</v>
      </c>
      <c r="BX173" s="35">
        <v>126.9</v>
      </c>
      <c r="BY173" s="35">
        <v>126.8</v>
      </c>
      <c r="BZ173" s="35">
        <v>124.8</v>
      </c>
      <c r="CA173" s="35">
        <v>125.2</v>
      </c>
      <c r="CB173" s="35">
        <v>125.5</v>
      </c>
      <c r="CC173" s="35">
        <v>125.8</v>
      </c>
      <c r="CD173" s="35">
        <v>125.9</v>
      </c>
      <c r="CE173" s="35">
        <v>126.3</v>
      </c>
      <c r="CF173" s="35">
        <v>128.19999999999999</v>
      </c>
      <c r="CG173" s="35">
        <v>128.19999999999999</v>
      </c>
      <c r="CH173" s="35">
        <v>127.9</v>
      </c>
      <c r="CI173" s="35">
        <v>128.19999999999999</v>
      </c>
      <c r="CJ173" s="35">
        <v>128.4</v>
      </c>
      <c r="CK173" s="35">
        <v>128.4</v>
      </c>
      <c r="CL173" s="35">
        <v>128.30000000000001</v>
      </c>
    </row>
    <row r="174" spans="1:90">
      <c r="A174" s="43" t="s">
        <v>376</v>
      </c>
      <c r="B174" s="43" t="s">
        <v>377</v>
      </c>
      <c r="C174" s="34">
        <v>0.35094999999999998</v>
      </c>
      <c r="D174" s="35">
        <v>100.3</v>
      </c>
      <c r="E174" s="35">
        <v>100.3</v>
      </c>
      <c r="F174" s="35">
        <v>100.3</v>
      </c>
      <c r="G174" s="35">
        <v>100.4</v>
      </c>
      <c r="H174" s="35">
        <v>100.2</v>
      </c>
      <c r="I174" s="35">
        <v>100.2</v>
      </c>
      <c r="J174" s="35">
        <v>100.2</v>
      </c>
      <c r="K174" s="35">
        <v>100.2</v>
      </c>
      <c r="L174" s="35">
        <v>100.2</v>
      </c>
      <c r="M174" s="35">
        <v>100.2</v>
      </c>
      <c r="N174" s="35">
        <v>100.2</v>
      </c>
      <c r="O174" s="35">
        <v>100.2</v>
      </c>
      <c r="P174" s="35">
        <v>100.2</v>
      </c>
      <c r="Q174" s="35">
        <v>100.2</v>
      </c>
      <c r="R174" s="35">
        <v>100.2</v>
      </c>
      <c r="S174" s="35">
        <v>101.9</v>
      </c>
      <c r="T174" s="35">
        <v>100.1</v>
      </c>
      <c r="U174" s="35">
        <v>100.1</v>
      </c>
      <c r="V174" s="35">
        <v>100.1</v>
      </c>
      <c r="W174" s="35">
        <v>100.1</v>
      </c>
      <c r="X174" s="35">
        <v>100.8</v>
      </c>
      <c r="Y174" s="35">
        <v>101</v>
      </c>
      <c r="Z174" s="35">
        <v>98.1</v>
      </c>
      <c r="AA174" s="35">
        <v>100.1</v>
      </c>
      <c r="AB174" s="35">
        <v>101.5</v>
      </c>
      <c r="AC174" s="35">
        <v>101.5</v>
      </c>
      <c r="AD174" s="35">
        <v>100.3</v>
      </c>
      <c r="AE174" s="35">
        <v>99.1</v>
      </c>
      <c r="AF174" s="35">
        <v>99.3</v>
      </c>
      <c r="AG174" s="35">
        <v>99.3</v>
      </c>
      <c r="AH174" s="35">
        <v>99.3</v>
      </c>
      <c r="AI174" s="35">
        <v>99.3</v>
      </c>
      <c r="AJ174" s="35">
        <v>99.3</v>
      </c>
      <c r="AK174" s="35">
        <v>99.3</v>
      </c>
      <c r="AL174" s="35">
        <v>99.3</v>
      </c>
      <c r="AM174" s="35">
        <v>100.2</v>
      </c>
      <c r="AN174" s="35">
        <v>103.1</v>
      </c>
      <c r="AO174" s="35">
        <v>103.1</v>
      </c>
      <c r="AP174" s="35">
        <v>103.1</v>
      </c>
      <c r="AQ174" s="35">
        <v>104.4</v>
      </c>
      <c r="AR174" s="35">
        <v>104.4</v>
      </c>
      <c r="AS174" s="35">
        <v>104.4</v>
      </c>
      <c r="AT174" s="35">
        <v>104.4</v>
      </c>
      <c r="AU174" s="35">
        <v>104.4</v>
      </c>
      <c r="AV174" s="35">
        <v>104.4</v>
      </c>
      <c r="AW174" s="35">
        <v>104.4</v>
      </c>
      <c r="AX174" s="35">
        <v>104.4</v>
      </c>
      <c r="AY174" s="35">
        <v>104.4</v>
      </c>
      <c r="AZ174" s="35">
        <v>104.5</v>
      </c>
      <c r="BA174" s="35">
        <v>104.5</v>
      </c>
      <c r="BB174" s="35">
        <v>104.5</v>
      </c>
      <c r="BC174" s="35">
        <v>109.8</v>
      </c>
      <c r="BD174" s="35">
        <v>110</v>
      </c>
      <c r="BE174" s="35">
        <v>110</v>
      </c>
      <c r="BF174" s="35">
        <v>110</v>
      </c>
      <c r="BG174" s="35">
        <v>110</v>
      </c>
      <c r="BH174" s="35">
        <v>110</v>
      </c>
      <c r="BI174" s="35">
        <v>110</v>
      </c>
      <c r="BJ174" s="35">
        <v>110</v>
      </c>
      <c r="BK174" s="35">
        <v>110</v>
      </c>
      <c r="BL174" s="35">
        <v>110.1</v>
      </c>
      <c r="BM174" s="35">
        <v>110.1</v>
      </c>
      <c r="BN174" s="35">
        <v>115.5</v>
      </c>
      <c r="BO174" s="35">
        <v>121</v>
      </c>
      <c r="BP174" s="35">
        <v>121</v>
      </c>
      <c r="BQ174" s="35">
        <v>121</v>
      </c>
      <c r="BR174" s="35">
        <v>121</v>
      </c>
      <c r="BS174" s="35">
        <v>121</v>
      </c>
      <c r="BT174" s="35">
        <v>121</v>
      </c>
      <c r="BU174" s="35">
        <v>121</v>
      </c>
      <c r="BV174" s="35">
        <v>121</v>
      </c>
      <c r="BW174" s="35">
        <v>121</v>
      </c>
      <c r="BX174" s="35">
        <v>121.3</v>
      </c>
      <c r="BY174" s="35">
        <v>122.2</v>
      </c>
      <c r="BZ174" s="35">
        <v>119.7</v>
      </c>
      <c r="CA174" s="35">
        <v>120.1</v>
      </c>
      <c r="CB174" s="35">
        <v>120.5</v>
      </c>
      <c r="CC174" s="35">
        <v>120.6</v>
      </c>
      <c r="CD174" s="35">
        <v>120.6</v>
      </c>
      <c r="CE174" s="35">
        <v>120.6</v>
      </c>
      <c r="CF174" s="35">
        <v>122.4</v>
      </c>
      <c r="CG174" s="35">
        <v>122.4</v>
      </c>
      <c r="CH174" s="35">
        <v>122.3</v>
      </c>
      <c r="CI174" s="35">
        <v>122.6</v>
      </c>
      <c r="CJ174" s="35">
        <v>122.5</v>
      </c>
      <c r="CK174" s="35">
        <v>122.5</v>
      </c>
      <c r="CL174" s="35">
        <v>122.4</v>
      </c>
    </row>
    <row r="175" spans="1:90">
      <c r="A175" s="43" t="s">
        <v>378</v>
      </c>
      <c r="B175" s="43" t="s">
        <v>379</v>
      </c>
      <c r="C175" s="34">
        <v>6.3039999999999999E-2</v>
      </c>
      <c r="D175" s="35">
        <v>101.6</v>
      </c>
      <c r="E175" s="35">
        <v>101.6</v>
      </c>
      <c r="F175" s="35">
        <v>101.6</v>
      </c>
      <c r="G175" s="35">
        <v>103.2</v>
      </c>
      <c r="H175" s="35">
        <v>103.2</v>
      </c>
      <c r="I175" s="35">
        <v>103.2</v>
      </c>
      <c r="J175" s="35">
        <v>103.2</v>
      </c>
      <c r="K175" s="35">
        <v>103.2</v>
      </c>
      <c r="L175" s="35">
        <v>104.2</v>
      </c>
      <c r="M175" s="35">
        <v>106</v>
      </c>
      <c r="N175" s="35">
        <v>106</v>
      </c>
      <c r="O175" s="35">
        <v>106</v>
      </c>
      <c r="P175" s="35">
        <v>106</v>
      </c>
      <c r="Q175" s="35">
        <v>110.2</v>
      </c>
      <c r="R175" s="35">
        <v>111.2</v>
      </c>
      <c r="S175" s="35">
        <v>114.6</v>
      </c>
      <c r="T175" s="35">
        <v>115.7</v>
      </c>
      <c r="U175" s="35">
        <v>116.7</v>
      </c>
      <c r="V175" s="35">
        <v>120.1</v>
      </c>
      <c r="W175" s="35">
        <v>120.4</v>
      </c>
      <c r="X175" s="35">
        <v>120.4</v>
      </c>
      <c r="Y175" s="35">
        <v>121.4</v>
      </c>
      <c r="Z175" s="35">
        <v>121.4</v>
      </c>
      <c r="AA175" s="35">
        <v>125.5</v>
      </c>
      <c r="AB175" s="35">
        <v>125.5</v>
      </c>
      <c r="AC175" s="35">
        <v>125.5</v>
      </c>
      <c r="AD175" s="35">
        <v>125.5</v>
      </c>
      <c r="AE175" s="35">
        <v>128.1</v>
      </c>
      <c r="AF175" s="35">
        <v>128.5</v>
      </c>
      <c r="AG175" s="35">
        <v>129</v>
      </c>
      <c r="AH175" s="35">
        <v>128.5</v>
      </c>
      <c r="AI175" s="35">
        <v>128.5</v>
      </c>
      <c r="AJ175" s="35">
        <v>129.5</v>
      </c>
      <c r="AK175" s="35">
        <v>129.69999999999999</v>
      </c>
      <c r="AL175" s="35">
        <v>129.69999999999999</v>
      </c>
      <c r="AM175" s="35">
        <v>129.6</v>
      </c>
      <c r="AN175" s="35">
        <v>127.5</v>
      </c>
      <c r="AO175" s="35">
        <v>127.5</v>
      </c>
      <c r="AP175" s="35">
        <v>128.19999999999999</v>
      </c>
      <c r="AQ175" s="35">
        <v>129.9</v>
      </c>
      <c r="AR175" s="35">
        <v>132.69999999999999</v>
      </c>
      <c r="AS175" s="35">
        <v>132.4</v>
      </c>
      <c r="AT175" s="35">
        <v>132.5</v>
      </c>
      <c r="AU175" s="35">
        <v>132.5</v>
      </c>
      <c r="AV175" s="35">
        <v>133.1</v>
      </c>
      <c r="AW175" s="35">
        <v>134.19999999999999</v>
      </c>
      <c r="AX175" s="35">
        <v>134.19999999999999</v>
      </c>
      <c r="AY175" s="35">
        <v>134.19999999999999</v>
      </c>
      <c r="AZ175" s="35">
        <v>134.19999999999999</v>
      </c>
      <c r="BA175" s="35">
        <v>134.19999999999999</v>
      </c>
      <c r="BB175" s="35">
        <v>134.19999999999999</v>
      </c>
      <c r="BC175" s="35">
        <v>134.19999999999999</v>
      </c>
      <c r="BD175" s="35">
        <v>134.19999999999999</v>
      </c>
      <c r="BE175" s="35">
        <v>134.19999999999999</v>
      </c>
      <c r="BF175" s="35">
        <v>134.19999999999999</v>
      </c>
      <c r="BG175" s="35">
        <v>134.19999999999999</v>
      </c>
      <c r="BH175" s="35">
        <v>134.19999999999999</v>
      </c>
      <c r="BI175" s="35">
        <v>137</v>
      </c>
      <c r="BJ175" s="35">
        <v>145.69999999999999</v>
      </c>
      <c r="BK175" s="35">
        <v>145.19999999999999</v>
      </c>
      <c r="BL175" s="35">
        <v>145.19999999999999</v>
      </c>
      <c r="BM175" s="35">
        <v>146</v>
      </c>
      <c r="BN175" s="35">
        <v>146.80000000000001</v>
      </c>
      <c r="BO175" s="35">
        <v>148.19999999999999</v>
      </c>
      <c r="BP175" s="35">
        <v>148.4</v>
      </c>
      <c r="BQ175" s="35">
        <v>148.80000000000001</v>
      </c>
      <c r="BR175" s="35">
        <v>148.80000000000001</v>
      </c>
      <c r="BS175" s="35">
        <v>148.80000000000001</v>
      </c>
      <c r="BT175" s="35">
        <v>148.80000000000001</v>
      </c>
      <c r="BU175" s="35">
        <v>148.80000000000001</v>
      </c>
      <c r="BV175" s="35">
        <v>148.80000000000001</v>
      </c>
      <c r="BW175" s="35">
        <v>148.6</v>
      </c>
      <c r="BX175" s="35">
        <v>149.4</v>
      </c>
      <c r="BY175" s="35">
        <v>141.30000000000001</v>
      </c>
      <c r="BZ175" s="35">
        <v>140.69999999999999</v>
      </c>
      <c r="CA175" s="35">
        <v>140.69999999999999</v>
      </c>
      <c r="CB175" s="35">
        <v>140.69999999999999</v>
      </c>
      <c r="CC175" s="35">
        <v>141.5</v>
      </c>
      <c r="CD175" s="35">
        <v>143.1</v>
      </c>
      <c r="CE175" s="35">
        <v>144.69999999999999</v>
      </c>
      <c r="CF175" s="35">
        <v>147.9</v>
      </c>
      <c r="CG175" s="35">
        <v>148.1</v>
      </c>
      <c r="CH175" s="35">
        <v>146.5</v>
      </c>
      <c r="CI175" s="35">
        <v>146.69999999999999</v>
      </c>
      <c r="CJ175" s="35">
        <v>148.69999999999999</v>
      </c>
      <c r="CK175" s="35">
        <v>148.69999999999999</v>
      </c>
      <c r="CL175" s="35">
        <v>148.19999999999999</v>
      </c>
    </row>
    <row r="176" spans="1:90">
      <c r="A176" s="43" t="s">
        <v>380</v>
      </c>
      <c r="B176" s="43" t="s">
        <v>381</v>
      </c>
      <c r="C176" s="34">
        <v>2.955E-2</v>
      </c>
      <c r="D176" s="35">
        <v>101.2</v>
      </c>
      <c r="E176" s="35">
        <v>101.2</v>
      </c>
      <c r="F176" s="35">
        <v>101.2</v>
      </c>
      <c r="G176" s="35">
        <v>104.1</v>
      </c>
      <c r="H176" s="35">
        <v>104.8</v>
      </c>
      <c r="I176" s="35">
        <v>104.8</v>
      </c>
      <c r="J176" s="35">
        <v>104.8</v>
      </c>
      <c r="K176" s="35">
        <v>104.8</v>
      </c>
      <c r="L176" s="35">
        <v>104.8</v>
      </c>
      <c r="M176" s="35">
        <v>105</v>
      </c>
      <c r="N176" s="35">
        <v>105</v>
      </c>
      <c r="O176" s="35">
        <v>105</v>
      </c>
      <c r="P176" s="35">
        <v>105.5</v>
      </c>
      <c r="Q176" s="35">
        <v>105.5</v>
      </c>
      <c r="R176" s="35">
        <v>106.6</v>
      </c>
      <c r="S176" s="35">
        <v>108.6</v>
      </c>
      <c r="T176" s="35">
        <v>108.6</v>
      </c>
      <c r="U176" s="35">
        <v>108.6</v>
      </c>
      <c r="V176" s="35">
        <v>108.9</v>
      </c>
      <c r="W176" s="35">
        <v>108.9</v>
      </c>
      <c r="X176" s="35">
        <v>108.9</v>
      </c>
      <c r="Y176" s="35">
        <v>109</v>
      </c>
      <c r="Z176" s="35">
        <v>109</v>
      </c>
      <c r="AA176" s="35">
        <v>109</v>
      </c>
      <c r="AB176" s="35">
        <v>109</v>
      </c>
      <c r="AC176" s="35">
        <v>109</v>
      </c>
      <c r="AD176" s="35">
        <v>109</v>
      </c>
      <c r="AE176" s="35">
        <v>112.5</v>
      </c>
      <c r="AF176" s="35">
        <v>112.5</v>
      </c>
      <c r="AG176" s="35">
        <v>112.5</v>
      </c>
      <c r="AH176" s="35">
        <v>112.9</v>
      </c>
      <c r="AI176" s="35">
        <v>114.3</v>
      </c>
      <c r="AJ176" s="35">
        <v>114.7</v>
      </c>
      <c r="AK176" s="35">
        <v>114.7</v>
      </c>
      <c r="AL176" s="35">
        <v>114.7</v>
      </c>
      <c r="AM176" s="35">
        <v>114.7</v>
      </c>
      <c r="AN176" s="35">
        <v>117.8</v>
      </c>
      <c r="AO176" s="35">
        <v>119.2</v>
      </c>
      <c r="AP176" s="35">
        <v>119.2</v>
      </c>
      <c r="AQ176" s="35">
        <v>119.2</v>
      </c>
      <c r="AR176" s="35">
        <v>119.2</v>
      </c>
      <c r="AS176" s="35">
        <v>119.2</v>
      </c>
      <c r="AT176" s="35">
        <v>123</v>
      </c>
      <c r="AU176" s="35">
        <v>123</v>
      </c>
      <c r="AV176" s="35">
        <v>127.6</v>
      </c>
      <c r="AW176" s="35">
        <v>127.6</v>
      </c>
      <c r="AX176" s="35">
        <v>127.6</v>
      </c>
      <c r="AY176" s="35">
        <v>127.1</v>
      </c>
      <c r="AZ176" s="35">
        <v>133.4</v>
      </c>
      <c r="BA176" s="35">
        <v>133.4</v>
      </c>
      <c r="BB176" s="35">
        <v>133.4</v>
      </c>
      <c r="BC176" s="35">
        <v>133.4</v>
      </c>
      <c r="BD176" s="35">
        <v>133.4</v>
      </c>
      <c r="BE176" s="35">
        <v>133.4</v>
      </c>
      <c r="BF176" s="35">
        <v>133.4</v>
      </c>
      <c r="BG176" s="35">
        <v>133.4</v>
      </c>
      <c r="BH176" s="35">
        <v>133.4</v>
      </c>
      <c r="BI176" s="35">
        <v>137.19999999999999</v>
      </c>
      <c r="BJ176" s="35">
        <v>137.9</v>
      </c>
      <c r="BK176" s="35">
        <v>139.30000000000001</v>
      </c>
      <c r="BL176" s="35">
        <v>139.30000000000001</v>
      </c>
      <c r="BM176" s="35">
        <v>139.80000000000001</v>
      </c>
      <c r="BN176" s="35">
        <v>139.80000000000001</v>
      </c>
      <c r="BO176" s="35">
        <v>140.5</v>
      </c>
      <c r="BP176" s="35">
        <v>142.4</v>
      </c>
      <c r="BQ176" s="35">
        <v>141.9</v>
      </c>
      <c r="BR176" s="35">
        <v>141.9</v>
      </c>
      <c r="BS176" s="35">
        <v>141.9</v>
      </c>
      <c r="BT176" s="35">
        <v>141.9</v>
      </c>
      <c r="BU176" s="35">
        <v>141.9</v>
      </c>
      <c r="BV176" s="35">
        <v>141.9</v>
      </c>
      <c r="BW176" s="35">
        <v>141.80000000000001</v>
      </c>
      <c r="BX176" s="35">
        <v>145.4</v>
      </c>
      <c r="BY176" s="35">
        <v>150.30000000000001</v>
      </c>
      <c r="BZ176" s="35">
        <v>152.69999999999999</v>
      </c>
      <c r="CA176" s="35">
        <v>152.69999999999999</v>
      </c>
      <c r="CB176" s="35">
        <v>152.69999999999999</v>
      </c>
      <c r="CC176" s="35">
        <v>152.69999999999999</v>
      </c>
      <c r="CD176" s="35">
        <v>152.69999999999999</v>
      </c>
      <c r="CE176" s="35">
        <v>153.9</v>
      </c>
      <c r="CF176" s="35">
        <v>155.30000000000001</v>
      </c>
      <c r="CG176" s="35">
        <v>155.19999999999999</v>
      </c>
      <c r="CH176" s="35">
        <v>155.19999999999999</v>
      </c>
      <c r="CI176" s="35">
        <v>155.1</v>
      </c>
      <c r="CJ176" s="35">
        <v>155.1</v>
      </c>
      <c r="CK176" s="35">
        <v>155.1</v>
      </c>
      <c r="CL176" s="35">
        <v>155.5</v>
      </c>
    </row>
    <row r="177" spans="1:90">
      <c r="A177" s="43" t="s">
        <v>382</v>
      </c>
      <c r="B177" s="43" t="s">
        <v>383</v>
      </c>
      <c r="C177" s="34">
        <v>2.0885899999999999</v>
      </c>
      <c r="D177" s="35">
        <v>107.5</v>
      </c>
      <c r="E177" s="35">
        <v>106.5</v>
      </c>
      <c r="F177" s="35">
        <v>106</v>
      </c>
      <c r="G177" s="35">
        <v>108</v>
      </c>
      <c r="H177" s="35">
        <v>107</v>
      </c>
      <c r="I177" s="35">
        <v>106.8</v>
      </c>
      <c r="J177" s="35">
        <v>108.1</v>
      </c>
      <c r="K177" s="35">
        <v>108.9</v>
      </c>
      <c r="L177" s="35">
        <v>108.6</v>
      </c>
      <c r="M177" s="35">
        <v>108.5</v>
      </c>
      <c r="N177" s="35">
        <v>108.1</v>
      </c>
      <c r="O177" s="35">
        <v>107.2</v>
      </c>
      <c r="P177" s="35">
        <v>109</v>
      </c>
      <c r="Q177" s="35">
        <v>113</v>
      </c>
      <c r="R177" s="35">
        <v>111.9</v>
      </c>
      <c r="S177" s="35">
        <v>112.4</v>
      </c>
      <c r="T177" s="35">
        <v>113.2</v>
      </c>
      <c r="U177" s="35">
        <v>112.9</v>
      </c>
      <c r="V177" s="35">
        <v>111.5</v>
      </c>
      <c r="W177" s="35">
        <v>110.9</v>
      </c>
      <c r="X177" s="35">
        <v>109.3</v>
      </c>
      <c r="Y177" s="35">
        <v>108.7</v>
      </c>
      <c r="Z177" s="35">
        <v>107.8</v>
      </c>
      <c r="AA177" s="35">
        <v>105.3</v>
      </c>
      <c r="AB177" s="35">
        <v>101.3</v>
      </c>
      <c r="AC177" s="35">
        <v>98.9</v>
      </c>
      <c r="AD177" s="35">
        <v>96.8</v>
      </c>
      <c r="AE177" s="35">
        <v>93.5</v>
      </c>
      <c r="AF177" s="35">
        <v>90.5</v>
      </c>
      <c r="AG177" s="35">
        <v>90.2</v>
      </c>
      <c r="AH177" s="35">
        <v>90.3</v>
      </c>
      <c r="AI177" s="35">
        <v>89.7</v>
      </c>
      <c r="AJ177" s="35">
        <v>90</v>
      </c>
      <c r="AK177" s="35">
        <v>90.3</v>
      </c>
      <c r="AL177" s="35">
        <v>90.2</v>
      </c>
      <c r="AM177" s="35">
        <v>89.8</v>
      </c>
      <c r="AN177" s="35">
        <v>90.8</v>
      </c>
      <c r="AO177" s="35">
        <v>92.3</v>
      </c>
      <c r="AP177" s="35">
        <v>93.2</v>
      </c>
      <c r="AQ177" s="35">
        <v>95.2</v>
      </c>
      <c r="AR177" s="35">
        <v>95.6</v>
      </c>
      <c r="AS177" s="35">
        <v>95.3</v>
      </c>
      <c r="AT177" s="35">
        <v>96.8</v>
      </c>
      <c r="AU177" s="35">
        <v>102.4</v>
      </c>
      <c r="AV177" s="35">
        <v>105.5</v>
      </c>
      <c r="AW177" s="35">
        <v>106.9</v>
      </c>
      <c r="AX177" s="35">
        <v>107.2</v>
      </c>
      <c r="AY177" s="35">
        <v>108.5</v>
      </c>
      <c r="AZ177" s="35">
        <v>118.1</v>
      </c>
      <c r="BA177" s="35">
        <v>124.8</v>
      </c>
      <c r="BB177" s="35">
        <v>125.5</v>
      </c>
      <c r="BC177" s="35">
        <v>131</v>
      </c>
      <c r="BD177" s="35">
        <v>134.9</v>
      </c>
      <c r="BE177" s="35">
        <v>137.80000000000001</v>
      </c>
      <c r="BF177" s="35">
        <v>140</v>
      </c>
      <c r="BG177" s="35">
        <v>153.19999999999999</v>
      </c>
      <c r="BH177" s="35">
        <v>162.4</v>
      </c>
      <c r="BI177" s="35">
        <v>164</v>
      </c>
      <c r="BJ177" s="35">
        <v>177</v>
      </c>
      <c r="BK177" s="35">
        <v>179</v>
      </c>
      <c r="BL177" s="35">
        <v>193.4</v>
      </c>
      <c r="BM177" s="35">
        <v>192.6</v>
      </c>
      <c r="BN177" s="35">
        <v>177.8</v>
      </c>
      <c r="BO177" s="35">
        <v>161.9</v>
      </c>
      <c r="BP177" s="35">
        <v>158.69999999999999</v>
      </c>
      <c r="BQ177" s="35">
        <v>152.80000000000001</v>
      </c>
      <c r="BR177" s="35">
        <v>159.80000000000001</v>
      </c>
      <c r="BS177" s="35">
        <v>157.1</v>
      </c>
      <c r="BT177" s="35">
        <v>156.1</v>
      </c>
      <c r="BU177" s="35">
        <v>157.69999999999999</v>
      </c>
      <c r="BV177" s="35">
        <v>161.9</v>
      </c>
      <c r="BW177" s="35">
        <v>166.5</v>
      </c>
      <c r="BX177" s="35">
        <v>166.6</v>
      </c>
      <c r="BY177" s="35">
        <v>163</v>
      </c>
      <c r="BZ177" s="35">
        <v>163.9</v>
      </c>
      <c r="CA177" s="35">
        <v>164.6</v>
      </c>
      <c r="CB177" s="35">
        <v>164.3</v>
      </c>
      <c r="CC177" s="35">
        <v>162.19999999999999</v>
      </c>
      <c r="CD177" s="35">
        <v>165.6</v>
      </c>
      <c r="CE177" s="35">
        <v>166.1</v>
      </c>
      <c r="CF177" s="35">
        <v>166.9</v>
      </c>
      <c r="CG177" s="35">
        <v>168.2</v>
      </c>
      <c r="CH177" s="35">
        <v>170.8</v>
      </c>
      <c r="CI177" s="35">
        <v>173.8</v>
      </c>
      <c r="CJ177" s="35">
        <v>171.1</v>
      </c>
      <c r="CK177" s="35">
        <v>169.9</v>
      </c>
      <c r="CL177" s="35">
        <v>169.1</v>
      </c>
    </row>
    <row r="178" spans="1:90">
      <c r="A178" s="43" t="s">
        <v>384</v>
      </c>
      <c r="B178" s="43" t="s">
        <v>385</v>
      </c>
      <c r="C178" s="34">
        <v>1.7373099999999999</v>
      </c>
      <c r="D178" s="35">
        <v>108.2</v>
      </c>
      <c r="E178" s="35">
        <v>106.9</v>
      </c>
      <c r="F178" s="35">
        <v>105.9</v>
      </c>
      <c r="G178" s="35">
        <v>107.6</v>
      </c>
      <c r="H178" s="35">
        <v>106.8</v>
      </c>
      <c r="I178" s="35">
        <v>106.2</v>
      </c>
      <c r="J178" s="35">
        <v>107.8</v>
      </c>
      <c r="K178" s="35">
        <v>109.1</v>
      </c>
      <c r="L178" s="35">
        <v>108.7</v>
      </c>
      <c r="M178" s="35">
        <v>108.8</v>
      </c>
      <c r="N178" s="35">
        <v>109.5</v>
      </c>
      <c r="O178" s="35">
        <v>109.1</v>
      </c>
      <c r="P178" s="35">
        <v>111.3</v>
      </c>
      <c r="Q178" s="35">
        <v>116.1</v>
      </c>
      <c r="R178" s="35">
        <v>115</v>
      </c>
      <c r="S178" s="35">
        <v>115.8</v>
      </c>
      <c r="T178" s="35">
        <v>116.3</v>
      </c>
      <c r="U178" s="35">
        <v>115.7</v>
      </c>
      <c r="V178" s="35">
        <v>114</v>
      </c>
      <c r="W178" s="35">
        <v>113</v>
      </c>
      <c r="X178" s="35">
        <v>110.7</v>
      </c>
      <c r="Y178" s="35">
        <v>110.3</v>
      </c>
      <c r="Z178" s="35">
        <v>109.8</v>
      </c>
      <c r="AA178" s="35">
        <v>107.2</v>
      </c>
      <c r="AB178" s="35">
        <v>103</v>
      </c>
      <c r="AC178" s="35">
        <v>100.4</v>
      </c>
      <c r="AD178" s="35">
        <v>98.6</v>
      </c>
      <c r="AE178" s="35">
        <v>95.8</v>
      </c>
      <c r="AF178" s="35">
        <v>92.8</v>
      </c>
      <c r="AG178" s="35">
        <v>92.5</v>
      </c>
      <c r="AH178" s="35">
        <v>92.6</v>
      </c>
      <c r="AI178" s="35">
        <v>92.1</v>
      </c>
      <c r="AJ178" s="35">
        <v>92.5</v>
      </c>
      <c r="AK178" s="35">
        <v>92.9</v>
      </c>
      <c r="AL178" s="35">
        <v>93</v>
      </c>
      <c r="AM178" s="35">
        <v>92.3</v>
      </c>
      <c r="AN178" s="35">
        <v>93.5</v>
      </c>
      <c r="AO178" s="35">
        <v>95</v>
      </c>
      <c r="AP178" s="35">
        <v>95.8</v>
      </c>
      <c r="AQ178" s="35">
        <v>97</v>
      </c>
      <c r="AR178" s="35">
        <v>96.8</v>
      </c>
      <c r="AS178" s="35">
        <v>96.4</v>
      </c>
      <c r="AT178" s="35">
        <v>98.1</v>
      </c>
      <c r="AU178" s="35">
        <v>104.5</v>
      </c>
      <c r="AV178" s="35">
        <v>107.9</v>
      </c>
      <c r="AW178" s="35">
        <v>108.7</v>
      </c>
      <c r="AX178" s="35">
        <v>108.6</v>
      </c>
      <c r="AY178" s="35">
        <v>109.9</v>
      </c>
      <c r="AZ178" s="35">
        <v>120</v>
      </c>
      <c r="BA178" s="35">
        <v>127.4</v>
      </c>
      <c r="BB178" s="35">
        <v>127.2</v>
      </c>
      <c r="BC178" s="35">
        <v>132.80000000000001</v>
      </c>
      <c r="BD178" s="35">
        <v>136.4</v>
      </c>
      <c r="BE178" s="35">
        <v>140</v>
      </c>
      <c r="BF178" s="35">
        <v>142.80000000000001</v>
      </c>
      <c r="BG178" s="35">
        <v>157.5</v>
      </c>
      <c r="BH178" s="35">
        <v>167.4</v>
      </c>
      <c r="BI178" s="35">
        <v>168.8</v>
      </c>
      <c r="BJ178" s="35">
        <v>184.1</v>
      </c>
      <c r="BK178" s="35">
        <v>185.7</v>
      </c>
      <c r="BL178" s="35">
        <v>202.1</v>
      </c>
      <c r="BM178" s="35">
        <v>200.3</v>
      </c>
      <c r="BN178" s="35">
        <v>183.6</v>
      </c>
      <c r="BO178" s="35">
        <v>165.4</v>
      </c>
      <c r="BP178" s="35">
        <v>161</v>
      </c>
      <c r="BQ178" s="35">
        <v>155.30000000000001</v>
      </c>
      <c r="BR178" s="35">
        <v>164.1</v>
      </c>
      <c r="BS178" s="35">
        <v>160.80000000000001</v>
      </c>
      <c r="BT178" s="35">
        <v>159.80000000000001</v>
      </c>
      <c r="BU178" s="35">
        <v>161.4</v>
      </c>
      <c r="BV178" s="35">
        <v>166.7</v>
      </c>
      <c r="BW178" s="35">
        <v>172.8</v>
      </c>
      <c r="BX178" s="35">
        <v>173</v>
      </c>
      <c r="BY178" s="35">
        <v>169.4</v>
      </c>
      <c r="BZ178" s="35">
        <v>170.5</v>
      </c>
      <c r="CA178" s="35">
        <v>171.1</v>
      </c>
      <c r="CB178" s="35">
        <v>169.9</v>
      </c>
      <c r="CC178" s="35">
        <v>167</v>
      </c>
      <c r="CD178" s="35">
        <v>170.6</v>
      </c>
      <c r="CE178" s="35">
        <v>170.9</v>
      </c>
      <c r="CF178" s="35">
        <v>171.6</v>
      </c>
      <c r="CG178" s="35">
        <v>173.2</v>
      </c>
      <c r="CH178" s="35">
        <v>177</v>
      </c>
      <c r="CI178" s="35">
        <v>180.9</v>
      </c>
      <c r="CJ178" s="35">
        <v>177.4</v>
      </c>
      <c r="CK178" s="35">
        <v>176.3</v>
      </c>
      <c r="CL178" s="35">
        <v>175.4</v>
      </c>
    </row>
    <row r="179" spans="1:90">
      <c r="A179" s="43" t="s">
        <v>386</v>
      </c>
      <c r="B179" s="43" t="s">
        <v>387</v>
      </c>
      <c r="C179" s="34">
        <v>7.7630000000000005E-2</v>
      </c>
      <c r="D179" s="35">
        <v>97.2</v>
      </c>
      <c r="E179" s="35">
        <v>99.9</v>
      </c>
      <c r="F179" s="35">
        <v>98.6</v>
      </c>
      <c r="G179" s="35">
        <v>104.1</v>
      </c>
      <c r="H179" s="35">
        <v>111.4</v>
      </c>
      <c r="I179" s="35">
        <v>118.3</v>
      </c>
      <c r="J179" s="35">
        <v>118.7</v>
      </c>
      <c r="K179" s="35">
        <v>124.6</v>
      </c>
      <c r="L179" s="35">
        <v>130.1</v>
      </c>
      <c r="M179" s="35">
        <v>132.19999999999999</v>
      </c>
      <c r="N179" s="35">
        <v>119</v>
      </c>
      <c r="O179" s="35">
        <v>108.3</v>
      </c>
      <c r="P179" s="35">
        <v>107.1</v>
      </c>
      <c r="Q179" s="35">
        <v>106.9</v>
      </c>
      <c r="R179" s="35">
        <v>106.4</v>
      </c>
      <c r="S179" s="35">
        <v>108.3</v>
      </c>
      <c r="T179" s="35">
        <v>112.6</v>
      </c>
      <c r="U179" s="35">
        <v>111.3</v>
      </c>
      <c r="V179" s="35">
        <v>111.4</v>
      </c>
      <c r="W179" s="35">
        <v>113.7</v>
      </c>
      <c r="X179" s="35">
        <v>120.1</v>
      </c>
      <c r="Y179" s="35">
        <v>118.6</v>
      </c>
      <c r="Z179" s="35">
        <v>113.3</v>
      </c>
      <c r="AA179" s="35">
        <v>106.6</v>
      </c>
      <c r="AB179" s="35">
        <v>100.9</v>
      </c>
      <c r="AC179" s="35">
        <v>97.5</v>
      </c>
      <c r="AD179" s="35">
        <v>96.2</v>
      </c>
      <c r="AE179" s="35">
        <v>93.8</v>
      </c>
      <c r="AF179" s="35">
        <v>96</v>
      </c>
      <c r="AG179" s="35">
        <v>96</v>
      </c>
      <c r="AH179" s="35">
        <v>98.2</v>
      </c>
      <c r="AI179" s="35">
        <v>99.7</v>
      </c>
      <c r="AJ179" s="35">
        <v>99.1</v>
      </c>
      <c r="AK179" s="35">
        <v>97.1</v>
      </c>
      <c r="AL179" s="35">
        <v>91.8</v>
      </c>
      <c r="AM179" s="35">
        <v>90.2</v>
      </c>
      <c r="AN179" s="35">
        <v>92.3</v>
      </c>
      <c r="AO179" s="35">
        <v>96.9</v>
      </c>
      <c r="AP179" s="35">
        <v>97.4</v>
      </c>
      <c r="AQ179" s="35">
        <v>102.3</v>
      </c>
      <c r="AR179" s="35">
        <v>109.7</v>
      </c>
      <c r="AS179" s="35">
        <v>111</v>
      </c>
      <c r="AT179" s="35">
        <v>116.5</v>
      </c>
      <c r="AU179" s="35">
        <v>120.3</v>
      </c>
      <c r="AV179" s="35">
        <v>125</v>
      </c>
      <c r="AW179" s="35">
        <v>130.30000000000001</v>
      </c>
      <c r="AX179" s="35">
        <v>136.5</v>
      </c>
      <c r="AY179" s="35">
        <v>133.30000000000001</v>
      </c>
      <c r="AZ179" s="35">
        <v>141.5</v>
      </c>
      <c r="BA179" s="35">
        <v>148.5</v>
      </c>
      <c r="BB179" s="35">
        <v>151.9</v>
      </c>
      <c r="BC179" s="35">
        <v>165.6</v>
      </c>
      <c r="BD179" s="35">
        <v>183.7</v>
      </c>
      <c r="BE179" s="35">
        <v>182.8</v>
      </c>
      <c r="BF179" s="35">
        <v>181.3</v>
      </c>
      <c r="BG179" s="35">
        <v>190.3</v>
      </c>
      <c r="BH179" s="35">
        <v>195.8</v>
      </c>
      <c r="BI179" s="35">
        <v>205.7</v>
      </c>
      <c r="BJ179" s="35">
        <v>203.8</v>
      </c>
      <c r="BK179" s="35">
        <v>210.6</v>
      </c>
      <c r="BL179" s="35">
        <v>212.1</v>
      </c>
      <c r="BM179" s="35">
        <v>210.1</v>
      </c>
      <c r="BN179" s="35">
        <v>202.7</v>
      </c>
      <c r="BO179" s="35">
        <v>193.7</v>
      </c>
      <c r="BP179" s="35">
        <v>203.1</v>
      </c>
      <c r="BQ179" s="35">
        <v>206.5</v>
      </c>
      <c r="BR179" s="35">
        <v>203.6</v>
      </c>
      <c r="BS179" s="35">
        <v>206.1</v>
      </c>
      <c r="BT179" s="35">
        <v>208.2</v>
      </c>
      <c r="BU179" s="35">
        <v>209.4</v>
      </c>
      <c r="BV179" s="35">
        <v>203.9</v>
      </c>
      <c r="BW179" s="35">
        <v>189.5</v>
      </c>
      <c r="BX179" s="35">
        <v>190.3</v>
      </c>
      <c r="BY179" s="35">
        <v>177.8</v>
      </c>
      <c r="BZ179" s="35">
        <v>174.3</v>
      </c>
      <c r="CA179" s="35">
        <v>176.3</v>
      </c>
      <c r="CB179" s="35">
        <v>194.6</v>
      </c>
      <c r="CC179" s="35">
        <v>207</v>
      </c>
      <c r="CD179" s="35">
        <v>206.9</v>
      </c>
      <c r="CE179" s="35">
        <v>207.8</v>
      </c>
      <c r="CF179" s="35">
        <v>216.4</v>
      </c>
      <c r="CG179" s="35">
        <v>210.2</v>
      </c>
      <c r="CH179" s="35">
        <v>194.2</v>
      </c>
      <c r="CI179" s="35">
        <v>184.1</v>
      </c>
      <c r="CJ179" s="35">
        <v>189.9</v>
      </c>
      <c r="CK179" s="35">
        <v>188.6</v>
      </c>
      <c r="CL179" s="35">
        <v>189.8</v>
      </c>
    </row>
    <row r="180" spans="1:90">
      <c r="A180" s="43" t="s">
        <v>388</v>
      </c>
      <c r="B180" s="43" t="s">
        <v>389</v>
      </c>
      <c r="C180" s="34">
        <v>6.1330000000000003E-2</v>
      </c>
      <c r="D180" s="35">
        <v>109.6</v>
      </c>
      <c r="E180" s="35">
        <v>108.9</v>
      </c>
      <c r="F180" s="35">
        <v>109.4</v>
      </c>
      <c r="G180" s="35">
        <v>108.3</v>
      </c>
      <c r="H180" s="35">
        <v>108.2</v>
      </c>
      <c r="I180" s="35">
        <v>108.7</v>
      </c>
      <c r="J180" s="35">
        <v>111.3</v>
      </c>
      <c r="K180" s="35">
        <v>113.3</v>
      </c>
      <c r="L180" s="35">
        <v>112.5</v>
      </c>
      <c r="M180" s="35">
        <v>111.5</v>
      </c>
      <c r="N180" s="35">
        <v>111.3</v>
      </c>
      <c r="O180" s="35">
        <v>111.5</v>
      </c>
      <c r="P180" s="35">
        <v>111.4</v>
      </c>
      <c r="Q180" s="35">
        <v>116</v>
      </c>
      <c r="R180" s="35">
        <v>115.5</v>
      </c>
      <c r="S180" s="35">
        <v>114.7</v>
      </c>
      <c r="T180" s="35">
        <v>115.1</v>
      </c>
      <c r="U180" s="35">
        <v>112.7</v>
      </c>
      <c r="V180" s="35">
        <v>112.2</v>
      </c>
      <c r="W180" s="35">
        <v>112.4</v>
      </c>
      <c r="X180" s="35">
        <v>109.5</v>
      </c>
      <c r="Y180" s="35">
        <v>106.6</v>
      </c>
      <c r="Z180" s="35">
        <v>105.8</v>
      </c>
      <c r="AA180" s="35">
        <v>106.4</v>
      </c>
      <c r="AB180" s="35">
        <v>104.2</v>
      </c>
      <c r="AC180" s="35">
        <v>100</v>
      </c>
      <c r="AD180" s="35">
        <v>98.2</v>
      </c>
      <c r="AE180" s="35">
        <v>96.7</v>
      </c>
      <c r="AF180" s="35">
        <v>90.8</v>
      </c>
      <c r="AG180" s="35">
        <v>89.4</v>
      </c>
      <c r="AH180" s="35">
        <v>89.2</v>
      </c>
      <c r="AI180" s="35">
        <v>89.5</v>
      </c>
      <c r="AJ180" s="35">
        <v>88.4</v>
      </c>
      <c r="AK180" s="35">
        <v>87.7</v>
      </c>
      <c r="AL180" s="35">
        <v>86.2</v>
      </c>
      <c r="AM180" s="35">
        <v>90.2</v>
      </c>
      <c r="AN180" s="35">
        <v>90.1</v>
      </c>
      <c r="AO180" s="35">
        <v>89.6</v>
      </c>
      <c r="AP180" s="35">
        <v>94.6</v>
      </c>
      <c r="AQ180" s="35">
        <v>95.8</v>
      </c>
      <c r="AR180" s="35">
        <v>97</v>
      </c>
      <c r="AS180" s="35">
        <v>96.8</v>
      </c>
      <c r="AT180" s="35">
        <v>97.6</v>
      </c>
      <c r="AU180" s="35">
        <v>100.8</v>
      </c>
      <c r="AV180" s="35">
        <v>101.9</v>
      </c>
      <c r="AW180" s="35">
        <v>103.8</v>
      </c>
      <c r="AX180" s="35">
        <v>104.2</v>
      </c>
      <c r="AY180" s="35">
        <v>108.1</v>
      </c>
      <c r="AZ180" s="35">
        <v>120.2</v>
      </c>
      <c r="BA180" s="35">
        <v>127.1</v>
      </c>
      <c r="BB180" s="35">
        <v>127.7</v>
      </c>
      <c r="BC180" s="35">
        <v>133.69999999999999</v>
      </c>
      <c r="BD180" s="35">
        <v>138.9</v>
      </c>
      <c r="BE180" s="35">
        <v>140.6</v>
      </c>
      <c r="BF180" s="35">
        <v>134.9</v>
      </c>
      <c r="BG180" s="35">
        <v>150</v>
      </c>
      <c r="BH180" s="35">
        <v>157.1</v>
      </c>
      <c r="BI180" s="35">
        <v>155.5</v>
      </c>
      <c r="BJ180" s="35">
        <v>159.69999999999999</v>
      </c>
      <c r="BK180" s="35">
        <v>163.5</v>
      </c>
      <c r="BL180" s="35">
        <v>177.7</v>
      </c>
      <c r="BM180" s="35">
        <v>181.8</v>
      </c>
      <c r="BN180" s="35">
        <v>177</v>
      </c>
      <c r="BO180" s="35">
        <v>164.3</v>
      </c>
      <c r="BP180" s="35">
        <v>158.80000000000001</v>
      </c>
      <c r="BQ180" s="35">
        <v>156.80000000000001</v>
      </c>
      <c r="BR180" s="35">
        <v>155.4</v>
      </c>
      <c r="BS180" s="35">
        <v>154.69999999999999</v>
      </c>
      <c r="BT180" s="35">
        <v>153.69999999999999</v>
      </c>
      <c r="BU180" s="35">
        <v>154.9</v>
      </c>
      <c r="BV180" s="35">
        <v>155.80000000000001</v>
      </c>
      <c r="BW180" s="35">
        <v>156.6</v>
      </c>
      <c r="BX180" s="35">
        <v>169.6</v>
      </c>
      <c r="BY180" s="35">
        <v>168.7</v>
      </c>
      <c r="BZ180" s="35">
        <v>169.1</v>
      </c>
      <c r="CA180" s="35">
        <v>169.2</v>
      </c>
      <c r="CB180" s="35">
        <v>168.9</v>
      </c>
      <c r="CC180" s="35">
        <v>168.1</v>
      </c>
      <c r="CD180" s="35">
        <v>169.2</v>
      </c>
      <c r="CE180" s="35">
        <v>169.1</v>
      </c>
      <c r="CF180" s="35">
        <v>169</v>
      </c>
      <c r="CG180" s="35">
        <v>172</v>
      </c>
      <c r="CH180" s="35">
        <v>171.6</v>
      </c>
      <c r="CI180" s="35">
        <v>174</v>
      </c>
      <c r="CJ180" s="35">
        <v>175.3</v>
      </c>
      <c r="CK180" s="35">
        <v>172.2</v>
      </c>
      <c r="CL180" s="35">
        <v>172.2</v>
      </c>
    </row>
    <row r="181" spans="1:90">
      <c r="A181" s="43" t="s">
        <v>390</v>
      </c>
      <c r="B181" s="43" t="s">
        <v>391</v>
      </c>
      <c r="C181" s="34">
        <v>0.12926000000000001</v>
      </c>
      <c r="D181" s="35">
        <v>102.4</v>
      </c>
      <c r="E181" s="35">
        <v>101.8</v>
      </c>
      <c r="F181" s="35">
        <v>107.6</v>
      </c>
      <c r="G181" s="35">
        <v>115.2</v>
      </c>
      <c r="H181" s="35">
        <v>106.3</v>
      </c>
      <c r="I181" s="35">
        <v>107.7</v>
      </c>
      <c r="J181" s="35">
        <v>104.7</v>
      </c>
      <c r="K181" s="35">
        <v>96.8</v>
      </c>
      <c r="L181" s="35">
        <v>96</v>
      </c>
      <c r="M181" s="35">
        <v>95.5</v>
      </c>
      <c r="N181" s="35">
        <v>88.8</v>
      </c>
      <c r="O181" s="35">
        <v>89.2</v>
      </c>
      <c r="P181" s="35">
        <v>86.7</v>
      </c>
      <c r="Q181" s="35">
        <v>85.2</v>
      </c>
      <c r="R181" s="35">
        <v>84.9</v>
      </c>
      <c r="S181" s="35">
        <v>82.2</v>
      </c>
      <c r="T181" s="35">
        <v>87.2</v>
      </c>
      <c r="U181" s="35">
        <v>92.2</v>
      </c>
      <c r="V181" s="35">
        <v>92.9</v>
      </c>
      <c r="W181" s="35">
        <v>93.8</v>
      </c>
      <c r="X181" s="35">
        <v>97.1</v>
      </c>
      <c r="Y181" s="35">
        <v>96.6</v>
      </c>
      <c r="Z181" s="35">
        <v>93.1</v>
      </c>
      <c r="AA181" s="35">
        <v>90.1</v>
      </c>
      <c r="AB181" s="35">
        <v>88</v>
      </c>
      <c r="AC181" s="35">
        <v>88.7</v>
      </c>
      <c r="AD181" s="35">
        <v>80.2</v>
      </c>
      <c r="AE181" s="35">
        <v>70.2</v>
      </c>
      <c r="AF181" s="35">
        <v>61.4</v>
      </c>
      <c r="AG181" s="35">
        <v>60.4</v>
      </c>
      <c r="AH181" s="35">
        <v>60.4</v>
      </c>
      <c r="AI181" s="35">
        <v>56.5</v>
      </c>
      <c r="AJ181" s="35">
        <v>57</v>
      </c>
      <c r="AK181" s="35">
        <v>56.8</v>
      </c>
      <c r="AL181" s="35">
        <v>56.6</v>
      </c>
      <c r="AM181" s="35">
        <v>57.5</v>
      </c>
      <c r="AN181" s="35">
        <v>58.5</v>
      </c>
      <c r="AO181" s="35">
        <v>58.2</v>
      </c>
      <c r="AP181" s="35">
        <v>58.8</v>
      </c>
      <c r="AQ181" s="35">
        <v>70.2</v>
      </c>
      <c r="AR181" s="35">
        <v>74.7</v>
      </c>
      <c r="AS181" s="35">
        <v>75.900000000000006</v>
      </c>
      <c r="AT181" s="35">
        <v>73.400000000000006</v>
      </c>
      <c r="AU181" s="35">
        <v>74.3</v>
      </c>
      <c r="AV181" s="35">
        <v>74.5</v>
      </c>
      <c r="AW181" s="35">
        <v>81.3</v>
      </c>
      <c r="AX181" s="35">
        <v>83.8</v>
      </c>
      <c r="AY181" s="35">
        <v>86</v>
      </c>
      <c r="AZ181" s="35">
        <v>92.8</v>
      </c>
      <c r="BA181" s="35">
        <v>94.9</v>
      </c>
      <c r="BB181" s="35">
        <v>105.6</v>
      </c>
      <c r="BC181" s="35">
        <v>109.5</v>
      </c>
      <c r="BD181" s="35">
        <v>109.8</v>
      </c>
      <c r="BE181" s="35">
        <v>109.2</v>
      </c>
      <c r="BF181" s="35">
        <v>109.1</v>
      </c>
      <c r="BG181" s="35">
        <v>111.2</v>
      </c>
      <c r="BH181" s="35">
        <v>119.7</v>
      </c>
      <c r="BI181" s="35">
        <v>120.2</v>
      </c>
      <c r="BJ181" s="35">
        <v>122.2</v>
      </c>
      <c r="BK181" s="35">
        <v>126.6</v>
      </c>
      <c r="BL181" s="35">
        <v>123.2</v>
      </c>
      <c r="BM181" s="35">
        <v>134.69999999999999</v>
      </c>
      <c r="BN181" s="35">
        <v>126.5</v>
      </c>
      <c r="BO181" s="35">
        <v>119.9</v>
      </c>
      <c r="BP181" s="35">
        <v>124</v>
      </c>
      <c r="BQ181" s="35">
        <v>104.5</v>
      </c>
      <c r="BR181" s="35">
        <v>104.5</v>
      </c>
      <c r="BS181" s="35">
        <v>105.1</v>
      </c>
      <c r="BT181" s="35">
        <v>101.6</v>
      </c>
      <c r="BU181" s="35">
        <v>102.9</v>
      </c>
      <c r="BV181" s="35">
        <v>101.9</v>
      </c>
      <c r="BW181" s="35">
        <v>103.8</v>
      </c>
      <c r="BX181" s="35">
        <v>97.4</v>
      </c>
      <c r="BY181" s="35">
        <v>96.8</v>
      </c>
      <c r="BZ181" s="35">
        <v>98.8</v>
      </c>
      <c r="CA181" s="35">
        <v>100.1</v>
      </c>
      <c r="CB181" s="35">
        <v>99.6</v>
      </c>
      <c r="CC181" s="35">
        <v>99.2</v>
      </c>
      <c r="CD181" s="35">
        <v>101.8</v>
      </c>
      <c r="CE181" s="35">
        <v>104.3</v>
      </c>
      <c r="CF181" s="35">
        <v>103.3</v>
      </c>
      <c r="CG181" s="35">
        <v>106.6</v>
      </c>
      <c r="CH181" s="35">
        <v>107.2</v>
      </c>
      <c r="CI181" s="35">
        <v>107</v>
      </c>
      <c r="CJ181" s="35">
        <v>106.3</v>
      </c>
      <c r="CK181" s="35">
        <v>104.6</v>
      </c>
      <c r="CL181" s="35">
        <v>101.5</v>
      </c>
    </row>
    <row r="182" spans="1:90">
      <c r="A182" s="43" t="s">
        <v>392</v>
      </c>
      <c r="B182" s="43" t="s">
        <v>393</v>
      </c>
      <c r="C182" s="34">
        <v>3.9460000000000002E-2</v>
      </c>
      <c r="D182" s="35">
        <v>117.5</v>
      </c>
      <c r="E182" s="35">
        <v>118.4</v>
      </c>
      <c r="F182" s="35">
        <v>120.3</v>
      </c>
      <c r="G182" s="35">
        <v>114.4</v>
      </c>
      <c r="H182" s="35">
        <v>113.5</v>
      </c>
      <c r="I182" s="35">
        <v>113.3</v>
      </c>
      <c r="J182" s="35">
        <v>114.3</v>
      </c>
      <c r="K182" s="35">
        <v>115</v>
      </c>
      <c r="L182" s="35">
        <v>109.2</v>
      </c>
      <c r="M182" s="35">
        <v>94.4</v>
      </c>
      <c r="N182" s="35">
        <v>90.2</v>
      </c>
      <c r="O182" s="35">
        <v>83.5</v>
      </c>
      <c r="P182" s="35">
        <v>85.7</v>
      </c>
      <c r="Q182" s="35">
        <v>87.7</v>
      </c>
      <c r="R182" s="35">
        <v>84.5</v>
      </c>
      <c r="S182" s="35">
        <v>80</v>
      </c>
      <c r="T182" s="35">
        <v>76.3</v>
      </c>
      <c r="U182" s="35">
        <v>75.400000000000006</v>
      </c>
      <c r="V182" s="35">
        <v>76.7</v>
      </c>
      <c r="W182" s="35">
        <v>76.5</v>
      </c>
      <c r="X182" s="35">
        <v>74.900000000000006</v>
      </c>
      <c r="Y182" s="35">
        <v>69</v>
      </c>
      <c r="Z182" s="35">
        <v>67.900000000000006</v>
      </c>
      <c r="AA182" s="35">
        <v>70.5</v>
      </c>
      <c r="AB182" s="35">
        <v>69.599999999999994</v>
      </c>
      <c r="AC182" s="35">
        <v>68.3</v>
      </c>
      <c r="AD182" s="35">
        <v>63.2</v>
      </c>
      <c r="AE182" s="35">
        <v>57.7</v>
      </c>
      <c r="AF182" s="35">
        <v>61.1</v>
      </c>
      <c r="AG182" s="35">
        <v>61.2</v>
      </c>
      <c r="AH182" s="35">
        <v>61.3</v>
      </c>
      <c r="AI182" s="35">
        <v>61.3</v>
      </c>
      <c r="AJ182" s="35">
        <v>60.7</v>
      </c>
      <c r="AK182" s="35">
        <v>65.599999999999994</v>
      </c>
      <c r="AL182" s="35">
        <v>65.7</v>
      </c>
      <c r="AM182" s="35">
        <v>69.2</v>
      </c>
      <c r="AN182" s="35">
        <v>65.3</v>
      </c>
      <c r="AO182" s="35">
        <v>65.900000000000006</v>
      </c>
      <c r="AP182" s="35">
        <v>67.099999999999994</v>
      </c>
      <c r="AQ182" s="35">
        <v>71.8</v>
      </c>
      <c r="AR182" s="35">
        <v>71.2</v>
      </c>
      <c r="AS182" s="35">
        <v>71.099999999999994</v>
      </c>
      <c r="AT182" s="35">
        <v>71.099999999999994</v>
      </c>
      <c r="AU182" s="35">
        <v>71.099999999999994</v>
      </c>
      <c r="AV182" s="35">
        <v>71.099999999999994</v>
      </c>
      <c r="AW182" s="35">
        <v>71.099999999999994</v>
      </c>
      <c r="AX182" s="35">
        <v>71.099999999999994</v>
      </c>
      <c r="AY182" s="35">
        <v>76.8</v>
      </c>
      <c r="AZ182" s="35">
        <v>76.8</v>
      </c>
      <c r="BA182" s="35">
        <v>76.8</v>
      </c>
      <c r="BB182" s="35">
        <v>76.8</v>
      </c>
      <c r="BC182" s="35">
        <v>76.8</v>
      </c>
      <c r="BD182" s="35">
        <v>76.8</v>
      </c>
      <c r="BE182" s="35">
        <v>76.8</v>
      </c>
      <c r="BF182" s="35">
        <v>76.8</v>
      </c>
      <c r="BG182" s="35">
        <v>76.8</v>
      </c>
      <c r="BH182" s="35">
        <v>76.8</v>
      </c>
      <c r="BI182" s="35">
        <v>76.8</v>
      </c>
      <c r="BJ182" s="35">
        <v>82.5</v>
      </c>
      <c r="BK182" s="35">
        <v>82.4</v>
      </c>
      <c r="BL182" s="35">
        <v>103.6</v>
      </c>
      <c r="BM182" s="35">
        <v>101.7</v>
      </c>
      <c r="BN182" s="35">
        <v>99.9</v>
      </c>
      <c r="BO182" s="35">
        <v>122.9</v>
      </c>
      <c r="BP182" s="35">
        <v>124.9</v>
      </c>
      <c r="BQ182" s="35">
        <v>123.9</v>
      </c>
      <c r="BR182" s="35">
        <v>116</v>
      </c>
      <c r="BS182" s="35">
        <v>116</v>
      </c>
      <c r="BT182" s="35">
        <v>116</v>
      </c>
      <c r="BU182" s="35">
        <v>116</v>
      </c>
      <c r="BV182" s="35">
        <v>122</v>
      </c>
      <c r="BW182" s="35">
        <v>116.6</v>
      </c>
      <c r="BX182" s="35">
        <v>117.1</v>
      </c>
      <c r="BY182" s="35">
        <v>113.2</v>
      </c>
      <c r="BZ182" s="35">
        <v>113.4</v>
      </c>
      <c r="CA182" s="35">
        <v>113.5</v>
      </c>
      <c r="CB182" s="35">
        <v>112.7</v>
      </c>
      <c r="CC182" s="35">
        <v>114.7</v>
      </c>
      <c r="CD182" s="35">
        <v>116.4</v>
      </c>
      <c r="CE182" s="35">
        <v>116.4</v>
      </c>
      <c r="CF182" s="35">
        <v>116.4</v>
      </c>
      <c r="CG182" s="35">
        <v>116.4</v>
      </c>
      <c r="CH182" s="35">
        <v>116.4</v>
      </c>
      <c r="CI182" s="35">
        <v>117.3</v>
      </c>
      <c r="CJ182" s="35">
        <v>116.2</v>
      </c>
      <c r="CK182" s="35">
        <v>115.3</v>
      </c>
      <c r="CL182" s="35">
        <v>118.4</v>
      </c>
    </row>
    <row r="183" spans="1:90">
      <c r="A183" s="43" t="s">
        <v>394</v>
      </c>
      <c r="B183" s="43" t="s">
        <v>395</v>
      </c>
      <c r="C183" s="34">
        <v>4.36E-2</v>
      </c>
      <c r="D183" s="35">
        <v>102.7</v>
      </c>
      <c r="E183" s="35">
        <v>102.7</v>
      </c>
      <c r="F183" s="35">
        <v>102.7</v>
      </c>
      <c r="G183" s="35">
        <v>99.2</v>
      </c>
      <c r="H183" s="35">
        <v>99.2</v>
      </c>
      <c r="I183" s="35">
        <v>99.2</v>
      </c>
      <c r="J183" s="35">
        <v>99.2</v>
      </c>
      <c r="K183" s="35">
        <v>99.2</v>
      </c>
      <c r="L183" s="35">
        <v>99.2</v>
      </c>
      <c r="M183" s="35">
        <v>99.2</v>
      </c>
      <c r="N183" s="35">
        <v>99.2</v>
      </c>
      <c r="O183" s="35">
        <v>99.2</v>
      </c>
      <c r="P183" s="35">
        <v>99.2</v>
      </c>
      <c r="Q183" s="35">
        <v>99.2</v>
      </c>
      <c r="R183" s="35">
        <v>99.2</v>
      </c>
      <c r="S183" s="35">
        <v>101</v>
      </c>
      <c r="T183" s="35">
        <v>101</v>
      </c>
      <c r="U183" s="35">
        <v>101</v>
      </c>
      <c r="V183" s="35">
        <v>101</v>
      </c>
      <c r="W183" s="35">
        <v>101</v>
      </c>
      <c r="X183" s="35">
        <v>101.3</v>
      </c>
      <c r="Y183" s="35">
        <v>101.3</v>
      </c>
      <c r="Z183" s="35">
        <v>101.3</v>
      </c>
      <c r="AA183" s="35">
        <v>101.3</v>
      </c>
      <c r="AB183" s="35">
        <v>101</v>
      </c>
      <c r="AC183" s="35">
        <v>101</v>
      </c>
      <c r="AD183" s="35">
        <v>101</v>
      </c>
      <c r="AE183" s="35">
        <v>102.6</v>
      </c>
      <c r="AF183" s="35">
        <v>102.6</v>
      </c>
      <c r="AG183" s="35">
        <v>102.6</v>
      </c>
      <c r="AH183" s="35">
        <v>102.6</v>
      </c>
      <c r="AI183" s="35">
        <v>102.6</v>
      </c>
      <c r="AJ183" s="35">
        <v>102.6</v>
      </c>
      <c r="AK183" s="35">
        <v>102.6</v>
      </c>
      <c r="AL183" s="35">
        <v>102.6</v>
      </c>
      <c r="AM183" s="35">
        <v>102.6</v>
      </c>
      <c r="AN183" s="35">
        <v>102.6</v>
      </c>
      <c r="AO183" s="35">
        <v>102.6</v>
      </c>
      <c r="AP183" s="35">
        <v>104.6</v>
      </c>
      <c r="AQ183" s="35">
        <v>101.9</v>
      </c>
      <c r="AR183" s="35">
        <v>102.1</v>
      </c>
      <c r="AS183" s="35">
        <v>102</v>
      </c>
      <c r="AT183" s="35">
        <v>102</v>
      </c>
      <c r="AU183" s="35">
        <v>102</v>
      </c>
      <c r="AV183" s="35">
        <v>102</v>
      </c>
      <c r="AW183" s="35">
        <v>102</v>
      </c>
      <c r="AX183" s="35">
        <v>102.9</v>
      </c>
      <c r="AY183" s="35">
        <v>104.8</v>
      </c>
      <c r="AZ183" s="35">
        <v>107.3</v>
      </c>
      <c r="BA183" s="35">
        <v>107.3</v>
      </c>
      <c r="BB183" s="35">
        <v>107.3</v>
      </c>
      <c r="BC183" s="35">
        <v>108</v>
      </c>
      <c r="BD183" s="35">
        <v>108</v>
      </c>
      <c r="BE183" s="35">
        <v>109.4</v>
      </c>
      <c r="BF183" s="35">
        <v>110.8</v>
      </c>
      <c r="BG183" s="35">
        <v>115.2</v>
      </c>
      <c r="BH183" s="35">
        <v>117.1</v>
      </c>
      <c r="BI183" s="35">
        <v>118.7</v>
      </c>
      <c r="BJ183" s="35">
        <v>120.5</v>
      </c>
      <c r="BK183" s="35">
        <v>119.8</v>
      </c>
      <c r="BL183" s="35">
        <v>124.1</v>
      </c>
      <c r="BM183" s="35">
        <v>125.1</v>
      </c>
      <c r="BN183" s="35">
        <v>123</v>
      </c>
      <c r="BO183" s="35">
        <v>121.1</v>
      </c>
      <c r="BP183" s="35">
        <v>121.1</v>
      </c>
      <c r="BQ183" s="35">
        <v>121.1</v>
      </c>
      <c r="BR183" s="35">
        <v>121.1</v>
      </c>
      <c r="BS183" s="35">
        <v>121.1</v>
      </c>
      <c r="BT183" s="35">
        <v>121.1</v>
      </c>
      <c r="BU183" s="35">
        <v>121.1</v>
      </c>
      <c r="BV183" s="35">
        <v>121.1</v>
      </c>
      <c r="BW183" s="35">
        <v>121.1</v>
      </c>
      <c r="BX183" s="35">
        <v>115.8</v>
      </c>
      <c r="BY183" s="35">
        <v>114.5</v>
      </c>
      <c r="BZ183" s="35">
        <v>113.5</v>
      </c>
      <c r="CA183" s="35">
        <v>114.2</v>
      </c>
      <c r="CB183" s="35">
        <v>115</v>
      </c>
      <c r="CC183" s="35">
        <v>112.4</v>
      </c>
      <c r="CD183" s="35">
        <v>119</v>
      </c>
      <c r="CE183" s="35">
        <v>120.4</v>
      </c>
      <c r="CF183" s="35">
        <v>122.3</v>
      </c>
      <c r="CG183" s="35">
        <v>119.8</v>
      </c>
      <c r="CH183" s="35">
        <v>120</v>
      </c>
      <c r="CI183" s="35">
        <v>120.3</v>
      </c>
      <c r="CJ183" s="35">
        <v>120.5</v>
      </c>
      <c r="CK183" s="35">
        <v>121.7</v>
      </c>
      <c r="CL183" s="35">
        <v>124.3</v>
      </c>
    </row>
    <row r="184" spans="1:90">
      <c r="A184" s="43" t="s">
        <v>396</v>
      </c>
      <c r="B184" s="43" t="s">
        <v>397</v>
      </c>
      <c r="C184" s="34">
        <v>3.0429300000000001</v>
      </c>
      <c r="D184" s="35">
        <v>98.2</v>
      </c>
      <c r="E184" s="35">
        <v>96.7</v>
      </c>
      <c r="F184" s="35">
        <v>96.8</v>
      </c>
      <c r="G184" s="35">
        <v>94.8</v>
      </c>
      <c r="H184" s="35">
        <v>94.3</v>
      </c>
      <c r="I184" s="35">
        <v>93.9</v>
      </c>
      <c r="J184" s="35">
        <v>95.3</v>
      </c>
      <c r="K184" s="35">
        <v>95.4</v>
      </c>
      <c r="L184" s="35">
        <v>95.2</v>
      </c>
      <c r="M184" s="35">
        <v>94.7</v>
      </c>
      <c r="N184" s="35">
        <v>94.2</v>
      </c>
      <c r="O184" s="35">
        <v>93.1</v>
      </c>
      <c r="P184" s="35">
        <v>92.4</v>
      </c>
      <c r="Q184" s="35">
        <v>92.7</v>
      </c>
      <c r="R184" s="35">
        <v>93</v>
      </c>
      <c r="S184" s="35">
        <v>96.7</v>
      </c>
      <c r="T184" s="35">
        <v>98.2</v>
      </c>
      <c r="U184" s="35">
        <v>98.8</v>
      </c>
      <c r="V184" s="35">
        <v>99.9</v>
      </c>
      <c r="W184" s="35">
        <v>102</v>
      </c>
      <c r="X184" s="35">
        <v>102.5</v>
      </c>
      <c r="Y184" s="35">
        <v>102.4</v>
      </c>
      <c r="Z184" s="35">
        <v>103.3</v>
      </c>
      <c r="AA184" s="35">
        <v>105.4</v>
      </c>
      <c r="AB184" s="35">
        <v>106.5</v>
      </c>
      <c r="AC184" s="35">
        <v>106.9</v>
      </c>
      <c r="AD184" s="35">
        <v>106.8</v>
      </c>
      <c r="AE184" s="35">
        <v>111</v>
      </c>
      <c r="AF184" s="35">
        <v>111.2</v>
      </c>
      <c r="AG184" s="35">
        <v>112.1</v>
      </c>
      <c r="AH184" s="35">
        <v>114.6</v>
      </c>
      <c r="AI184" s="35">
        <v>114.7</v>
      </c>
      <c r="AJ184" s="35">
        <v>114.4</v>
      </c>
      <c r="AK184" s="35">
        <v>114.4</v>
      </c>
      <c r="AL184" s="35">
        <v>115</v>
      </c>
      <c r="AM184" s="35">
        <v>116.2</v>
      </c>
      <c r="AN184" s="35">
        <v>119.6</v>
      </c>
      <c r="AO184" s="35">
        <v>121.8</v>
      </c>
      <c r="AP184" s="35">
        <v>127.2</v>
      </c>
      <c r="AQ184" s="35">
        <v>124</v>
      </c>
      <c r="AR184" s="35">
        <v>123.2</v>
      </c>
      <c r="AS184" s="35">
        <v>126.7</v>
      </c>
      <c r="AT184" s="35">
        <v>127.8</v>
      </c>
      <c r="AU184" s="35">
        <v>125.6</v>
      </c>
      <c r="AV184" s="35">
        <v>123.9</v>
      </c>
      <c r="AW184" s="35">
        <v>122</v>
      </c>
      <c r="AX184" s="35">
        <v>119.7</v>
      </c>
      <c r="AY184" s="35">
        <v>119.8</v>
      </c>
      <c r="AZ184" s="35">
        <v>117.1</v>
      </c>
      <c r="BA184" s="35">
        <v>115.3</v>
      </c>
      <c r="BB184" s="35">
        <v>113.5</v>
      </c>
      <c r="BC184" s="35">
        <v>114.2</v>
      </c>
      <c r="BD184" s="35">
        <v>115.9</v>
      </c>
      <c r="BE184" s="35">
        <v>114.6</v>
      </c>
      <c r="BF184" s="35">
        <v>113.9</v>
      </c>
      <c r="BG184" s="35">
        <v>114.2</v>
      </c>
      <c r="BH184" s="35">
        <v>113.3</v>
      </c>
      <c r="BI184" s="35">
        <v>112.3</v>
      </c>
      <c r="BJ184" s="35">
        <v>113.7</v>
      </c>
      <c r="BK184" s="35">
        <v>115.9</v>
      </c>
      <c r="BL184" s="35">
        <v>116</v>
      </c>
      <c r="BM184" s="35">
        <v>114.5</v>
      </c>
      <c r="BN184" s="35">
        <v>114</v>
      </c>
      <c r="BO184" s="35">
        <v>114.3</v>
      </c>
      <c r="BP184" s="35">
        <v>114.4</v>
      </c>
      <c r="BQ184" s="35">
        <v>115.2</v>
      </c>
      <c r="BR184" s="35">
        <v>116.5</v>
      </c>
      <c r="BS184" s="35">
        <v>118.2</v>
      </c>
      <c r="BT184" s="35">
        <v>119.7</v>
      </c>
      <c r="BU184" s="35">
        <v>119.9</v>
      </c>
      <c r="BV184" s="35">
        <v>121</v>
      </c>
      <c r="BW184" s="35">
        <v>122.4</v>
      </c>
      <c r="BX184" s="35">
        <v>127.2</v>
      </c>
      <c r="BY184" s="35">
        <v>129.4</v>
      </c>
      <c r="BZ184" s="35">
        <v>128.80000000000001</v>
      </c>
      <c r="CA184" s="35">
        <v>129.69999999999999</v>
      </c>
      <c r="CB184" s="35">
        <v>132.1</v>
      </c>
      <c r="CC184" s="35">
        <v>133.4</v>
      </c>
      <c r="CD184" s="35">
        <v>133.69999999999999</v>
      </c>
      <c r="CE184" s="35">
        <v>135.6</v>
      </c>
      <c r="CF184" s="35">
        <v>136.30000000000001</v>
      </c>
      <c r="CG184" s="35">
        <v>135.4</v>
      </c>
      <c r="CH184" s="35">
        <v>135.30000000000001</v>
      </c>
      <c r="CI184" s="35">
        <v>137</v>
      </c>
      <c r="CJ184" s="35">
        <v>139.19999999999999</v>
      </c>
      <c r="CK184" s="35">
        <v>139.30000000000001</v>
      </c>
      <c r="CL184" s="35">
        <v>141.6</v>
      </c>
    </row>
    <row r="185" spans="1:90">
      <c r="A185" s="43" t="s">
        <v>398</v>
      </c>
      <c r="B185" s="43" t="s">
        <v>399</v>
      </c>
      <c r="C185" s="34">
        <v>0.71494000000000002</v>
      </c>
      <c r="D185" s="35">
        <v>100.4</v>
      </c>
      <c r="E185" s="35">
        <v>100.4</v>
      </c>
      <c r="F185" s="35">
        <v>100.4</v>
      </c>
      <c r="G185" s="35">
        <v>93</v>
      </c>
      <c r="H185" s="35">
        <v>93</v>
      </c>
      <c r="I185" s="35">
        <v>93</v>
      </c>
      <c r="J185" s="35">
        <v>93</v>
      </c>
      <c r="K185" s="35">
        <v>93</v>
      </c>
      <c r="L185" s="35">
        <v>93</v>
      </c>
      <c r="M185" s="35">
        <v>93</v>
      </c>
      <c r="N185" s="35">
        <v>93</v>
      </c>
      <c r="O185" s="35">
        <v>93</v>
      </c>
      <c r="P185" s="35">
        <v>94</v>
      </c>
      <c r="Q185" s="35">
        <v>94</v>
      </c>
      <c r="R185" s="35">
        <v>94</v>
      </c>
      <c r="S185" s="35">
        <v>102.5</v>
      </c>
      <c r="T185" s="35">
        <v>102.5</v>
      </c>
      <c r="U185" s="35">
        <v>102.5</v>
      </c>
      <c r="V185" s="35">
        <v>102.5</v>
      </c>
      <c r="W185" s="35">
        <v>102.5</v>
      </c>
      <c r="X185" s="35">
        <v>102.5</v>
      </c>
      <c r="Y185" s="35">
        <v>102.5</v>
      </c>
      <c r="Z185" s="35">
        <v>102.5</v>
      </c>
      <c r="AA185" s="35">
        <v>102.5</v>
      </c>
      <c r="AB185" s="35">
        <v>102.5</v>
      </c>
      <c r="AC185" s="35">
        <v>102.5</v>
      </c>
      <c r="AD185" s="35">
        <v>102.5</v>
      </c>
      <c r="AE185" s="35">
        <v>102.7</v>
      </c>
      <c r="AF185" s="35">
        <v>102.7</v>
      </c>
      <c r="AG185" s="35">
        <v>102.7</v>
      </c>
      <c r="AH185" s="35">
        <v>102.7</v>
      </c>
      <c r="AI185" s="35">
        <v>102.7</v>
      </c>
      <c r="AJ185" s="35">
        <v>102.7</v>
      </c>
      <c r="AK185" s="35">
        <v>102.7</v>
      </c>
      <c r="AL185" s="35">
        <v>102.7</v>
      </c>
      <c r="AM185" s="35">
        <v>102.7</v>
      </c>
      <c r="AN185" s="35">
        <v>111.5</v>
      </c>
      <c r="AO185" s="35">
        <v>113.7</v>
      </c>
      <c r="AP185" s="35">
        <v>119.2</v>
      </c>
      <c r="AQ185" s="35">
        <v>114.5</v>
      </c>
      <c r="AR185" s="35">
        <v>113.5</v>
      </c>
      <c r="AS185" s="35">
        <v>115.1</v>
      </c>
      <c r="AT185" s="35">
        <v>116</v>
      </c>
      <c r="AU185" s="35">
        <v>112.5</v>
      </c>
      <c r="AV185" s="35">
        <v>110.4</v>
      </c>
      <c r="AW185" s="35">
        <v>108.9</v>
      </c>
      <c r="AX185" s="35">
        <v>106.2</v>
      </c>
      <c r="AY185" s="35">
        <v>105.7</v>
      </c>
      <c r="AZ185" s="35">
        <v>105.5</v>
      </c>
      <c r="BA185" s="35">
        <v>106.4</v>
      </c>
      <c r="BB185" s="35">
        <v>105.1</v>
      </c>
      <c r="BC185" s="35">
        <v>105.3</v>
      </c>
      <c r="BD185" s="35">
        <v>109.1</v>
      </c>
      <c r="BE185" s="35">
        <v>107.9</v>
      </c>
      <c r="BF185" s="35">
        <v>106.8</v>
      </c>
      <c r="BG185" s="35">
        <v>106.2</v>
      </c>
      <c r="BH185" s="35">
        <v>106.6</v>
      </c>
      <c r="BI185" s="35">
        <v>106</v>
      </c>
      <c r="BJ185" s="35">
        <v>106.1</v>
      </c>
      <c r="BK185" s="35">
        <v>107.3</v>
      </c>
      <c r="BL185" s="35">
        <v>108.3</v>
      </c>
      <c r="BM185" s="35">
        <v>108.9</v>
      </c>
      <c r="BN185" s="35">
        <v>108.5</v>
      </c>
      <c r="BO185" s="35">
        <v>110.2</v>
      </c>
      <c r="BP185" s="35">
        <v>110.8</v>
      </c>
      <c r="BQ185" s="35">
        <v>110.8</v>
      </c>
      <c r="BR185" s="35">
        <v>110.8</v>
      </c>
      <c r="BS185" s="35">
        <v>110.8</v>
      </c>
      <c r="BT185" s="35">
        <v>114.8</v>
      </c>
      <c r="BU185" s="35">
        <v>115.5</v>
      </c>
      <c r="BV185" s="35">
        <v>117.5</v>
      </c>
      <c r="BW185" s="35">
        <v>119.6</v>
      </c>
      <c r="BX185" s="35">
        <v>125.6</v>
      </c>
      <c r="BY185" s="35">
        <v>125.9</v>
      </c>
      <c r="BZ185" s="35">
        <v>123.6</v>
      </c>
      <c r="CA185" s="35">
        <v>122.5</v>
      </c>
      <c r="CB185" s="35">
        <v>125.3</v>
      </c>
      <c r="CC185" s="35">
        <v>124.5</v>
      </c>
      <c r="CD185" s="35">
        <v>121</v>
      </c>
      <c r="CE185" s="35">
        <v>119.4</v>
      </c>
      <c r="CF185" s="35">
        <v>119.2</v>
      </c>
      <c r="CG185" s="35">
        <v>120.2</v>
      </c>
      <c r="CH185" s="35">
        <v>119.8</v>
      </c>
      <c r="CI185" s="35">
        <v>120.9</v>
      </c>
      <c r="CJ185" s="35">
        <v>121.6</v>
      </c>
      <c r="CK185" s="35">
        <v>121.2</v>
      </c>
      <c r="CL185" s="35">
        <v>121.2</v>
      </c>
    </row>
    <row r="186" spans="1:90">
      <c r="A186" s="43" t="s">
        <v>400</v>
      </c>
      <c r="B186" s="43" t="s">
        <v>401</v>
      </c>
      <c r="C186" s="34">
        <v>0.30437999999999998</v>
      </c>
      <c r="D186" s="35">
        <v>100.5</v>
      </c>
      <c r="E186" s="35">
        <v>98.1</v>
      </c>
      <c r="F186" s="35">
        <v>95.5</v>
      </c>
      <c r="G186" s="35">
        <v>95.7</v>
      </c>
      <c r="H186" s="35">
        <v>94.5</v>
      </c>
      <c r="I186" s="35">
        <v>94.7</v>
      </c>
      <c r="J186" s="35">
        <v>99.3</v>
      </c>
      <c r="K186" s="35">
        <v>100.9</v>
      </c>
      <c r="L186" s="35">
        <v>101.8</v>
      </c>
      <c r="M186" s="35">
        <v>101.8</v>
      </c>
      <c r="N186" s="35">
        <v>99.5</v>
      </c>
      <c r="O186" s="35">
        <v>96</v>
      </c>
      <c r="P186" s="35">
        <v>94.8</v>
      </c>
      <c r="Q186" s="35">
        <v>92.9</v>
      </c>
      <c r="R186" s="35">
        <v>92.5</v>
      </c>
      <c r="S186" s="35">
        <v>94.5</v>
      </c>
      <c r="T186" s="35">
        <v>96.4</v>
      </c>
      <c r="U186" s="35">
        <v>96.9</v>
      </c>
      <c r="V186" s="35">
        <v>101.8</v>
      </c>
      <c r="W186" s="35">
        <v>106.2</v>
      </c>
      <c r="X186" s="35">
        <v>110.1</v>
      </c>
      <c r="Y186" s="35">
        <v>110.3</v>
      </c>
      <c r="Z186" s="35">
        <v>112</v>
      </c>
      <c r="AA186" s="35">
        <v>115.3</v>
      </c>
      <c r="AB186" s="35">
        <v>119.9</v>
      </c>
      <c r="AC186" s="35">
        <v>125.7</v>
      </c>
      <c r="AD186" s="35">
        <v>124.3</v>
      </c>
      <c r="AE186" s="35">
        <v>128.30000000000001</v>
      </c>
      <c r="AF186" s="35">
        <v>127.9</v>
      </c>
      <c r="AG186" s="35">
        <v>131.80000000000001</v>
      </c>
      <c r="AH186" s="35">
        <v>139.69999999999999</v>
      </c>
      <c r="AI186" s="35">
        <v>139.80000000000001</v>
      </c>
      <c r="AJ186" s="35">
        <v>138.6</v>
      </c>
      <c r="AK186" s="35">
        <v>133.6</v>
      </c>
      <c r="AL186" s="35">
        <v>128</v>
      </c>
      <c r="AM186" s="35">
        <v>130.1</v>
      </c>
      <c r="AN186" s="35">
        <v>131.69999999999999</v>
      </c>
      <c r="AO186" s="35">
        <v>134.9</v>
      </c>
      <c r="AP186" s="35">
        <v>138.69999999999999</v>
      </c>
      <c r="AQ186" s="35">
        <v>135.80000000000001</v>
      </c>
      <c r="AR186" s="35">
        <v>135.4</v>
      </c>
      <c r="AS186" s="35">
        <v>138.4</v>
      </c>
      <c r="AT186" s="35">
        <v>137.9</v>
      </c>
      <c r="AU186" s="35">
        <v>134.4</v>
      </c>
      <c r="AV186" s="35">
        <v>133</v>
      </c>
      <c r="AW186" s="35">
        <v>130.9</v>
      </c>
      <c r="AX186" s="35">
        <v>129.9</v>
      </c>
      <c r="AY186" s="35">
        <v>130.80000000000001</v>
      </c>
      <c r="AZ186" s="35">
        <v>126.3</v>
      </c>
      <c r="BA186" s="35">
        <v>121.4</v>
      </c>
      <c r="BB186" s="35">
        <v>120.6</v>
      </c>
      <c r="BC186" s="35">
        <v>125.1</v>
      </c>
      <c r="BD186" s="35">
        <v>123.4</v>
      </c>
      <c r="BE186" s="35">
        <v>123.1</v>
      </c>
      <c r="BF186" s="35">
        <v>125.1</v>
      </c>
      <c r="BG186" s="35">
        <v>125.2</v>
      </c>
      <c r="BH186" s="35">
        <v>125.2</v>
      </c>
      <c r="BI186" s="35">
        <v>125.3</v>
      </c>
      <c r="BJ186" s="35">
        <v>129.9</v>
      </c>
      <c r="BK186" s="35">
        <v>133</v>
      </c>
      <c r="BL186" s="35">
        <v>134.69999999999999</v>
      </c>
      <c r="BM186" s="35">
        <v>132.30000000000001</v>
      </c>
      <c r="BN186" s="35">
        <v>131.5</v>
      </c>
      <c r="BO186" s="35">
        <v>133.19999999999999</v>
      </c>
      <c r="BP186" s="35">
        <v>135.4</v>
      </c>
      <c r="BQ186" s="35">
        <v>140.4</v>
      </c>
      <c r="BR186" s="35">
        <v>146.5</v>
      </c>
      <c r="BS186" s="35">
        <v>150.9</v>
      </c>
      <c r="BT186" s="35">
        <v>154.1</v>
      </c>
      <c r="BU186" s="35">
        <v>151</v>
      </c>
      <c r="BV186" s="35">
        <v>147.9</v>
      </c>
      <c r="BW186" s="35">
        <v>148.19999999999999</v>
      </c>
      <c r="BX186" s="35">
        <v>148.1</v>
      </c>
      <c r="BY186" s="35">
        <v>144.69999999999999</v>
      </c>
      <c r="BZ186" s="35">
        <v>142.6</v>
      </c>
      <c r="CA186" s="35">
        <v>149.69999999999999</v>
      </c>
      <c r="CB186" s="35">
        <v>154.4</v>
      </c>
      <c r="CC186" s="35">
        <v>159.30000000000001</v>
      </c>
      <c r="CD186" s="35">
        <v>162.80000000000001</v>
      </c>
      <c r="CE186" s="35">
        <v>165</v>
      </c>
      <c r="CF186" s="35">
        <v>167</v>
      </c>
      <c r="CG186" s="35">
        <v>161.1</v>
      </c>
      <c r="CH186" s="35">
        <v>159.30000000000001</v>
      </c>
      <c r="CI186" s="35">
        <v>162.6</v>
      </c>
      <c r="CJ186" s="35">
        <v>169.6</v>
      </c>
      <c r="CK186" s="35">
        <v>173.4</v>
      </c>
      <c r="CL186" s="35">
        <v>181.8</v>
      </c>
    </row>
    <row r="187" spans="1:90">
      <c r="A187" s="43" t="s">
        <v>402</v>
      </c>
      <c r="B187" s="43" t="s">
        <v>403</v>
      </c>
      <c r="C187" s="34">
        <v>0.41998999999999997</v>
      </c>
      <c r="D187" s="35">
        <v>96.5</v>
      </c>
      <c r="E187" s="35">
        <v>95.8</v>
      </c>
      <c r="F187" s="35">
        <v>97.1</v>
      </c>
      <c r="G187" s="35">
        <v>95.5</v>
      </c>
      <c r="H187" s="35">
        <v>95.2</v>
      </c>
      <c r="I187" s="35">
        <v>92.7</v>
      </c>
      <c r="J187" s="35">
        <v>92.9</v>
      </c>
      <c r="K187" s="35">
        <v>92.7</v>
      </c>
      <c r="L187" s="35">
        <v>92.9</v>
      </c>
      <c r="M187" s="35">
        <v>93.2</v>
      </c>
      <c r="N187" s="35">
        <v>93</v>
      </c>
      <c r="O187" s="35">
        <v>92.6</v>
      </c>
      <c r="P187" s="35">
        <v>91.7</v>
      </c>
      <c r="Q187" s="35">
        <v>92.5</v>
      </c>
      <c r="R187" s="35">
        <v>93.8</v>
      </c>
      <c r="S187" s="35">
        <v>94.5</v>
      </c>
      <c r="T187" s="35">
        <v>96.3</v>
      </c>
      <c r="U187" s="35">
        <v>97.6</v>
      </c>
      <c r="V187" s="35">
        <v>98.5</v>
      </c>
      <c r="W187" s="35">
        <v>100.4</v>
      </c>
      <c r="X187" s="35">
        <v>100.5</v>
      </c>
      <c r="Y187" s="35">
        <v>99.6</v>
      </c>
      <c r="Z187" s="35">
        <v>100</v>
      </c>
      <c r="AA187" s="35">
        <v>101</v>
      </c>
      <c r="AB187" s="35">
        <v>101.5</v>
      </c>
      <c r="AC187" s="35">
        <v>102.1</v>
      </c>
      <c r="AD187" s="35">
        <v>100.6</v>
      </c>
      <c r="AE187" s="35">
        <v>104.9</v>
      </c>
      <c r="AF187" s="35">
        <v>105.2</v>
      </c>
      <c r="AG187" s="35">
        <v>106.1</v>
      </c>
      <c r="AH187" s="35">
        <v>107.7</v>
      </c>
      <c r="AI187" s="35">
        <v>107.3</v>
      </c>
      <c r="AJ187" s="35">
        <v>107.7</v>
      </c>
      <c r="AK187" s="35">
        <v>107.9</v>
      </c>
      <c r="AL187" s="35">
        <v>109.7</v>
      </c>
      <c r="AM187" s="35">
        <v>112.3</v>
      </c>
      <c r="AN187" s="35">
        <v>112.8</v>
      </c>
      <c r="AO187" s="35">
        <v>113.6</v>
      </c>
      <c r="AP187" s="35">
        <v>116.5</v>
      </c>
      <c r="AQ187" s="35">
        <v>117.4</v>
      </c>
      <c r="AR187" s="35">
        <v>116.8</v>
      </c>
      <c r="AS187" s="35">
        <v>117.6</v>
      </c>
      <c r="AT187" s="35">
        <v>117.9</v>
      </c>
      <c r="AU187" s="35">
        <v>115.3</v>
      </c>
      <c r="AV187" s="35">
        <v>113.5</v>
      </c>
      <c r="AW187" s="35">
        <v>111.8</v>
      </c>
      <c r="AX187" s="35">
        <v>109.7</v>
      </c>
      <c r="AY187" s="35">
        <v>110</v>
      </c>
      <c r="AZ187" s="35">
        <v>108.2</v>
      </c>
      <c r="BA187" s="35">
        <v>109.4</v>
      </c>
      <c r="BB187" s="35">
        <v>110.9</v>
      </c>
      <c r="BC187" s="35">
        <v>112.3</v>
      </c>
      <c r="BD187" s="35">
        <v>113.9</v>
      </c>
      <c r="BE187" s="35">
        <v>113.1</v>
      </c>
      <c r="BF187" s="35">
        <v>111.8</v>
      </c>
      <c r="BG187" s="35">
        <v>113</v>
      </c>
      <c r="BH187" s="35">
        <v>112.2</v>
      </c>
      <c r="BI187" s="35">
        <v>109.2</v>
      </c>
      <c r="BJ187" s="35">
        <v>109.2</v>
      </c>
      <c r="BK187" s="35">
        <v>110.1</v>
      </c>
      <c r="BL187" s="35">
        <v>111</v>
      </c>
      <c r="BM187" s="35">
        <v>111.5</v>
      </c>
      <c r="BN187" s="35">
        <v>108.7</v>
      </c>
      <c r="BO187" s="35">
        <v>108.7</v>
      </c>
      <c r="BP187" s="35">
        <v>108.6</v>
      </c>
      <c r="BQ187" s="35">
        <v>108.6</v>
      </c>
      <c r="BR187" s="35">
        <v>108.6</v>
      </c>
      <c r="BS187" s="35">
        <v>109.5</v>
      </c>
      <c r="BT187" s="35">
        <v>110.2</v>
      </c>
      <c r="BU187" s="35">
        <v>110.2</v>
      </c>
      <c r="BV187" s="35">
        <v>110.4</v>
      </c>
      <c r="BW187" s="35">
        <v>110.6</v>
      </c>
      <c r="BX187" s="35">
        <v>116.4</v>
      </c>
      <c r="BY187" s="35">
        <v>117.7</v>
      </c>
      <c r="BZ187" s="35">
        <v>116.1</v>
      </c>
      <c r="CA187" s="35">
        <v>116.1</v>
      </c>
      <c r="CB187" s="35">
        <v>117</v>
      </c>
      <c r="CC187" s="35">
        <v>116.8</v>
      </c>
      <c r="CD187" s="35">
        <v>116.6</v>
      </c>
      <c r="CE187" s="35">
        <v>119.4</v>
      </c>
      <c r="CF187" s="35">
        <v>119.8</v>
      </c>
      <c r="CG187" s="35">
        <v>117.8</v>
      </c>
      <c r="CH187" s="35">
        <v>118</v>
      </c>
      <c r="CI187" s="35">
        <v>121.6</v>
      </c>
      <c r="CJ187" s="35">
        <v>123</v>
      </c>
      <c r="CK187" s="35">
        <v>123.9</v>
      </c>
      <c r="CL187" s="35">
        <v>126.9</v>
      </c>
    </row>
    <row r="188" spans="1:90">
      <c r="A188" s="43" t="s">
        <v>404</v>
      </c>
      <c r="B188" s="43" t="s">
        <v>405</v>
      </c>
      <c r="C188" s="34">
        <v>0.18489</v>
      </c>
      <c r="D188" s="35">
        <v>93.9</v>
      </c>
      <c r="E188" s="35">
        <v>89.6</v>
      </c>
      <c r="F188" s="35">
        <v>91.6</v>
      </c>
      <c r="G188" s="35">
        <v>98.2</v>
      </c>
      <c r="H188" s="35">
        <v>98.1</v>
      </c>
      <c r="I188" s="35">
        <v>98.2</v>
      </c>
      <c r="J188" s="35">
        <v>104.4</v>
      </c>
      <c r="K188" s="35">
        <v>104.7</v>
      </c>
      <c r="L188" s="35">
        <v>104</v>
      </c>
      <c r="M188" s="35">
        <v>99.2</v>
      </c>
      <c r="N188" s="35">
        <v>99.6</v>
      </c>
      <c r="O188" s="35">
        <v>95.2</v>
      </c>
      <c r="P188" s="35">
        <v>95</v>
      </c>
      <c r="Q188" s="35">
        <v>99</v>
      </c>
      <c r="R188" s="35">
        <v>95.9</v>
      </c>
      <c r="S188" s="35">
        <v>102</v>
      </c>
      <c r="T188" s="35">
        <v>105.6</v>
      </c>
      <c r="U188" s="35">
        <v>106</v>
      </c>
      <c r="V188" s="35">
        <v>107.3</v>
      </c>
      <c r="W188" s="35">
        <v>112.2</v>
      </c>
      <c r="X188" s="35">
        <v>110.4</v>
      </c>
      <c r="Y188" s="35">
        <v>108.5</v>
      </c>
      <c r="Z188" s="35">
        <v>110.2</v>
      </c>
      <c r="AA188" s="35">
        <v>113.3</v>
      </c>
      <c r="AB188" s="35">
        <v>110.6</v>
      </c>
      <c r="AC188" s="35">
        <v>107.5</v>
      </c>
      <c r="AD188" s="35">
        <v>109.9</v>
      </c>
      <c r="AE188" s="35">
        <v>127.5</v>
      </c>
      <c r="AF188" s="35">
        <v>127.6</v>
      </c>
      <c r="AG188" s="35">
        <v>127.7</v>
      </c>
      <c r="AH188" s="35">
        <v>132.69999999999999</v>
      </c>
      <c r="AI188" s="35">
        <v>135</v>
      </c>
      <c r="AJ188" s="35">
        <v>135.5</v>
      </c>
      <c r="AK188" s="35">
        <v>134.9</v>
      </c>
      <c r="AL188" s="35">
        <v>138.9</v>
      </c>
      <c r="AM188" s="35">
        <v>134.19999999999999</v>
      </c>
      <c r="AN188" s="35">
        <v>133.9</v>
      </c>
      <c r="AO188" s="35">
        <v>134.6</v>
      </c>
      <c r="AP188" s="35">
        <v>141.19999999999999</v>
      </c>
      <c r="AQ188" s="35">
        <v>139.30000000000001</v>
      </c>
      <c r="AR188" s="35">
        <v>136.19999999999999</v>
      </c>
      <c r="AS188" s="35">
        <v>147.19999999999999</v>
      </c>
      <c r="AT188" s="35">
        <v>150.9</v>
      </c>
      <c r="AU188" s="35">
        <v>148.5</v>
      </c>
      <c r="AV188" s="35">
        <v>144.80000000000001</v>
      </c>
      <c r="AW188" s="35">
        <v>140.1</v>
      </c>
      <c r="AX188" s="35">
        <v>133.9</v>
      </c>
      <c r="AY188" s="35">
        <v>131.6</v>
      </c>
      <c r="AZ188" s="35">
        <v>119.1</v>
      </c>
      <c r="BA188" s="35">
        <v>116.3</v>
      </c>
      <c r="BB188" s="35">
        <v>115.9</v>
      </c>
      <c r="BC188" s="35">
        <v>121</v>
      </c>
      <c r="BD188" s="35">
        <v>123.6</v>
      </c>
      <c r="BE188" s="35">
        <v>119.1</v>
      </c>
      <c r="BF188" s="35">
        <v>119.1</v>
      </c>
      <c r="BG188" s="35">
        <v>122.1</v>
      </c>
      <c r="BH188" s="35">
        <v>122.2</v>
      </c>
      <c r="BI188" s="35">
        <v>118.8</v>
      </c>
      <c r="BJ188" s="35">
        <v>116.5</v>
      </c>
      <c r="BK188" s="35">
        <v>125.7</v>
      </c>
      <c r="BL188" s="35">
        <v>123.1</v>
      </c>
      <c r="BM188" s="35">
        <v>119.4</v>
      </c>
      <c r="BN188" s="35">
        <v>119.8</v>
      </c>
      <c r="BO188" s="35">
        <v>118.1</v>
      </c>
      <c r="BP188" s="35">
        <v>114</v>
      </c>
      <c r="BQ188" s="35">
        <v>114.6</v>
      </c>
      <c r="BR188" s="35">
        <v>115.3</v>
      </c>
      <c r="BS188" s="35">
        <v>116.8</v>
      </c>
      <c r="BT188" s="35">
        <v>117</v>
      </c>
      <c r="BU188" s="35">
        <v>117</v>
      </c>
      <c r="BV188" s="35">
        <v>117</v>
      </c>
      <c r="BW188" s="35">
        <v>119.7</v>
      </c>
      <c r="BX188" s="35">
        <v>121.4</v>
      </c>
      <c r="BY188" s="35">
        <v>133.80000000000001</v>
      </c>
      <c r="BZ188" s="35">
        <v>136.69999999999999</v>
      </c>
      <c r="CA188" s="35">
        <v>135.5</v>
      </c>
      <c r="CB188" s="35">
        <v>140.6</v>
      </c>
      <c r="CC188" s="35">
        <v>144.1</v>
      </c>
      <c r="CD188" s="35">
        <v>144.5</v>
      </c>
      <c r="CE188" s="35">
        <v>148.30000000000001</v>
      </c>
      <c r="CF188" s="35">
        <v>148.30000000000001</v>
      </c>
      <c r="CG188" s="35">
        <v>148.69999999999999</v>
      </c>
      <c r="CH188" s="35">
        <v>150.4</v>
      </c>
      <c r="CI188" s="35">
        <v>149.30000000000001</v>
      </c>
      <c r="CJ188" s="35">
        <v>149.6</v>
      </c>
      <c r="CK188" s="35">
        <v>150.1</v>
      </c>
      <c r="CL188" s="35">
        <v>152.4</v>
      </c>
    </row>
    <row r="189" spans="1:90">
      <c r="A189" s="43" t="s">
        <v>406</v>
      </c>
      <c r="B189" s="43" t="s">
        <v>407</v>
      </c>
      <c r="C189" s="34">
        <v>0.26101000000000002</v>
      </c>
      <c r="D189" s="35">
        <v>94.7</v>
      </c>
      <c r="E189" s="35">
        <v>92.4</v>
      </c>
      <c r="F189" s="35">
        <v>94.4</v>
      </c>
      <c r="G189" s="35">
        <v>93.9</v>
      </c>
      <c r="H189" s="35">
        <v>93.2</v>
      </c>
      <c r="I189" s="35">
        <v>93</v>
      </c>
      <c r="J189" s="35">
        <v>95.8</v>
      </c>
      <c r="K189" s="35">
        <v>95.8</v>
      </c>
      <c r="L189" s="35">
        <v>95.3</v>
      </c>
      <c r="M189" s="35">
        <v>94.9</v>
      </c>
      <c r="N189" s="35">
        <v>93.1</v>
      </c>
      <c r="O189" s="35">
        <v>91.7</v>
      </c>
      <c r="P189" s="35">
        <v>90.8</v>
      </c>
      <c r="Q189" s="35">
        <v>91</v>
      </c>
      <c r="R189" s="35">
        <v>92.3</v>
      </c>
      <c r="S189" s="35">
        <v>96.4</v>
      </c>
      <c r="T189" s="35">
        <v>98.6</v>
      </c>
      <c r="U189" s="35">
        <v>100.2</v>
      </c>
      <c r="V189" s="35">
        <v>102.1</v>
      </c>
      <c r="W189" s="35">
        <v>106</v>
      </c>
      <c r="X189" s="35">
        <v>105.9</v>
      </c>
      <c r="Y189" s="35">
        <v>105.6</v>
      </c>
      <c r="Z189" s="35">
        <v>105</v>
      </c>
      <c r="AA189" s="35">
        <v>106.4</v>
      </c>
      <c r="AB189" s="35">
        <v>114.1</v>
      </c>
      <c r="AC189" s="35">
        <v>116.6</v>
      </c>
      <c r="AD189" s="35">
        <v>118.1</v>
      </c>
      <c r="AE189" s="35">
        <v>124.7</v>
      </c>
      <c r="AF189" s="35">
        <v>124.5</v>
      </c>
      <c r="AG189" s="35">
        <v>125.2</v>
      </c>
      <c r="AH189" s="35">
        <v>132.69999999999999</v>
      </c>
      <c r="AI189" s="35">
        <v>132.5</v>
      </c>
      <c r="AJ189" s="35">
        <v>130.80000000000001</v>
      </c>
      <c r="AK189" s="35">
        <v>132.5</v>
      </c>
      <c r="AL189" s="35">
        <v>131</v>
      </c>
      <c r="AM189" s="35">
        <v>133.69999999999999</v>
      </c>
      <c r="AN189" s="35">
        <v>134.6</v>
      </c>
      <c r="AO189" s="35">
        <v>138.80000000000001</v>
      </c>
      <c r="AP189" s="35">
        <v>153.30000000000001</v>
      </c>
      <c r="AQ189" s="35">
        <v>145</v>
      </c>
      <c r="AR189" s="35">
        <v>144.6</v>
      </c>
      <c r="AS189" s="35">
        <v>150.9</v>
      </c>
      <c r="AT189" s="35">
        <v>152.6</v>
      </c>
      <c r="AU189" s="35">
        <v>151.80000000000001</v>
      </c>
      <c r="AV189" s="35">
        <v>149.80000000000001</v>
      </c>
      <c r="AW189" s="35">
        <v>147.30000000000001</v>
      </c>
      <c r="AX189" s="35">
        <v>143.6</v>
      </c>
      <c r="AY189" s="35">
        <v>144.30000000000001</v>
      </c>
      <c r="AZ189" s="35">
        <v>131.9</v>
      </c>
      <c r="BA189" s="35">
        <v>130</v>
      </c>
      <c r="BB189" s="35">
        <v>120.8</v>
      </c>
      <c r="BC189" s="35">
        <v>119.9</v>
      </c>
      <c r="BD189" s="35">
        <v>123.8</v>
      </c>
      <c r="BE189" s="35">
        <v>120.7</v>
      </c>
      <c r="BF189" s="35">
        <v>119</v>
      </c>
      <c r="BG189" s="35">
        <v>120.1</v>
      </c>
      <c r="BH189" s="35">
        <v>117.8</v>
      </c>
      <c r="BI189" s="35">
        <v>116.3</v>
      </c>
      <c r="BJ189" s="35">
        <v>119.9</v>
      </c>
      <c r="BK189" s="35">
        <v>118.2</v>
      </c>
      <c r="BL189" s="35">
        <v>116</v>
      </c>
      <c r="BM189" s="35">
        <v>112.6</v>
      </c>
      <c r="BN189" s="35">
        <v>113.2</v>
      </c>
      <c r="BO189" s="35">
        <v>113.1</v>
      </c>
      <c r="BP189" s="35">
        <v>112.6</v>
      </c>
      <c r="BQ189" s="35">
        <v>114.6</v>
      </c>
      <c r="BR189" s="35">
        <v>118.5</v>
      </c>
      <c r="BS189" s="35">
        <v>123.4</v>
      </c>
      <c r="BT189" s="35">
        <v>123.2</v>
      </c>
      <c r="BU189" s="35">
        <v>123.5</v>
      </c>
      <c r="BV189" s="35">
        <v>123.8</v>
      </c>
      <c r="BW189" s="35">
        <v>126.5</v>
      </c>
      <c r="BX189" s="35">
        <v>131.69999999999999</v>
      </c>
      <c r="BY189" s="35">
        <v>137.6</v>
      </c>
      <c r="BZ189" s="35">
        <v>143.19999999999999</v>
      </c>
      <c r="CA189" s="35">
        <v>146.1</v>
      </c>
      <c r="CB189" s="35">
        <v>146.6</v>
      </c>
      <c r="CC189" s="35">
        <v>147.80000000000001</v>
      </c>
      <c r="CD189" s="35">
        <v>149.80000000000001</v>
      </c>
      <c r="CE189" s="35">
        <v>150.9</v>
      </c>
      <c r="CF189" s="35">
        <v>151.9</v>
      </c>
      <c r="CG189" s="35">
        <v>150.9</v>
      </c>
      <c r="CH189" s="35">
        <v>149.80000000000001</v>
      </c>
      <c r="CI189" s="35">
        <v>149.30000000000001</v>
      </c>
      <c r="CJ189" s="35">
        <v>150.6</v>
      </c>
      <c r="CK189" s="35">
        <v>149.5</v>
      </c>
      <c r="CL189" s="35">
        <v>151</v>
      </c>
    </row>
    <row r="190" spans="1:90">
      <c r="A190" s="43" t="s">
        <v>408</v>
      </c>
      <c r="B190" s="43" t="s">
        <v>409</v>
      </c>
      <c r="C190" s="34">
        <v>0.45094000000000001</v>
      </c>
      <c r="D190" s="35">
        <v>99.4</v>
      </c>
      <c r="E190" s="35">
        <v>97.1</v>
      </c>
      <c r="F190" s="35">
        <v>95.8</v>
      </c>
      <c r="G190" s="35">
        <v>95.1</v>
      </c>
      <c r="H190" s="35">
        <v>94.7</v>
      </c>
      <c r="I190" s="35">
        <v>94.7</v>
      </c>
      <c r="J190" s="35">
        <v>96.2</v>
      </c>
      <c r="K190" s="35">
        <v>96.4</v>
      </c>
      <c r="L190" s="35">
        <v>96.1</v>
      </c>
      <c r="M190" s="35">
        <v>95.3</v>
      </c>
      <c r="N190" s="35">
        <v>94.8</v>
      </c>
      <c r="O190" s="35">
        <v>93.7</v>
      </c>
      <c r="P190" s="35">
        <v>92.5</v>
      </c>
      <c r="Q190" s="35">
        <v>92.5</v>
      </c>
      <c r="R190" s="35">
        <v>91.9</v>
      </c>
      <c r="S190" s="35">
        <v>91.9</v>
      </c>
      <c r="T190" s="35">
        <v>93.1</v>
      </c>
      <c r="U190" s="35">
        <v>93.8</v>
      </c>
      <c r="V190" s="35">
        <v>94.4</v>
      </c>
      <c r="W190" s="35">
        <v>95.3</v>
      </c>
      <c r="X190" s="35">
        <v>95.4</v>
      </c>
      <c r="Y190" s="35">
        <v>95.4</v>
      </c>
      <c r="Z190" s="35">
        <v>98.2</v>
      </c>
      <c r="AA190" s="35">
        <v>101.8</v>
      </c>
      <c r="AB190" s="35">
        <v>102.2</v>
      </c>
      <c r="AC190" s="35">
        <v>100.5</v>
      </c>
      <c r="AD190" s="35">
        <v>100.8</v>
      </c>
      <c r="AE190" s="35">
        <v>103.1</v>
      </c>
      <c r="AF190" s="35">
        <v>103.4</v>
      </c>
      <c r="AG190" s="35">
        <v>104.6</v>
      </c>
      <c r="AH190" s="35">
        <v>106.1</v>
      </c>
      <c r="AI190" s="35">
        <v>107</v>
      </c>
      <c r="AJ190" s="35">
        <v>107.1</v>
      </c>
      <c r="AK190" s="35">
        <v>107.5</v>
      </c>
      <c r="AL190" s="35">
        <v>110.4</v>
      </c>
      <c r="AM190" s="35">
        <v>111.2</v>
      </c>
      <c r="AN190" s="35">
        <v>114</v>
      </c>
      <c r="AO190" s="35">
        <v>115.8</v>
      </c>
      <c r="AP190" s="35">
        <v>121.3</v>
      </c>
      <c r="AQ190" s="35">
        <v>117.5</v>
      </c>
      <c r="AR190" s="35">
        <v>117.8</v>
      </c>
      <c r="AS190" s="35">
        <v>124.6</v>
      </c>
      <c r="AT190" s="35">
        <v>126.8</v>
      </c>
      <c r="AU190" s="35">
        <v>124</v>
      </c>
      <c r="AV190" s="35">
        <v>123</v>
      </c>
      <c r="AW190" s="35">
        <v>122</v>
      </c>
      <c r="AX190" s="35">
        <v>121.3</v>
      </c>
      <c r="AY190" s="35">
        <v>122.7</v>
      </c>
      <c r="AZ190" s="35">
        <v>129.6</v>
      </c>
      <c r="BA190" s="35">
        <v>122</v>
      </c>
      <c r="BB190" s="35">
        <v>117</v>
      </c>
      <c r="BC190" s="35">
        <v>114.5</v>
      </c>
      <c r="BD190" s="35">
        <v>115.6</v>
      </c>
      <c r="BE190" s="35">
        <v>114.2</v>
      </c>
      <c r="BF190" s="35">
        <v>115.3</v>
      </c>
      <c r="BG190" s="35">
        <v>114.9</v>
      </c>
      <c r="BH190" s="35">
        <v>112.7</v>
      </c>
      <c r="BI190" s="35">
        <v>112.9</v>
      </c>
      <c r="BJ190" s="35">
        <v>115.8</v>
      </c>
      <c r="BK190" s="35">
        <v>118.8</v>
      </c>
      <c r="BL190" s="35">
        <v>119.3</v>
      </c>
      <c r="BM190" s="35">
        <v>115.1</v>
      </c>
      <c r="BN190" s="35">
        <v>114.1</v>
      </c>
      <c r="BO190" s="35">
        <v>111.4</v>
      </c>
      <c r="BP190" s="35">
        <v>111.8</v>
      </c>
      <c r="BQ190" s="35">
        <v>112.3</v>
      </c>
      <c r="BR190" s="35">
        <v>113.6</v>
      </c>
      <c r="BS190" s="35">
        <v>116</v>
      </c>
      <c r="BT190" s="35">
        <v>116.2</v>
      </c>
      <c r="BU190" s="35">
        <v>116.1</v>
      </c>
      <c r="BV190" s="35">
        <v>116.3</v>
      </c>
      <c r="BW190" s="35">
        <v>116.9</v>
      </c>
      <c r="BX190" s="35">
        <v>121.5</v>
      </c>
      <c r="BY190" s="35">
        <v>122.3</v>
      </c>
      <c r="BZ190" s="35">
        <v>121.2</v>
      </c>
      <c r="CA190" s="35">
        <v>122.7</v>
      </c>
      <c r="CB190" s="35">
        <v>124.9</v>
      </c>
      <c r="CC190" s="35">
        <v>126.7</v>
      </c>
      <c r="CD190" s="35">
        <v>129.19999999999999</v>
      </c>
      <c r="CE190" s="35">
        <v>135.5</v>
      </c>
      <c r="CF190" s="35">
        <v>137.1</v>
      </c>
      <c r="CG190" s="35">
        <v>136.69999999999999</v>
      </c>
      <c r="CH190" s="35">
        <v>138.30000000000001</v>
      </c>
      <c r="CI190" s="35">
        <v>141.69999999999999</v>
      </c>
      <c r="CJ190" s="35">
        <v>145.5</v>
      </c>
      <c r="CK190" s="35">
        <v>144.9</v>
      </c>
      <c r="CL190" s="35">
        <v>147.5</v>
      </c>
    </row>
    <row r="191" spans="1:90">
      <c r="A191" s="43" t="s">
        <v>410</v>
      </c>
      <c r="B191" s="43" t="s">
        <v>411</v>
      </c>
      <c r="C191" s="34">
        <v>0.37970999999999999</v>
      </c>
      <c r="D191" s="35">
        <v>96.1</v>
      </c>
      <c r="E191" s="35">
        <v>93.9</v>
      </c>
      <c r="F191" s="35">
        <v>95.1</v>
      </c>
      <c r="G191" s="35">
        <v>93.3</v>
      </c>
      <c r="H191" s="35">
        <v>92</v>
      </c>
      <c r="I191" s="35">
        <v>91.6</v>
      </c>
      <c r="J191" s="35">
        <v>91.6</v>
      </c>
      <c r="K191" s="35">
        <v>91.3</v>
      </c>
      <c r="L191" s="35">
        <v>90.7</v>
      </c>
      <c r="M191" s="35">
        <v>90.4</v>
      </c>
      <c r="N191" s="35">
        <v>89.8</v>
      </c>
      <c r="O191" s="35">
        <v>89.3</v>
      </c>
      <c r="P191" s="35">
        <v>88.1</v>
      </c>
      <c r="Q191" s="35">
        <v>88.7</v>
      </c>
      <c r="R191" s="35">
        <v>90.9</v>
      </c>
      <c r="S191" s="35">
        <v>95.9</v>
      </c>
      <c r="T191" s="35">
        <v>97.8</v>
      </c>
      <c r="U191" s="35">
        <v>98.8</v>
      </c>
      <c r="V191" s="35">
        <v>100.6</v>
      </c>
      <c r="W191" s="35">
        <v>103.5</v>
      </c>
      <c r="X191" s="35">
        <v>104.3</v>
      </c>
      <c r="Y191" s="35">
        <v>104.1</v>
      </c>
      <c r="Z191" s="35">
        <v>104.2</v>
      </c>
      <c r="AA191" s="35">
        <v>106.3</v>
      </c>
      <c r="AB191" s="35">
        <v>107.4</v>
      </c>
      <c r="AC191" s="35">
        <v>106.5</v>
      </c>
      <c r="AD191" s="35">
        <v>107.3</v>
      </c>
      <c r="AE191" s="35">
        <v>113</v>
      </c>
      <c r="AF191" s="35">
        <v>113.9</v>
      </c>
      <c r="AG191" s="35">
        <v>114.2</v>
      </c>
      <c r="AH191" s="35">
        <v>115.3</v>
      </c>
      <c r="AI191" s="35">
        <v>115.6</v>
      </c>
      <c r="AJ191" s="35">
        <v>115.2</v>
      </c>
      <c r="AK191" s="35">
        <v>116.6</v>
      </c>
      <c r="AL191" s="35">
        <v>118.2</v>
      </c>
      <c r="AM191" s="35">
        <v>120.5</v>
      </c>
      <c r="AN191" s="35">
        <v>124.3</v>
      </c>
      <c r="AO191" s="35">
        <v>126.2</v>
      </c>
      <c r="AP191" s="35">
        <v>130.80000000000001</v>
      </c>
      <c r="AQ191" s="35">
        <v>129.5</v>
      </c>
      <c r="AR191" s="35">
        <v>127.9</v>
      </c>
      <c r="AS191" s="35">
        <v>129.6</v>
      </c>
      <c r="AT191" s="35">
        <v>130.4</v>
      </c>
      <c r="AU191" s="35">
        <v>130.6</v>
      </c>
      <c r="AV191" s="35">
        <v>130.1</v>
      </c>
      <c r="AW191" s="35">
        <v>127.1</v>
      </c>
      <c r="AX191" s="35">
        <v>123.6</v>
      </c>
      <c r="AY191" s="35">
        <v>124.1</v>
      </c>
      <c r="AZ191" s="35">
        <v>121.3</v>
      </c>
      <c r="BA191" s="35">
        <v>120.2</v>
      </c>
      <c r="BB191" s="35">
        <v>119.7</v>
      </c>
      <c r="BC191" s="35">
        <v>119.3</v>
      </c>
      <c r="BD191" s="35">
        <v>119.4</v>
      </c>
      <c r="BE191" s="35">
        <v>119.5</v>
      </c>
      <c r="BF191" s="35">
        <v>117.4</v>
      </c>
      <c r="BG191" s="35">
        <v>117.1</v>
      </c>
      <c r="BH191" s="35">
        <v>114.7</v>
      </c>
      <c r="BI191" s="35">
        <v>114.5</v>
      </c>
      <c r="BJ191" s="35">
        <v>116.6</v>
      </c>
      <c r="BK191" s="35">
        <v>119.5</v>
      </c>
      <c r="BL191" s="35">
        <v>118.2</v>
      </c>
      <c r="BM191" s="35">
        <v>117.4</v>
      </c>
      <c r="BN191" s="35">
        <v>117.5</v>
      </c>
      <c r="BO191" s="35">
        <v>119</v>
      </c>
      <c r="BP191" s="35">
        <v>118.8</v>
      </c>
      <c r="BQ191" s="35">
        <v>119</v>
      </c>
      <c r="BR191" s="35">
        <v>119.5</v>
      </c>
      <c r="BS191" s="35">
        <v>120.6</v>
      </c>
      <c r="BT191" s="35">
        <v>120.8</v>
      </c>
      <c r="BU191" s="35">
        <v>121.7</v>
      </c>
      <c r="BV191" s="35">
        <v>125.2</v>
      </c>
      <c r="BW191" s="35">
        <v>126.5</v>
      </c>
      <c r="BX191" s="35">
        <v>134.5</v>
      </c>
      <c r="BY191" s="35">
        <v>141.1</v>
      </c>
      <c r="BZ191" s="35">
        <v>140.1</v>
      </c>
      <c r="CA191" s="35">
        <v>140.4</v>
      </c>
      <c r="CB191" s="35">
        <v>142</v>
      </c>
      <c r="CC191" s="35">
        <v>144.4</v>
      </c>
      <c r="CD191" s="35">
        <v>146.4</v>
      </c>
      <c r="CE191" s="35">
        <v>148.19999999999999</v>
      </c>
      <c r="CF191" s="35">
        <v>148.5</v>
      </c>
      <c r="CG191" s="35">
        <v>147</v>
      </c>
      <c r="CH191" s="35">
        <v>145.9</v>
      </c>
      <c r="CI191" s="35">
        <v>147.1</v>
      </c>
      <c r="CJ191" s="35">
        <v>150.30000000000001</v>
      </c>
      <c r="CK191" s="35">
        <v>151.4</v>
      </c>
      <c r="CL191" s="35">
        <v>154.5</v>
      </c>
    </row>
    <row r="192" spans="1:90">
      <c r="A192" s="43" t="s">
        <v>412</v>
      </c>
      <c r="B192" s="43" t="s">
        <v>413</v>
      </c>
      <c r="C192" s="34">
        <v>0.10231</v>
      </c>
      <c r="D192" s="35">
        <v>102.4</v>
      </c>
      <c r="E192" s="35">
        <v>104.3</v>
      </c>
      <c r="F192" s="35">
        <v>102.8</v>
      </c>
      <c r="G192" s="35">
        <v>104.5</v>
      </c>
      <c r="H192" s="35">
        <v>104.1</v>
      </c>
      <c r="I192" s="35">
        <v>104.6</v>
      </c>
      <c r="J192" s="35">
        <v>103.4</v>
      </c>
      <c r="K192" s="35">
        <v>101.3</v>
      </c>
      <c r="L192" s="35">
        <v>100.8</v>
      </c>
      <c r="M192" s="35">
        <v>100.3</v>
      </c>
      <c r="N192" s="35">
        <v>99.2</v>
      </c>
      <c r="O192" s="35">
        <v>97.7</v>
      </c>
      <c r="P192" s="35">
        <v>94</v>
      </c>
      <c r="Q192" s="35">
        <v>94.6</v>
      </c>
      <c r="R192" s="35">
        <v>94.1</v>
      </c>
      <c r="S192" s="35">
        <v>91.3</v>
      </c>
      <c r="T192" s="35">
        <v>92.9</v>
      </c>
      <c r="U192" s="35">
        <v>93.5</v>
      </c>
      <c r="V192" s="35">
        <v>92.9</v>
      </c>
      <c r="W192" s="35">
        <v>93.3</v>
      </c>
      <c r="X192" s="35">
        <v>94</v>
      </c>
      <c r="Y192" s="35">
        <v>95.3</v>
      </c>
      <c r="Z192" s="35">
        <v>95.7</v>
      </c>
      <c r="AA192" s="35">
        <v>96</v>
      </c>
      <c r="AB192" s="35">
        <v>95.7</v>
      </c>
      <c r="AC192" s="35">
        <v>95.3</v>
      </c>
      <c r="AD192" s="35">
        <v>93.8</v>
      </c>
      <c r="AE192" s="35">
        <v>93.4</v>
      </c>
      <c r="AF192" s="35">
        <v>93.7</v>
      </c>
      <c r="AG192" s="35">
        <v>93.2</v>
      </c>
      <c r="AH192" s="35">
        <v>93.8</v>
      </c>
      <c r="AI192" s="35">
        <v>94.1</v>
      </c>
      <c r="AJ192" s="35">
        <v>92.9</v>
      </c>
      <c r="AK192" s="35">
        <v>92.8</v>
      </c>
      <c r="AL192" s="35">
        <v>92.5</v>
      </c>
      <c r="AM192" s="35">
        <v>93.3</v>
      </c>
      <c r="AN192" s="35">
        <v>94</v>
      </c>
      <c r="AO192" s="35">
        <v>94.4</v>
      </c>
      <c r="AP192" s="35">
        <v>96.1</v>
      </c>
      <c r="AQ192" s="35">
        <v>96.1</v>
      </c>
      <c r="AR192" s="35">
        <v>96.7</v>
      </c>
      <c r="AS192" s="35">
        <v>98.3</v>
      </c>
      <c r="AT192" s="35">
        <v>101.5</v>
      </c>
      <c r="AU192" s="35">
        <v>102.6</v>
      </c>
      <c r="AV192" s="35">
        <v>102.8</v>
      </c>
      <c r="AW192" s="35">
        <v>101.6</v>
      </c>
      <c r="AX192" s="35">
        <v>101.1</v>
      </c>
      <c r="AY192" s="35">
        <v>100</v>
      </c>
      <c r="AZ192" s="35">
        <v>101.1</v>
      </c>
      <c r="BA192" s="35">
        <v>98.6</v>
      </c>
      <c r="BB192" s="35">
        <v>98</v>
      </c>
      <c r="BC192" s="35">
        <v>97.3</v>
      </c>
      <c r="BD192" s="35">
        <v>96.1</v>
      </c>
      <c r="BE192" s="35">
        <v>95.7</v>
      </c>
      <c r="BF192" s="35">
        <v>95.4</v>
      </c>
      <c r="BG192" s="35">
        <v>95.1</v>
      </c>
      <c r="BH192" s="35">
        <v>94</v>
      </c>
      <c r="BI192" s="35">
        <v>92</v>
      </c>
      <c r="BJ192" s="35">
        <v>92.2</v>
      </c>
      <c r="BK192" s="35">
        <v>93.4</v>
      </c>
      <c r="BL192" s="35">
        <v>95.1</v>
      </c>
      <c r="BM192" s="35">
        <v>94.7</v>
      </c>
      <c r="BN192" s="35">
        <v>94.2</v>
      </c>
      <c r="BO192" s="35">
        <v>94.4</v>
      </c>
      <c r="BP192" s="35">
        <v>94.4</v>
      </c>
      <c r="BQ192" s="35">
        <v>94.6</v>
      </c>
      <c r="BR192" s="35">
        <v>94.7</v>
      </c>
      <c r="BS192" s="35">
        <v>95.7</v>
      </c>
      <c r="BT192" s="35">
        <v>96.7</v>
      </c>
      <c r="BU192" s="35">
        <v>96.9</v>
      </c>
      <c r="BV192" s="35">
        <v>98.6</v>
      </c>
      <c r="BW192" s="35">
        <v>102</v>
      </c>
      <c r="BX192" s="35">
        <v>108.5</v>
      </c>
      <c r="BY192" s="35">
        <v>109.6</v>
      </c>
      <c r="BZ192" s="35">
        <v>114.9</v>
      </c>
      <c r="CA192" s="35">
        <v>116.5</v>
      </c>
      <c r="CB192" s="35">
        <v>117.9</v>
      </c>
      <c r="CC192" s="35">
        <v>119.2</v>
      </c>
      <c r="CD192" s="35">
        <v>118.4</v>
      </c>
      <c r="CE192" s="35">
        <v>120.4</v>
      </c>
      <c r="CF192" s="35">
        <v>124.1</v>
      </c>
      <c r="CG192" s="35">
        <v>123.7</v>
      </c>
      <c r="CH192" s="35">
        <v>122.5</v>
      </c>
      <c r="CI192" s="35">
        <v>120.5</v>
      </c>
      <c r="CJ192" s="35">
        <v>120.6</v>
      </c>
      <c r="CK192" s="35">
        <v>118.6</v>
      </c>
      <c r="CL192" s="35">
        <v>116</v>
      </c>
    </row>
    <row r="193" spans="1:90">
      <c r="A193" s="43" t="s">
        <v>414</v>
      </c>
      <c r="B193" s="43" t="s">
        <v>415</v>
      </c>
      <c r="C193" s="34">
        <v>0.17348</v>
      </c>
      <c r="D193" s="35">
        <v>98.4</v>
      </c>
      <c r="E193" s="35">
        <v>96.6</v>
      </c>
      <c r="F193" s="35">
        <v>95.2</v>
      </c>
      <c r="G193" s="35">
        <v>93.7</v>
      </c>
      <c r="H193" s="35">
        <v>93.8</v>
      </c>
      <c r="I193" s="35">
        <v>94.1</v>
      </c>
      <c r="J193" s="35">
        <v>95.4</v>
      </c>
      <c r="K193" s="35">
        <v>96.3</v>
      </c>
      <c r="L193" s="35">
        <v>94.8</v>
      </c>
      <c r="M193" s="35">
        <v>94.9</v>
      </c>
      <c r="N193" s="35">
        <v>95.6</v>
      </c>
      <c r="O193" s="35">
        <v>94.7</v>
      </c>
      <c r="P193" s="35">
        <v>93.5</v>
      </c>
      <c r="Q193" s="35">
        <v>92.7</v>
      </c>
      <c r="R193" s="35">
        <v>93.5</v>
      </c>
      <c r="S193" s="35">
        <v>97</v>
      </c>
      <c r="T193" s="35">
        <v>98.1</v>
      </c>
      <c r="U193" s="35">
        <v>98.2</v>
      </c>
      <c r="V193" s="35">
        <v>98.7</v>
      </c>
      <c r="W193" s="35">
        <v>101.3</v>
      </c>
      <c r="X193" s="35">
        <v>102.3</v>
      </c>
      <c r="Y193" s="35">
        <v>102</v>
      </c>
      <c r="Z193" s="35">
        <v>105.7</v>
      </c>
      <c r="AA193" s="35">
        <v>115.4</v>
      </c>
      <c r="AB193" s="35">
        <v>112.6</v>
      </c>
      <c r="AC193" s="35">
        <v>113.2</v>
      </c>
      <c r="AD193" s="35">
        <v>111.5</v>
      </c>
      <c r="AE193" s="35">
        <v>119.4</v>
      </c>
      <c r="AF193" s="35">
        <v>121.2</v>
      </c>
      <c r="AG193" s="35">
        <v>121.7</v>
      </c>
      <c r="AH193" s="35">
        <v>125.1</v>
      </c>
      <c r="AI193" s="35">
        <v>122.1</v>
      </c>
      <c r="AJ193" s="35">
        <v>121</v>
      </c>
      <c r="AK193" s="35">
        <v>122.8</v>
      </c>
      <c r="AL193" s="35">
        <v>127.3</v>
      </c>
      <c r="AM193" s="35">
        <v>129.4</v>
      </c>
      <c r="AN193" s="35">
        <v>128.5</v>
      </c>
      <c r="AO193" s="35">
        <v>131.30000000000001</v>
      </c>
      <c r="AP193" s="35">
        <v>131.69999999999999</v>
      </c>
      <c r="AQ193" s="35">
        <v>127.8</v>
      </c>
      <c r="AR193" s="35">
        <v>127.9</v>
      </c>
      <c r="AS193" s="35">
        <v>129.6</v>
      </c>
      <c r="AT193" s="35">
        <v>129.69999999999999</v>
      </c>
      <c r="AU193" s="35">
        <v>128</v>
      </c>
      <c r="AV193" s="35">
        <v>126.9</v>
      </c>
      <c r="AW193" s="35">
        <v>128.19999999999999</v>
      </c>
      <c r="AX193" s="35">
        <v>128.6</v>
      </c>
      <c r="AY193" s="35">
        <v>126.2</v>
      </c>
      <c r="AZ193" s="35">
        <v>112.1</v>
      </c>
      <c r="BA193" s="35">
        <v>111.3</v>
      </c>
      <c r="BB193" s="35">
        <v>112.8</v>
      </c>
      <c r="BC193" s="35">
        <v>113.4</v>
      </c>
      <c r="BD193" s="35">
        <v>115.8</v>
      </c>
      <c r="BE193" s="35">
        <v>114.3</v>
      </c>
      <c r="BF193" s="35">
        <v>111.6</v>
      </c>
      <c r="BG193" s="35">
        <v>112.9</v>
      </c>
      <c r="BH193" s="35">
        <v>112.1</v>
      </c>
      <c r="BI193" s="35">
        <v>111.8</v>
      </c>
      <c r="BJ193" s="35">
        <v>112.6</v>
      </c>
      <c r="BK193" s="35">
        <v>115.8</v>
      </c>
      <c r="BL193" s="35">
        <v>113.8</v>
      </c>
      <c r="BM193" s="35">
        <v>111.3</v>
      </c>
      <c r="BN193" s="35">
        <v>112.5</v>
      </c>
      <c r="BO193" s="35">
        <v>113.8</v>
      </c>
      <c r="BP193" s="35">
        <v>112.7</v>
      </c>
      <c r="BQ193" s="35">
        <v>113.8</v>
      </c>
      <c r="BR193" s="35">
        <v>114.2</v>
      </c>
      <c r="BS193" s="35">
        <v>115.2</v>
      </c>
      <c r="BT193" s="35">
        <v>117.3</v>
      </c>
      <c r="BU193" s="35">
        <v>120.5</v>
      </c>
      <c r="BV193" s="35">
        <v>126.4</v>
      </c>
      <c r="BW193" s="35">
        <v>128.4</v>
      </c>
      <c r="BX193" s="35">
        <v>128.69999999999999</v>
      </c>
      <c r="BY193" s="35">
        <v>128.30000000000001</v>
      </c>
      <c r="BZ193" s="35">
        <v>125.9</v>
      </c>
      <c r="CA193" s="35">
        <v>126.4</v>
      </c>
      <c r="CB193" s="35">
        <v>129.1</v>
      </c>
      <c r="CC193" s="35">
        <v>129.80000000000001</v>
      </c>
      <c r="CD193" s="35">
        <v>131</v>
      </c>
      <c r="CE193" s="35">
        <v>131.5</v>
      </c>
      <c r="CF193" s="35">
        <v>131.9</v>
      </c>
      <c r="CG193" s="35">
        <v>134.80000000000001</v>
      </c>
      <c r="CH193" s="35">
        <v>134.5</v>
      </c>
      <c r="CI193" s="35">
        <v>134.9</v>
      </c>
      <c r="CJ193" s="35">
        <v>134.9</v>
      </c>
      <c r="CK193" s="35">
        <v>132.1</v>
      </c>
      <c r="CL193" s="35">
        <v>133.6</v>
      </c>
    </row>
    <row r="194" spans="1:90">
      <c r="A194" s="43" t="s">
        <v>416</v>
      </c>
      <c r="B194" s="43" t="s">
        <v>417</v>
      </c>
      <c r="C194" s="34">
        <v>5.1279999999999999E-2</v>
      </c>
      <c r="D194" s="35">
        <v>96.7</v>
      </c>
      <c r="E194" s="35">
        <v>94.7</v>
      </c>
      <c r="F194" s="35">
        <v>95.8</v>
      </c>
      <c r="G194" s="35">
        <v>91.3</v>
      </c>
      <c r="H194" s="35">
        <v>90.2</v>
      </c>
      <c r="I194" s="35">
        <v>89.1</v>
      </c>
      <c r="J194" s="35">
        <v>90.6</v>
      </c>
      <c r="K194" s="35">
        <v>89.8</v>
      </c>
      <c r="L194" s="35">
        <v>89.3</v>
      </c>
      <c r="M194" s="35">
        <v>88.3</v>
      </c>
      <c r="N194" s="35">
        <v>88.9</v>
      </c>
      <c r="O194" s="35">
        <v>88.2</v>
      </c>
      <c r="P194" s="35">
        <v>87.8</v>
      </c>
      <c r="Q194" s="35">
        <v>87.3</v>
      </c>
      <c r="R194" s="35">
        <v>87.8</v>
      </c>
      <c r="S194" s="35">
        <v>90.1</v>
      </c>
      <c r="T194" s="35">
        <v>92.1</v>
      </c>
      <c r="U194" s="35">
        <v>91.8</v>
      </c>
      <c r="V194" s="35">
        <v>91.3</v>
      </c>
      <c r="W194" s="35">
        <v>96</v>
      </c>
      <c r="X194" s="35">
        <v>97</v>
      </c>
      <c r="Y194" s="35">
        <v>99.3</v>
      </c>
      <c r="Z194" s="35">
        <v>99.2</v>
      </c>
      <c r="AA194" s="35">
        <v>100.8</v>
      </c>
      <c r="AB194" s="35">
        <v>101.8</v>
      </c>
      <c r="AC194" s="35">
        <v>102.3</v>
      </c>
      <c r="AD194" s="35">
        <v>104.1</v>
      </c>
      <c r="AE194" s="35">
        <v>105.2</v>
      </c>
      <c r="AF194" s="35">
        <v>105.2</v>
      </c>
      <c r="AG194" s="35">
        <v>107.2</v>
      </c>
      <c r="AH194" s="35">
        <v>106.5</v>
      </c>
      <c r="AI194" s="35">
        <v>105.6</v>
      </c>
      <c r="AJ194" s="35">
        <v>106</v>
      </c>
      <c r="AK194" s="35">
        <v>106.1</v>
      </c>
      <c r="AL194" s="35">
        <v>109</v>
      </c>
      <c r="AM194" s="35">
        <v>113</v>
      </c>
      <c r="AN194" s="35">
        <v>121.5</v>
      </c>
      <c r="AO194" s="35">
        <v>131.30000000000001</v>
      </c>
      <c r="AP194" s="35">
        <v>143.69999999999999</v>
      </c>
      <c r="AQ194" s="35">
        <v>138.4</v>
      </c>
      <c r="AR194" s="35">
        <v>135.4</v>
      </c>
      <c r="AS194" s="35">
        <v>136</v>
      </c>
      <c r="AT194" s="35">
        <v>141</v>
      </c>
      <c r="AU194" s="35">
        <v>137.4</v>
      </c>
      <c r="AV194" s="35">
        <v>130.30000000000001</v>
      </c>
      <c r="AW194" s="35">
        <v>125.3</v>
      </c>
      <c r="AX194" s="35">
        <v>121.9</v>
      </c>
      <c r="AY194" s="35">
        <v>121.4</v>
      </c>
      <c r="AZ194" s="35">
        <v>123.2</v>
      </c>
      <c r="BA194" s="35">
        <v>121.3</v>
      </c>
      <c r="BB194" s="35">
        <v>122.1</v>
      </c>
      <c r="BC194" s="35">
        <v>128.80000000000001</v>
      </c>
      <c r="BD194" s="35">
        <v>130.4</v>
      </c>
      <c r="BE194" s="35">
        <v>128.1</v>
      </c>
      <c r="BF194" s="35">
        <v>126.8</v>
      </c>
      <c r="BG194" s="35">
        <v>125.5</v>
      </c>
      <c r="BH194" s="35">
        <v>126.2</v>
      </c>
      <c r="BI194" s="35">
        <v>126.4</v>
      </c>
      <c r="BJ194" s="35">
        <v>125.3</v>
      </c>
      <c r="BK194" s="35">
        <v>126.5</v>
      </c>
      <c r="BL194" s="35">
        <v>130.9</v>
      </c>
      <c r="BM194" s="35">
        <v>128</v>
      </c>
      <c r="BN194" s="35">
        <v>132.30000000000001</v>
      </c>
      <c r="BO194" s="35">
        <v>131.1</v>
      </c>
      <c r="BP194" s="35">
        <v>130.1</v>
      </c>
      <c r="BQ194" s="35">
        <v>130.80000000000001</v>
      </c>
      <c r="BR194" s="35">
        <v>131.9</v>
      </c>
      <c r="BS194" s="35">
        <v>134.4</v>
      </c>
      <c r="BT194" s="35">
        <v>133.6</v>
      </c>
      <c r="BU194" s="35">
        <v>132.6</v>
      </c>
      <c r="BV194" s="35">
        <v>130.30000000000001</v>
      </c>
      <c r="BW194" s="35">
        <v>133.6</v>
      </c>
      <c r="BX194" s="35">
        <v>139.6</v>
      </c>
      <c r="BY194" s="35">
        <v>141</v>
      </c>
      <c r="BZ194" s="35">
        <v>141.69999999999999</v>
      </c>
      <c r="CA194" s="35">
        <v>141.80000000000001</v>
      </c>
      <c r="CB194" s="35">
        <v>143.30000000000001</v>
      </c>
      <c r="CC194" s="35">
        <v>143.80000000000001</v>
      </c>
      <c r="CD194" s="35">
        <v>143.19999999999999</v>
      </c>
      <c r="CE194" s="35">
        <v>143.9</v>
      </c>
      <c r="CF194" s="35">
        <v>143.4</v>
      </c>
      <c r="CG194" s="35">
        <v>143.19999999999999</v>
      </c>
      <c r="CH194" s="35">
        <v>146.6</v>
      </c>
      <c r="CI194" s="35">
        <v>150.4</v>
      </c>
      <c r="CJ194" s="35">
        <v>151.9</v>
      </c>
      <c r="CK194" s="35">
        <v>151.5</v>
      </c>
      <c r="CL194" s="35">
        <v>153.30000000000001</v>
      </c>
    </row>
    <row r="195" spans="1:90">
      <c r="A195" s="43" t="s">
        <v>418</v>
      </c>
      <c r="B195" s="43" t="s">
        <v>419</v>
      </c>
      <c r="C195" s="34">
        <v>0.49441000000000002</v>
      </c>
      <c r="D195" s="35">
        <v>94.4</v>
      </c>
      <c r="E195" s="35">
        <v>92.8</v>
      </c>
      <c r="F195" s="35">
        <v>93.3</v>
      </c>
      <c r="G195" s="35">
        <v>94.3</v>
      </c>
      <c r="H195" s="35">
        <v>95.8</v>
      </c>
      <c r="I195" s="35">
        <v>96.3</v>
      </c>
      <c r="J195" s="35">
        <v>98.6</v>
      </c>
      <c r="K195" s="35">
        <v>99.8</v>
      </c>
      <c r="L195" s="35">
        <v>99.8</v>
      </c>
      <c r="M195" s="35">
        <v>100.2</v>
      </c>
      <c r="N195" s="35">
        <v>99.7</v>
      </c>
      <c r="O195" s="35">
        <v>97.2</v>
      </c>
      <c r="P195" s="35">
        <v>97.3</v>
      </c>
      <c r="Q195" s="35">
        <v>96.9</v>
      </c>
      <c r="R195" s="35">
        <v>96.2</v>
      </c>
      <c r="S195" s="35">
        <v>99.5</v>
      </c>
      <c r="T195" s="35">
        <v>100.9</v>
      </c>
      <c r="U195" s="35">
        <v>102.6</v>
      </c>
      <c r="V195" s="35">
        <v>103.7</v>
      </c>
      <c r="W195" s="35">
        <v>104</v>
      </c>
      <c r="X195" s="35">
        <v>103.9</v>
      </c>
      <c r="Y195" s="35">
        <v>103.1</v>
      </c>
      <c r="Z195" s="35">
        <v>103.3</v>
      </c>
      <c r="AA195" s="35">
        <v>103.1</v>
      </c>
      <c r="AB195" s="35">
        <v>103.4</v>
      </c>
      <c r="AC195" s="35">
        <v>105.6</v>
      </c>
      <c r="AD195" s="35">
        <v>107.8</v>
      </c>
      <c r="AE195" s="35">
        <v>112.7</v>
      </c>
      <c r="AF195" s="35">
        <v>113.2</v>
      </c>
      <c r="AG195" s="35">
        <v>115</v>
      </c>
      <c r="AH195" s="35">
        <v>117.8</v>
      </c>
      <c r="AI195" s="35">
        <v>118</v>
      </c>
      <c r="AJ195" s="35">
        <v>118.1</v>
      </c>
      <c r="AK195" s="35">
        <v>123.6</v>
      </c>
      <c r="AL195" s="35">
        <v>126.9</v>
      </c>
      <c r="AM195" s="35">
        <v>127.5</v>
      </c>
      <c r="AN195" s="35">
        <v>130.4</v>
      </c>
      <c r="AO195" s="35">
        <v>130.80000000000001</v>
      </c>
      <c r="AP195" s="35">
        <v>132.9</v>
      </c>
      <c r="AQ195" s="35">
        <v>135.30000000000001</v>
      </c>
      <c r="AR195" s="35">
        <v>138.1</v>
      </c>
      <c r="AS195" s="35">
        <v>143</v>
      </c>
      <c r="AT195" s="35">
        <v>148.80000000000001</v>
      </c>
      <c r="AU195" s="35">
        <v>151.1</v>
      </c>
      <c r="AV195" s="35">
        <v>154.4</v>
      </c>
      <c r="AW195" s="35">
        <v>145.6</v>
      </c>
      <c r="AX195" s="35">
        <v>142.4</v>
      </c>
      <c r="AY195" s="35">
        <v>137.69999999999999</v>
      </c>
      <c r="AZ195" s="35">
        <v>144.4</v>
      </c>
      <c r="BA195" s="35">
        <v>150</v>
      </c>
      <c r="BB195" s="35">
        <v>150.5</v>
      </c>
      <c r="BC195" s="35">
        <v>158.19999999999999</v>
      </c>
      <c r="BD195" s="35">
        <v>161.69999999999999</v>
      </c>
      <c r="BE195" s="35">
        <v>166.1</v>
      </c>
      <c r="BF195" s="35">
        <v>167.1</v>
      </c>
      <c r="BG195" s="35">
        <v>168.6</v>
      </c>
      <c r="BH195" s="35">
        <v>169.8</v>
      </c>
      <c r="BI195" s="35">
        <v>168.1</v>
      </c>
      <c r="BJ195" s="35">
        <v>171.8</v>
      </c>
      <c r="BK195" s="35">
        <v>173.4</v>
      </c>
      <c r="BL195" s="35">
        <v>168.7</v>
      </c>
      <c r="BM195" s="35">
        <v>167.7</v>
      </c>
      <c r="BN195" s="35">
        <v>166.6</v>
      </c>
      <c r="BO195" s="35">
        <v>165.9</v>
      </c>
      <c r="BP195" s="35">
        <v>160.9</v>
      </c>
      <c r="BQ195" s="35">
        <v>161.19999999999999</v>
      </c>
      <c r="BR195" s="35">
        <v>161.19999999999999</v>
      </c>
      <c r="BS195" s="35">
        <v>163.1</v>
      </c>
      <c r="BT195" s="35">
        <v>169</v>
      </c>
      <c r="BU195" s="35">
        <v>172.3</v>
      </c>
      <c r="BV195" s="35">
        <v>173.2</v>
      </c>
      <c r="BW195" s="35">
        <v>184.8</v>
      </c>
      <c r="BX195" s="35">
        <v>171.8</v>
      </c>
      <c r="BY195" s="35">
        <v>171.1</v>
      </c>
      <c r="BZ195" s="35">
        <v>169.1</v>
      </c>
      <c r="CA195" s="35">
        <v>169.8</v>
      </c>
      <c r="CB195" s="35">
        <v>168.8</v>
      </c>
      <c r="CC195" s="35">
        <v>168.5</v>
      </c>
      <c r="CD195" s="35">
        <v>171.5</v>
      </c>
      <c r="CE195" s="35">
        <v>176.2</v>
      </c>
      <c r="CF195" s="35">
        <v>179.4</v>
      </c>
      <c r="CG195" s="35">
        <v>180.6</v>
      </c>
      <c r="CH195" s="35">
        <v>182.3</v>
      </c>
      <c r="CI195" s="35">
        <v>175.9</v>
      </c>
      <c r="CJ195" s="35">
        <v>175.4</v>
      </c>
      <c r="CK195" s="35">
        <v>175.5</v>
      </c>
      <c r="CL195" s="35">
        <v>179.7</v>
      </c>
    </row>
    <row r="196" spans="1:90">
      <c r="A196" s="43" t="s">
        <v>420</v>
      </c>
      <c r="B196" s="43" t="s">
        <v>421</v>
      </c>
      <c r="C196" s="34">
        <v>0.12928000000000001</v>
      </c>
      <c r="D196" s="35">
        <v>98.2</v>
      </c>
      <c r="E196" s="35">
        <v>95.5</v>
      </c>
      <c r="F196" s="35">
        <v>94.4</v>
      </c>
      <c r="G196" s="35">
        <v>94.5</v>
      </c>
      <c r="H196" s="35">
        <v>94.5</v>
      </c>
      <c r="I196" s="35">
        <v>96</v>
      </c>
      <c r="J196" s="35">
        <v>98</v>
      </c>
      <c r="K196" s="35">
        <v>100.4</v>
      </c>
      <c r="L196" s="35">
        <v>100.4</v>
      </c>
      <c r="M196" s="35">
        <v>101.1</v>
      </c>
      <c r="N196" s="35">
        <v>101.3</v>
      </c>
      <c r="O196" s="35">
        <v>98</v>
      </c>
      <c r="P196" s="35">
        <v>99.3</v>
      </c>
      <c r="Q196" s="35">
        <v>99</v>
      </c>
      <c r="R196" s="35">
        <v>98.8</v>
      </c>
      <c r="S196" s="35">
        <v>102.3</v>
      </c>
      <c r="T196" s="35">
        <v>102.3</v>
      </c>
      <c r="U196" s="35">
        <v>102.3</v>
      </c>
      <c r="V196" s="35">
        <v>102.6</v>
      </c>
      <c r="W196" s="35">
        <v>103.2</v>
      </c>
      <c r="X196" s="35">
        <v>105</v>
      </c>
      <c r="Y196" s="35">
        <v>105.6</v>
      </c>
      <c r="Z196" s="35">
        <v>102.7</v>
      </c>
      <c r="AA196" s="35">
        <v>99.8</v>
      </c>
      <c r="AB196" s="35">
        <v>100.1</v>
      </c>
      <c r="AC196" s="35">
        <v>102.3</v>
      </c>
      <c r="AD196" s="35">
        <v>105.2</v>
      </c>
      <c r="AE196" s="35">
        <v>111.9</v>
      </c>
      <c r="AF196" s="35">
        <v>112</v>
      </c>
      <c r="AG196" s="35">
        <v>113.4</v>
      </c>
      <c r="AH196" s="35">
        <v>114.6</v>
      </c>
      <c r="AI196" s="35">
        <v>115.4</v>
      </c>
      <c r="AJ196" s="35">
        <v>115.6</v>
      </c>
      <c r="AK196" s="35">
        <v>118.1</v>
      </c>
      <c r="AL196" s="35">
        <v>112.3</v>
      </c>
      <c r="AM196" s="35">
        <v>111.5</v>
      </c>
      <c r="AN196" s="35">
        <v>115.1</v>
      </c>
      <c r="AO196" s="35">
        <v>115.2</v>
      </c>
      <c r="AP196" s="35">
        <v>116</v>
      </c>
      <c r="AQ196" s="35">
        <v>116</v>
      </c>
      <c r="AR196" s="35">
        <v>116.1</v>
      </c>
      <c r="AS196" s="35">
        <v>116.4</v>
      </c>
      <c r="AT196" s="35">
        <v>116.4</v>
      </c>
      <c r="AU196" s="35">
        <v>116.4</v>
      </c>
      <c r="AV196" s="35">
        <v>116.4</v>
      </c>
      <c r="AW196" s="35">
        <v>116.4</v>
      </c>
      <c r="AX196" s="35">
        <v>116.4</v>
      </c>
      <c r="AY196" s="35">
        <v>116.4</v>
      </c>
      <c r="AZ196" s="35">
        <v>131</v>
      </c>
      <c r="BA196" s="35">
        <v>134</v>
      </c>
      <c r="BB196" s="35">
        <v>136.19999999999999</v>
      </c>
      <c r="BC196" s="35">
        <v>140.6</v>
      </c>
      <c r="BD196" s="35">
        <v>144.9</v>
      </c>
      <c r="BE196" s="35">
        <v>144.4</v>
      </c>
      <c r="BF196" s="35">
        <v>145.9</v>
      </c>
      <c r="BG196" s="35">
        <v>146</v>
      </c>
      <c r="BH196" s="35">
        <v>144.80000000000001</v>
      </c>
      <c r="BI196" s="35">
        <v>142.4</v>
      </c>
      <c r="BJ196" s="35">
        <v>140.30000000000001</v>
      </c>
      <c r="BK196" s="35">
        <v>140</v>
      </c>
      <c r="BL196" s="35">
        <v>138.9</v>
      </c>
      <c r="BM196" s="35">
        <v>138.4</v>
      </c>
      <c r="BN196" s="35">
        <v>138.1</v>
      </c>
      <c r="BO196" s="35">
        <v>137.69999999999999</v>
      </c>
      <c r="BP196" s="35">
        <v>138.19999999999999</v>
      </c>
      <c r="BQ196" s="35">
        <v>138.69999999999999</v>
      </c>
      <c r="BR196" s="35">
        <v>140.19999999999999</v>
      </c>
      <c r="BS196" s="35">
        <v>142.19999999999999</v>
      </c>
      <c r="BT196" s="35">
        <v>141.9</v>
      </c>
      <c r="BU196" s="35">
        <v>142.5</v>
      </c>
      <c r="BV196" s="35">
        <v>142.6</v>
      </c>
      <c r="BW196" s="35">
        <v>141.30000000000001</v>
      </c>
      <c r="BX196" s="35">
        <v>142</v>
      </c>
      <c r="BY196" s="35">
        <v>151.5</v>
      </c>
      <c r="BZ196" s="35">
        <v>154.1</v>
      </c>
      <c r="CA196" s="35">
        <v>149.4</v>
      </c>
      <c r="CB196" s="35">
        <v>145.80000000000001</v>
      </c>
      <c r="CC196" s="35">
        <v>145.80000000000001</v>
      </c>
      <c r="CD196" s="35">
        <v>150.30000000000001</v>
      </c>
      <c r="CE196" s="35">
        <v>159.30000000000001</v>
      </c>
      <c r="CF196" s="35">
        <v>163.80000000000001</v>
      </c>
      <c r="CG196" s="35">
        <v>166.4</v>
      </c>
      <c r="CH196" s="35">
        <v>168.4</v>
      </c>
      <c r="CI196" s="35">
        <v>161.5</v>
      </c>
      <c r="CJ196" s="35">
        <v>160.4</v>
      </c>
      <c r="CK196" s="35">
        <v>159.69999999999999</v>
      </c>
      <c r="CL196" s="35">
        <v>158.9</v>
      </c>
    </row>
    <row r="197" spans="1:90">
      <c r="A197" s="43" t="s">
        <v>422</v>
      </c>
      <c r="B197" s="43" t="s">
        <v>423</v>
      </c>
      <c r="C197" s="34">
        <v>9.1740000000000002E-2</v>
      </c>
      <c r="D197" s="35">
        <v>94.2</v>
      </c>
      <c r="E197" s="35">
        <v>93.3</v>
      </c>
      <c r="F197" s="35">
        <v>91.4</v>
      </c>
      <c r="G197" s="35">
        <v>97.1</v>
      </c>
      <c r="H197" s="35">
        <v>99.7</v>
      </c>
      <c r="I197" s="35">
        <v>102.3</v>
      </c>
      <c r="J197" s="35">
        <v>112.4</v>
      </c>
      <c r="K197" s="35">
        <v>117.3</v>
      </c>
      <c r="L197" s="35">
        <v>118.8</v>
      </c>
      <c r="M197" s="35">
        <v>122</v>
      </c>
      <c r="N197" s="35">
        <v>121.6</v>
      </c>
      <c r="O197" s="35">
        <v>115.4</v>
      </c>
      <c r="P197" s="35">
        <v>110.4</v>
      </c>
      <c r="Q197" s="35">
        <v>111</v>
      </c>
      <c r="R197" s="35">
        <v>108.8</v>
      </c>
      <c r="S197" s="35">
        <v>121.9</v>
      </c>
      <c r="T197" s="35">
        <v>124.1</v>
      </c>
      <c r="U197" s="35">
        <v>125.1</v>
      </c>
      <c r="V197" s="35">
        <v>129.30000000000001</v>
      </c>
      <c r="W197" s="35">
        <v>133.1</v>
      </c>
      <c r="X197" s="35">
        <v>130.19999999999999</v>
      </c>
      <c r="Y197" s="35">
        <v>130.9</v>
      </c>
      <c r="Z197" s="35">
        <v>130.69999999999999</v>
      </c>
      <c r="AA197" s="35">
        <v>131.80000000000001</v>
      </c>
      <c r="AB197" s="35">
        <v>130.1</v>
      </c>
      <c r="AC197" s="35">
        <v>130.80000000000001</v>
      </c>
      <c r="AD197" s="35">
        <v>131.5</v>
      </c>
      <c r="AE197" s="35">
        <v>141.6</v>
      </c>
      <c r="AF197" s="35">
        <v>143</v>
      </c>
      <c r="AG197" s="35">
        <v>146.5</v>
      </c>
      <c r="AH197" s="35">
        <v>153.30000000000001</v>
      </c>
      <c r="AI197" s="35">
        <v>151</v>
      </c>
      <c r="AJ197" s="35">
        <v>146.30000000000001</v>
      </c>
      <c r="AK197" s="35">
        <v>160.4</v>
      </c>
      <c r="AL197" s="35">
        <v>159.80000000000001</v>
      </c>
      <c r="AM197" s="35">
        <v>153.19999999999999</v>
      </c>
      <c r="AN197" s="35">
        <v>152.30000000000001</v>
      </c>
      <c r="AO197" s="35">
        <v>154.1</v>
      </c>
      <c r="AP197" s="35">
        <v>152.30000000000001</v>
      </c>
      <c r="AQ197" s="35">
        <v>151.69999999999999</v>
      </c>
      <c r="AR197" s="35">
        <v>157.80000000000001</v>
      </c>
      <c r="AS197" s="35">
        <v>168.5</v>
      </c>
      <c r="AT197" s="35">
        <v>173.6</v>
      </c>
      <c r="AU197" s="35">
        <v>175.7</v>
      </c>
      <c r="AV197" s="35">
        <v>189.5</v>
      </c>
      <c r="AW197" s="35">
        <v>181.4</v>
      </c>
      <c r="AX197" s="35">
        <v>182.7</v>
      </c>
      <c r="AY197" s="35">
        <v>169.3</v>
      </c>
      <c r="AZ197" s="35">
        <v>153.6</v>
      </c>
      <c r="BA197" s="35">
        <v>154.1</v>
      </c>
      <c r="BB197" s="35">
        <v>151.19999999999999</v>
      </c>
      <c r="BC197" s="35">
        <v>166.1</v>
      </c>
      <c r="BD197" s="35">
        <v>168.3</v>
      </c>
      <c r="BE197" s="35">
        <v>177.5</v>
      </c>
      <c r="BF197" s="35">
        <v>186.4</v>
      </c>
      <c r="BG197" s="35">
        <v>198.5</v>
      </c>
      <c r="BH197" s="35">
        <v>207</v>
      </c>
      <c r="BI197" s="35">
        <v>212.5</v>
      </c>
      <c r="BJ197" s="35">
        <v>211</v>
      </c>
      <c r="BK197" s="35">
        <v>210.3</v>
      </c>
      <c r="BL197" s="35">
        <v>208.6</v>
      </c>
      <c r="BM197" s="35">
        <v>210.4</v>
      </c>
      <c r="BN197" s="35">
        <v>210.4</v>
      </c>
      <c r="BO197" s="35">
        <v>214.7</v>
      </c>
      <c r="BP197" s="35">
        <v>211.6</v>
      </c>
      <c r="BQ197" s="35">
        <v>215.1</v>
      </c>
      <c r="BR197" s="35">
        <v>216.8</v>
      </c>
      <c r="BS197" s="35">
        <v>222</v>
      </c>
      <c r="BT197" s="35">
        <v>237.5</v>
      </c>
      <c r="BU197" s="35">
        <v>237.4</v>
      </c>
      <c r="BV197" s="35">
        <v>235</v>
      </c>
      <c r="BW197" s="35">
        <v>235.3</v>
      </c>
      <c r="BX197" s="35">
        <v>234.6</v>
      </c>
      <c r="BY197" s="35">
        <v>215</v>
      </c>
      <c r="BZ197" s="35">
        <v>209.3</v>
      </c>
      <c r="CA197" s="35">
        <v>212.2</v>
      </c>
      <c r="CB197" s="35">
        <v>216.3</v>
      </c>
      <c r="CC197" s="35">
        <v>214.9</v>
      </c>
      <c r="CD197" s="35">
        <v>220.6</v>
      </c>
      <c r="CE197" s="35">
        <v>224.5</v>
      </c>
      <c r="CF197" s="35">
        <v>228.1</v>
      </c>
      <c r="CG197" s="35">
        <v>231.2</v>
      </c>
      <c r="CH197" s="35">
        <v>244</v>
      </c>
      <c r="CI197" s="35">
        <v>226</v>
      </c>
      <c r="CJ197" s="35">
        <v>217</v>
      </c>
      <c r="CK197" s="35">
        <v>214.7</v>
      </c>
      <c r="CL197" s="35">
        <v>215.7</v>
      </c>
    </row>
    <row r="198" spans="1:90">
      <c r="A198" s="43" t="s">
        <v>424</v>
      </c>
      <c r="B198" s="43" t="s">
        <v>425</v>
      </c>
      <c r="C198" s="34">
        <v>4.018E-2</v>
      </c>
      <c r="D198" s="35">
        <v>100.8</v>
      </c>
      <c r="E198" s="35">
        <v>97.5</v>
      </c>
      <c r="F198" s="35">
        <v>96.9</v>
      </c>
      <c r="G198" s="35">
        <v>97.8</v>
      </c>
      <c r="H198" s="35">
        <v>98.9</v>
      </c>
      <c r="I198" s="35">
        <v>98.9</v>
      </c>
      <c r="J198" s="35">
        <v>99.9</v>
      </c>
      <c r="K198" s="35">
        <v>100.1</v>
      </c>
      <c r="L198" s="35">
        <v>100.4</v>
      </c>
      <c r="M198" s="35">
        <v>101.8</v>
      </c>
      <c r="N198" s="35">
        <v>102.1</v>
      </c>
      <c r="O198" s="35">
        <v>102</v>
      </c>
      <c r="P198" s="35">
        <v>104.2</v>
      </c>
      <c r="Q198" s="35">
        <v>101.8</v>
      </c>
      <c r="R198" s="35">
        <v>101.6</v>
      </c>
      <c r="S198" s="35">
        <v>99.1</v>
      </c>
      <c r="T198" s="35">
        <v>100.7</v>
      </c>
      <c r="U198" s="35">
        <v>101.1</v>
      </c>
      <c r="V198" s="35">
        <v>100.3</v>
      </c>
      <c r="W198" s="35">
        <v>99.1</v>
      </c>
      <c r="X198" s="35">
        <v>99.2</v>
      </c>
      <c r="Y198" s="35">
        <v>98.5</v>
      </c>
      <c r="Z198" s="35">
        <v>97.5</v>
      </c>
      <c r="AA198" s="35">
        <v>98</v>
      </c>
      <c r="AB198" s="35">
        <v>101.2</v>
      </c>
      <c r="AC198" s="35">
        <v>101.5</v>
      </c>
      <c r="AD198" s="35">
        <v>101.7</v>
      </c>
      <c r="AE198" s="35">
        <v>111.3</v>
      </c>
      <c r="AF198" s="35">
        <v>112.5</v>
      </c>
      <c r="AG198" s="35">
        <v>112.2</v>
      </c>
      <c r="AH198" s="35">
        <v>113.1</v>
      </c>
      <c r="AI198" s="35">
        <v>114.3</v>
      </c>
      <c r="AJ198" s="35">
        <v>114</v>
      </c>
      <c r="AK198" s="35">
        <v>117.6</v>
      </c>
      <c r="AL198" s="35">
        <v>119.5</v>
      </c>
      <c r="AM198" s="35">
        <v>121.2</v>
      </c>
      <c r="AN198" s="35">
        <v>122.9</v>
      </c>
      <c r="AO198" s="35">
        <v>124</v>
      </c>
      <c r="AP198" s="35">
        <v>129.69999999999999</v>
      </c>
      <c r="AQ198" s="35">
        <v>140.80000000000001</v>
      </c>
      <c r="AR198" s="35">
        <v>143.30000000000001</v>
      </c>
      <c r="AS198" s="35">
        <v>147.9</v>
      </c>
      <c r="AT198" s="35">
        <v>149.80000000000001</v>
      </c>
      <c r="AU198" s="35">
        <v>149.5</v>
      </c>
      <c r="AV198" s="35">
        <v>154.1</v>
      </c>
      <c r="AW198" s="35">
        <v>153.30000000000001</v>
      </c>
      <c r="AX198" s="35">
        <v>153</v>
      </c>
      <c r="AY198" s="35">
        <v>153.1</v>
      </c>
      <c r="AZ198" s="35">
        <v>166.2</v>
      </c>
      <c r="BA198" s="35">
        <v>164.8</v>
      </c>
      <c r="BB198" s="35">
        <v>165.9</v>
      </c>
      <c r="BC198" s="35">
        <v>168.5</v>
      </c>
      <c r="BD198" s="35">
        <v>172.1</v>
      </c>
      <c r="BE198" s="35">
        <v>171.8</v>
      </c>
      <c r="BF198" s="35">
        <v>173.5</v>
      </c>
      <c r="BG198" s="35">
        <v>175.4</v>
      </c>
      <c r="BH198" s="35">
        <v>188.5</v>
      </c>
      <c r="BI198" s="35">
        <v>188.6</v>
      </c>
      <c r="BJ198" s="35">
        <v>199.6</v>
      </c>
      <c r="BK198" s="35">
        <v>202.5</v>
      </c>
      <c r="BL198" s="35">
        <v>182.7</v>
      </c>
      <c r="BM198" s="35">
        <v>194.3</v>
      </c>
      <c r="BN198" s="35">
        <v>195.9</v>
      </c>
      <c r="BO198" s="35">
        <v>192</v>
      </c>
      <c r="BP198" s="35">
        <v>188.4</v>
      </c>
      <c r="BQ198" s="35">
        <v>186.5</v>
      </c>
      <c r="BR198" s="35">
        <v>182.2</v>
      </c>
      <c r="BS198" s="35">
        <v>176.1</v>
      </c>
      <c r="BT198" s="35">
        <v>178.5</v>
      </c>
      <c r="BU198" s="35">
        <v>175.7</v>
      </c>
      <c r="BV198" s="35">
        <v>179.3</v>
      </c>
      <c r="BW198" s="35">
        <v>179</v>
      </c>
      <c r="BX198" s="35">
        <v>179.3</v>
      </c>
      <c r="BY198" s="35">
        <v>176.8</v>
      </c>
      <c r="BZ198" s="35">
        <v>168.1</v>
      </c>
      <c r="CA198" s="35">
        <v>167.1</v>
      </c>
      <c r="CB198" s="35">
        <v>162</v>
      </c>
      <c r="CC198" s="35">
        <v>165</v>
      </c>
      <c r="CD198" s="35">
        <v>161.5</v>
      </c>
      <c r="CE198" s="35">
        <v>160.30000000000001</v>
      </c>
      <c r="CF198" s="35">
        <v>159.5</v>
      </c>
      <c r="CG198" s="35">
        <v>165.7</v>
      </c>
      <c r="CH198" s="35">
        <v>166.2</v>
      </c>
      <c r="CI198" s="35">
        <v>168.5</v>
      </c>
      <c r="CJ198" s="35">
        <v>168.6</v>
      </c>
      <c r="CK198" s="35">
        <v>165.4</v>
      </c>
      <c r="CL198" s="35">
        <v>176.3</v>
      </c>
    </row>
    <row r="199" spans="1:90">
      <c r="A199" s="43" t="s">
        <v>426</v>
      </c>
      <c r="B199" s="43" t="s">
        <v>427</v>
      </c>
      <c r="C199" s="34">
        <v>4.4630000000000003E-2</v>
      </c>
      <c r="D199" s="35">
        <v>96.7</v>
      </c>
      <c r="E199" s="35">
        <v>97.2</v>
      </c>
      <c r="F199" s="35">
        <v>94.8</v>
      </c>
      <c r="G199" s="35">
        <v>93.9</v>
      </c>
      <c r="H199" s="35">
        <v>93.7</v>
      </c>
      <c r="I199" s="35">
        <v>95.8</v>
      </c>
      <c r="J199" s="35">
        <v>97.9</v>
      </c>
      <c r="K199" s="35">
        <v>100.1</v>
      </c>
      <c r="L199" s="35">
        <v>101.7</v>
      </c>
      <c r="M199" s="35">
        <v>105.1</v>
      </c>
      <c r="N199" s="35">
        <v>102.4</v>
      </c>
      <c r="O199" s="35">
        <v>99.4</v>
      </c>
      <c r="P199" s="35">
        <v>99.2</v>
      </c>
      <c r="Q199" s="35">
        <v>98.3</v>
      </c>
      <c r="R199" s="35">
        <v>98.4</v>
      </c>
      <c r="S199" s="35">
        <v>99.3</v>
      </c>
      <c r="T199" s="35">
        <v>101.5</v>
      </c>
      <c r="U199" s="35">
        <v>102</v>
      </c>
      <c r="V199" s="35">
        <v>105.4</v>
      </c>
      <c r="W199" s="35">
        <v>107.4</v>
      </c>
      <c r="X199" s="35">
        <v>109.3</v>
      </c>
      <c r="Y199" s="35">
        <v>106.6</v>
      </c>
      <c r="Z199" s="35">
        <v>107</v>
      </c>
      <c r="AA199" s="35">
        <v>107.3</v>
      </c>
      <c r="AB199" s="35">
        <v>107.8</v>
      </c>
      <c r="AC199" s="35">
        <v>107.3</v>
      </c>
      <c r="AD199" s="35">
        <v>108.8</v>
      </c>
      <c r="AE199" s="35">
        <v>110.8</v>
      </c>
      <c r="AF199" s="35">
        <v>108.9</v>
      </c>
      <c r="AG199" s="35">
        <v>112.3</v>
      </c>
      <c r="AH199" s="35">
        <v>115.4</v>
      </c>
      <c r="AI199" s="35">
        <v>120.8</v>
      </c>
      <c r="AJ199" s="35">
        <v>117.8</v>
      </c>
      <c r="AK199" s="35">
        <v>120.8</v>
      </c>
      <c r="AL199" s="35">
        <v>143.69999999999999</v>
      </c>
      <c r="AM199" s="35">
        <v>143.30000000000001</v>
      </c>
      <c r="AN199" s="35">
        <v>146.6</v>
      </c>
      <c r="AO199" s="35">
        <v>147.4</v>
      </c>
      <c r="AP199" s="35">
        <v>150.69999999999999</v>
      </c>
      <c r="AQ199" s="35">
        <v>152.9</v>
      </c>
      <c r="AR199" s="35">
        <v>156.69999999999999</v>
      </c>
      <c r="AS199" s="35">
        <v>167.4</v>
      </c>
      <c r="AT199" s="35">
        <v>189.3</v>
      </c>
      <c r="AU199" s="35">
        <v>199.3</v>
      </c>
      <c r="AV199" s="35">
        <v>199.6</v>
      </c>
      <c r="AW199" s="35">
        <v>191.4</v>
      </c>
      <c r="AX199" s="35">
        <v>181.6</v>
      </c>
      <c r="AY199" s="35">
        <v>176.8</v>
      </c>
      <c r="AZ199" s="35">
        <v>179.9</v>
      </c>
      <c r="BA199" s="35">
        <v>191</v>
      </c>
      <c r="BB199" s="35">
        <v>189.7</v>
      </c>
      <c r="BC199" s="35">
        <v>200.8</v>
      </c>
      <c r="BD199" s="35">
        <v>205.3</v>
      </c>
      <c r="BE199" s="35">
        <v>213.9</v>
      </c>
      <c r="BF199" s="35">
        <v>221.4</v>
      </c>
      <c r="BG199" s="35">
        <v>225.1</v>
      </c>
      <c r="BH199" s="35">
        <v>226.1</v>
      </c>
      <c r="BI199" s="35">
        <v>224</v>
      </c>
      <c r="BJ199" s="35">
        <v>233.3</v>
      </c>
      <c r="BK199" s="35">
        <v>240.7</v>
      </c>
      <c r="BL199" s="35">
        <v>246.9</v>
      </c>
      <c r="BM199" s="35">
        <v>245</v>
      </c>
      <c r="BN199" s="35">
        <v>238.6</v>
      </c>
      <c r="BO199" s="35">
        <v>238.8</v>
      </c>
      <c r="BP199" s="35">
        <v>237.6</v>
      </c>
      <c r="BQ199" s="35">
        <v>236.6</v>
      </c>
      <c r="BR199" s="35">
        <v>233.8</v>
      </c>
      <c r="BS199" s="35">
        <v>234.9</v>
      </c>
      <c r="BT199" s="35">
        <v>247.4</v>
      </c>
      <c r="BU199" s="35">
        <v>248.6</v>
      </c>
      <c r="BV199" s="35">
        <v>247.3</v>
      </c>
      <c r="BW199" s="35">
        <v>245.8</v>
      </c>
      <c r="BX199" s="35">
        <v>236.6</v>
      </c>
      <c r="BY199" s="35">
        <v>239.7</v>
      </c>
      <c r="BZ199" s="35">
        <v>235.2</v>
      </c>
      <c r="CA199" s="35">
        <v>241.9</v>
      </c>
      <c r="CB199" s="35">
        <v>236.5</v>
      </c>
      <c r="CC199" s="35">
        <v>252</v>
      </c>
      <c r="CD199" s="35">
        <v>259.5</v>
      </c>
      <c r="CE199" s="35">
        <v>265.8</v>
      </c>
      <c r="CF199" s="35">
        <v>276.10000000000002</v>
      </c>
      <c r="CG199" s="35">
        <v>276.89999999999998</v>
      </c>
      <c r="CH199" s="35">
        <v>272.60000000000002</v>
      </c>
      <c r="CI199" s="35">
        <v>261.7</v>
      </c>
      <c r="CJ199" s="35">
        <v>267.5</v>
      </c>
      <c r="CK199" s="35">
        <v>272</v>
      </c>
      <c r="CL199" s="35">
        <v>275.2</v>
      </c>
    </row>
    <row r="200" spans="1:90">
      <c r="A200" s="43" t="s">
        <v>428</v>
      </c>
      <c r="B200" s="43" t="s">
        <v>429</v>
      </c>
      <c r="C200" s="34">
        <v>0.18858</v>
      </c>
      <c r="D200" s="35">
        <v>90</v>
      </c>
      <c r="E200" s="35">
        <v>88.5</v>
      </c>
      <c r="F200" s="35">
        <v>92.3</v>
      </c>
      <c r="G200" s="35">
        <v>92.1</v>
      </c>
      <c r="H200" s="35">
        <v>94.6</v>
      </c>
      <c r="I200" s="35">
        <v>93.2</v>
      </c>
      <c r="J200" s="35">
        <v>92.2</v>
      </c>
      <c r="K200" s="35">
        <v>90.6</v>
      </c>
      <c r="L200" s="35">
        <v>89.5</v>
      </c>
      <c r="M200" s="35">
        <v>87.4</v>
      </c>
      <c r="N200" s="35">
        <v>86.6</v>
      </c>
      <c r="O200" s="35">
        <v>86.1</v>
      </c>
      <c r="P200" s="35">
        <v>87.5</v>
      </c>
      <c r="Q200" s="35">
        <v>87.4</v>
      </c>
      <c r="R200" s="35">
        <v>86.6</v>
      </c>
      <c r="S200" s="35">
        <v>86.8</v>
      </c>
      <c r="T200" s="35">
        <v>88.4</v>
      </c>
      <c r="U200" s="35">
        <v>92.3</v>
      </c>
      <c r="V200" s="35">
        <v>92.3</v>
      </c>
      <c r="W200" s="35">
        <v>90.7</v>
      </c>
      <c r="X200" s="35">
        <v>90.1</v>
      </c>
      <c r="Y200" s="35">
        <v>88</v>
      </c>
      <c r="Z200" s="35">
        <v>90.6</v>
      </c>
      <c r="AA200" s="35">
        <v>91.6</v>
      </c>
      <c r="AB200" s="35">
        <v>92.2</v>
      </c>
      <c r="AC200" s="35">
        <v>96.1</v>
      </c>
      <c r="AD200" s="35">
        <v>99.3</v>
      </c>
      <c r="AE200" s="35">
        <v>100</v>
      </c>
      <c r="AF200" s="35">
        <v>100.7</v>
      </c>
      <c r="AG200" s="35">
        <v>102.1</v>
      </c>
      <c r="AH200" s="35">
        <v>104.2</v>
      </c>
      <c r="AI200" s="35">
        <v>104</v>
      </c>
      <c r="AJ200" s="35">
        <v>106.9</v>
      </c>
      <c r="AK200" s="35">
        <v>111.3</v>
      </c>
      <c r="AL200" s="35">
        <v>118.4</v>
      </c>
      <c r="AM200" s="35">
        <v>123.5</v>
      </c>
      <c r="AN200" s="35">
        <v>128.1</v>
      </c>
      <c r="AO200" s="35">
        <v>127.8</v>
      </c>
      <c r="AP200" s="35">
        <v>131.4</v>
      </c>
      <c r="AQ200" s="35">
        <v>135.30000000000001</v>
      </c>
      <c r="AR200" s="35">
        <v>138.19999999999999</v>
      </c>
      <c r="AS200" s="35">
        <v>142</v>
      </c>
      <c r="AT200" s="35">
        <v>149.30000000000001</v>
      </c>
      <c r="AU200" s="35">
        <v>151.80000000000001</v>
      </c>
      <c r="AV200" s="35">
        <v>152.69999999999999</v>
      </c>
      <c r="AW200" s="35">
        <v>135.5</v>
      </c>
      <c r="AX200" s="35">
        <v>129.1</v>
      </c>
      <c r="AY200" s="35">
        <v>124.4</v>
      </c>
      <c r="AZ200" s="35">
        <v>135.9</v>
      </c>
      <c r="BA200" s="35">
        <v>146</v>
      </c>
      <c r="BB200" s="35">
        <v>147.5</v>
      </c>
      <c r="BC200" s="35">
        <v>154</v>
      </c>
      <c r="BD200" s="35">
        <v>157.4</v>
      </c>
      <c r="BE200" s="35">
        <v>162.69999999999999</v>
      </c>
      <c r="BF200" s="35">
        <v>158</v>
      </c>
      <c r="BG200" s="35">
        <v>154.69999999999999</v>
      </c>
      <c r="BH200" s="35">
        <v>151.5</v>
      </c>
      <c r="BI200" s="35">
        <v>146.4</v>
      </c>
      <c r="BJ200" s="35">
        <v>153.80000000000001</v>
      </c>
      <c r="BK200" s="35">
        <v>156.19999999999999</v>
      </c>
      <c r="BL200" s="35">
        <v>148.4</v>
      </c>
      <c r="BM200" s="35">
        <v>143.1</v>
      </c>
      <c r="BN200" s="35">
        <v>141.6</v>
      </c>
      <c r="BO200" s="35">
        <v>138.6</v>
      </c>
      <c r="BP200" s="35">
        <v>127.8</v>
      </c>
      <c r="BQ200" s="35">
        <v>127.2</v>
      </c>
      <c r="BR200" s="35">
        <v>127</v>
      </c>
      <c r="BS200" s="35">
        <v>128.9</v>
      </c>
      <c r="BT200" s="35">
        <v>133.69999999999999</v>
      </c>
      <c r="BU200" s="35">
        <v>142.1</v>
      </c>
      <c r="BV200" s="35">
        <v>145.4</v>
      </c>
      <c r="BW200" s="35">
        <v>176.7</v>
      </c>
      <c r="BX200" s="35">
        <v>144.6</v>
      </c>
      <c r="BY200" s="35">
        <v>145.6</v>
      </c>
      <c r="BZ200" s="35">
        <v>144.4</v>
      </c>
      <c r="CA200" s="35">
        <v>146.69999999999999</v>
      </c>
      <c r="CB200" s="35">
        <v>146.80000000000001</v>
      </c>
      <c r="CC200" s="35">
        <v>142.6</v>
      </c>
      <c r="CD200" s="35">
        <v>143.5</v>
      </c>
      <c r="CE200" s="35">
        <v>146.5</v>
      </c>
      <c r="CF200" s="35">
        <v>147.80000000000001</v>
      </c>
      <c r="CG200" s="35">
        <v>146.1</v>
      </c>
      <c r="CH200" s="35">
        <v>143.9</v>
      </c>
      <c r="CI200" s="35">
        <v>142.6</v>
      </c>
      <c r="CJ200" s="35">
        <v>145.1</v>
      </c>
      <c r="CK200" s="35">
        <v>146.69999999999999</v>
      </c>
      <c r="CL200" s="35">
        <v>154.5</v>
      </c>
    </row>
    <row r="201" spans="1:90">
      <c r="A201" s="43" t="s">
        <v>430</v>
      </c>
      <c r="B201" s="43" t="s">
        <v>431</v>
      </c>
      <c r="C201" s="34">
        <v>0.71106000000000003</v>
      </c>
      <c r="D201" s="35">
        <v>98.8</v>
      </c>
      <c r="E201" s="35">
        <v>99</v>
      </c>
      <c r="F201" s="35">
        <v>98.6</v>
      </c>
      <c r="G201" s="35">
        <v>99.6</v>
      </c>
      <c r="H201" s="35">
        <v>100.3</v>
      </c>
      <c r="I201" s="35">
        <v>102</v>
      </c>
      <c r="J201" s="35">
        <v>99.6</v>
      </c>
      <c r="K201" s="35">
        <v>99.8</v>
      </c>
      <c r="L201" s="35">
        <v>98.9</v>
      </c>
      <c r="M201" s="35">
        <v>98.1</v>
      </c>
      <c r="N201" s="35">
        <v>97.3</v>
      </c>
      <c r="O201" s="35">
        <v>97.9</v>
      </c>
      <c r="P201" s="35">
        <v>98.7</v>
      </c>
      <c r="Q201" s="35">
        <v>99.4</v>
      </c>
      <c r="R201" s="35">
        <v>100.8</v>
      </c>
      <c r="S201" s="35">
        <v>103.4</v>
      </c>
      <c r="T201" s="35">
        <v>104.6</v>
      </c>
      <c r="U201" s="35">
        <v>105.9</v>
      </c>
      <c r="V201" s="35">
        <v>103.5</v>
      </c>
      <c r="W201" s="35">
        <v>102.6</v>
      </c>
      <c r="X201" s="35">
        <v>102.7</v>
      </c>
      <c r="Y201" s="35">
        <v>102.2</v>
      </c>
      <c r="Z201" s="35">
        <v>101.2</v>
      </c>
      <c r="AA201" s="35">
        <v>101.9</v>
      </c>
      <c r="AB201" s="35">
        <v>105.3</v>
      </c>
      <c r="AC201" s="35">
        <v>105.5</v>
      </c>
      <c r="AD201" s="35">
        <v>106.3</v>
      </c>
      <c r="AE201" s="35">
        <v>109.3</v>
      </c>
      <c r="AF201" s="35">
        <v>109</v>
      </c>
      <c r="AG201" s="35">
        <v>109</v>
      </c>
      <c r="AH201" s="35">
        <v>107.7</v>
      </c>
      <c r="AI201" s="35">
        <v>107.5</v>
      </c>
      <c r="AJ201" s="35">
        <v>107.3</v>
      </c>
      <c r="AK201" s="35">
        <v>107.3</v>
      </c>
      <c r="AL201" s="35">
        <v>108.1</v>
      </c>
      <c r="AM201" s="35">
        <v>108.6</v>
      </c>
      <c r="AN201" s="35">
        <v>110.5</v>
      </c>
      <c r="AO201" s="35">
        <v>110.3</v>
      </c>
      <c r="AP201" s="35">
        <v>110.2</v>
      </c>
      <c r="AQ201" s="35">
        <v>118.2</v>
      </c>
      <c r="AR201" s="35">
        <v>121.3</v>
      </c>
      <c r="AS201" s="35">
        <v>122.4</v>
      </c>
      <c r="AT201" s="35">
        <v>123.6</v>
      </c>
      <c r="AU201" s="35">
        <v>124.3</v>
      </c>
      <c r="AV201" s="35">
        <v>125.8</v>
      </c>
      <c r="AW201" s="35">
        <v>126.8</v>
      </c>
      <c r="AX201" s="35">
        <v>125</v>
      </c>
      <c r="AY201" s="35">
        <v>124.8</v>
      </c>
      <c r="AZ201" s="35">
        <v>129.5</v>
      </c>
      <c r="BA201" s="35">
        <v>129</v>
      </c>
      <c r="BB201" s="35">
        <v>129.9</v>
      </c>
      <c r="BC201" s="35">
        <v>142.5</v>
      </c>
      <c r="BD201" s="35">
        <v>143.5</v>
      </c>
      <c r="BE201" s="35">
        <v>144.1</v>
      </c>
      <c r="BF201" s="35">
        <v>142.19999999999999</v>
      </c>
      <c r="BG201" s="35">
        <v>144</v>
      </c>
      <c r="BH201" s="35">
        <v>144.19999999999999</v>
      </c>
      <c r="BI201" s="35">
        <v>142.5</v>
      </c>
      <c r="BJ201" s="35">
        <v>147</v>
      </c>
      <c r="BK201" s="35">
        <v>148.6</v>
      </c>
      <c r="BL201" s="35">
        <v>148.9</v>
      </c>
      <c r="BM201" s="35">
        <v>148.9</v>
      </c>
      <c r="BN201" s="35">
        <v>140.69999999999999</v>
      </c>
      <c r="BO201" s="35">
        <v>142.30000000000001</v>
      </c>
      <c r="BP201" s="35">
        <v>145.6</v>
      </c>
      <c r="BQ201" s="35">
        <v>147.19999999999999</v>
      </c>
      <c r="BR201" s="35">
        <v>149.1</v>
      </c>
      <c r="BS201" s="35">
        <v>149.80000000000001</v>
      </c>
      <c r="BT201" s="35">
        <v>160.19999999999999</v>
      </c>
      <c r="BU201" s="35">
        <v>160.19999999999999</v>
      </c>
      <c r="BV201" s="35">
        <v>158.80000000000001</v>
      </c>
      <c r="BW201" s="35">
        <v>155.69999999999999</v>
      </c>
      <c r="BX201" s="35">
        <v>147.30000000000001</v>
      </c>
      <c r="BY201" s="35">
        <v>140.80000000000001</v>
      </c>
      <c r="BZ201" s="35">
        <v>140.6</v>
      </c>
      <c r="CA201" s="35">
        <v>148.6</v>
      </c>
      <c r="CB201" s="35">
        <v>166.1</v>
      </c>
      <c r="CC201" s="35">
        <v>169.1</v>
      </c>
      <c r="CD201" s="35">
        <v>168.4</v>
      </c>
      <c r="CE201" s="35">
        <v>158</v>
      </c>
      <c r="CF201" s="35">
        <v>154.6</v>
      </c>
      <c r="CG201" s="35">
        <v>153.6</v>
      </c>
      <c r="CH201" s="35">
        <v>153.5</v>
      </c>
      <c r="CI201" s="35">
        <v>152.6</v>
      </c>
      <c r="CJ201" s="35">
        <v>152.1</v>
      </c>
      <c r="CK201" s="35">
        <v>150.80000000000001</v>
      </c>
      <c r="CL201" s="35">
        <v>152</v>
      </c>
    </row>
    <row r="202" spans="1:90">
      <c r="A202" s="43" t="s">
        <v>432</v>
      </c>
      <c r="B202" s="43" t="s">
        <v>433</v>
      </c>
      <c r="C202" s="34">
        <v>0.27218999999999999</v>
      </c>
      <c r="D202" s="35">
        <v>99.7</v>
      </c>
      <c r="E202" s="35">
        <v>99.7</v>
      </c>
      <c r="F202" s="35">
        <v>98</v>
      </c>
      <c r="G202" s="35">
        <v>101.6</v>
      </c>
      <c r="H202" s="35">
        <v>103.2</v>
      </c>
      <c r="I202" s="35">
        <v>104.1</v>
      </c>
      <c r="J202" s="35">
        <v>103</v>
      </c>
      <c r="K202" s="35">
        <v>101.8</v>
      </c>
      <c r="L202" s="35">
        <v>101.1</v>
      </c>
      <c r="M202" s="35">
        <v>100.7</v>
      </c>
      <c r="N202" s="35">
        <v>99</v>
      </c>
      <c r="O202" s="35">
        <v>99.5</v>
      </c>
      <c r="P202" s="35">
        <v>99.5</v>
      </c>
      <c r="Q202" s="35">
        <v>99.4</v>
      </c>
      <c r="R202" s="35">
        <v>99.4</v>
      </c>
      <c r="S202" s="35">
        <v>102.3</v>
      </c>
      <c r="T202" s="35">
        <v>104.4</v>
      </c>
      <c r="U202" s="35">
        <v>106.6</v>
      </c>
      <c r="V202" s="35">
        <v>104.5</v>
      </c>
      <c r="W202" s="35">
        <v>101.6</v>
      </c>
      <c r="X202" s="35">
        <v>101.9</v>
      </c>
      <c r="Y202" s="35">
        <v>101.8</v>
      </c>
      <c r="Z202" s="35">
        <v>101.5</v>
      </c>
      <c r="AA202" s="35">
        <v>102.9</v>
      </c>
      <c r="AB202" s="35">
        <v>107.9</v>
      </c>
      <c r="AC202" s="35">
        <v>107.9</v>
      </c>
      <c r="AD202" s="35">
        <v>108.9</v>
      </c>
      <c r="AE202" s="35">
        <v>113.4</v>
      </c>
      <c r="AF202" s="35">
        <v>113.4</v>
      </c>
      <c r="AG202" s="35">
        <v>113.1</v>
      </c>
      <c r="AH202" s="35">
        <v>111.6</v>
      </c>
      <c r="AI202" s="35">
        <v>108.8</v>
      </c>
      <c r="AJ202" s="35">
        <v>108.8</v>
      </c>
      <c r="AK202" s="35">
        <v>108.8</v>
      </c>
      <c r="AL202" s="35">
        <v>109.1</v>
      </c>
      <c r="AM202" s="35">
        <v>109.4</v>
      </c>
      <c r="AN202" s="35">
        <v>112.9</v>
      </c>
      <c r="AO202" s="35">
        <v>114.3</v>
      </c>
      <c r="AP202" s="35">
        <v>112.1</v>
      </c>
      <c r="AQ202" s="35">
        <v>121.2</v>
      </c>
      <c r="AR202" s="35">
        <v>128.69999999999999</v>
      </c>
      <c r="AS202" s="35">
        <v>129.69999999999999</v>
      </c>
      <c r="AT202" s="35">
        <v>130.4</v>
      </c>
      <c r="AU202" s="35">
        <v>128.4</v>
      </c>
      <c r="AV202" s="35">
        <v>130.1</v>
      </c>
      <c r="AW202" s="35">
        <v>130.80000000000001</v>
      </c>
      <c r="AX202" s="35">
        <v>130.19999999999999</v>
      </c>
      <c r="AY202" s="35">
        <v>130.1</v>
      </c>
      <c r="AZ202" s="35">
        <v>135.4</v>
      </c>
      <c r="BA202" s="35">
        <v>134.19999999999999</v>
      </c>
      <c r="BB202" s="35">
        <v>134.5</v>
      </c>
      <c r="BC202" s="35">
        <v>146.69999999999999</v>
      </c>
      <c r="BD202" s="35">
        <v>146.69999999999999</v>
      </c>
      <c r="BE202" s="35">
        <v>148.30000000000001</v>
      </c>
      <c r="BF202" s="35">
        <v>144.1</v>
      </c>
      <c r="BG202" s="35">
        <v>148.1</v>
      </c>
      <c r="BH202" s="35">
        <v>146</v>
      </c>
      <c r="BI202" s="35">
        <v>140.5</v>
      </c>
      <c r="BJ202" s="35">
        <v>147.80000000000001</v>
      </c>
      <c r="BK202" s="35">
        <v>154.4</v>
      </c>
      <c r="BL202" s="35">
        <v>151</v>
      </c>
      <c r="BM202" s="35">
        <v>150.80000000000001</v>
      </c>
      <c r="BN202" s="35">
        <v>142.30000000000001</v>
      </c>
      <c r="BO202" s="35">
        <v>143.5</v>
      </c>
      <c r="BP202" s="35">
        <v>146.69999999999999</v>
      </c>
      <c r="BQ202" s="35">
        <v>145.1</v>
      </c>
      <c r="BR202" s="35">
        <v>154</v>
      </c>
      <c r="BS202" s="35">
        <v>154.69999999999999</v>
      </c>
      <c r="BT202" s="35">
        <v>170.4</v>
      </c>
      <c r="BU202" s="35">
        <v>170.6</v>
      </c>
      <c r="BV202" s="35">
        <v>168.6</v>
      </c>
      <c r="BW202" s="35">
        <v>163.5</v>
      </c>
      <c r="BX202" s="35">
        <v>146.19999999999999</v>
      </c>
      <c r="BY202" s="35">
        <v>140.5</v>
      </c>
      <c r="BZ202" s="35">
        <v>142.9</v>
      </c>
      <c r="CA202" s="35">
        <v>156</v>
      </c>
      <c r="CB202" s="35">
        <v>178.8</v>
      </c>
      <c r="CC202" s="35">
        <v>181.4</v>
      </c>
      <c r="CD202" s="35">
        <v>181.1</v>
      </c>
      <c r="CE202" s="35">
        <v>168.3</v>
      </c>
      <c r="CF202" s="35">
        <v>162.80000000000001</v>
      </c>
      <c r="CG202" s="35">
        <v>162.69999999999999</v>
      </c>
      <c r="CH202" s="35">
        <v>162.19999999999999</v>
      </c>
      <c r="CI202" s="35">
        <v>162.6</v>
      </c>
      <c r="CJ202" s="35">
        <v>162.69999999999999</v>
      </c>
      <c r="CK202" s="35">
        <v>162.4</v>
      </c>
      <c r="CL202" s="35">
        <v>169.5</v>
      </c>
    </row>
    <row r="203" spans="1:90">
      <c r="A203" s="43" t="s">
        <v>434</v>
      </c>
      <c r="B203" s="43" t="s">
        <v>435</v>
      </c>
      <c r="C203" s="34">
        <v>0.18048</v>
      </c>
      <c r="D203" s="35">
        <v>96.5</v>
      </c>
      <c r="E203" s="35">
        <v>96.3</v>
      </c>
      <c r="F203" s="35">
        <v>96.5</v>
      </c>
      <c r="G203" s="35">
        <v>96.7</v>
      </c>
      <c r="H203" s="35">
        <v>97.8</v>
      </c>
      <c r="I203" s="35">
        <v>100.2</v>
      </c>
      <c r="J203" s="35">
        <v>97.6</v>
      </c>
      <c r="K203" s="35">
        <v>97.9</v>
      </c>
      <c r="L203" s="35">
        <v>97.4</v>
      </c>
      <c r="M203" s="35">
        <v>96.3</v>
      </c>
      <c r="N203" s="35">
        <v>96</v>
      </c>
      <c r="O203" s="35">
        <v>95.2</v>
      </c>
      <c r="P203" s="35">
        <v>95.6</v>
      </c>
      <c r="Q203" s="35">
        <v>96.4</v>
      </c>
      <c r="R203" s="35">
        <v>99.8</v>
      </c>
      <c r="S203" s="35">
        <v>100.4</v>
      </c>
      <c r="T203" s="35">
        <v>102</v>
      </c>
      <c r="U203" s="35">
        <v>103.5</v>
      </c>
      <c r="V203" s="35">
        <v>100.3</v>
      </c>
      <c r="W203" s="35">
        <v>100.8</v>
      </c>
      <c r="X203" s="35">
        <v>100.9</v>
      </c>
      <c r="Y203" s="35">
        <v>100.1</v>
      </c>
      <c r="Z203" s="35">
        <v>98.8</v>
      </c>
      <c r="AA203" s="35">
        <v>99.6</v>
      </c>
      <c r="AB203" s="35">
        <v>103.5</v>
      </c>
      <c r="AC203" s="35">
        <v>104</v>
      </c>
      <c r="AD203" s="35">
        <v>102.4</v>
      </c>
      <c r="AE203" s="35">
        <v>105.4</v>
      </c>
      <c r="AF203" s="35">
        <v>104.6</v>
      </c>
      <c r="AG203" s="35">
        <v>103.2</v>
      </c>
      <c r="AH203" s="35">
        <v>103.4</v>
      </c>
      <c r="AI203" s="35">
        <v>103.2</v>
      </c>
      <c r="AJ203" s="35">
        <v>103.7</v>
      </c>
      <c r="AK203" s="35">
        <v>103.3</v>
      </c>
      <c r="AL203" s="35">
        <v>103.5</v>
      </c>
      <c r="AM203" s="35">
        <v>103.9</v>
      </c>
      <c r="AN203" s="35">
        <v>104.1</v>
      </c>
      <c r="AO203" s="35">
        <v>104.1</v>
      </c>
      <c r="AP203" s="35">
        <v>104.1</v>
      </c>
      <c r="AQ203" s="35">
        <v>116.5</v>
      </c>
      <c r="AR203" s="35">
        <v>116.5</v>
      </c>
      <c r="AS203" s="35">
        <v>116.5</v>
      </c>
      <c r="AT203" s="35">
        <v>118.5</v>
      </c>
      <c r="AU203" s="35">
        <v>118.7</v>
      </c>
      <c r="AV203" s="35">
        <v>118.8</v>
      </c>
      <c r="AW203" s="35">
        <v>118.7</v>
      </c>
      <c r="AX203" s="35">
        <v>118.7</v>
      </c>
      <c r="AY203" s="35">
        <v>118.7</v>
      </c>
      <c r="AZ203" s="35">
        <v>122.9</v>
      </c>
      <c r="BA203" s="35">
        <v>120.1</v>
      </c>
      <c r="BB203" s="35">
        <v>126.2</v>
      </c>
      <c r="BC203" s="35">
        <v>145.9</v>
      </c>
      <c r="BD203" s="35">
        <v>145</v>
      </c>
      <c r="BE203" s="35">
        <v>144.19999999999999</v>
      </c>
      <c r="BF203" s="35">
        <v>145.5</v>
      </c>
      <c r="BG203" s="35">
        <v>144.19999999999999</v>
      </c>
      <c r="BH203" s="35">
        <v>147.1</v>
      </c>
      <c r="BI203" s="35">
        <v>146.30000000000001</v>
      </c>
      <c r="BJ203" s="35">
        <v>147.80000000000001</v>
      </c>
      <c r="BK203" s="35">
        <v>145.30000000000001</v>
      </c>
      <c r="BL203" s="35">
        <v>150.69999999999999</v>
      </c>
      <c r="BM203" s="35">
        <v>150.69999999999999</v>
      </c>
      <c r="BN203" s="35">
        <v>131.19999999999999</v>
      </c>
      <c r="BO203" s="35">
        <v>137.6</v>
      </c>
      <c r="BP203" s="35">
        <v>142.4</v>
      </c>
      <c r="BQ203" s="35">
        <v>147.1</v>
      </c>
      <c r="BR203" s="35">
        <v>141.1</v>
      </c>
      <c r="BS203" s="35">
        <v>142.9</v>
      </c>
      <c r="BT203" s="35">
        <v>160</v>
      </c>
      <c r="BU203" s="35">
        <v>159.80000000000001</v>
      </c>
      <c r="BV203" s="35">
        <v>157.4</v>
      </c>
      <c r="BW203" s="35">
        <v>152.6</v>
      </c>
      <c r="BX203" s="35">
        <v>146.69999999999999</v>
      </c>
      <c r="BY203" s="35">
        <v>131.9</v>
      </c>
      <c r="BZ203" s="35">
        <v>127.1</v>
      </c>
      <c r="CA203" s="35">
        <v>139.4</v>
      </c>
      <c r="CB203" s="35">
        <v>165.9</v>
      </c>
      <c r="CC203" s="35">
        <v>169.3</v>
      </c>
      <c r="CD203" s="35">
        <v>169.3</v>
      </c>
      <c r="CE203" s="35">
        <v>152.19999999999999</v>
      </c>
      <c r="CF203" s="35">
        <v>147.69999999999999</v>
      </c>
      <c r="CG203" s="35">
        <v>144.4</v>
      </c>
      <c r="CH203" s="35">
        <v>143.5</v>
      </c>
      <c r="CI203" s="35">
        <v>141.80000000000001</v>
      </c>
      <c r="CJ203" s="35">
        <v>140.5</v>
      </c>
      <c r="CK203" s="35">
        <v>138.19999999999999</v>
      </c>
      <c r="CL203" s="35">
        <v>133.4</v>
      </c>
    </row>
    <row r="204" spans="1:90">
      <c r="A204" s="43" t="s">
        <v>436</v>
      </c>
      <c r="B204" s="43" t="s">
        <v>437</v>
      </c>
      <c r="C204" s="34">
        <v>0.13716</v>
      </c>
      <c r="D204" s="35">
        <v>99.2</v>
      </c>
      <c r="E204" s="35">
        <v>103.6</v>
      </c>
      <c r="F204" s="35">
        <v>103.6</v>
      </c>
      <c r="G204" s="35">
        <v>98.6</v>
      </c>
      <c r="H204" s="35">
        <v>98.9</v>
      </c>
      <c r="I204" s="35">
        <v>103.8</v>
      </c>
      <c r="J204" s="35">
        <v>98.5</v>
      </c>
      <c r="K204" s="35">
        <v>98.9</v>
      </c>
      <c r="L204" s="35">
        <v>97.4</v>
      </c>
      <c r="M204" s="35">
        <v>98.1</v>
      </c>
      <c r="N204" s="35">
        <v>98.1</v>
      </c>
      <c r="O204" s="35">
        <v>97.4</v>
      </c>
      <c r="P204" s="35">
        <v>101.6</v>
      </c>
      <c r="Q204" s="35">
        <v>101.6</v>
      </c>
      <c r="R204" s="35">
        <v>101.6</v>
      </c>
      <c r="S204" s="35">
        <v>106.6</v>
      </c>
      <c r="T204" s="35">
        <v>108.4</v>
      </c>
      <c r="U204" s="35">
        <v>107.8</v>
      </c>
      <c r="V204" s="35">
        <v>105.8</v>
      </c>
      <c r="W204" s="35">
        <v>106</v>
      </c>
      <c r="X204" s="35">
        <v>106</v>
      </c>
      <c r="Y204" s="35">
        <v>105.8</v>
      </c>
      <c r="Z204" s="35">
        <v>104.5</v>
      </c>
      <c r="AA204" s="35">
        <v>104.5</v>
      </c>
      <c r="AB204" s="35">
        <v>106</v>
      </c>
      <c r="AC204" s="35">
        <v>106</v>
      </c>
      <c r="AD204" s="35">
        <v>105.4</v>
      </c>
      <c r="AE204" s="35">
        <v>104.4</v>
      </c>
      <c r="AF204" s="35">
        <v>105.8</v>
      </c>
      <c r="AG204" s="35">
        <v>109.5</v>
      </c>
      <c r="AH204" s="35">
        <v>105.5</v>
      </c>
      <c r="AI204" s="35">
        <v>105.8</v>
      </c>
      <c r="AJ204" s="35">
        <v>104.7</v>
      </c>
      <c r="AK204" s="35">
        <v>105.5</v>
      </c>
      <c r="AL204" s="35">
        <v>108</v>
      </c>
      <c r="AM204" s="35">
        <v>107.7</v>
      </c>
      <c r="AN204" s="35">
        <v>108.7</v>
      </c>
      <c r="AO204" s="35">
        <v>107.2</v>
      </c>
      <c r="AP204" s="35">
        <v>107.2</v>
      </c>
      <c r="AQ204" s="35">
        <v>111.6</v>
      </c>
      <c r="AR204" s="35">
        <v>110.5</v>
      </c>
      <c r="AS204" s="35">
        <v>110.2</v>
      </c>
      <c r="AT204" s="35">
        <v>111.3</v>
      </c>
      <c r="AU204" s="35">
        <v>111.3</v>
      </c>
      <c r="AV204" s="35">
        <v>111.4</v>
      </c>
      <c r="AW204" s="35">
        <v>112.8</v>
      </c>
      <c r="AX204" s="35">
        <v>111.6</v>
      </c>
      <c r="AY204" s="35">
        <v>112.4</v>
      </c>
      <c r="AZ204" s="35">
        <v>120.6</v>
      </c>
      <c r="BA204" s="35">
        <v>120.6</v>
      </c>
      <c r="BB204" s="35">
        <v>120.6</v>
      </c>
      <c r="BC204" s="35">
        <v>122.1</v>
      </c>
      <c r="BD204" s="35">
        <v>126.4</v>
      </c>
      <c r="BE204" s="35">
        <v>125.4</v>
      </c>
      <c r="BF204" s="35">
        <v>123.6</v>
      </c>
      <c r="BG204" s="35">
        <v>124</v>
      </c>
      <c r="BH204" s="35">
        <v>124.6</v>
      </c>
      <c r="BI204" s="35">
        <v>125.5</v>
      </c>
      <c r="BJ204" s="35">
        <v>127.3</v>
      </c>
      <c r="BK204" s="35">
        <v>126.2</v>
      </c>
      <c r="BL204" s="35">
        <v>125.6</v>
      </c>
      <c r="BM204" s="35">
        <v>125.6</v>
      </c>
      <c r="BN204" s="35">
        <v>125.6</v>
      </c>
      <c r="BO204" s="35">
        <v>125.6</v>
      </c>
      <c r="BP204" s="35">
        <v>130.1</v>
      </c>
      <c r="BQ204" s="35">
        <v>136.80000000000001</v>
      </c>
      <c r="BR204" s="35">
        <v>136.80000000000001</v>
      </c>
      <c r="BS204" s="35">
        <v>136.80000000000001</v>
      </c>
      <c r="BT204" s="35">
        <v>136.80000000000001</v>
      </c>
      <c r="BU204" s="35">
        <v>136.80000000000001</v>
      </c>
      <c r="BV204" s="35">
        <v>136.80000000000001</v>
      </c>
      <c r="BW204" s="35">
        <v>136.80000000000001</v>
      </c>
      <c r="BX204" s="35">
        <v>133.1</v>
      </c>
      <c r="BY204" s="35">
        <v>130.4</v>
      </c>
      <c r="BZ204" s="35">
        <v>131.6</v>
      </c>
      <c r="CA204" s="35">
        <v>132.6</v>
      </c>
      <c r="CB204" s="35">
        <v>142.80000000000001</v>
      </c>
      <c r="CC204" s="35">
        <v>142.9</v>
      </c>
      <c r="CD204" s="35">
        <v>140.19999999999999</v>
      </c>
      <c r="CE204" s="35">
        <v>134.6</v>
      </c>
      <c r="CF204" s="35">
        <v>133.6</v>
      </c>
      <c r="CG204" s="35">
        <v>133.6</v>
      </c>
      <c r="CH204" s="35">
        <v>135.30000000000001</v>
      </c>
      <c r="CI204" s="35">
        <v>132.5</v>
      </c>
      <c r="CJ204" s="35">
        <v>131.6</v>
      </c>
      <c r="CK204" s="35">
        <v>130.69999999999999</v>
      </c>
      <c r="CL204" s="35">
        <v>128.9</v>
      </c>
    </row>
    <row r="205" spans="1:90">
      <c r="A205" s="43" t="s">
        <v>438</v>
      </c>
      <c r="B205" s="43" t="s">
        <v>439</v>
      </c>
      <c r="C205" s="34">
        <v>9.8129999999999995E-2</v>
      </c>
      <c r="D205" s="35">
        <v>98.3</v>
      </c>
      <c r="E205" s="35">
        <v>93.3</v>
      </c>
      <c r="F205" s="35">
        <v>95.1</v>
      </c>
      <c r="G205" s="35">
        <v>99.3</v>
      </c>
      <c r="H205" s="35">
        <v>97.4</v>
      </c>
      <c r="I205" s="35">
        <v>95.6</v>
      </c>
      <c r="J205" s="35">
        <v>93.9</v>
      </c>
      <c r="K205" s="35">
        <v>97.2</v>
      </c>
      <c r="L205" s="35">
        <v>95</v>
      </c>
      <c r="M205" s="35">
        <v>91.3</v>
      </c>
      <c r="N205" s="35">
        <v>90.2</v>
      </c>
      <c r="O205" s="35">
        <v>95.8</v>
      </c>
      <c r="P205" s="35">
        <v>94.7</v>
      </c>
      <c r="Q205" s="35">
        <v>99.3</v>
      </c>
      <c r="R205" s="35">
        <v>102.9</v>
      </c>
      <c r="S205" s="35">
        <v>105.9</v>
      </c>
      <c r="T205" s="35">
        <v>102.6</v>
      </c>
      <c r="U205" s="35">
        <v>103.7</v>
      </c>
      <c r="V205" s="35">
        <v>100.4</v>
      </c>
      <c r="W205" s="35">
        <v>101</v>
      </c>
      <c r="X205" s="35">
        <v>101</v>
      </c>
      <c r="Y205" s="35">
        <v>99.6</v>
      </c>
      <c r="Z205" s="35">
        <v>96.8</v>
      </c>
      <c r="AA205" s="35">
        <v>96.9</v>
      </c>
      <c r="AB205" s="35">
        <v>98.2</v>
      </c>
      <c r="AC205" s="35">
        <v>98.8</v>
      </c>
      <c r="AD205" s="35">
        <v>105.8</v>
      </c>
      <c r="AE205" s="35">
        <v>110.6</v>
      </c>
      <c r="AF205" s="35">
        <v>108</v>
      </c>
      <c r="AG205" s="35">
        <v>104.9</v>
      </c>
      <c r="AH205" s="35">
        <v>102.3</v>
      </c>
      <c r="AI205" s="35">
        <v>101.8</v>
      </c>
      <c r="AJ205" s="35">
        <v>100.9</v>
      </c>
      <c r="AK205" s="35">
        <v>100.8</v>
      </c>
      <c r="AL205" s="35">
        <v>101.3</v>
      </c>
      <c r="AM205" s="35">
        <v>104.3</v>
      </c>
      <c r="AN205" s="35">
        <v>106.1</v>
      </c>
      <c r="AO205" s="35">
        <v>103.1</v>
      </c>
      <c r="AP205" s="35">
        <v>108.3</v>
      </c>
      <c r="AQ205" s="35">
        <v>111.6</v>
      </c>
      <c r="AR205" s="35">
        <v>114.2</v>
      </c>
      <c r="AS205" s="35">
        <v>119.1</v>
      </c>
      <c r="AT205" s="35">
        <v>120.7</v>
      </c>
      <c r="AU205" s="35">
        <v>130.5</v>
      </c>
      <c r="AV205" s="35">
        <v>135.80000000000001</v>
      </c>
      <c r="AW205" s="35">
        <v>139.19999999999999</v>
      </c>
      <c r="AX205" s="35">
        <v>129.69999999999999</v>
      </c>
      <c r="AY205" s="35">
        <v>127.5</v>
      </c>
      <c r="AZ205" s="35">
        <v>128</v>
      </c>
      <c r="BA205" s="35">
        <v>132.1</v>
      </c>
      <c r="BB205" s="35">
        <v>127.1</v>
      </c>
      <c r="BC205" s="35">
        <v>145.9</v>
      </c>
      <c r="BD205" s="35">
        <v>147.1</v>
      </c>
      <c r="BE205" s="35">
        <v>149.1</v>
      </c>
      <c r="BF205" s="35">
        <v>147.4</v>
      </c>
      <c r="BG205" s="35">
        <v>151.30000000000001</v>
      </c>
      <c r="BH205" s="35">
        <v>150.80000000000001</v>
      </c>
      <c r="BI205" s="35">
        <v>153.9</v>
      </c>
      <c r="BJ205" s="35">
        <v>159.19999999999999</v>
      </c>
      <c r="BK205" s="35">
        <v>159</v>
      </c>
      <c r="BL205" s="35">
        <v>161.1</v>
      </c>
      <c r="BM205" s="35">
        <v>161</v>
      </c>
      <c r="BN205" s="35">
        <v>161</v>
      </c>
      <c r="BO205" s="35">
        <v>157.9</v>
      </c>
      <c r="BP205" s="35">
        <v>158.6</v>
      </c>
      <c r="BQ205" s="35">
        <v>156.6</v>
      </c>
      <c r="BR205" s="35">
        <v>156.6</v>
      </c>
      <c r="BS205" s="35">
        <v>156.6</v>
      </c>
      <c r="BT205" s="35">
        <v>156.6</v>
      </c>
      <c r="BU205" s="35">
        <v>156.6</v>
      </c>
      <c r="BV205" s="35">
        <v>156.6</v>
      </c>
      <c r="BW205" s="35">
        <v>156.6</v>
      </c>
      <c r="BX205" s="35">
        <v>159.80000000000001</v>
      </c>
      <c r="BY205" s="35">
        <v>159.69999999999999</v>
      </c>
      <c r="BZ205" s="35">
        <v>159.19999999999999</v>
      </c>
      <c r="CA205" s="35">
        <v>156.4</v>
      </c>
      <c r="CB205" s="35">
        <v>154.30000000000001</v>
      </c>
      <c r="CC205" s="35">
        <v>155.69999999999999</v>
      </c>
      <c r="CD205" s="35">
        <v>153.9</v>
      </c>
      <c r="CE205" s="35">
        <v>153.5</v>
      </c>
      <c r="CF205" s="35">
        <v>152.6</v>
      </c>
      <c r="CG205" s="35">
        <v>152.6</v>
      </c>
      <c r="CH205" s="35">
        <v>152.5</v>
      </c>
      <c r="CI205" s="35">
        <v>151.80000000000001</v>
      </c>
      <c r="CJ205" s="35">
        <v>151.6</v>
      </c>
      <c r="CK205" s="35">
        <v>149.69999999999999</v>
      </c>
      <c r="CL205" s="35">
        <v>150.30000000000001</v>
      </c>
    </row>
    <row r="206" spans="1:90">
      <c r="A206" s="43" t="s">
        <v>440</v>
      </c>
      <c r="B206" s="43" t="s">
        <v>441</v>
      </c>
      <c r="C206" s="34">
        <v>2.3099999999999999E-2</v>
      </c>
      <c r="D206" s="35">
        <v>104.9</v>
      </c>
      <c r="E206" s="35">
        <v>106.3</v>
      </c>
      <c r="F206" s="35">
        <v>106.3</v>
      </c>
      <c r="G206" s="35">
        <v>106.3</v>
      </c>
      <c r="H206" s="35">
        <v>106.3</v>
      </c>
      <c r="I206" s="35">
        <v>106.3</v>
      </c>
      <c r="J206" s="35">
        <v>106.3</v>
      </c>
      <c r="K206" s="35">
        <v>107.5</v>
      </c>
      <c r="L206" s="35">
        <v>111</v>
      </c>
      <c r="M206" s="35">
        <v>111</v>
      </c>
      <c r="N206" s="35">
        <v>111</v>
      </c>
      <c r="O206" s="35">
        <v>111</v>
      </c>
      <c r="P206" s="35">
        <v>113.5</v>
      </c>
      <c r="Q206" s="35">
        <v>111</v>
      </c>
      <c r="R206" s="35">
        <v>111</v>
      </c>
      <c r="S206" s="35">
        <v>111</v>
      </c>
      <c r="T206" s="35">
        <v>112.5</v>
      </c>
      <c r="U206" s="35">
        <v>114.6</v>
      </c>
      <c r="V206" s="35">
        <v>114.6</v>
      </c>
      <c r="W206" s="35">
        <v>114.6</v>
      </c>
      <c r="X206" s="35">
        <v>114.6</v>
      </c>
      <c r="Y206" s="35">
        <v>114.6</v>
      </c>
      <c r="Z206" s="35">
        <v>114.6</v>
      </c>
      <c r="AA206" s="35">
        <v>114.6</v>
      </c>
      <c r="AB206" s="35">
        <v>114.6</v>
      </c>
      <c r="AC206" s="35">
        <v>114.6</v>
      </c>
      <c r="AD206" s="35">
        <v>114.6</v>
      </c>
      <c r="AE206" s="35">
        <v>114.6</v>
      </c>
      <c r="AF206" s="35">
        <v>116.4</v>
      </c>
      <c r="AG206" s="35">
        <v>121.8</v>
      </c>
      <c r="AH206" s="35">
        <v>131.30000000000001</v>
      </c>
      <c r="AI206" s="35">
        <v>159.9</v>
      </c>
      <c r="AJ206" s="35">
        <v>159.9</v>
      </c>
      <c r="AK206" s="35">
        <v>159.9</v>
      </c>
      <c r="AL206" s="35">
        <v>159.9</v>
      </c>
      <c r="AM206" s="35">
        <v>159.9</v>
      </c>
      <c r="AN206" s="35">
        <v>161.30000000000001</v>
      </c>
      <c r="AO206" s="35">
        <v>161.30000000000001</v>
      </c>
      <c r="AP206" s="35">
        <v>161.30000000000001</v>
      </c>
      <c r="AQ206" s="35">
        <v>161.30000000000001</v>
      </c>
      <c r="AR206" s="35">
        <v>166.7</v>
      </c>
      <c r="AS206" s="35">
        <v>169.9</v>
      </c>
      <c r="AT206" s="35">
        <v>169.9</v>
      </c>
      <c r="AU206" s="35">
        <v>169.9</v>
      </c>
      <c r="AV206" s="35">
        <v>171.4</v>
      </c>
      <c r="AW206" s="35">
        <v>173.9</v>
      </c>
      <c r="AX206" s="35">
        <v>173.5</v>
      </c>
      <c r="AY206" s="35">
        <v>172.1</v>
      </c>
      <c r="AZ206" s="35">
        <v>172.1</v>
      </c>
      <c r="BA206" s="35">
        <v>172.1</v>
      </c>
      <c r="BB206" s="35">
        <v>172.1</v>
      </c>
      <c r="BC206" s="35">
        <v>172.1</v>
      </c>
      <c r="BD206" s="35">
        <v>179.1</v>
      </c>
      <c r="BE206" s="35">
        <v>182.9</v>
      </c>
      <c r="BF206" s="35">
        <v>182.9</v>
      </c>
      <c r="BG206" s="35">
        <v>182.9</v>
      </c>
      <c r="BH206" s="35">
        <v>188.3</v>
      </c>
      <c r="BI206" s="35">
        <v>191.2</v>
      </c>
      <c r="BJ206" s="35">
        <v>195.5</v>
      </c>
      <c r="BK206" s="35">
        <v>195.5</v>
      </c>
      <c r="BL206" s="35">
        <v>197</v>
      </c>
      <c r="BM206" s="35">
        <v>200.2</v>
      </c>
      <c r="BN206" s="35">
        <v>199.9</v>
      </c>
      <c r="BO206" s="35">
        <v>199.1</v>
      </c>
      <c r="BP206" s="35">
        <v>195.5</v>
      </c>
      <c r="BQ206" s="35">
        <v>195.5</v>
      </c>
      <c r="BR206" s="35">
        <v>195.5</v>
      </c>
      <c r="BS206" s="35">
        <v>195.5</v>
      </c>
      <c r="BT206" s="35">
        <v>195.5</v>
      </c>
      <c r="BU206" s="35">
        <v>195.5</v>
      </c>
      <c r="BV206" s="35">
        <v>195.5</v>
      </c>
      <c r="BW206" s="35">
        <v>195.5</v>
      </c>
      <c r="BX206" s="35">
        <v>195.5</v>
      </c>
      <c r="BY206" s="35">
        <v>195.5</v>
      </c>
      <c r="BZ206" s="35">
        <v>195.5</v>
      </c>
      <c r="CA206" s="35">
        <v>195.5</v>
      </c>
      <c r="CB206" s="35">
        <v>205.4</v>
      </c>
      <c r="CC206" s="35">
        <v>235.1</v>
      </c>
      <c r="CD206" s="35">
        <v>239.8</v>
      </c>
      <c r="CE206" s="35">
        <v>240.9</v>
      </c>
      <c r="CF206" s="35">
        <v>244.9</v>
      </c>
      <c r="CG206" s="35">
        <v>242.7</v>
      </c>
      <c r="CH206" s="35">
        <v>241.3</v>
      </c>
      <c r="CI206" s="35">
        <v>241.3</v>
      </c>
      <c r="CJ206" s="35">
        <v>241.3</v>
      </c>
      <c r="CK206" s="35">
        <v>237.3</v>
      </c>
      <c r="CL206" s="35">
        <v>236.2</v>
      </c>
    </row>
    <row r="207" spans="1:90">
      <c r="A207" s="43" t="s">
        <v>442</v>
      </c>
      <c r="B207" s="43" t="s">
        <v>443</v>
      </c>
      <c r="C207" s="34">
        <v>4.8099999999999997E-2</v>
      </c>
      <c r="D207" s="35">
        <v>100.8</v>
      </c>
      <c r="E207" s="35">
        <v>100.8</v>
      </c>
      <c r="F207" s="35">
        <v>103.5</v>
      </c>
      <c r="G207" s="35">
        <v>97.8</v>
      </c>
      <c r="H207" s="35">
        <v>101.5</v>
      </c>
      <c r="I207" s="35">
        <v>100.6</v>
      </c>
      <c r="J207" s="35">
        <v>103.2</v>
      </c>
      <c r="K207" s="35">
        <v>105.9</v>
      </c>
      <c r="L207" s="35">
        <v>107.3</v>
      </c>
      <c r="M207" s="35">
        <v>105.3</v>
      </c>
      <c r="N207" s="35">
        <v>105.3</v>
      </c>
      <c r="O207" s="35">
        <v>106.6</v>
      </c>
      <c r="P207" s="35">
        <v>106.6</v>
      </c>
      <c r="Q207" s="35">
        <v>105.3</v>
      </c>
      <c r="R207" s="35">
        <v>107</v>
      </c>
      <c r="S207" s="35">
        <v>113.2</v>
      </c>
      <c r="T207" s="35">
        <v>112.2</v>
      </c>
      <c r="U207" s="35">
        <v>112.9</v>
      </c>
      <c r="V207" s="35">
        <v>113.5</v>
      </c>
      <c r="W207" s="35">
        <v>118.3</v>
      </c>
      <c r="X207" s="35">
        <v>116.9</v>
      </c>
      <c r="Y207" s="35">
        <v>125.6</v>
      </c>
      <c r="Z207" s="35">
        <v>124.3</v>
      </c>
      <c r="AA207" s="35">
        <v>132.9</v>
      </c>
      <c r="AB207" s="35">
        <v>132.9</v>
      </c>
      <c r="AC207" s="35">
        <v>134.19999999999999</v>
      </c>
      <c r="AD207" s="35">
        <v>135.6</v>
      </c>
      <c r="AE207" s="35">
        <v>136.80000000000001</v>
      </c>
      <c r="AF207" s="35">
        <v>134.5</v>
      </c>
      <c r="AG207" s="35">
        <v>134.5</v>
      </c>
      <c r="AH207" s="35">
        <v>133.80000000000001</v>
      </c>
      <c r="AI207" s="35">
        <v>137.19999999999999</v>
      </c>
      <c r="AJ207" s="35">
        <v>137.19999999999999</v>
      </c>
      <c r="AK207" s="35">
        <v>135.19999999999999</v>
      </c>
      <c r="AL207" s="35">
        <v>136.69999999999999</v>
      </c>
      <c r="AM207" s="35">
        <v>135.19999999999999</v>
      </c>
      <c r="AN207" s="35">
        <v>151.4</v>
      </c>
      <c r="AO207" s="35">
        <v>151.80000000000001</v>
      </c>
      <c r="AP207" s="35">
        <v>153.4</v>
      </c>
      <c r="AQ207" s="35">
        <v>152.19999999999999</v>
      </c>
      <c r="AR207" s="35">
        <v>148.19999999999999</v>
      </c>
      <c r="AS207" s="35">
        <v>147.1</v>
      </c>
      <c r="AT207" s="35">
        <v>147.1</v>
      </c>
      <c r="AU207" s="35">
        <v>157.9</v>
      </c>
      <c r="AV207" s="35">
        <v>194.7</v>
      </c>
      <c r="AW207" s="35">
        <v>197.5</v>
      </c>
      <c r="AX207" s="35">
        <v>188.5</v>
      </c>
      <c r="AY207" s="35">
        <v>197.9</v>
      </c>
      <c r="AZ207" s="35">
        <v>181</v>
      </c>
      <c r="BA207" s="35">
        <v>178.4</v>
      </c>
      <c r="BB207" s="35">
        <v>178.4</v>
      </c>
      <c r="BC207" s="35">
        <v>165.3</v>
      </c>
      <c r="BD207" s="35">
        <v>166</v>
      </c>
      <c r="BE207" s="35">
        <v>171.9</v>
      </c>
      <c r="BF207" s="35">
        <v>157.30000000000001</v>
      </c>
      <c r="BG207" s="35">
        <v>162.9</v>
      </c>
      <c r="BH207" s="35">
        <v>163.6</v>
      </c>
      <c r="BI207" s="35">
        <v>165.7</v>
      </c>
      <c r="BJ207" s="35">
        <v>165.7</v>
      </c>
      <c r="BK207" s="35">
        <v>187</v>
      </c>
      <c r="BL207" s="35">
        <v>187</v>
      </c>
      <c r="BM207" s="35">
        <v>176.9</v>
      </c>
      <c r="BN207" s="35">
        <v>173.4</v>
      </c>
      <c r="BO207" s="35">
        <v>180.2</v>
      </c>
      <c r="BP207" s="35">
        <v>186.9</v>
      </c>
      <c r="BQ207" s="35">
        <v>186.9</v>
      </c>
      <c r="BR207" s="35">
        <v>173</v>
      </c>
      <c r="BS207" s="35">
        <v>169.5</v>
      </c>
      <c r="BT207" s="35">
        <v>166.9</v>
      </c>
      <c r="BU207" s="35">
        <v>172.3</v>
      </c>
      <c r="BV207" s="35">
        <v>172.3</v>
      </c>
      <c r="BW207" s="35">
        <v>172.3</v>
      </c>
      <c r="BX207" s="35">
        <v>172.3</v>
      </c>
      <c r="BY207" s="35">
        <v>172.3</v>
      </c>
      <c r="BZ207" s="35">
        <v>172.3</v>
      </c>
      <c r="CA207" s="35">
        <v>172.3</v>
      </c>
      <c r="CB207" s="35">
        <v>172.3</v>
      </c>
      <c r="CC207" s="35">
        <v>172.3</v>
      </c>
      <c r="CD207" s="35">
        <v>172.3</v>
      </c>
      <c r="CE207" s="35">
        <v>172.3</v>
      </c>
      <c r="CF207" s="35">
        <v>172.3</v>
      </c>
      <c r="CG207" s="35">
        <v>176.5</v>
      </c>
      <c r="CH207" s="35">
        <v>179.1</v>
      </c>
      <c r="CI207" s="35">
        <v>180.6</v>
      </c>
      <c r="CJ207" s="35">
        <v>181.3</v>
      </c>
      <c r="CK207" s="35">
        <v>181.8</v>
      </c>
      <c r="CL207" s="35">
        <v>181.8</v>
      </c>
    </row>
    <row r="208" spans="1:90">
      <c r="A208" s="43" t="s">
        <v>444</v>
      </c>
      <c r="B208" s="43" t="s">
        <v>445</v>
      </c>
      <c r="C208" s="34">
        <v>4.8099999999999997E-2</v>
      </c>
      <c r="D208" s="35">
        <v>100.8</v>
      </c>
      <c r="E208" s="35">
        <v>100.8</v>
      </c>
      <c r="F208" s="35">
        <v>103.5</v>
      </c>
      <c r="G208" s="35">
        <v>97.8</v>
      </c>
      <c r="H208" s="35">
        <v>101.5</v>
      </c>
      <c r="I208" s="35">
        <v>100.6</v>
      </c>
      <c r="J208" s="35">
        <v>103.2</v>
      </c>
      <c r="K208" s="35">
        <v>105.9</v>
      </c>
      <c r="L208" s="35">
        <v>107.3</v>
      </c>
      <c r="M208" s="35">
        <v>105.3</v>
      </c>
      <c r="N208" s="35">
        <v>105.3</v>
      </c>
      <c r="O208" s="35">
        <v>106.6</v>
      </c>
      <c r="P208" s="35">
        <v>106.6</v>
      </c>
      <c r="Q208" s="35">
        <v>105.3</v>
      </c>
      <c r="R208" s="35">
        <v>107</v>
      </c>
      <c r="S208" s="35">
        <v>113.2</v>
      </c>
      <c r="T208" s="35">
        <v>112.2</v>
      </c>
      <c r="U208" s="35">
        <v>112.9</v>
      </c>
      <c r="V208" s="35">
        <v>113.5</v>
      </c>
      <c r="W208" s="35">
        <v>118.3</v>
      </c>
      <c r="X208" s="35">
        <v>116.9</v>
      </c>
      <c r="Y208" s="35">
        <v>125.6</v>
      </c>
      <c r="Z208" s="35">
        <v>124.3</v>
      </c>
      <c r="AA208" s="35">
        <v>132.9</v>
      </c>
      <c r="AB208" s="35">
        <v>132.9</v>
      </c>
      <c r="AC208" s="35">
        <v>134.19999999999999</v>
      </c>
      <c r="AD208" s="35">
        <v>135.6</v>
      </c>
      <c r="AE208" s="35">
        <v>136.80000000000001</v>
      </c>
      <c r="AF208" s="35">
        <v>134.5</v>
      </c>
      <c r="AG208" s="35">
        <v>134.5</v>
      </c>
      <c r="AH208" s="35">
        <v>133.80000000000001</v>
      </c>
      <c r="AI208" s="35">
        <v>137.19999999999999</v>
      </c>
      <c r="AJ208" s="35">
        <v>137.19999999999999</v>
      </c>
      <c r="AK208" s="35">
        <v>135.19999999999999</v>
      </c>
      <c r="AL208" s="35">
        <v>136.69999999999999</v>
      </c>
      <c r="AM208" s="35">
        <v>135.19999999999999</v>
      </c>
      <c r="AN208" s="35">
        <v>151.4</v>
      </c>
      <c r="AO208" s="35">
        <v>151.80000000000001</v>
      </c>
      <c r="AP208" s="35">
        <v>153.4</v>
      </c>
      <c r="AQ208" s="35">
        <v>152.19999999999999</v>
      </c>
      <c r="AR208" s="35">
        <v>148.19999999999999</v>
      </c>
      <c r="AS208" s="35">
        <v>147.1</v>
      </c>
      <c r="AT208" s="35">
        <v>147.1</v>
      </c>
      <c r="AU208" s="35">
        <v>157.9</v>
      </c>
      <c r="AV208" s="35">
        <v>194.7</v>
      </c>
      <c r="AW208" s="35">
        <v>197.5</v>
      </c>
      <c r="AX208" s="35">
        <v>188.5</v>
      </c>
      <c r="AY208" s="35">
        <v>197.9</v>
      </c>
      <c r="AZ208" s="35">
        <v>181</v>
      </c>
      <c r="BA208" s="35">
        <v>178.4</v>
      </c>
      <c r="BB208" s="35">
        <v>178.4</v>
      </c>
      <c r="BC208" s="35">
        <v>165.3</v>
      </c>
      <c r="BD208" s="35">
        <v>166</v>
      </c>
      <c r="BE208" s="35">
        <v>171.9</v>
      </c>
      <c r="BF208" s="35">
        <v>157.30000000000001</v>
      </c>
      <c r="BG208" s="35">
        <v>162.9</v>
      </c>
      <c r="BH208" s="35">
        <v>163.6</v>
      </c>
      <c r="BI208" s="35">
        <v>165.7</v>
      </c>
      <c r="BJ208" s="35">
        <v>165.7</v>
      </c>
      <c r="BK208" s="35">
        <v>187</v>
      </c>
      <c r="BL208" s="35">
        <v>187</v>
      </c>
      <c r="BM208" s="35">
        <v>176.9</v>
      </c>
      <c r="BN208" s="35">
        <v>173.4</v>
      </c>
      <c r="BO208" s="35">
        <v>180.2</v>
      </c>
      <c r="BP208" s="35">
        <v>186.9</v>
      </c>
      <c r="BQ208" s="35">
        <v>186.9</v>
      </c>
      <c r="BR208" s="35">
        <v>173</v>
      </c>
      <c r="BS208" s="35">
        <v>169.5</v>
      </c>
      <c r="BT208" s="35">
        <v>166.9</v>
      </c>
      <c r="BU208" s="35">
        <v>172.3</v>
      </c>
      <c r="BV208" s="35">
        <v>172.3</v>
      </c>
      <c r="BW208" s="35">
        <v>172.3</v>
      </c>
      <c r="BX208" s="35">
        <v>172.3</v>
      </c>
      <c r="BY208" s="35">
        <v>172.3</v>
      </c>
      <c r="BZ208" s="35">
        <v>172.3</v>
      </c>
      <c r="CA208" s="35">
        <v>172.3</v>
      </c>
      <c r="CB208" s="35">
        <v>172.3</v>
      </c>
      <c r="CC208" s="35">
        <v>172.3</v>
      </c>
      <c r="CD208" s="35">
        <v>172.3</v>
      </c>
      <c r="CE208" s="35">
        <v>172.3</v>
      </c>
      <c r="CF208" s="35">
        <v>172.3</v>
      </c>
      <c r="CG208" s="35">
        <v>176.5</v>
      </c>
      <c r="CH208" s="35">
        <v>179.1</v>
      </c>
      <c r="CI208" s="35">
        <v>180.6</v>
      </c>
      <c r="CJ208" s="35">
        <v>181.3</v>
      </c>
      <c r="CK208" s="35">
        <v>181.8</v>
      </c>
      <c r="CL208" s="35">
        <v>181.8</v>
      </c>
    </row>
    <row r="209" spans="1:90">
      <c r="A209" s="43" t="s">
        <v>446</v>
      </c>
      <c r="B209" s="43" t="s">
        <v>447</v>
      </c>
      <c r="C209" s="34">
        <v>0.87932999999999995</v>
      </c>
      <c r="D209" s="35">
        <v>101.4</v>
      </c>
      <c r="E209" s="35">
        <v>101.2</v>
      </c>
      <c r="F209" s="35">
        <v>101</v>
      </c>
      <c r="G209" s="35">
        <v>105.4</v>
      </c>
      <c r="H209" s="35">
        <v>106.1</v>
      </c>
      <c r="I209" s="35">
        <v>106</v>
      </c>
      <c r="J209" s="35">
        <v>106.2</v>
      </c>
      <c r="K209" s="35">
        <v>106.3</v>
      </c>
      <c r="L209" s="35">
        <v>106.4</v>
      </c>
      <c r="M209" s="35">
        <v>106.7</v>
      </c>
      <c r="N209" s="35">
        <v>107.6</v>
      </c>
      <c r="O209" s="35">
        <v>107.4</v>
      </c>
      <c r="P209" s="35">
        <v>106.5</v>
      </c>
      <c r="Q209" s="35">
        <v>106.3</v>
      </c>
      <c r="R209" s="35">
        <v>107.3</v>
      </c>
      <c r="S209" s="35">
        <v>102.8</v>
      </c>
      <c r="T209" s="35">
        <v>103.2</v>
      </c>
      <c r="U209" s="35">
        <v>103.2</v>
      </c>
      <c r="V209" s="35">
        <v>103</v>
      </c>
      <c r="W209" s="35">
        <v>103.9</v>
      </c>
      <c r="X209" s="35">
        <v>104.3</v>
      </c>
      <c r="Y209" s="35">
        <v>104.1</v>
      </c>
      <c r="Z209" s="35">
        <v>104.4</v>
      </c>
      <c r="AA209" s="35">
        <v>104.7</v>
      </c>
      <c r="AB209" s="35">
        <v>105</v>
      </c>
      <c r="AC209" s="35">
        <v>105.6</v>
      </c>
      <c r="AD209" s="35">
        <v>106</v>
      </c>
      <c r="AE209" s="35">
        <v>108.1</v>
      </c>
      <c r="AF209" s="35">
        <v>107.6</v>
      </c>
      <c r="AG209" s="35">
        <v>107.2</v>
      </c>
      <c r="AH209" s="35">
        <v>106.7</v>
      </c>
      <c r="AI209" s="35">
        <v>106.9</v>
      </c>
      <c r="AJ209" s="35">
        <v>107.6</v>
      </c>
      <c r="AK209" s="35">
        <v>107.8</v>
      </c>
      <c r="AL209" s="35">
        <v>107.2</v>
      </c>
      <c r="AM209" s="35">
        <v>107.6</v>
      </c>
      <c r="AN209" s="35">
        <v>108.2</v>
      </c>
      <c r="AO209" s="35">
        <v>108.5</v>
      </c>
      <c r="AP209" s="35">
        <v>110.4</v>
      </c>
      <c r="AQ209" s="35">
        <v>112.3</v>
      </c>
      <c r="AR209" s="35">
        <v>113.3</v>
      </c>
      <c r="AS209" s="35">
        <v>113.4</v>
      </c>
      <c r="AT209" s="35">
        <v>114.2</v>
      </c>
      <c r="AU209" s="35">
        <v>115.4</v>
      </c>
      <c r="AV209" s="35">
        <v>116.4</v>
      </c>
      <c r="AW209" s="35">
        <v>116.5</v>
      </c>
      <c r="AX209" s="35">
        <v>116.4</v>
      </c>
      <c r="AY209" s="35">
        <v>115.6</v>
      </c>
      <c r="AZ209" s="35">
        <v>124.1</v>
      </c>
      <c r="BA209" s="35">
        <v>124.5</v>
      </c>
      <c r="BB209" s="35">
        <v>126.3</v>
      </c>
      <c r="BC209" s="35">
        <v>129.5</v>
      </c>
      <c r="BD209" s="35">
        <v>130.4</v>
      </c>
      <c r="BE209" s="35">
        <v>130.80000000000001</v>
      </c>
      <c r="BF209" s="35">
        <v>132.80000000000001</v>
      </c>
      <c r="BG209" s="35">
        <v>133.69999999999999</v>
      </c>
      <c r="BH209" s="35">
        <v>134.80000000000001</v>
      </c>
      <c r="BI209" s="35">
        <v>133.4</v>
      </c>
      <c r="BJ209" s="35">
        <v>137.30000000000001</v>
      </c>
      <c r="BK209" s="35">
        <v>137.69999999999999</v>
      </c>
      <c r="BL209" s="35">
        <v>137.6</v>
      </c>
      <c r="BM209" s="35">
        <v>139.9</v>
      </c>
      <c r="BN209" s="35">
        <v>139.5</v>
      </c>
      <c r="BO209" s="35">
        <v>138.19999999999999</v>
      </c>
      <c r="BP209" s="35">
        <v>138.9</v>
      </c>
      <c r="BQ209" s="35">
        <v>139.5</v>
      </c>
      <c r="BR209" s="35">
        <v>139.69999999999999</v>
      </c>
      <c r="BS209" s="35">
        <v>139.9</v>
      </c>
      <c r="BT209" s="35">
        <v>139.19999999999999</v>
      </c>
      <c r="BU209" s="35">
        <v>139</v>
      </c>
      <c r="BV209" s="35">
        <v>139.1</v>
      </c>
      <c r="BW209" s="35">
        <v>139.80000000000001</v>
      </c>
      <c r="BX209" s="35">
        <v>145.19999999999999</v>
      </c>
      <c r="BY209" s="35">
        <v>147.4</v>
      </c>
      <c r="BZ209" s="35">
        <v>147.9</v>
      </c>
      <c r="CA209" s="35">
        <v>149.9</v>
      </c>
      <c r="CB209" s="35">
        <v>151.30000000000001</v>
      </c>
      <c r="CC209" s="35">
        <v>153.80000000000001</v>
      </c>
      <c r="CD209" s="35">
        <v>156.5</v>
      </c>
      <c r="CE209" s="35">
        <v>159</v>
      </c>
      <c r="CF209" s="35">
        <v>161.6</v>
      </c>
      <c r="CG209" s="35">
        <v>159.4</v>
      </c>
      <c r="CH209" s="35">
        <v>159.4</v>
      </c>
      <c r="CI209" s="35">
        <v>159.6</v>
      </c>
      <c r="CJ209" s="35">
        <v>159.1</v>
      </c>
      <c r="CK209" s="35">
        <v>159.6</v>
      </c>
      <c r="CL209" s="35">
        <v>160.1</v>
      </c>
    </row>
    <row r="210" spans="1:90">
      <c r="A210" s="43" t="s">
        <v>448</v>
      </c>
      <c r="B210" s="43" t="s">
        <v>449</v>
      </c>
      <c r="C210" s="34">
        <v>0.38299</v>
      </c>
      <c r="D210" s="35">
        <v>103.1</v>
      </c>
      <c r="E210" s="35">
        <v>103.1</v>
      </c>
      <c r="F210" s="35">
        <v>102.8</v>
      </c>
      <c r="G210" s="35">
        <v>112.1</v>
      </c>
      <c r="H210" s="35">
        <v>113.5</v>
      </c>
      <c r="I210" s="35">
        <v>113.3</v>
      </c>
      <c r="J210" s="35">
        <v>113.6</v>
      </c>
      <c r="K210" s="35">
        <v>113.5</v>
      </c>
      <c r="L210" s="35">
        <v>113.1</v>
      </c>
      <c r="M210" s="35">
        <v>113.5</v>
      </c>
      <c r="N210" s="35">
        <v>114.1</v>
      </c>
      <c r="O210" s="35">
        <v>113.2</v>
      </c>
      <c r="P210" s="35">
        <v>110.1</v>
      </c>
      <c r="Q210" s="35">
        <v>109.7</v>
      </c>
      <c r="R210" s="35">
        <v>110.9</v>
      </c>
      <c r="S210" s="35">
        <v>99.2</v>
      </c>
      <c r="T210" s="35">
        <v>98.8</v>
      </c>
      <c r="U210" s="35">
        <v>97.7</v>
      </c>
      <c r="V210" s="35">
        <v>97.1</v>
      </c>
      <c r="W210" s="35">
        <v>98.3</v>
      </c>
      <c r="X210" s="35">
        <v>98.3</v>
      </c>
      <c r="Y210" s="35">
        <v>97.9</v>
      </c>
      <c r="Z210" s="35">
        <v>98.1</v>
      </c>
      <c r="AA210" s="35">
        <v>98</v>
      </c>
      <c r="AB210" s="35">
        <v>98.4</v>
      </c>
      <c r="AC210" s="35">
        <v>98.5</v>
      </c>
      <c r="AD210" s="35">
        <v>98.5</v>
      </c>
      <c r="AE210" s="35">
        <v>97.8</v>
      </c>
      <c r="AF210" s="35">
        <v>96.4</v>
      </c>
      <c r="AG210" s="35">
        <v>95.4</v>
      </c>
      <c r="AH210" s="35">
        <v>94.1</v>
      </c>
      <c r="AI210" s="35">
        <v>93.9</v>
      </c>
      <c r="AJ210" s="35">
        <v>94.7</v>
      </c>
      <c r="AK210" s="35">
        <v>94.6</v>
      </c>
      <c r="AL210" s="35">
        <v>93.6</v>
      </c>
      <c r="AM210" s="35">
        <v>94.4</v>
      </c>
      <c r="AN210" s="35">
        <v>92.2</v>
      </c>
      <c r="AO210" s="35">
        <v>92.2</v>
      </c>
      <c r="AP210" s="35">
        <v>95.4</v>
      </c>
      <c r="AQ210" s="35">
        <v>98.1</v>
      </c>
      <c r="AR210" s="35">
        <v>98.7</v>
      </c>
      <c r="AS210" s="35">
        <v>98.1</v>
      </c>
      <c r="AT210" s="35">
        <v>98.1</v>
      </c>
      <c r="AU210" s="35">
        <v>98.1</v>
      </c>
      <c r="AV210" s="35">
        <v>99.7</v>
      </c>
      <c r="AW210" s="35">
        <v>99.7</v>
      </c>
      <c r="AX210" s="35">
        <v>99.4</v>
      </c>
      <c r="AY210" s="35">
        <v>98</v>
      </c>
      <c r="AZ210" s="35">
        <v>116.5</v>
      </c>
      <c r="BA210" s="35">
        <v>116.5</v>
      </c>
      <c r="BB210" s="35">
        <v>119.1</v>
      </c>
      <c r="BC210" s="35">
        <v>125.2</v>
      </c>
      <c r="BD210" s="35">
        <v>126.1</v>
      </c>
      <c r="BE210" s="35">
        <v>127</v>
      </c>
      <c r="BF210" s="35">
        <v>131.80000000000001</v>
      </c>
      <c r="BG210" s="35">
        <v>132.30000000000001</v>
      </c>
      <c r="BH210" s="35">
        <v>129.80000000000001</v>
      </c>
      <c r="BI210" s="35">
        <v>125.2</v>
      </c>
      <c r="BJ210" s="35">
        <v>132.6</v>
      </c>
      <c r="BK210" s="35">
        <v>133.80000000000001</v>
      </c>
      <c r="BL210" s="35">
        <v>131.19999999999999</v>
      </c>
      <c r="BM210" s="35">
        <v>134.9</v>
      </c>
      <c r="BN210" s="35">
        <v>134.6</v>
      </c>
      <c r="BO210" s="35">
        <v>132.30000000000001</v>
      </c>
      <c r="BP210" s="35">
        <v>134</v>
      </c>
      <c r="BQ210" s="35">
        <v>135.4</v>
      </c>
      <c r="BR210" s="35">
        <v>135.4</v>
      </c>
      <c r="BS210" s="35">
        <v>135.6</v>
      </c>
      <c r="BT210" s="35">
        <v>133.30000000000001</v>
      </c>
      <c r="BU210" s="35">
        <v>132.1</v>
      </c>
      <c r="BV210" s="35">
        <v>132.30000000000001</v>
      </c>
      <c r="BW210" s="35">
        <v>133.30000000000001</v>
      </c>
      <c r="BX210" s="35">
        <v>140.69999999999999</v>
      </c>
      <c r="BY210" s="35">
        <v>142.19999999999999</v>
      </c>
      <c r="BZ210" s="35">
        <v>143.1</v>
      </c>
      <c r="CA210" s="35">
        <v>145.6</v>
      </c>
      <c r="CB210" s="35">
        <v>148</v>
      </c>
      <c r="CC210" s="35">
        <v>153.1</v>
      </c>
      <c r="CD210" s="35">
        <v>156.69999999999999</v>
      </c>
      <c r="CE210" s="35">
        <v>160.1</v>
      </c>
      <c r="CF210" s="35">
        <v>162.1</v>
      </c>
      <c r="CG210" s="35">
        <v>161.1</v>
      </c>
      <c r="CH210" s="35">
        <v>161.1</v>
      </c>
      <c r="CI210" s="35">
        <v>160.80000000000001</v>
      </c>
      <c r="CJ210" s="35">
        <v>159</v>
      </c>
      <c r="CK210" s="35">
        <v>159.1</v>
      </c>
      <c r="CL210" s="35">
        <v>158.6</v>
      </c>
    </row>
    <row r="211" spans="1:90">
      <c r="A211" s="43" t="s">
        <v>450</v>
      </c>
      <c r="B211" s="43" t="s">
        <v>451</v>
      </c>
      <c r="C211" s="34">
        <v>0.11247</v>
      </c>
      <c r="D211" s="35">
        <v>98.6</v>
      </c>
      <c r="E211" s="35">
        <v>98.6</v>
      </c>
      <c r="F211" s="35">
        <v>99.3</v>
      </c>
      <c r="G211" s="35">
        <v>99.2</v>
      </c>
      <c r="H211" s="35">
        <v>99.6</v>
      </c>
      <c r="I211" s="35">
        <v>99.5</v>
      </c>
      <c r="J211" s="35">
        <v>100.1</v>
      </c>
      <c r="K211" s="35">
        <v>100.8</v>
      </c>
      <c r="L211" s="35">
        <v>101.6</v>
      </c>
      <c r="M211" s="35">
        <v>101.2</v>
      </c>
      <c r="N211" s="35">
        <v>101.8</v>
      </c>
      <c r="O211" s="35">
        <v>101.6</v>
      </c>
      <c r="P211" s="35">
        <v>104.1</v>
      </c>
      <c r="Q211" s="35">
        <v>104.4</v>
      </c>
      <c r="R211" s="35">
        <v>105.5</v>
      </c>
      <c r="S211" s="35">
        <v>106.4</v>
      </c>
      <c r="T211" s="35">
        <v>107.4</v>
      </c>
      <c r="U211" s="35">
        <v>108</v>
      </c>
      <c r="V211" s="35">
        <v>107.9</v>
      </c>
      <c r="W211" s="35">
        <v>110.4</v>
      </c>
      <c r="X211" s="35">
        <v>111.4</v>
      </c>
      <c r="Y211" s="35">
        <v>111.7</v>
      </c>
      <c r="Z211" s="35">
        <v>112.5</v>
      </c>
      <c r="AA211" s="35">
        <v>113.8</v>
      </c>
      <c r="AB211" s="35">
        <v>117.2</v>
      </c>
      <c r="AC211" s="35">
        <v>118.8</v>
      </c>
      <c r="AD211" s="35">
        <v>120.8</v>
      </c>
      <c r="AE211" s="35">
        <v>122</v>
      </c>
      <c r="AF211" s="35">
        <v>123</v>
      </c>
      <c r="AG211" s="35">
        <v>122.4</v>
      </c>
      <c r="AH211" s="35">
        <v>122.5</v>
      </c>
      <c r="AI211" s="35">
        <v>123.3</v>
      </c>
      <c r="AJ211" s="35">
        <v>124.3</v>
      </c>
      <c r="AK211" s="35">
        <v>124.7</v>
      </c>
      <c r="AL211" s="35">
        <v>124.6</v>
      </c>
      <c r="AM211" s="35">
        <v>124.4</v>
      </c>
      <c r="AN211" s="35">
        <v>129.1</v>
      </c>
      <c r="AO211" s="35">
        <v>130.9</v>
      </c>
      <c r="AP211" s="35">
        <v>131.1</v>
      </c>
      <c r="AQ211" s="35">
        <v>132.69999999999999</v>
      </c>
      <c r="AR211" s="35">
        <v>134.30000000000001</v>
      </c>
      <c r="AS211" s="35">
        <v>136.1</v>
      </c>
      <c r="AT211" s="35">
        <v>140</v>
      </c>
      <c r="AU211" s="35">
        <v>143.6</v>
      </c>
      <c r="AV211" s="35">
        <v>146.30000000000001</v>
      </c>
      <c r="AW211" s="35">
        <v>147.69999999999999</v>
      </c>
      <c r="AX211" s="35">
        <v>147</v>
      </c>
      <c r="AY211" s="35">
        <v>145.19999999999999</v>
      </c>
      <c r="AZ211" s="35">
        <v>148.19999999999999</v>
      </c>
      <c r="BA211" s="35">
        <v>149.69999999999999</v>
      </c>
      <c r="BB211" s="35">
        <v>150</v>
      </c>
      <c r="BC211" s="35">
        <v>152.4</v>
      </c>
      <c r="BD211" s="35">
        <v>157.19999999999999</v>
      </c>
      <c r="BE211" s="35">
        <v>158.19999999999999</v>
      </c>
      <c r="BF211" s="35">
        <v>159.9</v>
      </c>
      <c r="BG211" s="35">
        <v>165.3</v>
      </c>
      <c r="BH211" s="35">
        <v>166.3</v>
      </c>
      <c r="BI211" s="35">
        <v>166.5</v>
      </c>
      <c r="BJ211" s="35">
        <v>166.9</v>
      </c>
      <c r="BK211" s="35">
        <v>168.8</v>
      </c>
      <c r="BL211" s="35">
        <v>173.1</v>
      </c>
      <c r="BM211" s="35">
        <v>175.6</v>
      </c>
      <c r="BN211" s="35">
        <v>175.8</v>
      </c>
      <c r="BO211" s="35">
        <v>177</v>
      </c>
      <c r="BP211" s="35">
        <v>177</v>
      </c>
      <c r="BQ211" s="35">
        <v>177</v>
      </c>
      <c r="BR211" s="35">
        <v>177.6</v>
      </c>
      <c r="BS211" s="35">
        <v>177.8</v>
      </c>
      <c r="BT211" s="35">
        <v>178</v>
      </c>
      <c r="BU211" s="35">
        <v>178.2</v>
      </c>
      <c r="BV211" s="35">
        <v>178.6</v>
      </c>
      <c r="BW211" s="35">
        <v>178.9</v>
      </c>
      <c r="BX211" s="35">
        <v>181.3</v>
      </c>
      <c r="BY211" s="35">
        <v>181.4</v>
      </c>
      <c r="BZ211" s="35">
        <v>180.5</v>
      </c>
      <c r="CA211" s="35">
        <v>183.8</v>
      </c>
      <c r="CB211" s="35">
        <v>181.2</v>
      </c>
      <c r="CC211" s="35">
        <v>180</v>
      </c>
      <c r="CD211" s="35">
        <v>184.9</v>
      </c>
      <c r="CE211" s="35">
        <v>186.3</v>
      </c>
      <c r="CF211" s="35">
        <v>186.4</v>
      </c>
      <c r="CG211" s="35">
        <v>186.4</v>
      </c>
      <c r="CH211" s="35">
        <v>186.2</v>
      </c>
      <c r="CI211" s="35">
        <v>186.2</v>
      </c>
      <c r="CJ211" s="35">
        <v>187.3</v>
      </c>
      <c r="CK211" s="35">
        <v>191.8</v>
      </c>
      <c r="CL211" s="35">
        <v>197.3</v>
      </c>
    </row>
    <row r="212" spans="1:90">
      <c r="A212" s="43" t="s">
        <v>452</v>
      </c>
      <c r="B212" s="43" t="s">
        <v>453</v>
      </c>
      <c r="C212" s="34">
        <v>8.0810000000000007E-2</v>
      </c>
      <c r="D212" s="35">
        <v>102.3</v>
      </c>
      <c r="E212" s="35">
        <v>102.3</v>
      </c>
      <c r="F212" s="35">
        <v>102.3</v>
      </c>
      <c r="G212" s="35">
        <v>101.3</v>
      </c>
      <c r="H212" s="35">
        <v>101.3</v>
      </c>
      <c r="I212" s="35">
        <v>102.4</v>
      </c>
      <c r="J212" s="35">
        <v>102.8</v>
      </c>
      <c r="K212" s="35">
        <v>102.8</v>
      </c>
      <c r="L212" s="35">
        <v>102.8</v>
      </c>
      <c r="M212" s="35">
        <v>102.8</v>
      </c>
      <c r="N212" s="35">
        <v>107.1</v>
      </c>
      <c r="O212" s="35">
        <v>108.4</v>
      </c>
      <c r="P212" s="35">
        <v>108.7</v>
      </c>
      <c r="Q212" s="35">
        <v>108.7</v>
      </c>
      <c r="R212" s="35">
        <v>111.7</v>
      </c>
      <c r="S212" s="35">
        <v>111.7</v>
      </c>
      <c r="T212" s="35">
        <v>113.7</v>
      </c>
      <c r="U212" s="35">
        <v>114.3</v>
      </c>
      <c r="V212" s="35">
        <v>114.5</v>
      </c>
      <c r="W212" s="35">
        <v>114.9</v>
      </c>
      <c r="X212" s="35">
        <v>116</v>
      </c>
      <c r="Y212" s="35">
        <v>116</v>
      </c>
      <c r="Z212" s="35">
        <v>118.3</v>
      </c>
      <c r="AA212" s="35">
        <v>119.1</v>
      </c>
      <c r="AB212" s="35">
        <v>119.3</v>
      </c>
      <c r="AC212" s="35">
        <v>120.6</v>
      </c>
      <c r="AD212" s="35">
        <v>120.6</v>
      </c>
      <c r="AE212" s="35">
        <v>121.7</v>
      </c>
      <c r="AF212" s="35">
        <v>121.7</v>
      </c>
      <c r="AG212" s="35">
        <v>121.7</v>
      </c>
      <c r="AH212" s="35">
        <v>122.1</v>
      </c>
      <c r="AI212" s="35">
        <v>122.5</v>
      </c>
      <c r="AJ212" s="35">
        <v>122.5</v>
      </c>
      <c r="AK212" s="35">
        <v>122.5</v>
      </c>
      <c r="AL212" s="35">
        <v>121.8</v>
      </c>
      <c r="AM212" s="35">
        <v>121</v>
      </c>
      <c r="AN212" s="35">
        <v>122.8</v>
      </c>
      <c r="AO212" s="35">
        <v>124.4</v>
      </c>
      <c r="AP212" s="35">
        <v>124.4</v>
      </c>
      <c r="AQ212" s="35">
        <v>123.8</v>
      </c>
      <c r="AR212" s="35">
        <v>123.8</v>
      </c>
      <c r="AS212" s="35">
        <v>124.4</v>
      </c>
      <c r="AT212" s="35">
        <v>124.9</v>
      </c>
      <c r="AU212" s="35">
        <v>126.7</v>
      </c>
      <c r="AV212" s="35">
        <v>126.7</v>
      </c>
      <c r="AW212" s="35">
        <v>127.5</v>
      </c>
      <c r="AX212" s="35">
        <v>127.5</v>
      </c>
      <c r="AY212" s="35">
        <v>127.7</v>
      </c>
      <c r="AZ212" s="35">
        <v>126.2</v>
      </c>
      <c r="BA212" s="35">
        <v>126.2</v>
      </c>
      <c r="BB212" s="35">
        <v>126.2</v>
      </c>
      <c r="BC212" s="35">
        <v>127.3</v>
      </c>
      <c r="BD212" s="35">
        <v>127.8</v>
      </c>
      <c r="BE212" s="35">
        <v>128</v>
      </c>
      <c r="BF212" s="35">
        <v>128</v>
      </c>
      <c r="BG212" s="35">
        <v>128.30000000000001</v>
      </c>
      <c r="BH212" s="35">
        <v>130.4</v>
      </c>
      <c r="BI212" s="35">
        <v>136.5</v>
      </c>
      <c r="BJ212" s="35">
        <v>143.69999999999999</v>
      </c>
      <c r="BK212" s="35">
        <v>145.80000000000001</v>
      </c>
      <c r="BL212" s="35">
        <v>145.80000000000001</v>
      </c>
      <c r="BM212" s="35">
        <v>145.80000000000001</v>
      </c>
      <c r="BN212" s="35">
        <v>144.9</v>
      </c>
      <c r="BO212" s="35">
        <v>143.30000000000001</v>
      </c>
      <c r="BP212" s="35">
        <v>142.69999999999999</v>
      </c>
      <c r="BQ212" s="35">
        <v>142.69999999999999</v>
      </c>
      <c r="BR212" s="35">
        <v>142.69999999999999</v>
      </c>
      <c r="BS212" s="35">
        <v>142.69999999999999</v>
      </c>
      <c r="BT212" s="35">
        <v>142.69999999999999</v>
      </c>
      <c r="BU212" s="35">
        <v>142.69999999999999</v>
      </c>
      <c r="BV212" s="35">
        <v>142.69999999999999</v>
      </c>
      <c r="BW212" s="35">
        <v>142.69999999999999</v>
      </c>
      <c r="BX212" s="35">
        <v>146.80000000000001</v>
      </c>
      <c r="BY212" s="35">
        <v>148.80000000000001</v>
      </c>
      <c r="BZ212" s="35">
        <v>149.4</v>
      </c>
      <c r="CA212" s="35">
        <v>151.6</v>
      </c>
      <c r="CB212" s="35">
        <v>154.5</v>
      </c>
      <c r="CC212" s="35">
        <v>158.4</v>
      </c>
      <c r="CD212" s="35">
        <v>153.19999999999999</v>
      </c>
      <c r="CE212" s="35">
        <v>161.30000000000001</v>
      </c>
      <c r="CF212" s="35">
        <v>172.2</v>
      </c>
      <c r="CG212" s="35">
        <v>164.4</v>
      </c>
      <c r="CH212" s="35">
        <v>164.4</v>
      </c>
      <c r="CI212" s="35">
        <v>167.6</v>
      </c>
      <c r="CJ212" s="35">
        <v>169.3</v>
      </c>
      <c r="CK212" s="35">
        <v>166.4</v>
      </c>
      <c r="CL212" s="35">
        <v>165.7</v>
      </c>
    </row>
    <row r="213" spans="1:90">
      <c r="A213" s="43" t="s">
        <v>454</v>
      </c>
      <c r="B213" s="43" t="s">
        <v>455</v>
      </c>
      <c r="C213" s="34">
        <v>1.367E-2</v>
      </c>
      <c r="D213" s="35">
        <v>101</v>
      </c>
      <c r="E213" s="35">
        <v>101</v>
      </c>
      <c r="F213" s="35">
        <v>101</v>
      </c>
      <c r="G213" s="35">
        <v>101.5</v>
      </c>
      <c r="H213" s="35">
        <v>103.6</v>
      </c>
      <c r="I213" s="35">
        <v>103.6</v>
      </c>
      <c r="J213" s="35">
        <v>103.6</v>
      </c>
      <c r="K213" s="35">
        <v>103.6</v>
      </c>
      <c r="L213" s="35">
        <v>103.6</v>
      </c>
      <c r="M213" s="35">
        <v>108.2</v>
      </c>
      <c r="N213" s="35">
        <v>110.5</v>
      </c>
      <c r="O213" s="35">
        <v>109.6</v>
      </c>
      <c r="P213" s="35">
        <v>105.8</v>
      </c>
      <c r="Q213" s="35">
        <v>105.8</v>
      </c>
      <c r="R213" s="35">
        <v>105.8</v>
      </c>
      <c r="S213" s="35">
        <v>105</v>
      </c>
      <c r="T213" s="35">
        <v>103.5</v>
      </c>
      <c r="U213" s="35">
        <v>102</v>
      </c>
      <c r="V213" s="35">
        <v>102</v>
      </c>
      <c r="W213" s="35">
        <v>104</v>
      </c>
      <c r="X213" s="35">
        <v>104</v>
      </c>
      <c r="Y213" s="35">
        <v>104.7</v>
      </c>
      <c r="Z213" s="35">
        <v>104</v>
      </c>
      <c r="AA213" s="35">
        <v>104</v>
      </c>
      <c r="AB213" s="35">
        <v>104.9</v>
      </c>
      <c r="AC213" s="35">
        <v>104.9</v>
      </c>
      <c r="AD213" s="35">
        <v>106.2</v>
      </c>
      <c r="AE213" s="35">
        <v>105.3</v>
      </c>
      <c r="AF213" s="35">
        <v>104.9</v>
      </c>
      <c r="AG213" s="35">
        <v>103.9</v>
      </c>
      <c r="AH213" s="35">
        <v>103.9</v>
      </c>
      <c r="AI213" s="35">
        <v>104.8</v>
      </c>
      <c r="AJ213" s="35">
        <v>105.6</v>
      </c>
      <c r="AK213" s="35">
        <v>105.3</v>
      </c>
      <c r="AL213" s="35">
        <v>105.1</v>
      </c>
      <c r="AM213" s="35">
        <v>105.1</v>
      </c>
      <c r="AN213" s="35">
        <v>107.2</v>
      </c>
      <c r="AO213" s="35">
        <v>107.2</v>
      </c>
      <c r="AP213" s="35">
        <v>107.2</v>
      </c>
      <c r="AQ213" s="35">
        <v>107.2</v>
      </c>
      <c r="AR213" s="35">
        <v>107.2</v>
      </c>
      <c r="AS213" s="35">
        <v>107.2</v>
      </c>
      <c r="AT213" s="35">
        <v>107.2</v>
      </c>
      <c r="AU213" s="35">
        <v>107.2</v>
      </c>
      <c r="AV213" s="35">
        <v>107.2</v>
      </c>
      <c r="AW213" s="35">
        <v>107.2</v>
      </c>
      <c r="AX213" s="35">
        <v>107.2</v>
      </c>
      <c r="AY213" s="35">
        <v>108.5</v>
      </c>
      <c r="AZ213" s="35">
        <v>123.2</v>
      </c>
      <c r="BA213" s="35">
        <v>123.2</v>
      </c>
      <c r="BB213" s="35">
        <v>125.5</v>
      </c>
      <c r="BC213" s="35">
        <v>126.3</v>
      </c>
      <c r="BD213" s="35">
        <v>127</v>
      </c>
      <c r="BE213" s="35">
        <v>127.1</v>
      </c>
      <c r="BF213" s="35">
        <v>125.2</v>
      </c>
      <c r="BG213" s="35">
        <v>128.6</v>
      </c>
      <c r="BH213" s="35">
        <v>128</v>
      </c>
      <c r="BI213" s="35">
        <v>127.7</v>
      </c>
      <c r="BJ213" s="35">
        <v>127</v>
      </c>
      <c r="BK213" s="35">
        <v>127</v>
      </c>
      <c r="BL213" s="35">
        <v>131.69999999999999</v>
      </c>
      <c r="BM213" s="35">
        <v>127.9</v>
      </c>
      <c r="BN213" s="35">
        <v>131.1</v>
      </c>
      <c r="BO213" s="35">
        <v>132</v>
      </c>
      <c r="BP213" s="35">
        <v>130.4</v>
      </c>
      <c r="BQ213" s="35">
        <v>130.4</v>
      </c>
      <c r="BR213" s="35">
        <v>130.4</v>
      </c>
      <c r="BS213" s="35">
        <v>130.4</v>
      </c>
      <c r="BT213" s="35">
        <v>130.4</v>
      </c>
      <c r="BU213" s="35">
        <v>130.4</v>
      </c>
      <c r="BV213" s="35">
        <v>130.4</v>
      </c>
      <c r="BW213" s="35">
        <v>130.4</v>
      </c>
      <c r="BX213" s="35">
        <v>130.4</v>
      </c>
      <c r="BY213" s="35">
        <v>131.19999999999999</v>
      </c>
      <c r="BZ213" s="35">
        <v>133.30000000000001</v>
      </c>
      <c r="CA213" s="35">
        <v>134.19999999999999</v>
      </c>
      <c r="CB213" s="35">
        <v>136.9</v>
      </c>
      <c r="CC213" s="35">
        <v>136.4</v>
      </c>
      <c r="CD213" s="35">
        <v>136.4</v>
      </c>
      <c r="CE213" s="35">
        <v>136.4</v>
      </c>
      <c r="CF213" s="35">
        <v>136.4</v>
      </c>
      <c r="CG213" s="35">
        <v>136.4</v>
      </c>
      <c r="CH213" s="35">
        <v>139.1</v>
      </c>
      <c r="CI213" s="35">
        <v>141.69999999999999</v>
      </c>
      <c r="CJ213" s="35">
        <v>141.69999999999999</v>
      </c>
      <c r="CK213" s="35">
        <v>141.69999999999999</v>
      </c>
      <c r="CL213" s="35">
        <v>142.69999999999999</v>
      </c>
    </row>
    <row r="214" spans="1:90">
      <c r="A214" s="43" t="s">
        <v>456</v>
      </c>
      <c r="B214" s="43" t="s">
        <v>457</v>
      </c>
      <c r="C214" s="34">
        <v>6.5989999999999993E-2</v>
      </c>
      <c r="D214" s="35">
        <v>100.5</v>
      </c>
      <c r="E214" s="35">
        <v>100.7</v>
      </c>
      <c r="F214" s="35">
        <v>99.8</v>
      </c>
      <c r="G214" s="35">
        <v>102.6</v>
      </c>
      <c r="H214" s="35">
        <v>102.9</v>
      </c>
      <c r="I214" s="35">
        <v>102.4</v>
      </c>
      <c r="J214" s="35">
        <v>101.8</v>
      </c>
      <c r="K214" s="35">
        <v>101</v>
      </c>
      <c r="L214" s="35">
        <v>102.8</v>
      </c>
      <c r="M214" s="35">
        <v>102.2</v>
      </c>
      <c r="N214" s="35">
        <v>103.6</v>
      </c>
      <c r="O214" s="35">
        <v>104.9</v>
      </c>
      <c r="P214" s="35">
        <v>104.6</v>
      </c>
      <c r="Q214" s="35">
        <v>104.4</v>
      </c>
      <c r="R214" s="35">
        <v>104</v>
      </c>
      <c r="S214" s="35">
        <v>104.5</v>
      </c>
      <c r="T214" s="35">
        <v>105</v>
      </c>
      <c r="U214" s="35">
        <v>107.8</v>
      </c>
      <c r="V214" s="35">
        <v>107.4</v>
      </c>
      <c r="W214" s="35">
        <v>107.1</v>
      </c>
      <c r="X214" s="35">
        <v>109.9</v>
      </c>
      <c r="Y214" s="35">
        <v>109.1</v>
      </c>
      <c r="Z214" s="35">
        <v>108.2</v>
      </c>
      <c r="AA214" s="35">
        <v>109.5</v>
      </c>
      <c r="AB214" s="35">
        <v>109.8</v>
      </c>
      <c r="AC214" s="35">
        <v>109.7</v>
      </c>
      <c r="AD214" s="35">
        <v>111.4</v>
      </c>
      <c r="AE214" s="35">
        <v>120.8</v>
      </c>
      <c r="AF214" s="35">
        <v>120.6</v>
      </c>
      <c r="AG214" s="35">
        <v>121.1</v>
      </c>
      <c r="AH214" s="35">
        <v>122</v>
      </c>
      <c r="AI214" s="35">
        <v>122</v>
      </c>
      <c r="AJ214" s="35">
        <v>124.6</v>
      </c>
      <c r="AK214" s="35">
        <v>124.3</v>
      </c>
      <c r="AL214" s="35">
        <v>122.6</v>
      </c>
      <c r="AM214" s="35">
        <v>123.6</v>
      </c>
      <c r="AN214" s="35">
        <v>123</v>
      </c>
      <c r="AO214" s="35">
        <v>123.2</v>
      </c>
      <c r="AP214" s="35">
        <v>123.3</v>
      </c>
      <c r="AQ214" s="35">
        <v>125.7</v>
      </c>
      <c r="AR214" s="35">
        <v>128.6</v>
      </c>
      <c r="AS214" s="35">
        <v>128.6</v>
      </c>
      <c r="AT214" s="35">
        <v>128.6</v>
      </c>
      <c r="AU214" s="35">
        <v>129.9</v>
      </c>
      <c r="AV214" s="35">
        <v>132.9</v>
      </c>
      <c r="AW214" s="35">
        <v>131</v>
      </c>
      <c r="AX214" s="35">
        <v>132.9</v>
      </c>
      <c r="AY214" s="35">
        <v>130.19999999999999</v>
      </c>
      <c r="AZ214" s="35">
        <v>131</v>
      </c>
      <c r="BA214" s="35">
        <v>130.5</v>
      </c>
      <c r="BB214" s="35">
        <v>130.6</v>
      </c>
      <c r="BC214" s="35">
        <v>129.9</v>
      </c>
      <c r="BD214" s="35">
        <v>131.30000000000001</v>
      </c>
      <c r="BE214" s="35">
        <v>130.80000000000001</v>
      </c>
      <c r="BF214" s="35">
        <v>130.80000000000001</v>
      </c>
      <c r="BG214" s="35">
        <v>131</v>
      </c>
      <c r="BH214" s="35">
        <v>145.4</v>
      </c>
      <c r="BI214" s="35">
        <v>140.6</v>
      </c>
      <c r="BJ214" s="35">
        <v>140.4</v>
      </c>
      <c r="BK214" s="35">
        <v>134</v>
      </c>
      <c r="BL214" s="35">
        <v>134.69999999999999</v>
      </c>
      <c r="BM214" s="35">
        <v>134.80000000000001</v>
      </c>
      <c r="BN214" s="35">
        <v>135</v>
      </c>
      <c r="BO214" s="35">
        <v>134.1</v>
      </c>
      <c r="BP214" s="35">
        <v>134.4</v>
      </c>
      <c r="BQ214" s="35">
        <v>133.9</v>
      </c>
      <c r="BR214" s="35">
        <v>134.9</v>
      </c>
      <c r="BS214" s="35">
        <v>135.9</v>
      </c>
      <c r="BT214" s="35">
        <v>139.9</v>
      </c>
      <c r="BU214" s="35">
        <v>142.69999999999999</v>
      </c>
      <c r="BV214" s="35">
        <v>138.1</v>
      </c>
      <c r="BW214" s="35">
        <v>143.9</v>
      </c>
      <c r="BX214" s="35">
        <v>153.9</v>
      </c>
      <c r="BY214" s="35">
        <v>161.1</v>
      </c>
      <c r="BZ214" s="35">
        <v>159.30000000000001</v>
      </c>
      <c r="CA214" s="35">
        <v>162.69999999999999</v>
      </c>
      <c r="CB214" s="35">
        <v>166.4</v>
      </c>
      <c r="CC214" s="35">
        <v>163.69999999999999</v>
      </c>
      <c r="CD214" s="35">
        <v>167.5</v>
      </c>
      <c r="CE214" s="35">
        <v>171.8</v>
      </c>
      <c r="CF214" s="35">
        <v>176.5</v>
      </c>
      <c r="CG214" s="35">
        <v>172.7</v>
      </c>
      <c r="CH214" s="35">
        <v>173.3</v>
      </c>
      <c r="CI214" s="35">
        <v>171.7</v>
      </c>
      <c r="CJ214" s="35">
        <v>173</v>
      </c>
      <c r="CK214" s="35">
        <v>172.6</v>
      </c>
      <c r="CL214" s="35">
        <v>173.2</v>
      </c>
    </row>
    <row r="215" spans="1:90">
      <c r="A215" s="43" t="s">
        <v>458</v>
      </c>
      <c r="B215" s="43" t="s">
        <v>459</v>
      </c>
      <c r="C215" s="34">
        <v>2.4760000000000001E-2</v>
      </c>
      <c r="D215" s="35">
        <v>100.2</v>
      </c>
      <c r="E215" s="35">
        <v>100.2</v>
      </c>
      <c r="F215" s="35">
        <v>100.2</v>
      </c>
      <c r="G215" s="35">
        <v>100.5</v>
      </c>
      <c r="H215" s="35">
        <v>100.5</v>
      </c>
      <c r="I215" s="35">
        <v>100.5</v>
      </c>
      <c r="J215" s="35">
        <v>100.5</v>
      </c>
      <c r="K215" s="35">
        <v>100.5</v>
      </c>
      <c r="L215" s="35">
        <v>101.8</v>
      </c>
      <c r="M215" s="35">
        <v>101.8</v>
      </c>
      <c r="N215" s="35">
        <v>101.8</v>
      </c>
      <c r="O215" s="35">
        <v>101.8</v>
      </c>
      <c r="P215" s="35">
        <v>101.8</v>
      </c>
      <c r="Q215" s="35">
        <v>101.8</v>
      </c>
      <c r="R215" s="35">
        <v>101.7</v>
      </c>
      <c r="S215" s="35">
        <v>101.7</v>
      </c>
      <c r="T215" s="35">
        <v>101.7</v>
      </c>
      <c r="U215" s="35">
        <v>101.7</v>
      </c>
      <c r="V215" s="35">
        <v>102.5</v>
      </c>
      <c r="W215" s="35">
        <v>102.5</v>
      </c>
      <c r="X215" s="35">
        <v>104.7</v>
      </c>
      <c r="Y215" s="35">
        <v>105.3</v>
      </c>
      <c r="Z215" s="35">
        <v>105.3</v>
      </c>
      <c r="AA215" s="35">
        <v>105.3</v>
      </c>
      <c r="AB215" s="35">
        <v>105.3</v>
      </c>
      <c r="AC215" s="35">
        <v>105.3</v>
      </c>
      <c r="AD215" s="35">
        <v>105.3</v>
      </c>
      <c r="AE215" s="35">
        <v>106.1</v>
      </c>
      <c r="AF215" s="35">
        <v>106.1</v>
      </c>
      <c r="AG215" s="35">
        <v>106.3</v>
      </c>
      <c r="AH215" s="35">
        <v>106.3</v>
      </c>
      <c r="AI215" s="35">
        <v>106.5</v>
      </c>
      <c r="AJ215" s="35">
        <v>106.3</v>
      </c>
      <c r="AK215" s="35">
        <v>106.3</v>
      </c>
      <c r="AL215" s="35">
        <v>106.4</v>
      </c>
      <c r="AM215" s="35">
        <v>106.3</v>
      </c>
      <c r="AN215" s="35">
        <v>106.4</v>
      </c>
      <c r="AO215" s="35">
        <v>106.4</v>
      </c>
      <c r="AP215" s="35">
        <v>106.4</v>
      </c>
      <c r="AQ215" s="35">
        <v>107.2</v>
      </c>
      <c r="AR215" s="35">
        <v>106.4</v>
      </c>
      <c r="AS215" s="35">
        <v>106.4</v>
      </c>
      <c r="AT215" s="35">
        <v>106.4</v>
      </c>
      <c r="AU215" s="35">
        <v>106.5</v>
      </c>
      <c r="AV215" s="35">
        <v>106.9</v>
      </c>
      <c r="AW215" s="35">
        <v>106.9</v>
      </c>
      <c r="AX215" s="35">
        <v>106.9</v>
      </c>
      <c r="AY215" s="35">
        <v>108.1</v>
      </c>
      <c r="AZ215" s="35">
        <v>110.4</v>
      </c>
      <c r="BA215" s="35">
        <v>113.1</v>
      </c>
      <c r="BB215" s="35">
        <v>113.5</v>
      </c>
      <c r="BC215" s="35">
        <v>113.2</v>
      </c>
      <c r="BD215" s="35">
        <v>113.3</v>
      </c>
      <c r="BE215" s="35">
        <v>113.3</v>
      </c>
      <c r="BF215" s="35">
        <v>112.9</v>
      </c>
      <c r="BG215" s="35">
        <v>111.1</v>
      </c>
      <c r="BH215" s="35">
        <v>112.1</v>
      </c>
      <c r="BI215" s="35">
        <v>113.7</v>
      </c>
      <c r="BJ215" s="35">
        <v>113.5</v>
      </c>
      <c r="BK215" s="35">
        <v>113.7</v>
      </c>
      <c r="BL215" s="35">
        <v>112.2</v>
      </c>
      <c r="BM215" s="35">
        <v>111.9</v>
      </c>
      <c r="BN215" s="35">
        <v>113.3</v>
      </c>
      <c r="BO215" s="35">
        <v>116</v>
      </c>
      <c r="BP215" s="35">
        <v>113.8</v>
      </c>
      <c r="BQ215" s="35">
        <v>114</v>
      </c>
      <c r="BR215" s="35">
        <v>114.4</v>
      </c>
      <c r="BS215" s="35">
        <v>115.9</v>
      </c>
      <c r="BT215" s="35">
        <v>115.6</v>
      </c>
      <c r="BU215" s="35">
        <v>116</v>
      </c>
      <c r="BV215" s="35">
        <v>116.3</v>
      </c>
      <c r="BW215" s="35">
        <v>116.6</v>
      </c>
      <c r="BX215" s="35">
        <v>114.9</v>
      </c>
      <c r="BY215" s="35">
        <v>126.3</v>
      </c>
      <c r="BZ215" s="35">
        <v>126</v>
      </c>
      <c r="CA215" s="35">
        <v>125.8</v>
      </c>
      <c r="CB215" s="35">
        <v>126.4</v>
      </c>
      <c r="CC215" s="35">
        <v>126.4</v>
      </c>
      <c r="CD215" s="35">
        <v>126.2</v>
      </c>
      <c r="CE215" s="35">
        <v>124.2</v>
      </c>
      <c r="CF215" s="35">
        <v>126.4</v>
      </c>
      <c r="CG215" s="35">
        <v>126.9</v>
      </c>
      <c r="CH215" s="35">
        <v>127.5</v>
      </c>
      <c r="CI215" s="35">
        <v>127.1</v>
      </c>
      <c r="CJ215" s="35">
        <v>124.5</v>
      </c>
      <c r="CK215" s="35">
        <v>125.8</v>
      </c>
      <c r="CL215" s="35">
        <v>126.7</v>
      </c>
    </row>
    <row r="216" spans="1:90">
      <c r="A216" s="43" t="s">
        <v>460</v>
      </c>
      <c r="B216" s="43" t="s">
        <v>461</v>
      </c>
      <c r="C216" s="34">
        <v>5.9369999999999999E-2</v>
      </c>
      <c r="D216" s="35">
        <v>99.5</v>
      </c>
      <c r="E216" s="35">
        <v>97.2</v>
      </c>
      <c r="F216" s="35">
        <v>97.2</v>
      </c>
      <c r="G216" s="35">
        <v>98.5</v>
      </c>
      <c r="H216" s="35">
        <v>98.5</v>
      </c>
      <c r="I216" s="35">
        <v>98.5</v>
      </c>
      <c r="J216" s="35">
        <v>98.5</v>
      </c>
      <c r="K216" s="35">
        <v>98.5</v>
      </c>
      <c r="L216" s="35">
        <v>98.5</v>
      </c>
      <c r="M216" s="35">
        <v>98.5</v>
      </c>
      <c r="N216" s="35">
        <v>98.5</v>
      </c>
      <c r="O216" s="35">
        <v>98.5</v>
      </c>
      <c r="P216" s="35">
        <v>98.5</v>
      </c>
      <c r="Q216" s="35">
        <v>98.5</v>
      </c>
      <c r="R216" s="35">
        <v>98.5</v>
      </c>
      <c r="S216" s="35">
        <v>101.7</v>
      </c>
      <c r="T216" s="35">
        <v>102.1</v>
      </c>
      <c r="U216" s="35">
        <v>101.6</v>
      </c>
      <c r="V216" s="35">
        <v>101.7</v>
      </c>
      <c r="W216" s="35">
        <v>101.6</v>
      </c>
      <c r="X216" s="35">
        <v>101.7</v>
      </c>
      <c r="Y216" s="35">
        <v>101.7</v>
      </c>
      <c r="Z216" s="35">
        <v>101.7</v>
      </c>
      <c r="AA216" s="35">
        <v>101.7</v>
      </c>
      <c r="AB216" s="35">
        <v>92.7</v>
      </c>
      <c r="AC216" s="35">
        <v>95.3</v>
      </c>
      <c r="AD216" s="35">
        <v>94.7</v>
      </c>
      <c r="AE216" s="35">
        <v>107.5</v>
      </c>
      <c r="AF216" s="35">
        <v>107.1</v>
      </c>
      <c r="AG216" s="35">
        <v>107</v>
      </c>
      <c r="AH216" s="35">
        <v>107.8</v>
      </c>
      <c r="AI216" s="35">
        <v>108.6</v>
      </c>
      <c r="AJ216" s="35">
        <v>108</v>
      </c>
      <c r="AK216" s="35">
        <v>109.8</v>
      </c>
      <c r="AL216" s="35">
        <v>110.8</v>
      </c>
      <c r="AM216" s="35">
        <v>112.3</v>
      </c>
      <c r="AN216" s="35">
        <v>124.8</v>
      </c>
      <c r="AO216" s="35">
        <v>123.7</v>
      </c>
      <c r="AP216" s="35">
        <v>126.1</v>
      </c>
      <c r="AQ216" s="35">
        <v>129</v>
      </c>
      <c r="AR216" s="35">
        <v>132.5</v>
      </c>
      <c r="AS216" s="35">
        <v>134</v>
      </c>
      <c r="AT216" s="35">
        <v>135.1</v>
      </c>
      <c r="AU216" s="35">
        <v>137.69999999999999</v>
      </c>
      <c r="AV216" s="35">
        <v>135</v>
      </c>
      <c r="AW216" s="35">
        <v>134.69999999999999</v>
      </c>
      <c r="AX216" s="35">
        <v>136.69999999999999</v>
      </c>
      <c r="AY216" s="35">
        <v>140.19999999999999</v>
      </c>
      <c r="AZ216" s="35">
        <v>135.4</v>
      </c>
      <c r="BA216" s="35">
        <v>140.6</v>
      </c>
      <c r="BB216" s="35">
        <v>142.9</v>
      </c>
      <c r="BC216" s="35">
        <v>143.5</v>
      </c>
      <c r="BD216" s="35">
        <v>143.1</v>
      </c>
      <c r="BE216" s="35">
        <v>144.1</v>
      </c>
      <c r="BF216" s="35">
        <v>143.9</v>
      </c>
      <c r="BG216" s="35">
        <v>142.69999999999999</v>
      </c>
      <c r="BH216" s="35">
        <v>143.4</v>
      </c>
      <c r="BI216" s="35">
        <v>143.1</v>
      </c>
      <c r="BJ216" s="35">
        <v>140.80000000000001</v>
      </c>
      <c r="BK216" s="35">
        <v>142.19999999999999</v>
      </c>
      <c r="BL216" s="35">
        <v>142.19999999999999</v>
      </c>
      <c r="BM216" s="35">
        <v>142.19999999999999</v>
      </c>
      <c r="BN216" s="35">
        <v>142.19999999999999</v>
      </c>
      <c r="BO216" s="35">
        <v>141.6</v>
      </c>
      <c r="BP216" s="35">
        <v>140.9</v>
      </c>
      <c r="BQ216" s="35">
        <v>141.30000000000001</v>
      </c>
      <c r="BR216" s="35">
        <v>142.19999999999999</v>
      </c>
      <c r="BS216" s="35">
        <v>141.6</v>
      </c>
      <c r="BT216" s="35">
        <v>141.6</v>
      </c>
      <c r="BU216" s="35">
        <v>142.19999999999999</v>
      </c>
      <c r="BV216" s="35">
        <v>140.19999999999999</v>
      </c>
      <c r="BW216" s="35">
        <v>139.6</v>
      </c>
      <c r="BX216" s="35">
        <v>137.9</v>
      </c>
      <c r="BY216" s="35">
        <v>140</v>
      </c>
      <c r="BZ216" s="35">
        <v>142.19999999999999</v>
      </c>
      <c r="CA216" s="35">
        <v>142.19999999999999</v>
      </c>
      <c r="CB216" s="35">
        <v>142.19999999999999</v>
      </c>
      <c r="CC216" s="35">
        <v>142.19999999999999</v>
      </c>
      <c r="CD216" s="35">
        <v>150.5</v>
      </c>
      <c r="CE216" s="35">
        <v>148.80000000000001</v>
      </c>
      <c r="CF216" s="35">
        <v>151.9</v>
      </c>
      <c r="CG216" s="35">
        <v>139.69999999999999</v>
      </c>
      <c r="CH216" s="35">
        <v>139.80000000000001</v>
      </c>
      <c r="CI216" s="35">
        <v>139.80000000000001</v>
      </c>
      <c r="CJ216" s="35">
        <v>139.80000000000001</v>
      </c>
      <c r="CK216" s="35">
        <v>139.80000000000001</v>
      </c>
      <c r="CL216" s="35">
        <v>139.19999999999999</v>
      </c>
    </row>
    <row r="217" spans="1:90">
      <c r="A217" s="43" t="s">
        <v>462</v>
      </c>
      <c r="B217" s="43" t="s">
        <v>463</v>
      </c>
      <c r="C217" s="34">
        <v>0.13927</v>
      </c>
      <c r="D217" s="35">
        <v>100</v>
      </c>
      <c r="E217" s="35">
        <v>99.7</v>
      </c>
      <c r="F217" s="35">
        <v>99.2</v>
      </c>
      <c r="G217" s="35">
        <v>99.7</v>
      </c>
      <c r="H217" s="35">
        <v>99.7</v>
      </c>
      <c r="I217" s="35">
        <v>99.7</v>
      </c>
      <c r="J217" s="35">
        <v>99.7</v>
      </c>
      <c r="K217" s="35">
        <v>100</v>
      </c>
      <c r="L217" s="35">
        <v>100.3</v>
      </c>
      <c r="M217" s="35">
        <v>100.8</v>
      </c>
      <c r="N217" s="35">
        <v>101.3</v>
      </c>
      <c r="O217" s="35">
        <v>101.7</v>
      </c>
      <c r="P217" s="35">
        <v>102.2</v>
      </c>
      <c r="Q217" s="35">
        <v>101.9</v>
      </c>
      <c r="R217" s="35">
        <v>102.4</v>
      </c>
      <c r="S217" s="35">
        <v>104</v>
      </c>
      <c r="T217" s="35">
        <v>105.5</v>
      </c>
      <c r="U217" s="35">
        <v>107.1</v>
      </c>
      <c r="V217" s="35">
        <v>107.1</v>
      </c>
      <c r="W217" s="35">
        <v>107.3</v>
      </c>
      <c r="X217" s="35">
        <v>106.6</v>
      </c>
      <c r="Y217" s="35">
        <v>106.3</v>
      </c>
      <c r="Z217" s="35">
        <v>106.2</v>
      </c>
      <c r="AA217" s="35">
        <v>106.5</v>
      </c>
      <c r="AB217" s="35">
        <v>108.4</v>
      </c>
      <c r="AC217" s="35">
        <v>108.5</v>
      </c>
      <c r="AD217" s="35">
        <v>108.9</v>
      </c>
      <c r="AE217" s="35">
        <v>112.3</v>
      </c>
      <c r="AF217" s="35">
        <v>112.4</v>
      </c>
      <c r="AG217" s="35">
        <v>112.8</v>
      </c>
      <c r="AH217" s="35">
        <v>112</v>
      </c>
      <c r="AI217" s="35">
        <v>112.8</v>
      </c>
      <c r="AJ217" s="35">
        <v>113.3</v>
      </c>
      <c r="AK217" s="35">
        <v>113.5</v>
      </c>
      <c r="AL217" s="35">
        <v>113.7</v>
      </c>
      <c r="AM217" s="35">
        <v>113.3</v>
      </c>
      <c r="AN217" s="35">
        <v>113.1</v>
      </c>
      <c r="AO217" s="35">
        <v>113.3</v>
      </c>
      <c r="AP217" s="35">
        <v>114.8</v>
      </c>
      <c r="AQ217" s="35">
        <v>116.3</v>
      </c>
      <c r="AR217" s="35">
        <v>116.7</v>
      </c>
      <c r="AS217" s="35">
        <v>116.9</v>
      </c>
      <c r="AT217" s="35">
        <v>117.9</v>
      </c>
      <c r="AU217" s="35">
        <v>119.8</v>
      </c>
      <c r="AV217" s="35">
        <v>119.2</v>
      </c>
      <c r="AW217" s="35">
        <v>118.9</v>
      </c>
      <c r="AX217" s="35">
        <v>118</v>
      </c>
      <c r="AY217" s="35">
        <v>117.8</v>
      </c>
      <c r="AZ217" s="35">
        <v>118.9</v>
      </c>
      <c r="BA217" s="35">
        <v>117.8</v>
      </c>
      <c r="BB217" s="35">
        <v>120.8</v>
      </c>
      <c r="BC217" s="35">
        <v>121.2</v>
      </c>
      <c r="BD217" s="35">
        <v>119.3</v>
      </c>
      <c r="BE217" s="35">
        <v>118.6</v>
      </c>
      <c r="BF217" s="35">
        <v>117.2</v>
      </c>
      <c r="BG217" s="35">
        <v>117.4</v>
      </c>
      <c r="BH217" s="35">
        <v>121.8</v>
      </c>
      <c r="BI217" s="35">
        <v>124.1</v>
      </c>
      <c r="BJ217" s="35">
        <v>124.9</v>
      </c>
      <c r="BK217" s="35">
        <v>124.1</v>
      </c>
      <c r="BL217" s="35">
        <v>126.1</v>
      </c>
      <c r="BM217" s="35">
        <v>129</v>
      </c>
      <c r="BN217" s="35">
        <v>127</v>
      </c>
      <c r="BO217" s="35">
        <v>125.5</v>
      </c>
      <c r="BP217" s="35">
        <v>125.7</v>
      </c>
      <c r="BQ217" s="35">
        <v>125.7</v>
      </c>
      <c r="BR217" s="35">
        <v>125.7</v>
      </c>
      <c r="BS217" s="35">
        <v>125.7</v>
      </c>
      <c r="BT217" s="35">
        <v>125.7</v>
      </c>
      <c r="BU217" s="35">
        <v>125.7</v>
      </c>
      <c r="BV217" s="35">
        <v>128.6</v>
      </c>
      <c r="BW217" s="35">
        <v>128</v>
      </c>
      <c r="BX217" s="35">
        <v>133.30000000000001</v>
      </c>
      <c r="BY217" s="35">
        <v>135.6</v>
      </c>
      <c r="BZ217" s="35">
        <v>136.1</v>
      </c>
      <c r="CA217" s="35">
        <v>136.6</v>
      </c>
      <c r="CB217" s="35">
        <v>136.6</v>
      </c>
      <c r="CC217" s="35">
        <v>138.80000000000001</v>
      </c>
      <c r="CD217" s="35">
        <v>139.19999999999999</v>
      </c>
      <c r="CE217" s="35">
        <v>139.4</v>
      </c>
      <c r="CF217" s="35">
        <v>139.6</v>
      </c>
      <c r="CG217" s="35">
        <v>140</v>
      </c>
      <c r="CH217" s="35">
        <v>140.1</v>
      </c>
      <c r="CI217" s="35">
        <v>140.1</v>
      </c>
      <c r="CJ217" s="35">
        <v>140.1</v>
      </c>
      <c r="CK217" s="35">
        <v>141.19999999999999</v>
      </c>
      <c r="CL217" s="35">
        <v>141.4</v>
      </c>
    </row>
    <row r="218" spans="1:90">
      <c r="A218" s="43" t="s">
        <v>464</v>
      </c>
      <c r="B218" s="43" t="s">
        <v>465</v>
      </c>
      <c r="C218" s="34">
        <v>1.76247</v>
      </c>
      <c r="D218" s="35">
        <v>100.4</v>
      </c>
      <c r="E218" s="35">
        <v>100.8</v>
      </c>
      <c r="F218" s="35">
        <v>101.3</v>
      </c>
      <c r="G218" s="35">
        <v>103.6</v>
      </c>
      <c r="H218" s="35">
        <v>104</v>
      </c>
      <c r="I218" s="35">
        <v>103.9</v>
      </c>
      <c r="J218" s="35">
        <v>103.9</v>
      </c>
      <c r="K218" s="35">
        <v>103.6</v>
      </c>
      <c r="L218" s="35">
        <v>104</v>
      </c>
      <c r="M218" s="35">
        <v>104.3</v>
      </c>
      <c r="N218" s="35">
        <v>104.7</v>
      </c>
      <c r="O218" s="35">
        <v>105.1</v>
      </c>
      <c r="P218" s="35">
        <v>106</v>
      </c>
      <c r="Q218" s="35">
        <v>106.3</v>
      </c>
      <c r="R218" s="35">
        <v>106.5</v>
      </c>
      <c r="S218" s="35">
        <v>108.7</v>
      </c>
      <c r="T218" s="35">
        <v>109.1</v>
      </c>
      <c r="U218" s="35">
        <v>109.2</v>
      </c>
      <c r="V218" s="35">
        <v>109.6</v>
      </c>
      <c r="W218" s="35">
        <v>110</v>
      </c>
      <c r="X218" s="35">
        <v>110.1</v>
      </c>
      <c r="Y218" s="35">
        <v>109.9</v>
      </c>
      <c r="Z218" s="35">
        <v>110.5</v>
      </c>
      <c r="AA218" s="35">
        <v>110.6</v>
      </c>
      <c r="AB218" s="35">
        <v>110.5</v>
      </c>
      <c r="AC218" s="35">
        <v>110.3</v>
      </c>
      <c r="AD218" s="35">
        <v>111.5</v>
      </c>
      <c r="AE218" s="35">
        <v>112.5</v>
      </c>
      <c r="AF218" s="35">
        <v>114.6</v>
      </c>
      <c r="AG218" s="35">
        <v>114.8</v>
      </c>
      <c r="AH218" s="35">
        <v>115.3</v>
      </c>
      <c r="AI218" s="35">
        <v>115.3</v>
      </c>
      <c r="AJ218" s="35">
        <v>115.5</v>
      </c>
      <c r="AK218" s="35">
        <v>116.3</v>
      </c>
      <c r="AL218" s="35">
        <v>117.5</v>
      </c>
      <c r="AM218" s="35">
        <v>117.5</v>
      </c>
      <c r="AN218" s="35">
        <v>122</v>
      </c>
      <c r="AO218" s="35">
        <v>122.1</v>
      </c>
      <c r="AP218" s="35">
        <v>122.7</v>
      </c>
      <c r="AQ218" s="35">
        <v>125.5</v>
      </c>
      <c r="AR218" s="35">
        <v>127.3</v>
      </c>
      <c r="AS218" s="35">
        <v>127.6</v>
      </c>
      <c r="AT218" s="35">
        <v>129.19999999999999</v>
      </c>
      <c r="AU218" s="35">
        <v>127</v>
      </c>
      <c r="AV218" s="35">
        <v>127.1</v>
      </c>
      <c r="AW218" s="35">
        <v>127.6</v>
      </c>
      <c r="AX218" s="35">
        <v>128</v>
      </c>
      <c r="AY218" s="35">
        <v>128.69999999999999</v>
      </c>
      <c r="AZ218" s="35">
        <v>129.6</v>
      </c>
      <c r="BA218" s="35">
        <v>131.1</v>
      </c>
      <c r="BB218" s="35">
        <v>131.30000000000001</v>
      </c>
      <c r="BC218" s="35">
        <v>133.6</v>
      </c>
      <c r="BD218" s="35">
        <v>133.69999999999999</v>
      </c>
      <c r="BE218" s="35">
        <v>133.9</v>
      </c>
      <c r="BF218" s="35">
        <v>133.9</v>
      </c>
      <c r="BG218" s="35">
        <v>135.1</v>
      </c>
      <c r="BH218" s="35">
        <v>135.80000000000001</v>
      </c>
      <c r="BI218" s="35">
        <v>135.80000000000001</v>
      </c>
      <c r="BJ218" s="35">
        <v>136.30000000000001</v>
      </c>
      <c r="BK218" s="35">
        <v>137.1</v>
      </c>
      <c r="BL218" s="35">
        <v>137.4</v>
      </c>
      <c r="BM218" s="35">
        <v>139.5</v>
      </c>
      <c r="BN218" s="35">
        <v>142</v>
      </c>
      <c r="BO218" s="35">
        <v>144</v>
      </c>
      <c r="BP218" s="35">
        <v>143.69999999999999</v>
      </c>
      <c r="BQ218" s="35">
        <v>143.80000000000001</v>
      </c>
      <c r="BR218" s="35">
        <v>143.69999999999999</v>
      </c>
      <c r="BS218" s="35">
        <v>144.30000000000001</v>
      </c>
      <c r="BT218" s="35">
        <v>144.4</v>
      </c>
      <c r="BU218" s="35">
        <v>144.5</v>
      </c>
      <c r="BV218" s="35">
        <v>144.5</v>
      </c>
      <c r="BW218" s="35">
        <v>144.9</v>
      </c>
      <c r="BX218" s="35">
        <v>150.6</v>
      </c>
      <c r="BY218" s="35">
        <v>151.5</v>
      </c>
      <c r="BZ218" s="35">
        <v>154.5</v>
      </c>
      <c r="CA218" s="35">
        <v>155.1</v>
      </c>
      <c r="CB218" s="35">
        <v>157.69999999999999</v>
      </c>
      <c r="CC218" s="35">
        <v>161.9</v>
      </c>
      <c r="CD218" s="35">
        <v>161.80000000000001</v>
      </c>
      <c r="CE218" s="35">
        <v>163.80000000000001</v>
      </c>
      <c r="CF218" s="35">
        <v>164</v>
      </c>
      <c r="CG218" s="35">
        <v>162.80000000000001</v>
      </c>
      <c r="CH218" s="35">
        <v>163.6</v>
      </c>
      <c r="CI218" s="35">
        <v>165.3</v>
      </c>
      <c r="CJ218" s="35">
        <v>167.1</v>
      </c>
      <c r="CK218" s="35">
        <v>167.8</v>
      </c>
      <c r="CL218" s="35">
        <v>168.3</v>
      </c>
    </row>
    <row r="219" spans="1:90">
      <c r="A219" s="43" t="s">
        <v>466</v>
      </c>
      <c r="B219" s="43" t="s">
        <v>467</v>
      </c>
      <c r="C219" s="34">
        <v>0.38518999999999998</v>
      </c>
      <c r="D219" s="35">
        <v>99.8</v>
      </c>
      <c r="E219" s="35">
        <v>101.4</v>
      </c>
      <c r="F219" s="35">
        <v>102.1</v>
      </c>
      <c r="G219" s="35">
        <v>106.2</v>
      </c>
      <c r="H219" s="35">
        <v>106.4</v>
      </c>
      <c r="I219" s="35">
        <v>105.9</v>
      </c>
      <c r="J219" s="35">
        <v>105.2</v>
      </c>
      <c r="K219" s="35">
        <v>104.4</v>
      </c>
      <c r="L219" s="35">
        <v>104.8</v>
      </c>
      <c r="M219" s="35">
        <v>105.7</v>
      </c>
      <c r="N219" s="35">
        <v>106.1</v>
      </c>
      <c r="O219" s="35">
        <v>106</v>
      </c>
      <c r="P219" s="35">
        <v>106</v>
      </c>
      <c r="Q219" s="35">
        <v>106</v>
      </c>
      <c r="R219" s="35">
        <v>106.4</v>
      </c>
      <c r="S219" s="35">
        <v>105.1</v>
      </c>
      <c r="T219" s="35">
        <v>105.4</v>
      </c>
      <c r="U219" s="35">
        <v>105.3</v>
      </c>
      <c r="V219" s="35">
        <v>107.2</v>
      </c>
      <c r="W219" s="35">
        <v>108.1</v>
      </c>
      <c r="X219" s="35">
        <v>108.3</v>
      </c>
      <c r="Y219" s="35">
        <v>107.8</v>
      </c>
      <c r="Z219" s="35">
        <v>108.2</v>
      </c>
      <c r="AA219" s="35">
        <v>108.4</v>
      </c>
      <c r="AB219" s="35">
        <v>109.2</v>
      </c>
      <c r="AC219" s="35">
        <v>108.2</v>
      </c>
      <c r="AD219" s="35">
        <v>107.7</v>
      </c>
      <c r="AE219" s="35">
        <v>106.8</v>
      </c>
      <c r="AF219" s="35">
        <v>107.5</v>
      </c>
      <c r="AG219" s="35">
        <v>106.6</v>
      </c>
      <c r="AH219" s="35">
        <v>107</v>
      </c>
      <c r="AI219" s="35">
        <v>106.9</v>
      </c>
      <c r="AJ219" s="35">
        <v>106.8</v>
      </c>
      <c r="AK219" s="35">
        <v>106.6</v>
      </c>
      <c r="AL219" s="35">
        <v>107</v>
      </c>
      <c r="AM219" s="35">
        <v>108.8</v>
      </c>
      <c r="AN219" s="35">
        <v>110.2</v>
      </c>
      <c r="AO219" s="35">
        <v>110.4</v>
      </c>
      <c r="AP219" s="35">
        <v>110.2</v>
      </c>
      <c r="AQ219" s="35">
        <v>111.4</v>
      </c>
      <c r="AR219" s="35">
        <v>112.5</v>
      </c>
      <c r="AS219" s="35">
        <v>112.9</v>
      </c>
      <c r="AT219" s="35">
        <v>113.4</v>
      </c>
      <c r="AU219" s="35">
        <v>113.7</v>
      </c>
      <c r="AV219" s="35">
        <v>114.9</v>
      </c>
      <c r="AW219" s="35">
        <v>114.7</v>
      </c>
      <c r="AX219" s="35">
        <v>114.7</v>
      </c>
      <c r="AY219" s="35">
        <v>114.4</v>
      </c>
      <c r="AZ219" s="35">
        <v>115.2</v>
      </c>
      <c r="BA219" s="35">
        <v>115.2</v>
      </c>
      <c r="BB219" s="35">
        <v>115.4</v>
      </c>
      <c r="BC219" s="35">
        <v>115.9</v>
      </c>
      <c r="BD219" s="35">
        <v>115.7</v>
      </c>
      <c r="BE219" s="35">
        <v>116.2</v>
      </c>
      <c r="BF219" s="35">
        <v>116.1</v>
      </c>
      <c r="BG219" s="35">
        <v>116</v>
      </c>
      <c r="BH219" s="35">
        <v>115.9</v>
      </c>
      <c r="BI219" s="35">
        <v>117.4</v>
      </c>
      <c r="BJ219" s="35">
        <v>117.1</v>
      </c>
      <c r="BK219" s="35">
        <v>117.1</v>
      </c>
      <c r="BL219" s="35">
        <v>116.5</v>
      </c>
      <c r="BM219" s="35">
        <v>115.8</v>
      </c>
      <c r="BN219" s="35">
        <v>116.3</v>
      </c>
      <c r="BO219" s="35">
        <v>117.9</v>
      </c>
      <c r="BP219" s="35">
        <v>117.8</v>
      </c>
      <c r="BQ219" s="35">
        <v>117.9</v>
      </c>
      <c r="BR219" s="35">
        <v>117.9</v>
      </c>
      <c r="BS219" s="35">
        <v>117.8</v>
      </c>
      <c r="BT219" s="35">
        <v>117.8</v>
      </c>
      <c r="BU219" s="35">
        <v>117.9</v>
      </c>
      <c r="BV219" s="35">
        <v>117.8</v>
      </c>
      <c r="BW219" s="35">
        <v>117.8</v>
      </c>
      <c r="BX219" s="35">
        <v>117.7</v>
      </c>
      <c r="BY219" s="35">
        <v>120.6</v>
      </c>
      <c r="BZ219" s="35">
        <v>120.4</v>
      </c>
      <c r="CA219" s="35">
        <v>120.8</v>
      </c>
      <c r="CB219" s="35">
        <v>120.7</v>
      </c>
      <c r="CC219" s="35">
        <v>121.6</v>
      </c>
      <c r="CD219" s="35">
        <v>121.5</v>
      </c>
      <c r="CE219" s="35">
        <v>121.8</v>
      </c>
      <c r="CF219" s="35">
        <v>123.1</v>
      </c>
      <c r="CG219" s="35">
        <v>123.7</v>
      </c>
      <c r="CH219" s="35">
        <v>123.6</v>
      </c>
      <c r="CI219" s="35">
        <v>123.7</v>
      </c>
      <c r="CJ219" s="35">
        <v>123.7</v>
      </c>
      <c r="CK219" s="35">
        <v>123.6</v>
      </c>
      <c r="CL219" s="35">
        <v>123.6</v>
      </c>
    </row>
    <row r="220" spans="1:90">
      <c r="A220" s="43" t="s">
        <v>468</v>
      </c>
      <c r="B220" s="43" t="s">
        <v>469</v>
      </c>
      <c r="C220" s="34">
        <v>0.23180999999999999</v>
      </c>
      <c r="D220" s="35">
        <v>99.6</v>
      </c>
      <c r="E220" s="35">
        <v>101.6</v>
      </c>
      <c r="F220" s="35">
        <v>101.6</v>
      </c>
      <c r="G220" s="35">
        <v>108.1</v>
      </c>
      <c r="H220" s="35">
        <v>109.6</v>
      </c>
      <c r="I220" s="35">
        <v>109.6</v>
      </c>
      <c r="J220" s="35">
        <v>109.6</v>
      </c>
      <c r="K220" s="35">
        <v>109.6</v>
      </c>
      <c r="L220" s="35">
        <v>109.6</v>
      </c>
      <c r="M220" s="35">
        <v>109.6</v>
      </c>
      <c r="N220" s="35">
        <v>109.6</v>
      </c>
      <c r="O220" s="35">
        <v>109.6</v>
      </c>
      <c r="P220" s="35">
        <v>109.6</v>
      </c>
      <c r="Q220" s="35">
        <v>109.6</v>
      </c>
      <c r="R220" s="35">
        <v>109.6</v>
      </c>
      <c r="S220" s="35">
        <v>107.1</v>
      </c>
      <c r="T220" s="35">
        <v>107.1</v>
      </c>
      <c r="U220" s="35">
        <v>107.1</v>
      </c>
      <c r="V220" s="35">
        <v>107.1</v>
      </c>
      <c r="W220" s="35">
        <v>107</v>
      </c>
      <c r="X220" s="35">
        <v>106.6</v>
      </c>
      <c r="Y220" s="35">
        <v>106.6</v>
      </c>
      <c r="Z220" s="35">
        <v>106.1</v>
      </c>
      <c r="AA220" s="35">
        <v>106.1</v>
      </c>
      <c r="AB220" s="35">
        <v>107</v>
      </c>
      <c r="AC220" s="35">
        <v>107</v>
      </c>
      <c r="AD220" s="35">
        <v>107</v>
      </c>
      <c r="AE220" s="35">
        <v>107.3</v>
      </c>
      <c r="AF220" s="35">
        <v>108.8</v>
      </c>
      <c r="AG220" s="35">
        <v>108.8</v>
      </c>
      <c r="AH220" s="35">
        <v>110.1</v>
      </c>
      <c r="AI220" s="35">
        <v>110.1</v>
      </c>
      <c r="AJ220" s="35">
        <v>110.1</v>
      </c>
      <c r="AK220" s="35">
        <v>110.1</v>
      </c>
      <c r="AL220" s="35">
        <v>110.1</v>
      </c>
      <c r="AM220" s="35">
        <v>111.9</v>
      </c>
      <c r="AN220" s="35">
        <v>113.3</v>
      </c>
      <c r="AO220" s="35">
        <v>113.3</v>
      </c>
      <c r="AP220" s="35">
        <v>113.3</v>
      </c>
      <c r="AQ220" s="35">
        <v>115.2</v>
      </c>
      <c r="AR220" s="35">
        <v>115.2</v>
      </c>
      <c r="AS220" s="35">
        <v>115.9</v>
      </c>
      <c r="AT220" s="35">
        <v>115.9</v>
      </c>
      <c r="AU220" s="35">
        <v>115.9</v>
      </c>
      <c r="AV220" s="35">
        <v>116.2</v>
      </c>
      <c r="AW220" s="35">
        <v>116.2</v>
      </c>
      <c r="AX220" s="35">
        <v>116.2</v>
      </c>
      <c r="AY220" s="35">
        <v>117.5</v>
      </c>
      <c r="AZ220" s="35">
        <v>116.1</v>
      </c>
      <c r="BA220" s="35">
        <v>116.1</v>
      </c>
      <c r="BB220" s="35">
        <v>116.1</v>
      </c>
      <c r="BC220" s="35">
        <v>116.1</v>
      </c>
      <c r="BD220" s="35">
        <v>116.1</v>
      </c>
      <c r="BE220" s="35">
        <v>117.3</v>
      </c>
      <c r="BF220" s="35">
        <v>117.3</v>
      </c>
      <c r="BG220" s="35">
        <v>117.3</v>
      </c>
      <c r="BH220" s="35">
        <v>117.3</v>
      </c>
      <c r="BI220" s="35">
        <v>117.4</v>
      </c>
      <c r="BJ220" s="35">
        <v>117.4</v>
      </c>
      <c r="BK220" s="35">
        <v>117.4</v>
      </c>
      <c r="BL220" s="35">
        <v>117.4</v>
      </c>
      <c r="BM220" s="35">
        <v>117.4</v>
      </c>
      <c r="BN220" s="35">
        <v>117.5</v>
      </c>
      <c r="BO220" s="35">
        <v>117.6</v>
      </c>
      <c r="BP220" s="35">
        <v>117.4</v>
      </c>
      <c r="BQ220" s="35">
        <v>117.3</v>
      </c>
      <c r="BR220" s="35">
        <v>117.3</v>
      </c>
      <c r="BS220" s="35">
        <v>117.3</v>
      </c>
      <c r="BT220" s="35">
        <v>117.3</v>
      </c>
      <c r="BU220" s="35">
        <v>117.3</v>
      </c>
      <c r="BV220" s="35">
        <v>117.3</v>
      </c>
      <c r="BW220" s="35">
        <v>117.3</v>
      </c>
      <c r="BX220" s="35">
        <v>117.8</v>
      </c>
      <c r="BY220" s="35">
        <v>118.6</v>
      </c>
      <c r="BZ220" s="35">
        <v>118.6</v>
      </c>
      <c r="CA220" s="35">
        <v>118.6</v>
      </c>
      <c r="CB220" s="35">
        <v>119.3</v>
      </c>
      <c r="CC220" s="35">
        <v>119.6</v>
      </c>
      <c r="CD220" s="35">
        <v>119.6</v>
      </c>
      <c r="CE220" s="35">
        <v>119.6</v>
      </c>
      <c r="CF220" s="35">
        <v>119.6</v>
      </c>
      <c r="CG220" s="35">
        <v>119.6</v>
      </c>
      <c r="CH220" s="35">
        <v>119.6</v>
      </c>
      <c r="CI220" s="35">
        <v>119.6</v>
      </c>
      <c r="CJ220" s="35">
        <v>119.6</v>
      </c>
      <c r="CK220" s="35">
        <v>119.6</v>
      </c>
      <c r="CL220" s="35">
        <v>119.6</v>
      </c>
    </row>
    <row r="221" spans="1:90">
      <c r="A221" s="43" t="s">
        <v>470</v>
      </c>
      <c r="B221" s="43" t="s">
        <v>471</v>
      </c>
      <c r="C221" s="34">
        <v>7.6189999999999994E-2</v>
      </c>
      <c r="D221" s="35">
        <v>100</v>
      </c>
      <c r="E221" s="35">
        <v>100</v>
      </c>
      <c r="F221" s="35">
        <v>100</v>
      </c>
      <c r="G221" s="35">
        <v>100.3</v>
      </c>
      <c r="H221" s="35">
        <v>100.3</v>
      </c>
      <c r="I221" s="35">
        <v>100.3</v>
      </c>
      <c r="J221" s="35">
        <v>100.6</v>
      </c>
      <c r="K221" s="35">
        <v>99.8</v>
      </c>
      <c r="L221" s="35">
        <v>99.8</v>
      </c>
      <c r="M221" s="35">
        <v>106.2</v>
      </c>
      <c r="N221" s="35">
        <v>110.7</v>
      </c>
      <c r="O221" s="35">
        <v>111.5</v>
      </c>
      <c r="P221" s="35">
        <v>112.9</v>
      </c>
      <c r="Q221" s="35">
        <v>112.9</v>
      </c>
      <c r="R221" s="35">
        <v>113.4</v>
      </c>
      <c r="S221" s="35">
        <v>113.9</v>
      </c>
      <c r="T221" s="35">
        <v>113.9</v>
      </c>
      <c r="U221" s="35">
        <v>113.9</v>
      </c>
      <c r="V221" s="35">
        <v>115.8</v>
      </c>
      <c r="W221" s="35">
        <v>119.2</v>
      </c>
      <c r="X221" s="35">
        <v>120.3</v>
      </c>
      <c r="Y221" s="35">
        <v>120.3</v>
      </c>
      <c r="Z221" s="35">
        <v>120.3</v>
      </c>
      <c r="AA221" s="35">
        <v>120.3</v>
      </c>
      <c r="AB221" s="35">
        <v>121.3</v>
      </c>
      <c r="AC221" s="35">
        <v>121.3</v>
      </c>
      <c r="AD221" s="35">
        <v>121.3</v>
      </c>
      <c r="AE221" s="35">
        <v>121.3</v>
      </c>
      <c r="AF221" s="35">
        <v>121.3</v>
      </c>
      <c r="AG221" s="35">
        <v>118</v>
      </c>
      <c r="AH221" s="35">
        <v>118</v>
      </c>
      <c r="AI221" s="35">
        <v>118</v>
      </c>
      <c r="AJ221" s="35">
        <v>118</v>
      </c>
      <c r="AK221" s="35">
        <v>118</v>
      </c>
      <c r="AL221" s="35">
        <v>118.6</v>
      </c>
      <c r="AM221" s="35">
        <v>119.1</v>
      </c>
      <c r="AN221" s="35">
        <v>120.8</v>
      </c>
      <c r="AO221" s="35">
        <v>121.2</v>
      </c>
      <c r="AP221" s="35">
        <v>119.9</v>
      </c>
      <c r="AQ221" s="35">
        <v>119.9</v>
      </c>
      <c r="AR221" s="35">
        <v>125.3</v>
      </c>
      <c r="AS221" s="35">
        <v>123.9</v>
      </c>
      <c r="AT221" s="35">
        <v>123.9</v>
      </c>
      <c r="AU221" s="35">
        <v>123.9</v>
      </c>
      <c r="AV221" s="35">
        <v>123.9</v>
      </c>
      <c r="AW221" s="35">
        <v>123.9</v>
      </c>
      <c r="AX221" s="35">
        <v>124.3</v>
      </c>
      <c r="AY221" s="35">
        <v>120.8</v>
      </c>
      <c r="AZ221" s="35">
        <v>124.7</v>
      </c>
      <c r="BA221" s="35">
        <v>124.7</v>
      </c>
      <c r="BB221" s="35">
        <v>121.5</v>
      </c>
      <c r="BC221" s="35">
        <v>124.2</v>
      </c>
      <c r="BD221" s="35">
        <v>123.3</v>
      </c>
      <c r="BE221" s="35">
        <v>122.6</v>
      </c>
      <c r="BF221" s="35">
        <v>122</v>
      </c>
      <c r="BG221" s="35">
        <v>122</v>
      </c>
      <c r="BH221" s="35">
        <v>122</v>
      </c>
      <c r="BI221" s="35">
        <v>129.19999999999999</v>
      </c>
      <c r="BJ221" s="35">
        <v>128.19999999999999</v>
      </c>
      <c r="BK221" s="35">
        <v>128.19999999999999</v>
      </c>
      <c r="BL221" s="35">
        <v>124.8</v>
      </c>
      <c r="BM221" s="35">
        <v>122.9</v>
      </c>
      <c r="BN221" s="35">
        <v>122.9</v>
      </c>
      <c r="BO221" s="35">
        <v>124.5</v>
      </c>
      <c r="BP221" s="35">
        <v>124.6</v>
      </c>
      <c r="BQ221" s="35">
        <v>125.2</v>
      </c>
      <c r="BR221" s="35">
        <v>125.2</v>
      </c>
      <c r="BS221" s="35">
        <v>125.2</v>
      </c>
      <c r="BT221" s="35">
        <v>125.2</v>
      </c>
      <c r="BU221" s="35">
        <v>125.2</v>
      </c>
      <c r="BV221" s="35">
        <v>125.2</v>
      </c>
      <c r="BW221" s="35">
        <v>125.2</v>
      </c>
      <c r="BX221" s="35">
        <v>125.4</v>
      </c>
      <c r="BY221" s="35">
        <v>125.5</v>
      </c>
      <c r="BZ221" s="35">
        <v>123.9</v>
      </c>
      <c r="CA221" s="35">
        <v>125.6</v>
      </c>
      <c r="CB221" s="35">
        <v>125.5</v>
      </c>
      <c r="CC221" s="35">
        <v>125.2</v>
      </c>
      <c r="CD221" s="35">
        <v>125.2</v>
      </c>
      <c r="CE221" s="35">
        <v>125.2</v>
      </c>
      <c r="CF221" s="35">
        <v>125.2</v>
      </c>
      <c r="CG221" s="35">
        <v>125.2</v>
      </c>
      <c r="CH221" s="35">
        <v>125.2</v>
      </c>
      <c r="CI221" s="35">
        <v>125.2</v>
      </c>
      <c r="CJ221" s="35">
        <v>125.2</v>
      </c>
      <c r="CK221" s="35">
        <v>125.2</v>
      </c>
      <c r="CL221" s="35">
        <v>125.2</v>
      </c>
    </row>
    <row r="222" spans="1:90">
      <c r="A222" s="43" t="s">
        <v>472</v>
      </c>
      <c r="B222" s="43" t="s">
        <v>473</v>
      </c>
      <c r="C222" s="34">
        <v>7.7189999999999995E-2</v>
      </c>
      <c r="D222" s="35">
        <v>100.1</v>
      </c>
      <c r="E222" s="35">
        <v>102.4</v>
      </c>
      <c r="F222" s="35">
        <v>105.8</v>
      </c>
      <c r="G222" s="35">
        <v>106.4</v>
      </c>
      <c r="H222" s="35">
        <v>102.8</v>
      </c>
      <c r="I222" s="35">
        <v>100.6</v>
      </c>
      <c r="J222" s="35">
        <v>96.6</v>
      </c>
      <c r="K222" s="35">
        <v>93.5</v>
      </c>
      <c r="L222" s="35">
        <v>95.3</v>
      </c>
      <c r="M222" s="35">
        <v>93.5</v>
      </c>
      <c r="N222" s="35">
        <v>90.8</v>
      </c>
      <c r="O222" s="35">
        <v>89.9</v>
      </c>
      <c r="P222" s="35">
        <v>88.7</v>
      </c>
      <c r="Q222" s="35">
        <v>88.5</v>
      </c>
      <c r="R222" s="35">
        <v>89.8</v>
      </c>
      <c r="S222" s="35">
        <v>90.4</v>
      </c>
      <c r="T222" s="35">
        <v>91.7</v>
      </c>
      <c r="U222" s="35">
        <v>91.6</v>
      </c>
      <c r="V222" s="35">
        <v>99.2</v>
      </c>
      <c r="W222" s="35">
        <v>100.5</v>
      </c>
      <c r="X222" s="35">
        <v>101.8</v>
      </c>
      <c r="Y222" s="35">
        <v>99.3</v>
      </c>
      <c r="Z222" s="35">
        <v>102.8</v>
      </c>
      <c r="AA222" s="35">
        <v>103.5</v>
      </c>
      <c r="AB222" s="35">
        <v>103.7</v>
      </c>
      <c r="AC222" s="35">
        <v>98.7</v>
      </c>
      <c r="AD222" s="35">
        <v>96.3</v>
      </c>
      <c r="AE222" s="35">
        <v>91.2</v>
      </c>
      <c r="AF222" s="35">
        <v>90</v>
      </c>
      <c r="AG222" s="35">
        <v>88.9</v>
      </c>
      <c r="AH222" s="35">
        <v>86.6</v>
      </c>
      <c r="AI222" s="35">
        <v>86.5</v>
      </c>
      <c r="AJ222" s="35">
        <v>85.8</v>
      </c>
      <c r="AK222" s="35">
        <v>84.9</v>
      </c>
      <c r="AL222" s="35">
        <v>86.3</v>
      </c>
      <c r="AM222" s="35">
        <v>89.3</v>
      </c>
      <c r="AN222" s="35">
        <v>90.6</v>
      </c>
      <c r="AO222" s="35">
        <v>91.1</v>
      </c>
      <c r="AP222" s="35">
        <v>91.1</v>
      </c>
      <c r="AQ222" s="35">
        <v>91.6</v>
      </c>
      <c r="AR222" s="35">
        <v>91.7</v>
      </c>
      <c r="AS222" s="35">
        <v>93</v>
      </c>
      <c r="AT222" s="35">
        <v>95.4</v>
      </c>
      <c r="AU222" s="35">
        <v>97</v>
      </c>
      <c r="AV222" s="35">
        <v>102.1</v>
      </c>
      <c r="AW222" s="35">
        <v>100.9</v>
      </c>
      <c r="AX222" s="35">
        <v>100.6</v>
      </c>
      <c r="AY222" s="35">
        <v>98.9</v>
      </c>
      <c r="AZ222" s="35">
        <v>102.9</v>
      </c>
      <c r="BA222" s="35">
        <v>103</v>
      </c>
      <c r="BB222" s="35">
        <v>107.5</v>
      </c>
      <c r="BC222" s="35">
        <v>107</v>
      </c>
      <c r="BD222" s="35">
        <v>106.9</v>
      </c>
      <c r="BE222" s="35">
        <v>106.7</v>
      </c>
      <c r="BF222" s="35">
        <v>106.5</v>
      </c>
      <c r="BG222" s="35">
        <v>106.1</v>
      </c>
      <c r="BH222" s="35">
        <v>105.7</v>
      </c>
      <c r="BI222" s="35">
        <v>105.9</v>
      </c>
      <c r="BJ222" s="35">
        <v>105.2</v>
      </c>
      <c r="BK222" s="35">
        <v>105.2</v>
      </c>
      <c r="BL222" s="35">
        <v>105.6</v>
      </c>
      <c r="BM222" s="35">
        <v>103.9</v>
      </c>
      <c r="BN222" s="35">
        <v>106</v>
      </c>
      <c r="BO222" s="35">
        <v>112.3</v>
      </c>
      <c r="BP222" s="35">
        <v>112.4</v>
      </c>
      <c r="BQ222" s="35">
        <v>112.4</v>
      </c>
      <c r="BR222" s="35">
        <v>112.4</v>
      </c>
      <c r="BS222" s="35">
        <v>112.1</v>
      </c>
      <c r="BT222" s="35">
        <v>112.2</v>
      </c>
      <c r="BU222" s="35">
        <v>112.4</v>
      </c>
      <c r="BV222" s="35">
        <v>112.2</v>
      </c>
      <c r="BW222" s="35">
        <v>111.7</v>
      </c>
      <c r="BX222" s="35">
        <v>109.7</v>
      </c>
      <c r="BY222" s="35">
        <v>121.8</v>
      </c>
      <c r="BZ222" s="35">
        <v>122.4</v>
      </c>
      <c r="CA222" s="35">
        <v>122.6</v>
      </c>
      <c r="CB222" s="35">
        <v>120</v>
      </c>
      <c r="CC222" s="35">
        <v>124.1</v>
      </c>
      <c r="CD222" s="35">
        <v>123.7</v>
      </c>
      <c r="CE222" s="35">
        <v>125.3</v>
      </c>
      <c r="CF222" s="35">
        <v>131.30000000000001</v>
      </c>
      <c r="CG222" s="35">
        <v>134.19999999999999</v>
      </c>
      <c r="CH222" s="35">
        <v>134.19999999999999</v>
      </c>
      <c r="CI222" s="35">
        <v>134.30000000000001</v>
      </c>
      <c r="CJ222" s="35">
        <v>134.4</v>
      </c>
      <c r="CK222" s="35">
        <v>134.19999999999999</v>
      </c>
      <c r="CL222" s="35">
        <v>134.19999999999999</v>
      </c>
    </row>
    <row r="223" spans="1:90">
      <c r="A223" s="43" t="s">
        <v>474</v>
      </c>
      <c r="B223" s="43" t="s">
        <v>475</v>
      </c>
      <c r="C223" s="34">
        <v>0.15295</v>
      </c>
      <c r="D223" s="35">
        <v>103.8</v>
      </c>
      <c r="E223" s="35">
        <v>101.9</v>
      </c>
      <c r="F223" s="35">
        <v>102.1</v>
      </c>
      <c r="G223" s="35">
        <v>105.5</v>
      </c>
      <c r="H223" s="35">
        <v>106.8</v>
      </c>
      <c r="I223" s="35">
        <v>109.2</v>
      </c>
      <c r="J223" s="35">
        <v>109.2</v>
      </c>
      <c r="K223" s="35">
        <v>109.2</v>
      </c>
      <c r="L223" s="35">
        <v>109.2</v>
      </c>
      <c r="M223" s="35">
        <v>109.2</v>
      </c>
      <c r="N223" s="35">
        <v>109.2</v>
      </c>
      <c r="O223" s="35">
        <v>109.2</v>
      </c>
      <c r="P223" s="35">
        <v>109.7</v>
      </c>
      <c r="Q223" s="35">
        <v>109.7</v>
      </c>
      <c r="R223" s="35">
        <v>109.7</v>
      </c>
      <c r="S223" s="35">
        <v>116.7</v>
      </c>
      <c r="T223" s="35">
        <v>117.1</v>
      </c>
      <c r="U223" s="35">
        <v>117.1</v>
      </c>
      <c r="V223" s="35">
        <v>117.1</v>
      </c>
      <c r="W223" s="35">
        <v>117.3</v>
      </c>
      <c r="X223" s="35">
        <v>117.3</v>
      </c>
      <c r="Y223" s="35">
        <v>117.4</v>
      </c>
      <c r="Z223" s="35">
        <v>117.8</v>
      </c>
      <c r="AA223" s="35">
        <v>118</v>
      </c>
      <c r="AB223" s="35">
        <v>117.7</v>
      </c>
      <c r="AC223" s="35">
        <v>117.7</v>
      </c>
      <c r="AD223" s="35">
        <v>117.7</v>
      </c>
      <c r="AE223" s="35">
        <v>120.1</v>
      </c>
      <c r="AF223" s="35">
        <v>120.4</v>
      </c>
      <c r="AG223" s="35">
        <v>120.4</v>
      </c>
      <c r="AH223" s="35">
        <v>120.4</v>
      </c>
      <c r="AI223" s="35">
        <v>119.9</v>
      </c>
      <c r="AJ223" s="35">
        <v>119.9</v>
      </c>
      <c r="AK223" s="35">
        <v>119.9</v>
      </c>
      <c r="AL223" s="35">
        <v>119.9</v>
      </c>
      <c r="AM223" s="35">
        <v>120</v>
      </c>
      <c r="AN223" s="35">
        <v>120.9</v>
      </c>
      <c r="AO223" s="35">
        <v>121.3</v>
      </c>
      <c r="AP223" s="35">
        <v>122</v>
      </c>
      <c r="AQ223" s="35">
        <v>122.1</v>
      </c>
      <c r="AR223" s="35">
        <v>122.1</v>
      </c>
      <c r="AS223" s="35">
        <v>122.1</v>
      </c>
      <c r="AT223" s="35">
        <v>122.3</v>
      </c>
      <c r="AU223" s="35">
        <v>122.9</v>
      </c>
      <c r="AV223" s="35">
        <v>122.9</v>
      </c>
      <c r="AW223" s="35">
        <v>123</v>
      </c>
      <c r="AX223" s="35">
        <v>131.4</v>
      </c>
      <c r="AY223" s="35">
        <v>143.19999999999999</v>
      </c>
      <c r="AZ223" s="35">
        <v>142.80000000000001</v>
      </c>
      <c r="BA223" s="35">
        <v>143.4</v>
      </c>
      <c r="BB223" s="35">
        <v>143.30000000000001</v>
      </c>
      <c r="BC223" s="35">
        <v>149.19999999999999</v>
      </c>
      <c r="BD223" s="35">
        <v>149.6</v>
      </c>
      <c r="BE223" s="35">
        <v>150.1</v>
      </c>
      <c r="BF223" s="35">
        <v>150.1</v>
      </c>
      <c r="BG223" s="35">
        <v>150.4</v>
      </c>
      <c r="BH223" s="35">
        <v>150.19999999999999</v>
      </c>
      <c r="BI223" s="35">
        <v>150.5</v>
      </c>
      <c r="BJ223" s="35">
        <v>150.69999999999999</v>
      </c>
      <c r="BK223" s="35">
        <v>150.9</v>
      </c>
      <c r="BL223" s="35">
        <v>149.6</v>
      </c>
      <c r="BM223" s="35">
        <v>154.5</v>
      </c>
      <c r="BN223" s="35">
        <v>150.4</v>
      </c>
      <c r="BO223" s="35">
        <v>158.6</v>
      </c>
      <c r="BP223" s="35">
        <v>155.19999999999999</v>
      </c>
      <c r="BQ223" s="35">
        <v>159.80000000000001</v>
      </c>
      <c r="BR223" s="35">
        <v>159.80000000000001</v>
      </c>
      <c r="BS223" s="35">
        <v>167</v>
      </c>
      <c r="BT223" s="35">
        <v>167.1</v>
      </c>
      <c r="BU223" s="35">
        <v>167.1</v>
      </c>
      <c r="BV223" s="35">
        <v>167.1</v>
      </c>
      <c r="BW223" s="35">
        <v>167.1</v>
      </c>
      <c r="BX223" s="35">
        <v>167.8</v>
      </c>
      <c r="BY223" s="35">
        <v>165</v>
      </c>
      <c r="BZ223" s="35">
        <v>169.8</v>
      </c>
      <c r="CA223" s="35">
        <v>169.8</v>
      </c>
      <c r="CB223" s="35">
        <v>169.8</v>
      </c>
      <c r="CC223" s="35">
        <v>169.8</v>
      </c>
      <c r="CD223" s="35">
        <v>169.6</v>
      </c>
      <c r="CE223" s="35">
        <v>170</v>
      </c>
      <c r="CF223" s="35">
        <v>170</v>
      </c>
      <c r="CG223" s="35">
        <v>170.2</v>
      </c>
      <c r="CH223" s="35">
        <v>170</v>
      </c>
      <c r="CI223" s="35">
        <v>170</v>
      </c>
      <c r="CJ223" s="35">
        <v>170.1</v>
      </c>
      <c r="CK223" s="35">
        <v>170.2</v>
      </c>
      <c r="CL223" s="35">
        <v>170.2</v>
      </c>
    </row>
    <row r="224" spans="1:90">
      <c r="A224" s="43" t="s">
        <v>476</v>
      </c>
      <c r="B224" s="43" t="s">
        <v>477</v>
      </c>
      <c r="C224" s="34">
        <v>0.11454</v>
      </c>
      <c r="D224" s="35">
        <v>105.1</v>
      </c>
      <c r="E224" s="35">
        <v>102.6</v>
      </c>
      <c r="F224" s="35">
        <v>102.8</v>
      </c>
      <c r="G224" s="35">
        <v>103.7</v>
      </c>
      <c r="H224" s="35">
        <v>105.4</v>
      </c>
      <c r="I224" s="35">
        <v>107.5</v>
      </c>
      <c r="J224" s="35">
        <v>107.5</v>
      </c>
      <c r="K224" s="35">
        <v>107.5</v>
      </c>
      <c r="L224" s="35">
        <v>107.5</v>
      </c>
      <c r="M224" s="35">
        <v>107.5</v>
      </c>
      <c r="N224" s="35">
        <v>107.5</v>
      </c>
      <c r="O224" s="35">
        <v>107.5</v>
      </c>
      <c r="P224" s="35">
        <v>108.2</v>
      </c>
      <c r="Q224" s="35">
        <v>108.2</v>
      </c>
      <c r="R224" s="35">
        <v>108.2</v>
      </c>
      <c r="S224" s="35">
        <v>112.4</v>
      </c>
      <c r="T224" s="35">
        <v>113</v>
      </c>
      <c r="U224" s="35">
        <v>113</v>
      </c>
      <c r="V224" s="35">
        <v>113</v>
      </c>
      <c r="W224" s="35">
        <v>113.2</v>
      </c>
      <c r="X224" s="35">
        <v>113.2</v>
      </c>
      <c r="Y224" s="35">
        <v>113.4</v>
      </c>
      <c r="Z224" s="35">
        <v>113.4</v>
      </c>
      <c r="AA224" s="35">
        <v>113.4</v>
      </c>
      <c r="AB224" s="35">
        <v>113.4</v>
      </c>
      <c r="AC224" s="35">
        <v>113.4</v>
      </c>
      <c r="AD224" s="35">
        <v>113.4</v>
      </c>
      <c r="AE224" s="35">
        <v>114.1</v>
      </c>
      <c r="AF224" s="35">
        <v>114.6</v>
      </c>
      <c r="AG224" s="35">
        <v>114.6</v>
      </c>
      <c r="AH224" s="35">
        <v>114.6</v>
      </c>
      <c r="AI224" s="35">
        <v>114.6</v>
      </c>
      <c r="AJ224" s="35">
        <v>114.6</v>
      </c>
      <c r="AK224" s="35">
        <v>114.6</v>
      </c>
      <c r="AL224" s="35">
        <v>114.6</v>
      </c>
      <c r="AM224" s="35">
        <v>114.6</v>
      </c>
      <c r="AN224" s="35">
        <v>115.8</v>
      </c>
      <c r="AO224" s="35">
        <v>116.3</v>
      </c>
      <c r="AP224" s="35">
        <v>117.3</v>
      </c>
      <c r="AQ224" s="35">
        <v>117.4</v>
      </c>
      <c r="AR224" s="35">
        <v>117.4</v>
      </c>
      <c r="AS224" s="35">
        <v>117.4</v>
      </c>
      <c r="AT224" s="35">
        <v>117.7</v>
      </c>
      <c r="AU224" s="35">
        <v>118.4</v>
      </c>
      <c r="AV224" s="35">
        <v>118.4</v>
      </c>
      <c r="AW224" s="35">
        <v>118.4</v>
      </c>
      <c r="AX224" s="35">
        <v>129.4</v>
      </c>
      <c r="AY224" s="35">
        <v>145.1</v>
      </c>
      <c r="AZ224" s="35">
        <v>144.5</v>
      </c>
      <c r="BA224" s="35">
        <v>145.30000000000001</v>
      </c>
      <c r="BB224" s="35">
        <v>145.19999999999999</v>
      </c>
      <c r="BC224" s="35">
        <v>145.19999999999999</v>
      </c>
      <c r="BD224" s="35">
        <v>145.69999999999999</v>
      </c>
      <c r="BE224" s="35">
        <v>146.4</v>
      </c>
      <c r="BF224" s="35">
        <v>146.4</v>
      </c>
      <c r="BG224" s="35">
        <v>146.4</v>
      </c>
      <c r="BH224" s="35">
        <v>146.4</v>
      </c>
      <c r="BI224" s="35">
        <v>146.80000000000001</v>
      </c>
      <c r="BJ224" s="35">
        <v>147</v>
      </c>
      <c r="BK224" s="35">
        <v>147</v>
      </c>
      <c r="BL224" s="35">
        <v>145.30000000000001</v>
      </c>
      <c r="BM224" s="35">
        <v>151.80000000000001</v>
      </c>
      <c r="BN224" s="35">
        <v>146.4</v>
      </c>
      <c r="BO224" s="35">
        <v>154.80000000000001</v>
      </c>
      <c r="BP224" s="35">
        <v>150</v>
      </c>
      <c r="BQ224" s="35">
        <v>156.19999999999999</v>
      </c>
      <c r="BR224" s="35">
        <v>156.19999999999999</v>
      </c>
      <c r="BS224" s="35">
        <v>156.19999999999999</v>
      </c>
      <c r="BT224" s="35">
        <v>156.19999999999999</v>
      </c>
      <c r="BU224" s="35">
        <v>156.19999999999999</v>
      </c>
      <c r="BV224" s="35">
        <v>156.19999999999999</v>
      </c>
      <c r="BW224" s="35">
        <v>156.19999999999999</v>
      </c>
      <c r="BX224" s="35">
        <v>157.19999999999999</v>
      </c>
      <c r="BY224" s="35">
        <v>153.1</v>
      </c>
      <c r="BZ224" s="35">
        <v>159.4</v>
      </c>
      <c r="CA224" s="35">
        <v>159.4</v>
      </c>
      <c r="CB224" s="35">
        <v>159.4</v>
      </c>
      <c r="CC224" s="35">
        <v>159.4</v>
      </c>
      <c r="CD224" s="35">
        <v>159.19999999999999</v>
      </c>
      <c r="CE224" s="35">
        <v>159.69999999999999</v>
      </c>
      <c r="CF224" s="35">
        <v>159.69999999999999</v>
      </c>
      <c r="CG224" s="35">
        <v>160.19999999999999</v>
      </c>
      <c r="CH224" s="35">
        <v>160.19999999999999</v>
      </c>
      <c r="CI224" s="35">
        <v>160.19999999999999</v>
      </c>
      <c r="CJ224" s="35">
        <v>160.30000000000001</v>
      </c>
      <c r="CK224" s="35">
        <v>160.5</v>
      </c>
      <c r="CL224" s="35">
        <v>160.5</v>
      </c>
    </row>
    <row r="225" spans="1:90">
      <c r="A225" s="43" t="s">
        <v>478</v>
      </c>
      <c r="B225" s="43" t="s">
        <v>479</v>
      </c>
      <c r="C225" s="34">
        <v>3.841E-2</v>
      </c>
      <c r="D225" s="35">
        <v>100</v>
      </c>
      <c r="E225" s="35">
        <v>100</v>
      </c>
      <c r="F225" s="35">
        <v>100</v>
      </c>
      <c r="G225" s="35">
        <v>110.6</v>
      </c>
      <c r="H225" s="35">
        <v>110.6</v>
      </c>
      <c r="I225" s="35">
        <v>114.3</v>
      </c>
      <c r="J225" s="35">
        <v>114.3</v>
      </c>
      <c r="K225" s="35">
        <v>114.3</v>
      </c>
      <c r="L225" s="35">
        <v>114.3</v>
      </c>
      <c r="M225" s="35">
        <v>114.3</v>
      </c>
      <c r="N225" s="35">
        <v>114.3</v>
      </c>
      <c r="O225" s="35">
        <v>114.3</v>
      </c>
      <c r="P225" s="35">
        <v>114.3</v>
      </c>
      <c r="Q225" s="35">
        <v>114.3</v>
      </c>
      <c r="R225" s="35">
        <v>114.3</v>
      </c>
      <c r="S225" s="35">
        <v>129.4</v>
      </c>
      <c r="T225" s="35">
        <v>129.4</v>
      </c>
      <c r="U225" s="35">
        <v>129.4</v>
      </c>
      <c r="V225" s="35">
        <v>129.4</v>
      </c>
      <c r="W225" s="35">
        <v>129.4</v>
      </c>
      <c r="X225" s="35">
        <v>129.4</v>
      </c>
      <c r="Y225" s="35">
        <v>129.4</v>
      </c>
      <c r="Z225" s="35">
        <v>130.80000000000001</v>
      </c>
      <c r="AA225" s="35">
        <v>131.6</v>
      </c>
      <c r="AB225" s="35">
        <v>130.6</v>
      </c>
      <c r="AC225" s="35">
        <v>130.6</v>
      </c>
      <c r="AD225" s="35">
        <v>130.6</v>
      </c>
      <c r="AE225" s="35">
        <v>137.80000000000001</v>
      </c>
      <c r="AF225" s="35">
        <v>137.80000000000001</v>
      </c>
      <c r="AG225" s="35">
        <v>137.80000000000001</v>
      </c>
      <c r="AH225" s="35">
        <v>137.80000000000001</v>
      </c>
      <c r="AI225" s="35">
        <v>135.6</v>
      </c>
      <c r="AJ225" s="35">
        <v>135.6</v>
      </c>
      <c r="AK225" s="35">
        <v>135.6</v>
      </c>
      <c r="AL225" s="35">
        <v>135.6</v>
      </c>
      <c r="AM225" s="35">
        <v>135.9</v>
      </c>
      <c r="AN225" s="35">
        <v>136.1</v>
      </c>
      <c r="AO225" s="35">
        <v>136.1</v>
      </c>
      <c r="AP225" s="35">
        <v>136.1</v>
      </c>
      <c r="AQ225" s="35">
        <v>136.1</v>
      </c>
      <c r="AR225" s="35">
        <v>136.1</v>
      </c>
      <c r="AS225" s="35">
        <v>136.1</v>
      </c>
      <c r="AT225" s="35">
        <v>136.30000000000001</v>
      </c>
      <c r="AU225" s="35">
        <v>136.4</v>
      </c>
      <c r="AV225" s="35">
        <v>136.4</v>
      </c>
      <c r="AW225" s="35">
        <v>137</v>
      </c>
      <c r="AX225" s="35">
        <v>137.6</v>
      </c>
      <c r="AY225" s="35">
        <v>137.6</v>
      </c>
      <c r="AZ225" s="35">
        <v>137.6</v>
      </c>
      <c r="BA225" s="35">
        <v>137.6</v>
      </c>
      <c r="BB225" s="35">
        <v>137.5</v>
      </c>
      <c r="BC225" s="35">
        <v>161.19999999999999</v>
      </c>
      <c r="BD225" s="35">
        <v>161.19999999999999</v>
      </c>
      <c r="BE225" s="35">
        <v>161.19999999999999</v>
      </c>
      <c r="BF225" s="35">
        <v>161.19999999999999</v>
      </c>
      <c r="BG225" s="35">
        <v>162.5</v>
      </c>
      <c r="BH225" s="35">
        <v>161.80000000000001</v>
      </c>
      <c r="BI225" s="35">
        <v>161.9</v>
      </c>
      <c r="BJ225" s="35">
        <v>161.80000000000001</v>
      </c>
      <c r="BK225" s="35">
        <v>162.5</v>
      </c>
      <c r="BL225" s="35">
        <v>162.5</v>
      </c>
      <c r="BM225" s="35">
        <v>162.5</v>
      </c>
      <c r="BN225" s="35">
        <v>162.5</v>
      </c>
      <c r="BO225" s="35">
        <v>169.9</v>
      </c>
      <c r="BP225" s="35">
        <v>170.5</v>
      </c>
      <c r="BQ225" s="35">
        <v>170.5</v>
      </c>
      <c r="BR225" s="35">
        <v>170.5</v>
      </c>
      <c r="BS225" s="35">
        <v>199.4</v>
      </c>
      <c r="BT225" s="35">
        <v>199.4</v>
      </c>
      <c r="BU225" s="35">
        <v>199.5</v>
      </c>
      <c r="BV225" s="35">
        <v>199.5</v>
      </c>
      <c r="BW225" s="35">
        <v>199.5</v>
      </c>
      <c r="BX225" s="35">
        <v>199.5</v>
      </c>
      <c r="BY225" s="35">
        <v>200.6</v>
      </c>
      <c r="BZ225" s="35">
        <v>200.8</v>
      </c>
      <c r="CA225" s="35">
        <v>200.8</v>
      </c>
      <c r="CB225" s="35">
        <v>200.8</v>
      </c>
      <c r="CC225" s="35">
        <v>200.8</v>
      </c>
      <c r="CD225" s="35">
        <v>200.8</v>
      </c>
      <c r="CE225" s="35">
        <v>200.8</v>
      </c>
      <c r="CF225" s="35">
        <v>200.8</v>
      </c>
      <c r="CG225" s="35">
        <v>199.9</v>
      </c>
      <c r="CH225" s="35">
        <v>199.3</v>
      </c>
      <c r="CI225" s="35">
        <v>199.3</v>
      </c>
      <c r="CJ225" s="35">
        <v>199.3</v>
      </c>
      <c r="CK225" s="35">
        <v>199.3</v>
      </c>
      <c r="CL225" s="35">
        <v>199.3</v>
      </c>
    </row>
    <row r="226" spans="1:90">
      <c r="A226" s="43" t="s">
        <v>480</v>
      </c>
      <c r="B226" s="43" t="s">
        <v>481</v>
      </c>
      <c r="C226" s="34">
        <v>0.24132000000000001</v>
      </c>
      <c r="D226" s="35">
        <v>103.2</v>
      </c>
      <c r="E226" s="35">
        <v>103.6</v>
      </c>
      <c r="F226" s="35">
        <v>104.2</v>
      </c>
      <c r="G226" s="35">
        <v>106.9</v>
      </c>
      <c r="H226" s="35">
        <v>108.6</v>
      </c>
      <c r="I226" s="35">
        <v>108.3</v>
      </c>
      <c r="J226" s="35">
        <v>108.8</v>
      </c>
      <c r="K226" s="35">
        <v>108.8</v>
      </c>
      <c r="L226" s="35">
        <v>108.8</v>
      </c>
      <c r="M226" s="35">
        <v>110</v>
      </c>
      <c r="N226" s="35">
        <v>111.5</v>
      </c>
      <c r="O226" s="35">
        <v>113.2</v>
      </c>
      <c r="P226" s="35">
        <v>117.7</v>
      </c>
      <c r="Q226" s="35">
        <v>118.4</v>
      </c>
      <c r="R226" s="35">
        <v>116.8</v>
      </c>
      <c r="S226" s="35">
        <v>120</v>
      </c>
      <c r="T226" s="35">
        <v>120.5</v>
      </c>
      <c r="U226" s="35">
        <v>121.2</v>
      </c>
      <c r="V226" s="35">
        <v>121.3</v>
      </c>
      <c r="W226" s="35">
        <v>121.3</v>
      </c>
      <c r="X226" s="35">
        <v>121.3</v>
      </c>
      <c r="Y226" s="35">
        <v>121.4</v>
      </c>
      <c r="Z226" s="35">
        <v>121.5</v>
      </c>
      <c r="AA226" s="35">
        <v>121.3</v>
      </c>
      <c r="AB226" s="35">
        <v>119.7</v>
      </c>
      <c r="AC226" s="35">
        <v>120.1</v>
      </c>
      <c r="AD226" s="35">
        <v>122.6</v>
      </c>
      <c r="AE226" s="35">
        <v>123.3</v>
      </c>
      <c r="AF226" s="35">
        <v>123.5</v>
      </c>
      <c r="AG226" s="35">
        <v>123.7</v>
      </c>
      <c r="AH226" s="35">
        <v>123.6</v>
      </c>
      <c r="AI226" s="35">
        <v>123.9</v>
      </c>
      <c r="AJ226" s="35">
        <v>124.6</v>
      </c>
      <c r="AK226" s="35">
        <v>125.8</v>
      </c>
      <c r="AL226" s="35">
        <v>126</v>
      </c>
      <c r="AM226" s="35">
        <v>126.6</v>
      </c>
      <c r="AN226" s="35">
        <v>129.6</v>
      </c>
      <c r="AO226" s="35">
        <v>129.69999999999999</v>
      </c>
      <c r="AP226" s="35">
        <v>133.5</v>
      </c>
      <c r="AQ226" s="35">
        <v>133.4</v>
      </c>
      <c r="AR226" s="35">
        <v>133.5</v>
      </c>
      <c r="AS226" s="35">
        <v>133.5</v>
      </c>
      <c r="AT226" s="35">
        <v>133.5</v>
      </c>
      <c r="AU226" s="35">
        <v>131.5</v>
      </c>
      <c r="AV226" s="35">
        <v>131.69999999999999</v>
      </c>
      <c r="AW226" s="35">
        <v>132</v>
      </c>
      <c r="AX226" s="35">
        <v>132</v>
      </c>
      <c r="AY226" s="35">
        <v>129.1</v>
      </c>
      <c r="AZ226" s="35">
        <v>131.5</v>
      </c>
      <c r="BA226" s="35">
        <v>132.1</v>
      </c>
      <c r="BB226" s="35">
        <v>133.30000000000001</v>
      </c>
      <c r="BC226" s="35">
        <v>132</v>
      </c>
      <c r="BD226" s="35">
        <v>132.19999999999999</v>
      </c>
      <c r="BE226" s="35">
        <v>132.5</v>
      </c>
      <c r="BF226" s="35">
        <v>132.30000000000001</v>
      </c>
      <c r="BG226" s="35">
        <v>132.30000000000001</v>
      </c>
      <c r="BH226" s="35">
        <v>132.6</v>
      </c>
      <c r="BI226" s="35">
        <v>131.4</v>
      </c>
      <c r="BJ226" s="35">
        <v>135.5</v>
      </c>
      <c r="BK226" s="35">
        <v>136.30000000000001</v>
      </c>
      <c r="BL226" s="35">
        <v>141.1</v>
      </c>
      <c r="BM226" s="35">
        <v>141.5</v>
      </c>
      <c r="BN226" s="35">
        <v>141.6</v>
      </c>
      <c r="BO226" s="35">
        <v>143.30000000000001</v>
      </c>
      <c r="BP226" s="35">
        <v>143.5</v>
      </c>
      <c r="BQ226" s="35">
        <v>143.30000000000001</v>
      </c>
      <c r="BR226" s="35">
        <v>143.30000000000001</v>
      </c>
      <c r="BS226" s="35">
        <v>143.30000000000001</v>
      </c>
      <c r="BT226" s="35">
        <v>143.19999999999999</v>
      </c>
      <c r="BU226" s="35">
        <v>143.19999999999999</v>
      </c>
      <c r="BV226" s="35">
        <v>143.19999999999999</v>
      </c>
      <c r="BW226" s="35">
        <v>143.4</v>
      </c>
      <c r="BX226" s="35">
        <v>142.80000000000001</v>
      </c>
      <c r="BY226" s="35">
        <v>144.69999999999999</v>
      </c>
      <c r="BZ226" s="35">
        <v>151.80000000000001</v>
      </c>
      <c r="CA226" s="35">
        <v>152.1</v>
      </c>
      <c r="CB226" s="35">
        <v>145.30000000000001</v>
      </c>
      <c r="CC226" s="35">
        <v>145.80000000000001</v>
      </c>
      <c r="CD226" s="35">
        <v>146.19999999999999</v>
      </c>
      <c r="CE226" s="35">
        <v>146.80000000000001</v>
      </c>
      <c r="CF226" s="35">
        <v>147.30000000000001</v>
      </c>
      <c r="CG226" s="35">
        <v>147.9</v>
      </c>
      <c r="CH226" s="35">
        <v>147.80000000000001</v>
      </c>
      <c r="CI226" s="35">
        <v>148.30000000000001</v>
      </c>
      <c r="CJ226" s="35">
        <v>151.4</v>
      </c>
      <c r="CK226" s="35">
        <v>151.5</v>
      </c>
      <c r="CL226" s="35">
        <v>151.80000000000001</v>
      </c>
    </row>
    <row r="227" spans="1:90">
      <c r="A227" s="43" t="s">
        <v>482</v>
      </c>
      <c r="B227" s="43" t="s">
        <v>483</v>
      </c>
      <c r="C227" s="34">
        <v>9.0789999999999996E-2</v>
      </c>
      <c r="D227" s="35">
        <v>101.7</v>
      </c>
      <c r="E227" s="35">
        <v>103.1</v>
      </c>
      <c r="F227" s="35">
        <v>104.5</v>
      </c>
      <c r="G227" s="35">
        <v>105.7</v>
      </c>
      <c r="H227" s="35">
        <v>109.2</v>
      </c>
      <c r="I227" s="35">
        <v>109.2</v>
      </c>
      <c r="J227" s="35">
        <v>109.2</v>
      </c>
      <c r="K227" s="35">
        <v>109.2</v>
      </c>
      <c r="L227" s="35">
        <v>109.2</v>
      </c>
      <c r="M227" s="35">
        <v>110</v>
      </c>
      <c r="N227" s="35">
        <v>111.8</v>
      </c>
      <c r="O227" s="35">
        <v>115.2</v>
      </c>
      <c r="P227" s="35">
        <v>123.5</v>
      </c>
      <c r="Q227" s="35">
        <v>125.4</v>
      </c>
      <c r="R227" s="35">
        <v>122</v>
      </c>
      <c r="S227" s="35">
        <v>127.3</v>
      </c>
      <c r="T227" s="35">
        <v>127.3</v>
      </c>
      <c r="U227" s="35">
        <v>127.3</v>
      </c>
      <c r="V227" s="35">
        <v>127.3</v>
      </c>
      <c r="W227" s="35">
        <v>127.3</v>
      </c>
      <c r="X227" s="35">
        <v>127.2</v>
      </c>
      <c r="Y227" s="35">
        <v>127.2</v>
      </c>
      <c r="Z227" s="35">
        <v>127.2</v>
      </c>
      <c r="AA227" s="35">
        <v>127.2</v>
      </c>
      <c r="AB227" s="35">
        <v>122.1</v>
      </c>
      <c r="AC227" s="35">
        <v>122.8</v>
      </c>
      <c r="AD227" s="35">
        <v>126</v>
      </c>
      <c r="AE227" s="35">
        <v>126</v>
      </c>
      <c r="AF227" s="35">
        <v>126</v>
      </c>
      <c r="AG227" s="35">
        <v>126</v>
      </c>
      <c r="AH227" s="35">
        <v>126</v>
      </c>
      <c r="AI227" s="35">
        <v>126</v>
      </c>
      <c r="AJ227" s="35">
        <v>126</v>
      </c>
      <c r="AK227" s="35">
        <v>126</v>
      </c>
      <c r="AL227" s="35">
        <v>126</v>
      </c>
      <c r="AM227" s="35">
        <v>127.5</v>
      </c>
      <c r="AN227" s="35">
        <v>132.5</v>
      </c>
      <c r="AO227" s="35">
        <v>132.5</v>
      </c>
      <c r="AP227" s="35">
        <v>142.80000000000001</v>
      </c>
      <c r="AQ227" s="35">
        <v>142.80000000000001</v>
      </c>
      <c r="AR227" s="35">
        <v>142.80000000000001</v>
      </c>
      <c r="AS227" s="35">
        <v>142.80000000000001</v>
      </c>
      <c r="AT227" s="35">
        <v>142.80000000000001</v>
      </c>
      <c r="AU227" s="35">
        <v>138.5</v>
      </c>
      <c r="AV227" s="35">
        <v>139</v>
      </c>
      <c r="AW227" s="35">
        <v>139.1</v>
      </c>
      <c r="AX227" s="35">
        <v>139.1</v>
      </c>
      <c r="AY227" s="35">
        <v>131.4</v>
      </c>
      <c r="AZ227" s="35">
        <v>128.80000000000001</v>
      </c>
      <c r="BA227" s="35">
        <v>129.19999999999999</v>
      </c>
      <c r="BB227" s="35">
        <v>134.19999999999999</v>
      </c>
      <c r="BC227" s="35">
        <v>134.19999999999999</v>
      </c>
      <c r="BD227" s="35">
        <v>134.19999999999999</v>
      </c>
      <c r="BE227" s="35">
        <v>134.19999999999999</v>
      </c>
      <c r="BF227" s="35">
        <v>134.19999999999999</v>
      </c>
      <c r="BG227" s="35">
        <v>134.19999999999999</v>
      </c>
      <c r="BH227" s="35">
        <v>134.19999999999999</v>
      </c>
      <c r="BI227" s="35">
        <v>133.6</v>
      </c>
      <c r="BJ227" s="35">
        <v>133.6</v>
      </c>
      <c r="BK227" s="35">
        <v>133.6</v>
      </c>
      <c r="BL227" s="35">
        <v>135.69999999999999</v>
      </c>
      <c r="BM227" s="35">
        <v>137.1</v>
      </c>
      <c r="BN227" s="35">
        <v>137.30000000000001</v>
      </c>
      <c r="BO227" s="35">
        <v>137.6</v>
      </c>
      <c r="BP227" s="35">
        <v>137.5</v>
      </c>
      <c r="BQ227" s="35">
        <v>137.5</v>
      </c>
      <c r="BR227" s="35">
        <v>137.5</v>
      </c>
      <c r="BS227" s="35">
        <v>137.5</v>
      </c>
      <c r="BT227" s="35">
        <v>137.5</v>
      </c>
      <c r="BU227" s="35">
        <v>137.5</v>
      </c>
      <c r="BV227" s="35">
        <v>137.5</v>
      </c>
      <c r="BW227" s="35">
        <v>137.5</v>
      </c>
      <c r="BX227" s="35">
        <v>137.5</v>
      </c>
      <c r="BY227" s="35">
        <v>137.5</v>
      </c>
      <c r="BZ227" s="35">
        <v>152.4</v>
      </c>
      <c r="CA227" s="35">
        <v>151.69999999999999</v>
      </c>
      <c r="CB227" s="35">
        <v>148.19999999999999</v>
      </c>
      <c r="CC227" s="35">
        <v>150.80000000000001</v>
      </c>
      <c r="CD227" s="35">
        <v>150.80000000000001</v>
      </c>
      <c r="CE227" s="35">
        <v>150.80000000000001</v>
      </c>
      <c r="CF227" s="35">
        <v>151.6</v>
      </c>
      <c r="CG227" s="35">
        <v>153.19999999999999</v>
      </c>
      <c r="CH227" s="35">
        <v>153.1</v>
      </c>
      <c r="CI227" s="35">
        <v>153.1</v>
      </c>
      <c r="CJ227" s="35">
        <v>157.4</v>
      </c>
      <c r="CK227" s="35">
        <v>157.4</v>
      </c>
      <c r="CL227" s="35">
        <v>157</v>
      </c>
    </row>
    <row r="228" spans="1:90">
      <c r="A228" s="43" t="s">
        <v>484</v>
      </c>
      <c r="B228" s="43" t="s">
        <v>485</v>
      </c>
      <c r="C228" s="34">
        <v>7.2470000000000007E-2</v>
      </c>
      <c r="D228" s="35">
        <v>104.2</v>
      </c>
      <c r="E228" s="35">
        <v>104.2</v>
      </c>
      <c r="F228" s="35">
        <v>104.2</v>
      </c>
      <c r="G228" s="35">
        <v>111.6</v>
      </c>
      <c r="H228" s="35">
        <v>111.6</v>
      </c>
      <c r="I228" s="35">
        <v>111.6</v>
      </c>
      <c r="J228" s="35">
        <v>111.9</v>
      </c>
      <c r="K228" s="35">
        <v>112.1</v>
      </c>
      <c r="L228" s="35">
        <v>112.1</v>
      </c>
      <c r="M228" s="35">
        <v>115</v>
      </c>
      <c r="N228" s="35">
        <v>116.7</v>
      </c>
      <c r="O228" s="35">
        <v>116.7</v>
      </c>
      <c r="P228" s="35">
        <v>116.3</v>
      </c>
      <c r="Q228" s="35">
        <v>116.2</v>
      </c>
      <c r="R228" s="35">
        <v>114.9</v>
      </c>
      <c r="S228" s="35">
        <v>116.4</v>
      </c>
      <c r="T228" s="35">
        <v>116.4</v>
      </c>
      <c r="U228" s="35">
        <v>118.8</v>
      </c>
      <c r="V228" s="35">
        <v>118.8</v>
      </c>
      <c r="W228" s="35">
        <v>118.8</v>
      </c>
      <c r="X228" s="35">
        <v>118.8</v>
      </c>
      <c r="Y228" s="35">
        <v>118.9</v>
      </c>
      <c r="Z228" s="35">
        <v>119</v>
      </c>
      <c r="AA228" s="35">
        <v>118.7</v>
      </c>
      <c r="AB228" s="35">
        <v>118.5</v>
      </c>
      <c r="AC228" s="35">
        <v>118.5</v>
      </c>
      <c r="AD228" s="35">
        <v>118.5</v>
      </c>
      <c r="AE228" s="35">
        <v>119.1</v>
      </c>
      <c r="AF228" s="35">
        <v>119</v>
      </c>
      <c r="AG228" s="35">
        <v>118.9</v>
      </c>
      <c r="AH228" s="35">
        <v>118.9</v>
      </c>
      <c r="AI228" s="35">
        <v>118.9</v>
      </c>
      <c r="AJ228" s="35">
        <v>121.7</v>
      </c>
      <c r="AK228" s="35">
        <v>124.1</v>
      </c>
      <c r="AL228" s="35">
        <v>124.1</v>
      </c>
      <c r="AM228" s="35">
        <v>124.1</v>
      </c>
      <c r="AN228" s="35">
        <v>124.1</v>
      </c>
      <c r="AO228" s="35">
        <v>124.1</v>
      </c>
      <c r="AP228" s="35">
        <v>123.7</v>
      </c>
      <c r="AQ228" s="35">
        <v>123.7</v>
      </c>
      <c r="AR228" s="35">
        <v>123.7</v>
      </c>
      <c r="AS228" s="35">
        <v>123.7</v>
      </c>
      <c r="AT228" s="35">
        <v>123.7</v>
      </c>
      <c r="AU228" s="35">
        <v>123.7</v>
      </c>
      <c r="AV228" s="35">
        <v>123.7</v>
      </c>
      <c r="AW228" s="35">
        <v>123.7</v>
      </c>
      <c r="AX228" s="35">
        <v>123.7</v>
      </c>
      <c r="AY228" s="35">
        <v>123.7</v>
      </c>
      <c r="AZ228" s="35">
        <v>132.80000000000001</v>
      </c>
      <c r="BA228" s="35">
        <v>132.5</v>
      </c>
      <c r="BB228" s="35">
        <v>131.6</v>
      </c>
      <c r="BC228" s="35">
        <v>128.69999999999999</v>
      </c>
      <c r="BD228" s="35">
        <v>128.69999999999999</v>
      </c>
      <c r="BE228" s="35">
        <v>128.69999999999999</v>
      </c>
      <c r="BF228" s="35">
        <v>128.69999999999999</v>
      </c>
      <c r="BG228" s="35">
        <v>128.69999999999999</v>
      </c>
      <c r="BH228" s="35">
        <v>128.69999999999999</v>
      </c>
      <c r="BI228" s="35">
        <v>128.69999999999999</v>
      </c>
      <c r="BJ228" s="35">
        <v>142.69999999999999</v>
      </c>
      <c r="BK228" s="35">
        <v>144</v>
      </c>
      <c r="BL228" s="35">
        <v>157.30000000000001</v>
      </c>
      <c r="BM228" s="35">
        <v>157.80000000000001</v>
      </c>
      <c r="BN228" s="35">
        <v>157.80000000000001</v>
      </c>
      <c r="BO228" s="35">
        <v>161</v>
      </c>
      <c r="BP228" s="35">
        <v>161.5</v>
      </c>
      <c r="BQ228" s="35">
        <v>161.5</v>
      </c>
      <c r="BR228" s="35">
        <v>161.5</v>
      </c>
      <c r="BS228" s="35">
        <v>161.5</v>
      </c>
      <c r="BT228" s="35">
        <v>161.5</v>
      </c>
      <c r="BU228" s="35">
        <v>161.5</v>
      </c>
      <c r="BV228" s="35">
        <v>161.5</v>
      </c>
      <c r="BW228" s="35">
        <v>161.5</v>
      </c>
      <c r="BX228" s="35">
        <v>157.69999999999999</v>
      </c>
      <c r="BY228" s="35">
        <v>163.5</v>
      </c>
      <c r="BZ228" s="35">
        <v>166.5</v>
      </c>
      <c r="CA228" s="35">
        <v>166.5</v>
      </c>
      <c r="CB228" s="35">
        <v>149.69999999999999</v>
      </c>
      <c r="CC228" s="35">
        <v>148.30000000000001</v>
      </c>
      <c r="CD228" s="35">
        <v>149.30000000000001</v>
      </c>
      <c r="CE228" s="35">
        <v>149.30000000000001</v>
      </c>
      <c r="CF228" s="35">
        <v>149.30000000000001</v>
      </c>
      <c r="CG228" s="35">
        <v>149.30000000000001</v>
      </c>
      <c r="CH228" s="35">
        <v>148.30000000000001</v>
      </c>
      <c r="CI228" s="35">
        <v>147.19999999999999</v>
      </c>
      <c r="CJ228" s="35">
        <v>147.69999999999999</v>
      </c>
      <c r="CK228" s="35">
        <v>147.69999999999999</v>
      </c>
      <c r="CL228" s="35">
        <v>149.5</v>
      </c>
    </row>
    <row r="229" spans="1:90">
      <c r="A229" s="43" t="s">
        <v>486</v>
      </c>
      <c r="B229" s="43" t="s">
        <v>487</v>
      </c>
      <c r="C229" s="34">
        <v>3.6360000000000003E-2</v>
      </c>
      <c r="D229" s="35">
        <v>107.4</v>
      </c>
      <c r="E229" s="35">
        <v>107.4</v>
      </c>
      <c r="F229" s="35">
        <v>107.4</v>
      </c>
      <c r="G229" s="35">
        <v>108.7</v>
      </c>
      <c r="H229" s="35">
        <v>108.7</v>
      </c>
      <c r="I229" s="35">
        <v>108.7</v>
      </c>
      <c r="J229" s="35">
        <v>112</v>
      </c>
      <c r="K229" s="35">
        <v>112</v>
      </c>
      <c r="L229" s="35">
        <v>112</v>
      </c>
      <c r="M229" s="35">
        <v>112</v>
      </c>
      <c r="N229" s="35">
        <v>114.4</v>
      </c>
      <c r="O229" s="35">
        <v>116.8</v>
      </c>
      <c r="P229" s="35">
        <v>120.1</v>
      </c>
      <c r="Q229" s="35">
        <v>120.4</v>
      </c>
      <c r="R229" s="35">
        <v>117</v>
      </c>
      <c r="S229" s="35">
        <v>117</v>
      </c>
      <c r="T229" s="35">
        <v>117</v>
      </c>
      <c r="U229" s="35">
        <v>117</v>
      </c>
      <c r="V229" s="35">
        <v>117</v>
      </c>
      <c r="W229" s="35">
        <v>117</v>
      </c>
      <c r="X229" s="35">
        <v>117</v>
      </c>
      <c r="Y229" s="35">
        <v>117</v>
      </c>
      <c r="Z229" s="35">
        <v>117</v>
      </c>
      <c r="AA229" s="35">
        <v>115.5</v>
      </c>
      <c r="AB229" s="35">
        <v>115.5</v>
      </c>
      <c r="AC229" s="35">
        <v>115.5</v>
      </c>
      <c r="AD229" s="35">
        <v>121.2</v>
      </c>
      <c r="AE229" s="35">
        <v>121.2</v>
      </c>
      <c r="AF229" s="35">
        <v>121.2</v>
      </c>
      <c r="AG229" s="35">
        <v>121.2</v>
      </c>
      <c r="AH229" s="35">
        <v>121.2</v>
      </c>
      <c r="AI229" s="35">
        <v>121.2</v>
      </c>
      <c r="AJ229" s="35">
        <v>121.2</v>
      </c>
      <c r="AK229" s="35">
        <v>124.6</v>
      </c>
      <c r="AL229" s="35">
        <v>125.7</v>
      </c>
      <c r="AM229" s="35">
        <v>125.7</v>
      </c>
      <c r="AN229" s="35">
        <v>132.69999999999999</v>
      </c>
      <c r="AO229" s="35">
        <v>133.4</v>
      </c>
      <c r="AP229" s="35">
        <v>133.6</v>
      </c>
      <c r="AQ229" s="35">
        <v>133.30000000000001</v>
      </c>
      <c r="AR229" s="35">
        <v>132.9</v>
      </c>
      <c r="AS229" s="35">
        <v>133</v>
      </c>
      <c r="AT229" s="35">
        <v>133</v>
      </c>
      <c r="AU229" s="35">
        <v>133</v>
      </c>
      <c r="AV229" s="35">
        <v>133</v>
      </c>
      <c r="AW229" s="35">
        <v>133</v>
      </c>
      <c r="AX229" s="35">
        <v>133</v>
      </c>
      <c r="AY229" s="35">
        <v>133.5</v>
      </c>
      <c r="AZ229" s="35">
        <v>128.6</v>
      </c>
      <c r="BA229" s="35">
        <v>132.9</v>
      </c>
      <c r="BB229" s="35">
        <v>130.30000000000001</v>
      </c>
      <c r="BC229" s="35">
        <v>128.4</v>
      </c>
      <c r="BD229" s="35">
        <v>130</v>
      </c>
      <c r="BE229" s="35">
        <v>130.9</v>
      </c>
      <c r="BF229" s="35">
        <v>130.30000000000001</v>
      </c>
      <c r="BG229" s="35">
        <v>130.9</v>
      </c>
      <c r="BH229" s="35">
        <v>131</v>
      </c>
      <c r="BI229" s="35">
        <v>123.8</v>
      </c>
      <c r="BJ229" s="35">
        <v>122.7</v>
      </c>
      <c r="BK229" s="35">
        <v>124.6</v>
      </c>
      <c r="BL229" s="35">
        <v>124.1</v>
      </c>
      <c r="BM229" s="35">
        <v>126.6</v>
      </c>
      <c r="BN229" s="35">
        <v>131.1</v>
      </c>
      <c r="BO229" s="35">
        <v>135.5</v>
      </c>
      <c r="BP229" s="35">
        <v>136.19999999999999</v>
      </c>
      <c r="BQ229" s="35">
        <v>136.30000000000001</v>
      </c>
      <c r="BR229" s="35">
        <v>136.30000000000001</v>
      </c>
      <c r="BS229" s="35">
        <v>136.30000000000001</v>
      </c>
      <c r="BT229" s="35">
        <v>136.30000000000001</v>
      </c>
      <c r="BU229" s="35">
        <v>136.30000000000001</v>
      </c>
      <c r="BV229" s="35">
        <v>135.1</v>
      </c>
      <c r="BW229" s="35">
        <v>136</v>
      </c>
      <c r="BX229" s="35">
        <v>132.69999999999999</v>
      </c>
      <c r="BY229" s="35">
        <v>133.1</v>
      </c>
      <c r="BZ229" s="35">
        <v>134.30000000000001</v>
      </c>
      <c r="CA229" s="35">
        <v>137.5</v>
      </c>
      <c r="CB229" s="35">
        <v>134.5</v>
      </c>
      <c r="CC229" s="35">
        <v>135.30000000000001</v>
      </c>
      <c r="CD229" s="35">
        <v>134.19999999999999</v>
      </c>
      <c r="CE229" s="35">
        <v>135.9</v>
      </c>
      <c r="CF229" s="35">
        <v>135.9</v>
      </c>
      <c r="CG229" s="35">
        <v>135.9</v>
      </c>
      <c r="CH229" s="35">
        <v>137.6</v>
      </c>
      <c r="CI229" s="35">
        <v>142.6</v>
      </c>
      <c r="CJ229" s="35">
        <v>151.1</v>
      </c>
      <c r="CK229" s="35">
        <v>151.1</v>
      </c>
      <c r="CL229" s="35">
        <v>149.19999999999999</v>
      </c>
    </row>
    <row r="230" spans="1:90">
      <c r="A230" s="43" t="s">
        <v>488</v>
      </c>
      <c r="B230" s="43" t="s">
        <v>489</v>
      </c>
      <c r="C230" s="34">
        <v>1.9359999999999999E-2</v>
      </c>
      <c r="D230" s="35">
        <v>101.8</v>
      </c>
      <c r="E230" s="35">
        <v>100.9</v>
      </c>
      <c r="F230" s="35">
        <v>101.5</v>
      </c>
      <c r="G230" s="35">
        <v>101.8</v>
      </c>
      <c r="H230" s="35">
        <v>105.8</v>
      </c>
      <c r="I230" s="35">
        <v>108.1</v>
      </c>
      <c r="J230" s="35">
        <v>106.3</v>
      </c>
      <c r="K230" s="35">
        <v>106.3</v>
      </c>
      <c r="L230" s="35">
        <v>106</v>
      </c>
      <c r="M230" s="35">
        <v>106</v>
      </c>
      <c r="N230" s="35">
        <v>105.9</v>
      </c>
      <c r="O230" s="35">
        <v>106</v>
      </c>
      <c r="P230" s="35">
        <v>118.7</v>
      </c>
      <c r="Q230" s="35">
        <v>118.5</v>
      </c>
      <c r="R230" s="35">
        <v>124</v>
      </c>
      <c r="S230" s="35">
        <v>124.4</v>
      </c>
      <c r="T230" s="35">
        <v>130.30000000000001</v>
      </c>
      <c r="U230" s="35">
        <v>129.4</v>
      </c>
      <c r="V230" s="35">
        <v>129.1</v>
      </c>
      <c r="W230" s="35">
        <v>129</v>
      </c>
      <c r="X230" s="35">
        <v>129.19999999999999</v>
      </c>
      <c r="Y230" s="35">
        <v>129.69999999999999</v>
      </c>
      <c r="Z230" s="35">
        <v>131</v>
      </c>
      <c r="AA230" s="35">
        <v>132.1</v>
      </c>
      <c r="AB230" s="35">
        <v>137</v>
      </c>
      <c r="AC230" s="35">
        <v>138.80000000000001</v>
      </c>
      <c r="AD230" s="35">
        <v>137.69999999999999</v>
      </c>
      <c r="AE230" s="35">
        <v>140.6</v>
      </c>
      <c r="AF230" s="35">
        <v>143.69999999999999</v>
      </c>
      <c r="AG230" s="35">
        <v>143.5</v>
      </c>
      <c r="AH230" s="35">
        <v>142.69999999999999</v>
      </c>
      <c r="AI230" s="35">
        <v>146.30000000000001</v>
      </c>
      <c r="AJ230" s="35">
        <v>145.5</v>
      </c>
      <c r="AK230" s="35">
        <v>145.5</v>
      </c>
      <c r="AL230" s="35">
        <v>145.30000000000001</v>
      </c>
      <c r="AM230" s="35">
        <v>146</v>
      </c>
      <c r="AN230" s="35">
        <v>146</v>
      </c>
      <c r="AO230" s="35">
        <v>145.5</v>
      </c>
      <c r="AP230" s="35">
        <v>146</v>
      </c>
      <c r="AQ230" s="35">
        <v>146.1</v>
      </c>
      <c r="AR230" s="35">
        <v>146.80000000000001</v>
      </c>
      <c r="AS230" s="35">
        <v>147.6</v>
      </c>
      <c r="AT230" s="35">
        <v>147</v>
      </c>
      <c r="AU230" s="35">
        <v>147</v>
      </c>
      <c r="AV230" s="35">
        <v>147</v>
      </c>
      <c r="AW230" s="35">
        <v>150.5</v>
      </c>
      <c r="AX230" s="35">
        <v>149.69999999999999</v>
      </c>
      <c r="AY230" s="35">
        <v>149.69999999999999</v>
      </c>
      <c r="AZ230" s="35">
        <v>152.80000000000001</v>
      </c>
      <c r="BA230" s="35">
        <v>152.30000000000001</v>
      </c>
      <c r="BB230" s="35">
        <v>152.5</v>
      </c>
      <c r="BC230" s="35">
        <v>153</v>
      </c>
      <c r="BD230" s="35">
        <v>153.5</v>
      </c>
      <c r="BE230" s="35">
        <v>154.4</v>
      </c>
      <c r="BF230" s="35">
        <v>155</v>
      </c>
      <c r="BG230" s="35">
        <v>153.80000000000001</v>
      </c>
      <c r="BH230" s="35">
        <v>157.30000000000001</v>
      </c>
      <c r="BI230" s="35">
        <v>158.80000000000001</v>
      </c>
      <c r="BJ230" s="35">
        <v>159.4</v>
      </c>
      <c r="BK230" s="35">
        <v>160.69999999999999</v>
      </c>
      <c r="BL230" s="35">
        <v>160.80000000000001</v>
      </c>
      <c r="BM230" s="35">
        <v>153</v>
      </c>
      <c r="BN230" s="35">
        <v>145.1</v>
      </c>
      <c r="BO230" s="35">
        <v>143.69999999999999</v>
      </c>
      <c r="BP230" s="35">
        <v>143.1</v>
      </c>
      <c r="BQ230" s="35">
        <v>140.30000000000001</v>
      </c>
      <c r="BR230" s="35">
        <v>140.30000000000001</v>
      </c>
      <c r="BS230" s="35">
        <v>140.30000000000001</v>
      </c>
      <c r="BT230" s="35">
        <v>139.69999999999999</v>
      </c>
      <c r="BU230" s="35">
        <v>139.69999999999999</v>
      </c>
      <c r="BV230" s="35">
        <v>141.30000000000001</v>
      </c>
      <c r="BW230" s="35">
        <v>142.1</v>
      </c>
      <c r="BX230" s="35">
        <v>144.19999999999999</v>
      </c>
      <c r="BY230" s="35">
        <v>145.30000000000001</v>
      </c>
      <c r="BZ230" s="35">
        <v>147.30000000000001</v>
      </c>
      <c r="CA230" s="35">
        <v>147.9</v>
      </c>
      <c r="CB230" s="35">
        <v>147.4</v>
      </c>
      <c r="CC230" s="35">
        <v>145.69999999999999</v>
      </c>
      <c r="CD230" s="35">
        <v>145.69999999999999</v>
      </c>
      <c r="CE230" s="35">
        <v>147.5</v>
      </c>
      <c r="CF230" s="35">
        <v>149.30000000000001</v>
      </c>
      <c r="CG230" s="35">
        <v>149.1</v>
      </c>
      <c r="CH230" s="35">
        <v>149.1</v>
      </c>
      <c r="CI230" s="35">
        <v>149.5</v>
      </c>
      <c r="CJ230" s="35">
        <v>150.9</v>
      </c>
      <c r="CK230" s="35">
        <v>152.5</v>
      </c>
      <c r="CL230" s="35">
        <v>154.5</v>
      </c>
    </row>
    <row r="231" spans="1:90">
      <c r="A231" s="43" t="s">
        <v>490</v>
      </c>
      <c r="B231" s="43" t="s">
        <v>491</v>
      </c>
      <c r="C231" s="34">
        <v>2.2339999999999999E-2</v>
      </c>
      <c r="D231" s="35">
        <v>100.3</v>
      </c>
      <c r="E231" s="35">
        <v>100.3</v>
      </c>
      <c r="F231" s="35">
        <v>100.3</v>
      </c>
      <c r="G231" s="35">
        <v>98.8</v>
      </c>
      <c r="H231" s="35">
        <v>98.8</v>
      </c>
      <c r="I231" s="35">
        <v>93.8</v>
      </c>
      <c r="J231" s="35">
        <v>93.8</v>
      </c>
      <c r="K231" s="35">
        <v>93.8</v>
      </c>
      <c r="L231" s="35">
        <v>93.8</v>
      </c>
      <c r="M231" s="35">
        <v>93.8</v>
      </c>
      <c r="N231" s="35">
        <v>93.8</v>
      </c>
      <c r="O231" s="35">
        <v>93.8</v>
      </c>
      <c r="P231" s="35">
        <v>93.8</v>
      </c>
      <c r="Q231" s="35">
        <v>93.8</v>
      </c>
      <c r="R231" s="35">
        <v>95</v>
      </c>
      <c r="S231" s="35">
        <v>103.3</v>
      </c>
      <c r="T231" s="35">
        <v>103.3</v>
      </c>
      <c r="U231" s="35">
        <v>103.3</v>
      </c>
      <c r="V231" s="35">
        <v>105.8</v>
      </c>
      <c r="W231" s="35">
        <v>105.8</v>
      </c>
      <c r="X231" s="35">
        <v>105.8</v>
      </c>
      <c r="Y231" s="35">
        <v>105.8</v>
      </c>
      <c r="Z231" s="35">
        <v>105.8</v>
      </c>
      <c r="AA231" s="35">
        <v>105.8</v>
      </c>
      <c r="AB231" s="35">
        <v>105.4</v>
      </c>
      <c r="AC231" s="35">
        <v>105.4</v>
      </c>
      <c r="AD231" s="35">
        <v>110.9</v>
      </c>
      <c r="AE231" s="35">
        <v>114.5</v>
      </c>
      <c r="AF231" s="35">
        <v>114.5</v>
      </c>
      <c r="AG231" s="35">
        <v>116.2</v>
      </c>
      <c r="AH231" s="35">
        <v>116.2</v>
      </c>
      <c r="AI231" s="35">
        <v>116.2</v>
      </c>
      <c r="AJ231" s="35">
        <v>116.2</v>
      </c>
      <c r="AK231" s="35">
        <v>116.2</v>
      </c>
      <c r="AL231" s="35">
        <v>116.2</v>
      </c>
      <c r="AM231" s="35">
        <v>116.2</v>
      </c>
      <c r="AN231" s="35">
        <v>116.2</v>
      </c>
      <c r="AO231" s="35">
        <v>116.2</v>
      </c>
      <c r="AP231" s="35">
        <v>116.2</v>
      </c>
      <c r="AQ231" s="35">
        <v>116.2</v>
      </c>
      <c r="AR231" s="35">
        <v>116.2</v>
      </c>
      <c r="AS231" s="35">
        <v>116.2</v>
      </c>
      <c r="AT231" s="35">
        <v>116.2</v>
      </c>
      <c r="AU231" s="35">
        <v>112.9</v>
      </c>
      <c r="AV231" s="35">
        <v>112.9</v>
      </c>
      <c r="AW231" s="35">
        <v>112.9</v>
      </c>
      <c r="AX231" s="35">
        <v>112.9</v>
      </c>
      <c r="AY231" s="35">
        <v>112.3</v>
      </c>
      <c r="AZ231" s="35">
        <v>124</v>
      </c>
      <c r="BA231" s="35">
        <v>123.9</v>
      </c>
      <c r="BB231" s="35">
        <v>123.6</v>
      </c>
      <c r="BC231" s="35">
        <v>120.9</v>
      </c>
      <c r="BD231" s="35">
        <v>120.9</v>
      </c>
      <c r="BE231" s="35">
        <v>120.9</v>
      </c>
      <c r="BF231" s="35">
        <v>120.1</v>
      </c>
      <c r="BG231" s="35">
        <v>120.1</v>
      </c>
      <c r="BH231" s="35">
        <v>120.1</v>
      </c>
      <c r="BI231" s="35">
        <v>120.1</v>
      </c>
      <c r="BJ231" s="35">
        <v>120.1</v>
      </c>
      <c r="BK231" s="35">
        <v>120.8</v>
      </c>
      <c r="BL231" s="35">
        <v>120.8</v>
      </c>
      <c r="BM231" s="35">
        <v>120.8</v>
      </c>
      <c r="BN231" s="35">
        <v>120.9</v>
      </c>
      <c r="BO231" s="35">
        <v>121.7</v>
      </c>
      <c r="BP231" s="35">
        <v>121.7</v>
      </c>
      <c r="BQ231" s="35">
        <v>121.7</v>
      </c>
      <c r="BR231" s="35">
        <v>121.7</v>
      </c>
      <c r="BS231" s="35">
        <v>121.7</v>
      </c>
      <c r="BT231" s="35">
        <v>121.7</v>
      </c>
      <c r="BU231" s="35">
        <v>121.7</v>
      </c>
      <c r="BV231" s="35">
        <v>121.7</v>
      </c>
      <c r="BW231" s="35">
        <v>122.3</v>
      </c>
      <c r="BX231" s="35">
        <v>131.69999999999999</v>
      </c>
      <c r="BY231" s="35">
        <v>131.69999999999999</v>
      </c>
      <c r="BZ231" s="35">
        <v>134</v>
      </c>
      <c r="CA231" s="35">
        <v>134.80000000000001</v>
      </c>
      <c r="CB231" s="35">
        <v>134.80000000000001</v>
      </c>
      <c r="CC231" s="35">
        <v>134.80000000000001</v>
      </c>
      <c r="CD231" s="35">
        <v>137.80000000000001</v>
      </c>
      <c r="CE231" s="35">
        <v>140.1</v>
      </c>
      <c r="CF231" s="35">
        <v>140.1</v>
      </c>
      <c r="CG231" s="35">
        <v>140.1</v>
      </c>
      <c r="CH231" s="35">
        <v>140.1</v>
      </c>
      <c r="CI231" s="35">
        <v>140.1</v>
      </c>
      <c r="CJ231" s="35">
        <v>140.1</v>
      </c>
      <c r="CK231" s="35">
        <v>140.1</v>
      </c>
      <c r="CL231" s="35">
        <v>140.4</v>
      </c>
    </row>
    <row r="232" spans="1:90">
      <c r="A232" s="43" t="s">
        <v>492</v>
      </c>
      <c r="B232" s="43" t="s">
        <v>493</v>
      </c>
      <c r="C232" s="34">
        <v>0.98301000000000005</v>
      </c>
      <c r="D232" s="35">
        <v>99.4</v>
      </c>
      <c r="E232" s="35">
        <v>99.6</v>
      </c>
      <c r="F232" s="35">
        <v>100.2</v>
      </c>
      <c r="G232" s="35">
        <v>101.4</v>
      </c>
      <c r="H232" s="35">
        <v>101.5</v>
      </c>
      <c r="I232" s="35">
        <v>101.2</v>
      </c>
      <c r="J232" s="35">
        <v>101.3</v>
      </c>
      <c r="K232" s="35">
        <v>101.1</v>
      </c>
      <c r="L232" s="35">
        <v>101.8</v>
      </c>
      <c r="M232" s="35">
        <v>101.6</v>
      </c>
      <c r="N232" s="35">
        <v>101.7</v>
      </c>
      <c r="O232" s="35">
        <v>102.1</v>
      </c>
      <c r="P232" s="35">
        <v>102.6</v>
      </c>
      <c r="Q232" s="35">
        <v>103</v>
      </c>
      <c r="R232" s="35">
        <v>103.4</v>
      </c>
      <c r="S232" s="35">
        <v>106.1</v>
      </c>
      <c r="T232" s="35">
        <v>106.4</v>
      </c>
      <c r="U232" s="35">
        <v>106.6</v>
      </c>
      <c r="V232" s="35">
        <v>106.5</v>
      </c>
      <c r="W232" s="35">
        <v>106.8</v>
      </c>
      <c r="X232" s="35">
        <v>106.9</v>
      </c>
      <c r="Y232" s="35">
        <v>106.8</v>
      </c>
      <c r="Z232" s="35">
        <v>107.6</v>
      </c>
      <c r="AA232" s="35">
        <v>107.7</v>
      </c>
      <c r="AB232" s="35">
        <v>107.7</v>
      </c>
      <c r="AC232" s="35">
        <v>107.5</v>
      </c>
      <c r="AD232" s="35">
        <v>109.3</v>
      </c>
      <c r="AE232" s="35">
        <v>110.9</v>
      </c>
      <c r="AF232" s="35">
        <v>114.3</v>
      </c>
      <c r="AG232" s="35">
        <v>114.9</v>
      </c>
      <c r="AH232" s="35">
        <v>115.7</v>
      </c>
      <c r="AI232" s="35">
        <v>115.8</v>
      </c>
      <c r="AJ232" s="35">
        <v>116.1</v>
      </c>
      <c r="AK232" s="35">
        <v>117.2</v>
      </c>
      <c r="AL232" s="35">
        <v>119</v>
      </c>
      <c r="AM232" s="35">
        <v>118.3</v>
      </c>
      <c r="AN232" s="35">
        <v>124.9</v>
      </c>
      <c r="AO232" s="35">
        <v>124.9</v>
      </c>
      <c r="AP232" s="35">
        <v>125</v>
      </c>
      <c r="AQ232" s="35">
        <v>129.6</v>
      </c>
      <c r="AR232" s="35">
        <v>132.30000000000001</v>
      </c>
      <c r="AS232" s="35">
        <v>132.80000000000001</v>
      </c>
      <c r="AT232" s="35">
        <v>135.5</v>
      </c>
      <c r="AU232" s="35">
        <v>131.69999999999999</v>
      </c>
      <c r="AV232" s="35">
        <v>131.30000000000001</v>
      </c>
      <c r="AW232" s="35">
        <v>132.30000000000001</v>
      </c>
      <c r="AX232" s="35">
        <v>131.80000000000001</v>
      </c>
      <c r="AY232" s="35">
        <v>131.9</v>
      </c>
      <c r="AZ232" s="35">
        <v>132.80000000000001</v>
      </c>
      <c r="BA232" s="35">
        <v>135.1</v>
      </c>
      <c r="BB232" s="35">
        <v>135.19999999999999</v>
      </c>
      <c r="BC232" s="35">
        <v>138.5</v>
      </c>
      <c r="BD232" s="35">
        <v>138.69999999999999</v>
      </c>
      <c r="BE232" s="35">
        <v>138.69999999999999</v>
      </c>
      <c r="BF232" s="35">
        <v>138.80000000000001</v>
      </c>
      <c r="BG232" s="35">
        <v>140.9</v>
      </c>
      <c r="BH232" s="35">
        <v>142.1</v>
      </c>
      <c r="BI232" s="35">
        <v>141.80000000000001</v>
      </c>
      <c r="BJ232" s="35">
        <v>141.69999999999999</v>
      </c>
      <c r="BK232" s="35">
        <v>143.1</v>
      </c>
      <c r="BL232" s="35">
        <v>142.69999999999999</v>
      </c>
      <c r="BM232" s="35">
        <v>146.1</v>
      </c>
      <c r="BN232" s="35">
        <v>150.9</v>
      </c>
      <c r="BO232" s="35">
        <v>152.1</v>
      </c>
      <c r="BP232" s="35">
        <v>152.19999999999999</v>
      </c>
      <c r="BQ232" s="35">
        <v>151.69999999999999</v>
      </c>
      <c r="BR232" s="35">
        <v>151.4</v>
      </c>
      <c r="BS232" s="35">
        <v>151.4</v>
      </c>
      <c r="BT232" s="35">
        <v>151.6</v>
      </c>
      <c r="BU232" s="35">
        <v>151.6</v>
      </c>
      <c r="BV232" s="35">
        <v>151.69999999999999</v>
      </c>
      <c r="BW232" s="35">
        <v>152.4</v>
      </c>
      <c r="BX232" s="35">
        <v>162.6</v>
      </c>
      <c r="BY232" s="35">
        <v>163.1</v>
      </c>
      <c r="BZ232" s="35">
        <v>166.1</v>
      </c>
      <c r="CA232" s="35">
        <v>167</v>
      </c>
      <c r="CB232" s="35">
        <v>173.4</v>
      </c>
      <c r="CC232" s="35">
        <v>180.3</v>
      </c>
      <c r="CD232" s="35">
        <v>180.2</v>
      </c>
      <c r="CE232" s="35">
        <v>183.5</v>
      </c>
      <c r="CF232" s="35">
        <v>183.2</v>
      </c>
      <c r="CG232" s="35">
        <v>180.6</v>
      </c>
      <c r="CH232" s="35">
        <v>182.3</v>
      </c>
      <c r="CI232" s="35">
        <v>185.1</v>
      </c>
      <c r="CJ232" s="35">
        <v>187.4</v>
      </c>
      <c r="CK232" s="35">
        <v>188.7</v>
      </c>
      <c r="CL232" s="35">
        <v>189.6</v>
      </c>
    </row>
    <row r="233" spans="1:90">
      <c r="A233" s="43" t="s">
        <v>494</v>
      </c>
      <c r="B233" s="43" t="s">
        <v>495</v>
      </c>
      <c r="C233" s="34">
        <v>0.38923999999999997</v>
      </c>
      <c r="D233" s="35">
        <v>101.9</v>
      </c>
      <c r="E233" s="35">
        <v>102.4</v>
      </c>
      <c r="F233" s="35">
        <v>103.6</v>
      </c>
      <c r="G233" s="35">
        <v>103.6</v>
      </c>
      <c r="H233" s="35">
        <v>103.6</v>
      </c>
      <c r="I233" s="35">
        <v>103.6</v>
      </c>
      <c r="J233" s="35">
        <v>103.6</v>
      </c>
      <c r="K233" s="35">
        <v>103.6</v>
      </c>
      <c r="L233" s="35">
        <v>103.6</v>
      </c>
      <c r="M233" s="35">
        <v>103.6</v>
      </c>
      <c r="N233" s="35">
        <v>103.6</v>
      </c>
      <c r="O233" s="35">
        <v>103.6</v>
      </c>
      <c r="P233" s="35">
        <v>103.8</v>
      </c>
      <c r="Q233" s="35">
        <v>103.9</v>
      </c>
      <c r="R233" s="35">
        <v>105</v>
      </c>
      <c r="S233" s="35">
        <v>108.1</v>
      </c>
      <c r="T233" s="35">
        <v>108.1</v>
      </c>
      <c r="U233" s="35">
        <v>108.1</v>
      </c>
      <c r="V233" s="35">
        <v>108.1</v>
      </c>
      <c r="W233" s="35">
        <v>108.1</v>
      </c>
      <c r="X233" s="35">
        <v>108.1</v>
      </c>
      <c r="Y233" s="35">
        <v>108.1</v>
      </c>
      <c r="Z233" s="35">
        <v>108.4</v>
      </c>
      <c r="AA233" s="35">
        <v>109.2</v>
      </c>
      <c r="AB233" s="35">
        <v>109.2</v>
      </c>
      <c r="AC233" s="35">
        <v>109.2</v>
      </c>
      <c r="AD233" s="35">
        <v>110.4</v>
      </c>
      <c r="AE233" s="35">
        <v>111.6</v>
      </c>
      <c r="AF233" s="35">
        <v>113.3</v>
      </c>
      <c r="AG233" s="35">
        <v>113.3</v>
      </c>
      <c r="AH233" s="35">
        <v>113.3</v>
      </c>
      <c r="AI233" s="35">
        <v>113.3</v>
      </c>
      <c r="AJ233" s="35">
        <v>113.3</v>
      </c>
      <c r="AK233" s="35">
        <v>116.7</v>
      </c>
      <c r="AL233" s="35">
        <v>120.1</v>
      </c>
      <c r="AM233" s="35">
        <v>118.7</v>
      </c>
      <c r="AN233" s="35">
        <v>137.30000000000001</v>
      </c>
      <c r="AO233" s="35">
        <v>137.30000000000001</v>
      </c>
      <c r="AP233" s="35">
        <v>137.30000000000001</v>
      </c>
      <c r="AQ233" s="35">
        <v>148.6</v>
      </c>
      <c r="AR233" s="35">
        <v>148.80000000000001</v>
      </c>
      <c r="AS233" s="35">
        <v>148.80000000000001</v>
      </c>
      <c r="AT233" s="35">
        <v>155</v>
      </c>
      <c r="AU233" s="35">
        <v>145.30000000000001</v>
      </c>
      <c r="AV233" s="35">
        <v>145.30000000000001</v>
      </c>
      <c r="AW233" s="35">
        <v>145.30000000000001</v>
      </c>
      <c r="AX233" s="35">
        <v>145.30000000000001</v>
      </c>
      <c r="AY233" s="35">
        <v>145.30000000000001</v>
      </c>
      <c r="AZ233" s="35">
        <v>145.30000000000001</v>
      </c>
      <c r="BA233" s="35">
        <v>145.30000000000001</v>
      </c>
      <c r="BB233" s="35">
        <v>145.30000000000001</v>
      </c>
      <c r="BC233" s="35">
        <v>150.4</v>
      </c>
      <c r="BD233" s="35">
        <v>150.4</v>
      </c>
      <c r="BE233" s="35">
        <v>150.4</v>
      </c>
      <c r="BF233" s="35">
        <v>150.4</v>
      </c>
      <c r="BG233" s="35">
        <v>154.19999999999999</v>
      </c>
      <c r="BH233" s="35">
        <v>156.69999999999999</v>
      </c>
      <c r="BI233" s="35">
        <v>156.69999999999999</v>
      </c>
      <c r="BJ233" s="35">
        <v>156.69999999999999</v>
      </c>
      <c r="BK233" s="35">
        <v>158.30000000000001</v>
      </c>
      <c r="BL233" s="35">
        <v>154</v>
      </c>
      <c r="BM233" s="35">
        <v>154</v>
      </c>
      <c r="BN233" s="35">
        <v>164.3</v>
      </c>
      <c r="BO233" s="35">
        <v>166.6</v>
      </c>
      <c r="BP233" s="35">
        <v>166.6</v>
      </c>
      <c r="BQ233" s="35">
        <v>166.6</v>
      </c>
      <c r="BR233" s="35">
        <v>166.6</v>
      </c>
      <c r="BS233" s="35">
        <v>166.6</v>
      </c>
      <c r="BT233" s="35">
        <v>166.6</v>
      </c>
      <c r="BU233" s="35">
        <v>166.6</v>
      </c>
      <c r="BV233" s="35">
        <v>166.6</v>
      </c>
      <c r="BW233" s="35">
        <v>166.6</v>
      </c>
      <c r="BX233" s="35">
        <v>170</v>
      </c>
      <c r="BY233" s="35">
        <v>170</v>
      </c>
      <c r="BZ233" s="35">
        <v>178.2</v>
      </c>
      <c r="CA233" s="35">
        <v>178.2</v>
      </c>
      <c r="CB233" s="35">
        <v>178.2</v>
      </c>
      <c r="CC233" s="35">
        <v>178.2</v>
      </c>
      <c r="CD233" s="35">
        <v>178.2</v>
      </c>
      <c r="CE233" s="35">
        <v>181.4</v>
      </c>
      <c r="CF233" s="35">
        <v>182.5</v>
      </c>
      <c r="CG233" s="35">
        <v>182.5</v>
      </c>
      <c r="CH233" s="35">
        <v>182.5</v>
      </c>
      <c r="CI233" s="35">
        <v>184.6</v>
      </c>
      <c r="CJ233" s="35">
        <v>186</v>
      </c>
      <c r="CK233" s="35">
        <v>186</v>
      </c>
      <c r="CL233" s="35">
        <v>188</v>
      </c>
    </row>
    <row r="234" spans="1:90">
      <c r="A234" s="43" t="s">
        <v>496</v>
      </c>
      <c r="B234" s="43" t="s">
        <v>497</v>
      </c>
      <c r="C234" s="34">
        <v>0.39877000000000001</v>
      </c>
      <c r="D234" s="35">
        <v>96.1</v>
      </c>
      <c r="E234" s="35">
        <v>96.1</v>
      </c>
      <c r="F234" s="35">
        <v>96.1</v>
      </c>
      <c r="G234" s="35">
        <v>96.9</v>
      </c>
      <c r="H234" s="35">
        <v>97.3</v>
      </c>
      <c r="I234" s="35">
        <v>97.5</v>
      </c>
      <c r="J234" s="35">
        <v>97.5</v>
      </c>
      <c r="K234" s="35">
        <v>97.5</v>
      </c>
      <c r="L234" s="35">
        <v>98.5</v>
      </c>
      <c r="M234" s="35">
        <v>98.5</v>
      </c>
      <c r="N234" s="35">
        <v>98.5</v>
      </c>
      <c r="O234" s="35">
        <v>98.5</v>
      </c>
      <c r="P234" s="35">
        <v>99.4</v>
      </c>
      <c r="Q234" s="35">
        <v>99.4</v>
      </c>
      <c r="R234" s="35">
        <v>99.4</v>
      </c>
      <c r="S234" s="35">
        <v>104.3</v>
      </c>
      <c r="T234" s="35">
        <v>105</v>
      </c>
      <c r="U234" s="35">
        <v>105.2</v>
      </c>
      <c r="V234" s="35">
        <v>105.2</v>
      </c>
      <c r="W234" s="35">
        <v>105.9</v>
      </c>
      <c r="X234" s="35">
        <v>105.9</v>
      </c>
      <c r="Y234" s="35">
        <v>105.9</v>
      </c>
      <c r="Z234" s="35">
        <v>105.9</v>
      </c>
      <c r="AA234" s="35">
        <v>105.9</v>
      </c>
      <c r="AB234" s="35">
        <v>106.7</v>
      </c>
      <c r="AC234" s="35">
        <v>106.7</v>
      </c>
      <c r="AD234" s="35">
        <v>108.5</v>
      </c>
      <c r="AE234" s="35">
        <v>110.9</v>
      </c>
      <c r="AF234" s="35">
        <v>116.9</v>
      </c>
      <c r="AG234" s="35">
        <v>118.9</v>
      </c>
      <c r="AH234" s="35">
        <v>120</v>
      </c>
      <c r="AI234" s="35">
        <v>120</v>
      </c>
      <c r="AJ234" s="35">
        <v>120</v>
      </c>
      <c r="AK234" s="35">
        <v>120</v>
      </c>
      <c r="AL234" s="35">
        <v>120</v>
      </c>
      <c r="AM234" s="35">
        <v>120</v>
      </c>
      <c r="AN234" s="35">
        <v>120</v>
      </c>
      <c r="AO234" s="35">
        <v>120</v>
      </c>
      <c r="AP234" s="35">
        <v>120</v>
      </c>
      <c r="AQ234" s="35">
        <v>120</v>
      </c>
      <c r="AR234" s="35">
        <v>121.8</v>
      </c>
      <c r="AS234" s="35">
        <v>122.6</v>
      </c>
      <c r="AT234" s="35">
        <v>122.6</v>
      </c>
      <c r="AU234" s="35">
        <v>122.6</v>
      </c>
      <c r="AV234" s="35">
        <v>122.6</v>
      </c>
      <c r="AW234" s="35">
        <v>122.8</v>
      </c>
      <c r="AX234" s="35">
        <v>122.9</v>
      </c>
      <c r="AY234" s="35">
        <v>122.9</v>
      </c>
      <c r="AZ234" s="35">
        <v>122.6</v>
      </c>
      <c r="BA234" s="35">
        <v>125.3</v>
      </c>
      <c r="BB234" s="35">
        <v>125.3</v>
      </c>
      <c r="BC234" s="35">
        <v>127.9</v>
      </c>
      <c r="BD234" s="35">
        <v>128.69999999999999</v>
      </c>
      <c r="BE234" s="35">
        <v>128.69999999999999</v>
      </c>
      <c r="BF234" s="35">
        <v>128.69999999999999</v>
      </c>
      <c r="BG234" s="35">
        <v>128.69999999999999</v>
      </c>
      <c r="BH234" s="35">
        <v>128.69999999999999</v>
      </c>
      <c r="BI234" s="35">
        <v>130.5</v>
      </c>
      <c r="BJ234" s="35">
        <v>130.6</v>
      </c>
      <c r="BK234" s="35">
        <v>130.9</v>
      </c>
      <c r="BL234" s="35">
        <v>130.9</v>
      </c>
      <c r="BM234" s="35">
        <v>130.9</v>
      </c>
      <c r="BN234" s="35">
        <v>130.9</v>
      </c>
      <c r="BO234" s="35">
        <v>134.6</v>
      </c>
      <c r="BP234" s="35">
        <v>134.6</v>
      </c>
      <c r="BQ234" s="35">
        <v>134.6</v>
      </c>
      <c r="BR234" s="35">
        <v>134.6</v>
      </c>
      <c r="BS234" s="35">
        <v>134.6</v>
      </c>
      <c r="BT234" s="35">
        <v>134.6</v>
      </c>
      <c r="BU234" s="35">
        <v>134.6</v>
      </c>
      <c r="BV234" s="35">
        <v>134.6</v>
      </c>
      <c r="BW234" s="35">
        <v>135.69999999999999</v>
      </c>
      <c r="BX234" s="35">
        <v>150.80000000000001</v>
      </c>
      <c r="BY234" s="35">
        <v>152.1</v>
      </c>
      <c r="BZ234" s="35">
        <v>152.69999999999999</v>
      </c>
      <c r="CA234" s="35">
        <v>153.69999999999999</v>
      </c>
      <c r="CB234" s="35">
        <v>166.9</v>
      </c>
      <c r="CC234" s="35">
        <v>180.7</v>
      </c>
      <c r="CD234" s="35">
        <v>180.8</v>
      </c>
      <c r="CE234" s="35">
        <v>180.8</v>
      </c>
      <c r="CF234" s="35">
        <v>180.3</v>
      </c>
      <c r="CG234" s="35">
        <v>179</v>
      </c>
      <c r="CH234" s="35">
        <v>183.6</v>
      </c>
      <c r="CI234" s="35">
        <v>188.3</v>
      </c>
      <c r="CJ234" s="35">
        <v>192.9</v>
      </c>
      <c r="CK234" s="35">
        <v>196.6</v>
      </c>
      <c r="CL234" s="35">
        <v>196.3</v>
      </c>
    </row>
    <row r="235" spans="1:90">
      <c r="A235" s="43" t="s">
        <v>498</v>
      </c>
      <c r="B235" s="43" t="s">
        <v>499</v>
      </c>
      <c r="C235" s="34">
        <v>7.5609999999999997E-2</v>
      </c>
      <c r="D235" s="35">
        <v>102.8</v>
      </c>
      <c r="E235" s="35">
        <v>102.7</v>
      </c>
      <c r="F235" s="35">
        <v>102.1</v>
      </c>
      <c r="G235" s="35">
        <v>106.6</v>
      </c>
      <c r="H235" s="35">
        <v>105.4</v>
      </c>
      <c r="I235" s="35">
        <v>100.9</v>
      </c>
      <c r="J235" s="35">
        <v>100.5</v>
      </c>
      <c r="K235" s="35">
        <v>98.3</v>
      </c>
      <c r="L235" s="35">
        <v>101.5</v>
      </c>
      <c r="M235" s="35">
        <v>99.1</v>
      </c>
      <c r="N235" s="35">
        <v>100.4</v>
      </c>
      <c r="O235" s="35">
        <v>105.5</v>
      </c>
      <c r="P235" s="35">
        <v>105.9</v>
      </c>
      <c r="Q235" s="35">
        <v>109.6</v>
      </c>
      <c r="R235" s="35">
        <v>110.3</v>
      </c>
      <c r="S235" s="35">
        <v>103.3</v>
      </c>
      <c r="T235" s="35">
        <v>103.2</v>
      </c>
      <c r="U235" s="35">
        <v>105.4</v>
      </c>
      <c r="V235" s="35">
        <v>104.3</v>
      </c>
      <c r="W235" s="35">
        <v>104.2</v>
      </c>
      <c r="X235" s="35">
        <v>105.8</v>
      </c>
      <c r="Y235" s="35">
        <v>104.4</v>
      </c>
      <c r="Z235" s="35">
        <v>112.8</v>
      </c>
      <c r="AA235" s="35">
        <v>109.6</v>
      </c>
      <c r="AB235" s="35">
        <v>105</v>
      </c>
      <c r="AC235" s="35">
        <v>102.4</v>
      </c>
      <c r="AD235" s="35">
        <v>111</v>
      </c>
      <c r="AE235" s="35">
        <v>99.5</v>
      </c>
      <c r="AF235" s="35">
        <v>99.3</v>
      </c>
      <c r="AG235" s="35">
        <v>97.6</v>
      </c>
      <c r="AH235" s="35">
        <v>101.7</v>
      </c>
      <c r="AI235" s="35">
        <v>103.8</v>
      </c>
      <c r="AJ235" s="35">
        <v>103.4</v>
      </c>
      <c r="AK235" s="35">
        <v>100.8</v>
      </c>
      <c r="AL235" s="35">
        <v>107.2</v>
      </c>
      <c r="AM235" s="35">
        <v>104.7</v>
      </c>
      <c r="AN235" s="35">
        <v>103.5</v>
      </c>
      <c r="AO235" s="35">
        <v>103.9</v>
      </c>
      <c r="AP235" s="35">
        <v>104.2</v>
      </c>
      <c r="AQ235" s="35">
        <v>109.3</v>
      </c>
      <c r="AR235" s="35">
        <v>120.1</v>
      </c>
      <c r="AS235" s="35">
        <v>122.2</v>
      </c>
      <c r="AT235" s="35">
        <v>122.2</v>
      </c>
      <c r="AU235" s="35">
        <v>122.4</v>
      </c>
      <c r="AV235" s="35">
        <v>117.8</v>
      </c>
      <c r="AW235" s="35">
        <v>129.1</v>
      </c>
      <c r="AX235" s="35">
        <v>122.4</v>
      </c>
      <c r="AY235" s="35">
        <v>122.4</v>
      </c>
      <c r="AZ235" s="35">
        <v>130.6</v>
      </c>
      <c r="BA235" s="35">
        <v>137.5</v>
      </c>
      <c r="BB235" s="35">
        <v>139.69999999999999</v>
      </c>
      <c r="BC235" s="35">
        <v>142.4</v>
      </c>
      <c r="BD235" s="35">
        <v>140.4</v>
      </c>
      <c r="BE235" s="35">
        <v>140.19999999999999</v>
      </c>
      <c r="BF235" s="35">
        <v>140.1</v>
      </c>
      <c r="BG235" s="35">
        <v>146.9</v>
      </c>
      <c r="BH235" s="35">
        <v>151.30000000000001</v>
      </c>
      <c r="BI235" s="35">
        <v>138</v>
      </c>
      <c r="BJ235" s="35">
        <v>135.4</v>
      </c>
      <c r="BK235" s="35">
        <v>143.5</v>
      </c>
      <c r="BL235" s="35">
        <v>158.80000000000001</v>
      </c>
      <c r="BM235" s="35">
        <v>203.3</v>
      </c>
      <c r="BN235" s="35">
        <v>211.7</v>
      </c>
      <c r="BO235" s="35">
        <v>191.2</v>
      </c>
      <c r="BP235" s="35">
        <v>189.1</v>
      </c>
      <c r="BQ235" s="35">
        <v>183.3</v>
      </c>
      <c r="BR235" s="35">
        <v>180.9</v>
      </c>
      <c r="BS235" s="35">
        <v>182.6</v>
      </c>
      <c r="BT235" s="35">
        <v>183.8</v>
      </c>
      <c r="BU235" s="35">
        <v>184.9</v>
      </c>
      <c r="BV235" s="35">
        <v>185.6</v>
      </c>
      <c r="BW235" s="35">
        <v>184.4</v>
      </c>
      <c r="BX235" s="35">
        <v>213.4</v>
      </c>
      <c r="BY235" s="35">
        <v>208</v>
      </c>
      <c r="BZ235" s="35">
        <v>201.5</v>
      </c>
      <c r="CA235" s="35">
        <v>207.8</v>
      </c>
      <c r="CB235" s="35">
        <v>221.3</v>
      </c>
      <c r="CC235" s="35">
        <v>236.9</v>
      </c>
      <c r="CD235" s="35">
        <v>236.9</v>
      </c>
      <c r="CE235" s="35">
        <v>245.6</v>
      </c>
      <c r="CF235" s="35">
        <v>241</v>
      </c>
      <c r="CG235" s="35">
        <v>216.3</v>
      </c>
      <c r="CH235" s="35">
        <v>213.9</v>
      </c>
      <c r="CI235" s="35">
        <v>214.9</v>
      </c>
      <c r="CJ235" s="35">
        <v>213.1</v>
      </c>
      <c r="CK235" s="35">
        <v>210.9</v>
      </c>
      <c r="CL235" s="35">
        <v>213.7</v>
      </c>
    </row>
    <row r="236" spans="1:90">
      <c r="A236" s="43" t="s">
        <v>500</v>
      </c>
      <c r="B236" s="43" t="s">
        <v>501</v>
      </c>
      <c r="C236" s="34">
        <v>8.1920000000000007E-2</v>
      </c>
      <c r="D236" s="35">
        <v>100</v>
      </c>
      <c r="E236" s="35">
        <v>100</v>
      </c>
      <c r="F236" s="35">
        <v>101.2</v>
      </c>
      <c r="G236" s="35">
        <v>107.1</v>
      </c>
      <c r="H236" s="35">
        <v>107.1</v>
      </c>
      <c r="I236" s="35">
        <v>107.1</v>
      </c>
      <c r="J236" s="35">
        <v>107.1</v>
      </c>
      <c r="K236" s="35">
        <v>107.1</v>
      </c>
      <c r="L236" s="35">
        <v>107.1</v>
      </c>
      <c r="M236" s="35">
        <v>107.1</v>
      </c>
      <c r="N236" s="35">
        <v>107.1</v>
      </c>
      <c r="O236" s="35">
        <v>107.1</v>
      </c>
      <c r="P236" s="35">
        <v>107.1</v>
      </c>
      <c r="Q236" s="35">
        <v>107.1</v>
      </c>
      <c r="R236" s="35">
        <v>107.1</v>
      </c>
      <c r="S236" s="35">
        <v>107.2</v>
      </c>
      <c r="T236" s="35">
        <v>107.2</v>
      </c>
      <c r="U236" s="35">
        <v>107.2</v>
      </c>
      <c r="V236" s="35">
        <v>107.2</v>
      </c>
      <c r="W236" s="35">
        <v>107.2</v>
      </c>
      <c r="X236" s="35">
        <v>107.2</v>
      </c>
      <c r="Y236" s="35">
        <v>107.2</v>
      </c>
      <c r="Z236" s="35">
        <v>107.2</v>
      </c>
      <c r="AA236" s="35">
        <v>107.2</v>
      </c>
      <c r="AB236" s="35">
        <v>106.5</v>
      </c>
      <c r="AC236" s="35">
        <v>106.5</v>
      </c>
      <c r="AD236" s="35">
        <v>106.6</v>
      </c>
      <c r="AE236" s="35">
        <v>115.5</v>
      </c>
      <c r="AF236" s="35">
        <v>115.5</v>
      </c>
      <c r="AG236" s="35">
        <v>115.5</v>
      </c>
      <c r="AH236" s="35">
        <v>115.5</v>
      </c>
      <c r="AI236" s="35">
        <v>115.5</v>
      </c>
      <c r="AJ236" s="35">
        <v>115.5</v>
      </c>
      <c r="AK236" s="35">
        <v>115.5</v>
      </c>
      <c r="AL236" s="35">
        <v>115.5</v>
      </c>
      <c r="AM236" s="35">
        <v>115.5</v>
      </c>
      <c r="AN236" s="35">
        <v>107.6</v>
      </c>
      <c r="AO236" s="35">
        <v>107.6</v>
      </c>
      <c r="AP236" s="35">
        <v>107.6</v>
      </c>
      <c r="AQ236" s="35">
        <v>107.6</v>
      </c>
      <c r="AR236" s="35">
        <v>120.5</v>
      </c>
      <c r="AS236" s="35">
        <v>120.5</v>
      </c>
      <c r="AT236" s="35">
        <v>120.5</v>
      </c>
      <c r="AU236" s="35">
        <v>120.5</v>
      </c>
      <c r="AV236" s="35">
        <v>120.5</v>
      </c>
      <c r="AW236" s="35">
        <v>120.5</v>
      </c>
      <c r="AX236" s="35">
        <v>120.5</v>
      </c>
      <c r="AY236" s="35">
        <v>120.5</v>
      </c>
      <c r="AZ236" s="35">
        <v>120.5</v>
      </c>
      <c r="BA236" s="35">
        <v>120.5</v>
      </c>
      <c r="BB236" s="35">
        <v>120.5</v>
      </c>
      <c r="BC236" s="35">
        <v>120.5</v>
      </c>
      <c r="BD236" s="35">
        <v>120.5</v>
      </c>
      <c r="BE236" s="35">
        <v>120.5</v>
      </c>
      <c r="BF236" s="35">
        <v>120.5</v>
      </c>
      <c r="BG236" s="35">
        <v>120.5</v>
      </c>
      <c r="BH236" s="35">
        <v>120.5</v>
      </c>
      <c r="BI236" s="35">
        <v>120.5</v>
      </c>
      <c r="BJ236" s="35">
        <v>120.5</v>
      </c>
      <c r="BK236" s="35">
        <v>120.5</v>
      </c>
      <c r="BL236" s="35">
        <v>120.5</v>
      </c>
      <c r="BM236" s="35">
        <v>120.5</v>
      </c>
      <c r="BN236" s="35">
        <v>120.5</v>
      </c>
      <c r="BO236" s="35">
        <v>120.5</v>
      </c>
      <c r="BP236" s="35">
        <v>120.5</v>
      </c>
      <c r="BQ236" s="35">
        <v>120.5</v>
      </c>
      <c r="BR236" s="35">
        <v>120.5</v>
      </c>
      <c r="BS236" s="35">
        <v>120.5</v>
      </c>
      <c r="BT236" s="35">
        <v>120.5</v>
      </c>
      <c r="BU236" s="35">
        <v>120.5</v>
      </c>
      <c r="BV236" s="35">
        <v>120.5</v>
      </c>
      <c r="BW236" s="35">
        <v>120.5</v>
      </c>
      <c r="BX236" s="35">
        <v>126.5</v>
      </c>
      <c r="BY236" s="35">
        <v>129.4</v>
      </c>
      <c r="BZ236" s="35">
        <v>129.4</v>
      </c>
      <c r="CA236" s="35">
        <v>129.4</v>
      </c>
      <c r="CB236" s="35">
        <v>129.4</v>
      </c>
      <c r="CC236" s="35">
        <v>130.9</v>
      </c>
      <c r="CD236" s="35">
        <v>128.6</v>
      </c>
      <c r="CE236" s="35">
        <v>145.4</v>
      </c>
      <c r="CF236" s="35">
        <v>145.5</v>
      </c>
      <c r="CG236" s="35">
        <v>145.4</v>
      </c>
      <c r="CH236" s="35">
        <v>145.30000000000001</v>
      </c>
      <c r="CI236" s="35">
        <v>145.19999999999999</v>
      </c>
      <c r="CJ236" s="35">
        <v>145.30000000000001</v>
      </c>
      <c r="CK236" s="35">
        <v>145.30000000000001</v>
      </c>
      <c r="CL236" s="35">
        <v>145.30000000000001</v>
      </c>
    </row>
    <row r="237" spans="1:90">
      <c r="A237" s="43" t="s">
        <v>502</v>
      </c>
      <c r="B237" s="43" t="s">
        <v>503</v>
      </c>
      <c r="C237" s="34">
        <v>3.7470000000000003E-2</v>
      </c>
      <c r="D237" s="35">
        <v>100.7</v>
      </c>
      <c r="E237" s="35">
        <v>100.7</v>
      </c>
      <c r="F237" s="35">
        <v>102.5</v>
      </c>
      <c r="G237" s="35">
        <v>103</v>
      </c>
      <c r="H237" s="35">
        <v>103</v>
      </c>
      <c r="I237" s="35">
        <v>103.8</v>
      </c>
      <c r="J237" s="35">
        <v>106.4</v>
      </c>
      <c r="K237" s="35">
        <v>106.4</v>
      </c>
      <c r="L237" s="35">
        <v>106.4</v>
      </c>
      <c r="M237" s="35">
        <v>106.4</v>
      </c>
      <c r="N237" s="35">
        <v>106.4</v>
      </c>
      <c r="O237" s="35">
        <v>107.1</v>
      </c>
      <c r="P237" s="35">
        <v>107.1</v>
      </c>
      <c r="Q237" s="35">
        <v>107.3</v>
      </c>
      <c r="R237" s="35">
        <v>107.8</v>
      </c>
      <c r="S237" s="35">
        <v>107.8</v>
      </c>
      <c r="T237" s="35">
        <v>107.8</v>
      </c>
      <c r="U237" s="35">
        <v>107.8</v>
      </c>
      <c r="V237" s="35">
        <v>107.8</v>
      </c>
      <c r="W237" s="35">
        <v>107.8</v>
      </c>
      <c r="X237" s="35">
        <v>107.8</v>
      </c>
      <c r="Y237" s="35">
        <v>107.8</v>
      </c>
      <c r="Z237" s="35">
        <v>107.8</v>
      </c>
      <c r="AA237" s="35">
        <v>109</v>
      </c>
      <c r="AB237" s="35">
        <v>109</v>
      </c>
      <c r="AC237" s="35">
        <v>109</v>
      </c>
      <c r="AD237" s="35">
        <v>108.8</v>
      </c>
      <c r="AE237" s="35">
        <v>117.6</v>
      </c>
      <c r="AF237" s="35">
        <v>123.8</v>
      </c>
      <c r="AG237" s="35">
        <v>123.8</v>
      </c>
      <c r="AH237" s="35">
        <v>123.8</v>
      </c>
      <c r="AI237" s="35">
        <v>123.1</v>
      </c>
      <c r="AJ237" s="35">
        <v>129.4</v>
      </c>
      <c r="AK237" s="35">
        <v>129.4</v>
      </c>
      <c r="AL237" s="35">
        <v>129.4</v>
      </c>
      <c r="AM237" s="35">
        <v>129.4</v>
      </c>
      <c r="AN237" s="35">
        <v>129.5</v>
      </c>
      <c r="AO237" s="35">
        <v>129.5</v>
      </c>
      <c r="AP237" s="35">
        <v>129.5</v>
      </c>
      <c r="AQ237" s="35">
        <v>122.9</v>
      </c>
      <c r="AR237" s="35">
        <v>122.9</v>
      </c>
      <c r="AS237" s="35">
        <v>125.8</v>
      </c>
      <c r="AT237" s="35">
        <v>129.6</v>
      </c>
      <c r="AU237" s="35">
        <v>129.5</v>
      </c>
      <c r="AV237" s="35">
        <v>129.5</v>
      </c>
      <c r="AW237" s="35">
        <v>129.5</v>
      </c>
      <c r="AX237" s="35">
        <v>129.5</v>
      </c>
      <c r="AY237" s="35">
        <v>130.80000000000001</v>
      </c>
      <c r="AZ237" s="35">
        <v>141.9</v>
      </c>
      <c r="BA237" s="35">
        <v>159.69999999999999</v>
      </c>
      <c r="BB237" s="35">
        <v>159.69999999999999</v>
      </c>
      <c r="BC237" s="35">
        <v>159.30000000000001</v>
      </c>
      <c r="BD237" s="35">
        <v>159.30000000000001</v>
      </c>
      <c r="BE237" s="35">
        <v>160.4</v>
      </c>
      <c r="BF237" s="35">
        <v>163.6</v>
      </c>
      <c r="BG237" s="35">
        <v>163.6</v>
      </c>
      <c r="BH237" s="35">
        <v>161.69999999999999</v>
      </c>
      <c r="BI237" s="35">
        <v>161.1</v>
      </c>
      <c r="BJ237" s="35">
        <v>162.80000000000001</v>
      </c>
      <c r="BK237" s="35">
        <v>163.30000000000001</v>
      </c>
      <c r="BL237" s="35">
        <v>166.7</v>
      </c>
      <c r="BM237" s="35">
        <v>166.7</v>
      </c>
      <c r="BN237" s="35">
        <v>167.5</v>
      </c>
      <c r="BO237" s="35">
        <v>178.6</v>
      </c>
      <c r="BP237" s="35">
        <v>184.2</v>
      </c>
      <c r="BQ237" s="35">
        <v>184.2</v>
      </c>
      <c r="BR237" s="35">
        <v>179.4</v>
      </c>
      <c r="BS237" s="35">
        <v>178.2</v>
      </c>
      <c r="BT237" s="35">
        <v>178.2</v>
      </c>
      <c r="BU237" s="35">
        <v>178.2</v>
      </c>
      <c r="BV237" s="35">
        <v>178.2</v>
      </c>
      <c r="BW237" s="35">
        <v>187.4</v>
      </c>
      <c r="BX237" s="35">
        <v>189.3</v>
      </c>
      <c r="BY237" s="35">
        <v>192.2</v>
      </c>
      <c r="BZ237" s="35">
        <v>192.3</v>
      </c>
      <c r="CA237" s="35">
        <v>192.3</v>
      </c>
      <c r="CB237" s="35">
        <v>192.2</v>
      </c>
      <c r="CC237" s="35">
        <v>192.3</v>
      </c>
      <c r="CD237" s="35">
        <v>192.3</v>
      </c>
      <c r="CE237" s="35">
        <v>192.3</v>
      </c>
      <c r="CF237" s="35">
        <v>187.5</v>
      </c>
      <c r="CG237" s="35">
        <v>182.7</v>
      </c>
      <c r="CH237" s="35">
        <v>182.7</v>
      </c>
      <c r="CI237" s="35">
        <v>182.7</v>
      </c>
      <c r="CJ237" s="35">
        <v>182.7</v>
      </c>
      <c r="CK237" s="35">
        <v>182.7</v>
      </c>
      <c r="CL237" s="35">
        <v>182.7</v>
      </c>
    </row>
    <row r="238" spans="1:90">
      <c r="A238" s="43" t="s">
        <v>504</v>
      </c>
      <c r="B238" s="43" t="s">
        <v>505</v>
      </c>
      <c r="C238" s="34">
        <v>7.32639</v>
      </c>
      <c r="D238" s="35">
        <v>99.6</v>
      </c>
      <c r="E238" s="35">
        <v>99.5</v>
      </c>
      <c r="F238" s="35">
        <v>99.3</v>
      </c>
      <c r="G238" s="35">
        <v>99.1</v>
      </c>
      <c r="H238" s="35">
        <v>98.6</v>
      </c>
      <c r="I238" s="35">
        <v>98.4</v>
      </c>
      <c r="J238" s="35">
        <v>98.2</v>
      </c>
      <c r="K238" s="35">
        <v>98.7</v>
      </c>
      <c r="L238" s="35">
        <v>98.7</v>
      </c>
      <c r="M238" s="35">
        <v>98.7</v>
      </c>
      <c r="N238" s="35">
        <v>98.9</v>
      </c>
      <c r="O238" s="35">
        <v>99.2</v>
      </c>
      <c r="P238" s="35">
        <v>99.6</v>
      </c>
      <c r="Q238" s="35">
        <v>99.7</v>
      </c>
      <c r="R238" s="35">
        <v>99.5</v>
      </c>
      <c r="S238" s="35">
        <v>100</v>
      </c>
      <c r="T238" s="35">
        <v>100</v>
      </c>
      <c r="U238" s="35">
        <v>100.1</v>
      </c>
      <c r="V238" s="35">
        <v>100.6</v>
      </c>
      <c r="W238" s="35">
        <v>101</v>
      </c>
      <c r="X238" s="35">
        <v>102.1</v>
      </c>
      <c r="Y238" s="35">
        <v>101.8</v>
      </c>
      <c r="Z238" s="35">
        <v>100.9</v>
      </c>
      <c r="AA238" s="35">
        <v>101</v>
      </c>
      <c r="AB238" s="35">
        <v>100.8</v>
      </c>
      <c r="AC238" s="35">
        <v>100.6</v>
      </c>
      <c r="AD238" s="35">
        <v>100.7</v>
      </c>
      <c r="AE238" s="35">
        <v>101.9</v>
      </c>
      <c r="AF238" s="35">
        <v>102</v>
      </c>
      <c r="AG238" s="35">
        <v>101.5</v>
      </c>
      <c r="AH238" s="35">
        <v>101.8</v>
      </c>
      <c r="AI238" s="35">
        <v>101.8</v>
      </c>
      <c r="AJ238" s="35">
        <v>101.6</v>
      </c>
      <c r="AK238" s="35">
        <v>101.7</v>
      </c>
      <c r="AL238" s="35">
        <v>101.4</v>
      </c>
      <c r="AM238" s="35">
        <v>101.1</v>
      </c>
      <c r="AN238" s="35">
        <v>101.4</v>
      </c>
      <c r="AO238" s="35">
        <v>101.1</v>
      </c>
      <c r="AP238" s="35">
        <v>101.2</v>
      </c>
      <c r="AQ238" s="35">
        <v>102.3</v>
      </c>
      <c r="AR238" s="35">
        <v>102.4</v>
      </c>
      <c r="AS238" s="35">
        <v>103.3</v>
      </c>
      <c r="AT238" s="35">
        <v>103.7</v>
      </c>
      <c r="AU238" s="35">
        <v>104.1</v>
      </c>
      <c r="AV238" s="35">
        <v>104.1</v>
      </c>
      <c r="AW238" s="35">
        <v>103.9</v>
      </c>
      <c r="AX238" s="35">
        <v>103.3</v>
      </c>
      <c r="AY238" s="35">
        <v>102.9</v>
      </c>
      <c r="AZ238" s="35">
        <v>103.5</v>
      </c>
      <c r="BA238" s="35">
        <v>102.2</v>
      </c>
      <c r="BB238" s="35">
        <v>102.6</v>
      </c>
      <c r="BC238" s="35">
        <v>102.9</v>
      </c>
      <c r="BD238" s="35">
        <v>103.7</v>
      </c>
      <c r="BE238" s="35">
        <v>104.8</v>
      </c>
      <c r="BF238" s="35">
        <v>105.1</v>
      </c>
      <c r="BG238" s="35">
        <v>105.2</v>
      </c>
      <c r="BH238" s="35">
        <v>105.7</v>
      </c>
      <c r="BI238" s="35">
        <v>106.4</v>
      </c>
      <c r="BJ238" s="35">
        <v>106.3</v>
      </c>
      <c r="BK238" s="35">
        <v>107.8</v>
      </c>
      <c r="BL238" s="35">
        <v>110.2</v>
      </c>
      <c r="BM238" s="35">
        <v>110.7</v>
      </c>
      <c r="BN238" s="35">
        <v>111.9</v>
      </c>
      <c r="BO238" s="35">
        <v>114.5</v>
      </c>
      <c r="BP238" s="35">
        <v>115.4</v>
      </c>
      <c r="BQ238" s="35">
        <v>115.5</v>
      </c>
      <c r="BR238" s="35">
        <v>115.7</v>
      </c>
      <c r="BS238" s="35">
        <v>116.1</v>
      </c>
      <c r="BT238" s="35">
        <v>116.1</v>
      </c>
      <c r="BU238" s="35">
        <v>117.1</v>
      </c>
      <c r="BV238" s="35">
        <v>118.7</v>
      </c>
      <c r="BW238" s="35">
        <v>121.1</v>
      </c>
      <c r="BX238" s="35">
        <v>124.8</v>
      </c>
      <c r="BY238" s="35">
        <v>128</v>
      </c>
      <c r="BZ238" s="35">
        <v>132.4</v>
      </c>
      <c r="CA238" s="35">
        <v>133.80000000000001</v>
      </c>
      <c r="CB238" s="35">
        <v>133.9</v>
      </c>
      <c r="CC238" s="35">
        <v>132.19999999999999</v>
      </c>
      <c r="CD238" s="35">
        <v>128.9</v>
      </c>
      <c r="CE238" s="35">
        <v>126.6</v>
      </c>
      <c r="CF238" s="35">
        <v>126.1</v>
      </c>
      <c r="CG238" s="35">
        <v>126.1</v>
      </c>
      <c r="CH238" s="35">
        <v>126.4</v>
      </c>
      <c r="CI238" s="35">
        <v>126.3</v>
      </c>
      <c r="CJ238" s="35">
        <v>126.9</v>
      </c>
      <c r="CK238" s="35">
        <v>127.4</v>
      </c>
      <c r="CL238" s="35">
        <v>127.9</v>
      </c>
    </row>
    <row r="239" spans="1:90">
      <c r="A239" s="43" t="s">
        <v>506</v>
      </c>
      <c r="B239" s="43" t="s">
        <v>507</v>
      </c>
      <c r="C239" s="34">
        <v>2.6052599999999999</v>
      </c>
      <c r="D239" s="35">
        <v>98.4</v>
      </c>
      <c r="E239" s="35">
        <v>98.4</v>
      </c>
      <c r="F239" s="35">
        <v>97.9</v>
      </c>
      <c r="G239" s="35">
        <v>96.9</v>
      </c>
      <c r="H239" s="35">
        <v>96.4</v>
      </c>
      <c r="I239" s="35">
        <v>96.7</v>
      </c>
      <c r="J239" s="35">
        <v>96.1</v>
      </c>
      <c r="K239" s="35">
        <v>96.7</v>
      </c>
      <c r="L239" s="35">
        <v>96.4</v>
      </c>
      <c r="M239" s="35">
        <v>96.2</v>
      </c>
      <c r="N239" s="35">
        <v>96.9</v>
      </c>
      <c r="O239" s="35">
        <v>97.7</v>
      </c>
      <c r="P239" s="35">
        <v>98.6</v>
      </c>
      <c r="Q239" s="35">
        <v>98.2</v>
      </c>
      <c r="R239" s="35">
        <v>97.8</v>
      </c>
      <c r="S239" s="35">
        <v>97</v>
      </c>
      <c r="T239" s="35">
        <v>97.1</v>
      </c>
      <c r="U239" s="35">
        <v>96.9</v>
      </c>
      <c r="V239" s="35">
        <v>96.7</v>
      </c>
      <c r="W239" s="35">
        <v>96.6</v>
      </c>
      <c r="X239" s="35">
        <v>98.6</v>
      </c>
      <c r="Y239" s="35">
        <v>97.8</v>
      </c>
      <c r="Z239" s="35">
        <v>97.4</v>
      </c>
      <c r="AA239" s="35">
        <v>97.5</v>
      </c>
      <c r="AB239" s="35">
        <v>97.9</v>
      </c>
      <c r="AC239" s="35">
        <v>97.3</v>
      </c>
      <c r="AD239" s="35">
        <v>97.7</v>
      </c>
      <c r="AE239" s="35">
        <v>100.3</v>
      </c>
      <c r="AF239" s="35">
        <v>101.3</v>
      </c>
      <c r="AG239" s="35">
        <v>100.4</v>
      </c>
      <c r="AH239" s="35">
        <v>100.8</v>
      </c>
      <c r="AI239" s="35">
        <v>100.5</v>
      </c>
      <c r="AJ239" s="35">
        <v>99.9</v>
      </c>
      <c r="AK239" s="35">
        <v>100</v>
      </c>
      <c r="AL239" s="35">
        <v>99.5</v>
      </c>
      <c r="AM239" s="35">
        <v>98.8</v>
      </c>
      <c r="AN239" s="35">
        <v>99.6</v>
      </c>
      <c r="AO239" s="35">
        <v>99.2</v>
      </c>
      <c r="AP239" s="35">
        <v>99.5</v>
      </c>
      <c r="AQ239" s="35">
        <v>100.7</v>
      </c>
      <c r="AR239" s="35">
        <v>100.9</v>
      </c>
      <c r="AS239" s="35">
        <v>102.1</v>
      </c>
      <c r="AT239" s="35">
        <v>102.7</v>
      </c>
      <c r="AU239" s="35">
        <v>103.3</v>
      </c>
      <c r="AV239" s="35">
        <v>103.8</v>
      </c>
      <c r="AW239" s="35">
        <v>103.5</v>
      </c>
      <c r="AX239" s="35">
        <v>102.9</v>
      </c>
      <c r="AY239" s="35">
        <v>102.2</v>
      </c>
      <c r="AZ239" s="35">
        <v>104.2</v>
      </c>
      <c r="BA239" s="35">
        <v>102.6</v>
      </c>
      <c r="BB239" s="35">
        <v>103.1</v>
      </c>
      <c r="BC239" s="35">
        <v>103.3</v>
      </c>
      <c r="BD239" s="35">
        <v>104.6</v>
      </c>
      <c r="BE239" s="35">
        <v>106.7</v>
      </c>
      <c r="BF239" s="35">
        <v>105.9</v>
      </c>
      <c r="BG239" s="35">
        <v>106</v>
      </c>
      <c r="BH239" s="35">
        <v>105.9</v>
      </c>
      <c r="BI239" s="35">
        <v>107.8</v>
      </c>
      <c r="BJ239" s="35">
        <v>108.6</v>
      </c>
      <c r="BK239" s="35">
        <v>111.4</v>
      </c>
      <c r="BL239" s="35">
        <v>114.9</v>
      </c>
      <c r="BM239" s="35">
        <v>114.8</v>
      </c>
      <c r="BN239" s="35">
        <v>116.2</v>
      </c>
      <c r="BO239" s="35">
        <v>120</v>
      </c>
      <c r="BP239" s="35">
        <v>121.5</v>
      </c>
      <c r="BQ239" s="35">
        <v>121.4</v>
      </c>
      <c r="BR239" s="35">
        <v>121.3</v>
      </c>
      <c r="BS239" s="35">
        <v>121.6</v>
      </c>
      <c r="BT239" s="35">
        <v>122.7</v>
      </c>
      <c r="BU239" s="35">
        <v>124.1</v>
      </c>
      <c r="BV239" s="35">
        <v>127.2</v>
      </c>
      <c r="BW239" s="35">
        <v>131.69999999999999</v>
      </c>
      <c r="BX239" s="35">
        <v>138.69999999999999</v>
      </c>
      <c r="BY239" s="35">
        <v>145.5</v>
      </c>
      <c r="BZ239" s="35">
        <v>154.69999999999999</v>
      </c>
      <c r="CA239" s="35">
        <v>157.30000000000001</v>
      </c>
      <c r="CB239" s="35">
        <v>156.6</v>
      </c>
      <c r="CC239" s="35">
        <v>152.30000000000001</v>
      </c>
      <c r="CD239" s="35">
        <v>144.19999999999999</v>
      </c>
      <c r="CE239" s="35">
        <v>139.6</v>
      </c>
      <c r="CF239" s="35">
        <v>138</v>
      </c>
      <c r="CG239" s="35">
        <v>138.1</v>
      </c>
      <c r="CH239" s="35">
        <v>139.30000000000001</v>
      </c>
      <c r="CI239" s="35">
        <v>139.19999999999999</v>
      </c>
      <c r="CJ239" s="35">
        <v>139.19999999999999</v>
      </c>
      <c r="CK239" s="35">
        <v>140.4</v>
      </c>
      <c r="CL239" s="35">
        <v>141.30000000000001</v>
      </c>
    </row>
    <row r="240" spans="1:90">
      <c r="A240" s="43" t="s">
        <v>508</v>
      </c>
      <c r="B240" s="43" t="s">
        <v>509</v>
      </c>
      <c r="C240" s="34">
        <v>1.3770800000000001</v>
      </c>
      <c r="D240" s="35">
        <v>97.2</v>
      </c>
      <c r="E240" s="35">
        <v>96.4</v>
      </c>
      <c r="F240" s="35">
        <v>96.1</v>
      </c>
      <c r="G240" s="35">
        <v>94.7</v>
      </c>
      <c r="H240" s="35">
        <v>93.6</v>
      </c>
      <c r="I240" s="35">
        <v>93.8</v>
      </c>
      <c r="J240" s="35">
        <v>93.4</v>
      </c>
      <c r="K240" s="35">
        <v>94.1</v>
      </c>
      <c r="L240" s="35">
        <v>94</v>
      </c>
      <c r="M240" s="35">
        <v>93.6</v>
      </c>
      <c r="N240" s="35">
        <v>95</v>
      </c>
      <c r="O240" s="35">
        <v>96.4</v>
      </c>
      <c r="P240" s="35">
        <v>98.3</v>
      </c>
      <c r="Q240" s="35">
        <v>97.6</v>
      </c>
      <c r="R240" s="35">
        <v>97.6</v>
      </c>
      <c r="S240" s="35">
        <v>97.5</v>
      </c>
      <c r="T240" s="35">
        <v>97.8</v>
      </c>
      <c r="U240" s="35">
        <v>97.4</v>
      </c>
      <c r="V240" s="35">
        <v>97.3</v>
      </c>
      <c r="W240" s="35">
        <v>96.9</v>
      </c>
      <c r="X240" s="35">
        <v>99.8</v>
      </c>
      <c r="Y240" s="35">
        <v>98.8</v>
      </c>
      <c r="Z240" s="35">
        <v>98.2</v>
      </c>
      <c r="AA240" s="35">
        <v>98.2</v>
      </c>
      <c r="AB240" s="35">
        <v>98.5</v>
      </c>
      <c r="AC240" s="35">
        <v>97.5</v>
      </c>
      <c r="AD240" s="35">
        <v>97.9</v>
      </c>
      <c r="AE240" s="35">
        <v>102.7</v>
      </c>
      <c r="AF240" s="35">
        <v>104.2</v>
      </c>
      <c r="AG240" s="35">
        <v>102</v>
      </c>
      <c r="AH240" s="35">
        <v>102.8</v>
      </c>
      <c r="AI240" s="35">
        <v>101.6</v>
      </c>
      <c r="AJ240" s="35">
        <v>100.7</v>
      </c>
      <c r="AK240" s="35">
        <v>100.8</v>
      </c>
      <c r="AL240" s="35">
        <v>100.3</v>
      </c>
      <c r="AM240" s="35">
        <v>99.4</v>
      </c>
      <c r="AN240" s="35">
        <v>99.8</v>
      </c>
      <c r="AO240" s="35">
        <v>99.8</v>
      </c>
      <c r="AP240" s="35">
        <v>100.3</v>
      </c>
      <c r="AQ240" s="35">
        <v>100.1</v>
      </c>
      <c r="AR240" s="35">
        <v>100.7</v>
      </c>
      <c r="AS240" s="35">
        <v>102.4</v>
      </c>
      <c r="AT240" s="35">
        <v>103.4</v>
      </c>
      <c r="AU240" s="35">
        <v>104.1</v>
      </c>
      <c r="AV240" s="35">
        <v>104.7</v>
      </c>
      <c r="AW240" s="35">
        <v>104.5</v>
      </c>
      <c r="AX240" s="35">
        <v>103.2</v>
      </c>
      <c r="AY240" s="35">
        <v>102.5</v>
      </c>
      <c r="AZ240" s="35">
        <v>104.3</v>
      </c>
      <c r="BA240" s="35">
        <v>101.2</v>
      </c>
      <c r="BB240" s="35">
        <v>101.6</v>
      </c>
      <c r="BC240" s="35">
        <v>102.2</v>
      </c>
      <c r="BD240" s="35">
        <v>104.3</v>
      </c>
      <c r="BE240" s="35">
        <v>107.6</v>
      </c>
      <c r="BF240" s="35">
        <v>106.3</v>
      </c>
      <c r="BG240" s="35">
        <v>106.4</v>
      </c>
      <c r="BH240" s="35">
        <v>105.3</v>
      </c>
      <c r="BI240" s="35">
        <v>108.2</v>
      </c>
      <c r="BJ240" s="35">
        <v>109.8</v>
      </c>
      <c r="BK240" s="35">
        <v>114.3</v>
      </c>
      <c r="BL240" s="35">
        <v>120.8</v>
      </c>
      <c r="BM240" s="35">
        <v>120</v>
      </c>
      <c r="BN240" s="35">
        <v>122.5</v>
      </c>
      <c r="BO240" s="35">
        <v>128.9</v>
      </c>
      <c r="BP240" s="35">
        <v>130.19999999999999</v>
      </c>
      <c r="BQ240" s="35">
        <v>129.9</v>
      </c>
      <c r="BR240" s="35">
        <v>129.80000000000001</v>
      </c>
      <c r="BS240" s="35">
        <v>130</v>
      </c>
      <c r="BT240" s="35">
        <v>131.80000000000001</v>
      </c>
      <c r="BU240" s="35">
        <v>134.30000000000001</v>
      </c>
      <c r="BV240" s="35">
        <v>139.80000000000001</v>
      </c>
      <c r="BW240" s="35">
        <v>147.9</v>
      </c>
      <c r="BX240" s="35">
        <v>155.5</v>
      </c>
      <c r="BY240" s="35">
        <v>165</v>
      </c>
      <c r="BZ240" s="35">
        <v>178.6</v>
      </c>
      <c r="CA240" s="35">
        <v>181.2</v>
      </c>
      <c r="CB240" s="35">
        <v>177.2</v>
      </c>
      <c r="CC240" s="35">
        <v>168.4</v>
      </c>
      <c r="CD240" s="35">
        <v>154.80000000000001</v>
      </c>
      <c r="CE240" s="35">
        <v>146.9</v>
      </c>
      <c r="CF240" s="35">
        <v>144.30000000000001</v>
      </c>
      <c r="CG240" s="35">
        <v>144.80000000000001</v>
      </c>
      <c r="CH240" s="35">
        <v>146.9</v>
      </c>
      <c r="CI240" s="35">
        <v>146.80000000000001</v>
      </c>
      <c r="CJ240" s="35">
        <v>146.9</v>
      </c>
      <c r="CK240" s="35">
        <v>148.1</v>
      </c>
      <c r="CL240" s="35">
        <v>150.1</v>
      </c>
    </row>
    <row r="241" spans="1:90">
      <c r="A241" s="43" t="s">
        <v>510</v>
      </c>
      <c r="B241" s="43" t="s">
        <v>511</v>
      </c>
      <c r="C241" s="34">
        <v>0.74777000000000005</v>
      </c>
      <c r="D241" s="35">
        <v>97.7</v>
      </c>
      <c r="E241" s="35">
        <v>96.7</v>
      </c>
      <c r="F241" s="35">
        <v>96.9</v>
      </c>
      <c r="G241" s="35">
        <v>97.2</v>
      </c>
      <c r="H241" s="35">
        <v>97</v>
      </c>
      <c r="I241" s="35">
        <v>97.4</v>
      </c>
      <c r="J241" s="35">
        <v>96.5</v>
      </c>
      <c r="K241" s="35">
        <v>97.8</v>
      </c>
      <c r="L241" s="35">
        <v>98.4</v>
      </c>
      <c r="M241" s="35">
        <v>98</v>
      </c>
      <c r="N241" s="35">
        <v>100.1</v>
      </c>
      <c r="O241" s="35">
        <v>101.6</v>
      </c>
      <c r="P241" s="35">
        <v>104.5</v>
      </c>
      <c r="Q241" s="35">
        <v>103.4</v>
      </c>
      <c r="R241" s="35">
        <v>103.9</v>
      </c>
      <c r="S241" s="35">
        <v>100.8</v>
      </c>
      <c r="T241" s="35">
        <v>100.8</v>
      </c>
      <c r="U241" s="35">
        <v>101.9</v>
      </c>
      <c r="V241" s="35">
        <v>100.5</v>
      </c>
      <c r="W241" s="35">
        <v>99.9</v>
      </c>
      <c r="X241" s="35">
        <v>104.4</v>
      </c>
      <c r="Y241" s="35">
        <v>103.3</v>
      </c>
      <c r="Z241" s="35">
        <v>101.7</v>
      </c>
      <c r="AA241" s="35">
        <v>101</v>
      </c>
      <c r="AB241" s="35">
        <v>101.3</v>
      </c>
      <c r="AC241" s="35">
        <v>100.8</v>
      </c>
      <c r="AD241" s="35">
        <v>100.1</v>
      </c>
      <c r="AE241" s="35">
        <v>107</v>
      </c>
      <c r="AF241" s="35">
        <v>107.2</v>
      </c>
      <c r="AG241" s="35">
        <v>106.9</v>
      </c>
      <c r="AH241" s="35">
        <v>106.3</v>
      </c>
      <c r="AI241" s="35">
        <v>107.4</v>
      </c>
      <c r="AJ241" s="35">
        <v>107.1</v>
      </c>
      <c r="AK241" s="35">
        <v>107</v>
      </c>
      <c r="AL241" s="35">
        <v>106.3</v>
      </c>
      <c r="AM241" s="35">
        <v>105.3</v>
      </c>
      <c r="AN241" s="35">
        <v>105.4</v>
      </c>
      <c r="AO241" s="35">
        <v>105.3</v>
      </c>
      <c r="AP241" s="35">
        <v>105.8</v>
      </c>
      <c r="AQ241" s="35">
        <v>106.3</v>
      </c>
      <c r="AR241" s="35">
        <v>106.9</v>
      </c>
      <c r="AS241" s="35">
        <v>109.5</v>
      </c>
      <c r="AT241" s="35">
        <v>110.3</v>
      </c>
      <c r="AU241" s="35">
        <v>111.4</v>
      </c>
      <c r="AV241" s="35">
        <v>111.7</v>
      </c>
      <c r="AW241" s="35">
        <v>111.5</v>
      </c>
      <c r="AX241" s="35">
        <v>110.4</v>
      </c>
      <c r="AY241" s="35">
        <v>109.1</v>
      </c>
      <c r="AZ241" s="35">
        <v>113.1</v>
      </c>
      <c r="BA241" s="35">
        <v>108</v>
      </c>
      <c r="BB241" s="35">
        <v>108.3</v>
      </c>
      <c r="BC241" s="35">
        <v>108.6</v>
      </c>
      <c r="BD241" s="35">
        <v>111.5</v>
      </c>
      <c r="BE241" s="35">
        <v>116.2</v>
      </c>
      <c r="BF241" s="35">
        <v>116.6</v>
      </c>
      <c r="BG241" s="35">
        <v>116.9</v>
      </c>
      <c r="BH241" s="35">
        <v>115.4</v>
      </c>
      <c r="BI241" s="35">
        <v>116.9</v>
      </c>
      <c r="BJ241" s="35">
        <v>120.3</v>
      </c>
      <c r="BK241" s="35">
        <v>127.2</v>
      </c>
      <c r="BL241" s="35">
        <v>132</v>
      </c>
      <c r="BM241" s="35">
        <v>131.4</v>
      </c>
      <c r="BN241" s="35">
        <v>133.19999999999999</v>
      </c>
      <c r="BO241" s="35">
        <v>140.1</v>
      </c>
      <c r="BP241" s="35">
        <v>141.80000000000001</v>
      </c>
      <c r="BQ241" s="35">
        <v>144.30000000000001</v>
      </c>
      <c r="BR241" s="35">
        <v>143.80000000000001</v>
      </c>
      <c r="BS241" s="35">
        <v>144</v>
      </c>
      <c r="BT241" s="35">
        <v>146.80000000000001</v>
      </c>
      <c r="BU241" s="35">
        <v>151.4</v>
      </c>
      <c r="BV241" s="35">
        <v>160.19999999999999</v>
      </c>
      <c r="BW241" s="35">
        <v>170.4</v>
      </c>
      <c r="BX241" s="35">
        <v>178</v>
      </c>
      <c r="BY241" s="35">
        <v>189.2</v>
      </c>
      <c r="BZ241" s="35">
        <v>211.4</v>
      </c>
      <c r="CA241" s="35">
        <v>213.4</v>
      </c>
      <c r="CB241" s="35">
        <v>208</v>
      </c>
      <c r="CC241" s="35">
        <v>195.6</v>
      </c>
      <c r="CD241" s="35">
        <v>178.7</v>
      </c>
      <c r="CE241" s="35">
        <v>168.8</v>
      </c>
      <c r="CF241" s="35">
        <v>163.69999999999999</v>
      </c>
      <c r="CG241" s="35">
        <v>164.4</v>
      </c>
      <c r="CH241" s="35">
        <v>169.7</v>
      </c>
      <c r="CI241" s="35">
        <v>168.4</v>
      </c>
      <c r="CJ241" s="35">
        <v>168.8</v>
      </c>
      <c r="CK241" s="35">
        <v>170.4</v>
      </c>
      <c r="CL241" s="35">
        <v>172.7</v>
      </c>
    </row>
    <row r="242" spans="1:90">
      <c r="A242" s="43" t="s">
        <v>512</v>
      </c>
      <c r="B242" s="43" t="s">
        <v>513</v>
      </c>
      <c r="C242" s="34">
        <v>0.41536000000000001</v>
      </c>
      <c r="D242" s="35">
        <v>95.6</v>
      </c>
      <c r="E242" s="35">
        <v>94.9</v>
      </c>
      <c r="F242" s="35">
        <v>93.8</v>
      </c>
      <c r="G242" s="35">
        <v>90.4</v>
      </c>
      <c r="H242" s="35">
        <v>87.3</v>
      </c>
      <c r="I242" s="35">
        <v>87.4</v>
      </c>
      <c r="J242" s="35">
        <v>87.2</v>
      </c>
      <c r="K242" s="35">
        <v>87.4</v>
      </c>
      <c r="L242" s="35">
        <v>85.9</v>
      </c>
      <c r="M242" s="35">
        <v>85.9</v>
      </c>
      <c r="N242" s="35">
        <v>87.1</v>
      </c>
      <c r="O242" s="35">
        <v>88.7</v>
      </c>
      <c r="P242" s="35">
        <v>89.4</v>
      </c>
      <c r="Q242" s="35">
        <v>88.8</v>
      </c>
      <c r="R242" s="35">
        <v>88.6</v>
      </c>
      <c r="S242" s="35">
        <v>92.1</v>
      </c>
      <c r="T242" s="35">
        <v>93.2</v>
      </c>
      <c r="U242" s="35">
        <v>90.2</v>
      </c>
      <c r="V242" s="35">
        <v>92</v>
      </c>
      <c r="W242" s="35">
        <v>91.8</v>
      </c>
      <c r="X242" s="35">
        <v>93</v>
      </c>
      <c r="Y242" s="35">
        <v>91.8</v>
      </c>
      <c r="Z242" s="35">
        <v>93</v>
      </c>
      <c r="AA242" s="35">
        <v>94.5</v>
      </c>
      <c r="AB242" s="35">
        <v>95.2</v>
      </c>
      <c r="AC242" s="35">
        <v>93</v>
      </c>
      <c r="AD242" s="35">
        <v>95.4</v>
      </c>
      <c r="AE242" s="35">
        <v>98.1</v>
      </c>
      <c r="AF242" s="35">
        <v>102.8</v>
      </c>
      <c r="AG242" s="35">
        <v>96.4</v>
      </c>
      <c r="AH242" s="35">
        <v>100</v>
      </c>
      <c r="AI242" s="35">
        <v>93.8</v>
      </c>
      <c r="AJ242" s="35">
        <v>91.7</v>
      </c>
      <c r="AK242" s="35">
        <v>92.9</v>
      </c>
      <c r="AL242" s="35">
        <v>92.5</v>
      </c>
      <c r="AM242" s="35">
        <v>91.6</v>
      </c>
      <c r="AN242" s="35">
        <v>92</v>
      </c>
      <c r="AO242" s="35">
        <v>92.2</v>
      </c>
      <c r="AP242" s="35">
        <v>93.2</v>
      </c>
      <c r="AQ242" s="35">
        <v>91.8</v>
      </c>
      <c r="AR242" s="35">
        <v>91.9</v>
      </c>
      <c r="AS242" s="35">
        <v>92.5</v>
      </c>
      <c r="AT242" s="35">
        <v>93.8</v>
      </c>
      <c r="AU242" s="35">
        <v>93.5</v>
      </c>
      <c r="AV242" s="35">
        <v>93.4</v>
      </c>
      <c r="AW242" s="35">
        <v>94.2</v>
      </c>
      <c r="AX242" s="35">
        <v>92.7</v>
      </c>
      <c r="AY242" s="35">
        <v>92.8</v>
      </c>
      <c r="AZ242" s="35">
        <v>93.4</v>
      </c>
      <c r="BA242" s="35">
        <v>92.1</v>
      </c>
      <c r="BB242" s="35">
        <v>93</v>
      </c>
      <c r="BC242" s="35">
        <v>93</v>
      </c>
      <c r="BD242" s="35">
        <v>94.9</v>
      </c>
      <c r="BE242" s="35">
        <v>96.7</v>
      </c>
      <c r="BF242" s="35">
        <v>90.5</v>
      </c>
      <c r="BG242" s="35">
        <v>91.1</v>
      </c>
      <c r="BH242" s="35">
        <v>90.4</v>
      </c>
      <c r="BI242" s="35">
        <v>96.4</v>
      </c>
      <c r="BJ242" s="35">
        <v>94.3</v>
      </c>
      <c r="BK242" s="35">
        <v>95.6</v>
      </c>
      <c r="BL242" s="35">
        <v>107.2</v>
      </c>
      <c r="BM242" s="35">
        <v>105.4</v>
      </c>
      <c r="BN242" s="35">
        <v>108.3</v>
      </c>
      <c r="BO242" s="35">
        <v>116.2</v>
      </c>
      <c r="BP242" s="35">
        <v>116.7</v>
      </c>
      <c r="BQ242" s="35">
        <v>110.7</v>
      </c>
      <c r="BR242" s="35">
        <v>110.7</v>
      </c>
      <c r="BS242" s="35">
        <v>110.7</v>
      </c>
      <c r="BT242" s="35">
        <v>110.7</v>
      </c>
      <c r="BU242" s="35">
        <v>110.7</v>
      </c>
      <c r="BV242" s="35">
        <v>110.7</v>
      </c>
      <c r="BW242" s="35">
        <v>115.3</v>
      </c>
      <c r="BX242" s="35">
        <v>122.9</v>
      </c>
      <c r="BY242" s="35">
        <v>129.4</v>
      </c>
      <c r="BZ242" s="35">
        <v>131.1</v>
      </c>
      <c r="CA242" s="35">
        <v>135.69999999999999</v>
      </c>
      <c r="CB242" s="35">
        <v>135.30000000000001</v>
      </c>
      <c r="CC242" s="35">
        <v>130.4</v>
      </c>
      <c r="CD242" s="35">
        <v>119.8</v>
      </c>
      <c r="CE242" s="35">
        <v>117.8</v>
      </c>
      <c r="CF242" s="35">
        <v>118.4</v>
      </c>
      <c r="CG242" s="35">
        <v>116.8</v>
      </c>
      <c r="CH242" s="35">
        <v>115.5</v>
      </c>
      <c r="CI242" s="35">
        <v>116</v>
      </c>
      <c r="CJ242" s="35">
        <v>114.6</v>
      </c>
      <c r="CK242" s="35">
        <v>115.3</v>
      </c>
      <c r="CL242" s="35">
        <v>117</v>
      </c>
    </row>
    <row r="243" spans="1:90">
      <c r="A243" s="43" t="s">
        <v>514</v>
      </c>
      <c r="B243" s="43" t="s">
        <v>515</v>
      </c>
      <c r="C243" s="34">
        <v>0.12445000000000001</v>
      </c>
      <c r="D243" s="35">
        <v>98.4</v>
      </c>
      <c r="E243" s="35">
        <v>98.7</v>
      </c>
      <c r="F243" s="35">
        <v>98.1</v>
      </c>
      <c r="G243" s="35">
        <v>91.6</v>
      </c>
      <c r="H243" s="35">
        <v>91.3</v>
      </c>
      <c r="I243" s="35">
        <v>90.3</v>
      </c>
      <c r="J243" s="35">
        <v>93.6</v>
      </c>
      <c r="K243" s="35">
        <v>92.3</v>
      </c>
      <c r="L243" s="35">
        <v>91.9</v>
      </c>
      <c r="M243" s="35">
        <v>90.8</v>
      </c>
      <c r="N243" s="35">
        <v>89.6</v>
      </c>
      <c r="O243" s="35">
        <v>90.2</v>
      </c>
      <c r="P243" s="35">
        <v>90.8</v>
      </c>
      <c r="Q243" s="35">
        <v>90.7</v>
      </c>
      <c r="R243" s="35">
        <v>90.2</v>
      </c>
      <c r="S243" s="35">
        <v>94.4</v>
      </c>
      <c r="T243" s="35">
        <v>94.8</v>
      </c>
      <c r="U243" s="35">
        <v>94.5</v>
      </c>
      <c r="V243" s="35">
        <v>94.8</v>
      </c>
      <c r="W243" s="35">
        <v>94.3</v>
      </c>
      <c r="X243" s="35">
        <v>94.4</v>
      </c>
      <c r="Y243" s="35">
        <v>93.7</v>
      </c>
      <c r="Z243" s="35">
        <v>93.3</v>
      </c>
      <c r="AA243" s="35">
        <v>92.9</v>
      </c>
      <c r="AB243" s="35">
        <v>93.6</v>
      </c>
      <c r="AC243" s="35">
        <v>93.4</v>
      </c>
      <c r="AD243" s="35">
        <v>92.9</v>
      </c>
      <c r="AE243" s="35">
        <v>95.4</v>
      </c>
      <c r="AF243" s="35">
        <v>95.8</v>
      </c>
      <c r="AG243" s="35">
        <v>95.2</v>
      </c>
      <c r="AH243" s="35">
        <v>95.6</v>
      </c>
      <c r="AI243" s="35">
        <v>95.8</v>
      </c>
      <c r="AJ243" s="35">
        <v>94.6</v>
      </c>
      <c r="AK243" s="35">
        <v>92.9</v>
      </c>
      <c r="AL243" s="35">
        <v>93.2</v>
      </c>
      <c r="AM243" s="35">
        <v>91.9</v>
      </c>
      <c r="AN243" s="35">
        <v>94.5</v>
      </c>
      <c r="AO243" s="35">
        <v>94.5</v>
      </c>
      <c r="AP243" s="35">
        <v>94.5</v>
      </c>
      <c r="AQ243" s="35">
        <v>93.3</v>
      </c>
      <c r="AR243" s="35">
        <v>95.3</v>
      </c>
      <c r="AS243" s="35">
        <v>96.9</v>
      </c>
      <c r="AT243" s="35">
        <v>98.7</v>
      </c>
      <c r="AU243" s="35">
        <v>99.2</v>
      </c>
      <c r="AV243" s="35">
        <v>104.8</v>
      </c>
      <c r="AW243" s="35">
        <v>100.7</v>
      </c>
      <c r="AX243" s="35">
        <v>98.4</v>
      </c>
      <c r="AY243" s="35">
        <v>98.2</v>
      </c>
      <c r="AZ243" s="35">
        <v>93.6</v>
      </c>
      <c r="BA243" s="35">
        <v>92.7</v>
      </c>
      <c r="BB243" s="35">
        <v>93</v>
      </c>
      <c r="BC243" s="35">
        <v>96.3</v>
      </c>
      <c r="BD243" s="35">
        <v>96.5</v>
      </c>
      <c r="BE243" s="35">
        <v>96.8</v>
      </c>
      <c r="BF243" s="35">
        <v>100.1</v>
      </c>
      <c r="BG243" s="35">
        <v>97.1</v>
      </c>
      <c r="BH243" s="35">
        <v>97.3</v>
      </c>
      <c r="BI243" s="35">
        <v>100.4</v>
      </c>
      <c r="BJ243" s="35">
        <v>102.4</v>
      </c>
      <c r="BK243" s="35">
        <v>104.6</v>
      </c>
      <c r="BL243" s="35">
        <v>105.6</v>
      </c>
      <c r="BM243" s="35">
        <v>106.6</v>
      </c>
      <c r="BN243" s="35">
        <v>113.3</v>
      </c>
      <c r="BO243" s="35">
        <v>110.6</v>
      </c>
      <c r="BP243" s="35">
        <v>112.1</v>
      </c>
      <c r="BQ243" s="35">
        <v>112.6</v>
      </c>
      <c r="BR243" s="35">
        <v>115.3</v>
      </c>
      <c r="BS243" s="35">
        <v>116.4</v>
      </c>
      <c r="BT243" s="35">
        <v>117.1</v>
      </c>
      <c r="BU243" s="35">
        <v>117.1</v>
      </c>
      <c r="BV243" s="35">
        <v>122.1</v>
      </c>
      <c r="BW243" s="35">
        <v>130</v>
      </c>
      <c r="BX243" s="35">
        <v>139.4</v>
      </c>
      <c r="BY243" s="35">
        <v>149.69999999999999</v>
      </c>
      <c r="BZ243" s="35">
        <v>156.80000000000001</v>
      </c>
      <c r="CA243" s="35">
        <v>159.5</v>
      </c>
      <c r="CB243" s="35">
        <v>156.30000000000001</v>
      </c>
      <c r="CC243" s="35">
        <v>154.19999999999999</v>
      </c>
      <c r="CD243" s="35">
        <v>146.9</v>
      </c>
      <c r="CE243" s="35">
        <v>129.4</v>
      </c>
      <c r="CF243" s="35">
        <v>131.19999999999999</v>
      </c>
      <c r="CG243" s="35">
        <v>136.19999999999999</v>
      </c>
      <c r="CH243" s="35">
        <v>133.30000000000001</v>
      </c>
      <c r="CI243" s="35">
        <v>134.9</v>
      </c>
      <c r="CJ243" s="35">
        <v>136.69999999999999</v>
      </c>
      <c r="CK243" s="35">
        <v>137.69999999999999</v>
      </c>
      <c r="CL243" s="35">
        <v>140.19999999999999</v>
      </c>
    </row>
    <row r="244" spans="1:90">
      <c r="A244" s="43" t="s">
        <v>516</v>
      </c>
      <c r="B244" s="43" t="s">
        <v>517</v>
      </c>
      <c r="C244" s="34">
        <v>6.9099999999999995E-2</v>
      </c>
      <c r="D244" s="35">
        <v>98.1</v>
      </c>
      <c r="E244" s="35">
        <v>98.3</v>
      </c>
      <c r="F244" s="35">
        <v>97.7</v>
      </c>
      <c r="G244" s="35">
        <v>95.8</v>
      </c>
      <c r="H244" s="35">
        <v>95.7</v>
      </c>
      <c r="I244" s="35">
        <v>96.3</v>
      </c>
      <c r="J244" s="35">
        <v>94.9</v>
      </c>
      <c r="K244" s="35">
        <v>95.1</v>
      </c>
      <c r="L244" s="35">
        <v>96.7</v>
      </c>
      <c r="M244" s="35">
        <v>95.6</v>
      </c>
      <c r="N244" s="35">
        <v>95.9</v>
      </c>
      <c r="O244" s="35">
        <v>96.8</v>
      </c>
      <c r="P244" s="35">
        <v>97.1</v>
      </c>
      <c r="Q244" s="35">
        <v>98.4</v>
      </c>
      <c r="R244" s="35">
        <v>96.6</v>
      </c>
      <c r="S244" s="35">
        <v>99.7</v>
      </c>
      <c r="T244" s="35">
        <v>99.9</v>
      </c>
      <c r="U244" s="35">
        <v>98.8</v>
      </c>
      <c r="V244" s="35">
        <v>99.1</v>
      </c>
      <c r="W244" s="35">
        <v>99.7</v>
      </c>
      <c r="X244" s="35">
        <v>102.2</v>
      </c>
      <c r="Y244" s="35">
        <v>100.3</v>
      </c>
      <c r="Z244" s="35">
        <v>99.3</v>
      </c>
      <c r="AA244" s="35">
        <v>98.9</v>
      </c>
      <c r="AB244" s="35">
        <v>97.3</v>
      </c>
      <c r="AC244" s="35">
        <v>95.5</v>
      </c>
      <c r="AD244" s="35">
        <v>96.7</v>
      </c>
      <c r="AE244" s="35">
        <v>98.4</v>
      </c>
      <c r="AF244" s="35">
        <v>97.6</v>
      </c>
      <c r="AG244" s="35">
        <v>97.5</v>
      </c>
      <c r="AH244" s="35">
        <v>97.7</v>
      </c>
      <c r="AI244" s="35">
        <v>97.7</v>
      </c>
      <c r="AJ244" s="35">
        <v>97.4</v>
      </c>
      <c r="AK244" s="35">
        <v>97.4</v>
      </c>
      <c r="AL244" s="35">
        <v>97.2</v>
      </c>
      <c r="AM244" s="35">
        <v>97.1</v>
      </c>
      <c r="AN244" s="35">
        <v>97.5</v>
      </c>
      <c r="AO244" s="35">
        <v>97.5</v>
      </c>
      <c r="AP244" s="35">
        <v>97.5</v>
      </c>
      <c r="AQ244" s="35">
        <v>96.7</v>
      </c>
      <c r="AR244" s="35">
        <v>97.9</v>
      </c>
      <c r="AS244" s="35">
        <v>97.9</v>
      </c>
      <c r="AT244" s="35">
        <v>97.9</v>
      </c>
      <c r="AU244" s="35">
        <v>99.9</v>
      </c>
      <c r="AV244" s="35">
        <v>99.7</v>
      </c>
      <c r="AW244" s="35">
        <v>99.7</v>
      </c>
      <c r="AX244" s="35">
        <v>99.7</v>
      </c>
      <c r="AY244" s="35">
        <v>99.7</v>
      </c>
      <c r="AZ244" s="35">
        <v>96.4</v>
      </c>
      <c r="BA244" s="35">
        <v>98.3</v>
      </c>
      <c r="BB244" s="35">
        <v>97.5</v>
      </c>
      <c r="BC244" s="35">
        <v>99</v>
      </c>
      <c r="BD244" s="35">
        <v>100.2</v>
      </c>
      <c r="BE244" s="35">
        <v>101.5</v>
      </c>
      <c r="BF244" s="35">
        <v>102.1</v>
      </c>
      <c r="BG244" s="35">
        <v>104</v>
      </c>
      <c r="BH244" s="35">
        <v>101.9</v>
      </c>
      <c r="BI244" s="35">
        <v>102.2</v>
      </c>
      <c r="BJ244" s="35">
        <v>105.4</v>
      </c>
      <c r="BK244" s="35">
        <v>109.1</v>
      </c>
      <c r="BL244" s="35">
        <v>110.5</v>
      </c>
      <c r="BM244" s="35">
        <v>111</v>
      </c>
      <c r="BN244" s="35">
        <v>112.4</v>
      </c>
      <c r="BO244" s="35">
        <v>120.8</v>
      </c>
      <c r="BP244" s="35">
        <v>122.4</v>
      </c>
      <c r="BQ244" s="35">
        <v>123.2</v>
      </c>
      <c r="BR244" s="35">
        <v>122.1</v>
      </c>
      <c r="BS244" s="35">
        <v>123.2</v>
      </c>
      <c r="BT244" s="35">
        <v>126.9</v>
      </c>
      <c r="BU244" s="35">
        <v>127.8</v>
      </c>
      <c r="BV244" s="35">
        <v>129.9</v>
      </c>
      <c r="BW244" s="35">
        <v>139.9</v>
      </c>
      <c r="BX244" s="35">
        <v>143.5</v>
      </c>
      <c r="BY244" s="35">
        <v>150.80000000000001</v>
      </c>
      <c r="BZ244" s="35">
        <v>157.1</v>
      </c>
      <c r="CA244" s="35">
        <v>155.30000000000001</v>
      </c>
      <c r="CB244" s="35">
        <v>143.30000000000001</v>
      </c>
      <c r="CC244" s="35">
        <v>136.80000000000001</v>
      </c>
      <c r="CD244" s="35">
        <v>130</v>
      </c>
      <c r="CE244" s="35">
        <v>126.3</v>
      </c>
      <c r="CF244" s="35">
        <v>121.3</v>
      </c>
      <c r="CG244" s="35">
        <v>123.6</v>
      </c>
      <c r="CH244" s="35">
        <v>122.1</v>
      </c>
      <c r="CI244" s="35">
        <v>125.8</v>
      </c>
      <c r="CJ244" s="35">
        <v>127.7</v>
      </c>
      <c r="CK244" s="35">
        <v>129.30000000000001</v>
      </c>
      <c r="CL244" s="35">
        <v>129.69999999999999</v>
      </c>
    </row>
    <row r="245" spans="1:90">
      <c r="A245" s="43" t="s">
        <v>518</v>
      </c>
      <c r="B245" s="43" t="s">
        <v>519</v>
      </c>
      <c r="C245" s="34">
        <v>2.0400000000000001E-2</v>
      </c>
      <c r="D245" s="35">
        <v>98.9</v>
      </c>
      <c r="E245" s="35">
        <v>98.9</v>
      </c>
      <c r="F245" s="35">
        <v>98.8</v>
      </c>
      <c r="G245" s="35">
        <v>103.7</v>
      </c>
      <c r="H245" s="35">
        <v>101.2</v>
      </c>
      <c r="I245" s="35">
        <v>101.7</v>
      </c>
      <c r="J245" s="35">
        <v>101.7</v>
      </c>
      <c r="K245" s="35">
        <v>101.9</v>
      </c>
      <c r="L245" s="35">
        <v>101</v>
      </c>
      <c r="M245" s="35">
        <v>100.1</v>
      </c>
      <c r="N245" s="35">
        <v>100</v>
      </c>
      <c r="O245" s="35">
        <v>100.5</v>
      </c>
      <c r="P245" s="35">
        <v>101.5</v>
      </c>
      <c r="Q245" s="35">
        <v>101.5</v>
      </c>
      <c r="R245" s="35">
        <v>101.3</v>
      </c>
      <c r="S245" s="35">
        <v>96.6</v>
      </c>
      <c r="T245" s="35">
        <v>98.4</v>
      </c>
      <c r="U245" s="35">
        <v>98.4</v>
      </c>
      <c r="V245" s="35">
        <v>99.4</v>
      </c>
      <c r="W245" s="35">
        <v>99.3</v>
      </c>
      <c r="X245" s="35">
        <v>99.6</v>
      </c>
      <c r="Y245" s="35">
        <v>99.7</v>
      </c>
      <c r="Z245" s="35">
        <v>99.7</v>
      </c>
      <c r="AA245" s="35">
        <v>99.7</v>
      </c>
      <c r="AB245" s="35">
        <v>97.8</v>
      </c>
      <c r="AC245" s="35">
        <v>98</v>
      </c>
      <c r="AD245" s="35">
        <v>98.3</v>
      </c>
      <c r="AE245" s="35">
        <v>95</v>
      </c>
      <c r="AF245" s="35">
        <v>95</v>
      </c>
      <c r="AG245" s="35">
        <v>94.9</v>
      </c>
      <c r="AH245" s="35">
        <v>94.1</v>
      </c>
      <c r="AI245" s="35">
        <v>94.6</v>
      </c>
      <c r="AJ245" s="35">
        <v>94.3</v>
      </c>
      <c r="AK245" s="35">
        <v>94.2</v>
      </c>
      <c r="AL245" s="35">
        <v>94</v>
      </c>
      <c r="AM245" s="35">
        <v>94</v>
      </c>
      <c r="AN245" s="35">
        <v>93.8</v>
      </c>
      <c r="AO245" s="35">
        <v>93.8</v>
      </c>
      <c r="AP245" s="35">
        <v>94</v>
      </c>
      <c r="AQ245" s="35">
        <v>94</v>
      </c>
      <c r="AR245" s="35">
        <v>93.9</v>
      </c>
      <c r="AS245" s="35">
        <v>94.5</v>
      </c>
      <c r="AT245" s="35">
        <v>94.2</v>
      </c>
      <c r="AU245" s="35">
        <v>94.1</v>
      </c>
      <c r="AV245" s="35">
        <v>94.1</v>
      </c>
      <c r="AW245" s="35">
        <v>95.7</v>
      </c>
      <c r="AX245" s="35">
        <v>96.2</v>
      </c>
      <c r="AY245" s="35">
        <v>97.1</v>
      </c>
      <c r="AZ245" s="35">
        <v>97.4</v>
      </c>
      <c r="BA245" s="35">
        <v>97.1</v>
      </c>
      <c r="BB245" s="35">
        <v>97.1</v>
      </c>
      <c r="BC245" s="35">
        <v>97.1</v>
      </c>
      <c r="BD245" s="35">
        <v>97.1</v>
      </c>
      <c r="BE245" s="35">
        <v>97.1</v>
      </c>
      <c r="BF245" s="35">
        <v>97.1</v>
      </c>
      <c r="BG245" s="35">
        <v>97.1</v>
      </c>
      <c r="BH245" s="35">
        <v>98.5</v>
      </c>
      <c r="BI245" s="35">
        <v>99.9</v>
      </c>
      <c r="BJ245" s="35">
        <v>100.7</v>
      </c>
      <c r="BK245" s="35">
        <v>103.5</v>
      </c>
      <c r="BL245" s="35">
        <v>111.9</v>
      </c>
      <c r="BM245" s="35">
        <v>112.5</v>
      </c>
      <c r="BN245" s="35">
        <v>113.9</v>
      </c>
      <c r="BO245" s="35">
        <v>117.7</v>
      </c>
      <c r="BP245" s="35">
        <v>116.1</v>
      </c>
      <c r="BQ245" s="35">
        <v>119.6</v>
      </c>
      <c r="BR245" s="35">
        <v>118.5</v>
      </c>
      <c r="BS245" s="35">
        <v>118</v>
      </c>
      <c r="BT245" s="35">
        <v>118.6</v>
      </c>
      <c r="BU245" s="35">
        <v>118.6</v>
      </c>
      <c r="BV245" s="35">
        <v>122.1</v>
      </c>
      <c r="BW245" s="35">
        <v>123.5</v>
      </c>
      <c r="BX245" s="35">
        <v>136.1</v>
      </c>
      <c r="BY245" s="35">
        <v>145.30000000000001</v>
      </c>
      <c r="BZ245" s="35">
        <v>150.4</v>
      </c>
      <c r="CA245" s="35">
        <v>148.1</v>
      </c>
      <c r="CB245" s="35">
        <v>141.5</v>
      </c>
      <c r="CC245" s="35">
        <v>136.9</v>
      </c>
      <c r="CD245" s="35">
        <v>127.3</v>
      </c>
      <c r="CE245" s="35">
        <v>117.6</v>
      </c>
      <c r="CF245" s="35">
        <v>118.8</v>
      </c>
      <c r="CG245" s="35">
        <v>120.3</v>
      </c>
      <c r="CH245" s="35">
        <v>120.3</v>
      </c>
      <c r="CI245" s="35">
        <v>122.8</v>
      </c>
      <c r="CJ245" s="35">
        <v>126.5</v>
      </c>
      <c r="CK245" s="35">
        <v>126.2</v>
      </c>
      <c r="CL245" s="35">
        <v>124.5</v>
      </c>
    </row>
    <row r="246" spans="1:90">
      <c r="A246" s="43" t="s">
        <v>520</v>
      </c>
      <c r="B246" s="43" t="s">
        <v>521</v>
      </c>
      <c r="C246" s="34">
        <v>1.22818</v>
      </c>
      <c r="D246" s="35">
        <v>99.9</v>
      </c>
      <c r="E246" s="35">
        <v>100.6</v>
      </c>
      <c r="F246" s="35">
        <v>99.9</v>
      </c>
      <c r="G246" s="35">
        <v>99.3</v>
      </c>
      <c r="H246" s="35">
        <v>99.7</v>
      </c>
      <c r="I246" s="35">
        <v>100</v>
      </c>
      <c r="J246" s="35">
        <v>99</v>
      </c>
      <c r="K246" s="35">
        <v>99.7</v>
      </c>
      <c r="L246" s="35">
        <v>99.1</v>
      </c>
      <c r="M246" s="35">
        <v>99.2</v>
      </c>
      <c r="N246" s="35">
        <v>99</v>
      </c>
      <c r="O246" s="35">
        <v>99.1</v>
      </c>
      <c r="P246" s="35">
        <v>99</v>
      </c>
      <c r="Q246" s="35">
        <v>98.8</v>
      </c>
      <c r="R246" s="35">
        <v>98</v>
      </c>
      <c r="S246" s="35">
        <v>96.5</v>
      </c>
      <c r="T246" s="35">
        <v>96.2</v>
      </c>
      <c r="U246" s="35">
        <v>96.3</v>
      </c>
      <c r="V246" s="35">
        <v>95.9</v>
      </c>
      <c r="W246" s="35">
        <v>96.2</v>
      </c>
      <c r="X246" s="35">
        <v>97.3</v>
      </c>
      <c r="Y246" s="35">
        <v>96.6</v>
      </c>
      <c r="Z246" s="35">
        <v>96.5</v>
      </c>
      <c r="AA246" s="35">
        <v>96.6</v>
      </c>
      <c r="AB246" s="35">
        <v>97.3</v>
      </c>
      <c r="AC246" s="35">
        <v>97.1</v>
      </c>
      <c r="AD246" s="35">
        <v>97.4</v>
      </c>
      <c r="AE246" s="35">
        <v>97.7</v>
      </c>
      <c r="AF246" s="35">
        <v>98.2</v>
      </c>
      <c r="AG246" s="35">
        <v>98.7</v>
      </c>
      <c r="AH246" s="35">
        <v>98.7</v>
      </c>
      <c r="AI246" s="35">
        <v>99.2</v>
      </c>
      <c r="AJ246" s="35">
        <v>99</v>
      </c>
      <c r="AK246" s="35">
        <v>99.1</v>
      </c>
      <c r="AL246" s="35">
        <v>98.6</v>
      </c>
      <c r="AM246" s="35">
        <v>98.3</v>
      </c>
      <c r="AN246" s="35">
        <v>99.3</v>
      </c>
      <c r="AO246" s="35">
        <v>98.6</v>
      </c>
      <c r="AP246" s="35">
        <v>98.4</v>
      </c>
      <c r="AQ246" s="35">
        <v>101.2</v>
      </c>
      <c r="AR246" s="35">
        <v>101.1</v>
      </c>
      <c r="AS246" s="35">
        <v>101.6</v>
      </c>
      <c r="AT246" s="35">
        <v>101.9</v>
      </c>
      <c r="AU246" s="35">
        <v>102.5</v>
      </c>
      <c r="AV246" s="35">
        <v>102.9</v>
      </c>
      <c r="AW246" s="35">
        <v>102.5</v>
      </c>
      <c r="AX246" s="35">
        <v>102.6</v>
      </c>
      <c r="AY246" s="35">
        <v>101.8</v>
      </c>
      <c r="AZ246" s="35">
        <v>104</v>
      </c>
      <c r="BA246" s="35">
        <v>104.3</v>
      </c>
      <c r="BB246" s="35">
        <v>104.7</v>
      </c>
      <c r="BC246" s="35">
        <v>104.6</v>
      </c>
      <c r="BD246" s="35">
        <v>104.9</v>
      </c>
      <c r="BE246" s="35">
        <v>105.6</v>
      </c>
      <c r="BF246" s="35">
        <v>105.5</v>
      </c>
      <c r="BG246" s="35">
        <v>105.5</v>
      </c>
      <c r="BH246" s="35">
        <v>106.5</v>
      </c>
      <c r="BI246" s="35">
        <v>107.3</v>
      </c>
      <c r="BJ246" s="35">
        <v>107.3</v>
      </c>
      <c r="BK246" s="35">
        <v>108.1</v>
      </c>
      <c r="BL246" s="35">
        <v>108.4</v>
      </c>
      <c r="BM246" s="35">
        <v>108.9</v>
      </c>
      <c r="BN246" s="35">
        <v>109</v>
      </c>
      <c r="BO246" s="35">
        <v>110</v>
      </c>
      <c r="BP246" s="35">
        <v>111.7</v>
      </c>
      <c r="BQ246" s="35">
        <v>111.9</v>
      </c>
      <c r="BR246" s="35">
        <v>111.8</v>
      </c>
      <c r="BS246" s="35">
        <v>112.2</v>
      </c>
      <c r="BT246" s="35">
        <v>112.5</v>
      </c>
      <c r="BU246" s="35">
        <v>112.7</v>
      </c>
      <c r="BV246" s="35">
        <v>113.1</v>
      </c>
      <c r="BW246" s="35">
        <v>113.6</v>
      </c>
      <c r="BX246" s="35">
        <v>119.8</v>
      </c>
      <c r="BY246" s="35">
        <v>123.7</v>
      </c>
      <c r="BZ246" s="35">
        <v>128</v>
      </c>
      <c r="CA246" s="35">
        <v>130.5</v>
      </c>
      <c r="CB246" s="35">
        <v>133.6</v>
      </c>
      <c r="CC246" s="35">
        <v>134.19999999999999</v>
      </c>
      <c r="CD246" s="35">
        <v>132.4</v>
      </c>
      <c r="CE246" s="35">
        <v>131.30000000000001</v>
      </c>
      <c r="CF246" s="35">
        <v>130.80000000000001</v>
      </c>
      <c r="CG246" s="35">
        <v>130.69999999999999</v>
      </c>
      <c r="CH246" s="35">
        <v>130.69999999999999</v>
      </c>
      <c r="CI246" s="35">
        <v>130.80000000000001</v>
      </c>
      <c r="CJ246" s="35">
        <v>130.69999999999999</v>
      </c>
      <c r="CK246" s="35">
        <v>131.69999999999999</v>
      </c>
      <c r="CL246" s="35">
        <v>131.4</v>
      </c>
    </row>
    <row r="247" spans="1:90">
      <c r="A247" s="43" t="s">
        <v>522</v>
      </c>
      <c r="B247" s="43" t="s">
        <v>523</v>
      </c>
      <c r="C247" s="34">
        <v>0.45315</v>
      </c>
      <c r="D247" s="35">
        <v>100.2</v>
      </c>
      <c r="E247" s="35">
        <v>100.2</v>
      </c>
      <c r="F247" s="35">
        <v>98.3</v>
      </c>
      <c r="G247" s="35">
        <v>99.3</v>
      </c>
      <c r="H247" s="35">
        <v>99.6</v>
      </c>
      <c r="I247" s="35">
        <v>99.6</v>
      </c>
      <c r="J247" s="35">
        <v>99.1</v>
      </c>
      <c r="K247" s="35">
        <v>99.7</v>
      </c>
      <c r="L247" s="35">
        <v>99.4</v>
      </c>
      <c r="M247" s="35">
        <v>99.6</v>
      </c>
      <c r="N247" s="35">
        <v>99</v>
      </c>
      <c r="O247" s="35">
        <v>99.2</v>
      </c>
      <c r="P247" s="35">
        <v>98.1</v>
      </c>
      <c r="Q247" s="35">
        <v>97.3</v>
      </c>
      <c r="R247" s="35">
        <v>95.3</v>
      </c>
      <c r="S247" s="35">
        <v>90.8</v>
      </c>
      <c r="T247" s="35">
        <v>89.6</v>
      </c>
      <c r="U247" s="35">
        <v>89.9</v>
      </c>
      <c r="V247" s="35">
        <v>88.9</v>
      </c>
      <c r="W247" s="35">
        <v>89.5</v>
      </c>
      <c r="X247" s="35">
        <v>91.4</v>
      </c>
      <c r="Y247" s="35">
        <v>90.7</v>
      </c>
      <c r="Z247" s="35">
        <v>89.5</v>
      </c>
      <c r="AA247" s="35">
        <v>89.5</v>
      </c>
      <c r="AB247" s="35">
        <v>90.3</v>
      </c>
      <c r="AC247" s="35">
        <v>89</v>
      </c>
      <c r="AD247" s="35">
        <v>89</v>
      </c>
      <c r="AE247" s="35">
        <v>91.2</v>
      </c>
      <c r="AF247" s="35">
        <v>91.2</v>
      </c>
      <c r="AG247" s="35">
        <v>91.5</v>
      </c>
      <c r="AH247" s="35">
        <v>91.2</v>
      </c>
      <c r="AI247" s="35">
        <v>91.8</v>
      </c>
      <c r="AJ247" s="35">
        <v>91.6</v>
      </c>
      <c r="AK247" s="35">
        <v>92.1</v>
      </c>
      <c r="AL247" s="35">
        <v>92.4</v>
      </c>
      <c r="AM247" s="35">
        <v>92.5</v>
      </c>
      <c r="AN247" s="35">
        <v>93.8</v>
      </c>
      <c r="AO247" s="35">
        <v>93.1</v>
      </c>
      <c r="AP247" s="35">
        <v>92</v>
      </c>
      <c r="AQ247" s="35">
        <v>96.3</v>
      </c>
      <c r="AR247" s="35">
        <v>96.8</v>
      </c>
      <c r="AS247" s="35">
        <v>97.6</v>
      </c>
      <c r="AT247" s="35">
        <v>97.7</v>
      </c>
      <c r="AU247" s="35">
        <v>98.6</v>
      </c>
      <c r="AV247" s="35">
        <v>99.6</v>
      </c>
      <c r="AW247" s="35">
        <v>98.5</v>
      </c>
      <c r="AX247" s="35">
        <v>99</v>
      </c>
      <c r="AY247" s="35">
        <v>96.7</v>
      </c>
      <c r="AZ247" s="35">
        <v>101.5</v>
      </c>
      <c r="BA247" s="35">
        <v>101.6</v>
      </c>
      <c r="BB247" s="35">
        <v>101.6</v>
      </c>
      <c r="BC247" s="35">
        <v>102</v>
      </c>
      <c r="BD247" s="35">
        <v>101.2</v>
      </c>
      <c r="BE247" s="35">
        <v>101.6</v>
      </c>
      <c r="BF247" s="35">
        <v>102.3</v>
      </c>
      <c r="BG247" s="35">
        <v>102.1</v>
      </c>
      <c r="BH247" s="35">
        <v>102.3</v>
      </c>
      <c r="BI247" s="35">
        <v>104.2</v>
      </c>
      <c r="BJ247" s="35">
        <v>104.5</v>
      </c>
      <c r="BK247" s="35">
        <v>104.3</v>
      </c>
      <c r="BL247" s="35">
        <v>104.8</v>
      </c>
      <c r="BM247" s="35">
        <v>104.8</v>
      </c>
      <c r="BN247" s="35">
        <v>104.8</v>
      </c>
      <c r="BO247" s="35">
        <v>106</v>
      </c>
      <c r="BP247" s="35">
        <v>108.4</v>
      </c>
      <c r="BQ247" s="35">
        <v>107.7</v>
      </c>
      <c r="BR247" s="35">
        <v>107</v>
      </c>
      <c r="BS247" s="35">
        <v>107.7</v>
      </c>
      <c r="BT247" s="35">
        <v>109</v>
      </c>
      <c r="BU247" s="35">
        <v>110</v>
      </c>
      <c r="BV247" s="35">
        <v>110.4</v>
      </c>
      <c r="BW247" s="35">
        <v>110.4</v>
      </c>
      <c r="BX247" s="35">
        <v>115</v>
      </c>
      <c r="BY247" s="35">
        <v>121.7</v>
      </c>
      <c r="BZ247" s="35">
        <v>125</v>
      </c>
      <c r="CA247" s="35">
        <v>127.7</v>
      </c>
      <c r="CB247" s="35">
        <v>135.1</v>
      </c>
      <c r="CC247" s="35">
        <v>133.4</v>
      </c>
      <c r="CD247" s="35">
        <v>128.9</v>
      </c>
      <c r="CE247" s="35">
        <v>128.4</v>
      </c>
      <c r="CF247" s="35">
        <v>128</v>
      </c>
      <c r="CG247" s="35">
        <v>127.8</v>
      </c>
      <c r="CH247" s="35">
        <v>128.1</v>
      </c>
      <c r="CI247" s="35">
        <v>127.4</v>
      </c>
      <c r="CJ247" s="35">
        <v>126.9</v>
      </c>
      <c r="CK247" s="35">
        <v>128.80000000000001</v>
      </c>
      <c r="CL247" s="35">
        <v>128.1</v>
      </c>
    </row>
    <row r="248" spans="1:90">
      <c r="A248" s="43" t="s">
        <v>524</v>
      </c>
      <c r="B248" s="43" t="s">
        <v>525</v>
      </c>
      <c r="C248" s="34">
        <v>0.11447</v>
      </c>
      <c r="D248" s="35">
        <v>100.5</v>
      </c>
      <c r="E248" s="35">
        <v>104.8</v>
      </c>
      <c r="F248" s="35">
        <v>105.3</v>
      </c>
      <c r="G248" s="35">
        <v>99.1</v>
      </c>
      <c r="H248" s="35">
        <v>103.3</v>
      </c>
      <c r="I248" s="35">
        <v>108.1</v>
      </c>
      <c r="J248" s="35">
        <v>101.4</v>
      </c>
      <c r="K248" s="35">
        <v>105.7</v>
      </c>
      <c r="L248" s="35">
        <v>98.3</v>
      </c>
      <c r="M248" s="35">
        <v>99.7</v>
      </c>
      <c r="N248" s="35">
        <v>99.8</v>
      </c>
      <c r="O248" s="35">
        <v>99.4</v>
      </c>
      <c r="P248" s="35">
        <v>98.4</v>
      </c>
      <c r="Q248" s="35">
        <v>100.7</v>
      </c>
      <c r="R248" s="35">
        <v>100.7</v>
      </c>
      <c r="S248" s="35">
        <v>99.1</v>
      </c>
      <c r="T248" s="35">
        <v>98.8</v>
      </c>
      <c r="U248" s="35">
        <v>97.6</v>
      </c>
      <c r="V248" s="35">
        <v>96.8</v>
      </c>
      <c r="W248" s="35">
        <v>96.8</v>
      </c>
      <c r="X248" s="35">
        <v>98.5</v>
      </c>
      <c r="Y248" s="35">
        <v>96.4</v>
      </c>
      <c r="Z248" s="35">
        <v>98.4</v>
      </c>
      <c r="AA248" s="35">
        <v>98.4</v>
      </c>
      <c r="AB248" s="35">
        <v>95.7</v>
      </c>
      <c r="AC248" s="35">
        <v>98.3</v>
      </c>
      <c r="AD248" s="35">
        <v>99.3</v>
      </c>
      <c r="AE248" s="35">
        <v>97.1</v>
      </c>
      <c r="AF248" s="35">
        <v>99</v>
      </c>
      <c r="AG248" s="35">
        <v>103.9</v>
      </c>
      <c r="AH248" s="35">
        <v>103.9</v>
      </c>
      <c r="AI248" s="35">
        <v>103.9</v>
      </c>
      <c r="AJ248" s="35">
        <v>103.9</v>
      </c>
      <c r="AK248" s="35">
        <v>104</v>
      </c>
      <c r="AL248" s="35">
        <v>97.3</v>
      </c>
      <c r="AM248" s="35">
        <v>97.3</v>
      </c>
      <c r="AN248" s="35">
        <v>98.5</v>
      </c>
      <c r="AO248" s="35">
        <v>97.3</v>
      </c>
      <c r="AP248" s="35">
        <v>97.3</v>
      </c>
      <c r="AQ248" s="35">
        <v>97.6</v>
      </c>
      <c r="AR248" s="35">
        <v>99.5</v>
      </c>
      <c r="AS248" s="35">
        <v>99.5</v>
      </c>
      <c r="AT248" s="35">
        <v>99.5</v>
      </c>
      <c r="AU248" s="35">
        <v>99.5</v>
      </c>
      <c r="AV248" s="35">
        <v>99.5</v>
      </c>
      <c r="AW248" s="35">
        <v>99.5</v>
      </c>
      <c r="AX248" s="35">
        <v>99.5</v>
      </c>
      <c r="AY248" s="35">
        <v>99.5</v>
      </c>
      <c r="AZ248" s="35">
        <v>102.1</v>
      </c>
      <c r="BA248" s="35">
        <v>99.9</v>
      </c>
      <c r="BB248" s="35">
        <v>102.1</v>
      </c>
      <c r="BC248" s="35">
        <v>98</v>
      </c>
      <c r="BD248" s="35">
        <v>101.4</v>
      </c>
      <c r="BE248" s="35">
        <v>102.3</v>
      </c>
      <c r="BF248" s="35">
        <v>102.3</v>
      </c>
      <c r="BG248" s="35">
        <v>102.8</v>
      </c>
      <c r="BH248" s="35">
        <v>102.9</v>
      </c>
      <c r="BI248" s="35">
        <v>104.8</v>
      </c>
      <c r="BJ248" s="35">
        <v>103.1</v>
      </c>
      <c r="BK248" s="35">
        <v>109.1</v>
      </c>
      <c r="BL248" s="35">
        <v>109</v>
      </c>
      <c r="BM248" s="35">
        <v>112.1</v>
      </c>
      <c r="BN248" s="35">
        <v>110.6</v>
      </c>
      <c r="BO248" s="35">
        <v>109.7</v>
      </c>
      <c r="BP248" s="35">
        <v>112.5</v>
      </c>
      <c r="BQ248" s="35">
        <v>112.5</v>
      </c>
      <c r="BR248" s="35">
        <v>112.5</v>
      </c>
      <c r="BS248" s="35">
        <v>112.5</v>
      </c>
      <c r="BT248" s="35">
        <v>112.5</v>
      </c>
      <c r="BU248" s="35">
        <v>112.5</v>
      </c>
      <c r="BV248" s="35">
        <v>112.5</v>
      </c>
      <c r="BW248" s="35">
        <v>115.9</v>
      </c>
      <c r="BX248" s="35">
        <v>125.3</v>
      </c>
      <c r="BY248" s="35">
        <v>126.5</v>
      </c>
      <c r="BZ248" s="35">
        <v>128.30000000000001</v>
      </c>
      <c r="CA248" s="35">
        <v>129.4</v>
      </c>
      <c r="CB248" s="35">
        <v>130</v>
      </c>
      <c r="CC248" s="35">
        <v>131.4</v>
      </c>
      <c r="CD248" s="35">
        <v>131.4</v>
      </c>
      <c r="CE248" s="35">
        <v>130</v>
      </c>
      <c r="CF248" s="35">
        <v>128.1</v>
      </c>
      <c r="CG248" s="35">
        <v>126.7</v>
      </c>
      <c r="CH248" s="35">
        <v>126.7</v>
      </c>
      <c r="CI248" s="35">
        <v>128.4</v>
      </c>
      <c r="CJ248" s="35">
        <v>125</v>
      </c>
      <c r="CK248" s="35">
        <v>126.8</v>
      </c>
      <c r="CL248" s="35">
        <v>123.7</v>
      </c>
    </row>
    <row r="249" spans="1:90">
      <c r="A249" s="43" t="s">
        <v>526</v>
      </c>
      <c r="B249" s="43" t="s">
        <v>527</v>
      </c>
      <c r="C249" s="34">
        <v>0.12916</v>
      </c>
      <c r="D249" s="35">
        <v>99.1</v>
      </c>
      <c r="E249" s="35">
        <v>100.4</v>
      </c>
      <c r="F249" s="35">
        <v>100.1</v>
      </c>
      <c r="G249" s="35">
        <v>101.3</v>
      </c>
      <c r="H249" s="35">
        <v>101.5</v>
      </c>
      <c r="I249" s="35">
        <v>100.8</v>
      </c>
      <c r="J249" s="35">
        <v>99.5</v>
      </c>
      <c r="K249" s="35">
        <v>98.6</v>
      </c>
      <c r="L249" s="35">
        <v>98.5</v>
      </c>
      <c r="M249" s="35">
        <v>98.2</v>
      </c>
      <c r="N249" s="35">
        <v>98.4</v>
      </c>
      <c r="O249" s="35">
        <v>99.2</v>
      </c>
      <c r="P249" s="35">
        <v>98.3</v>
      </c>
      <c r="Q249" s="35">
        <v>98.5</v>
      </c>
      <c r="R249" s="35">
        <v>98.4</v>
      </c>
      <c r="S249" s="35">
        <v>100.3</v>
      </c>
      <c r="T249" s="35">
        <v>97.7</v>
      </c>
      <c r="U249" s="35">
        <v>97.4</v>
      </c>
      <c r="V249" s="35">
        <v>97.6</v>
      </c>
      <c r="W249" s="35">
        <v>97.2</v>
      </c>
      <c r="X249" s="35">
        <v>97.4</v>
      </c>
      <c r="Y249" s="35">
        <v>96.7</v>
      </c>
      <c r="Z249" s="35">
        <v>96.4</v>
      </c>
      <c r="AA249" s="35">
        <v>96.1</v>
      </c>
      <c r="AB249" s="35">
        <v>96.7</v>
      </c>
      <c r="AC249" s="35">
        <v>96.3</v>
      </c>
      <c r="AD249" s="35">
        <v>97</v>
      </c>
      <c r="AE249" s="35">
        <v>95.4</v>
      </c>
      <c r="AF249" s="35">
        <v>96</v>
      </c>
      <c r="AG249" s="35">
        <v>95.6</v>
      </c>
      <c r="AH249" s="35">
        <v>96.3</v>
      </c>
      <c r="AI249" s="35">
        <v>98</v>
      </c>
      <c r="AJ249" s="35">
        <v>98.3</v>
      </c>
      <c r="AK249" s="35">
        <v>97</v>
      </c>
      <c r="AL249" s="35">
        <v>98.8</v>
      </c>
      <c r="AM249" s="35">
        <v>98.5</v>
      </c>
      <c r="AN249" s="35">
        <v>100.1</v>
      </c>
      <c r="AO249" s="35">
        <v>97.6</v>
      </c>
      <c r="AP249" s="35">
        <v>98.3</v>
      </c>
      <c r="AQ249" s="35">
        <v>99.7</v>
      </c>
      <c r="AR249" s="35">
        <v>98.2</v>
      </c>
      <c r="AS249" s="35">
        <v>99.7</v>
      </c>
      <c r="AT249" s="35">
        <v>101.5</v>
      </c>
      <c r="AU249" s="35">
        <v>103.7</v>
      </c>
      <c r="AV249" s="35">
        <v>103.3</v>
      </c>
      <c r="AW249" s="35">
        <v>104</v>
      </c>
      <c r="AX249" s="35">
        <v>103.3</v>
      </c>
      <c r="AY249" s="35">
        <v>103.8</v>
      </c>
      <c r="AZ249" s="35">
        <v>104.7</v>
      </c>
      <c r="BA249" s="35">
        <v>104.6</v>
      </c>
      <c r="BB249" s="35">
        <v>102.8</v>
      </c>
      <c r="BC249" s="35">
        <v>105.6</v>
      </c>
      <c r="BD249" s="35">
        <v>106.1</v>
      </c>
      <c r="BE249" s="35">
        <v>105.4</v>
      </c>
      <c r="BF249" s="35">
        <v>105.4</v>
      </c>
      <c r="BG249" s="35">
        <v>105.8</v>
      </c>
      <c r="BH249" s="35">
        <v>107.6</v>
      </c>
      <c r="BI249" s="35">
        <v>105.8</v>
      </c>
      <c r="BJ249" s="35">
        <v>106.1</v>
      </c>
      <c r="BK249" s="35">
        <v>107.8</v>
      </c>
      <c r="BL249" s="35">
        <v>109.5</v>
      </c>
      <c r="BM249" s="35">
        <v>110.3</v>
      </c>
      <c r="BN249" s="35">
        <v>111.2</v>
      </c>
      <c r="BO249" s="35">
        <v>111.9</v>
      </c>
      <c r="BP249" s="35">
        <v>113.9</v>
      </c>
      <c r="BQ249" s="35">
        <v>114.3</v>
      </c>
      <c r="BR249" s="35">
        <v>114.3</v>
      </c>
      <c r="BS249" s="35">
        <v>114.9</v>
      </c>
      <c r="BT249" s="35">
        <v>115.3</v>
      </c>
      <c r="BU249" s="35">
        <v>115.3</v>
      </c>
      <c r="BV249" s="35">
        <v>116.4</v>
      </c>
      <c r="BW249" s="35">
        <v>118.8</v>
      </c>
      <c r="BX249" s="35">
        <v>126.9</v>
      </c>
      <c r="BY249" s="35">
        <v>131.80000000000001</v>
      </c>
      <c r="BZ249" s="35">
        <v>136.6</v>
      </c>
      <c r="CA249" s="35">
        <v>139.1</v>
      </c>
      <c r="CB249" s="35">
        <v>137.6</v>
      </c>
      <c r="CC249" s="35">
        <v>139</v>
      </c>
      <c r="CD249" s="35">
        <v>139.30000000000001</v>
      </c>
      <c r="CE249" s="35">
        <v>137.5</v>
      </c>
      <c r="CF249" s="35">
        <v>137.19999999999999</v>
      </c>
      <c r="CG249" s="35">
        <v>136.1</v>
      </c>
      <c r="CH249" s="35">
        <v>135.30000000000001</v>
      </c>
      <c r="CI249" s="35">
        <v>134.9</v>
      </c>
      <c r="CJ249" s="35">
        <v>135.6</v>
      </c>
      <c r="CK249" s="35">
        <v>135.4</v>
      </c>
      <c r="CL249" s="35">
        <v>136.1</v>
      </c>
    </row>
    <row r="250" spans="1:90">
      <c r="A250" s="43" t="s">
        <v>528</v>
      </c>
      <c r="B250" s="43" t="s">
        <v>529</v>
      </c>
      <c r="C250" s="34">
        <v>0.12382</v>
      </c>
      <c r="D250" s="35">
        <v>100.9</v>
      </c>
      <c r="E250" s="35">
        <v>100.9</v>
      </c>
      <c r="F250" s="35">
        <v>100.9</v>
      </c>
      <c r="G250" s="35">
        <v>100.6</v>
      </c>
      <c r="H250" s="35">
        <v>101.1</v>
      </c>
      <c r="I250" s="35">
        <v>101.3</v>
      </c>
      <c r="J250" s="35">
        <v>101.3</v>
      </c>
      <c r="K250" s="35">
        <v>101.3</v>
      </c>
      <c r="L250" s="35">
        <v>102</v>
      </c>
      <c r="M250" s="35">
        <v>102.5</v>
      </c>
      <c r="N250" s="35">
        <v>102.5</v>
      </c>
      <c r="O250" s="35">
        <v>102.5</v>
      </c>
      <c r="P250" s="35">
        <v>104.1</v>
      </c>
      <c r="Q250" s="35">
        <v>104.1</v>
      </c>
      <c r="R250" s="35">
        <v>104.1</v>
      </c>
      <c r="S250" s="35">
        <v>104.5</v>
      </c>
      <c r="T250" s="35">
        <v>104.5</v>
      </c>
      <c r="U250" s="35">
        <v>104.5</v>
      </c>
      <c r="V250" s="35">
        <v>104.7</v>
      </c>
      <c r="W250" s="35">
        <v>104.7</v>
      </c>
      <c r="X250" s="35">
        <v>104.7</v>
      </c>
      <c r="Y250" s="35">
        <v>104.7</v>
      </c>
      <c r="Z250" s="35">
        <v>104.7</v>
      </c>
      <c r="AA250" s="35">
        <v>106</v>
      </c>
      <c r="AB250" s="35">
        <v>111.4</v>
      </c>
      <c r="AC250" s="35">
        <v>111.4</v>
      </c>
      <c r="AD250" s="35">
        <v>111.4</v>
      </c>
      <c r="AE250" s="35">
        <v>112.2</v>
      </c>
      <c r="AF250" s="35">
        <v>112.2</v>
      </c>
      <c r="AG250" s="35">
        <v>112.1</v>
      </c>
      <c r="AH250" s="35">
        <v>112</v>
      </c>
      <c r="AI250" s="35">
        <v>112</v>
      </c>
      <c r="AJ250" s="35">
        <v>112</v>
      </c>
      <c r="AK250" s="35">
        <v>112</v>
      </c>
      <c r="AL250" s="35">
        <v>112</v>
      </c>
      <c r="AM250" s="35">
        <v>111.8</v>
      </c>
      <c r="AN250" s="35">
        <v>111.8</v>
      </c>
      <c r="AO250" s="35">
        <v>111.8</v>
      </c>
      <c r="AP250" s="35">
        <v>111.8</v>
      </c>
      <c r="AQ250" s="35">
        <v>111.8</v>
      </c>
      <c r="AR250" s="35">
        <v>111.8</v>
      </c>
      <c r="AS250" s="35">
        <v>111.8</v>
      </c>
      <c r="AT250" s="35">
        <v>111.8</v>
      </c>
      <c r="AU250" s="35">
        <v>111.8</v>
      </c>
      <c r="AV250" s="35">
        <v>111.8</v>
      </c>
      <c r="AW250" s="35">
        <v>111.8</v>
      </c>
      <c r="AX250" s="35">
        <v>111.8</v>
      </c>
      <c r="AY250" s="35">
        <v>111.8</v>
      </c>
      <c r="AZ250" s="35">
        <v>109.4</v>
      </c>
      <c r="BA250" s="35">
        <v>114</v>
      </c>
      <c r="BB250" s="35">
        <v>114.7</v>
      </c>
      <c r="BC250" s="35">
        <v>110.6</v>
      </c>
      <c r="BD250" s="35">
        <v>110.3</v>
      </c>
      <c r="BE250" s="35">
        <v>114.2</v>
      </c>
      <c r="BF250" s="35">
        <v>110.2</v>
      </c>
      <c r="BG250" s="35">
        <v>110.5</v>
      </c>
      <c r="BH250" s="35">
        <v>111.1</v>
      </c>
      <c r="BI250" s="35">
        <v>111.9</v>
      </c>
      <c r="BJ250" s="35">
        <v>111.4</v>
      </c>
      <c r="BK250" s="35">
        <v>112.2</v>
      </c>
      <c r="BL250" s="35">
        <v>112.2</v>
      </c>
      <c r="BM250" s="35">
        <v>111.2</v>
      </c>
      <c r="BN250" s="35">
        <v>111.3</v>
      </c>
      <c r="BO250" s="35">
        <v>109.6</v>
      </c>
      <c r="BP250" s="35">
        <v>110.1</v>
      </c>
      <c r="BQ250" s="35">
        <v>110.5</v>
      </c>
      <c r="BR250" s="35">
        <v>110.5</v>
      </c>
      <c r="BS250" s="35">
        <v>110.5</v>
      </c>
      <c r="BT250" s="35">
        <v>110.5</v>
      </c>
      <c r="BU250" s="35">
        <v>110.7</v>
      </c>
      <c r="BV250" s="35">
        <v>110.7</v>
      </c>
      <c r="BW250" s="35">
        <v>110.8</v>
      </c>
      <c r="BX250" s="35">
        <v>125.2</v>
      </c>
      <c r="BY250" s="35">
        <v>126.6</v>
      </c>
      <c r="BZ250" s="35">
        <v>128.4</v>
      </c>
      <c r="CA250" s="35">
        <v>128.6</v>
      </c>
      <c r="CB250" s="35">
        <v>129</v>
      </c>
      <c r="CC250" s="35">
        <v>131.19999999999999</v>
      </c>
      <c r="CD250" s="35">
        <v>133.19999999999999</v>
      </c>
      <c r="CE250" s="35">
        <v>133.1</v>
      </c>
      <c r="CF250" s="35">
        <v>133.1</v>
      </c>
      <c r="CG250" s="35">
        <v>133.19999999999999</v>
      </c>
      <c r="CH250" s="35">
        <v>133.30000000000001</v>
      </c>
      <c r="CI250" s="35">
        <v>133.5</v>
      </c>
      <c r="CJ250" s="35">
        <v>133.5</v>
      </c>
      <c r="CK250" s="35">
        <v>133.5</v>
      </c>
      <c r="CL250" s="35">
        <v>133.6</v>
      </c>
    </row>
    <row r="251" spans="1:90">
      <c r="A251" s="43" t="s">
        <v>530</v>
      </c>
      <c r="B251" s="43" t="s">
        <v>531</v>
      </c>
      <c r="C251" s="34">
        <v>0.17551</v>
      </c>
      <c r="D251" s="35">
        <v>98.1</v>
      </c>
      <c r="E251" s="35">
        <v>99.5</v>
      </c>
      <c r="F251" s="35">
        <v>99.6</v>
      </c>
      <c r="G251" s="35">
        <v>98.5</v>
      </c>
      <c r="H251" s="35">
        <v>97.1</v>
      </c>
      <c r="I251" s="35">
        <v>95.9</v>
      </c>
      <c r="J251" s="35">
        <v>96</v>
      </c>
      <c r="K251" s="35">
        <v>96.9</v>
      </c>
      <c r="L251" s="35">
        <v>97.5</v>
      </c>
      <c r="M251" s="35">
        <v>97</v>
      </c>
      <c r="N251" s="35">
        <v>96.8</v>
      </c>
      <c r="O251" s="35">
        <v>96.9</v>
      </c>
      <c r="P251" s="35">
        <v>97.4</v>
      </c>
      <c r="Q251" s="35">
        <v>97.1</v>
      </c>
      <c r="R251" s="35">
        <v>97.6</v>
      </c>
      <c r="S251" s="35">
        <v>97.6</v>
      </c>
      <c r="T251" s="35">
        <v>101.1</v>
      </c>
      <c r="U251" s="35">
        <v>101.6</v>
      </c>
      <c r="V251" s="35">
        <v>101</v>
      </c>
      <c r="W251" s="35">
        <v>101.4</v>
      </c>
      <c r="X251" s="35">
        <v>102.8</v>
      </c>
      <c r="Y251" s="35">
        <v>101.9</v>
      </c>
      <c r="Z251" s="35">
        <v>102.2</v>
      </c>
      <c r="AA251" s="35">
        <v>102.7</v>
      </c>
      <c r="AB251" s="35">
        <v>102.6</v>
      </c>
      <c r="AC251" s="35">
        <v>102.6</v>
      </c>
      <c r="AD251" s="35">
        <v>102.9</v>
      </c>
      <c r="AE251" s="35">
        <v>102.1</v>
      </c>
      <c r="AF251" s="35">
        <v>104</v>
      </c>
      <c r="AG251" s="35">
        <v>104.2</v>
      </c>
      <c r="AH251" s="35">
        <v>103.9</v>
      </c>
      <c r="AI251" s="35">
        <v>103.8</v>
      </c>
      <c r="AJ251" s="35">
        <v>102.8</v>
      </c>
      <c r="AK251" s="35">
        <v>102.7</v>
      </c>
      <c r="AL251" s="35">
        <v>102.4</v>
      </c>
      <c r="AM251" s="35">
        <v>100.2</v>
      </c>
      <c r="AN251" s="35">
        <v>100.5</v>
      </c>
      <c r="AO251" s="35">
        <v>100.3</v>
      </c>
      <c r="AP251" s="35">
        <v>101</v>
      </c>
      <c r="AQ251" s="35">
        <v>97.7</v>
      </c>
      <c r="AR251" s="35">
        <v>95.7</v>
      </c>
      <c r="AS251" s="35">
        <v>96.4</v>
      </c>
      <c r="AT251" s="35">
        <v>96.5</v>
      </c>
      <c r="AU251" s="35">
        <v>96.4</v>
      </c>
      <c r="AV251" s="35">
        <v>96.4</v>
      </c>
      <c r="AW251" s="35">
        <v>96.6</v>
      </c>
      <c r="AX251" s="35">
        <v>96.3</v>
      </c>
      <c r="AY251" s="35">
        <v>96</v>
      </c>
      <c r="AZ251" s="35">
        <v>94.3</v>
      </c>
      <c r="BA251" s="35">
        <v>93.3</v>
      </c>
      <c r="BB251" s="35">
        <v>94.8</v>
      </c>
      <c r="BC251" s="35">
        <v>96.7</v>
      </c>
      <c r="BD251" s="35">
        <v>96.9</v>
      </c>
      <c r="BE251" s="35">
        <v>97.7</v>
      </c>
      <c r="BF251" s="35">
        <v>98.3</v>
      </c>
      <c r="BG251" s="35">
        <v>98.2</v>
      </c>
      <c r="BH251" s="35">
        <v>101.8</v>
      </c>
      <c r="BI251" s="35">
        <v>101.7</v>
      </c>
      <c r="BJ251" s="35">
        <v>102.5</v>
      </c>
      <c r="BK251" s="35">
        <v>103.6</v>
      </c>
      <c r="BL251" s="35">
        <v>103.3</v>
      </c>
      <c r="BM251" s="35">
        <v>104.2</v>
      </c>
      <c r="BN251" s="35">
        <v>104.2</v>
      </c>
      <c r="BO251" s="35">
        <v>107.9</v>
      </c>
      <c r="BP251" s="35">
        <v>110</v>
      </c>
      <c r="BQ251" s="35">
        <v>109.5</v>
      </c>
      <c r="BR251" s="35">
        <v>110.8</v>
      </c>
      <c r="BS251" s="35">
        <v>110.3</v>
      </c>
      <c r="BT251" s="35">
        <v>109.8</v>
      </c>
      <c r="BU251" s="35">
        <v>108.2</v>
      </c>
      <c r="BV251" s="35">
        <v>108.4</v>
      </c>
      <c r="BW251" s="35">
        <v>108.4</v>
      </c>
      <c r="BX251" s="35">
        <v>115.9</v>
      </c>
      <c r="BY251" s="35">
        <v>117.9</v>
      </c>
      <c r="BZ251" s="35">
        <v>129.69999999999999</v>
      </c>
      <c r="CA251" s="35">
        <v>135.69999999999999</v>
      </c>
      <c r="CB251" s="35">
        <v>137.5</v>
      </c>
      <c r="CC251" s="35">
        <v>140.30000000000001</v>
      </c>
      <c r="CD251" s="35">
        <v>137.9</v>
      </c>
      <c r="CE251" s="35">
        <v>134.80000000000001</v>
      </c>
      <c r="CF251" s="35">
        <v>134</v>
      </c>
      <c r="CG251" s="35">
        <v>134.6</v>
      </c>
      <c r="CH251" s="35">
        <v>134.69999999999999</v>
      </c>
      <c r="CI251" s="35">
        <v>135.6</v>
      </c>
      <c r="CJ251" s="35">
        <v>137.19999999999999</v>
      </c>
      <c r="CK251" s="35">
        <v>138.1</v>
      </c>
      <c r="CL251" s="35">
        <v>139.1</v>
      </c>
    </row>
    <row r="252" spans="1:90">
      <c r="A252" s="43" t="s">
        <v>532</v>
      </c>
      <c r="B252" s="43" t="s">
        <v>533</v>
      </c>
      <c r="C252" s="34">
        <v>2.4719999999999999E-2</v>
      </c>
      <c r="D252" s="35">
        <v>99.2</v>
      </c>
      <c r="E252" s="35">
        <v>95.8</v>
      </c>
      <c r="F252" s="35">
        <v>94.9</v>
      </c>
      <c r="G252" s="35">
        <v>95.1</v>
      </c>
      <c r="H252" s="35">
        <v>95.6</v>
      </c>
      <c r="I252" s="35">
        <v>98.7</v>
      </c>
      <c r="J252" s="35">
        <v>99.4</v>
      </c>
      <c r="K252" s="35">
        <v>96.4</v>
      </c>
      <c r="L252" s="35">
        <v>97.3</v>
      </c>
      <c r="M252" s="35">
        <v>96</v>
      </c>
      <c r="N252" s="35">
        <v>97.2</v>
      </c>
      <c r="O252" s="35">
        <v>97.4</v>
      </c>
      <c r="P252" s="35">
        <v>106.4</v>
      </c>
      <c r="Q252" s="35">
        <v>100.1</v>
      </c>
      <c r="R252" s="35">
        <v>97</v>
      </c>
      <c r="S252" s="35">
        <v>97.8</v>
      </c>
      <c r="T252" s="35">
        <v>97.9</v>
      </c>
      <c r="U252" s="35">
        <v>98.3</v>
      </c>
      <c r="V252" s="35">
        <v>101.7</v>
      </c>
      <c r="W252" s="35">
        <v>103.9</v>
      </c>
      <c r="X252" s="35">
        <v>103.3</v>
      </c>
      <c r="Y252" s="35">
        <v>98.7</v>
      </c>
      <c r="Z252" s="35">
        <v>99</v>
      </c>
      <c r="AA252" s="35">
        <v>98.1</v>
      </c>
      <c r="AB252" s="35">
        <v>100.4</v>
      </c>
      <c r="AC252" s="35">
        <v>102.1</v>
      </c>
      <c r="AD252" s="35">
        <v>106.7</v>
      </c>
      <c r="AE252" s="35">
        <v>111.8</v>
      </c>
      <c r="AF252" s="35">
        <v>109.3</v>
      </c>
      <c r="AG252" s="35">
        <v>107.9</v>
      </c>
      <c r="AH252" s="35">
        <v>109.8</v>
      </c>
      <c r="AI252" s="35">
        <v>111.5</v>
      </c>
      <c r="AJ252" s="35">
        <v>110.4</v>
      </c>
      <c r="AK252" s="35">
        <v>109.3</v>
      </c>
      <c r="AL252" s="35">
        <v>106.5</v>
      </c>
      <c r="AM252" s="35">
        <v>106.2</v>
      </c>
      <c r="AN252" s="35">
        <v>113.2</v>
      </c>
      <c r="AO252" s="35">
        <v>114.4</v>
      </c>
      <c r="AP252" s="35">
        <v>117.1</v>
      </c>
      <c r="AQ252" s="35">
        <v>118.5</v>
      </c>
      <c r="AR252" s="35">
        <v>118.2</v>
      </c>
      <c r="AS252" s="35">
        <v>118.2</v>
      </c>
      <c r="AT252" s="35">
        <v>118.2</v>
      </c>
      <c r="AU252" s="35">
        <v>118.2</v>
      </c>
      <c r="AV252" s="35">
        <v>121.2</v>
      </c>
      <c r="AW252" s="35">
        <v>116.9</v>
      </c>
      <c r="AX252" s="35">
        <v>119</v>
      </c>
      <c r="AY252" s="35">
        <v>117.8</v>
      </c>
      <c r="AZ252" s="35">
        <v>120.2</v>
      </c>
      <c r="BA252" s="35">
        <v>120.1</v>
      </c>
      <c r="BB252" s="35">
        <v>120.3</v>
      </c>
      <c r="BC252" s="35">
        <v>120</v>
      </c>
      <c r="BD252" s="35">
        <v>122</v>
      </c>
      <c r="BE252" s="35">
        <v>125.1</v>
      </c>
      <c r="BF252" s="35">
        <v>122.2</v>
      </c>
      <c r="BG252" s="35">
        <v>123.4</v>
      </c>
      <c r="BH252" s="35">
        <v>123.7</v>
      </c>
      <c r="BI252" s="35">
        <v>123.7</v>
      </c>
      <c r="BJ252" s="35">
        <v>118.2</v>
      </c>
      <c r="BK252" s="35">
        <v>121.9</v>
      </c>
      <c r="BL252" s="35">
        <v>127.3</v>
      </c>
      <c r="BM252" s="35">
        <v>131.9</v>
      </c>
      <c r="BN252" s="35">
        <v>131</v>
      </c>
      <c r="BO252" s="35">
        <v>127.2</v>
      </c>
      <c r="BP252" s="35">
        <v>126.8</v>
      </c>
      <c r="BQ252" s="35">
        <v>127.2</v>
      </c>
      <c r="BR252" s="35">
        <v>126.9</v>
      </c>
      <c r="BS252" s="35">
        <v>127.1</v>
      </c>
      <c r="BT252" s="35">
        <v>127.7</v>
      </c>
      <c r="BU252" s="35">
        <v>127.7</v>
      </c>
      <c r="BV252" s="35">
        <v>127.7</v>
      </c>
      <c r="BW252" s="35">
        <v>127.7</v>
      </c>
      <c r="BX252" s="35">
        <v>128.6</v>
      </c>
      <c r="BY252" s="35">
        <v>133.4</v>
      </c>
      <c r="BZ252" s="35">
        <v>137.69999999999999</v>
      </c>
      <c r="CA252" s="35">
        <v>141.1</v>
      </c>
      <c r="CB252" s="35">
        <v>140.9</v>
      </c>
      <c r="CC252" s="35">
        <v>140.9</v>
      </c>
      <c r="CD252" s="35">
        <v>140.9</v>
      </c>
      <c r="CE252" s="35">
        <v>146.5</v>
      </c>
      <c r="CF252" s="35">
        <v>146.1</v>
      </c>
      <c r="CG252" s="35">
        <v>145.80000000000001</v>
      </c>
      <c r="CH252" s="35">
        <v>145.4</v>
      </c>
      <c r="CI252" s="35">
        <v>145.5</v>
      </c>
      <c r="CJ252" s="35">
        <v>145.5</v>
      </c>
      <c r="CK252" s="35">
        <v>145</v>
      </c>
      <c r="CL252" s="35">
        <v>142.30000000000001</v>
      </c>
    </row>
    <row r="253" spans="1:90">
      <c r="A253" s="43" t="s">
        <v>534</v>
      </c>
      <c r="B253" s="43" t="s">
        <v>535</v>
      </c>
      <c r="C253" s="34">
        <v>4.0849999999999997E-2</v>
      </c>
      <c r="D253" s="35">
        <v>100.4</v>
      </c>
      <c r="E253" s="35">
        <v>100.4</v>
      </c>
      <c r="F253" s="35">
        <v>100.4</v>
      </c>
      <c r="G253" s="35">
        <v>101.1</v>
      </c>
      <c r="H253" s="35">
        <v>101.1</v>
      </c>
      <c r="I253" s="35">
        <v>101.1</v>
      </c>
      <c r="J253" s="35">
        <v>101.1</v>
      </c>
      <c r="K253" s="35">
        <v>101.7</v>
      </c>
      <c r="L253" s="35">
        <v>101.7</v>
      </c>
      <c r="M253" s="35">
        <v>101.7</v>
      </c>
      <c r="N253" s="35">
        <v>101.7</v>
      </c>
      <c r="O253" s="35">
        <v>101.7</v>
      </c>
      <c r="P253" s="35">
        <v>103</v>
      </c>
      <c r="Q253" s="35">
        <v>103</v>
      </c>
      <c r="R253" s="35">
        <v>103</v>
      </c>
      <c r="S253" s="35">
        <v>104.8</v>
      </c>
      <c r="T253" s="35">
        <v>104.8</v>
      </c>
      <c r="U253" s="35">
        <v>104.8</v>
      </c>
      <c r="V253" s="35">
        <v>104.8</v>
      </c>
      <c r="W253" s="35">
        <v>104.8</v>
      </c>
      <c r="X253" s="35">
        <v>104.8</v>
      </c>
      <c r="Y253" s="35">
        <v>105.6</v>
      </c>
      <c r="Z253" s="35">
        <v>105.6</v>
      </c>
      <c r="AA253" s="35">
        <v>105.6</v>
      </c>
      <c r="AB253" s="35">
        <v>105.6</v>
      </c>
      <c r="AC253" s="35">
        <v>105.6</v>
      </c>
      <c r="AD253" s="35">
        <v>105.6</v>
      </c>
      <c r="AE253" s="35">
        <v>114</v>
      </c>
      <c r="AF253" s="35">
        <v>114</v>
      </c>
      <c r="AG253" s="35">
        <v>114</v>
      </c>
      <c r="AH253" s="35">
        <v>114</v>
      </c>
      <c r="AI253" s="35">
        <v>115.9</v>
      </c>
      <c r="AJ253" s="35">
        <v>115.9</v>
      </c>
      <c r="AK253" s="35">
        <v>115.9</v>
      </c>
      <c r="AL253" s="35">
        <v>115.9</v>
      </c>
      <c r="AM253" s="35">
        <v>115.9</v>
      </c>
      <c r="AN253" s="35">
        <v>118.2</v>
      </c>
      <c r="AO253" s="35">
        <v>118.2</v>
      </c>
      <c r="AP253" s="35">
        <v>118.2</v>
      </c>
      <c r="AQ253" s="35">
        <v>118.2</v>
      </c>
      <c r="AR253" s="35">
        <v>118.2</v>
      </c>
      <c r="AS253" s="35">
        <v>118.2</v>
      </c>
      <c r="AT253" s="35">
        <v>118.2</v>
      </c>
      <c r="AU253" s="35">
        <v>118.2</v>
      </c>
      <c r="AV253" s="35">
        <v>118.8</v>
      </c>
      <c r="AW253" s="35">
        <v>118.2</v>
      </c>
      <c r="AX253" s="35">
        <v>118.2</v>
      </c>
      <c r="AY253" s="35">
        <v>118.2</v>
      </c>
      <c r="AZ253" s="35">
        <v>119.6</v>
      </c>
      <c r="BA253" s="35">
        <v>119.6</v>
      </c>
      <c r="BB253" s="35">
        <v>119.1</v>
      </c>
      <c r="BC253" s="35">
        <v>117.7</v>
      </c>
      <c r="BD253" s="35">
        <v>121</v>
      </c>
      <c r="BE253" s="35">
        <v>121.4</v>
      </c>
      <c r="BF253" s="35">
        <v>121.5</v>
      </c>
      <c r="BG253" s="35">
        <v>121.7</v>
      </c>
      <c r="BH253" s="35">
        <v>121.7</v>
      </c>
      <c r="BI253" s="35">
        <v>123.4</v>
      </c>
      <c r="BJ253" s="35">
        <v>124.5</v>
      </c>
      <c r="BK253" s="35">
        <v>124.5</v>
      </c>
      <c r="BL253" s="35">
        <v>124.5</v>
      </c>
      <c r="BM253" s="35">
        <v>124.5</v>
      </c>
      <c r="BN253" s="35">
        <v>128.30000000000001</v>
      </c>
      <c r="BO253" s="35">
        <v>129.5</v>
      </c>
      <c r="BP253" s="35">
        <v>129.5</v>
      </c>
      <c r="BQ253" s="35">
        <v>129.5</v>
      </c>
      <c r="BR253" s="35">
        <v>129.5</v>
      </c>
      <c r="BS253" s="35">
        <v>133.30000000000001</v>
      </c>
      <c r="BT253" s="35">
        <v>129.5</v>
      </c>
      <c r="BU253" s="35">
        <v>129.5</v>
      </c>
      <c r="BV253" s="35">
        <v>129.5</v>
      </c>
      <c r="BW253" s="35">
        <v>133.9</v>
      </c>
      <c r="BX253" s="35">
        <v>146.30000000000001</v>
      </c>
      <c r="BY253" s="35">
        <v>151</v>
      </c>
      <c r="BZ253" s="35">
        <v>156.1</v>
      </c>
      <c r="CA253" s="35">
        <v>156.1</v>
      </c>
      <c r="CB253" s="35">
        <v>159.6</v>
      </c>
      <c r="CC253" s="35">
        <v>159.6</v>
      </c>
      <c r="CD253" s="35">
        <v>159.6</v>
      </c>
      <c r="CE253" s="35">
        <v>159.6</v>
      </c>
      <c r="CF253" s="35">
        <v>160.4</v>
      </c>
      <c r="CG253" s="35">
        <v>162.9</v>
      </c>
      <c r="CH253" s="35">
        <v>162.9</v>
      </c>
      <c r="CI253" s="35">
        <v>162.9</v>
      </c>
      <c r="CJ253" s="35">
        <v>162.9</v>
      </c>
      <c r="CK253" s="35">
        <v>162.9</v>
      </c>
      <c r="CL253" s="35">
        <v>163.30000000000001</v>
      </c>
    </row>
    <row r="254" spans="1:90">
      <c r="A254" s="43" t="s">
        <v>536</v>
      </c>
      <c r="B254" s="43" t="s">
        <v>537</v>
      </c>
      <c r="C254" s="34">
        <v>4.2700000000000002E-2</v>
      </c>
      <c r="D254" s="35">
        <v>100</v>
      </c>
      <c r="E254" s="35">
        <v>100</v>
      </c>
      <c r="F254" s="35">
        <v>100</v>
      </c>
      <c r="G254" s="35">
        <v>104.6</v>
      </c>
      <c r="H254" s="35">
        <v>104.6</v>
      </c>
      <c r="I254" s="35">
        <v>104.6</v>
      </c>
      <c r="J254" s="35">
        <v>104.6</v>
      </c>
      <c r="K254" s="35">
        <v>104.6</v>
      </c>
      <c r="L254" s="35">
        <v>104.7</v>
      </c>
      <c r="M254" s="35">
        <v>104.7</v>
      </c>
      <c r="N254" s="35">
        <v>104.7</v>
      </c>
      <c r="O254" s="35">
        <v>104.7</v>
      </c>
      <c r="P254" s="35">
        <v>104.7</v>
      </c>
      <c r="Q254" s="35">
        <v>104.7</v>
      </c>
      <c r="R254" s="35">
        <v>104.7</v>
      </c>
      <c r="S254" s="35">
        <v>107.8</v>
      </c>
      <c r="T254" s="35">
        <v>107.8</v>
      </c>
      <c r="U254" s="35">
        <v>107.8</v>
      </c>
      <c r="V254" s="35">
        <v>107.8</v>
      </c>
      <c r="W254" s="35">
        <v>107.8</v>
      </c>
      <c r="X254" s="35">
        <v>107.8</v>
      </c>
      <c r="Y254" s="35">
        <v>107.8</v>
      </c>
      <c r="Z254" s="35">
        <v>107.8</v>
      </c>
      <c r="AA254" s="35">
        <v>107.8</v>
      </c>
      <c r="AB254" s="35">
        <v>107.8</v>
      </c>
      <c r="AC254" s="35">
        <v>107.8</v>
      </c>
      <c r="AD254" s="35">
        <v>107.8</v>
      </c>
      <c r="AE254" s="35">
        <v>101</v>
      </c>
      <c r="AF254" s="35">
        <v>101</v>
      </c>
      <c r="AG254" s="35">
        <v>101</v>
      </c>
      <c r="AH254" s="35">
        <v>100.6</v>
      </c>
      <c r="AI254" s="35">
        <v>100.6</v>
      </c>
      <c r="AJ254" s="35">
        <v>100.6</v>
      </c>
      <c r="AK254" s="35">
        <v>100.6</v>
      </c>
      <c r="AL254" s="35">
        <v>100.6</v>
      </c>
      <c r="AM254" s="35">
        <v>100.6</v>
      </c>
      <c r="AN254" s="35">
        <v>98</v>
      </c>
      <c r="AO254" s="35">
        <v>97.1</v>
      </c>
      <c r="AP254" s="35">
        <v>98</v>
      </c>
      <c r="AQ254" s="35">
        <v>104.7</v>
      </c>
      <c r="AR254" s="35">
        <v>104.7</v>
      </c>
      <c r="AS254" s="35">
        <v>104.7</v>
      </c>
      <c r="AT254" s="35">
        <v>104.7</v>
      </c>
      <c r="AU254" s="35">
        <v>104.7</v>
      </c>
      <c r="AV254" s="35">
        <v>104.7</v>
      </c>
      <c r="AW254" s="35">
        <v>104.7</v>
      </c>
      <c r="AX254" s="35">
        <v>104.7</v>
      </c>
      <c r="AY254" s="35">
        <v>104.7</v>
      </c>
      <c r="AZ254" s="35">
        <v>113.9</v>
      </c>
      <c r="BA254" s="35">
        <v>117.4</v>
      </c>
      <c r="BB254" s="35">
        <v>120.8</v>
      </c>
      <c r="BC254" s="35">
        <v>120.8</v>
      </c>
      <c r="BD254" s="35">
        <v>120.8</v>
      </c>
      <c r="BE254" s="35">
        <v>120.8</v>
      </c>
      <c r="BF254" s="35">
        <v>120.8</v>
      </c>
      <c r="BG254" s="35">
        <v>120.8</v>
      </c>
      <c r="BH254" s="35">
        <v>122</v>
      </c>
      <c r="BI254" s="35">
        <v>122</v>
      </c>
      <c r="BJ254" s="35">
        <v>122</v>
      </c>
      <c r="BK254" s="35">
        <v>122</v>
      </c>
      <c r="BL254" s="35">
        <v>121.2</v>
      </c>
      <c r="BM254" s="35">
        <v>118.3</v>
      </c>
      <c r="BN254" s="35">
        <v>117.2</v>
      </c>
      <c r="BO254" s="35">
        <v>120.6</v>
      </c>
      <c r="BP254" s="35">
        <v>121.7</v>
      </c>
      <c r="BQ254" s="35">
        <v>121.7</v>
      </c>
      <c r="BR254" s="35">
        <v>121.7</v>
      </c>
      <c r="BS254" s="35">
        <v>121.7</v>
      </c>
      <c r="BT254" s="35">
        <v>121.7</v>
      </c>
      <c r="BU254" s="35">
        <v>121.7</v>
      </c>
      <c r="BV254" s="35">
        <v>121.7</v>
      </c>
      <c r="BW254" s="35">
        <v>118.7</v>
      </c>
      <c r="BX254" s="35">
        <v>106.3</v>
      </c>
      <c r="BY254" s="35">
        <v>107.1</v>
      </c>
      <c r="BZ254" s="35">
        <v>107.8</v>
      </c>
      <c r="CA254" s="35">
        <v>112.3</v>
      </c>
      <c r="CB254" s="35">
        <v>111.5</v>
      </c>
      <c r="CC254" s="35">
        <v>111.1</v>
      </c>
      <c r="CD254" s="35">
        <v>111.5</v>
      </c>
      <c r="CE254" s="35">
        <v>111.5</v>
      </c>
      <c r="CF254" s="35">
        <v>111.5</v>
      </c>
      <c r="CG254" s="35">
        <v>111.5</v>
      </c>
      <c r="CH254" s="35">
        <v>111.5</v>
      </c>
      <c r="CI254" s="35">
        <v>111.5</v>
      </c>
      <c r="CJ254" s="35">
        <v>111.5</v>
      </c>
      <c r="CK254" s="35">
        <v>111.2</v>
      </c>
      <c r="CL254" s="35">
        <v>111.1</v>
      </c>
    </row>
    <row r="255" spans="1:90">
      <c r="A255" s="43" t="s">
        <v>538</v>
      </c>
      <c r="B255" s="43" t="s">
        <v>539</v>
      </c>
      <c r="C255" s="34">
        <v>2.716E-2</v>
      </c>
      <c r="D255" s="35">
        <v>99.4</v>
      </c>
      <c r="E255" s="35">
        <v>101</v>
      </c>
      <c r="F255" s="35">
        <v>101</v>
      </c>
      <c r="G255" s="35">
        <v>98.8</v>
      </c>
      <c r="H255" s="35">
        <v>98.8</v>
      </c>
      <c r="I255" s="35">
        <v>98.8</v>
      </c>
      <c r="J255" s="35">
        <v>98.8</v>
      </c>
      <c r="K255" s="35">
        <v>98.8</v>
      </c>
      <c r="L255" s="35">
        <v>98.8</v>
      </c>
      <c r="M255" s="35">
        <v>98.8</v>
      </c>
      <c r="N255" s="35">
        <v>98.8</v>
      </c>
      <c r="O255" s="35">
        <v>98.8</v>
      </c>
      <c r="P255" s="35">
        <v>99</v>
      </c>
      <c r="Q255" s="35">
        <v>100.3</v>
      </c>
      <c r="R255" s="35">
        <v>100.3</v>
      </c>
      <c r="S255" s="35">
        <v>100.5</v>
      </c>
      <c r="T255" s="35">
        <v>100.5</v>
      </c>
      <c r="U255" s="35">
        <v>100.5</v>
      </c>
      <c r="V255" s="35">
        <v>105</v>
      </c>
      <c r="W255" s="35">
        <v>106.1</v>
      </c>
      <c r="X255" s="35">
        <v>106.1</v>
      </c>
      <c r="Y255" s="35">
        <v>106.1</v>
      </c>
      <c r="Z255" s="35">
        <v>106.1</v>
      </c>
      <c r="AA255" s="35">
        <v>106.1</v>
      </c>
      <c r="AB255" s="35">
        <v>106.9</v>
      </c>
      <c r="AC255" s="35">
        <v>108.6</v>
      </c>
      <c r="AD255" s="35">
        <v>108.6</v>
      </c>
      <c r="AE255" s="35">
        <v>108.7</v>
      </c>
      <c r="AF255" s="35">
        <v>108.7</v>
      </c>
      <c r="AG255" s="35">
        <v>108.7</v>
      </c>
      <c r="AH255" s="35">
        <v>110.5</v>
      </c>
      <c r="AI255" s="35">
        <v>110.5</v>
      </c>
      <c r="AJ255" s="35">
        <v>110.5</v>
      </c>
      <c r="AK255" s="35">
        <v>110.5</v>
      </c>
      <c r="AL255" s="35">
        <v>110.5</v>
      </c>
      <c r="AM255" s="35">
        <v>110.5</v>
      </c>
      <c r="AN255" s="35">
        <v>110.1</v>
      </c>
      <c r="AO255" s="35">
        <v>110.1</v>
      </c>
      <c r="AP255" s="35">
        <v>110.1</v>
      </c>
      <c r="AQ255" s="35">
        <v>115.7</v>
      </c>
      <c r="AR255" s="35">
        <v>115.7</v>
      </c>
      <c r="AS255" s="35">
        <v>115.7</v>
      </c>
      <c r="AT255" s="35">
        <v>115.7</v>
      </c>
      <c r="AU255" s="35">
        <v>115.7</v>
      </c>
      <c r="AV255" s="35">
        <v>117</v>
      </c>
      <c r="AW255" s="35">
        <v>117</v>
      </c>
      <c r="AX255" s="35">
        <v>117</v>
      </c>
      <c r="AY255" s="35">
        <v>117</v>
      </c>
      <c r="AZ255" s="35">
        <v>119.6</v>
      </c>
      <c r="BA255" s="35">
        <v>119.6</v>
      </c>
      <c r="BB255" s="35">
        <v>120.1</v>
      </c>
      <c r="BC255" s="35">
        <v>121</v>
      </c>
      <c r="BD255" s="35">
        <v>121</v>
      </c>
      <c r="BE255" s="35">
        <v>121</v>
      </c>
      <c r="BF255" s="35">
        <v>121</v>
      </c>
      <c r="BG255" s="35">
        <v>121</v>
      </c>
      <c r="BH255" s="35">
        <v>121.7</v>
      </c>
      <c r="BI255" s="35">
        <v>122.9</v>
      </c>
      <c r="BJ255" s="35">
        <v>121.7</v>
      </c>
      <c r="BK255" s="35">
        <v>114.4</v>
      </c>
      <c r="BL255" s="35">
        <v>114.4</v>
      </c>
      <c r="BM255" s="35">
        <v>114.4</v>
      </c>
      <c r="BN255" s="35">
        <v>119.4</v>
      </c>
      <c r="BO255" s="35">
        <v>124.3</v>
      </c>
      <c r="BP255" s="35">
        <v>124.3</v>
      </c>
      <c r="BQ255" s="35">
        <v>146.4</v>
      </c>
      <c r="BR255" s="35">
        <v>146.80000000000001</v>
      </c>
      <c r="BS255" s="35">
        <v>148</v>
      </c>
      <c r="BT255" s="35">
        <v>147.69999999999999</v>
      </c>
      <c r="BU255" s="35">
        <v>147.5</v>
      </c>
      <c r="BV255" s="35">
        <v>152.30000000000001</v>
      </c>
      <c r="BW255" s="35">
        <v>145.9</v>
      </c>
      <c r="BX255" s="35">
        <v>154.19999999999999</v>
      </c>
      <c r="BY255" s="35">
        <v>158</v>
      </c>
      <c r="BZ255" s="35">
        <v>157.9</v>
      </c>
      <c r="CA255" s="35">
        <v>157.6</v>
      </c>
      <c r="CB255" s="35">
        <v>162.1</v>
      </c>
      <c r="CC255" s="35">
        <v>173.5</v>
      </c>
      <c r="CD255" s="35">
        <v>168.6</v>
      </c>
      <c r="CE255" s="35">
        <v>159.69999999999999</v>
      </c>
      <c r="CF255" s="35">
        <v>156.4</v>
      </c>
      <c r="CG255" s="35">
        <v>156.4</v>
      </c>
      <c r="CH255" s="35">
        <v>154.80000000000001</v>
      </c>
      <c r="CI255" s="35">
        <v>156</v>
      </c>
      <c r="CJ255" s="35">
        <v>159.5</v>
      </c>
      <c r="CK255" s="35">
        <v>160.9</v>
      </c>
      <c r="CL255" s="35">
        <v>160.30000000000001</v>
      </c>
    </row>
    <row r="256" spans="1:90">
      <c r="A256" s="43" t="s">
        <v>540</v>
      </c>
      <c r="B256" s="43" t="s">
        <v>541</v>
      </c>
      <c r="C256" s="34">
        <v>8.1909999999999997E-2</v>
      </c>
      <c r="D256" s="35">
        <v>100.7</v>
      </c>
      <c r="E256" s="35">
        <v>100.7</v>
      </c>
      <c r="F256" s="35">
        <v>100.7</v>
      </c>
      <c r="G256" s="35">
        <v>93.3</v>
      </c>
      <c r="H256" s="35">
        <v>93.3</v>
      </c>
      <c r="I256" s="35">
        <v>93.3</v>
      </c>
      <c r="J256" s="35">
        <v>93.3</v>
      </c>
      <c r="K256" s="35">
        <v>94</v>
      </c>
      <c r="L256" s="35">
        <v>94</v>
      </c>
      <c r="M256" s="35">
        <v>94</v>
      </c>
      <c r="N256" s="35">
        <v>94</v>
      </c>
      <c r="O256" s="35">
        <v>94</v>
      </c>
      <c r="P256" s="35">
        <v>94</v>
      </c>
      <c r="Q256" s="35">
        <v>94</v>
      </c>
      <c r="R256" s="35">
        <v>94</v>
      </c>
      <c r="S256" s="35">
        <v>90.1</v>
      </c>
      <c r="T256" s="35">
        <v>89.8</v>
      </c>
      <c r="U256" s="35">
        <v>89.8</v>
      </c>
      <c r="V256" s="35">
        <v>89.8</v>
      </c>
      <c r="W256" s="35">
        <v>89.8</v>
      </c>
      <c r="X256" s="35">
        <v>89.8</v>
      </c>
      <c r="Y256" s="35">
        <v>89.8</v>
      </c>
      <c r="Z256" s="35">
        <v>91.3</v>
      </c>
      <c r="AA256" s="35">
        <v>91.8</v>
      </c>
      <c r="AB256" s="35">
        <v>91.8</v>
      </c>
      <c r="AC256" s="35">
        <v>91.8</v>
      </c>
      <c r="AD256" s="35">
        <v>91.8</v>
      </c>
      <c r="AE256" s="35">
        <v>88.6</v>
      </c>
      <c r="AF256" s="35">
        <v>88.6</v>
      </c>
      <c r="AG256" s="35">
        <v>88.6</v>
      </c>
      <c r="AH256" s="35">
        <v>88.6</v>
      </c>
      <c r="AI256" s="35">
        <v>89.6</v>
      </c>
      <c r="AJ256" s="35">
        <v>89.9</v>
      </c>
      <c r="AK256" s="35">
        <v>89.9</v>
      </c>
      <c r="AL256" s="35">
        <v>89.9</v>
      </c>
      <c r="AM256" s="35">
        <v>89.9</v>
      </c>
      <c r="AN256" s="35">
        <v>89.9</v>
      </c>
      <c r="AO256" s="35">
        <v>89.9</v>
      </c>
      <c r="AP256" s="35">
        <v>89.9</v>
      </c>
      <c r="AQ256" s="35">
        <v>106.4</v>
      </c>
      <c r="AR256" s="35">
        <v>106.4</v>
      </c>
      <c r="AS256" s="35">
        <v>106.4</v>
      </c>
      <c r="AT256" s="35">
        <v>106.4</v>
      </c>
      <c r="AU256" s="35">
        <v>106.4</v>
      </c>
      <c r="AV256" s="35">
        <v>106.4</v>
      </c>
      <c r="AW256" s="35">
        <v>106.4</v>
      </c>
      <c r="AX256" s="35">
        <v>106.4</v>
      </c>
      <c r="AY256" s="35">
        <v>106.4</v>
      </c>
      <c r="AZ256" s="35">
        <v>110.3</v>
      </c>
      <c r="BA256" s="35">
        <v>109.3</v>
      </c>
      <c r="BB256" s="35">
        <v>109.3</v>
      </c>
      <c r="BC256" s="35">
        <v>110.7</v>
      </c>
      <c r="BD256" s="35">
        <v>110.7</v>
      </c>
      <c r="BE256" s="35">
        <v>110.7</v>
      </c>
      <c r="BF256" s="35">
        <v>110.7</v>
      </c>
      <c r="BG256" s="35">
        <v>110.7</v>
      </c>
      <c r="BH256" s="35">
        <v>110.7</v>
      </c>
      <c r="BI256" s="35">
        <v>110.7</v>
      </c>
      <c r="BJ256" s="35">
        <v>110.7</v>
      </c>
      <c r="BK256" s="35">
        <v>110.7</v>
      </c>
      <c r="BL256" s="35">
        <v>110.7</v>
      </c>
      <c r="BM256" s="35">
        <v>111.6</v>
      </c>
      <c r="BN256" s="35">
        <v>111.4</v>
      </c>
      <c r="BO256" s="35">
        <v>111.4</v>
      </c>
      <c r="BP256" s="35">
        <v>110.7</v>
      </c>
      <c r="BQ256" s="35">
        <v>110.7</v>
      </c>
      <c r="BR256" s="35">
        <v>109.5</v>
      </c>
      <c r="BS256" s="35">
        <v>109.5</v>
      </c>
      <c r="BT256" s="35">
        <v>109.5</v>
      </c>
      <c r="BU256" s="35">
        <v>109.5</v>
      </c>
      <c r="BV256" s="35">
        <v>109.5</v>
      </c>
      <c r="BW256" s="35">
        <v>109.5</v>
      </c>
      <c r="BX256" s="35">
        <v>109.5</v>
      </c>
      <c r="BY256" s="35">
        <v>109.5</v>
      </c>
      <c r="BZ256" s="35">
        <v>113.5</v>
      </c>
      <c r="CA256" s="35">
        <v>113.5</v>
      </c>
      <c r="CB256" s="35">
        <v>113.5</v>
      </c>
      <c r="CC256" s="35">
        <v>113.5</v>
      </c>
      <c r="CD256" s="35">
        <v>113.5</v>
      </c>
      <c r="CE256" s="35">
        <v>113.5</v>
      </c>
      <c r="CF256" s="35">
        <v>113.5</v>
      </c>
      <c r="CG256" s="35">
        <v>113.5</v>
      </c>
      <c r="CH256" s="35">
        <v>113.5</v>
      </c>
      <c r="CI256" s="35">
        <v>113.5</v>
      </c>
      <c r="CJ256" s="35">
        <v>113.5</v>
      </c>
      <c r="CK256" s="35">
        <v>113.5</v>
      </c>
      <c r="CL256" s="35">
        <v>113.5</v>
      </c>
    </row>
    <row r="257" spans="1:90">
      <c r="A257" s="43" t="s">
        <v>542</v>
      </c>
      <c r="B257" s="43" t="s">
        <v>543</v>
      </c>
      <c r="C257" s="34">
        <v>1.473E-2</v>
      </c>
      <c r="D257" s="35">
        <v>100</v>
      </c>
      <c r="E257" s="35">
        <v>100</v>
      </c>
      <c r="F257" s="35">
        <v>100</v>
      </c>
      <c r="G257" s="35">
        <v>101.8</v>
      </c>
      <c r="H257" s="35">
        <v>103.2</v>
      </c>
      <c r="I257" s="35">
        <v>103.2</v>
      </c>
      <c r="J257" s="35">
        <v>103.2</v>
      </c>
      <c r="K257" s="35">
        <v>101.1</v>
      </c>
      <c r="L257" s="35">
        <v>101.1</v>
      </c>
      <c r="M257" s="35">
        <v>101.1</v>
      </c>
      <c r="N257" s="35">
        <v>101.1</v>
      </c>
      <c r="O257" s="35">
        <v>101.1</v>
      </c>
      <c r="P257" s="35">
        <v>101.1</v>
      </c>
      <c r="Q257" s="35">
        <v>101.1</v>
      </c>
      <c r="R257" s="35">
        <v>101.1</v>
      </c>
      <c r="S257" s="35">
        <v>104.6</v>
      </c>
      <c r="T257" s="35">
        <v>104.6</v>
      </c>
      <c r="U257" s="35">
        <v>104.6</v>
      </c>
      <c r="V257" s="35">
        <v>104.6</v>
      </c>
      <c r="W257" s="35">
        <v>104.6</v>
      </c>
      <c r="X257" s="35">
        <v>104.6</v>
      </c>
      <c r="Y257" s="35">
        <v>104.6</v>
      </c>
      <c r="Z257" s="35">
        <v>104.6</v>
      </c>
      <c r="AA257" s="35">
        <v>104.6</v>
      </c>
      <c r="AB257" s="35">
        <v>104.6</v>
      </c>
      <c r="AC257" s="35">
        <v>104.6</v>
      </c>
      <c r="AD257" s="35">
        <v>104.6</v>
      </c>
      <c r="AE257" s="35">
        <v>103.4</v>
      </c>
      <c r="AF257" s="35">
        <v>103.4</v>
      </c>
      <c r="AG257" s="35">
        <v>103.4</v>
      </c>
      <c r="AH257" s="35">
        <v>103.4</v>
      </c>
      <c r="AI257" s="35">
        <v>103.4</v>
      </c>
      <c r="AJ257" s="35">
        <v>103.4</v>
      </c>
      <c r="AK257" s="35">
        <v>103.4</v>
      </c>
      <c r="AL257" s="35">
        <v>103.4</v>
      </c>
      <c r="AM257" s="35">
        <v>103.4</v>
      </c>
      <c r="AN257" s="35">
        <v>103.3</v>
      </c>
      <c r="AO257" s="35">
        <v>103.3</v>
      </c>
      <c r="AP257" s="35">
        <v>103.3</v>
      </c>
      <c r="AQ257" s="35">
        <v>103.7</v>
      </c>
      <c r="AR257" s="35">
        <v>103.7</v>
      </c>
      <c r="AS257" s="35">
        <v>103.7</v>
      </c>
      <c r="AT257" s="35">
        <v>103.7</v>
      </c>
      <c r="AU257" s="35">
        <v>103.9</v>
      </c>
      <c r="AV257" s="35">
        <v>103.7</v>
      </c>
      <c r="AW257" s="35">
        <v>103.7</v>
      </c>
      <c r="AX257" s="35">
        <v>103.7</v>
      </c>
      <c r="AY257" s="35">
        <v>103.7</v>
      </c>
      <c r="AZ257" s="35">
        <v>99.3</v>
      </c>
      <c r="BA257" s="35">
        <v>99.6</v>
      </c>
      <c r="BB257" s="35">
        <v>100.4</v>
      </c>
      <c r="BC257" s="35">
        <v>100.9</v>
      </c>
      <c r="BD257" s="35">
        <v>101</v>
      </c>
      <c r="BE257" s="35">
        <v>101.2</v>
      </c>
      <c r="BF257" s="35">
        <v>101.2</v>
      </c>
      <c r="BG257" s="35">
        <v>101.2</v>
      </c>
      <c r="BH257" s="35">
        <v>101.2</v>
      </c>
      <c r="BI257" s="35">
        <v>101.2</v>
      </c>
      <c r="BJ257" s="35">
        <v>101.2</v>
      </c>
      <c r="BK257" s="35">
        <v>101.4</v>
      </c>
      <c r="BL257" s="35">
        <v>99.5</v>
      </c>
      <c r="BM257" s="35">
        <v>99.5</v>
      </c>
      <c r="BN257" s="35">
        <v>99.5</v>
      </c>
      <c r="BO257" s="35">
        <v>99.5</v>
      </c>
      <c r="BP257" s="35">
        <v>100</v>
      </c>
      <c r="BQ257" s="35">
        <v>100</v>
      </c>
      <c r="BR257" s="35">
        <v>100</v>
      </c>
      <c r="BS257" s="35">
        <v>100</v>
      </c>
      <c r="BT257" s="35">
        <v>100</v>
      </c>
      <c r="BU257" s="35">
        <v>100.2</v>
      </c>
      <c r="BV257" s="35">
        <v>103.1</v>
      </c>
      <c r="BW257" s="35">
        <v>100.8</v>
      </c>
      <c r="BX257" s="35">
        <v>104.5</v>
      </c>
      <c r="BY257" s="35">
        <v>109.7</v>
      </c>
      <c r="BZ257" s="35">
        <v>109.6</v>
      </c>
      <c r="CA257" s="35">
        <v>111.8</v>
      </c>
      <c r="CB257" s="35">
        <v>112.3</v>
      </c>
      <c r="CC257" s="35">
        <v>117.1</v>
      </c>
      <c r="CD257" s="35">
        <v>121.8</v>
      </c>
      <c r="CE257" s="35">
        <v>121.8</v>
      </c>
      <c r="CF257" s="35">
        <v>125.2</v>
      </c>
      <c r="CG257" s="35">
        <v>128.5</v>
      </c>
      <c r="CH257" s="35">
        <v>128.6</v>
      </c>
      <c r="CI257" s="35">
        <v>128.6</v>
      </c>
      <c r="CJ257" s="35">
        <v>128.80000000000001</v>
      </c>
      <c r="CK257" s="35">
        <v>132.80000000000001</v>
      </c>
      <c r="CL257" s="35">
        <v>136.69999999999999</v>
      </c>
    </row>
    <row r="258" spans="1:90">
      <c r="A258" s="43" t="s">
        <v>544</v>
      </c>
      <c r="B258" s="43" t="s">
        <v>545</v>
      </c>
      <c r="C258" s="34">
        <v>2.20573</v>
      </c>
      <c r="D258" s="35">
        <v>99.8</v>
      </c>
      <c r="E258" s="35">
        <v>99.6</v>
      </c>
      <c r="F258" s="35">
        <v>99.3</v>
      </c>
      <c r="G258" s="35">
        <v>99.8</v>
      </c>
      <c r="H258" s="35">
        <v>98.8</v>
      </c>
      <c r="I258" s="35">
        <v>97.5</v>
      </c>
      <c r="J258" s="35">
        <v>97.9</v>
      </c>
      <c r="K258" s="35">
        <v>98.5</v>
      </c>
      <c r="L258" s="35">
        <v>98.9</v>
      </c>
      <c r="M258" s="35">
        <v>99</v>
      </c>
      <c r="N258" s="35">
        <v>98.8</v>
      </c>
      <c r="O258" s="35">
        <v>97.8</v>
      </c>
      <c r="P258" s="35">
        <v>97.6</v>
      </c>
      <c r="Q258" s="35">
        <v>98</v>
      </c>
      <c r="R258" s="35">
        <v>98.1</v>
      </c>
      <c r="S258" s="35">
        <v>98</v>
      </c>
      <c r="T258" s="35">
        <v>98.4</v>
      </c>
      <c r="U258" s="35">
        <v>99</v>
      </c>
      <c r="V258" s="35">
        <v>100.8</v>
      </c>
      <c r="W258" s="35">
        <v>101.9</v>
      </c>
      <c r="X258" s="35">
        <v>102.8</v>
      </c>
      <c r="Y258" s="35">
        <v>102.8</v>
      </c>
      <c r="Z258" s="35">
        <v>100.4</v>
      </c>
      <c r="AA258" s="35">
        <v>99.9</v>
      </c>
      <c r="AB258" s="35">
        <v>99.8</v>
      </c>
      <c r="AC258" s="35">
        <v>99.7</v>
      </c>
      <c r="AD258" s="35">
        <v>99.8</v>
      </c>
      <c r="AE258" s="35">
        <v>99.9</v>
      </c>
      <c r="AF258" s="35">
        <v>99.8</v>
      </c>
      <c r="AG258" s="35">
        <v>100.5</v>
      </c>
      <c r="AH258" s="35">
        <v>101</v>
      </c>
      <c r="AI258" s="35">
        <v>101.6</v>
      </c>
      <c r="AJ258" s="35">
        <v>101.8</v>
      </c>
      <c r="AK258" s="35">
        <v>101.8</v>
      </c>
      <c r="AL258" s="35">
        <v>101.3</v>
      </c>
      <c r="AM258" s="35">
        <v>101.3</v>
      </c>
      <c r="AN258" s="35">
        <v>101.3</v>
      </c>
      <c r="AO258" s="35">
        <v>100.5</v>
      </c>
      <c r="AP258" s="35">
        <v>100.2</v>
      </c>
      <c r="AQ258" s="35">
        <v>100.9</v>
      </c>
      <c r="AR258" s="35">
        <v>101.6</v>
      </c>
      <c r="AS258" s="35">
        <v>103.1</v>
      </c>
      <c r="AT258" s="35">
        <v>103.6</v>
      </c>
      <c r="AU258" s="35">
        <v>103.9</v>
      </c>
      <c r="AV258" s="35">
        <v>103.5</v>
      </c>
      <c r="AW258" s="35">
        <v>103.4</v>
      </c>
      <c r="AX258" s="35">
        <v>102.7</v>
      </c>
      <c r="AY258" s="35">
        <v>101.5</v>
      </c>
      <c r="AZ258" s="35">
        <v>100</v>
      </c>
      <c r="BA258" s="35">
        <v>99.5</v>
      </c>
      <c r="BB258" s="35">
        <v>100</v>
      </c>
      <c r="BC258" s="35">
        <v>100</v>
      </c>
      <c r="BD258" s="35">
        <v>100.4</v>
      </c>
      <c r="BE258" s="35">
        <v>100.8</v>
      </c>
      <c r="BF258" s="35">
        <v>101.7</v>
      </c>
      <c r="BG258" s="35">
        <v>102.7</v>
      </c>
      <c r="BH258" s="35">
        <v>102.6</v>
      </c>
      <c r="BI258" s="35">
        <v>102.2</v>
      </c>
      <c r="BJ258" s="35">
        <v>102</v>
      </c>
      <c r="BK258" s="35">
        <v>102.6</v>
      </c>
      <c r="BL258" s="35">
        <v>105.2</v>
      </c>
      <c r="BM258" s="35">
        <v>105.9</v>
      </c>
      <c r="BN258" s="35">
        <v>108.4</v>
      </c>
      <c r="BO258" s="35">
        <v>109.9</v>
      </c>
      <c r="BP258" s="35">
        <v>110.1</v>
      </c>
      <c r="BQ258" s="35">
        <v>109.6</v>
      </c>
      <c r="BR258" s="35">
        <v>111.8</v>
      </c>
      <c r="BS258" s="35">
        <v>112.5</v>
      </c>
      <c r="BT258" s="35">
        <v>110.7</v>
      </c>
      <c r="BU258" s="35">
        <v>111.5</v>
      </c>
      <c r="BV258" s="35">
        <v>113</v>
      </c>
      <c r="BW258" s="35">
        <v>114.3</v>
      </c>
      <c r="BX258" s="35">
        <v>117.4</v>
      </c>
      <c r="BY258" s="35">
        <v>120.3</v>
      </c>
      <c r="BZ258" s="35">
        <v>122.1</v>
      </c>
      <c r="CA258" s="35">
        <v>122.9</v>
      </c>
      <c r="CB258" s="35">
        <v>121.6</v>
      </c>
      <c r="CC258" s="35">
        <v>120.7</v>
      </c>
      <c r="CD258" s="35">
        <v>119.8</v>
      </c>
      <c r="CE258" s="35">
        <v>118.5</v>
      </c>
      <c r="CF258" s="35">
        <v>119.1</v>
      </c>
      <c r="CG258" s="35">
        <v>119.5</v>
      </c>
      <c r="CH258" s="35">
        <v>119.3</v>
      </c>
      <c r="CI258" s="35">
        <v>119</v>
      </c>
      <c r="CJ258" s="35">
        <v>119.8</v>
      </c>
      <c r="CK258" s="35">
        <v>119.9</v>
      </c>
      <c r="CL258" s="35">
        <v>120.1</v>
      </c>
    </row>
    <row r="259" spans="1:90">
      <c r="A259" s="43" t="s">
        <v>546</v>
      </c>
      <c r="B259" s="43" t="s">
        <v>547</v>
      </c>
      <c r="C259" s="34">
        <v>1.6724399999999999</v>
      </c>
      <c r="D259" s="35">
        <v>99.8</v>
      </c>
      <c r="E259" s="35">
        <v>99.6</v>
      </c>
      <c r="F259" s="35">
        <v>99.2</v>
      </c>
      <c r="G259" s="35">
        <v>99.8</v>
      </c>
      <c r="H259" s="35">
        <v>98.7</v>
      </c>
      <c r="I259" s="35">
        <v>96.8</v>
      </c>
      <c r="J259" s="35">
        <v>97.1</v>
      </c>
      <c r="K259" s="35">
        <v>97.7</v>
      </c>
      <c r="L259" s="35">
        <v>98.2</v>
      </c>
      <c r="M259" s="35">
        <v>98.3</v>
      </c>
      <c r="N259" s="35">
        <v>98</v>
      </c>
      <c r="O259" s="35">
        <v>97</v>
      </c>
      <c r="P259" s="35">
        <v>96.8</v>
      </c>
      <c r="Q259" s="35">
        <v>97.2</v>
      </c>
      <c r="R259" s="35">
        <v>97.1</v>
      </c>
      <c r="S259" s="35">
        <v>97</v>
      </c>
      <c r="T259" s="35">
        <v>97.5</v>
      </c>
      <c r="U259" s="35">
        <v>98.3</v>
      </c>
      <c r="V259" s="35">
        <v>100.4</v>
      </c>
      <c r="W259" s="35">
        <v>101.8</v>
      </c>
      <c r="X259" s="35">
        <v>102.9</v>
      </c>
      <c r="Y259" s="35">
        <v>102.9</v>
      </c>
      <c r="Z259" s="35">
        <v>99.8</v>
      </c>
      <c r="AA259" s="35">
        <v>99.2</v>
      </c>
      <c r="AB259" s="35">
        <v>99</v>
      </c>
      <c r="AC259" s="35">
        <v>98.6</v>
      </c>
      <c r="AD259" s="35">
        <v>98.8</v>
      </c>
      <c r="AE259" s="35">
        <v>98.9</v>
      </c>
      <c r="AF259" s="35">
        <v>98.9</v>
      </c>
      <c r="AG259" s="35">
        <v>99.8</v>
      </c>
      <c r="AH259" s="35">
        <v>100.4</v>
      </c>
      <c r="AI259" s="35">
        <v>101</v>
      </c>
      <c r="AJ259" s="35">
        <v>101.3</v>
      </c>
      <c r="AK259" s="35">
        <v>101.1</v>
      </c>
      <c r="AL259" s="35">
        <v>100.4</v>
      </c>
      <c r="AM259" s="35">
        <v>100.4</v>
      </c>
      <c r="AN259" s="35">
        <v>99.5</v>
      </c>
      <c r="AO259" s="35">
        <v>98.7</v>
      </c>
      <c r="AP259" s="35">
        <v>98.5</v>
      </c>
      <c r="AQ259" s="35">
        <v>99</v>
      </c>
      <c r="AR259" s="35">
        <v>100.1</v>
      </c>
      <c r="AS259" s="35">
        <v>101.8</v>
      </c>
      <c r="AT259" s="35">
        <v>102.2</v>
      </c>
      <c r="AU259" s="35">
        <v>102.1</v>
      </c>
      <c r="AV259" s="35">
        <v>101.8</v>
      </c>
      <c r="AW259" s="35">
        <v>101.6</v>
      </c>
      <c r="AX259" s="35">
        <v>100.7</v>
      </c>
      <c r="AY259" s="35">
        <v>99.5</v>
      </c>
      <c r="AZ259" s="35">
        <v>97.8</v>
      </c>
      <c r="BA259" s="35">
        <v>97.3</v>
      </c>
      <c r="BB259" s="35">
        <v>98.1</v>
      </c>
      <c r="BC259" s="35">
        <v>97.9</v>
      </c>
      <c r="BD259" s="35">
        <v>98.9</v>
      </c>
      <c r="BE259" s="35">
        <v>99.5</v>
      </c>
      <c r="BF259" s="35">
        <v>100.5</v>
      </c>
      <c r="BG259" s="35">
        <v>101.5</v>
      </c>
      <c r="BH259" s="35">
        <v>101.8</v>
      </c>
      <c r="BI259" s="35">
        <v>100.8</v>
      </c>
      <c r="BJ259" s="35">
        <v>100.8</v>
      </c>
      <c r="BK259" s="35">
        <v>102</v>
      </c>
      <c r="BL259" s="35">
        <v>105.4</v>
      </c>
      <c r="BM259" s="35">
        <v>105.7</v>
      </c>
      <c r="BN259" s="35">
        <v>108.4</v>
      </c>
      <c r="BO259" s="35">
        <v>110.1</v>
      </c>
      <c r="BP259" s="35">
        <v>110.3</v>
      </c>
      <c r="BQ259" s="35">
        <v>109.7</v>
      </c>
      <c r="BR259" s="35">
        <v>112.7</v>
      </c>
      <c r="BS259" s="35">
        <v>113</v>
      </c>
      <c r="BT259" s="35">
        <v>110.6</v>
      </c>
      <c r="BU259" s="35">
        <v>111.7</v>
      </c>
      <c r="BV259" s="35">
        <v>113.8</v>
      </c>
      <c r="BW259" s="35">
        <v>115.3</v>
      </c>
      <c r="BX259" s="35">
        <v>118.9</v>
      </c>
      <c r="BY259" s="35">
        <v>122.4</v>
      </c>
      <c r="BZ259" s="35">
        <v>124.7</v>
      </c>
      <c r="CA259" s="35">
        <v>125.4</v>
      </c>
      <c r="CB259" s="35">
        <v>122.9</v>
      </c>
      <c r="CC259" s="35">
        <v>120.9</v>
      </c>
      <c r="CD259" s="35">
        <v>119.8</v>
      </c>
      <c r="CE259" s="35">
        <v>118.1</v>
      </c>
      <c r="CF259" s="35">
        <v>118.7</v>
      </c>
      <c r="CG259" s="35">
        <v>119.2</v>
      </c>
      <c r="CH259" s="35">
        <v>119</v>
      </c>
      <c r="CI259" s="35">
        <v>118.7</v>
      </c>
      <c r="CJ259" s="35">
        <v>119.4</v>
      </c>
      <c r="CK259" s="35">
        <v>119.5</v>
      </c>
      <c r="CL259" s="35">
        <v>119.8</v>
      </c>
    </row>
    <row r="260" spans="1:90">
      <c r="A260" s="43" t="s">
        <v>548</v>
      </c>
      <c r="B260" s="43" t="s">
        <v>549</v>
      </c>
      <c r="C260" s="34">
        <v>0.52593999999999996</v>
      </c>
      <c r="D260" s="35">
        <v>99.3</v>
      </c>
      <c r="E260" s="35">
        <v>99.3</v>
      </c>
      <c r="F260" s="35">
        <v>99.6</v>
      </c>
      <c r="G260" s="35">
        <v>100.7</v>
      </c>
      <c r="H260" s="35">
        <v>99</v>
      </c>
      <c r="I260" s="35">
        <v>97.9</v>
      </c>
      <c r="J260" s="35">
        <v>98.7</v>
      </c>
      <c r="K260" s="35">
        <v>99.8</v>
      </c>
      <c r="L260" s="35">
        <v>99.4</v>
      </c>
      <c r="M260" s="35">
        <v>99.3</v>
      </c>
      <c r="N260" s="35">
        <v>99.2</v>
      </c>
      <c r="O260" s="35">
        <v>98.5</v>
      </c>
      <c r="P260" s="35">
        <v>99.1</v>
      </c>
      <c r="Q260" s="35">
        <v>99.3</v>
      </c>
      <c r="R260" s="35">
        <v>99.9</v>
      </c>
      <c r="S260" s="35">
        <v>97.8</v>
      </c>
      <c r="T260" s="35">
        <v>97.8</v>
      </c>
      <c r="U260" s="35">
        <v>98.6</v>
      </c>
      <c r="V260" s="35">
        <v>100.8</v>
      </c>
      <c r="W260" s="35">
        <v>102.3</v>
      </c>
      <c r="X260" s="35">
        <v>103.1</v>
      </c>
      <c r="Y260" s="35">
        <v>102</v>
      </c>
      <c r="Z260" s="35">
        <v>98.8</v>
      </c>
      <c r="AA260" s="35">
        <v>98.5</v>
      </c>
      <c r="AB260" s="35">
        <v>98.3</v>
      </c>
      <c r="AC260" s="35">
        <v>98.5</v>
      </c>
      <c r="AD260" s="35">
        <v>98.2</v>
      </c>
      <c r="AE260" s="35">
        <v>98.1</v>
      </c>
      <c r="AF260" s="35">
        <v>98</v>
      </c>
      <c r="AG260" s="35">
        <v>98.3</v>
      </c>
      <c r="AH260" s="35">
        <v>98.7</v>
      </c>
      <c r="AI260" s="35">
        <v>98.5</v>
      </c>
      <c r="AJ260" s="35">
        <v>98.8</v>
      </c>
      <c r="AK260" s="35">
        <v>98.5</v>
      </c>
      <c r="AL260" s="35">
        <v>97.8</v>
      </c>
      <c r="AM260" s="35">
        <v>98.1</v>
      </c>
      <c r="AN260" s="35">
        <v>96.6</v>
      </c>
      <c r="AO260" s="35">
        <v>95.6</v>
      </c>
      <c r="AP260" s="35">
        <v>94.6</v>
      </c>
      <c r="AQ260" s="35">
        <v>95.4</v>
      </c>
      <c r="AR260" s="35">
        <v>97</v>
      </c>
      <c r="AS260" s="35">
        <v>98</v>
      </c>
      <c r="AT260" s="35">
        <v>98.7</v>
      </c>
      <c r="AU260" s="35">
        <v>99.2</v>
      </c>
      <c r="AV260" s="35">
        <v>98.8</v>
      </c>
      <c r="AW260" s="35">
        <v>99.8</v>
      </c>
      <c r="AX260" s="35">
        <v>99.1</v>
      </c>
      <c r="AY260" s="35">
        <v>98.5</v>
      </c>
      <c r="AZ260" s="35">
        <v>98.3</v>
      </c>
      <c r="BA260" s="35">
        <v>97.2</v>
      </c>
      <c r="BB260" s="35">
        <v>97.6</v>
      </c>
      <c r="BC260" s="35">
        <v>94.5</v>
      </c>
      <c r="BD260" s="35">
        <v>95.1</v>
      </c>
      <c r="BE260" s="35">
        <v>96.2</v>
      </c>
      <c r="BF260" s="35">
        <v>96.7</v>
      </c>
      <c r="BG260" s="35">
        <v>97.1</v>
      </c>
      <c r="BH260" s="35">
        <v>97.9</v>
      </c>
      <c r="BI260" s="35">
        <v>96.9</v>
      </c>
      <c r="BJ260" s="35">
        <v>97.2</v>
      </c>
      <c r="BK260" s="35">
        <v>98.2</v>
      </c>
      <c r="BL260" s="35">
        <v>100.8</v>
      </c>
      <c r="BM260" s="35">
        <v>100.6</v>
      </c>
      <c r="BN260" s="35">
        <v>100.4</v>
      </c>
      <c r="BO260" s="35">
        <v>101.9</v>
      </c>
      <c r="BP260" s="35">
        <v>102.6</v>
      </c>
      <c r="BQ260" s="35">
        <v>102.4</v>
      </c>
      <c r="BR260" s="35">
        <v>102.3</v>
      </c>
      <c r="BS260" s="35">
        <v>103.9</v>
      </c>
      <c r="BT260" s="35">
        <v>103.8</v>
      </c>
      <c r="BU260" s="35">
        <v>104.4</v>
      </c>
      <c r="BV260" s="35">
        <v>106.3</v>
      </c>
      <c r="BW260" s="35">
        <v>107.7</v>
      </c>
      <c r="BX260" s="35">
        <v>110.9</v>
      </c>
      <c r="BY260" s="35">
        <v>116.5</v>
      </c>
      <c r="BZ260" s="35">
        <v>117.3</v>
      </c>
      <c r="CA260" s="35">
        <v>116.4</v>
      </c>
      <c r="CB260" s="35">
        <v>113.2</v>
      </c>
      <c r="CC260" s="35">
        <v>112.5</v>
      </c>
      <c r="CD260" s="35">
        <v>111.4</v>
      </c>
      <c r="CE260" s="35">
        <v>109.4</v>
      </c>
      <c r="CF260" s="35">
        <v>110.2</v>
      </c>
      <c r="CG260" s="35">
        <v>111</v>
      </c>
      <c r="CH260" s="35">
        <v>110.2</v>
      </c>
      <c r="CI260" s="35">
        <v>109.9</v>
      </c>
      <c r="CJ260" s="35">
        <v>110.4</v>
      </c>
      <c r="CK260" s="35">
        <v>110</v>
      </c>
      <c r="CL260" s="35">
        <v>110.7</v>
      </c>
    </row>
    <row r="261" spans="1:90">
      <c r="A261" s="43" t="s">
        <v>550</v>
      </c>
      <c r="B261" s="43" t="s">
        <v>551</v>
      </c>
      <c r="C261" s="34">
        <v>0.35065000000000002</v>
      </c>
      <c r="D261" s="35">
        <v>100</v>
      </c>
      <c r="E261" s="35">
        <v>100.3</v>
      </c>
      <c r="F261" s="35">
        <v>98.7</v>
      </c>
      <c r="G261" s="35">
        <v>99.8</v>
      </c>
      <c r="H261" s="35">
        <v>98.6</v>
      </c>
      <c r="I261" s="35">
        <v>97.4</v>
      </c>
      <c r="J261" s="35">
        <v>98.7</v>
      </c>
      <c r="K261" s="35">
        <v>98.8</v>
      </c>
      <c r="L261" s="35">
        <v>97.7</v>
      </c>
      <c r="M261" s="35">
        <v>97</v>
      </c>
      <c r="N261" s="35">
        <v>96.1</v>
      </c>
      <c r="O261" s="35">
        <v>91.5</v>
      </c>
      <c r="P261" s="35">
        <v>91.4</v>
      </c>
      <c r="Q261" s="35">
        <v>92</v>
      </c>
      <c r="R261" s="35">
        <v>91.9</v>
      </c>
      <c r="S261" s="35">
        <v>92.2</v>
      </c>
      <c r="T261" s="35">
        <v>92.6</v>
      </c>
      <c r="U261" s="35">
        <v>93.6</v>
      </c>
      <c r="V261" s="35">
        <v>95.8</v>
      </c>
      <c r="W261" s="35">
        <v>96.1</v>
      </c>
      <c r="X261" s="35">
        <v>97.1</v>
      </c>
      <c r="Y261" s="35">
        <v>96.5</v>
      </c>
      <c r="Z261" s="35">
        <v>93</v>
      </c>
      <c r="AA261" s="35">
        <v>93.9</v>
      </c>
      <c r="AB261" s="35">
        <v>93.8</v>
      </c>
      <c r="AC261" s="35">
        <v>93.5</v>
      </c>
      <c r="AD261" s="35">
        <v>94</v>
      </c>
      <c r="AE261" s="35">
        <v>94.3</v>
      </c>
      <c r="AF261" s="35">
        <v>94</v>
      </c>
      <c r="AG261" s="35">
        <v>94.9</v>
      </c>
      <c r="AH261" s="35">
        <v>95.6</v>
      </c>
      <c r="AI261" s="35">
        <v>96.2</v>
      </c>
      <c r="AJ261" s="35">
        <v>96.3</v>
      </c>
      <c r="AK261" s="35">
        <v>95.6</v>
      </c>
      <c r="AL261" s="35">
        <v>94.5</v>
      </c>
      <c r="AM261" s="35">
        <v>95.4</v>
      </c>
      <c r="AN261" s="35">
        <v>95.5</v>
      </c>
      <c r="AO261" s="35">
        <v>94.6</v>
      </c>
      <c r="AP261" s="35">
        <v>94.2</v>
      </c>
      <c r="AQ261" s="35">
        <v>94.3</v>
      </c>
      <c r="AR261" s="35">
        <v>94.4</v>
      </c>
      <c r="AS261" s="35">
        <v>96.3</v>
      </c>
      <c r="AT261" s="35">
        <v>97.3</v>
      </c>
      <c r="AU261" s="35">
        <v>96.2</v>
      </c>
      <c r="AV261" s="35">
        <v>95.8</v>
      </c>
      <c r="AW261" s="35">
        <v>95.9</v>
      </c>
      <c r="AX261" s="35">
        <v>94.7</v>
      </c>
      <c r="AY261" s="35">
        <v>93.5</v>
      </c>
      <c r="AZ261" s="35">
        <v>94.4</v>
      </c>
      <c r="BA261" s="35">
        <v>95.9</v>
      </c>
      <c r="BB261" s="35">
        <v>98.5</v>
      </c>
      <c r="BC261" s="35">
        <v>98.9</v>
      </c>
      <c r="BD261" s="35">
        <v>100.1</v>
      </c>
      <c r="BE261" s="35">
        <v>101.1</v>
      </c>
      <c r="BF261" s="35">
        <v>101.8</v>
      </c>
      <c r="BG261" s="35">
        <v>102</v>
      </c>
      <c r="BH261" s="35">
        <v>100.9</v>
      </c>
      <c r="BI261" s="35">
        <v>100.1</v>
      </c>
      <c r="BJ261" s="35">
        <v>98.3</v>
      </c>
      <c r="BK261" s="35">
        <v>98.9</v>
      </c>
      <c r="BL261" s="35">
        <v>102.8</v>
      </c>
      <c r="BM261" s="35">
        <v>102.7</v>
      </c>
      <c r="BN261" s="35">
        <v>104</v>
      </c>
      <c r="BO261" s="35">
        <v>100.2</v>
      </c>
      <c r="BP261" s="35">
        <v>98.6</v>
      </c>
      <c r="BQ261" s="35">
        <v>99.4</v>
      </c>
      <c r="BR261" s="35">
        <v>101.5</v>
      </c>
      <c r="BS261" s="35">
        <v>100.4</v>
      </c>
      <c r="BT261" s="35">
        <v>100.3</v>
      </c>
      <c r="BU261" s="35">
        <v>100.9</v>
      </c>
      <c r="BV261" s="35">
        <v>102.4</v>
      </c>
      <c r="BW261" s="35">
        <v>102.7</v>
      </c>
      <c r="BX261" s="35">
        <v>103.6</v>
      </c>
      <c r="BY261" s="35">
        <v>105.2</v>
      </c>
      <c r="BZ261" s="35">
        <v>105.3</v>
      </c>
      <c r="CA261" s="35">
        <v>104.7</v>
      </c>
      <c r="CB261" s="35">
        <v>102.9</v>
      </c>
      <c r="CC261" s="35">
        <v>102.6</v>
      </c>
      <c r="CD261" s="35">
        <v>103</v>
      </c>
      <c r="CE261" s="35">
        <v>102.9</v>
      </c>
      <c r="CF261" s="35">
        <v>103.2</v>
      </c>
      <c r="CG261" s="35">
        <v>103.5</v>
      </c>
      <c r="CH261" s="35">
        <v>103</v>
      </c>
      <c r="CI261" s="35">
        <v>102.7</v>
      </c>
      <c r="CJ261" s="35">
        <v>102.8</v>
      </c>
      <c r="CK261" s="35">
        <v>103.3</v>
      </c>
      <c r="CL261" s="35">
        <v>103.3</v>
      </c>
    </row>
    <row r="262" spans="1:90">
      <c r="A262" s="43" t="s">
        <v>552</v>
      </c>
      <c r="B262" s="43" t="s">
        <v>553</v>
      </c>
      <c r="C262" s="34">
        <v>0.18845999999999999</v>
      </c>
      <c r="D262" s="35">
        <v>98.5</v>
      </c>
      <c r="E262" s="35">
        <v>98.9</v>
      </c>
      <c r="F262" s="35">
        <v>100.6</v>
      </c>
      <c r="G262" s="35">
        <v>101.2</v>
      </c>
      <c r="H262" s="35">
        <v>100.6</v>
      </c>
      <c r="I262" s="35">
        <v>94.6</v>
      </c>
      <c r="J262" s="35">
        <v>94.9</v>
      </c>
      <c r="K262" s="35">
        <v>96.5</v>
      </c>
      <c r="L262" s="35">
        <v>97.8</v>
      </c>
      <c r="M262" s="35">
        <v>100.3</v>
      </c>
      <c r="N262" s="35">
        <v>99.5</v>
      </c>
      <c r="O262" s="35">
        <v>98</v>
      </c>
      <c r="P262" s="35">
        <v>98.5</v>
      </c>
      <c r="Q262" s="35">
        <v>99.5</v>
      </c>
      <c r="R262" s="35">
        <v>96.1</v>
      </c>
      <c r="S262" s="35">
        <v>99.6</v>
      </c>
      <c r="T262" s="35">
        <v>100.2</v>
      </c>
      <c r="U262" s="35">
        <v>100.8</v>
      </c>
      <c r="V262" s="35">
        <v>103.7</v>
      </c>
      <c r="W262" s="35">
        <v>107</v>
      </c>
      <c r="X262" s="35">
        <v>109.9</v>
      </c>
      <c r="Y262" s="35">
        <v>107.9</v>
      </c>
      <c r="Z262" s="35">
        <v>101.9</v>
      </c>
      <c r="AA262" s="35">
        <v>101.3</v>
      </c>
      <c r="AB262" s="35">
        <v>101.1</v>
      </c>
      <c r="AC262" s="35">
        <v>99.8</v>
      </c>
      <c r="AD262" s="35">
        <v>99.4</v>
      </c>
      <c r="AE262" s="35">
        <v>97.9</v>
      </c>
      <c r="AF262" s="35">
        <v>97.3</v>
      </c>
      <c r="AG262" s="35">
        <v>99.6</v>
      </c>
      <c r="AH262" s="35">
        <v>96.7</v>
      </c>
      <c r="AI262" s="35">
        <v>100.8</v>
      </c>
      <c r="AJ262" s="35">
        <v>101.2</v>
      </c>
      <c r="AK262" s="35">
        <v>99.9</v>
      </c>
      <c r="AL262" s="35">
        <v>98.7</v>
      </c>
      <c r="AM262" s="35">
        <v>96.9</v>
      </c>
      <c r="AN262" s="35">
        <v>96.7</v>
      </c>
      <c r="AO262" s="35">
        <v>96.2</v>
      </c>
      <c r="AP262" s="35">
        <v>97.2</v>
      </c>
      <c r="AQ262" s="35">
        <v>99</v>
      </c>
      <c r="AR262" s="35">
        <v>99.7</v>
      </c>
      <c r="AS262" s="35">
        <v>103.5</v>
      </c>
      <c r="AT262" s="35">
        <v>99.9</v>
      </c>
      <c r="AU262" s="35">
        <v>97.2</v>
      </c>
      <c r="AV262" s="35">
        <v>97.2</v>
      </c>
      <c r="AW262" s="35">
        <v>95</v>
      </c>
      <c r="AX262" s="35">
        <v>93.3</v>
      </c>
      <c r="AY262" s="35">
        <v>91.5</v>
      </c>
      <c r="AZ262" s="35">
        <v>91.8</v>
      </c>
      <c r="BA262" s="35">
        <v>90.8</v>
      </c>
      <c r="BB262" s="35">
        <v>90.8</v>
      </c>
      <c r="BC262" s="35">
        <v>91.8</v>
      </c>
      <c r="BD262" s="35">
        <v>91.2</v>
      </c>
      <c r="BE262" s="35">
        <v>89.7</v>
      </c>
      <c r="BF262" s="35">
        <v>90.9</v>
      </c>
      <c r="BG262" s="35">
        <v>92.2</v>
      </c>
      <c r="BH262" s="35">
        <v>94.9</v>
      </c>
      <c r="BI262" s="35">
        <v>91.2</v>
      </c>
      <c r="BJ262" s="35">
        <v>94</v>
      </c>
      <c r="BK262" s="35">
        <v>96.4</v>
      </c>
      <c r="BL262" s="35">
        <v>98.8</v>
      </c>
      <c r="BM262" s="35">
        <v>100.1</v>
      </c>
      <c r="BN262" s="35">
        <v>101.6</v>
      </c>
      <c r="BO262" s="35">
        <v>104.8</v>
      </c>
      <c r="BP262" s="35">
        <v>104.7</v>
      </c>
      <c r="BQ262" s="35">
        <v>105.3</v>
      </c>
      <c r="BR262" s="35">
        <v>104.7</v>
      </c>
      <c r="BS262" s="35">
        <v>104.2</v>
      </c>
      <c r="BT262" s="35">
        <v>104.2</v>
      </c>
      <c r="BU262" s="35">
        <v>104.4</v>
      </c>
      <c r="BV262" s="35">
        <v>108.2</v>
      </c>
      <c r="BW262" s="35">
        <v>110.9</v>
      </c>
      <c r="BX262" s="35">
        <v>117</v>
      </c>
      <c r="BY262" s="35">
        <v>120.2</v>
      </c>
      <c r="BZ262" s="35">
        <v>124</v>
      </c>
      <c r="CA262" s="35">
        <v>124.9</v>
      </c>
      <c r="CB262" s="35">
        <v>121.1</v>
      </c>
      <c r="CC262" s="35">
        <v>113.6</v>
      </c>
      <c r="CD262" s="35">
        <v>111</v>
      </c>
      <c r="CE262" s="35">
        <v>109.8</v>
      </c>
      <c r="CF262" s="35">
        <v>111.4</v>
      </c>
      <c r="CG262" s="35">
        <v>112.4</v>
      </c>
      <c r="CH262" s="35">
        <v>111.9</v>
      </c>
      <c r="CI262" s="35">
        <v>111.9</v>
      </c>
      <c r="CJ262" s="35">
        <v>114.9</v>
      </c>
      <c r="CK262" s="35">
        <v>114.9</v>
      </c>
      <c r="CL262" s="35">
        <v>116.3</v>
      </c>
    </row>
    <row r="263" spans="1:90">
      <c r="A263" s="43" t="s">
        <v>554</v>
      </c>
      <c r="B263" s="43" t="s">
        <v>555</v>
      </c>
      <c r="C263" s="34">
        <v>0.19467999999999999</v>
      </c>
      <c r="D263" s="35">
        <v>99.9</v>
      </c>
      <c r="E263" s="35">
        <v>100</v>
      </c>
      <c r="F263" s="35">
        <v>98</v>
      </c>
      <c r="G263" s="35">
        <v>97.7</v>
      </c>
      <c r="H263" s="35">
        <v>97.8</v>
      </c>
      <c r="I263" s="35">
        <v>97.6</v>
      </c>
      <c r="J263" s="35">
        <v>97.6</v>
      </c>
      <c r="K263" s="35">
        <v>97.2</v>
      </c>
      <c r="L263" s="35">
        <v>99.9</v>
      </c>
      <c r="M263" s="35">
        <v>99.9</v>
      </c>
      <c r="N263" s="35">
        <v>99.1</v>
      </c>
      <c r="O263" s="35">
        <v>101.6</v>
      </c>
      <c r="P263" s="35">
        <v>99.3</v>
      </c>
      <c r="Q263" s="35">
        <v>99.7</v>
      </c>
      <c r="R263" s="35">
        <v>99.7</v>
      </c>
      <c r="S263" s="35">
        <v>99.3</v>
      </c>
      <c r="T263" s="35">
        <v>102.2</v>
      </c>
      <c r="U263" s="35">
        <v>100.1</v>
      </c>
      <c r="V263" s="35">
        <v>100.5</v>
      </c>
      <c r="W263" s="35">
        <v>101.2</v>
      </c>
      <c r="X263" s="35">
        <v>104.1</v>
      </c>
      <c r="Y263" s="35">
        <v>103.8</v>
      </c>
      <c r="Z263" s="35">
        <v>102.6</v>
      </c>
      <c r="AA263" s="35">
        <v>102.2</v>
      </c>
      <c r="AB263" s="35">
        <v>103.2</v>
      </c>
      <c r="AC263" s="35">
        <v>103.6</v>
      </c>
      <c r="AD263" s="35">
        <v>103.8</v>
      </c>
      <c r="AE263" s="35">
        <v>103.7</v>
      </c>
      <c r="AF263" s="35">
        <v>104.2</v>
      </c>
      <c r="AG263" s="35">
        <v>104.5</v>
      </c>
      <c r="AH263" s="35">
        <v>105.9</v>
      </c>
      <c r="AI263" s="35">
        <v>106.1</v>
      </c>
      <c r="AJ263" s="35">
        <v>106.2</v>
      </c>
      <c r="AK263" s="35">
        <v>105.5</v>
      </c>
      <c r="AL263" s="35">
        <v>104.8</v>
      </c>
      <c r="AM263" s="35">
        <v>103.4</v>
      </c>
      <c r="AN263" s="35">
        <v>99</v>
      </c>
      <c r="AO263" s="35">
        <v>97.5</v>
      </c>
      <c r="AP263" s="35">
        <v>99</v>
      </c>
      <c r="AQ263" s="35">
        <v>98.8</v>
      </c>
      <c r="AR263" s="35">
        <v>100.7</v>
      </c>
      <c r="AS263" s="35">
        <v>101.8</v>
      </c>
      <c r="AT263" s="35">
        <v>103.5</v>
      </c>
      <c r="AU263" s="35">
        <v>102.7</v>
      </c>
      <c r="AV263" s="35">
        <v>101.3</v>
      </c>
      <c r="AW263" s="35">
        <v>101.2</v>
      </c>
      <c r="AX263" s="35">
        <v>100.4</v>
      </c>
      <c r="AY263" s="35">
        <v>99.1</v>
      </c>
      <c r="AZ263" s="35">
        <v>96.5</v>
      </c>
      <c r="BA263" s="35">
        <v>96</v>
      </c>
      <c r="BB263" s="35">
        <v>93.9</v>
      </c>
      <c r="BC263" s="35">
        <v>97</v>
      </c>
      <c r="BD263" s="35">
        <v>100</v>
      </c>
      <c r="BE263" s="35">
        <v>99.5</v>
      </c>
      <c r="BF263" s="35">
        <v>102.3</v>
      </c>
      <c r="BG263" s="35">
        <v>104.1</v>
      </c>
      <c r="BH263" s="35">
        <v>101.4</v>
      </c>
      <c r="BI263" s="35">
        <v>100.9</v>
      </c>
      <c r="BJ263" s="35">
        <v>102.6</v>
      </c>
      <c r="BK263" s="35">
        <v>105.6</v>
      </c>
      <c r="BL263" s="35">
        <v>106.9</v>
      </c>
      <c r="BM263" s="35">
        <v>105.5</v>
      </c>
      <c r="BN263" s="35">
        <v>114.3</v>
      </c>
      <c r="BO263" s="35">
        <v>119.4</v>
      </c>
      <c r="BP263" s="35">
        <v>121.3</v>
      </c>
      <c r="BQ263" s="35">
        <v>121</v>
      </c>
      <c r="BR263" s="35">
        <v>120.1</v>
      </c>
      <c r="BS263" s="35">
        <v>120.6</v>
      </c>
      <c r="BT263" s="35">
        <v>123.5</v>
      </c>
      <c r="BU263" s="35">
        <v>124.7</v>
      </c>
      <c r="BV263" s="35">
        <v>127.5</v>
      </c>
      <c r="BW263" s="35">
        <v>129.80000000000001</v>
      </c>
      <c r="BX263" s="35">
        <v>135.4</v>
      </c>
      <c r="BY263" s="35">
        <v>138.9</v>
      </c>
      <c r="BZ263" s="35">
        <v>144.5</v>
      </c>
      <c r="CA263" s="35">
        <v>144.80000000000001</v>
      </c>
      <c r="CB263" s="35">
        <v>140.9</v>
      </c>
      <c r="CC263" s="35">
        <v>138.19999999999999</v>
      </c>
      <c r="CD263" s="35">
        <v>137.9</v>
      </c>
      <c r="CE263" s="35">
        <v>133</v>
      </c>
      <c r="CF263" s="35">
        <v>135.19999999999999</v>
      </c>
      <c r="CG263" s="35">
        <v>135.30000000000001</v>
      </c>
      <c r="CH263" s="35">
        <v>135.9</v>
      </c>
      <c r="CI263" s="35">
        <v>135.69999999999999</v>
      </c>
      <c r="CJ263" s="35">
        <v>136.69999999999999</v>
      </c>
      <c r="CK263" s="35">
        <v>137.69999999999999</v>
      </c>
      <c r="CL263" s="35">
        <v>135.69999999999999</v>
      </c>
    </row>
    <row r="264" spans="1:90">
      <c r="A264" s="43" t="s">
        <v>556</v>
      </c>
      <c r="B264" s="43" t="s">
        <v>557</v>
      </c>
      <c r="C264" s="34">
        <v>0.1192</v>
      </c>
      <c r="D264" s="35">
        <v>103.6</v>
      </c>
      <c r="E264" s="35">
        <v>100.5</v>
      </c>
      <c r="F264" s="35">
        <v>100.5</v>
      </c>
      <c r="G264" s="35">
        <v>98.3</v>
      </c>
      <c r="H264" s="35">
        <v>95.8</v>
      </c>
      <c r="I264" s="35">
        <v>91.6</v>
      </c>
      <c r="J264" s="35">
        <v>87.9</v>
      </c>
      <c r="K264" s="35">
        <v>89</v>
      </c>
      <c r="L264" s="35">
        <v>90.2</v>
      </c>
      <c r="M264" s="35">
        <v>94.1</v>
      </c>
      <c r="N264" s="35">
        <v>95.1</v>
      </c>
      <c r="O264" s="35">
        <v>92.8</v>
      </c>
      <c r="P264" s="35">
        <v>94.6</v>
      </c>
      <c r="Q264" s="35">
        <v>94.3</v>
      </c>
      <c r="R264" s="35">
        <v>93.6</v>
      </c>
      <c r="S264" s="35">
        <v>96.9</v>
      </c>
      <c r="T264" s="35">
        <v>96</v>
      </c>
      <c r="U264" s="35">
        <v>97.1</v>
      </c>
      <c r="V264" s="35">
        <v>100.6</v>
      </c>
      <c r="W264" s="35">
        <v>102.5</v>
      </c>
      <c r="X264" s="35">
        <v>103.3</v>
      </c>
      <c r="Y264" s="35">
        <v>108.2</v>
      </c>
      <c r="Z264" s="35">
        <v>106.8</v>
      </c>
      <c r="AA264" s="35">
        <v>100.1</v>
      </c>
      <c r="AB264" s="35">
        <v>99.4</v>
      </c>
      <c r="AC264" s="35">
        <v>99.2</v>
      </c>
      <c r="AD264" s="35">
        <v>98.3</v>
      </c>
      <c r="AE264" s="35">
        <v>103.6</v>
      </c>
      <c r="AF264" s="35">
        <v>103.9</v>
      </c>
      <c r="AG264" s="35">
        <v>103.9</v>
      </c>
      <c r="AH264" s="35">
        <v>108.4</v>
      </c>
      <c r="AI264" s="35">
        <v>106.9</v>
      </c>
      <c r="AJ264" s="35">
        <v>106.7</v>
      </c>
      <c r="AK264" s="35">
        <v>111.5</v>
      </c>
      <c r="AL264" s="35">
        <v>111.3</v>
      </c>
      <c r="AM264" s="35">
        <v>110.7</v>
      </c>
      <c r="AN264" s="35">
        <v>111.1</v>
      </c>
      <c r="AO264" s="35">
        <v>110.1</v>
      </c>
      <c r="AP264" s="35">
        <v>108.2</v>
      </c>
      <c r="AQ264" s="35">
        <v>108.3</v>
      </c>
      <c r="AR264" s="35">
        <v>110.3</v>
      </c>
      <c r="AS264" s="35">
        <v>113.1</v>
      </c>
      <c r="AT264" s="35">
        <v>115.9</v>
      </c>
      <c r="AU264" s="35">
        <v>121.1</v>
      </c>
      <c r="AV264" s="35">
        <v>119.2</v>
      </c>
      <c r="AW264" s="35">
        <v>115.1</v>
      </c>
      <c r="AX264" s="35">
        <v>115.9</v>
      </c>
      <c r="AY264" s="35">
        <v>113.4</v>
      </c>
      <c r="AZ264" s="35">
        <v>104.2</v>
      </c>
      <c r="BA264" s="35">
        <v>103.6</v>
      </c>
      <c r="BB264" s="35">
        <v>106.6</v>
      </c>
      <c r="BC264" s="35">
        <v>107.7</v>
      </c>
      <c r="BD264" s="35">
        <v>107.5</v>
      </c>
      <c r="BE264" s="35">
        <v>108.7</v>
      </c>
      <c r="BF264" s="35">
        <v>107.1</v>
      </c>
      <c r="BG264" s="35">
        <v>108.3</v>
      </c>
      <c r="BH264" s="35">
        <v>111.5</v>
      </c>
      <c r="BI264" s="35">
        <v>111.9</v>
      </c>
      <c r="BJ264" s="35">
        <v>108.3</v>
      </c>
      <c r="BK264" s="35">
        <v>109.5</v>
      </c>
      <c r="BL264" s="35">
        <v>116.5</v>
      </c>
      <c r="BM264" s="35">
        <v>116.8</v>
      </c>
      <c r="BN264" s="35">
        <v>128.30000000000001</v>
      </c>
      <c r="BO264" s="35">
        <v>129</v>
      </c>
      <c r="BP264" s="35">
        <v>132</v>
      </c>
      <c r="BQ264" s="35">
        <v>118.9</v>
      </c>
      <c r="BR264" s="35">
        <v>117.7</v>
      </c>
      <c r="BS264" s="35">
        <v>116.9</v>
      </c>
      <c r="BT264" s="35">
        <v>118.8</v>
      </c>
      <c r="BU264" s="35">
        <v>125.1</v>
      </c>
      <c r="BV264" s="35">
        <v>127.3</v>
      </c>
      <c r="BW264" s="35">
        <v>132.30000000000001</v>
      </c>
      <c r="BX264" s="35">
        <v>138.9</v>
      </c>
      <c r="BY264" s="35">
        <v>141</v>
      </c>
      <c r="BZ264" s="35">
        <v>146.1</v>
      </c>
      <c r="CA264" s="35">
        <v>151.5</v>
      </c>
      <c r="CB264" s="35">
        <v>151.30000000000001</v>
      </c>
      <c r="CC264" s="35">
        <v>145.4</v>
      </c>
      <c r="CD264" s="35">
        <v>143.5</v>
      </c>
      <c r="CE264" s="35">
        <v>142.9</v>
      </c>
      <c r="CF264" s="35">
        <v>140.1</v>
      </c>
      <c r="CG264" s="35">
        <v>140.4</v>
      </c>
      <c r="CH264" s="35">
        <v>142.9</v>
      </c>
      <c r="CI264" s="35">
        <v>141.19999999999999</v>
      </c>
      <c r="CJ264" s="35">
        <v>139.4</v>
      </c>
      <c r="CK264" s="35">
        <v>141.1</v>
      </c>
      <c r="CL264" s="35">
        <v>142.6</v>
      </c>
    </row>
    <row r="265" spans="1:90">
      <c r="A265" s="43" t="s">
        <v>558</v>
      </c>
      <c r="B265" s="43" t="s">
        <v>559</v>
      </c>
      <c r="C265" s="34">
        <v>4.3220000000000001E-2</v>
      </c>
      <c r="D265" s="35">
        <v>96</v>
      </c>
      <c r="E265" s="35">
        <v>95.5</v>
      </c>
      <c r="F265" s="35">
        <v>95</v>
      </c>
      <c r="G265" s="35">
        <v>99.8</v>
      </c>
      <c r="H265" s="35">
        <v>99.8</v>
      </c>
      <c r="I265" s="35">
        <v>99.5</v>
      </c>
      <c r="J265" s="35">
        <v>97.9</v>
      </c>
      <c r="K265" s="35">
        <v>96.6</v>
      </c>
      <c r="L265" s="35">
        <v>95.5</v>
      </c>
      <c r="M265" s="35">
        <v>94.5</v>
      </c>
      <c r="N265" s="35">
        <v>96.3</v>
      </c>
      <c r="O265" s="35">
        <v>95.8</v>
      </c>
      <c r="P265" s="35">
        <v>94.5</v>
      </c>
      <c r="Q265" s="35">
        <v>93.7</v>
      </c>
      <c r="R265" s="35">
        <v>95.8</v>
      </c>
      <c r="S265" s="35">
        <v>94.3</v>
      </c>
      <c r="T265" s="35">
        <v>95.8</v>
      </c>
      <c r="U265" s="35">
        <v>100.7</v>
      </c>
      <c r="V265" s="35">
        <v>104.1</v>
      </c>
      <c r="W265" s="35">
        <v>104.9</v>
      </c>
      <c r="X265" s="35">
        <v>104.6</v>
      </c>
      <c r="Y265" s="35">
        <v>105.1</v>
      </c>
      <c r="Z265" s="35">
        <v>105.1</v>
      </c>
      <c r="AA265" s="35">
        <v>103.2</v>
      </c>
      <c r="AB265" s="35">
        <v>99.7</v>
      </c>
      <c r="AC265" s="35">
        <v>97.7</v>
      </c>
      <c r="AD265" s="35">
        <v>101.2</v>
      </c>
      <c r="AE265" s="35">
        <v>102.7</v>
      </c>
      <c r="AF265" s="35">
        <v>103.2</v>
      </c>
      <c r="AG265" s="35">
        <v>103.7</v>
      </c>
      <c r="AH265" s="35">
        <v>104.7</v>
      </c>
      <c r="AI265" s="35">
        <v>104.2</v>
      </c>
      <c r="AJ265" s="35">
        <v>104.7</v>
      </c>
      <c r="AK265" s="35">
        <v>104.9</v>
      </c>
      <c r="AL265" s="35">
        <v>103.7</v>
      </c>
      <c r="AM265" s="35">
        <v>103.7</v>
      </c>
      <c r="AN265" s="35">
        <v>103.7</v>
      </c>
      <c r="AO265" s="35">
        <v>103.7</v>
      </c>
      <c r="AP265" s="35">
        <v>103.7</v>
      </c>
      <c r="AQ265" s="35">
        <v>106.1</v>
      </c>
      <c r="AR265" s="35">
        <v>106.1</v>
      </c>
      <c r="AS265" s="35">
        <v>112.3</v>
      </c>
      <c r="AT265" s="35">
        <v>115.6</v>
      </c>
      <c r="AU265" s="35">
        <v>115.6</v>
      </c>
      <c r="AV265" s="35">
        <v>115.6</v>
      </c>
      <c r="AW265" s="35">
        <v>113.2</v>
      </c>
      <c r="AX265" s="35">
        <v>113.2</v>
      </c>
      <c r="AY265" s="35">
        <v>102.3</v>
      </c>
      <c r="AZ265" s="35">
        <v>78.7</v>
      </c>
      <c r="BA265" s="35">
        <v>77.8</v>
      </c>
      <c r="BB265" s="35">
        <v>79.2</v>
      </c>
      <c r="BC265" s="35">
        <v>82.1</v>
      </c>
      <c r="BD265" s="35">
        <v>83</v>
      </c>
      <c r="BE265" s="35">
        <v>85.8</v>
      </c>
      <c r="BF265" s="35">
        <v>90.2</v>
      </c>
      <c r="BG265" s="35">
        <v>89.2</v>
      </c>
      <c r="BH265" s="35">
        <v>90.2</v>
      </c>
      <c r="BI265" s="35">
        <v>90.2</v>
      </c>
      <c r="BJ265" s="35">
        <v>91.1</v>
      </c>
      <c r="BK265" s="35">
        <v>91.1</v>
      </c>
      <c r="BL265" s="35">
        <v>115.6</v>
      </c>
      <c r="BM265" s="35">
        <v>126.9</v>
      </c>
      <c r="BN265" s="35">
        <v>135.80000000000001</v>
      </c>
      <c r="BO265" s="35">
        <v>160.4</v>
      </c>
      <c r="BP265" s="35">
        <v>163.9</v>
      </c>
      <c r="BQ265" s="35">
        <v>163.9</v>
      </c>
      <c r="BR265" s="35">
        <v>163.9</v>
      </c>
      <c r="BS265" s="35">
        <v>156.6</v>
      </c>
      <c r="BT265" s="35">
        <v>156.6</v>
      </c>
      <c r="BU265" s="35">
        <v>156.6</v>
      </c>
      <c r="BV265" s="35">
        <v>156.6</v>
      </c>
      <c r="BW265" s="35">
        <v>156.6</v>
      </c>
      <c r="BX265" s="35">
        <v>152.1</v>
      </c>
      <c r="BY265" s="35">
        <v>156.1</v>
      </c>
      <c r="BZ265" s="35">
        <v>165.1</v>
      </c>
      <c r="CA265" s="35">
        <v>167.8</v>
      </c>
      <c r="CB265" s="35">
        <v>167.3</v>
      </c>
      <c r="CC265" s="35">
        <v>163.30000000000001</v>
      </c>
      <c r="CD265" s="35">
        <v>161.30000000000001</v>
      </c>
      <c r="CE265" s="35">
        <v>155.19999999999999</v>
      </c>
      <c r="CF265" s="35">
        <v>155.69999999999999</v>
      </c>
      <c r="CG265" s="35">
        <v>157.6</v>
      </c>
      <c r="CH265" s="35">
        <v>154.9</v>
      </c>
      <c r="CI265" s="35">
        <v>154.19999999999999</v>
      </c>
      <c r="CJ265" s="35">
        <v>158.30000000000001</v>
      </c>
      <c r="CK265" s="35">
        <v>158.30000000000001</v>
      </c>
      <c r="CL265" s="35">
        <v>158.30000000000001</v>
      </c>
    </row>
    <row r="266" spans="1:90">
      <c r="A266" s="43" t="s">
        <v>560</v>
      </c>
      <c r="B266" s="43" t="s">
        <v>561</v>
      </c>
      <c r="C266" s="34">
        <v>6.148E-2</v>
      </c>
      <c r="D266" s="35">
        <v>99.3</v>
      </c>
      <c r="E266" s="35">
        <v>98.4</v>
      </c>
      <c r="F266" s="35">
        <v>97.9</v>
      </c>
      <c r="G266" s="35">
        <v>100.6</v>
      </c>
      <c r="H266" s="35">
        <v>101</v>
      </c>
      <c r="I266" s="35">
        <v>99.2</v>
      </c>
      <c r="J266" s="35">
        <v>99.6</v>
      </c>
      <c r="K266" s="35">
        <v>100.5</v>
      </c>
      <c r="L266" s="35">
        <v>99.9</v>
      </c>
      <c r="M266" s="35">
        <v>98.1</v>
      </c>
      <c r="N266" s="35">
        <v>98.8</v>
      </c>
      <c r="O266" s="35">
        <v>105.2</v>
      </c>
      <c r="P266" s="35">
        <v>97.7</v>
      </c>
      <c r="Q266" s="35">
        <v>98</v>
      </c>
      <c r="R266" s="35">
        <v>98.5</v>
      </c>
      <c r="S266" s="35">
        <v>99.2</v>
      </c>
      <c r="T266" s="35">
        <v>98.2</v>
      </c>
      <c r="U266" s="35">
        <v>102.7</v>
      </c>
      <c r="V266" s="35">
        <v>107.5</v>
      </c>
      <c r="W266" s="35">
        <v>111.9</v>
      </c>
      <c r="X266" s="35">
        <v>106.2</v>
      </c>
      <c r="Y266" s="35">
        <v>112.8</v>
      </c>
      <c r="Z266" s="35">
        <v>108.6</v>
      </c>
      <c r="AA266" s="35">
        <v>107.9</v>
      </c>
      <c r="AB266" s="35">
        <v>111</v>
      </c>
      <c r="AC266" s="35">
        <v>105.1</v>
      </c>
      <c r="AD266" s="35">
        <v>111.5</v>
      </c>
      <c r="AE266" s="35">
        <v>107.8</v>
      </c>
      <c r="AF266" s="35">
        <v>108.8</v>
      </c>
      <c r="AG266" s="35">
        <v>113.4</v>
      </c>
      <c r="AH266" s="35">
        <v>113.5</v>
      </c>
      <c r="AI266" s="35">
        <v>115.1</v>
      </c>
      <c r="AJ266" s="35">
        <v>117.2</v>
      </c>
      <c r="AK266" s="35">
        <v>114.7</v>
      </c>
      <c r="AL266" s="35">
        <v>114.6</v>
      </c>
      <c r="AM266" s="35">
        <v>119.5</v>
      </c>
      <c r="AN266" s="35">
        <v>117.7</v>
      </c>
      <c r="AO266" s="35">
        <v>117.7</v>
      </c>
      <c r="AP266" s="35">
        <v>118.4</v>
      </c>
      <c r="AQ266" s="35">
        <v>118.2</v>
      </c>
      <c r="AR266" s="35">
        <v>118.7</v>
      </c>
      <c r="AS266" s="35">
        <v>120.2</v>
      </c>
      <c r="AT266" s="35">
        <v>116.3</v>
      </c>
      <c r="AU266" s="35">
        <v>116.7</v>
      </c>
      <c r="AV266" s="35">
        <v>116.7</v>
      </c>
      <c r="AW266" s="35">
        <v>116.9</v>
      </c>
      <c r="AX266" s="35">
        <v>116.9</v>
      </c>
      <c r="AY266" s="35">
        <v>117</v>
      </c>
      <c r="AZ266" s="35">
        <v>114.4</v>
      </c>
      <c r="BA266" s="35">
        <v>114.4</v>
      </c>
      <c r="BB266" s="35">
        <v>114.3</v>
      </c>
      <c r="BC266" s="35">
        <v>114.3</v>
      </c>
      <c r="BD266" s="35">
        <v>114.5</v>
      </c>
      <c r="BE266" s="35">
        <v>114.5</v>
      </c>
      <c r="BF266" s="35">
        <v>114.5</v>
      </c>
      <c r="BG266" s="35">
        <v>114.5</v>
      </c>
      <c r="BH266" s="35">
        <v>112</v>
      </c>
      <c r="BI266" s="35">
        <v>108.3</v>
      </c>
      <c r="BJ266" s="35">
        <v>106.3</v>
      </c>
      <c r="BK266" s="35">
        <v>107.6</v>
      </c>
      <c r="BL266" s="35">
        <v>112.4</v>
      </c>
      <c r="BM266" s="35">
        <v>116.6</v>
      </c>
      <c r="BN266" s="35">
        <v>118.3</v>
      </c>
      <c r="BO266" s="35">
        <v>118.3</v>
      </c>
      <c r="BP266" s="35">
        <v>118.3</v>
      </c>
      <c r="BQ266" s="35">
        <v>118.3</v>
      </c>
      <c r="BR266" s="35">
        <v>118.3</v>
      </c>
      <c r="BS266" s="35">
        <v>128.4</v>
      </c>
      <c r="BT266" s="35">
        <v>128.4</v>
      </c>
      <c r="BU266" s="35">
        <v>128</v>
      </c>
      <c r="BV266" s="35">
        <v>129.30000000000001</v>
      </c>
      <c r="BW266" s="35">
        <v>129.30000000000001</v>
      </c>
      <c r="BX266" s="35">
        <v>140.6</v>
      </c>
      <c r="BY266" s="35">
        <v>142</v>
      </c>
      <c r="BZ266" s="35">
        <v>143.4</v>
      </c>
      <c r="CA266" s="35">
        <v>152.19999999999999</v>
      </c>
      <c r="CB266" s="35">
        <v>152.6</v>
      </c>
      <c r="CC266" s="35">
        <v>150.19999999999999</v>
      </c>
      <c r="CD266" s="35">
        <v>147.69999999999999</v>
      </c>
      <c r="CE266" s="35">
        <v>149.9</v>
      </c>
      <c r="CF266" s="35">
        <v>151.19999999999999</v>
      </c>
      <c r="CG266" s="35">
        <v>150.4</v>
      </c>
      <c r="CH266" s="35">
        <v>148</v>
      </c>
      <c r="CI266" s="35">
        <v>150</v>
      </c>
      <c r="CJ266" s="35">
        <v>151.5</v>
      </c>
      <c r="CK266" s="35">
        <v>148.6</v>
      </c>
      <c r="CL266" s="35">
        <v>146.6</v>
      </c>
    </row>
    <row r="267" spans="1:90">
      <c r="A267" s="43" t="s">
        <v>562</v>
      </c>
      <c r="B267" s="43" t="s">
        <v>563</v>
      </c>
      <c r="C267" s="34">
        <v>8.5889999999999994E-2</v>
      </c>
      <c r="D267" s="35">
        <v>101.1</v>
      </c>
      <c r="E267" s="35">
        <v>100.5</v>
      </c>
      <c r="F267" s="35">
        <v>100.4</v>
      </c>
      <c r="G267" s="35">
        <v>100.7</v>
      </c>
      <c r="H267" s="35">
        <v>98.2</v>
      </c>
      <c r="I267" s="35">
        <v>95.6</v>
      </c>
      <c r="J267" s="35">
        <v>96.3</v>
      </c>
      <c r="K267" s="35">
        <v>96.5</v>
      </c>
      <c r="L267" s="35">
        <v>96.3</v>
      </c>
      <c r="M267" s="35">
        <v>96.7</v>
      </c>
      <c r="N267" s="35">
        <v>97.1</v>
      </c>
      <c r="O267" s="35">
        <v>97</v>
      </c>
      <c r="P267" s="35">
        <v>96.6</v>
      </c>
      <c r="Q267" s="35">
        <v>96.9</v>
      </c>
      <c r="R267" s="35">
        <v>98</v>
      </c>
      <c r="S267" s="35">
        <v>99.6</v>
      </c>
      <c r="T267" s="35">
        <v>100.8</v>
      </c>
      <c r="U267" s="35">
        <v>101.3</v>
      </c>
      <c r="V267" s="35">
        <v>100.9</v>
      </c>
      <c r="W267" s="35">
        <v>101.1</v>
      </c>
      <c r="X267" s="35">
        <v>102.3</v>
      </c>
      <c r="Y267" s="35">
        <v>103.1</v>
      </c>
      <c r="Z267" s="35">
        <v>100.8</v>
      </c>
      <c r="AA267" s="35">
        <v>99</v>
      </c>
      <c r="AB267" s="35">
        <v>98</v>
      </c>
      <c r="AC267" s="35">
        <v>98.1</v>
      </c>
      <c r="AD267" s="35">
        <v>98</v>
      </c>
      <c r="AE267" s="35">
        <v>97.7</v>
      </c>
      <c r="AF267" s="35">
        <v>97.6</v>
      </c>
      <c r="AG267" s="35">
        <v>98.3</v>
      </c>
      <c r="AH267" s="35">
        <v>99</v>
      </c>
      <c r="AI267" s="35">
        <v>99.7</v>
      </c>
      <c r="AJ267" s="35">
        <v>100.3</v>
      </c>
      <c r="AK267" s="35">
        <v>100.7</v>
      </c>
      <c r="AL267" s="35">
        <v>99.6</v>
      </c>
      <c r="AM267" s="35">
        <v>100.4</v>
      </c>
      <c r="AN267" s="35">
        <v>101.1</v>
      </c>
      <c r="AO267" s="35">
        <v>100.8</v>
      </c>
      <c r="AP267" s="35">
        <v>101.5</v>
      </c>
      <c r="AQ267" s="35">
        <v>102</v>
      </c>
      <c r="AR267" s="35">
        <v>102.5</v>
      </c>
      <c r="AS267" s="35">
        <v>104.1</v>
      </c>
      <c r="AT267" s="35">
        <v>106</v>
      </c>
      <c r="AU267" s="35">
        <v>106.3</v>
      </c>
      <c r="AV267" s="35">
        <v>108.2</v>
      </c>
      <c r="AW267" s="35">
        <v>108.2</v>
      </c>
      <c r="AX267" s="35">
        <v>109</v>
      </c>
      <c r="AY267" s="35">
        <v>107.8</v>
      </c>
      <c r="AZ267" s="35">
        <v>108.4</v>
      </c>
      <c r="BA267" s="35">
        <v>107.3</v>
      </c>
      <c r="BB267" s="35">
        <v>106.2</v>
      </c>
      <c r="BC267" s="35">
        <v>106.6</v>
      </c>
      <c r="BD267" s="35">
        <v>107.9</v>
      </c>
      <c r="BE267" s="35">
        <v>108.4</v>
      </c>
      <c r="BF267" s="35">
        <v>108.8</v>
      </c>
      <c r="BG267" s="35">
        <v>110</v>
      </c>
      <c r="BH267" s="35">
        <v>111</v>
      </c>
      <c r="BI267" s="35">
        <v>110.1</v>
      </c>
      <c r="BJ267" s="35">
        <v>109.5</v>
      </c>
      <c r="BK267" s="35">
        <v>109.6</v>
      </c>
      <c r="BL267" s="35">
        <v>110.2</v>
      </c>
      <c r="BM267" s="35">
        <v>109.3</v>
      </c>
      <c r="BN267" s="35">
        <v>108.8</v>
      </c>
      <c r="BO267" s="35">
        <v>110.9</v>
      </c>
      <c r="BP267" s="35">
        <v>112.2</v>
      </c>
      <c r="BQ267" s="35">
        <v>115.3</v>
      </c>
      <c r="BR267" s="35">
        <v>113.4</v>
      </c>
      <c r="BS267" s="35">
        <v>113.1</v>
      </c>
      <c r="BT267" s="35">
        <v>113.6</v>
      </c>
      <c r="BU267" s="35">
        <v>114.1</v>
      </c>
      <c r="BV267" s="35">
        <v>118.3</v>
      </c>
      <c r="BW267" s="35">
        <v>118.2</v>
      </c>
      <c r="BX267" s="35">
        <v>117.8</v>
      </c>
      <c r="BY267" s="35">
        <v>118.6</v>
      </c>
      <c r="BZ267" s="35">
        <v>119.6</v>
      </c>
      <c r="CA267" s="35">
        <v>120.6</v>
      </c>
      <c r="CB267" s="35">
        <v>122.2</v>
      </c>
      <c r="CC267" s="35">
        <v>125.2</v>
      </c>
      <c r="CD267" s="35">
        <v>125.1</v>
      </c>
      <c r="CE267" s="35">
        <v>125.4</v>
      </c>
      <c r="CF267" s="35">
        <v>125.3</v>
      </c>
      <c r="CG267" s="35">
        <v>125.1</v>
      </c>
      <c r="CH267" s="35">
        <v>126.2</v>
      </c>
      <c r="CI267" s="35">
        <v>125.4</v>
      </c>
      <c r="CJ267" s="35">
        <v>125.8</v>
      </c>
      <c r="CK267" s="35">
        <v>126.2</v>
      </c>
      <c r="CL267" s="35">
        <v>126.5</v>
      </c>
    </row>
    <row r="268" spans="1:90">
      <c r="A268" s="43" t="s">
        <v>564</v>
      </c>
      <c r="B268" s="43" t="s">
        <v>565</v>
      </c>
      <c r="C268" s="34">
        <v>8.1970000000000001E-2</v>
      </c>
      <c r="D268" s="35">
        <v>100.1</v>
      </c>
      <c r="E268" s="35">
        <v>99.9</v>
      </c>
      <c r="F268" s="35">
        <v>98.7</v>
      </c>
      <c r="G268" s="35">
        <v>97.6</v>
      </c>
      <c r="H268" s="35">
        <v>96.2</v>
      </c>
      <c r="I268" s="35">
        <v>95</v>
      </c>
      <c r="J268" s="35">
        <v>95.6</v>
      </c>
      <c r="K268" s="35">
        <v>95.2</v>
      </c>
      <c r="L268" s="35">
        <v>102.9</v>
      </c>
      <c r="M268" s="35">
        <v>98</v>
      </c>
      <c r="N268" s="35">
        <v>96.8</v>
      </c>
      <c r="O268" s="35">
        <v>97.9</v>
      </c>
      <c r="P268" s="35">
        <v>98.1</v>
      </c>
      <c r="Q268" s="35">
        <v>98.5</v>
      </c>
      <c r="R268" s="35">
        <v>98.9</v>
      </c>
      <c r="S268" s="35">
        <v>95.8</v>
      </c>
      <c r="T268" s="35">
        <v>96.9</v>
      </c>
      <c r="U268" s="35">
        <v>98.3</v>
      </c>
      <c r="V268" s="35">
        <v>100.4</v>
      </c>
      <c r="W268" s="35">
        <v>102.4</v>
      </c>
      <c r="X268" s="35">
        <v>103.6</v>
      </c>
      <c r="Y268" s="35">
        <v>103.2</v>
      </c>
      <c r="Z268" s="35">
        <v>101.9</v>
      </c>
      <c r="AA268" s="35">
        <v>101.4</v>
      </c>
      <c r="AB268" s="35">
        <v>102.2</v>
      </c>
      <c r="AC268" s="35">
        <v>100.7</v>
      </c>
      <c r="AD268" s="35">
        <v>100.3</v>
      </c>
      <c r="AE268" s="35">
        <v>100.7</v>
      </c>
      <c r="AF268" s="35">
        <v>100.7</v>
      </c>
      <c r="AG268" s="35">
        <v>102.5</v>
      </c>
      <c r="AH268" s="35">
        <v>104.8</v>
      </c>
      <c r="AI268" s="35">
        <v>107.1</v>
      </c>
      <c r="AJ268" s="35">
        <v>107.3</v>
      </c>
      <c r="AK268" s="35">
        <v>107.1</v>
      </c>
      <c r="AL268" s="35">
        <v>107.9</v>
      </c>
      <c r="AM268" s="35">
        <v>107.8</v>
      </c>
      <c r="AN268" s="35">
        <v>108.1</v>
      </c>
      <c r="AO268" s="35">
        <v>108.9</v>
      </c>
      <c r="AP268" s="35">
        <v>108.4</v>
      </c>
      <c r="AQ268" s="35">
        <v>108.7</v>
      </c>
      <c r="AR268" s="35">
        <v>110.1</v>
      </c>
      <c r="AS268" s="35">
        <v>108.5</v>
      </c>
      <c r="AT268" s="35">
        <v>108.1</v>
      </c>
      <c r="AU268" s="35">
        <v>107.2</v>
      </c>
      <c r="AV268" s="35">
        <v>109.4</v>
      </c>
      <c r="AW268" s="35">
        <v>110.3</v>
      </c>
      <c r="AX268" s="35">
        <v>106.6</v>
      </c>
      <c r="AY268" s="35">
        <v>109.1</v>
      </c>
      <c r="AZ268" s="35">
        <v>101.4</v>
      </c>
      <c r="BA268" s="35">
        <v>98.6</v>
      </c>
      <c r="BB268" s="35">
        <v>99.2</v>
      </c>
      <c r="BC268" s="35">
        <v>101.7</v>
      </c>
      <c r="BD268" s="35">
        <v>104.4</v>
      </c>
      <c r="BE268" s="35">
        <v>107.8</v>
      </c>
      <c r="BF268" s="35">
        <v>111.5</v>
      </c>
      <c r="BG268" s="35">
        <v>117.9</v>
      </c>
      <c r="BH268" s="35">
        <v>120.8</v>
      </c>
      <c r="BI268" s="35">
        <v>122.4</v>
      </c>
      <c r="BJ268" s="35">
        <v>122.1</v>
      </c>
      <c r="BK268" s="35">
        <v>124.2</v>
      </c>
      <c r="BL268" s="35">
        <v>123.7</v>
      </c>
      <c r="BM268" s="35">
        <v>124.2</v>
      </c>
      <c r="BN268" s="35">
        <v>127.1</v>
      </c>
      <c r="BO268" s="35">
        <v>134.30000000000001</v>
      </c>
      <c r="BP268" s="35">
        <v>128.30000000000001</v>
      </c>
      <c r="BQ268" s="35">
        <v>128</v>
      </c>
      <c r="BR268" s="35">
        <v>188.4</v>
      </c>
      <c r="BS268" s="35">
        <v>187.8</v>
      </c>
      <c r="BT268" s="35">
        <v>129.30000000000001</v>
      </c>
      <c r="BU268" s="35">
        <v>131.80000000000001</v>
      </c>
      <c r="BV268" s="35">
        <v>132.5</v>
      </c>
      <c r="BW268" s="35">
        <v>135.19999999999999</v>
      </c>
      <c r="BX268" s="35">
        <v>141.30000000000001</v>
      </c>
      <c r="BY268" s="35">
        <v>146.19999999999999</v>
      </c>
      <c r="BZ268" s="35">
        <v>151.80000000000001</v>
      </c>
      <c r="CA268" s="35">
        <v>154.30000000000001</v>
      </c>
      <c r="CB268" s="35">
        <v>149.4</v>
      </c>
      <c r="CC268" s="35">
        <v>146.80000000000001</v>
      </c>
      <c r="CD268" s="35">
        <v>141.5</v>
      </c>
      <c r="CE268" s="35">
        <v>137.5</v>
      </c>
      <c r="CF268" s="35">
        <v>137.6</v>
      </c>
      <c r="CG268" s="35">
        <v>137.5</v>
      </c>
      <c r="CH268" s="35">
        <v>138.5</v>
      </c>
      <c r="CI268" s="35">
        <v>138.4</v>
      </c>
      <c r="CJ268" s="35">
        <v>138.6</v>
      </c>
      <c r="CK268" s="35">
        <v>138.9</v>
      </c>
      <c r="CL268" s="35">
        <v>140.1</v>
      </c>
    </row>
    <row r="269" spans="1:90">
      <c r="A269" s="43" t="s">
        <v>566</v>
      </c>
      <c r="B269" s="43" t="s">
        <v>567</v>
      </c>
      <c r="C269" s="34">
        <v>2.095E-2</v>
      </c>
      <c r="D269" s="35">
        <v>99.7</v>
      </c>
      <c r="E269" s="35">
        <v>100.4</v>
      </c>
      <c r="F269" s="35">
        <v>99.7</v>
      </c>
      <c r="G269" s="35">
        <v>99.3</v>
      </c>
      <c r="H269" s="35">
        <v>99.4</v>
      </c>
      <c r="I269" s="35">
        <v>99</v>
      </c>
      <c r="J269" s="35">
        <v>99.5</v>
      </c>
      <c r="K269" s="35">
        <v>99.2</v>
      </c>
      <c r="L269" s="35">
        <v>99.8</v>
      </c>
      <c r="M269" s="35">
        <v>99.8</v>
      </c>
      <c r="N269" s="35">
        <v>99.7</v>
      </c>
      <c r="O269" s="35">
        <v>100.2</v>
      </c>
      <c r="P269" s="35">
        <v>101.4</v>
      </c>
      <c r="Q269" s="35">
        <v>104.2</v>
      </c>
      <c r="R269" s="35">
        <v>105.3</v>
      </c>
      <c r="S269" s="35">
        <v>104.8</v>
      </c>
      <c r="T269" s="35">
        <v>104.5</v>
      </c>
      <c r="U269" s="35">
        <v>104.1</v>
      </c>
      <c r="V269" s="35">
        <v>104.6</v>
      </c>
      <c r="W269" s="35">
        <v>106.8</v>
      </c>
      <c r="X269" s="35">
        <v>109.6</v>
      </c>
      <c r="Y269" s="35">
        <v>109.6</v>
      </c>
      <c r="Z269" s="35">
        <v>109.6</v>
      </c>
      <c r="AA269" s="35">
        <v>109.6</v>
      </c>
      <c r="AB269" s="35">
        <v>100.7</v>
      </c>
      <c r="AC269" s="35">
        <v>100.7</v>
      </c>
      <c r="AD269" s="35">
        <v>99.1</v>
      </c>
      <c r="AE269" s="35">
        <v>99.1</v>
      </c>
      <c r="AF269" s="35">
        <v>97.3</v>
      </c>
      <c r="AG269" s="35">
        <v>97.6</v>
      </c>
      <c r="AH269" s="35">
        <v>99.1</v>
      </c>
      <c r="AI269" s="35">
        <v>99.1</v>
      </c>
      <c r="AJ269" s="35">
        <v>99.5</v>
      </c>
      <c r="AK269" s="35">
        <v>99.1</v>
      </c>
      <c r="AL269" s="35">
        <v>99.1</v>
      </c>
      <c r="AM269" s="35">
        <v>97.7</v>
      </c>
      <c r="AN269" s="35">
        <v>97.3</v>
      </c>
      <c r="AO269" s="35">
        <v>97.3</v>
      </c>
      <c r="AP269" s="35">
        <v>97.3</v>
      </c>
      <c r="AQ269" s="35">
        <v>97.3</v>
      </c>
      <c r="AR269" s="35">
        <v>97.3</v>
      </c>
      <c r="AS269" s="35">
        <v>97.3</v>
      </c>
      <c r="AT269" s="35">
        <v>97.3</v>
      </c>
      <c r="AU269" s="35">
        <v>97.3</v>
      </c>
      <c r="AV269" s="35">
        <v>97.3</v>
      </c>
      <c r="AW269" s="35">
        <v>97.3</v>
      </c>
      <c r="AX269" s="35">
        <v>97.3</v>
      </c>
      <c r="AY269" s="35">
        <v>97.3</v>
      </c>
      <c r="AZ269" s="35">
        <v>101.4</v>
      </c>
      <c r="BA269" s="35">
        <v>106.4</v>
      </c>
      <c r="BB269" s="35">
        <v>111.4</v>
      </c>
      <c r="BC269" s="35">
        <v>111.2</v>
      </c>
      <c r="BD269" s="35">
        <v>111.7</v>
      </c>
      <c r="BE269" s="35">
        <v>110.6</v>
      </c>
      <c r="BF269" s="35">
        <v>113.2</v>
      </c>
      <c r="BG269" s="35">
        <v>115.6</v>
      </c>
      <c r="BH269" s="35">
        <v>110.8</v>
      </c>
      <c r="BI269" s="35">
        <v>111</v>
      </c>
      <c r="BJ269" s="35">
        <v>114.7</v>
      </c>
      <c r="BK269" s="35">
        <v>112.2</v>
      </c>
      <c r="BL269" s="35">
        <v>112.2</v>
      </c>
      <c r="BM269" s="35">
        <v>112.2</v>
      </c>
      <c r="BN269" s="35">
        <v>112.2</v>
      </c>
      <c r="BO269" s="35">
        <v>112.2</v>
      </c>
      <c r="BP269" s="35">
        <v>112.2</v>
      </c>
      <c r="BQ269" s="35">
        <v>112.2</v>
      </c>
      <c r="BR269" s="35">
        <v>112.2</v>
      </c>
      <c r="BS269" s="35">
        <v>112.2</v>
      </c>
      <c r="BT269" s="35">
        <v>112.2</v>
      </c>
      <c r="BU269" s="35">
        <v>112.2</v>
      </c>
      <c r="BV269" s="35">
        <v>112.2</v>
      </c>
      <c r="BW269" s="35">
        <v>112.2</v>
      </c>
      <c r="BX269" s="35">
        <v>112.2</v>
      </c>
      <c r="BY269" s="35">
        <v>112.2</v>
      </c>
      <c r="BZ269" s="35">
        <v>112.2</v>
      </c>
      <c r="CA269" s="35">
        <v>112.2</v>
      </c>
      <c r="CB269" s="35">
        <v>112.2</v>
      </c>
      <c r="CC269" s="35">
        <v>112.2</v>
      </c>
      <c r="CD269" s="35">
        <v>112.2</v>
      </c>
      <c r="CE269" s="35">
        <v>112.2</v>
      </c>
      <c r="CF269" s="35">
        <v>112.2</v>
      </c>
      <c r="CG269" s="35">
        <v>112.2</v>
      </c>
      <c r="CH269" s="35">
        <v>112.2</v>
      </c>
      <c r="CI269" s="35">
        <v>112.2</v>
      </c>
      <c r="CJ269" s="35">
        <v>112.2</v>
      </c>
      <c r="CK269" s="35">
        <v>112.2</v>
      </c>
      <c r="CL269" s="35">
        <v>112.2</v>
      </c>
    </row>
    <row r="270" spans="1:90">
      <c r="A270" s="43" t="s">
        <v>568</v>
      </c>
      <c r="B270" s="43" t="s">
        <v>569</v>
      </c>
      <c r="C270" s="34">
        <v>0.53329000000000004</v>
      </c>
      <c r="D270" s="35">
        <v>99.8</v>
      </c>
      <c r="E270" s="35">
        <v>99.8</v>
      </c>
      <c r="F270" s="35">
        <v>99.6</v>
      </c>
      <c r="G270" s="35">
        <v>99.6</v>
      </c>
      <c r="H270" s="35">
        <v>99.2</v>
      </c>
      <c r="I270" s="35">
        <v>99.7</v>
      </c>
      <c r="J270" s="35">
        <v>100.3</v>
      </c>
      <c r="K270" s="35">
        <v>101.1</v>
      </c>
      <c r="L270" s="35">
        <v>101.2</v>
      </c>
      <c r="M270" s="35">
        <v>101.3</v>
      </c>
      <c r="N270" s="35">
        <v>101.3</v>
      </c>
      <c r="O270" s="35">
        <v>100.5</v>
      </c>
      <c r="P270" s="35">
        <v>100.6</v>
      </c>
      <c r="Q270" s="35">
        <v>100.5</v>
      </c>
      <c r="R270" s="35">
        <v>101</v>
      </c>
      <c r="S270" s="35">
        <v>101.3</v>
      </c>
      <c r="T270" s="35">
        <v>101.3</v>
      </c>
      <c r="U270" s="35">
        <v>101</v>
      </c>
      <c r="V270" s="35">
        <v>102</v>
      </c>
      <c r="W270" s="35">
        <v>102.4</v>
      </c>
      <c r="X270" s="35">
        <v>102.5</v>
      </c>
      <c r="Y270" s="35">
        <v>102.5</v>
      </c>
      <c r="Z270" s="35">
        <v>102.2</v>
      </c>
      <c r="AA270" s="35">
        <v>102.2</v>
      </c>
      <c r="AB270" s="35">
        <v>102.2</v>
      </c>
      <c r="AC270" s="35">
        <v>103.2</v>
      </c>
      <c r="AD270" s="35">
        <v>103.3</v>
      </c>
      <c r="AE270" s="35">
        <v>103.2</v>
      </c>
      <c r="AF270" s="35">
        <v>103</v>
      </c>
      <c r="AG270" s="35">
        <v>102.9</v>
      </c>
      <c r="AH270" s="35">
        <v>103</v>
      </c>
      <c r="AI270" s="35">
        <v>103.4</v>
      </c>
      <c r="AJ270" s="35">
        <v>103.5</v>
      </c>
      <c r="AK270" s="35">
        <v>104.2</v>
      </c>
      <c r="AL270" s="35">
        <v>104.1</v>
      </c>
      <c r="AM270" s="35">
        <v>104.2</v>
      </c>
      <c r="AN270" s="35">
        <v>107.2</v>
      </c>
      <c r="AO270" s="35">
        <v>106.1</v>
      </c>
      <c r="AP270" s="35">
        <v>105.6</v>
      </c>
      <c r="AQ270" s="35">
        <v>106.7</v>
      </c>
      <c r="AR270" s="35">
        <v>106.3</v>
      </c>
      <c r="AS270" s="35">
        <v>107.2</v>
      </c>
      <c r="AT270" s="35">
        <v>108</v>
      </c>
      <c r="AU270" s="35">
        <v>109.4</v>
      </c>
      <c r="AV270" s="35">
        <v>108.7</v>
      </c>
      <c r="AW270" s="35">
        <v>109.2</v>
      </c>
      <c r="AX270" s="35">
        <v>109</v>
      </c>
      <c r="AY270" s="35">
        <v>107.5</v>
      </c>
      <c r="AZ270" s="35">
        <v>107.1</v>
      </c>
      <c r="BA270" s="35">
        <v>106.3</v>
      </c>
      <c r="BB270" s="35">
        <v>106.1</v>
      </c>
      <c r="BC270" s="35">
        <v>106.7</v>
      </c>
      <c r="BD270" s="35">
        <v>105.2</v>
      </c>
      <c r="BE270" s="35">
        <v>104.6</v>
      </c>
      <c r="BF270" s="35">
        <v>105.3</v>
      </c>
      <c r="BG270" s="35">
        <v>106.2</v>
      </c>
      <c r="BH270" s="35">
        <v>105.1</v>
      </c>
      <c r="BI270" s="35">
        <v>106.4</v>
      </c>
      <c r="BJ270" s="35">
        <v>105.8</v>
      </c>
      <c r="BK270" s="35">
        <v>104.5</v>
      </c>
      <c r="BL270" s="35">
        <v>104.7</v>
      </c>
      <c r="BM270" s="35">
        <v>106.7</v>
      </c>
      <c r="BN270" s="35">
        <v>108.4</v>
      </c>
      <c r="BO270" s="35">
        <v>109.1</v>
      </c>
      <c r="BP270" s="35">
        <v>109.5</v>
      </c>
      <c r="BQ270" s="35">
        <v>109.6</v>
      </c>
      <c r="BR270" s="35">
        <v>109</v>
      </c>
      <c r="BS270" s="35">
        <v>111</v>
      </c>
      <c r="BT270" s="35">
        <v>110.8</v>
      </c>
      <c r="BU270" s="35">
        <v>110.9</v>
      </c>
      <c r="BV270" s="35">
        <v>110.7</v>
      </c>
      <c r="BW270" s="35">
        <v>111</v>
      </c>
      <c r="BX270" s="35">
        <v>112.8</v>
      </c>
      <c r="BY270" s="35">
        <v>113.9</v>
      </c>
      <c r="BZ270" s="35">
        <v>113.9</v>
      </c>
      <c r="CA270" s="35">
        <v>115.2</v>
      </c>
      <c r="CB270" s="35">
        <v>117.3</v>
      </c>
      <c r="CC270" s="35">
        <v>120</v>
      </c>
      <c r="CD270" s="35">
        <v>119.8</v>
      </c>
      <c r="CE270" s="35">
        <v>119.7</v>
      </c>
      <c r="CF270" s="35">
        <v>120.5</v>
      </c>
      <c r="CG270" s="35">
        <v>120.4</v>
      </c>
      <c r="CH270" s="35">
        <v>120.2</v>
      </c>
      <c r="CI270" s="35">
        <v>119.9</v>
      </c>
      <c r="CJ270" s="35">
        <v>121.2</v>
      </c>
      <c r="CK270" s="35">
        <v>121.2</v>
      </c>
      <c r="CL270" s="35">
        <v>121.2</v>
      </c>
    </row>
    <row r="271" spans="1:90">
      <c r="A271" s="43" t="s">
        <v>570</v>
      </c>
      <c r="B271" s="43" t="s">
        <v>571</v>
      </c>
      <c r="C271" s="34">
        <v>0.13711000000000001</v>
      </c>
      <c r="D271" s="35">
        <v>98.3</v>
      </c>
      <c r="E271" s="35">
        <v>98.3</v>
      </c>
      <c r="F271" s="35">
        <v>99.2</v>
      </c>
      <c r="G271" s="35">
        <v>100.9</v>
      </c>
      <c r="H271" s="35">
        <v>99.1</v>
      </c>
      <c r="I271" s="35">
        <v>99.1</v>
      </c>
      <c r="J271" s="35">
        <v>100.1</v>
      </c>
      <c r="K271" s="35">
        <v>100.1</v>
      </c>
      <c r="L271" s="35">
        <v>100.1</v>
      </c>
      <c r="M271" s="35">
        <v>100.5</v>
      </c>
      <c r="N271" s="35">
        <v>100.5</v>
      </c>
      <c r="O271" s="35">
        <v>100.5</v>
      </c>
      <c r="P271" s="35">
        <v>100.5</v>
      </c>
      <c r="Q271" s="35">
        <v>100.5</v>
      </c>
      <c r="R271" s="35">
        <v>99.8</v>
      </c>
      <c r="S271" s="35">
        <v>100.2</v>
      </c>
      <c r="T271" s="35">
        <v>98.7</v>
      </c>
      <c r="U271" s="35">
        <v>98.7</v>
      </c>
      <c r="V271" s="35">
        <v>99.1</v>
      </c>
      <c r="W271" s="35">
        <v>99.1</v>
      </c>
      <c r="X271" s="35">
        <v>99.2</v>
      </c>
      <c r="Y271" s="35">
        <v>99.8</v>
      </c>
      <c r="Z271" s="35">
        <v>99.8</v>
      </c>
      <c r="AA271" s="35">
        <v>99.8</v>
      </c>
      <c r="AB271" s="35">
        <v>99.9</v>
      </c>
      <c r="AC271" s="35">
        <v>99.9</v>
      </c>
      <c r="AD271" s="35">
        <v>99.7</v>
      </c>
      <c r="AE271" s="35">
        <v>98.9</v>
      </c>
      <c r="AF271" s="35">
        <v>98.9</v>
      </c>
      <c r="AG271" s="35">
        <v>98.8</v>
      </c>
      <c r="AH271" s="35">
        <v>99.9</v>
      </c>
      <c r="AI271" s="35">
        <v>99.9</v>
      </c>
      <c r="AJ271" s="35">
        <v>99.9</v>
      </c>
      <c r="AK271" s="35">
        <v>100</v>
      </c>
      <c r="AL271" s="35">
        <v>100</v>
      </c>
      <c r="AM271" s="35">
        <v>100</v>
      </c>
      <c r="AN271" s="35">
        <v>112.1</v>
      </c>
      <c r="AO271" s="35">
        <v>107.8</v>
      </c>
      <c r="AP271" s="35">
        <v>106.1</v>
      </c>
      <c r="AQ271" s="35">
        <v>107.8</v>
      </c>
      <c r="AR271" s="35">
        <v>108.2</v>
      </c>
      <c r="AS271" s="35">
        <v>108.6</v>
      </c>
      <c r="AT271" s="35">
        <v>108.5</v>
      </c>
      <c r="AU271" s="35">
        <v>112.1</v>
      </c>
      <c r="AV271" s="35">
        <v>110.4</v>
      </c>
      <c r="AW271" s="35">
        <v>110.8</v>
      </c>
      <c r="AX271" s="35">
        <v>113.1</v>
      </c>
      <c r="AY271" s="35">
        <v>110.5</v>
      </c>
      <c r="AZ271" s="35">
        <v>111.4</v>
      </c>
      <c r="BA271" s="35">
        <v>111.1</v>
      </c>
      <c r="BB271" s="35">
        <v>109</v>
      </c>
      <c r="BC271" s="35">
        <v>110.4</v>
      </c>
      <c r="BD271" s="35">
        <v>104.5</v>
      </c>
      <c r="BE271" s="35">
        <v>103.5</v>
      </c>
      <c r="BF271" s="35">
        <v>103.9</v>
      </c>
      <c r="BG271" s="35">
        <v>106.1</v>
      </c>
      <c r="BH271" s="35">
        <v>104.7</v>
      </c>
      <c r="BI271" s="35">
        <v>105.9</v>
      </c>
      <c r="BJ271" s="35">
        <v>105.3</v>
      </c>
      <c r="BK271" s="35">
        <v>105</v>
      </c>
      <c r="BL271" s="35">
        <v>105.2</v>
      </c>
      <c r="BM271" s="35">
        <v>107.3</v>
      </c>
      <c r="BN271" s="35">
        <v>112.7</v>
      </c>
      <c r="BO271" s="35">
        <v>111.8</v>
      </c>
      <c r="BP271" s="35">
        <v>112.8</v>
      </c>
      <c r="BQ271" s="35">
        <v>113</v>
      </c>
      <c r="BR271" s="35">
        <v>113</v>
      </c>
      <c r="BS271" s="35">
        <v>114.1</v>
      </c>
      <c r="BT271" s="35">
        <v>114.1</v>
      </c>
      <c r="BU271" s="35">
        <v>113</v>
      </c>
      <c r="BV271" s="35">
        <v>113</v>
      </c>
      <c r="BW271" s="35">
        <v>113.2</v>
      </c>
      <c r="BX271" s="35">
        <v>116.7</v>
      </c>
      <c r="BY271" s="35">
        <v>116.3</v>
      </c>
      <c r="BZ271" s="35">
        <v>116.6</v>
      </c>
      <c r="CA271" s="35">
        <v>121.5</v>
      </c>
      <c r="CB271" s="35">
        <v>124.5</v>
      </c>
      <c r="CC271" s="35">
        <v>130.4</v>
      </c>
      <c r="CD271" s="35">
        <v>130.1</v>
      </c>
      <c r="CE271" s="35">
        <v>129</v>
      </c>
      <c r="CF271" s="35">
        <v>129.4</v>
      </c>
      <c r="CG271" s="35">
        <v>129.9</v>
      </c>
      <c r="CH271" s="35">
        <v>126.8</v>
      </c>
      <c r="CI271" s="35">
        <v>126.7</v>
      </c>
      <c r="CJ271" s="35">
        <v>131.30000000000001</v>
      </c>
      <c r="CK271" s="35">
        <v>132.30000000000001</v>
      </c>
      <c r="CL271" s="35">
        <v>132.6</v>
      </c>
    </row>
    <row r="272" spans="1:90">
      <c r="A272" s="43" t="s">
        <v>572</v>
      </c>
      <c r="B272" s="43" t="s">
        <v>573</v>
      </c>
      <c r="C272" s="34">
        <v>6.2120000000000002E-2</v>
      </c>
      <c r="D272" s="35">
        <v>101.1</v>
      </c>
      <c r="E272" s="35">
        <v>99.5</v>
      </c>
      <c r="F272" s="35">
        <v>100.5</v>
      </c>
      <c r="G272" s="35">
        <v>104.4</v>
      </c>
      <c r="H272" s="35">
        <v>103.9</v>
      </c>
      <c r="I272" s="35">
        <v>105.7</v>
      </c>
      <c r="J272" s="35">
        <v>105.7</v>
      </c>
      <c r="K272" s="35">
        <v>105.7</v>
      </c>
      <c r="L272" s="35">
        <v>105.7</v>
      </c>
      <c r="M272" s="35">
        <v>106.1</v>
      </c>
      <c r="N272" s="35">
        <v>107.1</v>
      </c>
      <c r="O272" s="35">
        <v>106.5</v>
      </c>
      <c r="P272" s="35">
        <v>107.4</v>
      </c>
      <c r="Q272" s="35">
        <v>107.2</v>
      </c>
      <c r="R272" s="35">
        <v>109.6</v>
      </c>
      <c r="S272" s="35">
        <v>110.8</v>
      </c>
      <c r="T272" s="35">
        <v>112.1</v>
      </c>
      <c r="U272" s="35">
        <v>111.2</v>
      </c>
      <c r="V272" s="35">
        <v>112.4</v>
      </c>
      <c r="W272" s="35">
        <v>111.2</v>
      </c>
      <c r="X272" s="35">
        <v>110.3</v>
      </c>
      <c r="Y272" s="35">
        <v>113.6</v>
      </c>
      <c r="Z272" s="35">
        <v>113.3</v>
      </c>
      <c r="AA272" s="35">
        <v>114.5</v>
      </c>
      <c r="AB272" s="35">
        <v>112.4</v>
      </c>
      <c r="AC272" s="35">
        <v>112.1</v>
      </c>
      <c r="AD272" s="35">
        <v>114.4</v>
      </c>
      <c r="AE272" s="35">
        <v>113</v>
      </c>
      <c r="AF272" s="35">
        <v>112.9</v>
      </c>
      <c r="AG272" s="35">
        <v>112.3</v>
      </c>
      <c r="AH272" s="35">
        <v>112.6</v>
      </c>
      <c r="AI272" s="35">
        <v>112.5</v>
      </c>
      <c r="AJ272" s="35">
        <v>114.1</v>
      </c>
      <c r="AK272" s="35">
        <v>113.7</v>
      </c>
      <c r="AL272" s="35">
        <v>113.7</v>
      </c>
      <c r="AM272" s="35">
        <v>114.1</v>
      </c>
      <c r="AN272" s="35">
        <v>112.8</v>
      </c>
      <c r="AO272" s="35">
        <v>113.6</v>
      </c>
      <c r="AP272" s="35">
        <v>113.8</v>
      </c>
      <c r="AQ272" s="35">
        <v>114.3</v>
      </c>
      <c r="AR272" s="35">
        <v>107.8</v>
      </c>
      <c r="AS272" s="35">
        <v>108.1</v>
      </c>
      <c r="AT272" s="35">
        <v>108.1</v>
      </c>
      <c r="AU272" s="35">
        <v>108.1</v>
      </c>
      <c r="AV272" s="35">
        <v>108.1</v>
      </c>
      <c r="AW272" s="35">
        <v>108.1</v>
      </c>
      <c r="AX272" s="35">
        <v>108.1</v>
      </c>
      <c r="AY272" s="35">
        <v>108.1</v>
      </c>
      <c r="AZ272" s="35">
        <v>109.2</v>
      </c>
      <c r="BA272" s="35">
        <v>109.2</v>
      </c>
      <c r="BB272" s="35">
        <v>107.6</v>
      </c>
      <c r="BC272" s="35">
        <v>106.7</v>
      </c>
      <c r="BD272" s="35">
        <v>110.5</v>
      </c>
      <c r="BE272" s="35">
        <v>106.5</v>
      </c>
      <c r="BF272" s="35">
        <v>108.9</v>
      </c>
      <c r="BG272" s="35">
        <v>111.6</v>
      </c>
      <c r="BH272" s="35">
        <v>107.8</v>
      </c>
      <c r="BI272" s="35">
        <v>110.4</v>
      </c>
      <c r="BJ272" s="35">
        <v>108.7</v>
      </c>
      <c r="BK272" s="35">
        <v>107.7</v>
      </c>
      <c r="BL272" s="35">
        <v>108.3</v>
      </c>
      <c r="BM272" s="35">
        <v>109.6</v>
      </c>
      <c r="BN272" s="35">
        <v>112.1</v>
      </c>
      <c r="BO272" s="35">
        <v>116.2</v>
      </c>
      <c r="BP272" s="35">
        <v>116.2</v>
      </c>
      <c r="BQ272" s="35">
        <v>116.2</v>
      </c>
      <c r="BR272" s="35">
        <v>116.2</v>
      </c>
      <c r="BS272" s="35">
        <v>116.2</v>
      </c>
      <c r="BT272" s="35">
        <v>115.1</v>
      </c>
      <c r="BU272" s="35">
        <v>115.2</v>
      </c>
      <c r="BV272" s="35">
        <v>114.7</v>
      </c>
      <c r="BW272" s="35">
        <v>115.8</v>
      </c>
      <c r="BX272" s="35">
        <v>119.8</v>
      </c>
      <c r="BY272" s="35">
        <v>118.8</v>
      </c>
      <c r="BZ272" s="35">
        <v>118.5</v>
      </c>
      <c r="CA272" s="35">
        <v>118.8</v>
      </c>
      <c r="CB272" s="35">
        <v>119</v>
      </c>
      <c r="CC272" s="35">
        <v>123.4</v>
      </c>
      <c r="CD272" s="35">
        <v>122.2</v>
      </c>
      <c r="CE272" s="35">
        <v>121.7</v>
      </c>
      <c r="CF272" s="35">
        <v>122.5</v>
      </c>
      <c r="CG272" s="35">
        <v>123.4</v>
      </c>
      <c r="CH272" s="35">
        <v>123.8</v>
      </c>
      <c r="CI272" s="35">
        <v>122.7</v>
      </c>
      <c r="CJ272" s="35">
        <v>122.8</v>
      </c>
      <c r="CK272" s="35">
        <v>122.8</v>
      </c>
      <c r="CL272" s="35">
        <v>121.8</v>
      </c>
    </row>
    <row r="273" spans="1:90">
      <c r="A273" s="43" t="s">
        <v>574</v>
      </c>
      <c r="B273" s="43" t="s">
        <v>575</v>
      </c>
      <c r="C273" s="34">
        <v>9.7909999999999997E-2</v>
      </c>
      <c r="D273" s="35">
        <v>100.1</v>
      </c>
      <c r="E273" s="35">
        <v>100</v>
      </c>
      <c r="F273" s="35">
        <v>100</v>
      </c>
      <c r="G273" s="35">
        <v>97.8</v>
      </c>
      <c r="H273" s="35">
        <v>98</v>
      </c>
      <c r="I273" s="35">
        <v>99</v>
      </c>
      <c r="J273" s="35">
        <v>99.9</v>
      </c>
      <c r="K273" s="35">
        <v>101.1</v>
      </c>
      <c r="L273" s="35">
        <v>101.1</v>
      </c>
      <c r="M273" s="35">
        <v>101.5</v>
      </c>
      <c r="N273" s="35">
        <v>101.5</v>
      </c>
      <c r="O273" s="35">
        <v>99.1</v>
      </c>
      <c r="P273" s="35">
        <v>99.2</v>
      </c>
      <c r="Q273" s="35">
        <v>98.6</v>
      </c>
      <c r="R273" s="35">
        <v>99.7</v>
      </c>
      <c r="S273" s="35">
        <v>99.1</v>
      </c>
      <c r="T273" s="35">
        <v>99.2</v>
      </c>
      <c r="U273" s="35">
        <v>98.9</v>
      </c>
      <c r="V273" s="35">
        <v>99.4</v>
      </c>
      <c r="W273" s="35">
        <v>100.7</v>
      </c>
      <c r="X273" s="35">
        <v>100.9</v>
      </c>
      <c r="Y273" s="35">
        <v>101.5</v>
      </c>
      <c r="Z273" s="35">
        <v>101.5</v>
      </c>
      <c r="AA273" s="35">
        <v>101.2</v>
      </c>
      <c r="AB273" s="35">
        <v>100.2</v>
      </c>
      <c r="AC273" s="35">
        <v>106.5</v>
      </c>
      <c r="AD273" s="35">
        <v>105.4</v>
      </c>
      <c r="AE273" s="35">
        <v>107.5</v>
      </c>
      <c r="AF273" s="35">
        <v>107.6</v>
      </c>
      <c r="AG273" s="35">
        <v>107.3</v>
      </c>
      <c r="AH273" s="35">
        <v>105.6</v>
      </c>
      <c r="AI273" s="35">
        <v>106.4</v>
      </c>
      <c r="AJ273" s="35">
        <v>106.7</v>
      </c>
      <c r="AK273" s="35">
        <v>111</v>
      </c>
      <c r="AL273" s="35">
        <v>111</v>
      </c>
      <c r="AM273" s="35">
        <v>110.9</v>
      </c>
      <c r="AN273" s="35">
        <v>106.5</v>
      </c>
      <c r="AO273" s="35">
        <v>106.5</v>
      </c>
      <c r="AP273" s="35">
        <v>106.5</v>
      </c>
      <c r="AQ273" s="35">
        <v>106.5</v>
      </c>
      <c r="AR273" s="35">
        <v>106.5</v>
      </c>
      <c r="AS273" s="35">
        <v>108.6</v>
      </c>
      <c r="AT273" s="35">
        <v>110</v>
      </c>
      <c r="AU273" s="35">
        <v>109.7</v>
      </c>
      <c r="AV273" s="35">
        <v>109.9</v>
      </c>
      <c r="AW273" s="35">
        <v>110.5</v>
      </c>
      <c r="AX273" s="35">
        <v>109.5</v>
      </c>
      <c r="AY273" s="35">
        <v>108.6</v>
      </c>
      <c r="AZ273" s="35">
        <v>107.8</v>
      </c>
      <c r="BA273" s="35">
        <v>106.2</v>
      </c>
      <c r="BB273" s="35">
        <v>105.9</v>
      </c>
      <c r="BC273" s="35">
        <v>106.7</v>
      </c>
      <c r="BD273" s="35">
        <v>105.9</v>
      </c>
      <c r="BE273" s="35">
        <v>106.3</v>
      </c>
      <c r="BF273" s="35">
        <v>105.9</v>
      </c>
      <c r="BG273" s="35">
        <v>106.7</v>
      </c>
      <c r="BH273" s="35">
        <v>106.9</v>
      </c>
      <c r="BI273" s="35">
        <v>110.1</v>
      </c>
      <c r="BJ273" s="35">
        <v>108.5</v>
      </c>
      <c r="BK273" s="35">
        <v>103.3</v>
      </c>
      <c r="BL273" s="35">
        <v>103.2</v>
      </c>
      <c r="BM273" s="35">
        <v>104</v>
      </c>
      <c r="BN273" s="35">
        <v>104.3</v>
      </c>
      <c r="BO273" s="35">
        <v>105.3</v>
      </c>
      <c r="BP273" s="35">
        <v>105.3</v>
      </c>
      <c r="BQ273" s="35">
        <v>105.4</v>
      </c>
      <c r="BR273" s="35">
        <v>106.2</v>
      </c>
      <c r="BS273" s="35">
        <v>107.7</v>
      </c>
      <c r="BT273" s="35">
        <v>107.5</v>
      </c>
      <c r="BU273" s="35">
        <v>109.2</v>
      </c>
      <c r="BV273" s="35">
        <v>109</v>
      </c>
      <c r="BW273" s="35">
        <v>109.7</v>
      </c>
      <c r="BX273" s="35">
        <v>110.9</v>
      </c>
      <c r="BY273" s="35">
        <v>113.8</v>
      </c>
      <c r="BZ273" s="35">
        <v>112.4</v>
      </c>
      <c r="CA273" s="35">
        <v>112.2</v>
      </c>
      <c r="CB273" s="35">
        <v>116.1</v>
      </c>
      <c r="CC273" s="35">
        <v>114.4</v>
      </c>
      <c r="CD273" s="35">
        <v>114.4</v>
      </c>
      <c r="CE273" s="35">
        <v>116.6</v>
      </c>
      <c r="CF273" s="35">
        <v>119</v>
      </c>
      <c r="CG273" s="35">
        <v>116.1</v>
      </c>
      <c r="CH273" s="35">
        <v>117</v>
      </c>
      <c r="CI273" s="35">
        <v>115.9</v>
      </c>
      <c r="CJ273" s="35">
        <v>115</v>
      </c>
      <c r="CK273" s="35">
        <v>114.4</v>
      </c>
      <c r="CL273" s="35">
        <v>114.9</v>
      </c>
    </row>
    <row r="274" spans="1:90">
      <c r="A274" s="43" t="s">
        <v>576</v>
      </c>
      <c r="B274" s="43" t="s">
        <v>577</v>
      </c>
      <c r="C274" s="34">
        <v>6.862E-2</v>
      </c>
      <c r="D274" s="35">
        <v>100.3</v>
      </c>
      <c r="E274" s="35">
        <v>100.5</v>
      </c>
      <c r="F274" s="35">
        <v>97.4</v>
      </c>
      <c r="G274" s="35">
        <v>95.1</v>
      </c>
      <c r="H274" s="35">
        <v>96.7</v>
      </c>
      <c r="I274" s="35">
        <v>96.2</v>
      </c>
      <c r="J274" s="35">
        <v>97.8</v>
      </c>
      <c r="K274" s="35">
        <v>99</v>
      </c>
      <c r="L274" s="35">
        <v>98.5</v>
      </c>
      <c r="M274" s="35">
        <v>98.4</v>
      </c>
      <c r="N274" s="35">
        <v>97.5</v>
      </c>
      <c r="O274" s="35">
        <v>96.9</v>
      </c>
      <c r="P274" s="35">
        <v>97.2</v>
      </c>
      <c r="Q274" s="35">
        <v>98</v>
      </c>
      <c r="R274" s="35">
        <v>97.5</v>
      </c>
      <c r="S274" s="35">
        <v>95</v>
      </c>
      <c r="T274" s="35">
        <v>95.3</v>
      </c>
      <c r="U274" s="35">
        <v>94.8</v>
      </c>
      <c r="V274" s="35">
        <v>96.7</v>
      </c>
      <c r="W274" s="35">
        <v>98.7</v>
      </c>
      <c r="X274" s="35">
        <v>99</v>
      </c>
      <c r="Y274" s="35">
        <v>96.4</v>
      </c>
      <c r="Z274" s="35">
        <v>95.1</v>
      </c>
      <c r="AA274" s="35">
        <v>94.4</v>
      </c>
      <c r="AB274" s="35">
        <v>96.8</v>
      </c>
      <c r="AC274" s="35">
        <v>96.2</v>
      </c>
      <c r="AD274" s="35">
        <v>95.4</v>
      </c>
      <c r="AE274" s="35">
        <v>93.3</v>
      </c>
      <c r="AF274" s="35">
        <v>92.5</v>
      </c>
      <c r="AG274" s="35">
        <v>92.2</v>
      </c>
      <c r="AH274" s="35">
        <v>92.8</v>
      </c>
      <c r="AI274" s="35">
        <v>93.1</v>
      </c>
      <c r="AJ274" s="35">
        <v>92.6</v>
      </c>
      <c r="AK274" s="35">
        <v>92.2</v>
      </c>
      <c r="AL274" s="35">
        <v>90.9</v>
      </c>
      <c r="AM274" s="35">
        <v>92</v>
      </c>
      <c r="AN274" s="35">
        <v>95.5</v>
      </c>
      <c r="AO274" s="35">
        <v>95.7</v>
      </c>
      <c r="AP274" s="35">
        <v>92.9</v>
      </c>
      <c r="AQ274" s="35">
        <v>93</v>
      </c>
      <c r="AR274" s="35">
        <v>94.7</v>
      </c>
      <c r="AS274" s="35">
        <v>97.4</v>
      </c>
      <c r="AT274" s="35">
        <v>97.4</v>
      </c>
      <c r="AU274" s="35">
        <v>99.2</v>
      </c>
      <c r="AV274" s="35">
        <v>95.8</v>
      </c>
      <c r="AW274" s="35">
        <v>96.7</v>
      </c>
      <c r="AX274" s="35">
        <v>97.6</v>
      </c>
      <c r="AY274" s="35">
        <v>96.1</v>
      </c>
      <c r="AZ274" s="35">
        <v>96.7</v>
      </c>
      <c r="BA274" s="35">
        <v>92.7</v>
      </c>
      <c r="BB274" s="35">
        <v>93.7</v>
      </c>
      <c r="BC274" s="35">
        <v>95.1</v>
      </c>
      <c r="BD274" s="35">
        <v>94</v>
      </c>
      <c r="BE274" s="35">
        <v>94.5</v>
      </c>
      <c r="BF274" s="35">
        <v>97.2</v>
      </c>
      <c r="BG274" s="35">
        <v>96.6</v>
      </c>
      <c r="BH274" s="35">
        <v>95.1</v>
      </c>
      <c r="BI274" s="35">
        <v>95.4</v>
      </c>
      <c r="BJ274" s="35">
        <v>95.4</v>
      </c>
      <c r="BK274" s="35">
        <v>96.4</v>
      </c>
      <c r="BL274" s="35">
        <v>96.5</v>
      </c>
      <c r="BM274" s="35">
        <v>96.5</v>
      </c>
      <c r="BN274" s="35">
        <v>96.5</v>
      </c>
      <c r="BO274" s="35">
        <v>98</v>
      </c>
      <c r="BP274" s="35">
        <v>98.5</v>
      </c>
      <c r="BQ274" s="35">
        <v>98.8</v>
      </c>
      <c r="BR274" s="35">
        <v>99.1</v>
      </c>
      <c r="BS274" s="35">
        <v>100.5</v>
      </c>
      <c r="BT274" s="35">
        <v>100.5</v>
      </c>
      <c r="BU274" s="35">
        <v>100.5</v>
      </c>
      <c r="BV274" s="35">
        <v>100.5</v>
      </c>
      <c r="BW274" s="35">
        <v>100.9</v>
      </c>
      <c r="BX274" s="35">
        <v>101.5</v>
      </c>
      <c r="BY274" s="35">
        <v>104.4</v>
      </c>
      <c r="BZ274" s="35">
        <v>104.5</v>
      </c>
      <c r="CA274" s="35">
        <v>104.7</v>
      </c>
      <c r="CB274" s="35">
        <v>105.4</v>
      </c>
      <c r="CC274" s="35">
        <v>108.1</v>
      </c>
      <c r="CD274" s="35">
        <v>108.3</v>
      </c>
      <c r="CE274" s="35">
        <v>107.8</v>
      </c>
      <c r="CF274" s="35">
        <v>107.8</v>
      </c>
      <c r="CG274" s="35">
        <v>107.8</v>
      </c>
      <c r="CH274" s="35">
        <v>108.1</v>
      </c>
      <c r="CI274" s="35">
        <v>108.9</v>
      </c>
      <c r="CJ274" s="35">
        <v>109.6</v>
      </c>
      <c r="CK274" s="35">
        <v>110.3</v>
      </c>
      <c r="CL274" s="35">
        <v>110.3</v>
      </c>
    </row>
    <row r="275" spans="1:90">
      <c r="A275" s="43" t="s">
        <v>578</v>
      </c>
      <c r="B275" s="43" t="s">
        <v>579</v>
      </c>
      <c r="C275" s="34">
        <v>2.2020000000000001E-2</v>
      </c>
      <c r="D275" s="35">
        <v>100</v>
      </c>
      <c r="E275" s="35">
        <v>100</v>
      </c>
      <c r="F275" s="35">
        <v>100</v>
      </c>
      <c r="G275" s="35">
        <v>90.2</v>
      </c>
      <c r="H275" s="35">
        <v>90.2</v>
      </c>
      <c r="I275" s="35">
        <v>90.2</v>
      </c>
      <c r="J275" s="35">
        <v>90.2</v>
      </c>
      <c r="K275" s="35">
        <v>90.2</v>
      </c>
      <c r="L275" s="35">
        <v>90.2</v>
      </c>
      <c r="M275" s="35">
        <v>90.2</v>
      </c>
      <c r="N275" s="35">
        <v>90.2</v>
      </c>
      <c r="O275" s="35">
        <v>90.2</v>
      </c>
      <c r="P275" s="35">
        <v>94.8</v>
      </c>
      <c r="Q275" s="35">
        <v>94.8</v>
      </c>
      <c r="R275" s="35">
        <v>94.8</v>
      </c>
      <c r="S275" s="35">
        <v>94.8</v>
      </c>
      <c r="T275" s="35">
        <v>94.8</v>
      </c>
      <c r="U275" s="35">
        <v>94.8</v>
      </c>
      <c r="V275" s="35">
        <v>94.8</v>
      </c>
      <c r="W275" s="35">
        <v>94.8</v>
      </c>
      <c r="X275" s="35">
        <v>94.8</v>
      </c>
      <c r="Y275" s="35">
        <v>94.8</v>
      </c>
      <c r="Z275" s="35">
        <v>94.8</v>
      </c>
      <c r="AA275" s="35">
        <v>94.8</v>
      </c>
      <c r="AB275" s="35">
        <v>94.4</v>
      </c>
      <c r="AC275" s="35">
        <v>94.4</v>
      </c>
      <c r="AD275" s="35">
        <v>94.4</v>
      </c>
      <c r="AE275" s="35">
        <v>94.4</v>
      </c>
      <c r="AF275" s="35">
        <v>94.4</v>
      </c>
      <c r="AG275" s="35">
        <v>94.4</v>
      </c>
      <c r="AH275" s="35">
        <v>94.4</v>
      </c>
      <c r="AI275" s="35">
        <v>94.4</v>
      </c>
      <c r="AJ275" s="35">
        <v>94.4</v>
      </c>
      <c r="AK275" s="35">
        <v>94.4</v>
      </c>
      <c r="AL275" s="35">
        <v>94.4</v>
      </c>
      <c r="AM275" s="35">
        <v>94.4</v>
      </c>
      <c r="AN275" s="35">
        <v>97</v>
      </c>
      <c r="AO275" s="35">
        <v>97</v>
      </c>
      <c r="AP275" s="35">
        <v>97</v>
      </c>
      <c r="AQ275" s="35">
        <v>97</v>
      </c>
      <c r="AR275" s="35">
        <v>97</v>
      </c>
      <c r="AS275" s="35">
        <v>97</v>
      </c>
      <c r="AT275" s="35">
        <v>97</v>
      </c>
      <c r="AU275" s="35">
        <v>97</v>
      </c>
      <c r="AV275" s="35">
        <v>97</v>
      </c>
      <c r="AW275" s="35">
        <v>97</v>
      </c>
      <c r="AX275" s="35">
        <v>97</v>
      </c>
      <c r="AY275" s="35">
        <v>99.1</v>
      </c>
      <c r="AZ275" s="35">
        <v>91.1</v>
      </c>
      <c r="BA275" s="35">
        <v>91.1</v>
      </c>
      <c r="BB275" s="35">
        <v>91.1</v>
      </c>
      <c r="BC275" s="35">
        <v>91.1</v>
      </c>
      <c r="BD275" s="35">
        <v>91.1</v>
      </c>
      <c r="BE275" s="35">
        <v>91.1</v>
      </c>
      <c r="BF275" s="35">
        <v>91.1</v>
      </c>
      <c r="BG275" s="35">
        <v>91.1</v>
      </c>
      <c r="BH275" s="35">
        <v>91.1</v>
      </c>
      <c r="BI275" s="35">
        <v>91.1</v>
      </c>
      <c r="BJ275" s="35">
        <v>88.5</v>
      </c>
      <c r="BK275" s="35">
        <v>80.7</v>
      </c>
      <c r="BL275" s="35">
        <v>80.7</v>
      </c>
      <c r="BM275" s="35">
        <v>106.3</v>
      </c>
      <c r="BN275" s="35">
        <v>106.3</v>
      </c>
      <c r="BO275" s="35">
        <v>107.2</v>
      </c>
      <c r="BP275" s="35">
        <v>109.9</v>
      </c>
      <c r="BQ275" s="35">
        <v>109.9</v>
      </c>
      <c r="BR275" s="35">
        <v>109.9</v>
      </c>
      <c r="BS275" s="35">
        <v>109.9</v>
      </c>
      <c r="BT275" s="35">
        <v>109.9</v>
      </c>
      <c r="BU275" s="35">
        <v>109.9</v>
      </c>
      <c r="BV275" s="35">
        <v>109.9</v>
      </c>
      <c r="BW275" s="35">
        <v>109.9</v>
      </c>
      <c r="BX275" s="35">
        <v>109.9</v>
      </c>
      <c r="BY275" s="35">
        <v>109.9</v>
      </c>
      <c r="BZ275" s="35">
        <v>109.9</v>
      </c>
      <c r="CA275" s="35">
        <v>109.9</v>
      </c>
      <c r="CB275" s="35">
        <v>109.9</v>
      </c>
      <c r="CC275" s="35">
        <v>109.9</v>
      </c>
      <c r="CD275" s="35">
        <v>109.9</v>
      </c>
      <c r="CE275" s="35">
        <v>109.9</v>
      </c>
      <c r="CF275" s="35">
        <v>109.9</v>
      </c>
      <c r="CG275" s="35">
        <v>109.9</v>
      </c>
      <c r="CH275" s="35">
        <v>109.9</v>
      </c>
      <c r="CI275" s="35">
        <v>109.9</v>
      </c>
      <c r="CJ275" s="35">
        <v>109.9</v>
      </c>
      <c r="CK275" s="35">
        <v>109.9</v>
      </c>
      <c r="CL275" s="35">
        <v>109.9</v>
      </c>
    </row>
    <row r="276" spans="1:90">
      <c r="A276" s="43" t="s">
        <v>580</v>
      </c>
      <c r="B276" s="43" t="s">
        <v>581</v>
      </c>
      <c r="C276" s="34">
        <v>5.407E-2</v>
      </c>
      <c r="D276" s="35">
        <v>100.1</v>
      </c>
      <c r="E276" s="35">
        <v>100.9</v>
      </c>
      <c r="F276" s="35">
        <v>100</v>
      </c>
      <c r="G276" s="35">
        <v>100.6</v>
      </c>
      <c r="H276" s="35">
        <v>98.6</v>
      </c>
      <c r="I276" s="35">
        <v>101.1</v>
      </c>
      <c r="J276" s="35">
        <v>100.9</v>
      </c>
      <c r="K276" s="35">
        <v>103.2</v>
      </c>
      <c r="L276" s="35">
        <v>103.9</v>
      </c>
      <c r="M276" s="35">
        <v>103.9</v>
      </c>
      <c r="N276" s="35">
        <v>102.6</v>
      </c>
      <c r="O276" s="35">
        <v>101.3</v>
      </c>
      <c r="P276" s="35">
        <v>98.5</v>
      </c>
      <c r="Q276" s="35">
        <v>98.5</v>
      </c>
      <c r="R276" s="35">
        <v>100.9</v>
      </c>
      <c r="S276" s="35">
        <v>104.1</v>
      </c>
      <c r="T276" s="35">
        <v>105.9</v>
      </c>
      <c r="U276" s="35">
        <v>106.9</v>
      </c>
      <c r="V276" s="35">
        <v>108</v>
      </c>
      <c r="W276" s="35">
        <v>109.8</v>
      </c>
      <c r="X276" s="35">
        <v>110.8</v>
      </c>
      <c r="Y276" s="35">
        <v>108.9</v>
      </c>
      <c r="Z276" s="35">
        <v>107.2</v>
      </c>
      <c r="AA276" s="35">
        <v>107.2</v>
      </c>
      <c r="AB276" s="35">
        <v>108</v>
      </c>
      <c r="AC276" s="35">
        <v>108</v>
      </c>
      <c r="AD276" s="35">
        <v>108</v>
      </c>
      <c r="AE276" s="35">
        <v>109.4</v>
      </c>
      <c r="AF276" s="35">
        <v>108.6</v>
      </c>
      <c r="AG276" s="35">
        <v>109</v>
      </c>
      <c r="AH276" s="35">
        <v>109.8</v>
      </c>
      <c r="AI276" s="35">
        <v>110.8</v>
      </c>
      <c r="AJ276" s="35">
        <v>109.7</v>
      </c>
      <c r="AK276" s="35">
        <v>108.8</v>
      </c>
      <c r="AL276" s="35">
        <v>110.2</v>
      </c>
      <c r="AM276" s="35">
        <v>110.6</v>
      </c>
      <c r="AN276" s="35">
        <v>111.5</v>
      </c>
      <c r="AO276" s="35">
        <v>111.5</v>
      </c>
      <c r="AP276" s="35">
        <v>113.1</v>
      </c>
      <c r="AQ276" s="35">
        <v>118.3</v>
      </c>
      <c r="AR276" s="35">
        <v>117.9</v>
      </c>
      <c r="AS276" s="35">
        <v>117.9</v>
      </c>
      <c r="AT276" s="35">
        <v>117.9</v>
      </c>
      <c r="AU276" s="35">
        <v>118.6</v>
      </c>
      <c r="AV276" s="35">
        <v>122.9</v>
      </c>
      <c r="AW276" s="35">
        <v>126.2</v>
      </c>
      <c r="AX276" s="35">
        <v>119.8</v>
      </c>
      <c r="AY276" s="35">
        <v>115.5</v>
      </c>
      <c r="AZ276" s="35">
        <v>112.1</v>
      </c>
      <c r="BA276" s="35">
        <v>113.7</v>
      </c>
      <c r="BB276" s="35">
        <v>117</v>
      </c>
      <c r="BC276" s="35">
        <v>117.3</v>
      </c>
      <c r="BD276" s="35">
        <v>117</v>
      </c>
      <c r="BE276" s="35">
        <v>115.9</v>
      </c>
      <c r="BF276" s="35">
        <v>116.5</v>
      </c>
      <c r="BG276" s="35">
        <v>116.5</v>
      </c>
      <c r="BH276" s="35">
        <v>116.5</v>
      </c>
      <c r="BI276" s="35">
        <v>116.2</v>
      </c>
      <c r="BJ276" s="35">
        <v>116.2</v>
      </c>
      <c r="BK276" s="35">
        <v>117.9</v>
      </c>
      <c r="BL276" s="35">
        <v>119.9</v>
      </c>
      <c r="BM276" s="35">
        <v>121.3</v>
      </c>
      <c r="BN276" s="35">
        <v>121.3</v>
      </c>
      <c r="BO276" s="35">
        <v>121.3</v>
      </c>
      <c r="BP276" s="35">
        <v>121.3</v>
      </c>
      <c r="BQ276" s="35">
        <v>121.3</v>
      </c>
      <c r="BR276" s="35">
        <v>112.6</v>
      </c>
      <c r="BS276" s="35">
        <v>120.4</v>
      </c>
      <c r="BT276" s="35">
        <v>120.3</v>
      </c>
      <c r="BU276" s="35">
        <v>120.3</v>
      </c>
      <c r="BV276" s="35">
        <v>120.3</v>
      </c>
      <c r="BW276" s="35">
        <v>117.4</v>
      </c>
      <c r="BX276" s="35">
        <v>114.9</v>
      </c>
      <c r="BY276" s="35">
        <v>116.1</v>
      </c>
      <c r="BZ276" s="35">
        <v>116.3</v>
      </c>
      <c r="CA276" s="35">
        <v>116.5</v>
      </c>
      <c r="CB276" s="35">
        <v>118.5</v>
      </c>
      <c r="CC276" s="35">
        <v>123.2</v>
      </c>
      <c r="CD276" s="35">
        <v>123.2</v>
      </c>
      <c r="CE276" s="35">
        <v>121.5</v>
      </c>
      <c r="CF276" s="35">
        <v>122.9</v>
      </c>
      <c r="CG276" s="35">
        <v>122.7</v>
      </c>
      <c r="CH276" s="35">
        <v>124.4</v>
      </c>
      <c r="CI276" s="35">
        <v>125.2</v>
      </c>
      <c r="CJ276" s="35">
        <v>125.1</v>
      </c>
      <c r="CK276" s="35">
        <v>124</v>
      </c>
      <c r="CL276" s="35">
        <v>124.7</v>
      </c>
    </row>
    <row r="277" spans="1:90">
      <c r="A277" s="43" t="s">
        <v>582</v>
      </c>
      <c r="B277" s="43" t="s">
        <v>583</v>
      </c>
      <c r="C277" s="34">
        <v>9.1439999999999994E-2</v>
      </c>
      <c r="D277" s="35">
        <v>100.6</v>
      </c>
      <c r="E277" s="35">
        <v>100.9</v>
      </c>
      <c r="F277" s="35">
        <v>100.7</v>
      </c>
      <c r="G277" s="35">
        <v>101.4</v>
      </c>
      <c r="H277" s="35">
        <v>101.8</v>
      </c>
      <c r="I277" s="35">
        <v>101.1</v>
      </c>
      <c r="J277" s="35">
        <v>101.5</v>
      </c>
      <c r="K277" s="35">
        <v>102.3</v>
      </c>
      <c r="L277" s="35">
        <v>102.7</v>
      </c>
      <c r="M277" s="35">
        <v>102.6</v>
      </c>
      <c r="N277" s="35">
        <v>102.9</v>
      </c>
      <c r="O277" s="35">
        <v>102.6</v>
      </c>
      <c r="P277" s="35">
        <v>102.6</v>
      </c>
      <c r="Q277" s="35">
        <v>102.6</v>
      </c>
      <c r="R277" s="35">
        <v>102.7</v>
      </c>
      <c r="S277" s="35">
        <v>103.3</v>
      </c>
      <c r="T277" s="35">
        <v>103.1</v>
      </c>
      <c r="U277" s="35">
        <v>102.5</v>
      </c>
      <c r="V277" s="35">
        <v>104</v>
      </c>
      <c r="W277" s="35">
        <v>103.7</v>
      </c>
      <c r="X277" s="35">
        <v>103.6</v>
      </c>
      <c r="Y277" s="35">
        <v>103.2</v>
      </c>
      <c r="Z277" s="35">
        <v>103.3</v>
      </c>
      <c r="AA277" s="35">
        <v>103.1</v>
      </c>
      <c r="AB277" s="35">
        <v>103.3</v>
      </c>
      <c r="AC277" s="35">
        <v>103.3</v>
      </c>
      <c r="AD277" s="35">
        <v>104</v>
      </c>
      <c r="AE277" s="35">
        <v>104</v>
      </c>
      <c r="AF277" s="35">
        <v>104.1</v>
      </c>
      <c r="AG277" s="35">
        <v>104.2</v>
      </c>
      <c r="AH277" s="35">
        <v>103.9</v>
      </c>
      <c r="AI277" s="35">
        <v>104.9</v>
      </c>
      <c r="AJ277" s="35">
        <v>105.2</v>
      </c>
      <c r="AK277" s="35">
        <v>105.4</v>
      </c>
      <c r="AL277" s="35">
        <v>105.1</v>
      </c>
      <c r="AM277" s="35">
        <v>104.4</v>
      </c>
      <c r="AN277" s="35">
        <v>105.1</v>
      </c>
      <c r="AO277" s="35">
        <v>105.3</v>
      </c>
      <c r="AP277" s="35">
        <v>105.3</v>
      </c>
      <c r="AQ277" s="35">
        <v>105.6</v>
      </c>
      <c r="AR277" s="35">
        <v>105.9</v>
      </c>
      <c r="AS277" s="35">
        <v>106.7</v>
      </c>
      <c r="AT277" s="35">
        <v>109.8</v>
      </c>
      <c r="AU277" s="35">
        <v>110.9</v>
      </c>
      <c r="AV277" s="35">
        <v>109</v>
      </c>
      <c r="AW277" s="35">
        <v>108.6</v>
      </c>
      <c r="AX277" s="35">
        <v>108.1</v>
      </c>
      <c r="AY277" s="35">
        <v>107.3</v>
      </c>
      <c r="AZ277" s="35">
        <v>107.2</v>
      </c>
      <c r="BA277" s="35">
        <v>106.6</v>
      </c>
      <c r="BB277" s="35">
        <v>107.3</v>
      </c>
      <c r="BC277" s="35">
        <v>107.1</v>
      </c>
      <c r="BD277" s="35">
        <v>106.8</v>
      </c>
      <c r="BE277" s="35">
        <v>107.5</v>
      </c>
      <c r="BF277" s="35">
        <v>107</v>
      </c>
      <c r="BG277" s="35">
        <v>107</v>
      </c>
      <c r="BH277" s="35">
        <v>105.9</v>
      </c>
      <c r="BI277" s="35">
        <v>106.8</v>
      </c>
      <c r="BJ277" s="35">
        <v>107.4</v>
      </c>
      <c r="BK277" s="35">
        <v>106.7</v>
      </c>
      <c r="BL277" s="35">
        <v>106</v>
      </c>
      <c r="BM277" s="35">
        <v>105.5</v>
      </c>
      <c r="BN277" s="35">
        <v>105.6</v>
      </c>
      <c r="BO277" s="35">
        <v>106.1</v>
      </c>
      <c r="BP277" s="35">
        <v>105.4</v>
      </c>
      <c r="BQ277" s="35">
        <v>105.6</v>
      </c>
      <c r="BR277" s="35">
        <v>106.5</v>
      </c>
      <c r="BS277" s="35">
        <v>109.1</v>
      </c>
      <c r="BT277" s="35">
        <v>108.8</v>
      </c>
      <c r="BU277" s="35">
        <v>108.8</v>
      </c>
      <c r="BV277" s="35">
        <v>108.7</v>
      </c>
      <c r="BW277" s="35">
        <v>109.5</v>
      </c>
      <c r="BX277" s="35">
        <v>112.1</v>
      </c>
      <c r="BY277" s="35">
        <v>113.9</v>
      </c>
      <c r="BZ277" s="35">
        <v>115</v>
      </c>
      <c r="CA277" s="35">
        <v>114.6</v>
      </c>
      <c r="CB277" s="35">
        <v>116.9</v>
      </c>
      <c r="CC277" s="35">
        <v>117.6</v>
      </c>
      <c r="CD277" s="35">
        <v>117.4</v>
      </c>
      <c r="CE277" s="35">
        <v>117.6</v>
      </c>
      <c r="CF277" s="35">
        <v>117.9</v>
      </c>
      <c r="CG277" s="35">
        <v>119.4</v>
      </c>
      <c r="CH277" s="35">
        <v>120.3</v>
      </c>
      <c r="CI277" s="35">
        <v>119.9</v>
      </c>
      <c r="CJ277" s="35">
        <v>120.5</v>
      </c>
      <c r="CK277" s="35">
        <v>120.2</v>
      </c>
      <c r="CL277" s="35">
        <v>119.6</v>
      </c>
    </row>
    <row r="278" spans="1:90">
      <c r="A278" s="43" t="s">
        <v>584</v>
      </c>
      <c r="B278" s="43" t="s">
        <v>585</v>
      </c>
      <c r="C278" s="34">
        <v>0.29416999999999999</v>
      </c>
      <c r="D278" s="35">
        <v>100.2</v>
      </c>
      <c r="E278" s="35">
        <v>98.8</v>
      </c>
      <c r="F278" s="35">
        <v>99.9</v>
      </c>
      <c r="G278" s="35">
        <v>101</v>
      </c>
      <c r="H278" s="35">
        <v>101.2</v>
      </c>
      <c r="I278" s="35">
        <v>101.9</v>
      </c>
      <c r="J278" s="35">
        <v>100.2</v>
      </c>
      <c r="K278" s="35">
        <v>102.3</v>
      </c>
      <c r="L278" s="35">
        <v>102.1</v>
      </c>
      <c r="M278" s="35">
        <v>102.5</v>
      </c>
      <c r="N278" s="35">
        <v>102.5</v>
      </c>
      <c r="O278" s="35">
        <v>102.2</v>
      </c>
      <c r="P278" s="35">
        <v>103.2</v>
      </c>
      <c r="Q278" s="35">
        <v>103.4</v>
      </c>
      <c r="R278" s="35">
        <v>103.3</v>
      </c>
      <c r="S278" s="35">
        <v>105</v>
      </c>
      <c r="T278" s="35">
        <v>104.8</v>
      </c>
      <c r="U278" s="35">
        <v>104.9</v>
      </c>
      <c r="V278" s="35">
        <v>105.7</v>
      </c>
      <c r="W278" s="35">
        <v>105.8</v>
      </c>
      <c r="X278" s="35">
        <v>106.3</v>
      </c>
      <c r="Y278" s="35">
        <v>106</v>
      </c>
      <c r="Z278" s="35">
        <v>105.8</v>
      </c>
      <c r="AA278" s="35">
        <v>106.6</v>
      </c>
      <c r="AB278" s="35">
        <v>107.3</v>
      </c>
      <c r="AC278" s="35">
        <v>105.6</v>
      </c>
      <c r="AD278" s="35">
        <v>105.8</v>
      </c>
      <c r="AE278" s="35">
        <v>107.3</v>
      </c>
      <c r="AF278" s="35">
        <v>106.9</v>
      </c>
      <c r="AG278" s="35">
        <v>106.7</v>
      </c>
      <c r="AH278" s="35">
        <v>106.8</v>
      </c>
      <c r="AI278" s="35">
        <v>107</v>
      </c>
      <c r="AJ278" s="35">
        <v>107</v>
      </c>
      <c r="AK278" s="35">
        <v>106.9</v>
      </c>
      <c r="AL278" s="35">
        <v>107.3</v>
      </c>
      <c r="AM278" s="35">
        <v>106.5</v>
      </c>
      <c r="AN278" s="35">
        <v>106.2</v>
      </c>
      <c r="AO278" s="35">
        <v>106.6</v>
      </c>
      <c r="AP278" s="35">
        <v>107</v>
      </c>
      <c r="AQ278" s="35">
        <v>107.7</v>
      </c>
      <c r="AR278" s="35">
        <v>107.2</v>
      </c>
      <c r="AS278" s="35">
        <v>107.3</v>
      </c>
      <c r="AT278" s="35">
        <v>107.3</v>
      </c>
      <c r="AU278" s="35">
        <v>108.9</v>
      </c>
      <c r="AV278" s="35">
        <v>108.7</v>
      </c>
      <c r="AW278" s="35">
        <v>108.9</v>
      </c>
      <c r="AX278" s="35">
        <v>109.7</v>
      </c>
      <c r="AY278" s="35">
        <v>109.7</v>
      </c>
      <c r="AZ278" s="35">
        <v>108.6</v>
      </c>
      <c r="BA278" s="35">
        <v>108.6</v>
      </c>
      <c r="BB278" s="35">
        <v>107.5</v>
      </c>
      <c r="BC278" s="35">
        <v>108.8</v>
      </c>
      <c r="BD278" s="35">
        <v>106.8</v>
      </c>
      <c r="BE278" s="35">
        <v>106.4</v>
      </c>
      <c r="BF278" s="35">
        <v>108.8</v>
      </c>
      <c r="BG278" s="35">
        <v>108.5</v>
      </c>
      <c r="BH278" s="35">
        <v>109.4</v>
      </c>
      <c r="BI278" s="35">
        <v>110</v>
      </c>
      <c r="BJ278" s="35">
        <v>110</v>
      </c>
      <c r="BK278" s="35">
        <v>111</v>
      </c>
      <c r="BL278" s="35">
        <v>110.4</v>
      </c>
      <c r="BM278" s="35">
        <v>112</v>
      </c>
      <c r="BN278" s="35">
        <v>110.1</v>
      </c>
      <c r="BO278" s="35">
        <v>113</v>
      </c>
      <c r="BP278" s="35">
        <v>113.3</v>
      </c>
      <c r="BQ278" s="35">
        <v>114.8</v>
      </c>
      <c r="BR278" s="35">
        <v>114.8</v>
      </c>
      <c r="BS278" s="35">
        <v>114.6</v>
      </c>
      <c r="BT278" s="35">
        <v>117.3</v>
      </c>
      <c r="BU278" s="35">
        <v>118.1</v>
      </c>
      <c r="BV278" s="35">
        <v>119.6</v>
      </c>
      <c r="BW278" s="35">
        <v>121.1</v>
      </c>
      <c r="BX278" s="35">
        <v>123.6</v>
      </c>
      <c r="BY278" s="35">
        <v>124.9</v>
      </c>
      <c r="BZ278" s="35">
        <v>124.6</v>
      </c>
      <c r="CA278" s="35">
        <v>126.3</v>
      </c>
      <c r="CB278" s="35">
        <v>127.3</v>
      </c>
      <c r="CC278" s="35">
        <v>130.5</v>
      </c>
      <c r="CD278" s="35">
        <v>132.6</v>
      </c>
      <c r="CE278" s="35">
        <v>135.4</v>
      </c>
      <c r="CF278" s="35">
        <v>132.69999999999999</v>
      </c>
      <c r="CG278" s="35">
        <v>133.6</v>
      </c>
      <c r="CH278" s="35">
        <v>134.6</v>
      </c>
      <c r="CI278" s="35">
        <v>134.6</v>
      </c>
      <c r="CJ278" s="35">
        <v>134.69999999999999</v>
      </c>
      <c r="CK278" s="35">
        <v>134.19999999999999</v>
      </c>
      <c r="CL278" s="35">
        <v>134.69999999999999</v>
      </c>
    </row>
    <row r="279" spans="1:90">
      <c r="A279" s="43" t="s">
        <v>586</v>
      </c>
      <c r="B279" s="43" t="s">
        <v>587</v>
      </c>
      <c r="C279" s="34">
        <v>8.5099999999999995E-2</v>
      </c>
      <c r="D279" s="35">
        <v>98.9</v>
      </c>
      <c r="E279" s="35">
        <v>99.9</v>
      </c>
      <c r="F279" s="35">
        <v>99.9</v>
      </c>
      <c r="G279" s="35">
        <v>101.7</v>
      </c>
      <c r="H279" s="35">
        <v>101.9</v>
      </c>
      <c r="I279" s="35">
        <v>102</v>
      </c>
      <c r="J279" s="35">
        <v>101.7</v>
      </c>
      <c r="K279" s="35">
        <v>101.9</v>
      </c>
      <c r="L279" s="35">
        <v>100.7</v>
      </c>
      <c r="M279" s="35">
        <v>100.5</v>
      </c>
      <c r="N279" s="35">
        <v>100.6</v>
      </c>
      <c r="O279" s="35">
        <v>102.5</v>
      </c>
      <c r="P279" s="35">
        <v>103.2</v>
      </c>
      <c r="Q279" s="35">
        <v>103</v>
      </c>
      <c r="R279" s="35">
        <v>102.2</v>
      </c>
      <c r="S279" s="35">
        <v>104.8</v>
      </c>
      <c r="T279" s="35">
        <v>104.2</v>
      </c>
      <c r="U279" s="35">
        <v>104.1</v>
      </c>
      <c r="V279" s="35">
        <v>104.2</v>
      </c>
      <c r="W279" s="35">
        <v>104.1</v>
      </c>
      <c r="X279" s="35">
        <v>104.4</v>
      </c>
      <c r="Y279" s="35">
        <v>104.3</v>
      </c>
      <c r="Z279" s="35">
        <v>104.6</v>
      </c>
      <c r="AA279" s="35">
        <v>104.1</v>
      </c>
      <c r="AB279" s="35">
        <v>103.6</v>
      </c>
      <c r="AC279" s="35">
        <v>103.5</v>
      </c>
      <c r="AD279" s="35">
        <v>103.7</v>
      </c>
      <c r="AE279" s="35">
        <v>105.5</v>
      </c>
      <c r="AF279" s="35">
        <v>105.6</v>
      </c>
      <c r="AG279" s="35">
        <v>105.3</v>
      </c>
      <c r="AH279" s="35">
        <v>105.5</v>
      </c>
      <c r="AI279" s="35">
        <v>105.2</v>
      </c>
      <c r="AJ279" s="35">
        <v>105</v>
      </c>
      <c r="AK279" s="35">
        <v>105.2</v>
      </c>
      <c r="AL279" s="35">
        <v>105.8</v>
      </c>
      <c r="AM279" s="35">
        <v>106.2</v>
      </c>
      <c r="AN279" s="35">
        <v>104.8</v>
      </c>
      <c r="AO279" s="35">
        <v>104.6</v>
      </c>
      <c r="AP279" s="35">
        <v>105.4</v>
      </c>
      <c r="AQ279" s="35">
        <v>107.3</v>
      </c>
      <c r="AR279" s="35">
        <v>108.4</v>
      </c>
      <c r="AS279" s="35">
        <v>109.5</v>
      </c>
      <c r="AT279" s="35">
        <v>108.9</v>
      </c>
      <c r="AU279" s="35">
        <v>112.2</v>
      </c>
      <c r="AV279" s="35">
        <v>111.4</v>
      </c>
      <c r="AW279" s="35">
        <v>111.6</v>
      </c>
      <c r="AX279" s="35">
        <v>113.5</v>
      </c>
      <c r="AY279" s="35">
        <v>112.6</v>
      </c>
      <c r="AZ279" s="35">
        <v>107.9</v>
      </c>
      <c r="BA279" s="35">
        <v>107.7</v>
      </c>
      <c r="BB279" s="35">
        <v>106.4</v>
      </c>
      <c r="BC279" s="35">
        <v>106.1</v>
      </c>
      <c r="BD279" s="35">
        <v>107.4</v>
      </c>
      <c r="BE279" s="35">
        <v>108.6</v>
      </c>
      <c r="BF279" s="35">
        <v>109.6</v>
      </c>
      <c r="BG279" s="35">
        <v>110.9</v>
      </c>
      <c r="BH279" s="35">
        <v>111.6</v>
      </c>
      <c r="BI279" s="35">
        <v>111.1</v>
      </c>
      <c r="BJ279" s="35">
        <v>112.3</v>
      </c>
      <c r="BK279" s="35">
        <v>114.7</v>
      </c>
      <c r="BL279" s="35">
        <v>114.3</v>
      </c>
      <c r="BM279" s="35">
        <v>116.3</v>
      </c>
      <c r="BN279" s="35">
        <v>111.9</v>
      </c>
      <c r="BO279" s="35">
        <v>122</v>
      </c>
      <c r="BP279" s="35">
        <v>120.1</v>
      </c>
      <c r="BQ279" s="35">
        <v>125.2</v>
      </c>
      <c r="BR279" s="35">
        <v>125.1</v>
      </c>
      <c r="BS279" s="35">
        <v>124.7</v>
      </c>
      <c r="BT279" s="35">
        <v>133.6</v>
      </c>
      <c r="BU279" s="35">
        <v>136.19999999999999</v>
      </c>
      <c r="BV279" s="35">
        <v>141.30000000000001</v>
      </c>
      <c r="BW279" s="35">
        <v>146.5</v>
      </c>
      <c r="BX279" s="35">
        <v>143.4</v>
      </c>
      <c r="BY279" s="35">
        <v>144.80000000000001</v>
      </c>
      <c r="BZ279" s="35">
        <v>136</v>
      </c>
      <c r="CA279" s="35">
        <v>139.80000000000001</v>
      </c>
      <c r="CB279" s="35">
        <v>141.80000000000001</v>
      </c>
      <c r="CC279" s="35">
        <v>146.69999999999999</v>
      </c>
      <c r="CD279" s="35">
        <v>153.9</v>
      </c>
      <c r="CE279" s="35">
        <v>161.19999999999999</v>
      </c>
      <c r="CF279" s="35">
        <v>150.69999999999999</v>
      </c>
      <c r="CG279" s="35">
        <v>152.9</v>
      </c>
      <c r="CH279" s="35">
        <v>155.1</v>
      </c>
      <c r="CI279" s="35">
        <v>154.80000000000001</v>
      </c>
      <c r="CJ279" s="35">
        <v>152.9</v>
      </c>
      <c r="CK279" s="35">
        <v>152.6</v>
      </c>
      <c r="CL279" s="35">
        <v>154.30000000000001</v>
      </c>
    </row>
    <row r="280" spans="1:90">
      <c r="A280" s="43" t="s">
        <v>588</v>
      </c>
      <c r="B280" s="43" t="s">
        <v>589</v>
      </c>
      <c r="C280" s="34">
        <v>4.2939999999999999E-2</v>
      </c>
      <c r="D280" s="35">
        <v>100.2</v>
      </c>
      <c r="E280" s="35">
        <v>100.3</v>
      </c>
      <c r="F280" s="35">
        <v>100.4</v>
      </c>
      <c r="G280" s="35">
        <v>101.3</v>
      </c>
      <c r="H280" s="35">
        <v>101.4</v>
      </c>
      <c r="I280" s="35">
        <v>101.4</v>
      </c>
      <c r="J280" s="35">
        <v>101.7</v>
      </c>
      <c r="K280" s="35">
        <v>101.9</v>
      </c>
      <c r="L280" s="35">
        <v>102.1</v>
      </c>
      <c r="M280" s="35">
        <v>102.5</v>
      </c>
      <c r="N280" s="35">
        <v>102.8</v>
      </c>
      <c r="O280" s="35">
        <v>101.8</v>
      </c>
      <c r="P280" s="35">
        <v>103</v>
      </c>
      <c r="Q280" s="35">
        <v>103.2</v>
      </c>
      <c r="R280" s="35">
        <v>103.5</v>
      </c>
      <c r="S280" s="35">
        <v>104.6</v>
      </c>
      <c r="T280" s="35">
        <v>104.6</v>
      </c>
      <c r="U280" s="35">
        <v>105.5</v>
      </c>
      <c r="V280" s="35">
        <v>105.5</v>
      </c>
      <c r="W280" s="35">
        <v>105.6</v>
      </c>
      <c r="X280" s="35">
        <v>105.6</v>
      </c>
      <c r="Y280" s="35">
        <v>105.8</v>
      </c>
      <c r="Z280" s="35">
        <v>105.8</v>
      </c>
      <c r="AA280" s="35">
        <v>105.8</v>
      </c>
      <c r="AB280" s="35">
        <v>105.1</v>
      </c>
      <c r="AC280" s="35">
        <v>105.1</v>
      </c>
      <c r="AD280" s="35">
        <v>105.2</v>
      </c>
      <c r="AE280" s="35">
        <v>104.2</v>
      </c>
      <c r="AF280" s="35">
        <v>104.1</v>
      </c>
      <c r="AG280" s="35">
        <v>103.9</v>
      </c>
      <c r="AH280" s="35">
        <v>103.8</v>
      </c>
      <c r="AI280" s="35">
        <v>103.8</v>
      </c>
      <c r="AJ280" s="35">
        <v>103.4</v>
      </c>
      <c r="AK280" s="35">
        <v>104.2</v>
      </c>
      <c r="AL280" s="35">
        <v>104.2</v>
      </c>
      <c r="AM280" s="35">
        <v>104.3</v>
      </c>
      <c r="AN280" s="35">
        <v>104.4</v>
      </c>
      <c r="AO280" s="35">
        <v>104.5</v>
      </c>
      <c r="AP280" s="35">
        <v>104.6</v>
      </c>
      <c r="AQ280" s="35">
        <v>104.6</v>
      </c>
      <c r="AR280" s="35">
        <v>104.6</v>
      </c>
      <c r="AS280" s="35">
        <v>104.6</v>
      </c>
      <c r="AT280" s="35">
        <v>104.4</v>
      </c>
      <c r="AU280" s="35">
        <v>104.2</v>
      </c>
      <c r="AV280" s="35">
        <v>104.3</v>
      </c>
      <c r="AW280" s="35">
        <v>104.4</v>
      </c>
      <c r="AX280" s="35">
        <v>105.9</v>
      </c>
      <c r="AY280" s="35">
        <v>107.8</v>
      </c>
      <c r="AZ280" s="35">
        <v>110</v>
      </c>
      <c r="BA280" s="35">
        <v>110.8</v>
      </c>
      <c r="BB280" s="35">
        <v>105</v>
      </c>
      <c r="BC280" s="35">
        <v>109.6</v>
      </c>
      <c r="BD280" s="35">
        <v>104.5</v>
      </c>
      <c r="BE280" s="35">
        <v>105.6</v>
      </c>
      <c r="BF280" s="35">
        <v>111.7</v>
      </c>
      <c r="BG280" s="35">
        <v>106.7</v>
      </c>
      <c r="BH280" s="35">
        <v>107.4</v>
      </c>
      <c r="BI280" s="35">
        <v>110.6</v>
      </c>
      <c r="BJ280" s="35">
        <v>107</v>
      </c>
      <c r="BK280" s="35">
        <v>108</v>
      </c>
      <c r="BL280" s="35">
        <v>107.7</v>
      </c>
      <c r="BM280" s="35">
        <v>104.7</v>
      </c>
      <c r="BN280" s="35">
        <v>106</v>
      </c>
      <c r="BO280" s="35">
        <v>105.1</v>
      </c>
      <c r="BP280" s="35">
        <v>105</v>
      </c>
      <c r="BQ280" s="35">
        <v>104.8</v>
      </c>
      <c r="BR280" s="35">
        <v>104.8</v>
      </c>
      <c r="BS280" s="35">
        <v>104.8</v>
      </c>
      <c r="BT280" s="35">
        <v>104.8</v>
      </c>
      <c r="BU280" s="35">
        <v>104.8</v>
      </c>
      <c r="BV280" s="35">
        <v>104.8</v>
      </c>
      <c r="BW280" s="35">
        <v>104.8</v>
      </c>
      <c r="BX280" s="35">
        <v>109</v>
      </c>
      <c r="BY280" s="35">
        <v>111.8</v>
      </c>
      <c r="BZ280" s="35">
        <v>110.8</v>
      </c>
      <c r="CA280" s="35">
        <v>110</v>
      </c>
      <c r="CB280" s="35">
        <v>110.8</v>
      </c>
      <c r="CC280" s="35">
        <v>111.7</v>
      </c>
      <c r="CD280" s="35">
        <v>111.9</v>
      </c>
      <c r="CE280" s="35">
        <v>111.9</v>
      </c>
      <c r="CF280" s="35">
        <v>111.8</v>
      </c>
      <c r="CG280" s="35">
        <v>111.5</v>
      </c>
      <c r="CH280" s="35">
        <v>111.5</v>
      </c>
      <c r="CI280" s="35">
        <v>110.9</v>
      </c>
      <c r="CJ280" s="35">
        <v>111.2</v>
      </c>
      <c r="CK280" s="35">
        <v>111.5</v>
      </c>
      <c r="CL280" s="35">
        <v>111.5</v>
      </c>
    </row>
    <row r="281" spans="1:90">
      <c r="A281" s="43" t="s">
        <v>590</v>
      </c>
      <c r="B281" s="43" t="s">
        <v>591</v>
      </c>
      <c r="C281" s="34">
        <v>1.7819999999999999E-2</v>
      </c>
      <c r="D281" s="35">
        <v>100.2</v>
      </c>
      <c r="E281" s="35">
        <v>101.1</v>
      </c>
      <c r="F281" s="35">
        <v>102</v>
      </c>
      <c r="G281" s="35">
        <v>103.4</v>
      </c>
      <c r="H281" s="35">
        <v>102</v>
      </c>
      <c r="I281" s="35">
        <v>102</v>
      </c>
      <c r="J281" s="35">
        <v>102</v>
      </c>
      <c r="K281" s="35">
        <v>102</v>
      </c>
      <c r="L281" s="35">
        <v>103.2</v>
      </c>
      <c r="M281" s="35">
        <v>102.2</v>
      </c>
      <c r="N281" s="35">
        <v>100.4</v>
      </c>
      <c r="O281" s="35">
        <v>100.4</v>
      </c>
      <c r="P281" s="35">
        <v>102.4</v>
      </c>
      <c r="Q281" s="35">
        <v>104</v>
      </c>
      <c r="R281" s="35">
        <v>105.7</v>
      </c>
      <c r="S281" s="35">
        <v>107</v>
      </c>
      <c r="T281" s="35">
        <v>106</v>
      </c>
      <c r="U281" s="35">
        <v>106</v>
      </c>
      <c r="V281" s="35">
        <v>106</v>
      </c>
      <c r="W281" s="35">
        <v>106</v>
      </c>
      <c r="X281" s="35">
        <v>106</v>
      </c>
      <c r="Y281" s="35">
        <v>104.7</v>
      </c>
      <c r="Z281" s="35">
        <v>103</v>
      </c>
      <c r="AA281" s="35">
        <v>103</v>
      </c>
      <c r="AB281" s="35">
        <v>106.7</v>
      </c>
      <c r="AC281" s="35">
        <v>106.7</v>
      </c>
      <c r="AD281" s="35">
        <v>110</v>
      </c>
      <c r="AE281" s="35">
        <v>112</v>
      </c>
      <c r="AF281" s="35">
        <v>112</v>
      </c>
      <c r="AG281" s="35">
        <v>110.3</v>
      </c>
      <c r="AH281" s="35">
        <v>110.8</v>
      </c>
      <c r="AI281" s="35">
        <v>110.8</v>
      </c>
      <c r="AJ281" s="35">
        <v>110.8</v>
      </c>
      <c r="AK281" s="35">
        <v>109.4</v>
      </c>
      <c r="AL281" s="35">
        <v>107.7</v>
      </c>
      <c r="AM281" s="35">
        <v>107.7</v>
      </c>
      <c r="AN281" s="35">
        <v>107.7</v>
      </c>
      <c r="AO281" s="35">
        <v>111.2</v>
      </c>
      <c r="AP281" s="35">
        <v>114.5</v>
      </c>
      <c r="AQ281" s="35">
        <v>116.2</v>
      </c>
      <c r="AR281" s="35">
        <v>107.2</v>
      </c>
      <c r="AS281" s="35">
        <v>104.6</v>
      </c>
      <c r="AT281" s="35">
        <v>105.2</v>
      </c>
      <c r="AU281" s="35">
        <v>105.9</v>
      </c>
      <c r="AV281" s="35">
        <v>105.6</v>
      </c>
      <c r="AW281" s="35">
        <v>106.5</v>
      </c>
      <c r="AX281" s="35">
        <v>107.2</v>
      </c>
      <c r="AY281" s="35">
        <v>107.2</v>
      </c>
      <c r="AZ281" s="35">
        <v>105.2</v>
      </c>
      <c r="BA281" s="35">
        <v>105.2</v>
      </c>
      <c r="BB281" s="35">
        <v>105.2</v>
      </c>
      <c r="BC281" s="35">
        <v>104.4</v>
      </c>
      <c r="BD281" s="35">
        <v>104.4</v>
      </c>
      <c r="BE281" s="35">
        <v>104.4</v>
      </c>
      <c r="BF281" s="35">
        <v>104.4</v>
      </c>
      <c r="BG281" s="35">
        <v>104.4</v>
      </c>
      <c r="BH281" s="35">
        <v>102.1</v>
      </c>
      <c r="BI281" s="35">
        <v>100.4</v>
      </c>
      <c r="BJ281" s="35">
        <v>100.3</v>
      </c>
      <c r="BK281" s="35">
        <v>101.1</v>
      </c>
      <c r="BL281" s="35">
        <v>108.2</v>
      </c>
      <c r="BM281" s="35">
        <v>109</v>
      </c>
      <c r="BN281" s="35">
        <v>108.9</v>
      </c>
      <c r="BO281" s="35">
        <v>111.8</v>
      </c>
      <c r="BP281" s="35">
        <v>109</v>
      </c>
      <c r="BQ281" s="35">
        <v>109.3</v>
      </c>
      <c r="BR281" s="35">
        <v>109.3</v>
      </c>
      <c r="BS281" s="35">
        <v>109.3</v>
      </c>
      <c r="BT281" s="35">
        <v>110</v>
      </c>
      <c r="BU281" s="35">
        <v>110</v>
      </c>
      <c r="BV281" s="35">
        <v>110</v>
      </c>
      <c r="BW281" s="35">
        <v>110</v>
      </c>
      <c r="BX281" s="35">
        <v>111.5</v>
      </c>
      <c r="BY281" s="35">
        <v>113</v>
      </c>
      <c r="BZ281" s="35">
        <v>117</v>
      </c>
      <c r="CA281" s="35">
        <v>110.2</v>
      </c>
      <c r="CB281" s="35">
        <v>112.7</v>
      </c>
      <c r="CC281" s="35">
        <v>112.7</v>
      </c>
      <c r="CD281" s="35">
        <v>113.2</v>
      </c>
      <c r="CE281" s="35">
        <v>115.3</v>
      </c>
      <c r="CF281" s="35">
        <v>115.8</v>
      </c>
      <c r="CG281" s="35">
        <v>116.2</v>
      </c>
      <c r="CH281" s="35">
        <v>117.3</v>
      </c>
      <c r="CI281" s="35">
        <v>118.5</v>
      </c>
      <c r="CJ281" s="35">
        <v>120</v>
      </c>
      <c r="CK281" s="35">
        <v>124</v>
      </c>
      <c r="CL281" s="35">
        <v>124.2</v>
      </c>
    </row>
    <row r="282" spans="1:90">
      <c r="A282" s="43" t="s">
        <v>592</v>
      </c>
      <c r="B282" s="43" t="s">
        <v>593</v>
      </c>
      <c r="C282" s="34">
        <v>2.1219999999999999E-2</v>
      </c>
      <c r="D282" s="35">
        <v>100.1</v>
      </c>
      <c r="E282" s="35">
        <v>99.1</v>
      </c>
      <c r="F282" s="35">
        <v>100</v>
      </c>
      <c r="G282" s="35">
        <v>101.2</v>
      </c>
      <c r="H282" s="35">
        <v>100.4</v>
      </c>
      <c r="I282" s="35">
        <v>100.9</v>
      </c>
      <c r="J282" s="35">
        <v>99.8</v>
      </c>
      <c r="K282" s="35">
        <v>100.1</v>
      </c>
      <c r="L282" s="35">
        <v>100.3</v>
      </c>
      <c r="M282" s="35">
        <v>100</v>
      </c>
      <c r="N282" s="35">
        <v>100</v>
      </c>
      <c r="O282" s="35">
        <v>100.4</v>
      </c>
      <c r="P282" s="35">
        <v>100.9</v>
      </c>
      <c r="Q282" s="35">
        <v>101.5</v>
      </c>
      <c r="R282" s="35">
        <v>101.6</v>
      </c>
      <c r="S282" s="35">
        <v>103.3</v>
      </c>
      <c r="T282" s="35">
        <v>103.8</v>
      </c>
      <c r="U282" s="35">
        <v>105.7</v>
      </c>
      <c r="V282" s="35">
        <v>106.4</v>
      </c>
      <c r="W282" s="35">
        <v>105.2</v>
      </c>
      <c r="X282" s="35">
        <v>105.5</v>
      </c>
      <c r="Y282" s="35">
        <v>104.9</v>
      </c>
      <c r="Z282" s="35">
        <v>105.5</v>
      </c>
      <c r="AA282" s="35">
        <v>105</v>
      </c>
      <c r="AB282" s="35">
        <v>105.7</v>
      </c>
      <c r="AC282" s="35">
        <v>105.9</v>
      </c>
      <c r="AD282" s="35">
        <v>105.6</v>
      </c>
      <c r="AE282" s="35">
        <v>107.7</v>
      </c>
      <c r="AF282" s="35">
        <v>109.7</v>
      </c>
      <c r="AG282" s="35">
        <v>108.8</v>
      </c>
      <c r="AH282" s="35">
        <v>109.2</v>
      </c>
      <c r="AI282" s="35">
        <v>109.2</v>
      </c>
      <c r="AJ282" s="35">
        <v>108.9</v>
      </c>
      <c r="AK282" s="35">
        <v>109.8</v>
      </c>
      <c r="AL282" s="35">
        <v>110.9</v>
      </c>
      <c r="AM282" s="35">
        <v>109.9</v>
      </c>
      <c r="AN282" s="35">
        <v>110.4</v>
      </c>
      <c r="AO282" s="35">
        <v>113.3</v>
      </c>
      <c r="AP282" s="35">
        <v>112.7</v>
      </c>
      <c r="AQ282" s="35">
        <v>113.6</v>
      </c>
      <c r="AR282" s="35">
        <v>114.4</v>
      </c>
      <c r="AS282" s="35">
        <v>111.8</v>
      </c>
      <c r="AT282" s="35">
        <v>114.3</v>
      </c>
      <c r="AU282" s="35">
        <v>120.5</v>
      </c>
      <c r="AV282" s="35">
        <v>120.5</v>
      </c>
      <c r="AW282" s="35">
        <v>120.5</v>
      </c>
      <c r="AX282" s="35">
        <v>120.5</v>
      </c>
      <c r="AY282" s="35">
        <v>120.5</v>
      </c>
      <c r="AZ282" s="35">
        <v>110.4</v>
      </c>
      <c r="BA282" s="35">
        <v>110.4</v>
      </c>
      <c r="BB282" s="35">
        <v>110.4</v>
      </c>
      <c r="BC282" s="35">
        <v>111</v>
      </c>
      <c r="BD282" s="35">
        <v>111</v>
      </c>
      <c r="BE282" s="35">
        <v>111</v>
      </c>
      <c r="BF282" s="35">
        <v>111</v>
      </c>
      <c r="BG282" s="35">
        <v>111</v>
      </c>
      <c r="BH282" s="35">
        <v>111</v>
      </c>
      <c r="BI282" s="35">
        <v>111</v>
      </c>
      <c r="BJ282" s="35">
        <v>110.4</v>
      </c>
      <c r="BK282" s="35">
        <v>111.1</v>
      </c>
      <c r="BL282" s="35">
        <v>113.3</v>
      </c>
      <c r="BM282" s="35">
        <v>113.3</v>
      </c>
      <c r="BN282" s="35">
        <v>102.9</v>
      </c>
      <c r="BO282" s="35">
        <v>98.4</v>
      </c>
      <c r="BP282" s="35">
        <v>107.2</v>
      </c>
      <c r="BQ282" s="35">
        <v>107.2</v>
      </c>
      <c r="BR282" s="35">
        <v>107.2</v>
      </c>
      <c r="BS282" s="35">
        <v>107.2</v>
      </c>
      <c r="BT282" s="35">
        <v>107.2</v>
      </c>
      <c r="BU282" s="35">
        <v>107.2</v>
      </c>
      <c r="BV282" s="35">
        <v>107.2</v>
      </c>
      <c r="BW282" s="35">
        <v>107.2</v>
      </c>
      <c r="BX282" s="35">
        <v>108.5</v>
      </c>
      <c r="BY282" s="35">
        <v>103.5</v>
      </c>
      <c r="BZ282" s="35">
        <v>106.2</v>
      </c>
      <c r="CA282" s="35">
        <v>115.8</v>
      </c>
      <c r="CB282" s="35">
        <v>115.8</v>
      </c>
      <c r="CC282" s="35">
        <v>119.7</v>
      </c>
      <c r="CD282" s="35">
        <v>119.7</v>
      </c>
      <c r="CE282" s="35">
        <v>118.9</v>
      </c>
      <c r="CF282" s="35">
        <v>120.3</v>
      </c>
      <c r="CG282" s="35">
        <v>120.5</v>
      </c>
      <c r="CH282" s="35">
        <v>120.6</v>
      </c>
      <c r="CI282" s="35">
        <v>121.2</v>
      </c>
      <c r="CJ282" s="35">
        <v>121.3</v>
      </c>
      <c r="CK282" s="35">
        <v>121.5</v>
      </c>
      <c r="CL282" s="35">
        <v>121.5</v>
      </c>
    </row>
    <row r="283" spans="1:90">
      <c r="A283" s="43" t="s">
        <v>594</v>
      </c>
      <c r="B283" s="43" t="s">
        <v>595</v>
      </c>
      <c r="C283" s="34">
        <v>1.324E-2</v>
      </c>
      <c r="D283" s="35">
        <v>100.3</v>
      </c>
      <c r="E283" s="35">
        <v>100.3</v>
      </c>
      <c r="F283" s="35">
        <v>100.3</v>
      </c>
      <c r="G283" s="35">
        <v>103.5</v>
      </c>
      <c r="H283" s="35">
        <v>103.5</v>
      </c>
      <c r="I283" s="35">
        <v>103.5</v>
      </c>
      <c r="J283" s="35">
        <v>103.5</v>
      </c>
      <c r="K283" s="35">
        <v>103.5</v>
      </c>
      <c r="L283" s="35">
        <v>103.5</v>
      </c>
      <c r="M283" s="35">
        <v>103.5</v>
      </c>
      <c r="N283" s="35">
        <v>103.5</v>
      </c>
      <c r="O283" s="35">
        <v>103.5</v>
      </c>
      <c r="P283" s="35">
        <v>105.8</v>
      </c>
      <c r="Q283" s="35">
        <v>105.8</v>
      </c>
      <c r="R283" s="35">
        <v>105.8</v>
      </c>
      <c r="S283" s="35">
        <v>107.5</v>
      </c>
      <c r="T283" s="35">
        <v>107.5</v>
      </c>
      <c r="U283" s="35">
        <v>109.7</v>
      </c>
      <c r="V283" s="35">
        <v>109.7</v>
      </c>
      <c r="W283" s="35">
        <v>109.7</v>
      </c>
      <c r="X283" s="35">
        <v>109.7</v>
      </c>
      <c r="Y283" s="35">
        <v>109.7</v>
      </c>
      <c r="Z283" s="35">
        <v>109.7</v>
      </c>
      <c r="AA283" s="35">
        <v>109.7</v>
      </c>
      <c r="AB283" s="35">
        <v>112.1</v>
      </c>
      <c r="AC283" s="35">
        <v>112.1</v>
      </c>
      <c r="AD283" s="35">
        <v>112.1</v>
      </c>
      <c r="AE283" s="35">
        <v>113.5</v>
      </c>
      <c r="AF283" s="35">
        <v>113.5</v>
      </c>
      <c r="AG283" s="35">
        <v>113.5</v>
      </c>
      <c r="AH283" s="35">
        <v>113.9</v>
      </c>
      <c r="AI283" s="35">
        <v>113.9</v>
      </c>
      <c r="AJ283" s="35">
        <v>113.9</v>
      </c>
      <c r="AK283" s="35">
        <v>113.9</v>
      </c>
      <c r="AL283" s="35">
        <v>113.9</v>
      </c>
      <c r="AM283" s="35">
        <v>113.9</v>
      </c>
      <c r="AN283" s="35">
        <v>111.6</v>
      </c>
      <c r="AO283" s="35">
        <v>111.6</v>
      </c>
      <c r="AP283" s="35">
        <v>111.6</v>
      </c>
      <c r="AQ283" s="35">
        <v>111.6</v>
      </c>
      <c r="AR283" s="35">
        <v>111.7</v>
      </c>
      <c r="AS283" s="35">
        <v>113.1</v>
      </c>
      <c r="AT283" s="35">
        <v>113.1</v>
      </c>
      <c r="AU283" s="35">
        <v>113.1</v>
      </c>
      <c r="AV283" s="35">
        <v>113.1</v>
      </c>
      <c r="AW283" s="35">
        <v>113.1</v>
      </c>
      <c r="AX283" s="35">
        <v>113.1</v>
      </c>
      <c r="AY283" s="35">
        <v>113.1</v>
      </c>
      <c r="AZ283" s="35">
        <v>113.7</v>
      </c>
      <c r="BA283" s="35">
        <v>114.1</v>
      </c>
      <c r="BB283" s="35">
        <v>115.4</v>
      </c>
      <c r="BC283" s="35">
        <v>115.1</v>
      </c>
      <c r="BD283" s="35">
        <v>115.1</v>
      </c>
      <c r="BE283" s="35">
        <v>115.1</v>
      </c>
      <c r="BF283" s="35">
        <v>115.1</v>
      </c>
      <c r="BG283" s="35">
        <v>115.1</v>
      </c>
      <c r="BH283" s="35">
        <v>115.1</v>
      </c>
      <c r="BI283" s="35">
        <v>114.6</v>
      </c>
      <c r="BJ283" s="35">
        <v>115.3</v>
      </c>
      <c r="BK283" s="35">
        <v>116.2</v>
      </c>
      <c r="BL283" s="35">
        <v>117.6</v>
      </c>
      <c r="BM283" s="35">
        <v>117.6</v>
      </c>
      <c r="BN283" s="35">
        <v>117.6</v>
      </c>
      <c r="BO283" s="35">
        <v>117.6</v>
      </c>
      <c r="BP283" s="35">
        <v>117.6</v>
      </c>
      <c r="BQ283" s="35">
        <v>117.6</v>
      </c>
      <c r="BR283" s="35">
        <v>117.6</v>
      </c>
      <c r="BS283" s="35">
        <v>117.6</v>
      </c>
      <c r="BT283" s="35">
        <v>117.6</v>
      </c>
      <c r="BU283" s="35">
        <v>120</v>
      </c>
      <c r="BV283" s="35">
        <v>120</v>
      </c>
      <c r="BW283" s="35">
        <v>120</v>
      </c>
      <c r="BX283" s="35">
        <v>118.1</v>
      </c>
      <c r="BY283" s="35">
        <v>118.2</v>
      </c>
      <c r="BZ283" s="35">
        <v>118.8</v>
      </c>
      <c r="CA283" s="35">
        <v>122.7</v>
      </c>
      <c r="CB283" s="35">
        <v>123.3</v>
      </c>
      <c r="CC283" s="35">
        <v>126.1</v>
      </c>
      <c r="CD283" s="35">
        <v>126.3</v>
      </c>
      <c r="CE283" s="35">
        <v>126.3</v>
      </c>
      <c r="CF283" s="35">
        <v>126.3</v>
      </c>
      <c r="CG283" s="35">
        <v>126.3</v>
      </c>
      <c r="CH283" s="35">
        <v>126.3</v>
      </c>
      <c r="CI283" s="35">
        <v>128.1</v>
      </c>
      <c r="CJ283" s="35">
        <v>130</v>
      </c>
      <c r="CK283" s="35">
        <v>130</v>
      </c>
      <c r="CL283" s="35">
        <v>130</v>
      </c>
    </row>
    <row r="284" spans="1:90">
      <c r="A284" s="43" t="s">
        <v>596</v>
      </c>
      <c r="B284" s="43" t="s">
        <v>597</v>
      </c>
      <c r="C284" s="34">
        <v>8.029E-2</v>
      </c>
      <c r="D284" s="35">
        <v>101.6</v>
      </c>
      <c r="E284" s="35">
        <v>95.7</v>
      </c>
      <c r="F284" s="35">
        <v>99.2</v>
      </c>
      <c r="G284" s="35">
        <v>99.5</v>
      </c>
      <c r="H284" s="35">
        <v>100.4</v>
      </c>
      <c r="I284" s="35">
        <v>102.9</v>
      </c>
      <c r="J284" s="35">
        <v>96.6</v>
      </c>
      <c r="K284" s="35">
        <v>103.4</v>
      </c>
      <c r="L284" s="35">
        <v>103.4</v>
      </c>
      <c r="M284" s="35">
        <v>105.4</v>
      </c>
      <c r="N284" s="35">
        <v>105.4</v>
      </c>
      <c r="O284" s="35">
        <v>102.8</v>
      </c>
      <c r="P284" s="35">
        <v>104.2</v>
      </c>
      <c r="Q284" s="35">
        <v>104.2</v>
      </c>
      <c r="R284" s="35">
        <v>104.2</v>
      </c>
      <c r="S284" s="35">
        <v>105.8</v>
      </c>
      <c r="T284" s="35">
        <v>105.8</v>
      </c>
      <c r="U284" s="35">
        <v>104.4</v>
      </c>
      <c r="V284" s="35">
        <v>107</v>
      </c>
      <c r="W284" s="35">
        <v>108.1</v>
      </c>
      <c r="X284" s="35">
        <v>109.4</v>
      </c>
      <c r="Y284" s="35">
        <v>108.9</v>
      </c>
      <c r="Z284" s="35">
        <v>107.8</v>
      </c>
      <c r="AA284" s="35">
        <v>111.5</v>
      </c>
      <c r="AB284" s="35">
        <v>113.3</v>
      </c>
      <c r="AC284" s="35">
        <v>107</v>
      </c>
      <c r="AD284" s="35">
        <v>106.8</v>
      </c>
      <c r="AE284" s="35">
        <v>110.1</v>
      </c>
      <c r="AF284" s="35">
        <v>107.8</v>
      </c>
      <c r="AG284" s="35">
        <v>107.9</v>
      </c>
      <c r="AH284" s="35">
        <v>108.2</v>
      </c>
      <c r="AI284" s="35">
        <v>109.2</v>
      </c>
      <c r="AJ284" s="35">
        <v>109.9</v>
      </c>
      <c r="AK284" s="35">
        <v>108.7</v>
      </c>
      <c r="AL284" s="35">
        <v>109.7</v>
      </c>
      <c r="AM284" s="35">
        <v>106.6</v>
      </c>
      <c r="AN284" s="35">
        <v>107.1</v>
      </c>
      <c r="AO284" s="35">
        <v>107.1</v>
      </c>
      <c r="AP284" s="35">
        <v>107.1</v>
      </c>
      <c r="AQ284" s="35">
        <v>107.1</v>
      </c>
      <c r="AR284" s="35">
        <v>107.1</v>
      </c>
      <c r="AS284" s="35">
        <v>107.1</v>
      </c>
      <c r="AT284" s="35">
        <v>107.3</v>
      </c>
      <c r="AU284" s="35">
        <v>107.8</v>
      </c>
      <c r="AV284" s="35">
        <v>107.8</v>
      </c>
      <c r="AW284" s="35">
        <v>108.1</v>
      </c>
      <c r="AX284" s="35">
        <v>108.1</v>
      </c>
      <c r="AY284" s="35">
        <v>108.1</v>
      </c>
      <c r="AZ284" s="35">
        <v>110</v>
      </c>
      <c r="BA284" s="35">
        <v>110</v>
      </c>
      <c r="BB284" s="35">
        <v>109.9</v>
      </c>
      <c r="BC284" s="35">
        <v>113.2</v>
      </c>
      <c r="BD284" s="35">
        <v>107.4</v>
      </c>
      <c r="BE284" s="35">
        <v>103.9</v>
      </c>
      <c r="BF284" s="35">
        <v>108.7</v>
      </c>
      <c r="BG284" s="35">
        <v>108.8</v>
      </c>
      <c r="BH284" s="35">
        <v>111.5</v>
      </c>
      <c r="BI284" s="35">
        <v>113.1</v>
      </c>
      <c r="BJ284" s="35">
        <v>113.4</v>
      </c>
      <c r="BK284" s="35">
        <v>115.4</v>
      </c>
      <c r="BL284" s="35">
        <v>111.9</v>
      </c>
      <c r="BM284" s="35">
        <v>111.9</v>
      </c>
      <c r="BN284" s="35">
        <v>111.8</v>
      </c>
      <c r="BO284" s="35">
        <v>112.6</v>
      </c>
      <c r="BP284" s="35">
        <v>113.9</v>
      </c>
      <c r="BQ284" s="35">
        <v>113.9</v>
      </c>
      <c r="BR284" s="35">
        <v>113.9</v>
      </c>
      <c r="BS284" s="35">
        <v>113.9</v>
      </c>
      <c r="BT284" s="35">
        <v>113.9</v>
      </c>
      <c r="BU284" s="35">
        <v>113.9</v>
      </c>
      <c r="BV284" s="35">
        <v>113.9</v>
      </c>
      <c r="BW284" s="35">
        <v>113.9</v>
      </c>
      <c r="BX284" s="35">
        <v>123</v>
      </c>
      <c r="BY284" s="35">
        <v>125</v>
      </c>
      <c r="BZ284" s="35">
        <v>132</v>
      </c>
      <c r="CA284" s="35">
        <v>132.80000000000001</v>
      </c>
      <c r="CB284" s="35">
        <v>132.9</v>
      </c>
      <c r="CC284" s="35">
        <v>137.19999999999999</v>
      </c>
      <c r="CD284" s="35">
        <v>137</v>
      </c>
      <c r="CE284" s="35">
        <v>139.4</v>
      </c>
      <c r="CF284" s="35">
        <v>140.19999999999999</v>
      </c>
      <c r="CG284" s="35">
        <v>140.80000000000001</v>
      </c>
      <c r="CH284" s="35">
        <v>141.19999999999999</v>
      </c>
      <c r="CI284" s="35">
        <v>141.30000000000001</v>
      </c>
      <c r="CJ284" s="35">
        <v>142</v>
      </c>
      <c r="CK284" s="35">
        <v>139.30000000000001</v>
      </c>
      <c r="CL284" s="35">
        <v>139</v>
      </c>
    </row>
    <row r="285" spans="1:90">
      <c r="A285" s="43" t="s">
        <v>598</v>
      </c>
      <c r="B285" s="43" t="s">
        <v>599</v>
      </c>
      <c r="C285" s="34">
        <v>1.6789999999999999E-2</v>
      </c>
      <c r="D285" s="35">
        <v>100</v>
      </c>
      <c r="E285" s="35">
        <v>100</v>
      </c>
      <c r="F285" s="35">
        <v>100</v>
      </c>
      <c r="G285" s="35">
        <v>100.8</v>
      </c>
      <c r="H285" s="35">
        <v>100.8</v>
      </c>
      <c r="I285" s="35">
        <v>100.7</v>
      </c>
      <c r="J285" s="35">
        <v>102.2</v>
      </c>
      <c r="K285" s="35">
        <v>104.4</v>
      </c>
      <c r="L285" s="35">
        <v>104.4</v>
      </c>
      <c r="M285" s="35">
        <v>104.4</v>
      </c>
      <c r="N285" s="35">
        <v>104.4</v>
      </c>
      <c r="O285" s="35">
        <v>104.5</v>
      </c>
      <c r="P285" s="35">
        <v>104.5</v>
      </c>
      <c r="Q285" s="35">
        <v>104.5</v>
      </c>
      <c r="R285" s="35">
        <v>104.5</v>
      </c>
      <c r="S285" s="35">
        <v>106.6</v>
      </c>
      <c r="T285" s="35">
        <v>106.6</v>
      </c>
      <c r="U285" s="35">
        <v>106.6</v>
      </c>
      <c r="V285" s="35">
        <v>106.1</v>
      </c>
      <c r="W285" s="35">
        <v>106.1</v>
      </c>
      <c r="X285" s="35">
        <v>106.1</v>
      </c>
      <c r="Y285" s="35">
        <v>106.1</v>
      </c>
      <c r="Z285" s="35">
        <v>106.1</v>
      </c>
      <c r="AA285" s="35">
        <v>106.5</v>
      </c>
      <c r="AB285" s="35">
        <v>106.5</v>
      </c>
      <c r="AC285" s="35">
        <v>106.5</v>
      </c>
      <c r="AD285" s="35">
        <v>106.9</v>
      </c>
      <c r="AE285" s="35">
        <v>108.7</v>
      </c>
      <c r="AF285" s="35">
        <v>108.7</v>
      </c>
      <c r="AG285" s="35">
        <v>108.7</v>
      </c>
      <c r="AH285" s="35">
        <v>108.7</v>
      </c>
      <c r="AI285" s="35">
        <v>108.1</v>
      </c>
      <c r="AJ285" s="35">
        <v>108.1</v>
      </c>
      <c r="AK285" s="35">
        <v>108.1</v>
      </c>
      <c r="AL285" s="35">
        <v>108.1</v>
      </c>
      <c r="AM285" s="35">
        <v>108.1</v>
      </c>
      <c r="AN285" s="35">
        <v>108.9</v>
      </c>
      <c r="AO285" s="35">
        <v>108.9</v>
      </c>
      <c r="AP285" s="35">
        <v>108.9</v>
      </c>
      <c r="AQ285" s="35">
        <v>108.9</v>
      </c>
      <c r="AR285" s="35">
        <v>103.1</v>
      </c>
      <c r="AS285" s="35">
        <v>103.1</v>
      </c>
      <c r="AT285" s="35">
        <v>103.8</v>
      </c>
      <c r="AU285" s="35">
        <v>103.8</v>
      </c>
      <c r="AV285" s="35">
        <v>103.8</v>
      </c>
      <c r="AW285" s="35">
        <v>103.8</v>
      </c>
      <c r="AX285" s="35">
        <v>103.8</v>
      </c>
      <c r="AY285" s="35">
        <v>103.8</v>
      </c>
      <c r="AZ285" s="35">
        <v>107.5</v>
      </c>
      <c r="BA285" s="35">
        <v>107.5</v>
      </c>
      <c r="BB285" s="35">
        <v>107.5</v>
      </c>
      <c r="BC285" s="35">
        <v>104.5</v>
      </c>
      <c r="BD285" s="35">
        <v>104.5</v>
      </c>
      <c r="BE285" s="35">
        <v>104.5</v>
      </c>
      <c r="BF285" s="35">
        <v>104.2</v>
      </c>
      <c r="BG285" s="35">
        <v>104.2</v>
      </c>
      <c r="BH285" s="35">
        <v>104.2</v>
      </c>
      <c r="BI285" s="35">
        <v>104.2</v>
      </c>
      <c r="BJ285" s="35">
        <v>104.5</v>
      </c>
      <c r="BK285" s="35">
        <v>104.5</v>
      </c>
      <c r="BL285" s="35">
        <v>104.1</v>
      </c>
      <c r="BM285" s="35">
        <v>104.1</v>
      </c>
      <c r="BN285" s="35">
        <v>104.1</v>
      </c>
      <c r="BO285" s="35">
        <v>105.2</v>
      </c>
      <c r="BP285" s="35">
        <v>105.2</v>
      </c>
      <c r="BQ285" s="35">
        <v>105.2</v>
      </c>
      <c r="BR285" s="35">
        <v>105.2</v>
      </c>
      <c r="BS285" s="35">
        <v>105.2</v>
      </c>
      <c r="BT285" s="35">
        <v>105.2</v>
      </c>
      <c r="BU285" s="35">
        <v>105.2</v>
      </c>
      <c r="BV285" s="35">
        <v>105.2</v>
      </c>
      <c r="BW285" s="35">
        <v>105.2</v>
      </c>
      <c r="BX285" s="35">
        <v>108.7</v>
      </c>
      <c r="BY285" s="35">
        <v>111.8</v>
      </c>
      <c r="BZ285" s="35">
        <v>113.3</v>
      </c>
      <c r="CA285" s="35">
        <v>114.6</v>
      </c>
      <c r="CB285" s="35">
        <v>115.8</v>
      </c>
      <c r="CC285" s="35">
        <v>116.8</v>
      </c>
      <c r="CD285" s="35">
        <v>117</v>
      </c>
      <c r="CE285" s="35">
        <v>116.5</v>
      </c>
      <c r="CF285" s="35">
        <v>116.5</v>
      </c>
      <c r="CG285" s="35">
        <v>118.7</v>
      </c>
      <c r="CH285" s="35">
        <v>119.7</v>
      </c>
      <c r="CI285" s="35">
        <v>120.5</v>
      </c>
      <c r="CJ285" s="35">
        <v>124.1</v>
      </c>
      <c r="CK285" s="35">
        <v>124.2</v>
      </c>
      <c r="CL285" s="35">
        <v>125.4</v>
      </c>
    </row>
    <row r="286" spans="1:90">
      <c r="A286" s="43" t="s">
        <v>600</v>
      </c>
      <c r="B286" s="43" t="s">
        <v>601</v>
      </c>
      <c r="C286" s="34">
        <v>1.677E-2</v>
      </c>
      <c r="D286" s="35">
        <v>100</v>
      </c>
      <c r="E286" s="35">
        <v>100</v>
      </c>
      <c r="F286" s="35">
        <v>100</v>
      </c>
      <c r="G286" s="35">
        <v>100</v>
      </c>
      <c r="H286" s="35">
        <v>100</v>
      </c>
      <c r="I286" s="35">
        <v>100</v>
      </c>
      <c r="J286" s="35">
        <v>100</v>
      </c>
      <c r="K286" s="35">
        <v>100</v>
      </c>
      <c r="L286" s="35">
        <v>100</v>
      </c>
      <c r="M286" s="35">
        <v>100</v>
      </c>
      <c r="N286" s="35">
        <v>100</v>
      </c>
      <c r="O286" s="35">
        <v>100</v>
      </c>
      <c r="P286" s="35">
        <v>100</v>
      </c>
      <c r="Q286" s="35">
        <v>100</v>
      </c>
      <c r="R286" s="35">
        <v>100</v>
      </c>
      <c r="S286" s="35">
        <v>99.6</v>
      </c>
      <c r="T286" s="35">
        <v>99.6</v>
      </c>
      <c r="U286" s="35">
        <v>101.8</v>
      </c>
      <c r="V286" s="35">
        <v>101.8</v>
      </c>
      <c r="W286" s="35">
        <v>101.8</v>
      </c>
      <c r="X286" s="35">
        <v>101.8</v>
      </c>
      <c r="Y286" s="35">
        <v>101.8</v>
      </c>
      <c r="Z286" s="35">
        <v>101.8</v>
      </c>
      <c r="AA286" s="35">
        <v>101.8</v>
      </c>
      <c r="AB286" s="35">
        <v>102.7</v>
      </c>
      <c r="AC286" s="35">
        <v>102.7</v>
      </c>
      <c r="AD286" s="35">
        <v>102.7</v>
      </c>
      <c r="AE286" s="35">
        <v>100</v>
      </c>
      <c r="AF286" s="35">
        <v>100</v>
      </c>
      <c r="AG286" s="35">
        <v>100</v>
      </c>
      <c r="AH286" s="35">
        <v>100</v>
      </c>
      <c r="AI286" s="35">
        <v>100</v>
      </c>
      <c r="AJ286" s="35">
        <v>100</v>
      </c>
      <c r="AK286" s="35">
        <v>100</v>
      </c>
      <c r="AL286" s="35">
        <v>100</v>
      </c>
      <c r="AM286" s="35">
        <v>100</v>
      </c>
      <c r="AN286" s="35">
        <v>100</v>
      </c>
      <c r="AO286" s="35">
        <v>100</v>
      </c>
      <c r="AP286" s="35">
        <v>100</v>
      </c>
      <c r="AQ286" s="35">
        <v>100</v>
      </c>
      <c r="AR286" s="35">
        <v>100</v>
      </c>
      <c r="AS286" s="35">
        <v>100</v>
      </c>
      <c r="AT286" s="35">
        <v>100</v>
      </c>
      <c r="AU286" s="35">
        <v>100</v>
      </c>
      <c r="AV286" s="35">
        <v>100</v>
      </c>
      <c r="AW286" s="35">
        <v>100</v>
      </c>
      <c r="AX286" s="35">
        <v>100</v>
      </c>
      <c r="AY286" s="35">
        <v>100</v>
      </c>
      <c r="AZ286" s="35">
        <v>100</v>
      </c>
      <c r="BA286" s="35">
        <v>100</v>
      </c>
      <c r="BB286" s="35">
        <v>100</v>
      </c>
      <c r="BC286" s="35">
        <v>100</v>
      </c>
      <c r="BD286" s="35">
        <v>100</v>
      </c>
      <c r="BE286" s="35">
        <v>100</v>
      </c>
      <c r="BF286" s="35">
        <v>100</v>
      </c>
      <c r="BG286" s="35">
        <v>100</v>
      </c>
      <c r="BH286" s="35">
        <v>100</v>
      </c>
      <c r="BI286" s="35">
        <v>100</v>
      </c>
      <c r="BJ286" s="35">
        <v>100</v>
      </c>
      <c r="BK286" s="35">
        <v>92.9</v>
      </c>
      <c r="BL286" s="35">
        <v>90.5</v>
      </c>
      <c r="BM286" s="35">
        <v>115.1</v>
      </c>
      <c r="BN286" s="35">
        <v>114.2</v>
      </c>
      <c r="BO286" s="35">
        <v>114.2</v>
      </c>
      <c r="BP286" s="35">
        <v>114.2</v>
      </c>
      <c r="BQ286" s="35">
        <v>114.2</v>
      </c>
      <c r="BR286" s="35">
        <v>114.2</v>
      </c>
      <c r="BS286" s="35">
        <v>114.2</v>
      </c>
      <c r="BT286" s="35">
        <v>114.2</v>
      </c>
      <c r="BU286" s="35">
        <v>114.2</v>
      </c>
      <c r="BV286" s="35">
        <v>114.2</v>
      </c>
      <c r="BW286" s="35">
        <v>114.2</v>
      </c>
      <c r="BX286" s="35">
        <v>114.2</v>
      </c>
      <c r="BY286" s="35">
        <v>114.2</v>
      </c>
      <c r="BZ286" s="35">
        <v>114.2</v>
      </c>
      <c r="CA286" s="35">
        <v>114.2</v>
      </c>
      <c r="CB286" s="35">
        <v>114.2</v>
      </c>
      <c r="CC286" s="35">
        <v>114.2</v>
      </c>
      <c r="CD286" s="35">
        <v>114.2</v>
      </c>
      <c r="CE286" s="35">
        <v>114.2</v>
      </c>
      <c r="CF286" s="35">
        <v>114.2</v>
      </c>
      <c r="CG286" s="35">
        <v>114.2</v>
      </c>
      <c r="CH286" s="35">
        <v>114.2</v>
      </c>
      <c r="CI286" s="35">
        <v>114.2</v>
      </c>
      <c r="CJ286" s="35">
        <v>114.2</v>
      </c>
      <c r="CK286" s="35">
        <v>114.2</v>
      </c>
      <c r="CL286" s="35">
        <v>114.2</v>
      </c>
    </row>
    <row r="287" spans="1:90">
      <c r="A287" s="43" t="s">
        <v>602</v>
      </c>
      <c r="B287" s="43" t="s">
        <v>603</v>
      </c>
      <c r="C287" s="34">
        <v>0.26129000000000002</v>
      </c>
      <c r="D287" s="35">
        <v>104.9</v>
      </c>
      <c r="E287" s="35">
        <v>105.7</v>
      </c>
      <c r="F287" s="35">
        <v>106.8</v>
      </c>
      <c r="G287" s="35">
        <v>108.9</v>
      </c>
      <c r="H287" s="35">
        <v>108.4</v>
      </c>
      <c r="I287" s="35">
        <v>110.2</v>
      </c>
      <c r="J287" s="35">
        <v>109.8</v>
      </c>
      <c r="K287" s="35">
        <v>109.8</v>
      </c>
      <c r="L287" s="35">
        <v>109.6</v>
      </c>
      <c r="M287" s="35">
        <v>111.4</v>
      </c>
      <c r="N287" s="35">
        <v>112</v>
      </c>
      <c r="O287" s="35">
        <v>114.3</v>
      </c>
      <c r="P287" s="35">
        <v>114.8</v>
      </c>
      <c r="Q287" s="35">
        <v>115.1</v>
      </c>
      <c r="R287" s="35">
        <v>114.4</v>
      </c>
      <c r="S287" s="35">
        <v>113.8</v>
      </c>
      <c r="T287" s="35">
        <v>113.2</v>
      </c>
      <c r="U287" s="35">
        <v>112.4</v>
      </c>
      <c r="V287" s="35">
        <v>112.2</v>
      </c>
      <c r="W287" s="35">
        <v>113</v>
      </c>
      <c r="X287" s="35">
        <v>113.7</v>
      </c>
      <c r="Y287" s="35">
        <v>114.7</v>
      </c>
      <c r="Z287" s="35">
        <v>114.5</v>
      </c>
      <c r="AA287" s="35">
        <v>115</v>
      </c>
      <c r="AB287" s="35">
        <v>116.4</v>
      </c>
      <c r="AC287" s="35">
        <v>118.3</v>
      </c>
      <c r="AD287" s="35">
        <v>119.8</v>
      </c>
      <c r="AE287" s="35">
        <v>118.1</v>
      </c>
      <c r="AF287" s="35">
        <v>114.3</v>
      </c>
      <c r="AG287" s="35">
        <v>111.6</v>
      </c>
      <c r="AH287" s="35">
        <v>110.6</v>
      </c>
      <c r="AI287" s="35">
        <v>109.9</v>
      </c>
      <c r="AJ287" s="35">
        <v>109.9</v>
      </c>
      <c r="AK287" s="35">
        <v>109</v>
      </c>
      <c r="AL287" s="35">
        <v>109.3</v>
      </c>
      <c r="AM287" s="35">
        <v>110.1</v>
      </c>
      <c r="AN287" s="35">
        <v>109.7</v>
      </c>
      <c r="AO287" s="35">
        <v>110.4</v>
      </c>
      <c r="AP287" s="35">
        <v>109.8</v>
      </c>
      <c r="AQ287" s="35">
        <v>108.8</v>
      </c>
      <c r="AR287" s="35">
        <v>111.3</v>
      </c>
      <c r="AS287" s="35">
        <v>111.7</v>
      </c>
      <c r="AT287" s="35">
        <v>113.7</v>
      </c>
      <c r="AU287" s="35">
        <v>114.4</v>
      </c>
      <c r="AV287" s="35">
        <v>115.1</v>
      </c>
      <c r="AW287" s="35">
        <v>116.6</v>
      </c>
      <c r="AX287" s="35">
        <v>117.8</v>
      </c>
      <c r="AY287" s="35">
        <v>118.1</v>
      </c>
      <c r="AZ287" s="35">
        <v>122.4</v>
      </c>
      <c r="BA287" s="35">
        <v>123.8</v>
      </c>
      <c r="BB287" s="35">
        <v>125.2</v>
      </c>
      <c r="BC287" s="35">
        <v>133.69999999999999</v>
      </c>
      <c r="BD287" s="35">
        <v>136.69999999999999</v>
      </c>
      <c r="BE287" s="35">
        <v>139</v>
      </c>
      <c r="BF287" s="35">
        <v>142.69999999999999</v>
      </c>
      <c r="BG287" s="35">
        <v>143.30000000000001</v>
      </c>
      <c r="BH287" s="35">
        <v>144.80000000000001</v>
      </c>
      <c r="BI287" s="35">
        <v>146.30000000000001</v>
      </c>
      <c r="BJ287" s="35">
        <v>149.30000000000001</v>
      </c>
      <c r="BK287" s="35">
        <v>151.80000000000001</v>
      </c>
      <c r="BL287" s="35">
        <v>151.80000000000001</v>
      </c>
      <c r="BM287" s="35">
        <v>152.80000000000001</v>
      </c>
      <c r="BN287" s="35">
        <v>157.19999999999999</v>
      </c>
      <c r="BO287" s="35">
        <v>156.80000000000001</v>
      </c>
      <c r="BP287" s="35">
        <v>158</v>
      </c>
      <c r="BQ287" s="35">
        <v>158.30000000000001</v>
      </c>
      <c r="BR287" s="35">
        <v>155.6</v>
      </c>
      <c r="BS287" s="35">
        <v>155.9</v>
      </c>
      <c r="BT287" s="35">
        <v>159.30000000000001</v>
      </c>
      <c r="BU287" s="35">
        <v>160.69999999999999</v>
      </c>
      <c r="BV287" s="35">
        <v>162.19999999999999</v>
      </c>
      <c r="BW287" s="35">
        <v>167.7</v>
      </c>
      <c r="BX287" s="35">
        <v>180.2</v>
      </c>
      <c r="BY287" s="35">
        <v>182.3</v>
      </c>
      <c r="BZ287" s="35">
        <v>182.1</v>
      </c>
      <c r="CA287" s="35">
        <v>183.9</v>
      </c>
      <c r="CB287" s="35">
        <v>183.7</v>
      </c>
      <c r="CC287" s="35">
        <v>183.6</v>
      </c>
      <c r="CD287" s="35">
        <v>182.5</v>
      </c>
      <c r="CE287" s="35">
        <v>177.3</v>
      </c>
      <c r="CF287" s="35">
        <v>174.8</v>
      </c>
      <c r="CG287" s="35">
        <v>172.8</v>
      </c>
      <c r="CH287" s="35">
        <v>172</v>
      </c>
      <c r="CI287" s="35">
        <v>171.5</v>
      </c>
      <c r="CJ287" s="35">
        <v>170.8</v>
      </c>
      <c r="CK287" s="35">
        <v>171</v>
      </c>
      <c r="CL287" s="35">
        <v>171.3</v>
      </c>
    </row>
    <row r="288" spans="1:90">
      <c r="A288" s="43" t="s">
        <v>604</v>
      </c>
      <c r="B288" s="43" t="s">
        <v>605</v>
      </c>
      <c r="C288" s="34">
        <v>0.10076</v>
      </c>
      <c r="D288" s="35">
        <v>103.6</v>
      </c>
      <c r="E288" s="35">
        <v>104.2</v>
      </c>
      <c r="F288" s="35">
        <v>105.4</v>
      </c>
      <c r="G288" s="35">
        <v>105.5</v>
      </c>
      <c r="H288" s="35">
        <v>105</v>
      </c>
      <c r="I288" s="35">
        <v>105.8</v>
      </c>
      <c r="J288" s="35">
        <v>105.3</v>
      </c>
      <c r="K288" s="35">
        <v>106</v>
      </c>
      <c r="L288" s="35">
        <v>106.4</v>
      </c>
      <c r="M288" s="35">
        <v>109.1</v>
      </c>
      <c r="N288" s="35">
        <v>110.8</v>
      </c>
      <c r="O288" s="35">
        <v>113.1</v>
      </c>
      <c r="P288" s="35">
        <v>114.4</v>
      </c>
      <c r="Q288" s="35">
        <v>114.2</v>
      </c>
      <c r="R288" s="35">
        <v>113.8</v>
      </c>
      <c r="S288" s="35">
        <v>112.9</v>
      </c>
      <c r="T288" s="35">
        <v>111.8</v>
      </c>
      <c r="U288" s="35">
        <v>110.6</v>
      </c>
      <c r="V288" s="35">
        <v>110.3</v>
      </c>
      <c r="W288" s="35">
        <v>111.5</v>
      </c>
      <c r="X288" s="35">
        <v>112.8</v>
      </c>
      <c r="Y288" s="35">
        <v>113.2</v>
      </c>
      <c r="Z288" s="35">
        <v>113.1</v>
      </c>
      <c r="AA288" s="35">
        <v>113.5</v>
      </c>
      <c r="AB288" s="35">
        <v>115</v>
      </c>
      <c r="AC288" s="35">
        <v>117.2</v>
      </c>
      <c r="AD288" s="35">
        <v>119</v>
      </c>
      <c r="AE288" s="35">
        <v>115.6</v>
      </c>
      <c r="AF288" s="35">
        <v>111.9</v>
      </c>
      <c r="AG288" s="35">
        <v>110</v>
      </c>
      <c r="AH288" s="35">
        <v>108.9</v>
      </c>
      <c r="AI288" s="35">
        <v>109</v>
      </c>
      <c r="AJ288" s="35">
        <v>108.4</v>
      </c>
      <c r="AK288" s="35">
        <v>107.5</v>
      </c>
      <c r="AL288" s="35">
        <v>108.1</v>
      </c>
      <c r="AM288" s="35">
        <v>109.7</v>
      </c>
      <c r="AN288" s="35">
        <v>109.6</v>
      </c>
      <c r="AO288" s="35">
        <v>110.1</v>
      </c>
      <c r="AP288" s="35">
        <v>109.8</v>
      </c>
      <c r="AQ288" s="35">
        <v>109.1</v>
      </c>
      <c r="AR288" s="35">
        <v>111</v>
      </c>
      <c r="AS288" s="35">
        <v>111.7</v>
      </c>
      <c r="AT288" s="35">
        <v>113</v>
      </c>
      <c r="AU288" s="35">
        <v>113.5</v>
      </c>
      <c r="AV288" s="35">
        <v>114.4</v>
      </c>
      <c r="AW288" s="35">
        <v>115.5</v>
      </c>
      <c r="AX288" s="35">
        <v>117.6</v>
      </c>
      <c r="AY288" s="35">
        <v>117.7</v>
      </c>
      <c r="AZ288" s="35">
        <v>117.9</v>
      </c>
      <c r="BA288" s="35">
        <v>118.7</v>
      </c>
      <c r="BB288" s="35">
        <v>119.1</v>
      </c>
      <c r="BC288" s="35">
        <v>132.5</v>
      </c>
      <c r="BD288" s="35">
        <v>137.4</v>
      </c>
      <c r="BE288" s="35">
        <v>140.30000000000001</v>
      </c>
      <c r="BF288" s="35">
        <v>142.9</v>
      </c>
      <c r="BG288" s="35">
        <v>143.1</v>
      </c>
      <c r="BH288" s="35">
        <v>146</v>
      </c>
      <c r="BI288" s="35">
        <v>148.69999999999999</v>
      </c>
      <c r="BJ288" s="35">
        <v>153.4</v>
      </c>
      <c r="BK288" s="35">
        <v>155.69999999999999</v>
      </c>
      <c r="BL288" s="35">
        <v>153.6</v>
      </c>
      <c r="BM288" s="35">
        <v>154.80000000000001</v>
      </c>
      <c r="BN288" s="35">
        <v>158.6</v>
      </c>
      <c r="BO288" s="35">
        <v>160.69999999999999</v>
      </c>
      <c r="BP288" s="35">
        <v>163</v>
      </c>
      <c r="BQ288" s="35">
        <v>164</v>
      </c>
      <c r="BR288" s="35">
        <v>159.80000000000001</v>
      </c>
      <c r="BS288" s="35">
        <v>160.4</v>
      </c>
      <c r="BT288" s="35">
        <v>165.3</v>
      </c>
      <c r="BU288" s="35">
        <v>166.3</v>
      </c>
      <c r="BV288" s="35">
        <v>166.7</v>
      </c>
      <c r="BW288" s="35">
        <v>170.5</v>
      </c>
      <c r="BX288" s="35">
        <v>191.9</v>
      </c>
      <c r="BY288" s="35">
        <v>194.5</v>
      </c>
      <c r="BZ288" s="35">
        <v>191.6</v>
      </c>
      <c r="CA288" s="35">
        <v>191.3</v>
      </c>
      <c r="CB288" s="35">
        <v>190.8</v>
      </c>
      <c r="CC288" s="35">
        <v>191.1</v>
      </c>
      <c r="CD288" s="35">
        <v>189.7</v>
      </c>
      <c r="CE288" s="35">
        <v>183.9</v>
      </c>
      <c r="CF288" s="35">
        <v>179.3</v>
      </c>
      <c r="CG288" s="35">
        <v>176.7</v>
      </c>
      <c r="CH288" s="35">
        <v>175.8</v>
      </c>
      <c r="CI288" s="35">
        <v>175.5</v>
      </c>
      <c r="CJ288" s="35">
        <v>174</v>
      </c>
      <c r="CK288" s="35">
        <v>175.2</v>
      </c>
      <c r="CL288" s="35">
        <v>175.6</v>
      </c>
    </row>
    <row r="289" spans="1:90">
      <c r="A289" s="43" t="s">
        <v>606</v>
      </c>
      <c r="B289" s="43" t="s">
        <v>607</v>
      </c>
      <c r="C289" s="34">
        <v>4.5199999999999997E-2</v>
      </c>
      <c r="D289" s="35">
        <v>105.4</v>
      </c>
      <c r="E289" s="35">
        <v>106.4</v>
      </c>
      <c r="F289" s="35">
        <v>109.3</v>
      </c>
      <c r="G289" s="35">
        <v>111</v>
      </c>
      <c r="H289" s="35">
        <v>108.3</v>
      </c>
      <c r="I289" s="35">
        <v>112</v>
      </c>
      <c r="J289" s="35">
        <v>114.5</v>
      </c>
      <c r="K289" s="35">
        <v>113.9</v>
      </c>
      <c r="L289" s="35">
        <v>114.6</v>
      </c>
      <c r="M289" s="35">
        <v>118.6</v>
      </c>
      <c r="N289" s="35">
        <v>117.8</v>
      </c>
      <c r="O289" s="35">
        <v>125.7</v>
      </c>
      <c r="P289" s="35">
        <v>127.1</v>
      </c>
      <c r="Q289" s="35">
        <v>128.19999999999999</v>
      </c>
      <c r="R289" s="35">
        <v>128.19999999999999</v>
      </c>
      <c r="S289" s="35">
        <v>122.6</v>
      </c>
      <c r="T289" s="35">
        <v>119.2</v>
      </c>
      <c r="U289" s="35">
        <v>118</v>
      </c>
      <c r="V289" s="35">
        <v>118.7</v>
      </c>
      <c r="W289" s="35">
        <v>120.6</v>
      </c>
      <c r="X289" s="35">
        <v>121.1</v>
      </c>
      <c r="Y289" s="35">
        <v>122.6</v>
      </c>
      <c r="Z289" s="35">
        <v>123.7</v>
      </c>
      <c r="AA289" s="35">
        <v>124.9</v>
      </c>
      <c r="AB289" s="35">
        <v>127.3</v>
      </c>
      <c r="AC289" s="35">
        <v>131.9</v>
      </c>
      <c r="AD289" s="35">
        <v>128.1</v>
      </c>
      <c r="AE289" s="35">
        <v>120.3</v>
      </c>
      <c r="AF289" s="35">
        <v>116</v>
      </c>
      <c r="AG289" s="35">
        <v>113.3</v>
      </c>
      <c r="AH289" s="35">
        <v>113.7</v>
      </c>
      <c r="AI289" s="35">
        <v>114.8</v>
      </c>
      <c r="AJ289" s="35">
        <v>113.9</v>
      </c>
      <c r="AK289" s="35">
        <v>114.2</v>
      </c>
      <c r="AL289" s="35">
        <v>114.5</v>
      </c>
      <c r="AM289" s="35">
        <v>117.1</v>
      </c>
      <c r="AN289" s="35">
        <v>116.6</v>
      </c>
      <c r="AO289" s="35">
        <v>115.7</v>
      </c>
      <c r="AP289" s="35">
        <v>114.9</v>
      </c>
      <c r="AQ289" s="35">
        <v>114.2</v>
      </c>
      <c r="AR289" s="35">
        <v>117.4</v>
      </c>
      <c r="AS289" s="35">
        <v>117.8</v>
      </c>
      <c r="AT289" s="35">
        <v>120.8</v>
      </c>
      <c r="AU289" s="35">
        <v>123.3</v>
      </c>
      <c r="AV289" s="35">
        <v>126.4</v>
      </c>
      <c r="AW289" s="35">
        <v>129</v>
      </c>
      <c r="AX289" s="35">
        <v>130.1</v>
      </c>
      <c r="AY289" s="35">
        <v>131.9</v>
      </c>
      <c r="AZ289" s="35">
        <v>135.9</v>
      </c>
      <c r="BA289" s="35">
        <v>141.6</v>
      </c>
      <c r="BB289" s="35">
        <v>140</v>
      </c>
      <c r="BC289" s="35">
        <v>147.19999999999999</v>
      </c>
      <c r="BD289" s="35">
        <v>151.30000000000001</v>
      </c>
      <c r="BE289" s="35">
        <v>155.19999999999999</v>
      </c>
      <c r="BF289" s="35">
        <v>160.30000000000001</v>
      </c>
      <c r="BG289" s="35">
        <v>164.9</v>
      </c>
      <c r="BH289" s="35">
        <v>166</v>
      </c>
      <c r="BI289" s="35">
        <v>164.2</v>
      </c>
      <c r="BJ289" s="35">
        <v>164.6</v>
      </c>
      <c r="BK289" s="35">
        <v>166.2</v>
      </c>
      <c r="BL289" s="35">
        <v>167.2</v>
      </c>
      <c r="BM289" s="35">
        <v>170.2</v>
      </c>
      <c r="BN289" s="35">
        <v>175.5</v>
      </c>
      <c r="BO289" s="35">
        <v>173.1</v>
      </c>
      <c r="BP289" s="35">
        <v>176.2</v>
      </c>
      <c r="BQ289" s="35">
        <v>176.9</v>
      </c>
      <c r="BR289" s="35">
        <v>175.7</v>
      </c>
      <c r="BS289" s="35">
        <v>176.3</v>
      </c>
      <c r="BT289" s="35">
        <v>181.3</v>
      </c>
      <c r="BU289" s="35">
        <v>183.1</v>
      </c>
      <c r="BV289" s="35">
        <v>184.1</v>
      </c>
      <c r="BW289" s="35">
        <v>196.3</v>
      </c>
      <c r="BX289" s="35">
        <v>205.3</v>
      </c>
      <c r="BY289" s="35">
        <v>212.3</v>
      </c>
      <c r="BZ289" s="35">
        <v>211.8</v>
      </c>
      <c r="CA289" s="35">
        <v>216.8</v>
      </c>
      <c r="CB289" s="35">
        <v>215.1</v>
      </c>
      <c r="CC289" s="35">
        <v>215.4</v>
      </c>
      <c r="CD289" s="35">
        <v>211.5</v>
      </c>
      <c r="CE289" s="35">
        <v>206.3</v>
      </c>
      <c r="CF289" s="35">
        <v>202.7</v>
      </c>
      <c r="CG289" s="35">
        <v>198.5</v>
      </c>
      <c r="CH289" s="35">
        <v>197.4</v>
      </c>
      <c r="CI289" s="35">
        <v>193</v>
      </c>
      <c r="CJ289" s="35">
        <v>193.7</v>
      </c>
      <c r="CK289" s="35">
        <v>194</v>
      </c>
      <c r="CL289" s="35">
        <v>193.4</v>
      </c>
    </row>
    <row r="290" spans="1:90">
      <c r="A290" s="43" t="s">
        <v>608</v>
      </c>
      <c r="B290" s="43" t="s">
        <v>609</v>
      </c>
      <c r="C290" s="34">
        <v>4.2119999999999998E-2</v>
      </c>
      <c r="D290" s="35">
        <v>107.4</v>
      </c>
      <c r="E290" s="35">
        <v>107.4</v>
      </c>
      <c r="F290" s="35">
        <v>104.9</v>
      </c>
      <c r="G290" s="35">
        <v>110.2</v>
      </c>
      <c r="H290" s="35">
        <v>113.5</v>
      </c>
      <c r="I290" s="35">
        <v>114.1</v>
      </c>
      <c r="J290" s="35">
        <v>113.1</v>
      </c>
      <c r="K290" s="35">
        <v>112.7</v>
      </c>
      <c r="L290" s="35">
        <v>109.5</v>
      </c>
      <c r="M290" s="35">
        <v>111.3</v>
      </c>
      <c r="N290" s="35">
        <v>111.5</v>
      </c>
      <c r="O290" s="35">
        <v>110.8</v>
      </c>
      <c r="P290" s="35">
        <v>108.1</v>
      </c>
      <c r="Q290" s="35">
        <v>107.1</v>
      </c>
      <c r="R290" s="35">
        <v>106.6</v>
      </c>
      <c r="S290" s="35">
        <v>109.2</v>
      </c>
      <c r="T290" s="35">
        <v>109.1</v>
      </c>
      <c r="U290" s="35">
        <v>109.7</v>
      </c>
      <c r="V290" s="35">
        <v>109.8</v>
      </c>
      <c r="W290" s="35">
        <v>109.7</v>
      </c>
      <c r="X290" s="35">
        <v>110</v>
      </c>
      <c r="Y290" s="35">
        <v>110.2</v>
      </c>
      <c r="Z290" s="35">
        <v>111.1</v>
      </c>
      <c r="AA290" s="35">
        <v>109.6</v>
      </c>
      <c r="AB290" s="35">
        <v>111.4</v>
      </c>
      <c r="AC290" s="35">
        <v>110.9</v>
      </c>
      <c r="AD290" s="35">
        <v>109.6</v>
      </c>
      <c r="AE290" s="35">
        <v>109.8</v>
      </c>
      <c r="AF290" s="35">
        <v>109.9</v>
      </c>
      <c r="AG290" s="35">
        <v>109.9</v>
      </c>
      <c r="AH290" s="35">
        <v>104.7</v>
      </c>
      <c r="AI290" s="35">
        <v>103.4</v>
      </c>
      <c r="AJ290" s="35">
        <v>104.8</v>
      </c>
      <c r="AK290" s="35">
        <v>104.4</v>
      </c>
      <c r="AL290" s="35">
        <v>104.5</v>
      </c>
      <c r="AM290" s="35">
        <v>104.2</v>
      </c>
      <c r="AN290" s="35">
        <v>102</v>
      </c>
      <c r="AO290" s="35">
        <v>102.1</v>
      </c>
      <c r="AP290" s="35">
        <v>102</v>
      </c>
      <c r="AQ290" s="35">
        <v>102</v>
      </c>
      <c r="AR290" s="35">
        <v>102.1</v>
      </c>
      <c r="AS290" s="35">
        <v>102.1</v>
      </c>
      <c r="AT290" s="35">
        <v>104.3</v>
      </c>
      <c r="AU290" s="35">
        <v>103.4</v>
      </c>
      <c r="AV290" s="35">
        <v>104.3</v>
      </c>
      <c r="AW290" s="35">
        <v>104.3</v>
      </c>
      <c r="AX290" s="35">
        <v>104.3</v>
      </c>
      <c r="AY290" s="35">
        <v>104.3</v>
      </c>
      <c r="AZ290" s="35">
        <v>113.8</v>
      </c>
      <c r="BA290" s="35">
        <v>113.6</v>
      </c>
      <c r="BB290" s="35">
        <v>114.5</v>
      </c>
      <c r="BC290" s="35">
        <v>114.6</v>
      </c>
      <c r="BD290" s="35">
        <v>114.6</v>
      </c>
      <c r="BE290" s="35">
        <v>113.6</v>
      </c>
      <c r="BF290" s="35">
        <v>120.5</v>
      </c>
      <c r="BG290" s="35">
        <v>120.8</v>
      </c>
      <c r="BH290" s="35">
        <v>121.5</v>
      </c>
      <c r="BI290" s="35">
        <v>121.5</v>
      </c>
      <c r="BJ290" s="35">
        <v>120.9</v>
      </c>
      <c r="BK290" s="35">
        <v>120.7</v>
      </c>
      <c r="BL290" s="35">
        <v>121.3</v>
      </c>
      <c r="BM290" s="35">
        <v>121.5</v>
      </c>
      <c r="BN290" s="35">
        <v>122</v>
      </c>
      <c r="BO290" s="35">
        <v>121.3</v>
      </c>
      <c r="BP290" s="35">
        <v>121.3</v>
      </c>
      <c r="BQ290" s="35">
        <v>121.3</v>
      </c>
      <c r="BR290" s="35">
        <v>122.5</v>
      </c>
      <c r="BS290" s="35">
        <v>121.9</v>
      </c>
      <c r="BT290" s="35">
        <v>123.6</v>
      </c>
      <c r="BU290" s="35">
        <v>125.6</v>
      </c>
      <c r="BV290" s="35">
        <v>125.5</v>
      </c>
      <c r="BW290" s="35">
        <v>125.5</v>
      </c>
      <c r="BX290" s="35">
        <v>126.5</v>
      </c>
      <c r="BY290" s="35">
        <v>128.1</v>
      </c>
      <c r="BZ290" s="35">
        <v>128</v>
      </c>
      <c r="CA290" s="35">
        <v>129.4</v>
      </c>
      <c r="CB290" s="35">
        <v>130.4</v>
      </c>
      <c r="CC290" s="35">
        <v>129.4</v>
      </c>
      <c r="CD290" s="35">
        <v>135.5</v>
      </c>
      <c r="CE290" s="35">
        <v>137.19999999999999</v>
      </c>
      <c r="CF290" s="35">
        <v>138.1</v>
      </c>
      <c r="CG290" s="35">
        <v>139.5</v>
      </c>
      <c r="CH290" s="35">
        <v>142.5</v>
      </c>
      <c r="CI290" s="35">
        <v>145</v>
      </c>
      <c r="CJ290" s="35">
        <v>142.1</v>
      </c>
      <c r="CK290" s="35">
        <v>139.80000000000001</v>
      </c>
      <c r="CL290" s="35">
        <v>140</v>
      </c>
    </row>
    <row r="291" spans="1:90">
      <c r="A291" s="43" t="s">
        <v>610</v>
      </c>
      <c r="B291" s="43" t="s">
        <v>611</v>
      </c>
      <c r="C291" s="34">
        <v>2.0539999999999999E-2</v>
      </c>
      <c r="D291" s="35">
        <v>105.2</v>
      </c>
      <c r="E291" s="35">
        <v>107.7</v>
      </c>
      <c r="F291" s="35">
        <v>112.3</v>
      </c>
      <c r="G291" s="35">
        <v>122.4</v>
      </c>
      <c r="H291" s="35">
        <v>120.2</v>
      </c>
      <c r="I291" s="35">
        <v>122.7</v>
      </c>
      <c r="J291" s="35">
        <v>120.4</v>
      </c>
      <c r="K291" s="35">
        <v>120.9</v>
      </c>
      <c r="L291" s="35">
        <v>121.6</v>
      </c>
      <c r="M291" s="35">
        <v>113.7</v>
      </c>
      <c r="N291" s="35">
        <v>111.4</v>
      </c>
      <c r="O291" s="35">
        <v>113.1</v>
      </c>
      <c r="P291" s="35">
        <v>114.8</v>
      </c>
      <c r="Q291" s="35">
        <v>114.6</v>
      </c>
      <c r="R291" s="35">
        <v>113.6</v>
      </c>
      <c r="S291" s="35">
        <v>118.1</v>
      </c>
      <c r="T291" s="35">
        <v>121.6</v>
      </c>
      <c r="U291" s="35">
        <v>121.6</v>
      </c>
      <c r="V291" s="35">
        <v>119.3</v>
      </c>
      <c r="W291" s="35">
        <v>120.1</v>
      </c>
      <c r="X291" s="35">
        <v>119.8</v>
      </c>
      <c r="Y291" s="35">
        <v>118.6</v>
      </c>
      <c r="Z291" s="35">
        <v>118.1</v>
      </c>
      <c r="AA291" s="35">
        <v>118.4</v>
      </c>
      <c r="AB291" s="35">
        <v>116.5</v>
      </c>
      <c r="AC291" s="35">
        <v>116.7</v>
      </c>
      <c r="AD291" s="35">
        <v>117.9</v>
      </c>
      <c r="AE291" s="35">
        <v>120.9</v>
      </c>
      <c r="AF291" s="35">
        <v>118.3</v>
      </c>
      <c r="AG291" s="35">
        <v>114.6</v>
      </c>
      <c r="AH291" s="35">
        <v>115.6</v>
      </c>
      <c r="AI291" s="35">
        <v>110.9</v>
      </c>
      <c r="AJ291" s="35">
        <v>113.3</v>
      </c>
      <c r="AK291" s="35">
        <v>110.5</v>
      </c>
      <c r="AL291" s="35">
        <v>110.8</v>
      </c>
      <c r="AM291" s="35">
        <v>104.7</v>
      </c>
      <c r="AN291" s="35">
        <v>113.8</v>
      </c>
      <c r="AO291" s="35">
        <v>122</v>
      </c>
      <c r="AP291" s="35">
        <v>119.1</v>
      </c>
      <c r="AQ291" s="35">
        <v>114.6</v>
      </c>
      <c r="AR291" s="35">
        <v>117.5</v>
      </c>
      <c r="AS291" s="35">
        <v>118.8</v>
      </c>
      <c r="AT291" s="35">
        <v>120.1</v>
      </c>
      <c r="AU291" s="35">
        <v>119.1</v>
      </c>
      <c r="AV291" s="35">
        <v>115.2</v>
      </c>
      <c r="AW291" s="35">
        <v>118.1</v>
      </c>
      <c r="AX291" s="35">
        <v>120.6</v>
      </c>
      <c r="AY291" s="35">
        <v>119.6</v>
      </c>
      <c r="AZ291" s="35">
        <v>127.4</v>
      </c>
      <c r="BA291" s="35">
        <v>125.5</v>
      </c>
      <c r="BB291" s="35">
        <v>129.4</v>
      </c>
      <c r="BC291" s="35">
        <v>145.9</v>
      </c>
      <c r="BD291" s="35">
        <v>145.80000000000001</v>
      </c>
      <c r="BE291" s="35">
        <v>145.30000000000001</v>
      </c>
      <c r="BF291" s="35">
        <v>148.80000000000001</v>
      </c>
      <c r="BG291" s="35">
        <v>151.19999999999999</v>
      </c>
      <c r="BH291" s="35">
        <v>150.30000000000001</v>
      </c>
      <c r="BI291" s="35">
        <v>155.19999999999999</v>
      </c>
      <c r="BJ291" s="35">
        <v>162.69999999999999</v>
      </c>
      <c r="BK291" s="35">
        <v>166.3</v>
      </c>
      <c r="BL291" s="35">
        <v>167</v>
      </c>
      <c r="BM291" s="35">
        <v>167</v>
      </c>
      <c r="BN291" s="35">
        <v>169.9</v>
      </c>
      <c r="BO291" s="35">
        <v>169.4</v>
      </c>
      <c r="BP291" s="35">
        <v>167.3</v>
      </c>
      <c r="BQ291" s="35">
        <v>166.1</v>
      </c>
      <c r="BR291" s="35">
        <v>164.3</v>
      </c>
      <c r="BS291" s="35">
        <v>163.19999999999999</v>
      </c>
      <c r="BT291" s="35">
        <v>162.9</v>
      </c>
      <c r="BU291" s="35">
        <v>162.9</v>
      </c>
      <c r="BV291" s="35">
        <v>162.9</v>
      </c>
      <c r="BW291" s="35">
        <v>166.2</v>
      </c>
      <c r="BX291" s="35">
        <v>176.8</v>
      </c>
      <c r="BY291" s="35">
        <v>179.6</v>
      </c>
      <c r="BZ291" s="35">
        <v>183.3</v>
      </c>
      <c r="CA291" s="35">
        <v>189.5</v>
      </c>
      <c r="CB291" s="35">
        <v>192.8</v>
      </c>
      <c r="CC291" s="35">
        <v>191.3</v>
      </c>
      <c r="CD291" s="35">
        <v>188.4</v>
      </c>
      <c r="CE291" s="35">
        <v>173.9</v>
      </c>
      <c r="CF291" s="35">
        <v>162.6</v>
      </c>
      <c r="CG291" s="35">
        <v>167.9</v>
      </c>
      <c r="CH291" s="35">
        <v>166</v>
      </c>
      <c r="CI291" s="35">
        <v>164.5</v>
      </c>
      <c r="CJ291" s="35">
        <v>167.7</v>
      </c>
      <c r="CK291" s="35">
        <v>165.1</v>
      </c>
      <c r="CL291" s="35">
        <v>165.1</v>
      </c>
    </row>
    <row r="292" spans="1:90">
      <c r="A292" s="43" t="s">
        <v>612</v>
      </c>
      <c r="B292" s="43" t="s">
        <v>613</v>
      </c>
      <c r="C292" s="34">
        <v>5.2670000000000002E-2</v>
      </c>
      <c r="D292" s="35">
        <v>104.6</v>
      </c>
      <c r="E292" s="35">
        <v>105.9</v>
      </c>
      <c r="F292" s="35">
        <v>106.8</v>
      </c>
      <c r="G292" s="35">
        <v>107.1</v>
      </c>
      <c r="H292" s="35">
        <v>106.2</v>
      </c>
      <c r="I292" s="35">
        <v>109.2</v>
      </c>
      <c r="J292" s="35">
        <v>107.5</v>
      </c>
      <c r="K292" s="35">
        <v>106.8</v>
      </c>
      <c r="L292" s="35">
        <v>107.1</v>
      </c>
      <c r="M292" s="35">
        <v>108.6</v>
      </c>
      <c r="N292" s="35">
        <v>110</v>
      </c>
      <c r="O292" s="35">
        <v>109.9</v>
      </c>
      <c r="P292" s="35">
        <v>110.3</v>
      </c>
      <c r="Q292" s="35">
        <v>112.4</v>
      </c>
      <c r="R292" s="35">
        <v>110</v>
      </c>
      <c r="S292" s="35">
        <v>109.8</v>
      </c>
      <c r="T292" s="35">
        <v>110.6</v>
      </c>
      <c r="U292" s="35">
        <v>109.4</v>
      </c>
      <c r="V292" s="35">
        <v>109.3</v>
      </c>
      <c r="W292" s="35">
        <v>109.3</v>
      </c>
      <c r="X292" s="35">
        <v>109.7</v>
      </c>
      <c r="Y292" s="35">
        <v>112.8</v>
      </c>
      <c r="Z292" s="35">
        <v>110.3</v>
      </c>
      <c r="AA292" s="35">
        <v>112.1</v>
      </c>
      <c r="AB292" s="35">
        <v>114</v>
      </c>
      <c r="AC292" s="35">
        <v>115.2</v>
      </c>
      <c r="AD292" s="35">
        <v>123</v>
      </c>
      <c r="AE292" s="35">
        <v>126.4</v>
      </c>
      <c r="AF292" s="35">
        <v>119.5</v>
      </c>
      <c r="AG292" s="35">
        <v>113.4</v>
      </c>
      <c r="AH292" s="35">
        <v>113.9</v>
      </c>
      <c r="AI292" s="35">
        <v>112.2</v>
      </c>
      <c r="AJ292" s="35">
        <v>112.3</v>
      </c>
      <c r="AK292" s="35">
        <v>110.3</v>
      </c>
      <c r="AL292" s="35">
        <v>110.5</v>
      </c>
      <c r="AM292" s="35">
        <v>111.4</v>
      </c>
      <c r="AN292" s="35">
        <v>108.3</v>
      </c>
      <c r="AO292" s="35">
        <v>108.8</v>
      </c>
      <c r="AP292" s="35">
        <v>108.3</v>
      </c>
      <c r="AQ292" s="35">
        <v>106.8</v>
      </c>
      <c r="AR292" s="35">
        <v>111.5</v>
      </c>
      <c r="AS292" s="35">
        <v>111.4</v>
      </c>
      <c r="AT292" s="35">
        <v>114.1</v>
      </c>
      <c r="AU292" s="35">
        <v>115.4</v>
      </c>
      <c r="AV292" s="35">
        <v>115.3</v>
      </c>
      <c r="AW292" s="35">
        <v>117.2</v>
      </c>
      <c r="AX292" s="35">
        <v>117.4</v>
      </c>
      <c r="AY292" s="35">
        <v>117.6</v>
      </c>
      <c r="AZ292" s="35">
        <v>124.4</v>
      </c>
      <c r="BA292" s="35">
        <v>125.8</v>
      </c>
      <c r="BB292" s="35">
        <v>131.19999999999999</v>
      </c>
      <c r="BC292" s="35">
        <v>134.80000000000001</v>
      </c>
      <c r="BD292" s="35">
        <v>137.1</v>
      </c>
      <c r="BE292" s="35">
        <v>140.1</v>
      </c>
      <c r="BF292" s="35">
        <v>142.5</v>
      </c>
      <c r="BG292" s="35">
        <v>140.19999999999999</v>
      </c>
      <c r="BH292" s="35">
        <v>140.69999999999999</v>
      </c>
      <c r="BI292" s="35">
        <v>142.80000000000001</v>
      </c>
      <c r="BJ292" s="35">
        <v>145.80000000000001</v>
      </c>
      <c r="BK292" s="35">
        <v>151.19999999999999</v>
      </c>
      <c r="BL292" s="35">
        <v>153.4</v>
      </c>
      <c r="BM292" s="35">
        <v>153.4</v>
      </c>
      <c r="BN292" s="35">
        <v>161.80000000000001</v>
      </c>
      <c r="BO292" s="35">
        <v>158.5</v>
      </c>
      <c r="BP292" s="35">
        <v>158.6</v>
      </c>
      <c r="BQ292" s="35">
        <v>158.30000000000001</v>
      </c>
      <c r="BR292" s="35">
        <v>153.30000000000001</v>
      </c>
      <c r="BS292" s="35">
        <v>154</v>
      </c>
      <c r="BT292" s="35">
        <v>156.4</v>
      </c>
      <c r="BU292" s="35">
        <v>157.9</v>
      </c>
      <c r="BV292" s="35">
        <v>163.6</v>
      </c>
      <c r="BW292" s="35">
        <v>172</v>
      </c>
      <c r="BX292" s="35">
        <v>180.5</v>
      </c>
      <c r="BY292" s="35">
        <v>177.9</v>
      </c>
      <c r="BZ292" s="35">
        <v>181.5</v>
      </c>
      <c r="CA292" s="35">
        <v>183.1</v>
      </c>
      <c r="CB292" s="35">
        <v>182</v>
      </c>
      <c r="CC292" s="35">
        <v>182.2</v>
      </c>
      <c r="CD292" s="35">
        <v>179</v>
      </c>
      <c r="CE292" s="35">
        <v>173</v>
      </c>
      <c r="CF292" s="35">
        <v>176.3</v>
      </c>
      <c r="CG292" s="35">
        <v>172</v>
      </c>
      <c r="CH292" s="35">
        <v>168.8</v>
      </c>
      <c r="CI292" s="35">
        <v>169.1</v>
      </c>
      <c r="CJ292" s="35">
        <v>168.8</v>
      </c>
      <c r="CK292" s="35">
        <v>170.5</v>
      </c>
      <c r="CL292" s="35">
        <v>171.5</v>
      </c>
    </row>
    <row r="293" spans="1:90">
      <c r="A293" s="43" t="s">
        <v>614</v>
      </c>
      <c r="B293" s="43" t="s">
        <v>615</v>
      </c>
      <c r="C293" s="34">
        <v>1.95994</v>
      </c>
      <c r="D293" s="35">
        <v>100.2</v>
      </c>
      <c r="E293" s="35">
        <v>100.2</v>
      </c>
      <c r="F293" s="35">
        <v>100.2</v>
      </c>
      <c r="G293" s="35">
        <v>99.7</v>
      </c>
      <c r="H293" s="35">
        <v>99.7</v>
      </c>
      <c r="I293" s="35">
        <v>99.6</v>
      </c>
      <c r="J293" s="35">
        <v>99.6</v>
      </c>
      <c r="K293" s="35">
        <v>99.4</v>
      </c>
      <c r="L293" s="35">
        <v>99.4</v>
      </c>
      <c r="M293" s="35">
        <v>99.5</v>
      </c>
      <c r="N293" s="35">
        <v>99.4</v>
      </c>
      <c r="O293" s="35">
        <v>100.4</v>
      </c>
      <c r="P293" s="35">
        <v>100.4</v>
      </c>
      <c r="Q293" s="35">
        <v>101.1</v>
      </c>
      <c r="R293" s="35">
        <v>100.8</v>
      </c>
      <c r="S293" s="35">
        <v>103.7</v>
      </c>
      <c r="T293" s="35">
        <v>103.1</v>
      </c>
      <c r="U293" s="35">
        <v>103.4</v>
      </c>
      <c r="V293" s="35">
        <v>103.4</v>
      </c>
      <c r="W293" s="35">
        <v>103.4</v>
      </c>
      <c r="X293" s="35">
        <v>103.6</v>
      </c>
      <c r="Y293" s="35">
        <v>103.7</v>
      </c>
      <c r="Z293" s="35">
        <v>103.8</v>
      </c>
      <c r="AA293" s="35">
        <v>104.2</v>
      </c>
      <c r="AB293" s="35">
        <v>102.9</v>
      </c>
      <c r="AC293" s="35">
        <v>102.8</v>
      </c>
      <c r="AD293" s="35">
        <v>102.5</v>
      </c>
      <c r="AE293" s="35">
        <v>103.1</v>
      </c>
      <c r="AF293" s="35">
        <v>102.9</v>
      </c>
      <c r="AG293" s="35">
        <v>101.9</v>
      </c>
      <c r="AH293" s="35">
        <v>101.8</v>
      </c>
      <c r="AI293" s="35">
        <v>101.9</v>
      </c>
      <c r="AJ293" s="35">
        <v>101.8</v>
      </c>
      <c r="AK293" s="35">
        <v>101.8</v>
      </c>
      <c r="AL293" s="35">
        <v>101.8</v>
      </c>
      <c r="AM293" s="35">
        <v>101.8</v>
      </c>
      <c r="AN293" s="35">
        <v>101.9</v>
      </c>
      <c r="AO293" s="35">
        <v>102.2</v>
      </c>
      <c r="AP293" s="35">
        <v>102.7</v>
      </c>
      <c r="AQ293" s="35">
        <v>104.2</v>
      </c>
      <c r="AR293" s="35">
        <v>103.3</v>
      </c>
      <c r="AS293" s="35">
        <v>103.2</v>
      </c>
      <c r="AT293" s="35">
        <v>103.2</v>
      </c>
      <c r="AU293" s="35">
        <v>103.2</v>
      </c>
      <c r="AV293" s="35">
        <v>102.9</v>
      </c>
      <c r="AW293" s="35">
        <v>102.4</v>
      </c>
      <c r="AX293" s="35">
        <v>101.6</v>
      </c>
      <c r="AY293" s="35">
        <v>102.7</v>
      </c>
      <c r="AZ293" s="35">
        <v>103</v>
      </c>
      <c r="BA293" s="35">
        <v>100.7</v>
      </c>
      <c r="BB293" s="35">
        <v>101</v>
      </c>
      <c r="BC293" s="35">
        <v>100.6</v>
      </c>
      <c r="BD293" s="35">
        <v>101.3</v>
      </c>
      <c r="BE293" s="35">
        <v>102.2</v>
      </c>
      <c r="BF293" s="35">
        <v>102.4</v>
      </c>
      <c r="BG293" s="35">
        <v>101.7</v>
      </c>
      <c r="BH293" s="35">
        <v>103</v>
      </c>
      <c r="BI293" s="35">
        <v>103.2</v>
      </c>
      <c r="BJ293" s="35">
        <v>101.7</v>
      </c>
      <c r="BK293" s="35">
        <v>102.4</v>
      </c>
      <c r="BL293" s="35">
        <v>104</v>
      </c>
      <c r="BM293" s="35">
        <v>104.8</v>
      </c>
      <c r="BN293" s="35">
        <v>104.4</v>
      </c>
      <c r="BO293" s="35">
        <v>106.9</v>
      </c>
      <c r="BP293" s="35">
        <v>107.8</v>
      </c>
      <c r="BQ293" s="35">
        <v>108.6</v>
      </c>
      <c r="BR293" s="35">
        <v>107.3</v>
      </c>
      <c r="BS293" s="35">
        <v>107.8</v>
      </c>
      <c r="BT293" s="35">
        <v>107.7</v>
      </c>
      <c r="BU293" s="35">
        <v>107.9</v>
      </c>
      <c r="BV293" s="35">
        <v>107.9</v>
      </c>
      <c r="BW293" s="35">
        <v>108.4</v>
      </c>
      <c r="BX293" s="35">
        <v>107.4</v>
      </c>
      <c r="BY293" s="35">
        <v>106.3</v>
      </c>
      <c r="BZ293" s="35">
        <v>109</v>
      </c>
      <c r="CA293" s="35">
        <v>109.4</v>
      </c>
      <c r="CB293" s="35">
        <v>112</v>
      </c>
      <c r="CC293" s="35">
        <v>111.8</v>
      </c>
      <c r="CD293" s="35">
        <v>111.1</v>
      </c>
      <c r="CE293" s="35">
        <v>110.5</v>
      </c>
      <c r="CF293" s="35">
        <v>110.6</v>
      </c>
      <c r="CG293" s="35">
        <v>110.2</v>
      </c>
      <c r="CH293" s="35">
        <v>109.8</v>
      </c>
      <c r="CI293" s="35">
        <v>110.1</v>
      </c>
      <c r="CJ293" s="35">
        <v>111.4</v>
      </c>
      <c r="CK293" s="35">
        <v>111.8</v>
      </c>
      <c r="CL293" s="35">
        <v>111.9</v>
      </c>
    </row>
    <row r="294" spans="1:90">
      <c r="A294" s="43" t="s">
        <v>616</v>
      </c>
      <c r="B294" s="43" t="s">
        <v>617</v>
      </c>
      <c r="C294" s="34">
        <v>1.50468</v>
      </c>
      <c r="D294" s="35">
        <v>99.4</v>
      </c>
      <c r="E294" s="35">
        <v>99.4</v>
      </c>
      <c r="F294" s="35">
        <v>99.4</v>
      </c>
      <c r="G294" s="35">
        <v>99.6</v>
      </c>
      <c r="H294" s="35">
        <v>99.6</v>
      </c>
      <c r="I294" s="35">
        <v>99.5</v>
      </c>
      <c r="J294" s="35">
        <v>99.5</v>
      </c>
      <c r="K294" s="35">
        <v>99.5</v>
      </c>
      <c r="L294" s="35">
        <v>99.5</v>
      </c>
      <c r="M294" s="35">
        <v>99.5</v>
      </c>
      <c r="N294" s="35">
        <v>99.5</v>
      </c>
      <c r="O294" s="35">
        <v>100</v>
      </c>
      <c r="P294" s="35">
        <v>99.8</v>
      </c>
      <c r="Q294" s="35">
        <v>99.8</v>
      </c>
      <c r="R294" s="35">
        <v>99.5</v>
      </c>
      <c r="S294" s="35">
        <v>101.3</v>
      </c>
      <c r="T294" s="35">
        <v>101.3</v>
      </c>
      <c r="U294" s="35">
        <v>101.6</v>
      </c>
      <c r="V294" s="35">
        <v>101.6</v>
      </c>
      <c r="W294" s="35">
        <v>101.6</v>
      </c>
      <c r="X294" s="35">
        <v>101.8</v>
      </c>
      <c r="Y294" s="35">
        <v>101.8</v>
      </c>
      <c r="Z294" s="35">
        <v>101.8</v>
      </c>
      <c r="AA294" s="35">
        <v>101.4</v>
      </c>
      <c r="AB294" s="35">
        <v>99.1</v>
      </c>
      <c r="AC294" s="35">
        <v>99.1</v>
      </c>
      <c r="AD294" s="35">
        <v>99</v>
      </c>
      <c r="AE294" s="35">
        <v>99</v>
      </c>
      <c r="AF294" s="35">
        <v>99</v>
      </c>
      <c r="AG294" s="35">
        <v>98.2</v>
      </c>
      <c r="AH294" s="35">
        <v>98.2</v>
      </c>
      <c r="AI294" s="35">
        <v>98.2</v>
      </c>
      <c r="AJ294" s="35">
        <v>98.3</v>
      </c>
      <c r="AK294" s="35">
        <v>98.3</v>
      </c>
      <c r="AL294" s="35">
        <v>98.3</v>
      </c>
      <c r="AM294" s="35">
        <v>98</v>
      </c>
      <c r="AN294" s="35">
        <v>97.4</v>
      </c>
      <c r="AO294" s="35">
        <v>97.4</v>
      </c>
      <c r="AP294" s="35">
        <v>97.4</v>
      </c>
      <c r="AQ294" s="35">
        <v>98.5</v>
      </c>
      <c r="AR294" s="35">
        <v>98.5</v>
      </c>
      <c r="AS294" s="35">
        <v>98.5</v>
      </c>
      <c r="AT294" s="35">
        <v>98.5</v>
      </c>
      <c r="AU294" s="35">
        <v>98.5</v>
      </c>
      <c r="AV294" s="35">
        <v>98.5</v>
      </c>
      <c r="AW294" s="35">
        <v>98.5</v>
      </c>
      <c r="AX294" s="35">
        <v>97.2</v>
      </c>
      <c r="AY294" s="35">
        <v>98.3</v>
      </c>
      <c r="AZ294" s="35">
        <v>97.2</v>
      </c>
      <c r="BA294" s="35">
        <v>93.9</v>
      </c>
      <c r="BB294" s="35">
        <v>93.9</v>
      </c>
      <c r="BC294" s="35">
        <v>93.2</v>
      </c>
      <c r="BD294" s="35">
        <v>94.3</v>
      </c>
      <c r="BE294" s="35">
        <v>95.2</v>
      </c>
      <c r="BF294" s="35">
        <v>95.8</v>
      </c>
      <c r="BG294" s="35">
        <v>94.9</v>
      </c>
      <c r="BH294" s="35">
        <v>96.3</v>
      </c>
      <c r="BI294" s="35">
        <v>95.5</v>
      </c>
      <c r="BJ294" s="35">
        <v>93.3</v>
      </c>
      <c r="BK294" s="35">
        <v>94</v>
      </c>
      <c r="BL294" s="35">
        <v>96.7</v>
      </c>
      <c r="BM294" s="35">
        <v>97.3</v>
      </c>
      <c r="BN294" s="35">
        <v>96.6</v>
      </c>
      <c r="BO294" s="35">
        <v>99.6</v>
      </c>
      <c r="BP294" s="35">
        <v>100.6</v>
      </c>
      <c r="BQ294" s="35">
        <v>102.2</v>
      </c>
      <c r="BR294" s="35">
        <v>100.5</v>
      </c>
      <c r="BS294" s="35">
        <v>100.7</v>
      </c>
      <c r="BT294" s="35">
        <v>100.5</v>
      </c>
      <c r="BU294" s="35">
        <v>100.5</v>
      </c>
      <c r="BV294" s="35">
        <v>100.5</v>
      </c>
      <c r="BW294" s="35">
        <v>100.5</v>
      </c>
      <c r="BX294" s="35">
        <v>98.3</v>
      </c>
      <c r="BY294" s="35">
        <v>96.7</v>
      </c>
      <c r="BZ294" s="35">
        <v>99.3</v>
      </c>
      <c r="CA294" s="35">
        <v>99.2</v>
      </c>
      <c r="CB294" s="35">
        <v>101.5</v>
      </c>
      <c r="CC294" s="35">
        <v>101.1</v>
      </c>
      <c r="CD294" s="35">
        <v>100.3</v>
      </c>
      <c r="CE294" s="35">
        <v>99</v>
      </c>
      <c r="CF294" s="35">
        <v>99</v>
      </c>
      <c r="CG294" s="35">
        <v>99</v>
      </c>
      <c r="CH294" s="35">
        <v>99</v>
      </c>
      <c r="CI294" s="35">
        <v>99</v>
      </c>
      <c r="CJ294" s="35">
        <v>100.5</v>
      </c>
      <c r="CK294" s="35">
        <v>100.5</v>
      </c>
      <c r="CL294" s="35">
        <v>100.5</v>
      </c>
    </row>
    <row r="295" spans="1:90">
      <c r="A295" s="43" t="s">
        <v>618</v>
      </c>
      <c r="B295" s="43" t="s">
        <v>619</v>
      </c>
      <c r="C295" s="34">
        <v>0.14791000000000001</v>
      </c>
      <c r="D295" s="35">
        <v>104.2</v>
      </c>
      <c r="E295" s="35">
        <v>104.2</v>
      </c>
      <c r="F295" s="35">
        <v>104.2</v>
      </c>
      <c r="G295" s="35">
        <v>94.5</v>
      </c>
      <c r="H295" s="35">
        <v>93.9</v>
      </c>
      <c r="I295" s="35">
        <v>93.9</v>
      </c>
      <c r="J295" s="35">
        <v>92.9</v>
      </c>
      <c r="K295" s="35">
        <v>89.1</v>
      </c>
      <c r="L295" s="35">
        <v>89.1</v>
      </c>
      <c r="M295" s="35">
        <v>89.1</v>
      </c>
      <c r="N295" s="35">
        <v>89.1</v>
      </c>
      <c r="O295" s="35">
        <v>94.3</v>
      </c>
      <c r="P295" s="35">
        <v>94.3</v>
      </c>
      <c r="Q295" s="35">
        <v>102.2</v>
      </c>
      <c r="R295" s="35">
        <v>101</v>
      </c>
      <c r="S295" s="35">
        <v>113.2</v>
      </c>
      <c r="T295" s="35">
        <v>106.6</v>
      </c>
      <c r="U295" s="35">
        <v>106.6</v>
      </c>
      <c r="V295" s="35">
        <v>106.6</v>
      </c>
      <c r="W295" s="35">
        <v>106.6</v>
      </c>
      <c r="X295" s="35">
        <v>108.1</v>
      </c>
      <c r="Y295" s="35">
        <v>109.1</v>
      </c>
      <c r="Z295" s="35">
        <v>109.1</v>
      </c>
      <c r="AA295" s="35">
        <v>119.6</v>
      </c>
      <c r="AB295" s="35">
        <v>120.3</v>
      </c>
      <c r="AC295" s="35">
        <v>118.1</v>
      </c>
      <c r="AD295" s="35">
        <v>118.1</v>
      </c>
      <c r="AE295" s="35">
        <v>122.8</v>
      </c>
      <c r="AF295" s="35">
        <v>119.8</v>
      </c>
      <c r="AG295" s="35">
        <v>116.9</v>
      </c>
      <c r="AH295" s="35">
        <v>113.6</v>
      </c>
      <c r="AI295" s="35">
        <v>112.5</v>
      </c>
      <c r="AJ295" s="35">
        <v>112.5</v>
      </c>
      <c r="AK295" s="35">
        <v>112.5</v>
      </c>
      <c r="AL295" s="35">
        <v>112.5</v>
      </c>
      <c r="AM295" s="35">
        <v>115.4</v>
      </c>
      <c r="AN295" s="35">
        <v>118.2</v>
      </c>
      <c r="AO295" s="35">
        <v>124</v>
      </c>
      <c r="AP295" s="35">
        <v>127.9</v>
      </c>
      <c r="AQ295" s="35">
        <v>132.1</v>
      </c>
      <c r="AR295" s="35">
        <v>124</v>
      </c>
      <c r="AS295" s="35">
        <v>122.8</v>
      </c>
      <c r="AT295" s="35">
        <v>121.9</v>
      </c>
      <c r="AU295" s="35">
        <v>123.4</v>
      </c>
      <c r="AV295" s="35">
        <v>117.8</v>
      </c>
      <c r="AW295" s="35">
        <v>110</v>
      </c>
      <c r="AX295" s="35">
        <v>110</v>
      </c>
      <c r="AY295" s="35">
        <v>110</v>
      </c>
      <c r="AZ295" s="35">
        <v>111.2</v>
      </c>
      <c r="BA295" s="35">
        <v>111.3</v>
      </c>
      <c r="BB295" s="35">
        <v>111.3</v>
      </c>
      <c r="BC295" s="35">
        <v>111.3</v>
      </c>
      <c r="BD295" s="35">
        <v>111.3</v>
      </c>
      <c r="BE295" s="35">
        <v>111.3</v>
      </c>
      <c r="BF295" s="35">
        <v>111.3</v>
      </c>
      <c r="BG295" s="35">
        <v>111.6</v>
      </c>
      <c r="BH295" s="35">
        <v>115</v>
      </c>
      <c r="BI295" s="35">
        <v>121.8</v>
      </c>
      <c r="BJ295" s="35">
        <v>124.2</v>
      </c>
      <c r="BK295" s="35">
        <v>126.4</v>
      </c>
      <c r="BL295" s="35">
        <v>125.9</v>
      </c>
      <c r="BM295" s="35">
        <v>126</v>
      </c>
      <c r="BN295" s="35">
        <v>126.1</v>
      </c>
      <c r="BO295" s="35">
        <v>127.5</v>
      </c>
      <c r="BP295" s="35">
        <v>127.5</v>
      </c>
      <c r="BQ295" s="35">
        <v>127.5</v>
      </c>
      <c r="BR295" s="35">
        <v>127.5</v>
      </c>
      <c r="BS295" s="35">
        <v>127.5</v>
      </c>
      <c r="BT295" s="35">
        <v>127.5</v>
      </c>
      <c r="BU295" s="35">
        <v>127.5</v>
      </c>
      <c r="BV295" s="35">
        <v>127.5</v>
      </c>
      <c r="BW295" s="35">
        <v>127.5</v>
      </c>
      <c r="BX295" s="35">
        <v>125.4</v>
      </c>
      <c r="BY295" s="35">
        <v>124.5</v>
      </c>
      <c r="BZ295" s="35">
        <v>124.5</v>
      </c>
      <c r="CA295" s="35">
        <v>124.5</v>
      </c>
      <c r="CB295" s="35">
        <v>124.3</v>
      </c>
      <c r="CC295" s="35">
        <v>125.5</v>
      </c>
      <c r="CD295" s="35">
        <v>128.80000000000001</v>
      </c>
      <c r="CE295" s="35">
        <v>131.30000000000001</v>
      </c>
      <c r="CF295" s="35">
        <v>132.30000000000001</v>
      </c>
      <c r="CG295" s="35">
        <v>132.5</v>
      </c>
      <c r="CH295" s="35">
        <v>132.1</v>
      </c>
      <c r="CI295" s="35">
        <v>131.80000000000001</v>
      </c>
      <c r="CJ295" s="35">
        <v>133.6</v>
      </c>
      <c r="CK295" s="35">
        <v>137.80000000000001</v>
      </c>
      <c r="CL295" s="35">
        <v>138.19999999999999</v>
      </c>
    </row>
    <row r="296" spans="1:90">
      <c r="A296" s="43" t="s">
        <v>620</v>
      </c>
      <c r="B296" s="43" t="s">
        <v>621</v>
      </c>
      <c r="C296" s="34">
        <v>9.2299999999999993E-2</v>
      </c>
      <c r="D296" s="35">
        <v>100.2</v>
      </c>
      <c r="E296" s="35">
        <v>100.2</v>
      </c>
      <c r="F296" s="35">
        <v>100.2</v>
      </c>
      <c r="G296" s="35">
        <v>102.1</v>
      </c>
      <c r="H296" s="35">
        <v>102.1</v>
      </c>
      <c r="I296" s="35">
        <v>102.1</v>
      </c>
      <c r="J296" s="35">
        <v>102.3</v>
      </c>
      <c r="K296" s="35">
        <v>102.3</v>
      </c>
      <c r="L296" s="35">
        <v>102.3</v>
      </c>
      <c r="M296" s="35">
        <v>102.3</v>
      </c>
      <c r="N296" s="35">
        <v>102.3</v>
      </c>
      <c r="O296" s="35">
        <v>102.5</v>
      </c>
      <c r="P296" s="35">
        <v>103.2</v>
      </c>
      <c r="Q296" s="35">
        <v>103.2</v>
      </c>
      <c r="R296" s="35">
        <v>103.2</v>
      </c>
      <c r="S296" s="35">
        <v>107.9</v>
      </c>
      <c r="T296" s="35">
        <v>109.2</v>
      </c>
      <c r="U296" s="35">
        <v>109.2</v>
      </c>
      <c r="V296" s="35">
        <v>109.2</v>
      </c>
      <c r="W296" s="35">
        <v>109.2</v>
      </c>
      <c r="X296" s="35">
        <v>109.2</v>
      </c>
      <c r="Y296" s="35">
        <v>109.2</v>
      </c>
      <c r="Z296" s="35">
        <v>109.2</v>
      </c>
      <c r="AA296" s="35">
        <v>109.2</v>
      </c>
      <c r="AB296" s="35">
        <v>109.5</v>
      </c>
      <c r="AC296" s="35">
        <v>109.5</v>
      </c>
      <c r="AD296" s="35">
        <v>109.5</v>
      </c>
      <c r="AE296" s="35">
        <v>112.4</v>
      </c>
      <c r="AF296" s="35">
        <v>112.4</v>
      </c>
      <c r="AG296" s="35">
        <v>112.4</v>
      </c>
      <c r="AH296" s="35">
        <v>112.4</v>
      </c>
      <c r="AI296" s="35">
        <v>113.7</v>
      </c>
      <c r="AJ296" s="35">
        <v>113.7</v>
      </c>
      <c r="AK296" s="35">
        <v>113.7</v>
      </c>
      <c r="AL296" s="35">
        <v>113.7</v>
      </c>
      <c r="AM296" s="35">
        <v>113.7</v>
      </c>
      <c r="AN296" s="35">
        <v>114.3</v>
      </c>
      <c r="AO296" s="35">
        <v>114.3</v>
      </c>
      <c r="AP296" s="35">
        <v>113.7</v>
      </c>
      <c r="AQ296" s="35">
        <v>114.6</v>
      </c>
      <c r="AR296" s="35">
        <v>112.1</v>
      </c>
      <c r="AS296" s="35">
        <v>109.6</v>
      </c>
      <c r="AT296" s="35">
        <v>113.1</v>
      </c>
      <c r="AU296" s="35">
        <v>111.5</v>
      </c>
      <c r="AV296" s="35">
        <v>114.6</v>
      </c>
      <c r="AW296" s="35">
        <v>116.2</v>
      </c>
      <c r="AX296" s="35">
        <v>117.6</v>
      </c>
      <c r="AY296" s="35">
        <v>116.7</v>
      </c>
      <c r="AZ296" s="35">
        <v>118.2</v>
      </c>
      <c r="BA296" s="35">
        <v>117</v>
      </c>
      <c r="BB296" s="35">
        <v>115.8</v>
      </c>
      <c r="BC296" s="35">
        <v>115.8</v>
      </c>
      <c r="BD296" s="35">
        <v>116.4</v>
      </c>
      <c r="BE296" s="35">
        <v>116.4</v>
      </c>
      <c r="BF296" s="35">
        <v>116.4</v>
      </c>
      <c r="BG296" s="35">
        <v>116.4</v>
      </c>
      <c r="BH296" s="35">
        <v>116.6</v>
      </c>
      <c r="BI296" s="35">
        <v>117.4</v>
      </c>
      <c r="BJ296" s="35">
        <v>116.9</v>
      </c>
      <c r="BK296" s="35">
        <v>118.7</v>
      </c>
      <c r="BL296" s="35">
        <v>121.1</v>
      </c>
      <c r="BM296" s="35">
        <v>120</v>
      </c>
      <c r="BN296" s="35">
        <v>120.4</v>
      </c>
      <c r="BO296" s="35">
        <v>121.3</v>
      </c>
      <c r="BP296" s="35">
        <v>121.3</v>
      </c>
      <c r="BQ296" s="35">
        <v>121.3</v>
      </c>
      <c r="BR296" s="35">
        <v>121.3</v>
      </c>
      <c r="BS296" s="35">
        <v>121.3</v>
      </c>
      <c r="BT296" s="35">
        <v>121.3</v>
      </c>
      <c r="BU296" s="35">
        <v>121.3</v>
      </c>
      <c r="BV296" s="35">
        <v>121.3</v>
      </c>
      <c r="BW296" s="35">
        <v>121.3</v>
      </c>
      <c r="BX296" s="35">
        <v>127.6</v>
      </c>
      <c r="BY296" s="35">
        <v>127.2</v>
      </c>
      <c r="BZ296" s="35">
        <v>132.1</v>
      </c>
      <c r="CA296" s="35">
        <v>134.19999999999999</v>
      </c>
      <c r="CB296" s="35">
        <v>135.80000000000001</v>
      </c>
      <c r="CC296" s="35">
        <v>134.30000000000001</v>
      </c>
      <c r="CD296" s="35">
        <v>134.30000000000001</v>
      </c>
      <c r="CE296" s="35">
        <v>136.5</v>
      </c>
      <c r="CF296" s="35">
        <v>137.6</v>
      </c>
      <c r="CG296" s="35">
        <v>138.19999999999999</v>
      </c>
      <c r="CH296" s="35">
        <v>134.80000000000001</v>
      </c>
      <c r="CI296" s="35">
        <v>136</v>
      </c>
      <c r="CJ296" s="35">
        <v>134.30000000000001</v>
      </c>
      <c r="CK296" s="35">
        <v>134</v>
      </c>
      <c r="CL296" s="35">
        <v>133.30000000000001</v>
      </c>
    </row>
    <row r="297" spans="1:90">
      <c r="A297" s="43" t="s">
        <v>622</v>
      </c>
      <c r="B297" s="43" t="s">
        <v>623</v>
      </c>
      <c r="C297" s="34">
        <v>5.6030000000000003E-2</v>
      </c>
      <c r="D297" s="35">
        <v>100.4</v>
      </c>
      <c r="E297" s="35">
        <v>100</v>
      </c>
      <c r="F297" s="35">
        <v>100.8</v>
      </c>
      <c r="G297" s="35">
        <v>105.3</v>
      </c>
      <c r="H297" s="35">
        <v>105.2</v>
      </c>
      <c r="I297" s="35">
        <v>105.3</v>
      </c>
      <c r="J297" s="35">
        <v>105.9</v>
      </c>
      <c r="K297" s="35">
        <v>106.3</v>
      </c>
      <c r="L297" s="35">
        <v>105.8</v>
      </c>
      <c r="M297" s="35">
        <v>106.1</v>
      </c>
      <c r="N297" s="35">
        <v>105.6</v>
      </c>
      <c r="O297" s="35">
        <v>106.3</v>
      </c>
      <c r="P297" s="35">
        <v>110.4</v>
      </c>
      <c r="Q297" s="35">
        <v>110.1</v>
      </c>
      <c r="R297" s="35">
        <v>111.6</v>
      </c>
      <c r="S297" s="35">
        <v>107.9</v>
      </c>
      <c r="T297" s="35">
        <v>109.2</v>
      </c>
      <c r="U297" s="35">
        <v>109</v>
      </c>
      <c r="V297" s="35">
        <v>110.4</v>
      </c>
      <c r="W297" s="35">
        <v>109.3</v>
      </c>
      <c r="X297" s="35">
        <v>111.3</v>
      </c>
      <c r="Y297" s="35">
        <v>110.2</v>
      </c>
      <c r="Z297" s="35">
        <v>108.9</v>
      </c>
      <c r="AA297" s="35">
        <v>110.7</v>
      </c>
      <c r="AB297" s="35">
        <v>110.7</v>
      </c>
      <c r="AC297" s="35">
        <v>110.1</v>
      </c>
      <c r="AD297" s="35">
        <v>108.8</v>
      </c>
      <c r="AE297" s="35">
        <v>108.3</v>
      </c>
      <c r="AF297" s="35">
        <v>109.4</v>
      </c>
      <c r="AG297" s="35">
        <v>108.2</v>
      </c>
      <c r="AH297" s="35">
        <v>109.3</v>
      </c>
      <c r="AI297" s="35">
        <v>109.6</v>
      </c>
      <c r="AJ297" s="35">
        <v>108.9</v>
      </c>
      <c r="AK297" s="35">
        <v>109.3</v>
      </c>
      <c r="AL297" s="35">
        <v>108.9</v>
      </c>
      <c r="AM297" s="35">
        <v>109.3</v>
      </c>
      <c r="AN297" s="35">
        <v>101.5</v>
      </c>
      <c r="AO297" s="35">
        <v>101.4</v>
      </c>
      <c r="AP297" s="35">
        <v>101.4</v>
      </c>
      <c r="AQ297" s="35">
        <v>100.8</v>
      </c>
      <c r="AR297" s="35">
        <v>100.2</v>
      </c>
      <c r="AS297" s="35">
        <v>99.6</v>
      </c>
      <c r="AT297" s="35">
        <v>100.5</v>
      </c>
      <c r="AU297" s="35">
        <v>99.3</v>
      </c>
      <c r="AV297" s="35">
        <v>100.1</v>
      </c>
      <c r="AW297" s="35">
        <v>100.6</v>
      </c>
      <c r="AX297" s="35">
        <v>101.3</v>
      </c>
      <c r="AY297" s="35">
        <v>101.5</v>
      </c>
      <c r="AZ297" s="35">
        <v>107.6</v>
      </c>
      <c r="BA297" s="35">
        <v>107.8</v>
      </c>
      <c r="BB297" s="35">
        <v>106.8</v>
      </c>
      <c r="BC297" s="35">
        <v>108.6</v>
      </c>
      <c r="BD297" s="35">
        <v>106</v>
      </c>
      <c r="BE297" s="35">
        <v>108</v>
      </c>
      <c r="BF297" s="35">
        <v>104</v>
      </c>
      <c r="BG297" s="35">
        <v>104.8</v>
      </c>
      <c r="BH297" s="35">
        <v>105.5</v>
      </c>
      <c r="BI297" s="35">
        <v>107.4</v>
      </c>
      <c r="BJ297" s="35">
        <v>105.3</v>
      </c>
      <c r="BK297" s="35">
        <v>105.8</v>
      </c>
      <c r="BL297" s="35">
        <v>104.4</v>
      </c>
      <c r="BM297" s="35">
        <v>104.1</v>
      </c>
      <c r="BN297" s="35">
        <v>105.2</v>
      </c>
      <c r="BO297" s="35">
        <v>107.9</v>
      </c>
      <c r="BP297" s="35">
        <v>104</v>
      </c>
      <c r="BQ297" s="35">
        <v>104.1</v>
      </c>
      <c r="BR297" s="35">
        <v>104.1</v>
      </c>
      <c r="BS297" s="35">
        <v>104.2</v>
      </c>
      <c r="BT297" s="35">
        <v>104.7</v>
      </c>
      <c r="BU297" s="35">
        <v>104.7</v>
      </c>
      <c r="BV297" s="35">
        <v>105.1</v>
      </c>
      <c r="BW297" s="35">
        <v>104.7</v>
      </c>
      <c r="BX297" s="35">
        <v>119</v>
      </c>
      <c r="BY297" s="35">
        <v>125.4</v>
      </c>
      <c r="BZ297" s="35">
        <v>126.4</v>
      </c>
      <c r="CA297" s="35">
        <v>126.2</v>
      </c>
      <c r="CB297" s="35">
        <v>128.1</v>
      </c>
      <c r="CC297" s="35">
        <v>126.8</v>
      </c>
      <c r="CD297" s="35">
        <v>125.7</v>
      </c>
      <c r="CE297" s="35">
        <v>124.7</v>
      </c>
      <c r="CF297" s="35">
        <v>124</v>
      </c>
      <c r="CG297" s="35">
        <v>124</v>
      </c>
      <c r="CH297" s="35">
        <v>124</v>
      </c>
      <c r="CI297" s="35">
        <v>124</v>
      </c>
      <c r="CJ297" s="35">
        <v>124</v>
      </c>
      <c r="CK297" s="35">
        <v>124</v>
      </c>
      <c r="CL297" s="35">
        <v>124</v>
      </c>
    </row>
    <row r="298" spans="1:90">
      <c r="A298" s="43" t="s">
        <v>624</v>
      </c>
      <c r="B298" s="43" t="s">
        <v>625</v>
      </c>
      <c r="C298" s="34">
        <v>2.1659999999999999E-2</v>
      </c>
      <c r="D298" s="35">
        <v>101.6</v>
      </c>
      <c r="E298" s="35">
        <v>102.1</v>
      </c>
      <c r="F298" s="35">
        <v>102.9</v>
      </c>
      <c r="G298" s="35">
        <v>106.8</v>
      </c>
      <c r="H298" s="35">
        <v>105.5</v>
      </c>
      <c r="I298" s="35">
        <v>108.3</v>
      </c>
      <c r="J298" s="35">
        <v>107.7</v>
      </c>
      <c r="K298" s="35">
        <v>107.1</v>
      </c>
      <c r="L298" s="35">
        <v>106.8</v>
      </c>
      <c r="M298" s="35">
        <v>106.3</v>
      </c>
      <c r="N298" s="35">
        <v>106.4</v>
      </c>
      <c r="O298" s="35">
        <v>107.1</v>
      </c>
      <c r="P298" s="35">
        <v>107.9</v>
      </c>
      <c r="Q298" s="35">
        <v>108.1</v>
      </c>
      <c r="R298" s="35">
        <v>108.1</v>
      </c>
      <c r="S298" s="35">
        <v>109.6</v>
      </c>
      <c r="T298" s="35">
        <v>109.2</v>
      </c>
      <c r="U298" s="35">
        <v>108.3</v>
      </c>
      <c r="V298" s="35">
        <v>107.9</v>
      </c>
      <c r="W298" s="35">
        <v>107.7</v>
      </c>
      <c r="X298" s="35">
        <v>108.7</v>
      </c>
      <c r="Y298" s="35">
        <v>109.3</v>
      </c>
      <c r="Z298" s="35">
        <v>109.8</v>
      </c>
      <c r="AA298" s="35">
        <v>109.7</v>
      </c>
      <c r="AB298" s="35">
        <v>110.4</v>
      </c>
      <c r="AC298" s="35">
        <v>111.9</v>
      </c>
      <c r="AD298" s="35">
        <v>112.9</v>
      </c>
      <c r="AE298" s="35">
        <v>111.2</v>
      </c>
      <c r="AF298" s="35">
        <v>109</v>
      </c>
      <c r="AG298" s="35">
        <v>107</v>
      </c>
      <c r="AH298" s="35">
        <v>106.5</v>
      </c>
      <c r="AI298" s="35">
        <v>107.1</v>
      </c>
      <c r="AJ298" s="35">
        <v>107.6</v>
      </c>
      <c r="AK298" s="35">
        <v>107.6</v>
      </c>
      <c r="AL298" s="35">
        <v>107.3</v>
      </c>
      <c r="AM298" s="35">
        <v>106.2</v>
      </c>
      <c r="AN298" s="35">
        <v>106.2</v>
      </c>
      <c r="AO298" s="35">
        <v>105.8</v>
      </c>
      <c r="AP298" s="35">
        <v>106.4</v>
      </c>
      <c r="AQ298" s="35">
        <v>106</v>
      </c>
      <c r="AR298" s="35">
        <v>106.8</v>
      </c>
      <c r="AS298" s="35">
        <v>106.6</v>
      </c>
      <c r="AT298" s="35">
        <v>108.1</v>
      </c>
      <c r="AU298" s="35">
        <v>108.3</v>
      </c>
      <c r="AV298" s="35">
        <v>110.7</v>
      </c>
      <c r="AW298" s="35">
        <v>112.4</v>
      </c>
      <c r="AX298" s="35">
        <v>113.1</v>
      </c>
      <c r="AY298" s="35">
        <v>115.3</v>
      </c>
      <c r="AZ298" s="35">
        <v>116.2</v>
      </c>
      <c r="BA298" s="35">
        <v>122.8</v>
      </c>
      <c r="BB298" s="35">
        <v>124.1</v>
      </c>
      <c r="BC298" s="35">
        <v>129.69999999999999</v>
      </c>
      <c r="BD298" s="35">
        <v>130.19999999999999</v>
      </c>
      <c r="BE298" s="35">
        <v>132.4</v>
      </c>
      <c r="BF298" s="35">
        <v>133.80000000000001</v>
      </c>
      <c r="BG298" s="35">
        <v>128.9</v>
      </c>
      <c r="BH298" s="35">
        <v>127</v>
      </c>
      <c r="BI298" s="35">
        <v>130.30000000000001</v>
      </c>
      <c r="BJ298" s="35">
        <v>129.69999999999999</v>
      </c>
      <c r="BK298" s="35">
        <v>132.5</v>
      </c>
      <c r="BL298" s="35">
        <v>135</v>
      </c>
      <c r="BM298" s="35">
        <v>134</v>
      </c>
      <c r="BN298" s="35">
        <v>136.69999999999999</v>
      </c>
      <c r="BO298" s="35">
        <v>136.6</v>
      </c>
      <c r="BP298" s="35">
        <v>129.80000000000001</v>
      </c>
      <c r="BQ298" s="35">
        <v>124.8</v>
      </c>
      <c r="BR298" s="35">
        <v>136.30000000000001</v>
      </c>
      <c r="BS298" s="35">
        <v>136.6</v>
      </c>
      <c r="BT298" s="35">
        <v>138.30000000000001</v>
      </c>
      <c r="BU298" s="35">
        <v>140</v>
      </c>
      <c r="BV298" s="35">
        <v>139.6</v>
      </c>
      <c r="BW298" s="35">
        <v>142.69999999999999</v>
      </c>
      <c r="BX298" s="35">
        <v>151.30000000000001</v>
      </c>
      <c r="BY298" s="35">
        <v>156.5</v>
      </c>
      <c r="BZ298" s="35">
        <v>157.19999999999999</v>
      </c>
      <c r="CA298" s="35">
        <v>153.4</v>
      </c>
      <c r="CB298" s="35">
        <v>153.6</v>
      </c>
      <c r="CC298" s="35">
        <v>154.4</v>
      </c>
      <c r="CD298" s="35">
        <v>151.6</v>
      </c>
      <c r="CE298" s="35">
        <v>144.69999999999999</v>
      </c>
      <c r="CF298" s="35">
        <v>143.1</v>
      </c>
      <c r="CG298" s="35">
        <v>139.5</v>
      </c>
      <c r="CH298" s="35">
        <v>142.30000000000001</v>
      </c>
      <c r="CI298" s="35">
        <v>148.80000000000001</v>
      </c>
      <c r="CJ298" s="35">
        <v>143.30000000000001</v>
      </c>
      <c r="CK298" s="35">
        <v>145.1</v>
      </c>
      <c r="CL298" s="35">
        <v>146.30000000000001</v>
      </c>
    </row>
    <row r="299" spans="1:90">
      <c r="A299" s="43" t="s">
        <v>626</v>
      </c>
      <c r="B299" s="43" t="s">
        <v>627</v>
      </c>
      <c r="C299" s="34">
        <v>6.5729999999999997E-2</v>
      </c>
      <c r="D299" s="35">
        <v>109.3</v>
      </c>
      <c r="E299" s="35">
        <v>110.3</v>
      </c>
      <c r="F299" s="35">
        <v>108.4</v>
      </c>
      <c r="G299" s="35">
        <v>108.8</v>
      </c>
      <c r="H299" s="35">
        <v>111.6</v>
      </c>
      <c r="I299" s="35">
        <v>108</v>
      </c>
      <c r="J299" s="35">
        <v>111.3</v>
      </c>
      <c r="K299" s="35">
        <v>112.3</v>
      </c>
      <c r="L299" s="35">
        <v>114</v>
      </c>
      <c r="M299" s="35">
        <v>115.5</v>
      </c>
      <c r="N299" s="35">
        <v>113.6</v>
      </c>
      <c r="O299" s="35">
        <v>120.1</v>
      </c>
      <c r="P299" s="35">
        <v>118.8</v>
      </c>
      <c r="Q299" s="35">
        <v>122.3</v>
      </c>
      <c r="R299" s="35">
        <v>121.7</v>
      </c>
      <c r="S299" s="35">
        <v>125</v>
      </c>
      <c r="T299" s="35">
        <v>119.2</v>
      </c>
      <c r="U299" s="35">
        <v>121.1</v>
      </c>
      <c r="V299" s="35">
        <v>120.1</v>
      </c>
      <c r="W299" s="35">
        <v>119.9</v>
      </c>
      <c r="X299" s="35">
        <v>117.2</v>
      </c>
      <c r="Y299" s="35">
        <v>119</v>
      </c>
      <c r="Z299" s="35">
        <v>121.7</v>
      </c>
      <c r="AA299" s="35">
        <v>118.7</v>
      </c>
      <c r="AB299" s="35">
        <v>127.4</v>
      </c>
      <c r="AC299" s="35">
        <v>127.6</v>
      </c>
      <c r="AD299" s="35">
        <v>124.2</v>
      </c>
      <c r="AE299" s="35">
        <v>123.5</v>
      </c>
      <c r="AF299" s="35">
        <v>123.6</v>
      </c>
      <c r="AG299" s="35">
        <v>122.2</v>
      </c>
      <c r="AH299" s="35">
        <v>124.8</v>
      </c>
      <c r="AI299" s="35">
        <v>126.5</v>
      </c>
      <c r="AJ299" s="35">
        <v>123.1</v>
      </c>
      <c r="AK299" s="35">
        <v>122.2</v>
      </c>
      <c r="AL299" s="35">
        <v>123.9</v>
      </c>
      <c r="AM299" s="35">
        <v>124.7</v>
      </c>
      <c r="AN299" s="35">
        <v>138</v>
      </c>
      <c r="AO299" s="35">
        <v>135.80000000000001</v>
      </c>
      <c r="AP299" s="35">
        <v>141.69999999999999</v>
      </c>
      <c r="AQ299" s="35">
        <v>149.1</v>
      </c>
      <c r="AR299" s="35">
        <v>143.69999999999999</v>
      </c>
      <c r="AS299" s="35">
        <v>146.80000000000001</v>
      </c>
      <c r="AT299" s="35">
        <v>143.6</v>
      </c>
      <c r="AU299" s="35">
        <v>139.5</v>
      </c>
      <c r="AV299" s="35">
        <v>139.5</v>
      </c>
      <c r="AW299" s="35">
        <v>139.5</v>
      </c>
      <c r="AX299" s="35">
        <v>139.5</v>
      </c>
      <c r="AY299" s="35">
        <v>147.30000000000001</v>
      </c>
      <c r="AZ299" s="35">
        <v>172.6</v>
      </c>
      <c r="BA299" s="35">
        <v>177.5</v>
      </c>
      <c r="BB299" s="35">
        <v>189.6</v>
      </c>
      <c r="BC299" s="35">
        <v>184.2</v>
      </c>
      <c r="BD299" s="35">
        <v>179.9</v>
      </c>
      <c r="BE299" s="35">
        <v>184.5</v>
      </c>
      <c r="BF299" s="35">
        <v>180.6</v>
      </c>
      <c r="BG299" s="35">
        <v>180.2</v>
      </c>
      <c r="BH299" s="35">
        <v>179.6</v>
      </c>
      <c r="BI299" s="35">
        <v>184.1</v>
      </c>
      <c r="BJ299" s="35">
        <v>188.3</v>
      </c>
      <c r="BK299" s="35">
        <v>181.9</v>
      </c>
      <c r="BL299" s="35">
        <v>166.6</v>
      </c>
      <c r="BM299" s="35">
        <v>176.8</v>
      </c>
      <c r="BN299" s="35">
        <v>176.6</v>
      </c>
      <c r="BO299" s="35">
        <v>175.3</v>
      </c>
      <c r="BP299" s="35">
        <v>182.4</v>
      </c>
      <c r="BQ299" s="35">
        <v>173.2</v>
      </c>
      <c r="BR299" s="35">
        <v>169.1</v>
      </c>
      <c r="BS299" s="35">
        <v>179.3</v>
      </c>
      <c r="BT299" s="35">
        <v>176.9</v>
      </c>
      <c r="BU299" s="35">
        <v>185</v>
      </c>
      <c r="BV299" s="35">
        <v>183.8</v>
      </c>
      <c r="BW299" s="35">
        <v>198</v>
      </c>
      <c r="BX299" s="35">
        <v>195.1</v>
      </c>
      <c r="BY299" s="35">
        <v>191.5</v>
      </c>
      <c r="BZ299" s="35">
        <v>199</v>
      </c>
      <c r="CA299" s="35">
        <v>206</v>
      </c>
      <c r="CB299" s="35">
        <v>228.9</v>
      </c>
      <c r="CC299" s="35">
        <v>230.4</v>
      </c>
      <c r="CD299" s="35">
        <v>226.1</v>
      </c>
      <c r="CE299" s="35">
        <v>230.5</v>
      </c>
      <c r="CF299" s="35">
        <v>230.2</v>
      </c>
      <c r="CG299" s="35">
        <v>218.3</v>
      </c>
      <c r="CH299" s="35">
        <v>213.1</v>
      </c>
      <c r="CI299" s="35">
        <v>216.3</v>
      </c>
      <c r="CJ299" s="35">
        <v>220.4</v>
      </c>
      <c r="CK299" s="35">
        <v>222.8</v>
      </c>
      <c r="CL299" s="35">
        <v>225.4</v>
      </c>
    </row>
    <row r="300" spans="1:90">
      <c r="A300" s="43" t="s">
        <v>628</v>
      </c>
      <c r="B300" s="43" t="s">
        <v>629</v>
      </c>
      <c r="C300" s="34">
        <v>2.955E-2</v>
      </c>
      <c r="D300" s="35">
        <v>100.2</v>
      </c>
      <c r="E300" s="35">
        <v>100.2</v>
      </c>
      <c r="F300" s="35">
        <v>100.2</v>
      </c>
      <c r="G300" s="35">
        <v>101.3</v>
      </c>
      <c r="H300" s="35">
        <v>101.3</v>
      </c>
      <c r="I300" s="35">
        <v>102.6</v>
      </c>
      <c r="J300" s="35">
        <v>102.6</v>
      </c>
      <c r="K300" s="35">
        <v>102.6</v>
      </c>
      <c r="L300" s="35">
        <v>102.6</v>
      </c>
      <c r="M300" s="35">
        <v>102.6</v>
      </c>
      <c r="N300" s="35">
        <v>102.6</v>
      </c>
      <c r="O300" s="35">
        <v>102.6</v>
      </c>
      <c r="P300" s="35">
        <v>102.1</v>
      </c>
      <c r="Q300" s="35">
        <v>102.1</v>
      </c>
      <c r="R300" s="35">
        <v>102.1</v>
      </c>
      <c r="S300" s="35">
        <v>105</v>
      </c>
      <c r="T300" s="35">
        <v>105</v>
      </c>
      <c r="U300" s="35">
        <v>105</v>
      </c>
      <c r="V300" s="35">
        <v>105</v>
      </c>
      <c r="W300" s="35">
        <v>105</v>
      </c>
      <c r="X300" s="35">
        <v>105</v>
      </c>
      <c r="Y300" s="35">
        <v>105</v>
      </c>
      <c r="Z300" s="35">
        <v>105</v>
      </c>
      <c r="AA300" s="35">
        <v>105</v>
      </c>
      <c r="AB300" s="35">
        <v>111.7</v>
      </c>
      <c r="AC300" s="35">
        <v>111.7</v>
      </c>
      <c r="AD300" s="35">
        <v>111.7</v>
      </c>
      <c r="AE300" s="35">
        <v>112.3</v>
      </c>
      <c r="AF300" s="35">
        <v>112.3</v>
      </c>
      <c r="AG300" s="35">
        <v>113</v>
      </c>
      <c r="AH300" s="35">
        <v>113</v>
      </c>
      <c r="AI300" s="35">
        <v>113</v>
      </c>
      <c r="AJ300" s="35">
        <v>113</v>
      </c>
      <c r="AK300" s="35">
        <v>113</v>
      </c>
      <c r="AL300" s="35">
        <v>113</v>
      </c>
      <c r="AM300" s="35">
        <v>113</v>
      </c>
      <c r="AN300" s="35">
        <v>113</v>
      </c>
      <c r="AO300" s="35">
        <v>113</v>
      </c>
      <c r="AP300" s="35">
        <v>113</v>
      </c>
      <c r="AQ300" s="35">
        <v>112.8</v>
      </c>
      <c r="AR300" s="35">
        <v>114.8</v>
      </c>
      <c r="AS300" s="35">
        <v>114.8</v>
      </c>
      <c r="AT300" s="35">
        <v>114.8</v>
      </c>
      <c r="AU300" s="35">
        <v>117.7</v>
      </c>
      <c r="AV300" s="35">
        <v>117.7</v>
      </c>
      <c r="AW300" s="35">
        <v>117.7</v>
      </c>
      <c r="AX300" s="35">
        <v>117.7</v>
      </c>
      <c r="AY300" s="35">
        <v>117.7</v>
      </c>
      <c r="AZ300" s="35">
        <v>120.6</v>
      </c>
      <c r="BA300" s="35">
        <v>120.6</v>
      </c>
      <c r="BB300" s="35">
        <v>120.6</v>
      </c>
      <c r="BC300" s="35">
        <v>120.6</v>
      </c>
      <c r="BD300" s="35">
        <v>120.6</v>
      </c>
      <c r="BE300" s="35">
        <v>121</v>
      </c>
      <c r="BF300" s="35">
        <v>121</v>
      </c>
      <c r="BG300" s="35">
        <v>121</v>
      </c>
      <c r="BH300" s="35">
        <v>121</v>
      </c>
      <c r="BI300" s="35">
        <v>121.1</v>
      </c>
      <c r="BJ300" s="35">
        <v>121.4</v>
      </c>
      <c r="BK300" s="35">
        <v>123.4</v>
      </c>
      <c r="BL300" s="35">
        <v>123.4</v>
      </c>
      <c r="BM300" s="35">
        <v>124.3</v>
      </c>
      <c r="BN300" s="35">
        <v>126</v>
      </c>
      <c r="BO300" s="35">
        <v>127.5</v>
      </c>
      <c r="BP300" s="35">
        <v>127.4</v>
      </c>
      <c r="BQ300" s="35">
        <v>128.30000000000001</v>
      </c>
      <c r="BR300" s="35">
        <v>128.1</v>
      </c>
      <c r="BS300" s="35">
        <v>128.1</v>
      </c>
      <c r="BT300" s="35">
        <v>128.1</v>
      </c>
      <c r="BU300" s="35">
        <v>128.1</v>
      </c>
      <c r="BV300" s="35">
        <v>128.1</v>
      </c>
      <c r="BW300" s="35">
        <v>128.1</v>
      </c>
      <c r="BX300" s="35">
        <v>133.30000000000001</v>
      </c>
      <c r="BY300" s="35">
        <v>137.30000000000001</v>
      </c>
      <c r="BZ300" s="35">
        <v>138</v>
      </c>
      <c r="CA300" s="35">
        <v>148.4</v>
      </c>
      <c r="CB300" s="35">
        <v>149.80000000000001</v>
      </c>
      <c r="CC300" s="35">
        <v>148.5</v>
      </c>
      <c r="CD300" s="35">
        <v>147.5</v>
      </c>
      <c r="CE300" s="35">
        <v>146.9</v>
      </c>
      <c r="CF300" s="35">
        <v>146.9</v>
      </c>
      <c r="CG300" s="35">
        <v>146.9</v>
      </c>
      <c r="CH300" s="35">
        <v>147.80000000000001</v>
      </c>
      <c r="CI300" s="35">
        <v>147.9</v>
      </c>
      <c r="CJ300" s="35">
        <v>149.30000000000001</v>
      </c>
      <c r="CK300" s="35">
        <v>149.30000000000001</v>
      </c>
      <c r="CL300" s="35">
        <v>149.19999999999999</v>
      </c>
    </row>
    <row r="301" spans="1:90">
      <c r="A301" s="43" t="s">
        <v>630</v>
      </c>
      <c r="B301" s="43" t="s">
        <v>631</v>
      </c>
      <c r="C301" s="34">
        <v>1.4540000000000001E-2</v>
      </c>
      <c r="D301" s="35">
        <v>100</v>
      </c>
      <c r="E301" s="35">
        <v>100</v>
      </c>
      <c r="F301" s="35">
        <v>100</v>
      </c>
      <c r="G301" s="35">
        <v>102.5</v>
      </c>
      <c r="H301" s="35">
        <v>102.5</v>
      </c>
      <c r="I301" s="35">
        <v>102.5</v>
      </c>
      <c r="J301" s="35">
        <v>103</v>
      </c>
      <c r="K301" s="35">
        <v>103</v>
      </c>
      <c r="L301" s="35">
        <v>103</v>
      </c>
      <c r="M301" s="35">
        <v>103</v>
      </c>
      <c r="N301" s="35">
        <v>103</v>
      </c>
      <c r="O301" s="35">
        <v>103</v>
      </c>
      <c r="P301" s="35">
        <v>103</v>
      </c>
      <c r="Q301" s="35">
        <v>103</v>
      </c>
      <c r="R301" s="35">
        <v>103</v>
      </c>
      <c r="S301" s="35">
        <v>101.8</v>
      </c>
      <c r="T301" s="35">
        <v>101.8</v>
      </c>
      <c r="U301" s="35">
        <v>101.2</v>
      </c>
      <c r="V301" s="35">
        <v>101.2</v>
      </c>
      <c r="W301" s="35">
        <v>101.2</v>
      </c>
      <c r="X301" s="35">
        <v>101.2</v>
      </c>
      <c r="Y301" s="35">
        <v>101.2</v>
      </c>
      <c r="Z301" s="35">
        <v>101.2</v>
      </c>
      <c r="AA301" s="35">
        <v>101.2</v>
      </c>
      <c r="AB301" s="35">
        <v>101.2</v>
      </c>
      <c r="AC301" s="35">
        <v>101.2</v>
      </c>
      <c r="AD301" s="35">
        <v>101.2</v>
      </c>
      <c r="AE301" s="35">
        <v>104.8</v>
      </c>
      <c r="AF301" s="35">
        <v>104.8</v>
      </c>
      <c r="AG301" s="35">
        <v>104.8</v>
      </c>
      <c r="AH301" s="35">
        <v>103.7</v>
      </c>
      <c r="AI301" s="35">
        <v>103.7</v>
      </c>
      <c r="AJ301" s="35">
        <v>103.7</v>
      </c>
      <c r="AK301" s="35">
        <v>104</v>
      </c>
      <c r="AL301" s="35">
        <v>104</v>
      </c>
      <c r="AM301" s="35">
        <v>103.8</v>
      </c>
      <c r="AN301" s="35">
        <v>105.8</v>
      </c>
      <c r="AO301" s="35">
        <v>107.3</v>
      </c>
      <c r="AP301" s="35">
        <v>107.3</v>
      </c>
      <c r="AQ301" s="35">
        <v>107.3</v>
      </c>
      <c r="AR301" s="35">
        <v>107.3</v>
      </c>
      <c r="AS301" s="35">
        <v>107.3</v>
      </c>
      <c r="AT301" s="35">
        <v>107.3</v>
      </c>
      <c r="AU301" s="35">
        <v>107.3</v>
      </c>
      <c r="AV301" s="35">
        <v>107.3</v>
      </c>
      <c r="AW301" s="35">
        <v>107.3</v>
      </c>
      <c r="AX301" s="35">
        <v>107.3</v>
      </c>
      <c r="AY301" s="35">
        <v>107.3</v>
      </c>
      <c r="AZ301" s="35">
        <v>108.1</v>
      </c>
      <c r="BA301" s="35">
        <v>108.1</v>
      </c>
      <c r="BB301" s="35">
        <v>108.1</v>
      </c>
      <c r="BC301" s="35">
        <v>108.1</v>
      </c>
      <c r="BD301" s="35">
        <v>108.1</v>
      </c>
      <c r="BE301" s="35">
        <v>108.1</v>
      </c>
      <c r="BF301" s="35">
        <v>108.1</v>
      </c>
      <c r="BG301" s="35">
        <v>108.1</v>
      </c>
      <c r="BH301" s="35">
        <v>111</v>
      </c>
      <c r="BI301" s="35">
        <v>113.5</v>
      </c>
      <c r="BJ301" s="35">
        <v>112.3</v>
      </c>
      <c r="BK301" s="35">
        <v>112.3</v>
      </c>
      <c r="BL301" s="35">
        <v>112.9</v>
      </c>
      <c r="BM301" s="35">
        <v>116.1</v>
      </c>
      <c r="BN301" s="35">
        <v>122.5</v>
      </c>
      <c r="BO301" s="35">
        <v>122.5</v>
      </c>
      <c r="BP301" s="35">
        <v>124.7</v>
      </c>
      <c r="BQ301" s="35">
        <v>124.7</v>
      </c>
      <c r="BR301" s="35">
        <v>124.7</v>
      </c>
      <c r="BS301" s="35">
        <v>124.7</v>
      </c>
      <c r="BT301" s="35">
        <v>124.7</v>
      </c>
      <c r="BU301" s="35">
        <v>124.7</v>
      </c>
      <c r="BV301" s="35">
        <v>124.7</v>
      </c>
      <c r="BW301" s="35">
        <v>124.7</v>
      </c>
      <c r="BX301" s="35">
        <v>133.4</v>
      </c>
      <c r="BY301" s="35">
        <v>133.5</v>
      </c>
      <c r="BZ301" s="35">
        <v>133.5</v>
      </c>
      <c r="CA301" s="35">
        <v>133.5</v>
      </c>
      <c r="CB301" s="35">
        <v>133.5</v>
      </c>
      <c r="CC301" s="35">
        <v>133.5</v>
      </c>
      <c r="CD301" s="35">
        <v>129.6</v>
      </c>
      <c r="CE301" s="35">
        <v>129.6</v>
      </c>
      <c r="CF301" s="35">
        <v>129.6</v>
      </c>
      <c r="CG301" s="35">
        <v>129.6</v>
      </c>
      <c r="CH301" s="35">
        <v>129.6</v>
      </c>
      <c r="CI301" s="35">
        <v>129.6</v>
      </c>
      <c r="CJ301" s="35">
        <v>129.6</v>
      </c>
      <c r="CK301" s="35">
        <v>129.6</v>
      </c>
      <c r="CL301" s="35">
        <v>129.6</v>
      </c>
    </row>
    <row r="302" spans="1:90">
      <c r="A302" s="43" t="s">
        <v>632</v>
      </c>
      <c r="B302" s="43" t="s">
        <v>633</v>
      </c>
      <c r="C302" s="34">
        <v>2.7539999999999999E-2</v>
      </c>
      <c r="D302" s="35">
        <v>100</v>
      </c>
      <c r="E302" s="35">
        <v>100</v>
      </c>
      <c r="F302" s="35">
        <v>100</v>
      </c>
      <c r="G302" s="35">
        <v>83.1</v>
      </c>
      <c r="H302" s="35">
        <v>83.1</v>
      </c>
      <c r="I302" s="35">
        <v>83.1</v>
      </c>
      <c r="J302" s="35">
        <v>83.1</v>
      </c>
      <c r="K302" s="35">
        <v>83.1</v>
      </c>
      <c r="L302" s="35">
        <v>83.1</v>
      </c>
      <c r="M302" s="35">
        <v>83.1</v>
      </c>
      <c r="N302" s="35">
        <v>83.1</v>
      </c>
      <c r="O302" s="35">
        <v>83.1</v>
      </c>
      <c r="P302" s="35">
        <v>83.1</v>
      </c>
      <c r="Q302" s="35">
        <v>83.1</v>
      </c>
      <c r="R302" s="35">
        <v>83.1</v>
      </c>
      <c r="S302" s="35">
        <v>107.6</v>
      </c>
      <c r="T302" s="35">
        <v>107.6</v>
      </c>
      <c r="U302" s="35">
        <v>107.6</v>
      </c>
      <c r="V302" s="35">
        <v>107.6</v>
      </c>
      <c r="W302" s="35">
        <v>107.6</v>
      </c>
      <c r="X302" s="35">
        <v>107.6</v>
      </c>
      <c r="Y302" s="35">
        <v>107.6</v>
      </c>
      <c r="Z302" s="35">
        <v>107.6</v>
      </c>
      <c r="AA302" s="35">
        <v>107.6</v>
      </c>
      <c r="AB302" s="35">
        <v>107.6</v>
      </c>
      <c r="AC302" s="35">
        <v>107.6</v>
      </c>
      <c r="AD302" s="35">
        <v>107.6</v>
      </c>
      <c r="AE302" s="35">
        <v>112.7</v>
      </c>
      <c r="AF302" s="35">
        <v>112.7</v>
      </c>
      <c r="AG302" s="35">
        <v>112.7</v>
      </c>
      <c r="AH302" s="35">
        <v>112.7</v>
      </c>
      <c r="AI302" s="35">
        <v>112.7</v>
      </c>
      <c r="AJ302" s="35">
        <v>112.7</v>
      </c>
      <c r="AK302" s="35">
        <v>112.7</v>
      </c>
      <c r="AL302" s="35">
        <v>112.7</v>
      </c>
      <c r="AM302" s="35">
        <v>112.7</v>
      </c>
      <c r="AN302" s="35">
        <v>112.7</v>
      </c>
      <c r="AO302" s="35">
        <v>112.7</v>
      </c>
      <c r="AP302" s="35">
        <v>112.7</v>
      </c>
      <c r="AQ302" s="35">
        <v>118.9</v>
      </c>
      <c r="AR302" s="35">
        <v>118.9</v>
      </c>
      <c r="AS302" s="35">
        <v>118.9</v>
      </c>
      <c r="AT302" s="35">
        <v>118.9</v>
      </c>
      <c r="AU302" s="35">
        <v>118.9</v>
      </c>
      <c r="AV302" s="35">
        <v>118.9</v>
      </c>
      <c r="AW302" s="35">
        <v>118.9</v>
      </c>
      <c r="AX302" s="35">
        <v>118.9</v>
      </c>
      <c r="AY302" s="35">
        <v>118.9</v>
      </c>
      <c r="AZ302" s="35">
        <v>118.9</v>
      </c>
      <c r="BA302" s="35">
        <v>118.9</v>
      </c>
      <c r="BB302" s="35">
        <v>118.9</v>
      </c>
      <c r="BC302" s="35">
        <v>130.69999999999999</v>
      </c>
      <c r="BD302" s="35">
        <v>130.69999999999999</v>
      </c>
      <c r="BE302" s="35">
        <v>130.69999999999999</v>
      </c>
      <c r="BF302" s="35">
        <v>130.69999999999999</v>
      </c>
      <c r="BG302" s="35">
        <v>130.69999999999999</v>
      </c>
      <c r="BH302" s="35">
        <v>130.69999999999999</v>
      </c>
      <c r="BI302" s="35">
        <v>130.69999999999999</v>
      </c>
      <c r="BJ302" s="35">
        <v>130.69999999999999</v>
      </c>
      <c r="BK302" s="35">
        <v>130.69999999999999</v>
      </c>
      <c r="BL302" s="35">
        <v>130.69999999999999</v>
      </c>
      <c r="BM302" s="35">
        <v>130.69999999999999</v>
      </c>
      <c r="BN302" s="35">
        <v>130.69999999999999</v>
      </c>
      <c r="BO302" s="35">
        <v>130.69999999999999</v>
      </c>
      <c r="BP302" s="35">
        <v>130.69999999999999</v>
      </c>
      <c r="BQ302" s="35">
        <v>130.69999999999999</v>
      </c>
      <c r="BR302" s="35">
        <v>130.69999999999999</v>
      </c>
      <c r="BS302" s="35">
        <v>130.69999999999999</v>
      </c>
      <c r="BT302" s="35">
        <v>130.69999999999999</v>
      </c>
      <c r="BU302" s="35">
        <v>130.69999999999999</v>
      </c>
      <c r="BV302" s="35">
        <v>130.69999999999999</v>
      </c>
      <c r="BW302" s="35">
        <v>130.69999999999999</v>
      </c>
      <c r="BX302" s="35">
        <v>130.69999999999999</v>
      </c>
      <c r="BY302" s="35">
        <v>130.69999999999999</v>
      </c>
      <c r="BZ302" s="35">
        <v>147.5</v>
      </c>
      <c r="CA302" s="35">
        <v>147.5</v>
      </c>
      <c r="CB302" s="35">
        <v>147.5</v>
      </c>
      <c r="CC302" s="35">
        <v>147.5</v>
      </c>
      <c r="CD302" s="35">
        <v>147.5</v>
      </c>
      <c r="CE302" s="35">
        <v>147.5</v>
      </c>
      <c r="CF302" s="35">
        <v>147.5</v>
      </c>
      <c r="CG302" s="35">
        <v>147.5</v>
      </c>
      <c r="CH302" s="35">
        <v>147.5</v>
      </c>
      <c r="CI302" s="35">
        <v>147.5</v>
      </c>
      <c r="CJ302" s="35">
        <v>151.1</v>
      </c>
      <c r="CK302" s="35">
        <v>151.1</v>
      </c>
      <c r="CL302" s="35">
        <v>151.1</v>
      </c>
    </row>
    <row r="303" spans="1:90">
      <c r="A303" s="43" t="s">
        <v>634</v>
      </c>
      <c r="B303" s="43" t="s">
        <v>635</v>
      </c>
      <c r="C303" s="34">
        <v>0.58743999999999996</v>
      </c>
      <c r="D303" s="35">
        <v>101.1</v>
      </c>
      <c r="E303" s="35">
        <v>100.5</v>
      </c>
      <c r="F303" s="35">
        <v>101.1</v>
      </c>
      <c r="G303" s="35">
        <v>102.9</v>
      </c>
      <c r="H303" s="35">
        <v>102.4</v>
      </c>
      <c r="I303" s="35">
        <v>102.8</v>
      </c>
      <c r="J303" s="35">
        <v>103.6</v>
      </c>
      <c r="K303" s="35">
        <v>104.7</v>
      </c>
      <c r="L303" s="35">
        <v>105.2</v>
      </c>
      <c r="M303" s="35">
        <v>106.6</v>
      </c>
      <c r="N303" s="35">
        <v>107.2</v>
      </c>
      <c r="O303" s="35">
        <v>106.6</v>
      </c>
      <c r="P303" s="35">
        <v>108.8</v>
      </c>
      <c r="Q303" s="35">
        <v>108.8</v>
      </c>
      <c r="R303" s="35">
        <v>109.3</v>
      </c>
      <c r="S303" s="35">
        <v>110</v>
      </c>
      <c r="T303" s="35">
        <v>110.9</v>
      </c>
      <c r="U303" s="35">
        <v>110.1</v>
      </c>
      <c r="V303" s="35">
        <v>109.9</v>
      </c>
      <c r="W303" s="35">
        <v>111.8</v>
      </c>
      <c r="X303" s="35">
        <v>110.5</v>
      </c>
      <c r="Y303" s="35">
        <v>110.9</v>
      </c>
      <c r="Z303" s="35">
        <v>111.7</v>
      </c>
      <c r="AA303" s="35">
        <v>112.3</v>
      </c>
      <c r="AB303" s="35">
        <v>115.5</v>
      </c>
      <c r="AC303" s="35">
        <v>114.3</v>
      </c>
      <c r="AD303" s="35">
        <v>115</v>
      </c>
      <c r="AE303" s="35">
        <v>118.8</v>
      </c>
      <c r="AF303" s="35">
        <v>118.7</v>
      </c>
      <c r="AG303" s="35">
        <v>118.1</v>
      </c>
      <c r="AH303" s="35">
        <v>118.6</v>
      </c>
      <c r="AI303" s="35">
        <v>117.3</v>
      </c>
      <c r="AJ303" s="35">
        <v>117.8</v>
      </c>
      <c r="AK303" s="35">
        <v>120.1</v>
      </c>
      <c r="AL303" s="35">
        <v>118.8</v>
      </c>
      <c r="AM303" s="35">
        <v>120.1</v>
      </c>
      <c r="AN303" s="35">
        <v>120.9</v>
      </c>
      <c r="AO303" s="35">
        <v>121.7</v>
      </c>
      <c r="AP303" s="35">
        <v>121.9</v>
      </c>
      <c r="AQ303" s="35">
        <v>122.4</v>
      </c>
      <c r="AR303" s="35">
        <v>124.5</v>
      </c>
      <c r="AS303" s="35">
        <v>125.5</v>
      </c>
      <c r="AT303" s="35">
        <v>127.8</v>
      </c>
      <c r="AU303" s="35">
        <v>130.9</v>
      </c>
      <c r="AV303" s="35">
        <v>132.5</v>
      </c>
      <c r="AW303" s="35">
        <v>131.30000000000001</v>
      </c>
      <c r="AX303" s="35">
        <v>132.4</v>
      </c>
      <c r="AY303" s="35">
        <v>132</v>
      </c>
      <c r="AZ303" s="35">
        <v>136.19999999999999</v>
      </c>
      <c r="BA303" s="35">
        <v>135.9</v>
      </c>
      <c r="BB303" s="35">
        <v>137.4</v>
      </c>
      <c r="BC303" s="35">
        <v>138.5</v>
      </c>
      <c r="BD303" s="35">
        <v>139.5</v>
      </c>
      <c r="BE303" s="35">
        <v>140.1</v>
      </c>
      <c r="BF303" s="35">
        <v>140.80000000000001</v>
      </c>
      <c r="BG303" s="35">
        <v>141.5</v>
      </c>
      <c r="BH303" s="35">
        <v>145.1</v>
      </c>
      <c r="BI303" s="35">
        <v>146.6</v>
      </c>
      <c r="BJ303" s="35">
        <v>145.6</v>
      </c>
      <c r="BK303" s="35">
        <v>145.9</v>
      </c>
      <c r="BL303" s="35">
        <v>143.69999999999999</v>
      </c>
      <c r="BM303" s="35">
        <v>145.6</v>
      </c>
      <c r="BN303" s="35">
        <v>146.4</v>
      </c>
      <c r="BO303" s="35">
        <v>148.80000000000001</v>
      </c>
      <c r="BP303" s="35">
        <v>147.5</v>
      </c>
      <c r="BQ303" s="35">
        <v>146.80000000000001</v>
      </c>
      <c r="BR303" s="35">
        <v>147.69999999999999</v>
      </c>
      <c r="BS303" s="35">
        <v>148.1</v>
      </c>
      <c r="BT303" s="35">
        <v>149.1</v>
      </c>
      <c r="BU303" s="35">
        <v>148.69999999999999</v>
      </c>
      <c r="BV303" s="35">
        <v>148.80000000000001</v>
      </c>
      <c r="BW303" s="35">
        <v>149</v>
      </c>
      <c r="BX303" s="35">
        <v>150.30000000000001</v>
      </c>
      <c r="BY303" s="35">
        <v>151.1</v>
      </c>
      <c r="BZ303" s="35">
        <v>151.69999999999999</v>
      </c>
      <c r="CA303" s="35">
        <v>153.1</v>
      </c>
      <c r="CB303" s="35">
        <v>155.30000000000001</v>
      </c>
      <c r="CC303" s="35">
        <v>160.69999999999999</v>
      </c>
      <c r="CD303" s="35">
        <v>161.9</v>
      </c>
      <c r="CE303" s="35">
        <v>160.9</v>
      </c>
      <c r="CF303" s="35">
        <v>161.6</v>
      </c>
      <c r="CG303" s="35">
        <v>161.80000000000001</v>
      </c>
      <c r="CH303" s="35">
        <v>162.19999999999999</v>
      </c>
      <c r="CI303" s="35">
        <v>162.30000000000001</v>
      </c>
      <c r="CJ303" s="35">
        <v>163.80000000000001</v>
      </c>
      <c r="CK303" s="35">
        <v>163.9</v>
      </c>
      <c r="CL303" s="35">
        <v>164.8</v>
      </c>
    </row>
    <row r="304" spans="1:90">
      <c r="A304" s="43" t="s">
        <v>636</v>
      </c>
      <c r="B304" s="43" t="s">
        <v>637</v>
      </c>
      <c r="C304" s="34">
        <v>0.18139</v>
      </c>
      <c r="D304" s="35">
        <v>101.5</v>
      </c>
      <c r="E304" s="35">
        <v>99.7</v>
      </c>
      <c r="F304" s="35">
        <v>102</v>
      </c>
      <c r="G304" s="35">
        <v>101.5</v>
      </c>
      <c r="H304" s="35">
        <v>100.1</v>
      </c>
      <c r="I304" s="35">
        <v>102.6</v>
      </c>
      <c r="J304" s="35">
        <v>102.7</v>
      </c>
      <c r="K304" s="35">
        <v>101.3</v>
      </c>
      <c r="L304" s="35">
        <v>102.3</v>
      </c>
      <c r="M304" s="35">
        <v>102.3</v>
      </c>
      <c r="N304" s="35">
        <v>105</v>
      </c>
      <c r="O304" s="35">
        <v>104.5</v>
      </c>
      <c r="P304" s="35">
        <v>105.4</v>
      </c>
      <c r="Q304" s="35">
        <v>104.3</v>
      </c>
      <c r="R304" s="35">
        <v>104.3</v>
      </c>
      <c r="S304" s="35">
        <v>105.4</v>
      </c>
      <c r="T304" s="35">
        <v>106</v>
      </c>
      <c r="U304" s="35">
        <v>103.2</v>
      </c>
      <c r="V304" s="35">
        <v>102.2</v>
      </c>
      <c r="W304" s="35">
        <v>107.2</v>
      </c>
      <c r="X304" s="35">
        <v>104.2</v>
      </c>
      <c r="Y304" s="35">
        <v>106.4</v>
      </c>
      <c r="Z304" s="35">
        <v>104.8</v>
      </c>
      <c r="AA304" s="35">
        <v>104.4</v>
      </c>
      <c r="AB304" s="35">
        <v>110.5</v>
      </c>
      <c r="AC304" s="35">
        <v>105.2</v>
      </c>
      <c r="AD304" s="35">
        <v>103.2</v>
      </c>
      <c r="AE304" s="35">
        <v>106.2</v>
      </c>
      <c r="AF304" s="35">
        <v>105.5</v>
      </c>
      <c r="AG304" s="35">
        <v>103</v>
      </c>
      <c r="AH304" s="35">
        <v>103.5</v>
      </c>
      <c r="AI304" s="35">
        <v>99.1</v>
      </c>
      <c r="AJ304" s="35">
        <v>101.9</v>
      </c>
      <c r="AK304" s="35">
        <v>105.5</v>
      </c>
      <c r="AL304" s="35">
        <v>102.2</v>
      </c>
      <c r="AM304" s="35">
        <v>104.4</v>
      </c>
      <c r="AN304" s="35">
        <v>106.7</v>
      </c>
      <c r="AO304" s="35">
        <v>107.3</v>
      </c>
      <c r="AP304" s="35">
        <v>108.1</v>
      </c>
      <c r="AQ304" s="35">
        <v>110.3</v>
      </c>
      <c r="AR304" s="35">
        <v>111.8</v>
      </c>
      <c r="AS304" s="35">
        <v>112.3</v>
      </c>
      <c r="AT304" s="35">
        <v>112.8</v>
      </c>
      <c r="AU304" s="35">
        <v>119.3</v>
      </c>
      <c r="AV304" s="35">
        <v>125.7</v>
      </c>
      <c r="AW304" s="35">
        <v>121.9</v>
      </c>
      <c r="AX304" s="35">
        <v>123.8</v>
      </c>
      <c r="AY304" s="35">
        <v>125.9</v>
      </c>
      <c r="AZ304" s="35">
        <v>127</v>
      </c>
      <c r="BA304" s="35">
        <v>125.6</v>
      </c>
      <c r="BB304" s="35">
        <v>130.1</v>
      </c>
      <c r="BC304" s="35">
        <v>124.4</v>
      </c>
      <c r="BD304" s="35">
        <v>127.6</v>
      </c>
      <c r="BE304" s="35">
        <v>127.7</v>
      </c>
      <c r="BF304" s="35">
        <v>126.9</v>
      </c>
      <c r="BG304" s="35">
        <v>129.1</v>
      </c>
      <c r="BH304" s="35">
        <v>129.5</v>
      </c>
      <c r="BI304" s="35">
        <v>129.30000000000001</v>
      </c>
      <c r="BJ304" s="35">
        <v>124.7</v>
      </c>
      <c r="BK304" s="35">
        <v>125.5</v>
      </c>
      <c r="BL304" s="35">
        <v>125.9</v>
      </c>
      <c r="BM304" s="35">
        <v>127.5</v>
      </c>
      <c r="BN304" s="35">
        <v>128</v>
      </c>
      <c r="BO304" s="35">
        <v>129.5</v>
      </c>
      <c r="BP304" s="35">
        <v>130</v>
      </c>
      <c r="BQ304" s="35">
        <v>129.9</v>
      </c>
      <c r="BR304" s="35">
        <v>130.30000000000001</v>
      </c>
      <c r="BS304" s="35">
        <v>130.5</v>
      </c>
      <c r="BT304" s="35">
        <v>133.5</v>
      </c>
      <c r="BU304" s="35">
        <v>133.6</v>
      </c>
      <c r="BV304" s="35">
        <v>134.1</v>
      </c>
      <c r="BW304" s="35">
        <v>134.6</v>
      </c>
      <c r="BX304" s="35">
        <v>132.19999999999999</v>
      </c>
      <c r="BY304" s="35">
        <v>132.30000000000001</v>
      </c>
      <c r="BZ304" s="35">
        <v>133.19999999999999</v>
      </c>
      <c r="CA304" s="35">
        <v>134.4</v>
      </c>
      <c r="CB304" s="35">
        <v>134.9</v>
      </c>
      <c r="CC304" s="35">
        <v>135.80000000000001</v>
      </c>
      <c r="CD304" s="35">
        <v>134.5</v>
      </c>
      <c r="CE304" s="35">
        <v>134.6</v>
      </c>
      <c r="CF304" s="35">
        <v>135.80000000000001</v>
      </c>
      <c r="CG304" s="35">
        <v>136.19999999999999</v>
      </c>
      <c r="CH304" s="35">
        <v>136.4</v>
      </c>
      <c r="CI304" s="35">
        <v>136.6</v>
      </c>
      <c r="CJ304" s="35">
        <v>137.1</v>
      </c>
      <c r="CK304" s="35">
        <v>137.4</v>
      </c>
      <c r="CL304" s="35">
        <v>138.30000000000001</v>
      </c>
    </row>
    <row r="305" spans="1:90">
      <c r="A305" s="43" t="s">
        <v>638</v>
      </c>
      <c r="B305" s="43" t="s">
        <v>639</v>
      </c>
      <c r="C305" s="34">
        <v>7.7350000000000002E-2</v>
      </c>
      <c r="D305" s="35">
        <v>103.2</v>
      </c>
      <c r="E305" s="35">
        <v>99</v>
      </c>
      <c r="F305" s="35">
        <v>104.4</v>
      </c>
      <c r="G305" s="35">
        <v>99.9</v>
      </c>
      <c r="H305" s="35">
        <v>96.5</v>
      </c>
      <c r="I305" s="35">
        <v>102.4</v>
      </c>
      <c r="J305" s="35">
        <v>102.5</v>
      </c>
      <c r="K305" s="35">
        <v>99.2</v>
      </c>
      <c r="L305" s="35">
        <v>101.7</v>
      </c>
      <c r="M305" s="35">
        <v>101.7</v>
      </c>
      <c r="N305" s="35">
        <v>107.3</v>
      </c>
      <c r="O305" s="35">
        <v>106.2</v>
      </c>
      <c r="P305" s="35">
        <v>108.2</v>
      </c>
      <c r="Q305" s="35">
        <v>105.7</v>
      </c>
      <c r="R305" s="35">
        <v>105.6</v>
      </c>
      <c r="S305" s="35">
        <v>106.5</v>
      </c>
      <c r="T305" s="35">
        <v>108</v>
      </c>
      <c r="U305" s="35">
        <v>101.5</v>
      </c>
      <c r="V305" s="35">
        <v>99.1</v>
      </c>
      <c r="W305" s="35">
        <v>110.8</v>
      </c>
      <c r="X305" s="35">
        <v>103.8</v>
      </c>
      <c r="Y305" s="35">
        <v>109</v>
      </c>
      <c r="Z305" s="35">
        <v>104.9</v>
      </c>
      <c r="AA305" s="35">
        <v>103.7</v>
      </c>
      <c r="AB305" s="35">
        <v>117.7</v>
      </c>
      <c r="AC305" s="35">
        <v>105.4</v>
      </c>
      <c r="AD305" s="35">
        <v>100.6</v>
      </c>
      <c r="AE305" s="35">
        <v>106.8</v>
      </c>
      <c r="AF305" s="35">
        <v>105.2</v>
      </c>
      <c r="AG305" s="35">
        <v>99.3</v>
      </c>
      <c r="AH305" s="35">
        <v>103.8</v>
      </c>
      <c r="AI305" s="35">
        <v>96.5</v>
      </c>
      <c r="AJ305" s="35">
        <v>102.5</v>
      </c>
      <c r="AK305" s="35">
        <v>109.8</v>
      </c>
      <c r="AL305" s="35">
        <v>101.7</v>
      </c>
      <c r="AM305" s="35">
        <v>102.8</v>
      </c>
      <c r="AN305" s="35">
        <v>103.2</v>
      </c>
      <c r="AO305" s="35">
        <v>103.2</v>
      </c>
      <c r="AP305" s="35">
        <v>103.2</v>
      </c>
      <c r="AQ305" s="35">
        <v>103.2</v>
      </c>
      <c r="AR305" s="35">
        <v>103.2</v>
      </c>
      <c r="AS305" s="35">
        <v>103.2</v>
      </c>
      <c r="AT305" s="35">
        <v>103.2</v>
      </c>
      <c r="AU305" s="35">
        <v>117.2</v>
      </c>
      <c r="AV305" s="35">
        <v>132.19999999999999</v>
      </c>
      <c r="AW305" s="35">
        <v>124.3</v>
      </c>
      <c r="AX305" s="35">
        <v>129.1</v>
      </c>
      <c r="AY305" s="35">
        <v>133.5</v>
      </c>
      <c r="AZ305" s="35">
        <v>125.8</v>
      </c>
      <c r="BA305" s="35">
        <v>122.5</v>
      </c>
      <c r="BB305" s="35">
        <v>132.9</v>
      </c>
      <c r="BC305" s="35">
        <v>119.8</v>
      </c>
      <c r="BD305" s="35">
        <v>127.3</v>
      </c>
      <c r="BE305" s="35">
        <v>127.5</v>
      </c>
      <c r="BF305" s="35">
        <v>125.6</v>
      </c>
      <c r="BG305" s="35">
        <v>130.80000000000001</v>
      </c>
      <c r="BH305" s="35">
        <v>131.6</v>
      </c>
      <c r="BI305" s="35">
        <v>131.19999999999999</v>
      </c>
      <c r="BJ305" s="35">
        <v>120.3</v>
      </c>
      <c r="BK305" s="35">
        <v>122.9</v>
      </c>
      <c r="BL305" s="35">
        <v>122.9</v>
      </c>
      <c r="BM305" s="35">
        <v>122.9</v>
      </c>
      <c r="BN305" s="35">
        <v>122.9</v>
      </c>
      <c r="BO305" s="35">
        <v>122.9</v>
      </c>
      <c r="BP305" s="35">
        <v>122.9</v>
      </c>
      <c r="BQ305" s="35">
        <v>122.9</v>
      </c>
      <c r="BR305" s="35">
        <v>122.9</v>
      </c>
      <c r="BS305" s="35">
        <v>122.9</v>
      </c>
      <c r="BT305" s="35">
        <v>122.9</v>
      </c>
      <c r="BU305" s="35">
        <v>122.9</v>
      </c>
      <c r="BV305" s="35">
        <v>122.9</v>
      </c>
      <c r="BW305" s="35">
        <v>122.9</v>
      </c>
      <c r="BX305" s="35">
        <v>122.9</v>
      </c>
      <c r="BY305" s="35">
        <v>122.9</v>
      </c>
      <c r="BZ305" s="35">
        <v>122.9</v>
      </c>
      <c r="CA305" s="35">
        <v>122.9</v>
      </c>
      <c r="CB305" s="35">
        <v>124.2</v>
      </c>
      <c r="CC305" s="35">
        <v>126.2</v>
      </c>
      <c r="CD305" s="35">
        <v>122.9</v>
      </c>
      <c r="CE305" s="35">
        <v>122.9</v>
      </c>
      <c r="CF305" s="35">
        <v>125.8</v>
      </c>
      <c r="CG305" s="35">
        <v>126.8</v>
      </c>
      <c r="CH305" s="35">
        <v>126.8</v>
      </c>
      <c r="CI305" s="35">
        <v>126.8</v>
      </c>
      <c r="CJ305" s="35">
        <v>126.8</v>
      </c>
      <c r="CK305" s="35">
        <v>126.8</v>
      </c>
      <c r="CL305" s="35">
        <v>128.30000000000001</v>
      </c>
    </row>
    <row r="306" spans="1:90">
      <c r="A306" s="43" t="s">
        <v>640</v>
      </c>
      <c r="B306" s="43" t="s">
        <v>641</v>
      </c>
      <c r="C306" s="34">
        <v>0.10403999999999999</v>
      </c>
      <c r="D306" s="35">
        <v>100.3</v>
      </c>
      <c r="E306" s="35">
        <v>100.3</v>
      </c>
      <c r="F306" s="35">
        <v>100.3</v>
      </c>
      <c r="G306" s="35">
        <v>102.8</v>
      </c>
      <c r="H306" s="35">
        <v>102.8</v>
      </c>
      <c r="I306" s="35">
        <v>102.8</v>
      </c>
      <c r="J306" s="35">
        <v>102.8</v>
      </c>
      <c r="K306" s="35">
        <v>102.8</v>
      </c>
      <c r="L306" s="35">
        <v>102.8</v>
      </c>
      <c r="M306" s="35">
        <v>102.8</v>
      </c>
      <c r="N306" s="35">
        <v>103.3</v>
      </c>
      <c r="O306" s="35">
        <v>103.3</v>
      </c>
      <c r="P306" s="35">
        <v>103.3</v>
      </c>
      <c r="Q306" s="35">
        <v>103.3</v>
      </c>
      <c r="R306" s="35">
        <v>103.3</v>
      </c>
      <c r="S306" s="35">
        <v>104.5</v>
      </c>
      <c r="T306" s="35">
        <v>104.5</v>
      </c>
      <c r="U306" s="35">
        <v>104.5</v>
      </c>
      <c r="V306" s="35">
        <v>104.5</v>
      </c>
      <c r="W306" s="35">
        <v>104.5</v>
      </c>
      <c r="X306" s="35">
        <v>104.5</v>
      </c>
      <c r="Y306" s="35">
        <v>104.5</v>
      </c>
      <c r="Z306" s="35">
        <v>104.7</v>
      </c>
      <c r="AA306" s="35">
        <v>104.9</v>
      </c>
      <c r="AB306" s="35">
        <v>105.1</v>
      </c>
      <c r="AC306" s="35">
        <v>105.1</v>
      </c>
      <c r="AD306" s="35">
        <v>105.1</v>
      </c>
      <c r="AE306" s="35">
        <v>105.7</v>
      </c>
      <c r="AF306" s="35">
        <v>105.7</v>
      </c>
      <c r="AG306" s="35">
        <v>105.7</v>
      </c>
      <c r="AH306" s="35">
        <v>103.3</v>
      </c>
      <c r="AI306" s="35">
        <v>101</v>
      </c>
      <c r="AJ306" s="35">
        <v>101.5</v>
      </c>
      <c r="AK306" s="35">
        <v>102.3</v>
      </c>
      <c r="AL306" s="35">
        <v>102.6</v>
      </c>
      <c r="AM306" s="35">
        <v>105.7</v>
      </c>
      <c r="AN306" s="35">
        <v>109.3</v>
      </c>
      <c r="AO306" s="35">
        <v>110.5</v>
      </c>
      <c r="AP306" s="35">
        <v>111.8</v>
      </c>
      <c r="AQ306" s="35">
        <v>115.6</v>
      </c>
      <c r="AR306" s="35">
        <v>118.2</v>
      </c>
      <c r="AS306" s="35">
        <v>119.2</v>
      </c>
      <c r="AT306" s="35">
        <v>120</v>
      </c>
      <c r="AU306" s="35">
        <v>120.9</v>
      </c>
      <c r="AV306" s="35">
        <v>120.8</v>
      </c>
      <c r="AW306" s="35">
        <v>120.2</v>
      </c>
      <c r="AX306" s="35">
        <v>119.9</v>
      </c>
      <c r="AY306" s="35">
        <v>120.3</v>
      </c>
      <c r="AZ306" s="35">
        <v>127.9</v>
      </c>
      <c r="BA306" s="35">
        <v>127.9</v>
      </c>
      <c r="BB306" s="35">
        <v>127.9</v>
      </c>
      <c r="BC306" s="35">
        <v>127.9</v>
      </c>
      <c r="BD306" s="35">
        <v>127.9</v>
      </c>
      <c r="BE306" s="35">
        <v>127.9</v>
      </c>
      <c r="BF306" s="35">
        <v>127.9</v>
      </c>
      <c r="BG306" s="35">
        <v>127.9</v>
      </c>
      <c r="BH306" s="35">
        <v>127.9</v>
      </c>
      <c r="BI306" s="35">
        <v>127.9</v>
      </c>
      <c r="BJ306" s="35">
        <v>127.9</v>
      </c>
      <c r="BK306" s="35">
        <v>127.5</v>
      </c>
      <c r="BL306" s="35">
        <v>128.1</v>
      </c>
      <c r="BM306" s="35">
        <v>130.9</v>
      </c>
      <c r="BN306" s="35">
        <v>131.80000000000001</v>
      </c>
      <c r="BO306" s="35">
        <v>134.30000000000001</v>
      </c>
      <c r="BP306" s="35">
        <v>135.19999999999999</v>
      </c>
      <c r="BQ306" s="35">
        <v>135.1</v>
      </c>
      <c r="BR306" s="35">
        <v>135.80000000000001</v>
      </c>
      <c r="BS306" s="35">
        <v>136.19999999999999</v>
      </c>
      <c r="BT306" s="35">
        <v>141.5</v>
      </c>
      <c r="BU306" s="35">
        <v>141.6</v>
      </c>
      <c r="BV306" s="35">
        <v>142.5</v>
      </c>
      <c r="BW306" s="35">
        <v>143.19999999999999</v>
      </c>
      <c r="BX306" s="35">
        <v>139.19999999999999</v>
      </c>
      <c r="BY306" s="35">
        <v>139.4</v>
      </c>
      <c r="BZ306" s="35">
        <v>140.9</v>
      </c>
      <c r="CA306" s="35">
        <v>142.9</v>
      </c>
      <c r="CB306" s="35">
        <v>143</v>
      </c>
      <c r="CC306" s="35">
        <v>143</v>
      </c>
      <c r="CD306" s="35">
        <v>143.1</v>
      </c>
      <c r="CE306" s="35">
        <v>143.19999999999999</v>
      </c>
      <c r="CF306" s="35">
        <v>143.30000000000001</v>
      </c>
      <c r="CG306" s="35">
        <v>143.19999999999999</v>
      </c>
      <c r="CH306" s="35">
        <v>143.6</v>
      </c>
      <c r="CI306" s="35">
        <v>143.9</v>
      </c>
      <c r="CJ306" s="35">
        <v>144.80000000000001</v>
      </c>
      <c r="CK306" s="35">
        <v>145.4</v>
      </c>
      <c r="CL306" s="35">
        <v>145.80000000000001</v>
      </c>
    </row>
    <row r="307" spans="1:90">
      <c r="A307" s="43" t="s">
        <v>642</v>
      </c>
      <c r="B307" s="43" t="s">
        <v>643</v>
      </c>
      <c r="C307" s="34">
        <v>0.12756000000000001</v>
      </c>
      <c r="D307" s="35">
        <v>100.4</v>
      </c>
      <c r="E307" s="35">
        <v>100.3</v>
      </c>
      <c r="F307" s="35">
        <v>100.4</v>
      </c>
      <c r="G307" s="35">
        <v>104</v>
      </c>
      <c r="H307" s="35">
        <v>104.1</v>
      </c>
      <c r="I307" s="35">
        <v>104.1</v>
      </c>
      <c r="J307" s="35">
        <v>104</v>
      </c>
      <c r="K307" s="35">
        <v>104</v>
      </c>
      <c r="L307" s="35">
        <v>104</v>
      </c>
      <c r="M307" s="35">
        <v>104</v>
      </c>
      <c r="N307" s="35">
        <v>104</v>
      </c>
      <c r="O307" s="35">
        <v>104.3</v>
      </c>
      <c r="P307" s="35">
        <v>109</v>
      </c>
      <c r="Q307" s="35">
        <v>108.8</v>
      </c>
      <c r="R307" s="35">
        <v>109</v>
      </c>
      <c r="S307" s="35">
        <v>109.5</v>
      </c>
      <c r="T307" s="35">
        <v>109.5</v>
      </c>
      <c r="U307" s="35">
        <v>109.7</v>
      </c>
      <c r="V307" s="35">
        <v>109.9</v>
      </c>
      <c r="W307" s="35">
        <v>109.9</v>
      </c>
      <c r="X307" s="35">
        <v>109.9</v>
      </c>
      <c r="Y307" s="35">
        <v>110</v>
      </c>
      <c r="Z307" s="35">
        <v>111.5</v>
      </c>
      <c r="AA307" s="35">
        <v>111.8</v>
      </c>
      <c r="AB307" s="35">
        <v>111.5</v>
      </c>
      <c r="AC307" s="35">
        <v>111.5</v>
      </c>
      <c r="AD307" s="35">
        <v>111.6</v>
      </c>
      <c r="AE307" s="35">
        <v>114.6</v>
      </c>
      <c r="AF307" s="35">
        <v>114.9</v>
      </c>
      <c r="AG307" s="35">
        <v>115.3</v>
      </c>
      <c r="AH307" s="35">
        <v>116.3</v>
      </c>
      <c r="AI307" s="35">
        <v>117.8</v>
      </c>
      <c r="AJ307" s="35">
        <v>117.8</v>
      </c>
      <c r="AK307" s="35">
        <v>117.9</v>
      </c>
      <c r="AL307" s="35">
        <v>117.8</v>
      </c>
      <c r="AM307" s="35">
        <v>117.2</v>
      </c>
      <c r="AN307" s="35">
        <v>119.6</v>
      </c>
      <c r="AO307" s="35">
        <v>119.6</v>
      </c>
      <c r="AP307" s="35">
        <v>119.7</v>
      </c>
      <c r="AQ307" s="35">
        <v>120.9</v>
      </c>
      <c r="AR307" s="35">
        <v>121.2</v>
      </c>
      <c r="AS307" s="35">
        <v>121.2</v>
      </c>
      <c r="AT307" s="35">
        <v>127.3</v>
      </c>
      <c r="AU307" s="35">
        <v>128.30000000000001</v>
      </c>
      <c r="AV307" s="35">
        <v>128.30000000000001</v>
      </c>
      <c r="AW307" s="35">
        <v>128.30000000000001</v>
      </c>
      <c r="AX307" s="35">
        <v>132.1</v>
      </c>
      <c r="AY307" s="35">
        <v>128.4</v>
      </c>
      <c r="AZ307" s="35">
        <v>132.80000000000001</v>
      </c>
      <c r="BA307" s="35">
        <v>132.80000000000001</v>
      </c>
      <c r="BB307" s="35">
        <v>132.80000000000001</v>
      </c>
      <c r="BC307" s="35">
        <v>134</v>
      </c>
      <c r="BD307" s="35">
        <v>134</v>
      </c>
      <c r="BE307" s="35">
        <v>135.19999999999999</v>
      </c>
      <c r="BF307" s="35">
        <v>136</v>
      </c>
      <c r="BG307" s="35">
        <v>136.1</v>
      </c>
      <c r="BH307" s="35">
        <v>143.69999999999999</v>
      </c>
      <c r="BI307" s="35">
        <v>143.4</v>
      </c>
      <c r="BJ307" s="35">
        <v>145.30000000000001</v>
      </c>
      <c r="BK307" s="35">
        <v>145.19999999999999</v>
      </c>
      <c r="BL307" s="35">
        <v>145.6</v>
      </c>
      <c r="BM307" s="35">
        <v>146.19999999999999</v>
      </c>
      <c r="BN307" s="35">
        <v>146.9</v>
      </c>
      <c r="BO307" s="35">
        <v>146.4</v>
      </c>
      <c r="BP307" s="35">
        <v>146.69999999999999</v>
      </c>
      <c r="BQ307" s="35">
        <v>146.80000000000001</v>
      </c>
      <c r="BR307" s="35">
        <v>150.1</v>
      </c>
      <c r="BS307" s="35">
        <v>151.80000000000001</v>
      </c>
      <c r="BT307" s="35">
        <v>152.1</v>
      </c>
      <c r="BU307" s="35">
        <v>152.1</v>
      </c>
      <c r="BV307" s="35">
        <v>152.1</v>
      </c>
      <c r="BW307" s="35">
        <v>152.1</v>
      </c>
      <c r="BX307" s="35">
        <v>156.4</v>
      </c>
      <c r="BY307" s="35">
        <v>164.8</v>
      </c>
      <c r="BZ307" s="35">
        <v>165.4</v>
      </c>
      <c r="CA307" s="35">
        <v>163.9</v>
      </c>
      <c r="CB307" s="35">
        <v>168.1</v>
      </c>
      <c r="CC307" s="35">
        <v>170.3</v>
      </c>
      <c r="CD307" s="35">
        <v>169.6</v>
      </c>
      <c r="CE307" s="35">
        <v>170.8</v>
      </c>
      <c r="CF307" s="35">
        <v>170.8</v>
      </c>
      <c r="CG307" s="35">
        <v>171.1</v>
      </c>
      <c r="CH307" s="35">
        <v>171.1</v>
      </c>
      <c r="CI307" s="35">
        <v>171.5</v>
      </c>
      <c r="CJ307" s="35">
        <v>173.9</v>
      </c>
      <c r="CK307" s="35">
        <v>174.2</v>
      </c>
      <c r="CL307" s="35">
        <v>174.7</v>
      </c>
    </row>
    <row r="308" spans="1:90">
      <c r="A308" s="43" t="s">
        <v>644</v>
      </c>
      <c r="B308" s="43" t="s">
        <v>645</v>
      </c>
      <c r="C308" s="34">
        <v>8.4790000000000004E-2</v>
      </c>
      <c r="D308" s="35">
        <v>100.9</v>
      </c>
      <c r="E308" s="35">
        <v>100.9</v>
      </c>
      <c r="F308" s="35">
        <v>100.9</v>
      </c>
      <c r="G308" s="35">
        <v>105.2</v>
      </c>
      <c r="H308" s="35">
        <v>105.4</v>
      </c>
      <c r="I308" s="35">
        <v>105.4</v>
      </c>
      <c r="J308" s="35">
        <v>105.4</v>
      </c>
      <c r="K308" s="35">
        <v>105.4</v>
      </c>
      <c r="L308" s="35">
        <v>105.4</v>
      </c>
      <c r="M308" s="35">
        <v>105.4</v>
      </c>
      <c r="N308" s="35">
        <v>105.4</v>
      </c>
      <c r="O308" s="35">
        <v>105.4</v>
      </c>
      <c r="P308" s="35">
        <v>111.6</v>
      </c>
      <c r="Q308" s="35">
        <v>111.6</v>
      </c>
      <c r="R308" s="35">
        <v>111.6</v>
      </c>
      <c r="S308" s="35">
        <v>113.5</v>
      </c>
      <c r="T308" s="35">
        <v>113.5</v>
      </c>
      <c r="U308" s="35">
        <v>114.4</v>
      </c>
      <c r="V308" s="35">
        <v>114.4</v>
      </c>
      <c r="W308" s="35">
        <v>114.4</v>
      </c>
      <c r="X308" s="35">
        <v>114.4</v>
      </c>
      <c r="Y308" s="35">
        <v>114.4</v>
      </c>
      <c r="Z308" s="35">
        <v>115.9</v>
      </c>
      <c r="AA308" s="35">
        <v>116.2</v>
      </c>
      <c r="AB308" s="35">
        <v>116.2</v>
      </c>
      <c r="AC308" s="35">
        <v>116.2</v>
      </c>
      <c r="AD308" s="35">
        <v>116.2</v>
      </c>
      <c r="AE308" s="35">
        <v>120.1</v>
      </c>
      <c r="AF308" s="35">
        <v>120.1</v>
      </c>
      <c r="AG308" s="35">
        <v>120.6</v>
      </c>
      <c r="AH308" s="35">
        <v>121.3</v>
      </c>
      <c r="AI308" s="35">
        <v>121.3</v>
      </c>
      <c r="AJ308" s="35">
        <v>121.3</v>
      </c>
      <c r="AK308" s="35">
        <v>121.3</v>
      </c>
      <c r="AL308" s="35">
        <v>121.3</v>
      </c>
      <c r="AM308" s="35">
        <v>121.7</v>
      </c>
      <c r="AN308" s="35">
        <v>124.7</v>
      </c>
      <c r="AO308" s="35">
        <v>124.7</v>
      </c>
      <c r="AP308" s="35">
        <v>124.7</v>
      </c>
      <c r="AQ308" s="35">
        <v>126.4</v>
      </c>
      <c r="AR308" s="35">
        <v>126.4</v>
      </c>
      <c r="AS308" s="35">
        <v>126.4</v>
      </c>
      <c r="AT308" s="35">
        <v>126.9</v>
      </c>
      <c r="AU308" s="35">
        <v>128.4</v>
      </c>
      <c r="AV308" s="35">
        <v>128.4</v>
      </c>
      <c r="AW308" s="35">
        <v>128.4</v>
      </c>
      <c r="AX308" s="35">
        <v>128.4</v>
      </c>
      <c r="AY308" s="35">
        <v>128.80000000000001</v>
      </c>
      <c r="AZ308" s="35">
        <v>134.9</v>
      </c>
      <c r="BA308" s="35">
        <v>134.9</v>
      </c>
      <c r="BB308" s="35">
        <v>134.9</v>
      </c>
      <c r="BC308" s="35">
        <v>137.1</v>
      </c>
      <c r="BD308" s="35">
        <v>137.1</v>
      </c>
      <c r="BE308" s="35">
        <v>137.1</v>
      </c>
      <c r="BF308" s="35">
        <v>137.1</v>
      </c>
      <c r="BG308" s="35">
        <v>137.1</v>
      </c>
      <c r="BH308" s="35">
        <v>137.1</v>
      </c>
      <c r="BI308" s="35">
        <v>137.1</v>
      </c>
      <c r="BJ308" s="35">
        <v>137.1</v>
      </c>
      <c r="BK308" s="35">
        <v>137.1</v>
      </c>
      <c r="BL308" s="35">
        <v>137.69999999999999</v>
      </c>
      <c r="BM308" s="35">
        <v>138.5</v>
      </c>
      <c r="BN308" s="35">
        <v>139.4</v>
      </c>
      <c r="BO308" s="35">
        <v>138.80000000000001</v>
      </c>
      <c r="BP308" s="35">
        <v>138.80000000000001</v>
      </c>
      <c r="BQ308" s="35">
        <v>138.69999999999999</v>
      </c>
      <c r="BR308" s="35">
        <v>142.80000000000001</v>
      </c>
      <c r="BS308" s="35">
        <v>144.19999999999999</v>
      </c>
      <c r="BT308" s="35">
        <v>144.69999999999999</v>
      </c>
      <c r="BU308" s="35">
        <v>144.69999999999999</v>
      </c>
      <c r="BV308" s="35">
        <v>144.69999999999999</v>
      </c>
      <c r="BW308" s="35">
        <v>144.69999999999999</v>
      </c>
      <c r="BX308" s="35">
        <v>147.1</v>
      </c>
      <c r="BY308" s="35">
        <v>153.6</v>
      </c>
      <c r="BZ308" s="35">
        <v>154.6</v>
      </c>
      <c r="CA308" s="35">
        <v>152.9</v>
      </c>
      <c r="CB308" s="35">
        <v>158.80000000000001</v>
      </c>
      <c r="CC308" s="35">
        <v>159.80000000000001</v>
      </c>
      <c r="CD308" s="35">
        <v>159.80000000000001</v>
      </c>
      <c r="CE308" s="35">
        <v>161.30000000000001</v>
      </c>
      <c r="CF308" s="35">
        <v>161.30000000000001</v>
      </c>
      <c r="CG308" s="35">
        <v>161.30000000000001</v>
      </c>
      <c r="CH308" s="35">
        <v>161.30000000000001</v>
      </c>
      <c r="CI308" s="35">
        <v>161.9</v>
      </c>
      <c r="CJ308" s="35">
        <v>164.5</v>
      </c>
      <c r="CK308" s="35">
        <v>164.9</v>
      </c>
      <c r="CL308" s="35">
        <v>165.1</v>
      </c>
    </row>
    <row r="309" spans="1:90">
      <c r="A309" s="43" t="s">
        <v>646</v>
      </c>
      <c r="B309" s="43" t="s">
        <v>647</v>
      </c>
      <c r="C309" s="34">
        <v>1.439E-2</v>
      </c>
      <c r="D309" s="35">
        <v>96.1</v>
      </c>
      <c r="E309" s="35">
        <v>94.7</v>
      </c>
      <c r="F309" s="35">
        <v>94.7</v>
      </c>
      <c r="G309" s="35">
        <v>94.7</v>
      </c>
      <c r="H309" s="35">
        <v>94.7</v>
      </c>
      <c r="I309" s="35">
        <v>94.7</v>
      </c>
      <c r="J309" s="35">
        <v>94.7</v>
      </c>
      <c r="K309" s="35">
        <v>94.7</v>
      </c>
      <c r="L309" s="35">
        <v>94.7</v>
      </c>
      <c r="M309" s="35">
        <v>94.7</v>
      </c>
      <c r="N309" s="35">
        <v>94.7</v>
      </c>
      <c r="O309" s="35">
        <v>94.7</v>
      </c>
      <c r="P309" s="35">
        <v>97</v>
      </c>
      <c r="Q309" s="35">
        <v>97</v>
      </c>
      <c r="R309" s="35">
        <v>97</v>
      </c>
      <c r="S309" s="35">
        <v>97</v>
      </c>
      <c r="T309" s="35">
        <v>97</v>
      </c>
      <c r="U309" s="35">
        <v>97</v>
      </c>
      <c r="V309" s="35">
        <v>97</v>
      </c>
      <c r="W309" s="35">
        <v>97</v>
      </c>
      <c r="X309" s="35">
        <v>97</v>
      </c>
      <c r="Y309" s="35">
        <v>97</v>
      </c>
      <c r="Z309" s="35">
        <v>97</v>
      </c>
      <c r="AA309" s="35">
        <v>97</v>
      </c>
      <c r="AB309" s="35">
        <v>92.2</v>
      </c>
      <c r="AC309" s="35">
        <v>92.2</v>
      </c>
      <c r="AD309" s="35">
        <v>92.2</v>
      </c>
      <c r="AE309" s="35">
        <v>92.2</v>
      </c>
      <c r="AF309" s="35">
        <v>93</v>
      </c>
      <c r="AG309" s="35">
        <v>93</v>
      </c>
      <c r="AH309" s="35">
        <v>97.6</v>
      </c>
      <c r="AI309" s="35">
        <v>110.6</v>
      </c>
      <c r="AJ309" s="35">
        <v>110.6</v>
      </c>
      <c r="AK309" s="35">
        <v>110.6</v>
      </c>
      <c r="AL309" s="35">
        <v>109.2</v>
      </c>
      <c r="AM309" s="35">
        <v>105.1</v>
      </c>
      <c r="AN309" s="35">
        <v>105.7</v>
      </c>
      <c r="AO309" s="35">
        <v>105.7</v>
      </c>
      <c r="AP309" s="35">
        <v>105.7</v>
      </c>
      <c r="AQ309" s="35">
        <v>106.8</v>
      </c>
      <c r="AR309" s="35">
        <v>106.8</v>
      </c>
      <c r="AS309" s="35">
        <v>106.8</v>
      </c>
      <c r="AT309" s="35">
        <v>106.8</v>
      </c>
      <c r="AU309" s="35">
        <v>106.8</v>
      </c>
      <c r="AV309" s="35">
        <v>106.8</v>
      </c>
      <c r="AW309" s="35">
        <v>106.8</v>
      </c>
      <c r="AX309" s="35">
        <v>106.8</v>
      </c>
      <c r="AY309" s="35">
        <v>106.8</v>
      </c>
      <c r="AZ309" s="35">
        <v>105.6</v>
      </c>
      <c r="BA309" s="35">
        <v>105.4</v>
      </c>
      <c r="BB309" s="35">
        <v>104.9</v>
      </c>
      <c r="BC309" s="35">
        <v>104.9</v>
      </c>
      <c r="BD309" s="35">
        <v>104.9</v>
      </c>
      <c r="BE309" s="35">
        <v>115.6</v>
      </c>
      <c r="BF309" s="35">
        <v>119.1</v>
      </c>
      <c r="BG309" s="35">
        <v>119.1</v>
      </c>
      <c r="BH309" s="35">
        <v>119.1</v>
      </c>
      <c r="BI309" s="35">
        <v>119.1</v>
      </c>
      <c r="BJ309" s="35">
        <v>119.1</v>
      </c>
      <c r="BK309" s="35">
        <v>119.1</v>
      </c>
      <c r="BL309" s="35">
        <v>119.1</v>
      </c>
      <c r="BM309" s="35">
        <v>119.1</v>
      </c>
      <c r="BN309" s="35">
        <v>119.1</v>
      </c>
      <c r="BO309" s="35">
        <v>119.5</v>
      </c>
      <c r="BP309" s="35">
        <v>120</v>
      </c>
      <c r="BQ309" s="35">
        <v>121.2</v>
      </c>
      <c r="BR309" s="35">
        <v>126.4</v>
      </c>
      <c r="BS309" s="35">
        <v>132.69999999999999</v>
      </c>
      <c r="BT309" s="35">
        <v>132.69999999999999</v>
      </c>
      <c r="BU309" s="35">
        <v>132.69999999999999</v>
      </c>
      <c r="BV309" s="35">
        <v>132.69999999999999</v>
      </c>
      <c r="BW309" s="35">
        <v>132.69999999999999</v>
      </c>
      <c r="BX309" s="35">
        <v>134.4</v>
      </c>
      <c r="BY309" s="35">
        <v>141</v>
      </c>
      <c r="BZ309" s="35">
        <v>141</v>
      </c>
      <c r="CA309" s="35">
        <v>141</v>
      </c>
      <c r="CB309" s="35">
        <v>141</v>
      </c>
      <c r="CC309" s="35">
        <v>141</v>
      </c>
      <c r="CD309" s="35">
        <v>141</v>
      </c>
      <c r="CE309" s="35">
        <v>141</v>
      </c>
      <c r="CF309" s="35">
        <v>141</v>
      </c>
      <c r="CG309" s="35">
        <v>144.4</v>
      </c>
      <c r="CH309" s="35">
        <v>144.4</v>
      </c>
      <c r="CI309" s="35">
        <v>144.4</v>
      </c>
      <c r="CJ309" s="35">
        <v>144.4</v>
      </c>
      <c r="CK309" s="35">
        <v>144.4</v>
      </c>
      <c r="CL309" s="35">
        <v>145.1</v>
      </c>
    </row>
    <row r="310" spans="1:90">
      <c r="A310" s="43" t="s">
        <v>648</v>
      </c>
      <c r="B310" s="43" t="s">
        <v>649</v>
      </c>
      <c r="C310" s="34">
        <v>1.5570000000000001E-2</v>
      </c>
      <c r="D310" s="35">
        <v>100</v>
      </c>
      <c r="E310" s="35">
        <v>100</v>
      </c>
      <c r="F310" s="35">
        <v>100</v>
      </c>
      <c r="G310" s="35">
        <v>105</v>
      </c>
      <c r="H310" s="35">
        <v>105</v>
      </c>
      <c r="I310" s="35">
        <v>105</v>
      </c>
      <c r="J310" s="35">
        <v>105</v>
      </c>
      <c r="K310" s="35">
        <v>105</v>
      </c>
      <c r="L310" s="35">
        <v>105</v>
      </c>
      <c r="M310" s="35">
        <v>105</v>
      </c>
      <c r="N310" s="35">
        <v>105</v>
      </c>
      <c r="O310" s="35">
        <v>105</v>
      </c>
      <c r="P310" s="35">
        <v>105</v>
      </c>
      <c r="Q310" s="35">
        <v>105</v>
      </c>
      <c r="R310" s="35">
        <v>105</v>
      </c>
      <c r="S310" s="35">
        <v>97.9</v>
      </c>
      <c r="T310" s="35">
        <v>97.9</v>
      </c>
      <c r="U310" s="35">
        <v>97.9</v>
      </c>
      <c r="V310" s="35">
        <v>99.4</v>
      </c>
      <c r="W310" s="35">
        <v>99.4</v>
      </c>
      <c r="X310" s="35">
        <v>99.4</v>
      </c>
      <c r="Y310" s="35">
        <v>99.4</v>
      </c>
      <c r="Z310" s="35">
        <v>99.4</v>
      </c>
      <c r="AA310" s="35">
        <v>99.4</v>
      </c>
      <c r="AB310" s="35">
        <v>99.4</v>
      </c>
      <c r="AC310" s="35">
        <v>99.4</v>
      </c>
      <c r="AD310" s="35">
        <v>99.4</v>
      </c>
      <c r="AE310" s="35">
        <v>103</v>
      </c>
      <c r="AF310" s="35">
        <v>103</v>
      </c>
      <c r="AG310" s="35">
        <v>103</v>
      </c>
      <c r="AH310" s="35">
        <v>103</v>
      </c>
      <c r="AI310" s="35">
        <v>103</v>
      </c>
      <c r="AJ310" s="35">
        <v>103</v>
      </c>
      <c r="AK310" s="35">
        <v>103</v>
      </c>
      <c r="AL310" s="35">
        <v>103</v>
      </c>
      <c r="AM310" s="35">
        <v>103</v>
      </c>
      <c r="AN310" s="35">
        <v>103</v>
      </c>
      <c r="AO310" s="35">
        <v>103</v>
      </c>
      <c r="AP310" s="35">
        <v>103</v>
      </c>
      <c r="AQ310" s="35">
        <v>103</v>
      </c>
      <c r="AR310" s="35">
        <v>105.3</v>
      </c>
      <c r="AS310" s="35">
        <v>105.3</v>
      </c>
      <c r="AT310" s="35">
        <v>152.30000000000001</v>
      </c>
      <c r="AU310" s="35">
        <v>152.30000000000001</v>
      </c>
      <c r="AV310" s="35">
        <v>152.30000000000001</v>
      </c>
      <c r="AW310" s="35">
        <v>152.30000000000001</v>
      </c>
      <c r="AX310" s="35">
        <v>183.6</v>
      </c>
      <c r="AY310" s="35">
        <v>151.69999999999999</v>
      </c>
      <c r="AZ310" s="35">
        <v>151.5</v>
      </c>
      <c r="BA310" s="35">
        <v>151.5</v>
      </c>
      <c r="BB310" s="35">
        <v>151.80000000000001</v>
      </c>
      <c r="BC310" s="35">
        <v>149.30000000000001</v>
      </c>
      <c r="BD310" s="35">
        <v>149.30000000000001</v>
      </c>
      <c r="BE310" s="35">
        <v>149.30000000000001</v>
      </c>
      <c r="BF310" s="35">
        <v>152.5</v>
      </c>
      <c r="BG310" s="35">
        <v>153.69999999999999</v>
      </c>
      <c r="BH310" s="35">
        <v>216</v>
      </c>
      <c r="BI310" s="35">
        <v>213.6</v>
      </c>
      <c r="BJ310" s="35">
        <v>228.5</v>
      </c>
      <c r="BK310" s="35">
        <v>228.5</v>
      </c>
      <c r="BL310" s="35">
        <v>228.6</v>
      </c>
      <c r="BM310" s="35">
        <v>228.6</v>
      </c>
      <c r="BN310" s="35">
        <v>228.6</v>
      </c>
      <c r="BO310" s="35">
        <v>228.6</v>
      </c>
      <c r="BP310" s="35">
        <v>228.6</v>
      </c>
      <c r="BQ310" s="35">
        <v>228.6</v>
      </c>
      <c r="BR310" s="35">
        <v>228.6</v>
      </c>
      <c r="BS310" s="35">
        <v>228.6</v>
      </c>
      <c r="BT310" s="35">
        <v>228.6</v>
      </c>
      <c r="BU310" s="35">
        <v>228.6</v>
      </c>
      <c r="BV310" s="35">
        <v>228.6</v>
      </c>
      <c r="BW310" s="35">
        <v>228.6</v>
      </c>
      <c r="BX310" s="35">
        <v>246.3</v>
      </c>
      <c r="BY310" s="35">
        <v>272.8</v>
      </c>
      <c r="BZ310" s="35">
        <v>272.8</v>
      </c>
      <c r="CA310" s="35">
        <v>272.8</v>
      </c>
      <c r="CB310" s="35">
        <v>272.8</v>
      </c>
      <c r="CC310" s="35">
        <v>278.8</v>
      </c>
      <c r="CD310" s="35">
        <v>272.8</v>
      </c>
      <c r="CE310" s="35">
        <v>272.8</v>
      </c>
      <c r="CF310" s="35">
        <v>272.8</v>
      </c>
      <c r="CG310" s="35">
        <v>272.8</v>
      </c>
      <c r="CH310" s="35">
        <v>272.8</v>
      </c>
      <c r="CI310" s="35">
        <v>272.8</v>
      </c>
      <c r="CJ310" s="35">
        <v>277.8</v>
      </c>
      <c r="CK310" s="35">
        <v>277.8</v>
      </c>
      <c r="CL310" s="35">
        <v>280.39999999999998</v>
      </c>
    </row>
    <row r="311" spans="1:90">
      <c r="A311" s="43" t="s">
        <v>650</v>
      </c>
      <c r="B311" s="43" t="s">
        <v>651</v>
      </c>
      <c r="C311" s="34">
        <v>1.281E-2</v>
      </c>
      <c r="D311" s="35">
        <v>102.5</v>
      </c>
      <c r="E311" s="35">
        <v>102.5</v>
      </c>
      <c r="F311" s="35">
        <v>103.5</v>
      </c>
      <c r="G311" s="35">
        <v>104.9</v>
      </c>
      <c r="H311" s="35">
        <v>104.9</v>
      </c>
      <c r="I311" s="35">
        <v>104.9</v>
      </c>
      <c r="J311" s="35">
        <v>104.5</v>
      </c>
      <c r="K311" s="35">
        <v>104.4</v>
      </c>
      <c r="L311" s="35">
        <v>104.4</v>
      </c>
      <c r="M311" s="35">
        <v>104.4</v>
      </c>
      <c r="N311" s="35">
        <v>104.5</v>
      </c>
      <c r="O311" s="35">
        <v>107</v>
      </c>
      <c r="P311" s="35">
        <v>109.8</v>
      </c>
      <c r="Q311" s="35">
        <v>107.8</v>
      </c>
      <c r="R311" s="35">
        <v>110.2</v>
      </c>
      <c r="S311" s="35">
        <v>111.1</v>
      </c>
      <c r="T311" s="35">
        <v>111.5</v>
      </c>
      <c r="U311" s="35">
        <v>107.5</v>
      </c>
      <c r="V311" s="35">
        <v>107.5</v>
      </c>
      <c r="W311" s="35">
        <v>107.5</v>
      </c>
      <c r="X311" s="35">
        <v>107.5</v>
      </c>
      <c r="Y311" s="35">
        <v>108.1</v>
      </c>
      <c r="Z311" s="35">
        <v>113.3</v>
      </c>
      <c r="AA311" s="35">
        <v>114.2</v>
      </c>
      <c r="AB311" s="35">
        <v>117.1</v>
      </c>
      <c r="AC311" s="35">
        <v>117.1</v>
      </c>
      <c r="AD311" s="35">
        <v>117.5</v>
      </c>
      <c r="AE311" s="35">
        <v>117.5</v>
      </c>
      <c r="AF311" s="35">
        <v>119.3</v>
      </c>
      <c r="AG311" s="35">
        <v>120.4</v>
      </c>
      <c r="AH311" s="35">
        <v>120.4</v>
      </c>
      <c r="AI311" s="35">
        <v>120.4</v>
      </c>
      <c r="AJ311" s="35">
        <v>120.9</v>
      </c>
      <c r="AK311" s="35">
        <v>121.8</v>
      </c>
      <c r="AL311" s="35">
        <v>121.8</v>
      </c>
      <c r="AM311" s="35">
        <v>118.4</v>
      </c>
      <c r="AN311" s="35">
        <v>121.5</v>
      </c>
      <c r="AO311" s="35">
        <v>121.5</v>
      </c>
      <c r="AP311" s="35">
        <v>122.3</v>
      </c>
      <c r="AQ311" s="35">
        <v>122.5</v>
      </c>
      <c r="AR311" s="35">
        <v>122.5</v>
      </c>
      <c r="AS311" s="35">
        <v>122.5</v>
      </c>
      <c r="AT311" s="35">
        <v>122.6</v>
      </c>
      <c r="AU311" s="35">
        <v>122.6</v>
      </c>
      <c r="AV311" s="35">
        <v>122.6</v>
      </c>
      <c r="AW311" s="35">
        <v>122.7</v>
      </c>
      <c r="AX311" s="35">
        <v>122.7</v>
      </c>
      <c r="AY311" s="35">
        <v>122.7</v>
      </c>
      <c r="AZ311" s="35">
        <v>127.2</v>
      </c>
      <c r="BA311" s="35">
        <v>127.2</v>
      </c>
      <c r="BB311" s="35">
        <v>127.4</v>
      </c>
      <c r="BC311" s="35">
        <v>127.6</v>
      </c>
      <c r="BD311" s="35">
        <v>127.6</v>
      </c>
      <c r="BE311" s="35">
        <v>127.4</v>
      </c>
      <c r="BF311" s="35">
        <v>127.5</v>
      </c>
      <c r="BG311" s="35">
        <v>127.4</v>
      </c>
      <c r="BH311" s="35">
        <v>127.6</v>
      </c>
      <c r="BI311" s="35">
        <v>127.4</v>
      </c>
      <c r="BJ311" s="35">
        <v>127.4</v>
      </c>
      <c r="BK311" s="35">
        <v>127.3</v>
      </c>
      <c r="BL311" s="35">
        <v>127.2</v>
      </c>
      <c r="BM311" s="35">
        <v>127.2</v>
      </c>
      <c r="BN311" s="35">
        <v>128.80000000000001</v>
      </c>
      <c r="BO311" s="35">
        <v>127.8</v>
      </c>
      <c r="BP311" s="35">
        <v>129.9</v>
      </c>
      <c r="BQ311" s="35">
        <v>129.9</v>
      </c>
      <c r="BR311" s="35">
        <v>129.9</v>
      </c>
      <c r="BS311" s="35">
        <v>129.9</v>
      </c>
      <c r="BT311" s="35">
        <v>129.9</v>
      </c>
      <c r="BU311" s="35">
        <v>129.9</v>
      </c>
      <c r="BV311" s="35">
        <v>129.9</v>
      </c>
      <c r="BW311" s="35">
        <v>129.9</v>
      </c>
      <c r="BX311" s="35">
        <v>133.69999999999999</v>
      </c>
      <c r="BY311" s="35">
        <v>134.5</v>
      </c>
      <c r="BZ311" s="35">
        <v>133.69999999999999</v>
      </c>
      <c r="CA311" s="35">
        <v>130.1</v>
      </c>
      <c r="CB311" s="35">
        <v>132.69999999999999</v>
      </c>
      <c r="CC311" s="35">
        <v>140.5</v>
      </c>
      <c r="CD311" s="35">
        <v>140.9</v>
      </c>
      <c r="CE311" s="35">
        <v>142.69999999999999</v>
      </c>
      <c r="CF311" s="35">
        <v>142.69999999999999</v>
      </c>
      <c r="CG311" s="35">
        <v>142.69999999999999</v>
      </c>
      <c r="CH311" s="35">
        <v>142.69999999999999</v>
      </c>
      <c r="CI311" s="35">
        <v>142.69999999999999</v>
      </c>
      <c r="CJ311" s="35">
        <v>143.1</v>
      </c>
      <c r="CK311" s="35">
        <v>143.1</v>
      </c>
      <c r="CL311" s="35">
        <v>143.1</v>
      </c>
    </row>
    <row r="312" spans="1:90">
      <c r="A312" s="43" t="s">
        <v>652</v>
      </c>
      <c r="B312" s="43" t="s">
        <v>653</v>
      </c>
      <c r="C312" s="34">
        <v>0.24088000000000001</v>
      </c>
      <c r="D312" s="35">
        <v>101.2</v>
      </c>
      <c r="E312" s="35">
        <v>101.2</v>
      </c>
      <c r="F312" s="35">
        <v>101.2</v>
      </c>
      <c r="G312" s="35">
        <v>103.1</v>
      </c>
      <c r="H312" s="35">
        <v>103.3</v>
      </c>
      <c r="I312" s="35">
        <v>102.4</v>
      </c>
      <c r="J312" s="35">
        <v>104.3</v>
      </c>
      <c r="K312" s="35">
        <v>108</v>
      </c>
      <c r="L312" s="35">
        <v>108.6</v>
      </c>
      <c r="M312" s="35">
        <v>111.5</v>
      </c>
      <c r="N312" s="35">
        <v>111.2</v>
      </c>
      <c r="O312" s="35">
        <v>109.8</v>
      </c>
      <c r="P312" s="35">
        <v>111.9</v>
      </c>
      <c r="Q312" s="35">
        <v>112.7</v>
      </c>
      <c r="R312" s="35">
        <v>113.9</v>
      </c>
      <c r="S312" s="35">
        <v>114.2</v>
      </c>
      <c r="T312" s="35">
        <v>116</v>
      </c>
      <c r="U312" s="35">
        <v>116.1</v>
      </c>
      <c r="V312" s="35">
        <v>116.6</v>
      </c>
      <c r="W312" s="35">
        <v>117.5</v>
      </c>
      <c r="X312" s="35">
        <v>116</v>
      </c>
      <c r="Y312" s="35">
        <v>115.5</v>
      </c>
      <c r="Z312" s="35">
        <v>117.9</v>
      </c>
      <c r="AA312" s="35">
        <v>119.4</v>
      </c>
      <c r="AB312" s="35">
        <v>122.3</v>
      </c>
      <c r="AC312" s="35">
        <v>123.1</v>
      </c>
      <c r="AD312" s="35">
        <v>126.5</v>
      </c>
      <c r="AE312" s="35">
        <v>131.9</v>
      </c>
      <c r="AF312" s="35">
        <v>131.9</v>
      </c>
      <c r="AG312" s="35">
        <v>132.6</v>
      </c>
      <c r="AH312" s="35">
        <v>132.5</v>
      </c>
      <c r="AI312" s="35">
        <v>131.80000000000001</v>
      </c>
      <c r="AJ312" s="35">
        <v>131</v>
      </c>
      <c r="AK312" s="35">
        <v>134.1</v>
      </c>
      <c r="AL312" s="35">
        <v>133.69999999999999</v>
      </c>
      <c r="AM312" s="35">
        <v>135.19999999999999</v>
      </c>
      <c r="AN312" s="35">
        <v>133.6</v>
      </c>
      <c r="AO312" s="35">
        <v>135.30000000000001</v>
      </c>
      <c r="AP312" s="35">
        <v>135.30000000000001</v>
      </c>
      <c r="AQ312" s="35">
        <v>134.30000000000001</v>
      </c>
      <c r="AR312" s="35">
        <v>137.80000000000001</v>
      </c>
      <c r="AS312" s="35">
        <v>139.69999999999999</v>
      </c>
      <c r="AT312" s="35">
        <v>141.6</v>
      </c>
      <c r="AU312" s="35">
        <v>143.19999999999999</v>
      </c>
      <c r="AV312" s="35">
        <v>142.80000000000001</v>
      </c>
      <c r="AW312" s="35">
        <v>142.30000000000001</v>
      </c>
      <c r="AX312" s="35">
        <v>141.19999999999999</v>
      </c>
      <c r="AY312" s="35">
        <v>141.30000000000001</v>
      </c>
      <c r="AZ312" s="35">
        <v>147.6</v>
      </c>
      <c r="BA312" s="35">
        <v>148.30000000000001</v>
      </c>
      <c r="BB312" s="35">
        <v>149.19999999999999</v>
      </c>
      <c r="BC312" s="35">
        <v>154.80000000000001</v>
      </c>
      <c r="BD312" s="35">
        <v>154.80000000000001</v>
      </c>
      <c r="BE312" s="35">
        <v>155.4</v>
      </c>
      <c r="BF312" s="35">
        <v>156.69999999999999</v>
      </c>
      <c r="BG312" s="35">
        <v>156.80000000000001</v>
      </c>
      <c r="BH312" s="35">
        <v>161.30000000000001</v>
      </c>
      <c r="BI312" s="35">
        <v>165.3</v>
      </c>
      <c r="BJ312" s="35">
        <v>165.5</v>
      </c>
      <c r="BK312" s="35">
        <v>165.7</v>
      </c>
      <c r="BL312" s="35">
        <v>159.6</v>
      </c>
      <c r="BM312" s="35">
        <v>162.9</v>
      </c>
      <c r="BN312" s="35">
        <v>163.9</v>
      </c>
      <c r="BO312" s="35">
        <v>168.8</v>
      </c>
      <c r="BP312" s="35">
        <v>165.8</v>
      </c>
      <c r="BQ312" s="35">
        <v>164.3</v>
      </c>
      <c r="BR312" s="35">
        <v>164.1</v>
      </c>
      <c r="BS312" s="35">
        <v>164.1</v>
      </c>
      <c r="BT312" s="35">
        <v>163.9</v>
      </c>
      <c r="BU312" s="35">
        <v>162.80000000000001</v>
      </c>
      <c r="BV312" s="35">
        <v>162.69999999999999</v>
      </c>
      <c r="BW312" s="35">
        <v>163</v>
      </c>
      <c r="BX312" s="35">
        <v>165.1</v>
      </c>
      <c r="BY312" s="35">
        <v>163</v>
      </c>
      <c r="BZ312" s="35">
        <v>163.1</v>
      </c>
      <c r="CA312" s="35">
        <v>165.6</v>
      </c>
      <c r="CB312" s="35">
        <v>168.1</v>
      </c>
      <c r="CC312" s="35">
        <v>179.3</v>
      </c>
      <c r="CD312" s="35">
        <v>183.4</v>
      </c>
      <c r="CE312" s="35">
        <v>180.2</v>
      </c>
      <c r="CF312" s="35">
        <v>180.8</v>
      </c>
      <c r="CG312" s="35">
        <v>181.2</v>
      </c>
      <c r="CH312" s="35">
        <v>182.1</v>
      </c>
      <c r="CI312" s="35">
        <v>181.1</v>
      </c>
      <c r="CJ312" s="35">
        <v>182.6</v>
      </c>
      <c r="CK312" s="35">
        <v>182.6</v>
      </c>
      <c r="CL312" s="35">
        <v>184.1</v>
      </c>
    </row>
    <row r="313" spans="1:90">
      <c r="A313" s="43" t="s">
        <v>654</v>
      </c>
      <c r="B313" s="43" t="s">
        <v>655</v>
      </c>
      <c r="C313" s="34">
        <v>0.16825999999999999</v>
      </c>
      <c r="D313" s="35">
        <v>101.4</v>
      </c>
      <c r="E313" s="35">
        <v>101.4</v>
      </c>
      <c r="F313" s="35">
        <v>101.4</v>
      </c>
      <c r="G313" s="35">
        <v>104</v>
      </c>
      <c r="H313" s="35">
        <v>104.2</v>
      </c>
      <c r="I313" s="35">
        <v>103.5</v>
      </c>
      <c r="J313" s="35">
        <v>106.1</v>
      </c>
      <c r="K313" s="35">
        <v>111.3</v>
      </c>
      <c r="L313" s="35">
        <v>112.5</v>
      </c>
      <c r="M313" s="35">
        <v>116.3</v>
      </c>
      <c r="N313" s="35">
        <v>115.7</v>
      </c>
      <c r="O313" s="35">
        <v>113.8</v>
      </c>
      <c r="P313" s="35">
        <v>116.8</v>
      </c>
      <c r="Q313" s="35">
        <v>118.1</v>
      </c>
      <c r="R313" s="35">
        <v>119.6</v>
      </c>
      <c r="S313" s="35">
        <v>119.4</v>
      </c>
      <c r="T313" s="35">
        <v>121.6</v>
      </c>
      <c r="U313" s="35">
        <v>121.6</v>
      </c>
      <c r="V313" s="35">
        <v>122.3</v>
      </c>
      <c r="W313" s="35">
        <v>123.6</v>
      </c>
      <c r="X313" s="35">
        <v>121.5</v>
      </c>
      <c r="Y313" s="35">
        <v>120.7</v>
      </c>
      <c r="Z313" s="35">
        <v>123.9</v>
      </c>
      <c r="AA313" s="35">
        <v>125.7</v>
      </c>
      <c r="AB313" s="35">
        <v>130.4</v>
      </c>
      <c r="AC313" s="35">
        <v>131.4</v>
      </c>
      <c r="AD313" s="35">
        <v>135.4</v>
      </c>
      <c r="AE313" s="35">
        <v>141</v>
      </c>
      <c r="AF313" s="35">
        <v>139.80000000000001</v>
      </c>
      <c r="AG313" s="35">
        <v>140.4</v>
      </c>
      <c r="AH313" s="35">
        <v>140.1</v>
      </c>
      <c r="AI313" s="35">
        <v>139.30000000000001</v>
      </c>
      <c r="AJ313" s="35">
        <v>138.19999999999999</v>
      </c>
      <c r="AK313" s="35">
        <v>142.1</v>
      </c>
      <c r="AL313" s="35">
        <v>141.6</v>
      </c>
      <c r="AM313" s="35">
        <v>143.9</v>
      </c>
      <c r="AN313" s="35">
        <v>141.6</v>
      </c>
      <c r="AO313" s="35">
        <v>143</v>
      </c>
      <c r="AP313" s="35">
        <v>142.4</v>
      </c>
      <c r="AQ313" s="35">
        <v>141.1</v>
      </c>
      <c r="AR313" s="35">
        <v>146</v>
      </c>
      <c r="AS313" s="35">
        <v>148.5</v>
      </c>
      <c r="AT313" s="35">
        <v>150.9</v>
      </c>
      <c r="AU313" s="35">
        <v>152.4</v>
      </c>
      <c r="AV313" s="35">
        <v>151.80000000000001</v>
      </c>
      <c r="AW313" s="35">
        <v>151.1</v>
      </c>
      <c r="AX313" s="35">
        <v>149.6</v>
      </c>
      <c r="AY313" s="35">
        <v>149.80000000000001</v>
      </c>
      <c r="AZ313" s="35">
        <v>157.19999999999999</v>
      </c>
      <c r="BA313" s="35">
        <v>156.6</v>
      </c>
      <c r="BB313" s="35">
        <v>157.69999999999999</v>
      </c>
      <c r="BC313" s="35">
        <v>165.8</v>
      </c>
      <c r="BD313" s="35">
        <v>165.8</v>
      </c>
      <c r="BE313" s="35">
        <v>166.6</v>
      </c>
      <c r="BF313" s="35">
        <v>168</v>
      </c>
      <c r="BG313" s="35">
        <v>168.2</v>
      </c>
      <c r="BH313" s="35">
        <v>174.6</v>
      </c>
      <c r="BI313" s="35">
        <v>180.4</v>
      </c>
      <c r="BJ313" s="35">
        <v>180.4</v>
      </c>
      <c r="BK313" s="35">
        <v>180.7</v>
      </c>
      <c r="BL313" s="35">
        <v>171.9</v>
      </c>
      <c r="BM313" s="35">
        <v>176.6</v>
      </c>
      <c r="BN313" s="35">
        <v>179.5</v>
      </c>
      <c r="BO313" s="35">
        <v>186.8</v>
      </c>
      <c r="BP313" s="35">
        <v>182.5</v>
      </c>
      <c r="BQ313" s="35">
        <v>180.3</v>
      </c>
      <c r="BR313" s="35">
        <v>179.9</v>
      </c>
      <c r="BS313" s="35">
        <v>179.9</v>
      </c>
      <c r="BT313" s="35">
        <v>179.6</v>
      </c>
      <c r="BU313" s="35">
        <v>177.8</v>
      </c>
      <c r="BV313" s="35">
        <v>177.5</v>
      </c>
      <c r="BW313" s="35">
        <v>178.1</v>
      </c>
      <c r="BX313" s="35">
        <v>180.7</v>
      </c>
      <c r="BY313" s="35">
        <v>176.7</v>
      </c>
      <c r="BZ313" s="35">
        <v>176.3</v>
      </c>
      <c r="CA313" s="35">
        <v>179.7</v>
      </c>
      <c r="CB313" s="35">
        <v>183.3</v>
      </c>
      <c r="CC313" s="35">
        <v>198.1</v>
      </c>
      <c r="CD313" s="35">
        <v>203.8</v>
      </c>
      <c r="CE313" s="35">
        <v>199.3</v>
      </c>
      <c r="CF313" s="35">
        <v>200.1</v>
      </c>
      <c r="CG313" s="35">
        <v>200.6</v>
      </c>
      <c r="CH313" s="35">
        <v>201.7</v>
      </c>
      <c r="CI313" s="35">
        <v>200.4</v>
      </c>
      <c r="CJ313" s="35">
        <v>202.5</v>
      </c>
      <c r="CK313" s="35">
        <v>202.6</v>
      </c>
      <c r="CL313" s="35">
        <v>204.2</v>
      </c>
    </row>
    <row r="314" spans="1:90">
      <c r="A314" s="43" t="s">
        <v>656</v>
      </c>
      <c r="B314" s="43" t="s">
        <v>657</v>
      </c>
      <c r="C314" s="34">
        <v>7.2620000000000004E-2</v>
      </c>
      <c r="D314" s="35">
        <v>100.7</v>
      </c>
      <c r="E314" s="35">
        <v>100.8</v>
      </c>
      <c r="F314" s="35">
        <v>100.8</v>
      </c>
      <c r="G314" s="35">
        <v>101.1</v>
      </c>
      <c r="H314" s="35">
        <v>101.1</v>
      </c>
      <c r="I314" s="35">
        <v>99.8</v>
      </c>
      <c r="J314" s="35">
        <v>100.2</v>
      </c>
      <c r="K314" s="35">
        <v>100.4</v>
      </c>
      <c r="L314" s="35">
        <v>99.6</v>
      </c>
      <c r="M314" s="35">
        <v>100.4</v>
      </c>
      <c r="N314" s="35">
        <v>100.8</v>
      </c>
      <c r="O314" s="35">
        <v>100.4</v>
      </c>
      <c r="P314" s="35">
        <v>100.5</v>
      </c>
      <c r="Q314" s="35">
        <v>100.1</v>
      </c>
      <c r="R314" s="35">
        <v>100.6</v>
      </c>
      <c r="S314" s="35">
        <v>102.3</v>
      </c>
      <c r="T314" s="35">
        <v>103.1</v>
      </c>
      <c r="U314" s="35">
        <v>103.2</v>
      </c>
      <c r="V314" s="35">
        <v>103.5</v>
      </c>
      <c r="W314" s="35">
        <v>103.5</v>
      </c>
      <c r="X314" s="35">
        <v>103.4</v>
      </c>
      <c r="Y314" s="35">
        <v>103.4</v>
      </c>
      <c r="Z314" s="35">
        <v>104.1</v>
      </c>
      <c r="AA314" s="35">
        <v>104.6</v>
      </c>
      <c r="AB314" s="35">
        <v>103.6</v>
      </c>
      <c r="AC314" s="35">
        <v>103.9</v>
      </c>
      <c r="AD314" s="35">
        <v>106</v>
      </c>
      <c r="AE314" s="35">
        <v>110.8</v>
      </c>
      <c r="AF314" s="35">
        <v>113.5</v>
      </c>
      <c r="AG314" s="35">
        <v>114.5</v>
      </c>
      <c r="AH314" s="35">
        <v>114.9</v>
      </c>
      <c r="AI314" s="35">
        <v>114.5</v>
      </c>
      <c r="AJ314" s="35">
        <v>114.5</v>
      </c>
      <c r="AK314" s="35">
        <v>115.7</v>
      </c>
      <c r="AL314" s="35">
        <v>115.3</v>
      </c>
      <c r="AM314" s="35">
        <v>115</v>
      </c>
      <c r="AN314" s="35">
        <v>115.2</v>
      </c>
      <c r="AO314" s="35">
        <v>117.8</v>
      </c>
      <c r="AP314" s="35">
        <v>118.7</v>
      </c>
      <c r="AQ314" s="35">
        <v>118.4</v>
      </c>
      <c r="AR314" s="35">
        <v>118.7</v>
      </c>
      <c r="AS314" s="35">
        <v>119.2</v>
      </c>
      <c r="AT314" s="35">
        <v>119.9</v>
      </c>
      <c r="AU314" s="35">
        <v>121.8</v>
      </c>
      <c r="AV314" s="35">
        <v>121.8</v>
      </c>
      <c r="AW314" s="35">
        <v>121.8</v>
      </c>
      <c r="AX314" s="35">
        <v>121.8</v>
      </c>
      <c r="AY314" s="35">
        <v>121.4</v>
      </c>
      <c r="AZ314" s="35">
        <v>125.4</v>
      </c>
      <c r="BA314" s="35">
        <v>128.9</v>
      </c>
      <c r="BB314" s="35">
        <v>129.6</v>
      </c>
      <c r="BC314" s="35">
        <v>129.4</v>
      </c>
      <c r="BD314" s="35">
        <v>129.4</v>
      </c>
      <c r="BE314" s="35">
        <v>129.6</v>
      </c>
      <c r="BF314" s="35">
        <v>130.30000000000001</v>
      </c>
      <c r="BG314" s="35">
        <v>130.4</v>
      </c>
      <c r="BH314" s="35">
        <v>130.4</v>
      </c>
      <c r="BI314" s="35">
        <v>130.4</v>
      </c>
      <c r="BJ314" s="35">
        <v>130.69999999999999</v>
      </c>
      <c r="BK314" s="35">
        <v>130.9</v>
      </c>
      <c r="BL314" s="35">
        <v>131.1</v>
      </c>
      <c r="BM314" s="35">
        <v>131.1</v>
      </c>
      <c r="BN314" s="35">
        <v>127.6</v>
      </c>
      <c r="BO314" s="35">
        <v>127.1</v>
      </c>
      <c r="BP314" s="35">
        <v>127</v>
      </c>
      <c r="BQ314" s="35">
        <v>127.3</v>
      </c>
      <c r="BR314" s="35">
        <v>127.5</v>
      </c>
      <c r="BS314" s="35">
        <v>127.5</v>
      </c>
      <c r="BT314" s="35">
        <v>127.5</v>
      </c>
      <c r="BU314" s="35">
        <v>128</v>
      </c>
      <c r="BV314" s="35">
        <v>128.1</v>
      </c>
      <c r="BW314" s="35">
        <v>128.19999999999999</v>
      </c>
      <c r="BX314" s="35">
        <v>129</v>
      </c>
      <c r="BY314" s="35">
        <v>131.30000000000001</v>
      </c>
      <c r="BZ314" s="35">
        <v>132.5</v>
      </c>
      <c r="CA314" s="35">
        <v>132.69999999999999</v>
      </c>
      <c r="CB314" s="35">
        <v>133.19999999999999</v>
      </c>
      <c r="CC314" s="35">
        <v>136</v>
      </c>
      <c r="CD314" s="35">
        <v>136.1</v>
      </c>
      <c r="CE314" s="35">
        <v>136.1</v>
      </c>
      <c r="CF314" s="35">
        <v>136.1</v>
      </c>
      <c r="CG314" s="35">
        <v>136.1</v>
      </c>
      <c r="CH314" s="35">
        <v>136.5</v>
      </c>
      <c r="CI314" s="35">
        <v>136.30000000000001</v>
      </c>
      <c r="CJ314" s="35">
        <v>136.30000000000001</v>
      </c>
      <c r="CK314" s="35">
        <v>136.30000000000001</v>
      </c>
      <c r="CL314" s="35">
        <v>137.4</v>
      </c>
    </row>
    <row r="315" spans="1:90">
      <c r="A315" s="43" t="s">
        <v>658</v>
      </c>
      <c r="B315" s="43" t="s">
        <v>659</v>
      </c>
      <c r="C315" s="34">
        <v>3.7609999999999998E-2</v>
      </c>
      <c r="D315" s="35">
        <v>101.3</v>
      </c>
      <c r="E315" s="35">
        <v>99.8</v>
      </c>
      <c r="F315" s="35">
        <v>99.1</v>
      </c>
      <c r="G315" s="35">
        <v>104</v>
      </c>
      <c r="H315" s="35">
        <v>101.8</v>
      </c>
      <c r="I315" s="35">
        <v>101.6</v>
      </c>
      <c r="J315" s="35">
        <v>101.5</v>
      </c>
      <c r="K315" s="35">
        <v>102.1</v>
      </c>
      <c r="L315" s="35">
        <v>101</v>
      </c>
      <c r="M315" s="35">
        <v>104.7</v>
      </c>
      <c r="N315" s="35">
        <v>103.3</v>
      </c>
      <c r="O315" s="35">
        <v>103.3</v>
      </c>
      <c r="P315" s="35">
        <v>104.1</v>
      </c>
      <c r="Q315" s="35">
        <v>105.7</v>
      </c>
      <c r="R315" s="35">
        <v>105.7</v>
      </c>
      <c r="S315" s="35">
        <v>105.9</v>
      </c>
      <c r="T315" s="35">
        <v>106</v>
      </c>
      <c r="U315" s="35">
        <v>106.8</v>
      </c>
      <c r="V315" s="35">
        <v>104.6</v>
      </c>
      <c r="W315" s="35">
        <v>104.6</v>
      </c>
      <c r="X315" s="35">
        <v>107.1</v>
      </c>
      <c r="Y315" s="35">
        <v>105.8</v>
      </c>
      <c r="Z315" s="35">
        <v>106.2</v>
      </c>
      <c r="AA315" s="35">
        <v>107.2</v>
      </c>
      <c r="AB315" s="35">
        <v>109.9</v>
      </c>
      <c r="AC315" s="35">
        <v>110.5</v>
      </c>
      <c r="AD315" s="35">
        <v>109.8</v>
      </c>
      <c r="AE315" s="35">
        <v>109.3</v>
      </c>
      <c r="AF315" s="35">
        <v>110.8</v>
      </c>
      <c r="AG315" s="35">
        <v>107.1</v>
      </c>
      <c r="AH315" s="35">
        <v>109.1</v>
      </c>
      <c r="AI315" s="35">
        <v>110.2</v>
      </c>
      <c r="AJ315" s="35">
        <v>109.5</v>
      </c>
      <c r="AK315" s="35">
        <v>108.4</v>
      </c>
      <c r="AL315" s="35">
        <v>106.4</v>
      </c>
      <c r="AM315" s="35">
        <v>108.1</v>
      </c>
      <c r="AN315" s="35">
        <v>113</v>
      </c>
      <c r="AO315" s="35">
        <v>110.1</v>
      </c>
      <c r="AP315" s="35">
        <v>110.8</v>
      </c>
      <c r="AQ315" s="35">
        <v>109.4</v>
      </c>
      <c r="AR315" s="35">
        <v>111.7</v>
      </c>
      <c r="AS315" s="35">
        <v>113.5</v>
      </c>
      <c r="AT315" s="35">
        <v>113.6</v>
      </c>
      <c r="AU315" s="35">
        <v>117.2</v>
      </c>
      <c r="AV315" s="35">
        <v>115.2</v>
      </c>
      <c r="AW315" s="35">
        <v>116.4</v>
      </c>
      <c r="AX315" s="35">
        <v>117.8</v>
      </c>
      <c r="AY315" s="35">
        <v>114</v>
      </c>
      <c r="AZ315" s="35">
        <v>118.9</v>
      </c>
      <c r="BA315" s="35">
        <v>117.6</v>
      </c>
      <c r="BB315" s="35">
        <v>112.4</v>
      </c>
      <c r="BC315" s="35">
        <v>117.4</v>
      </c>
      <c r="BD315" s="35">
        <v>118.3</v>
      </c>
      <c r="BE315" s="35">
        <v>118.2</v>
      </c>
      <c r="BF315" s="35">
        <v>122.1</v>
      </c>
      <c r="BG315" s="35">
        <v>121.7</v>
      </c>
      <c r="BH315" s="35">
        <v>122.1</v>
      </c>
      <c r="BI315" s="35">
        <v>120.5</v>
      </c>
      <c r="BJ315" s="35">
        <v>120.3</v>
      </c>
      <c r="BK315" s="35">
        <v>119.3</v>
      </c>
      <c r="BL315" s="35">
        <v>121.3</v>
      </c>
      <c r="BM315" s="35">
        <v>120.4</v>
      </c>
      <c r="BN315" s="35">
        <v>120.4</v>
      </c>
      <c r="BO315" s="35">
        <v>121.3</v>
      </c>
      <c r="BP315" s="35">
        <v>117.9</v>
      </c>
      <c r="BQ315" s="35">
        <v>117.7</v>
      </c>
      <c r="BR315" s="35">
        <v>118.4</v>
      </c>
      <c r="BS315" s="35">
        <v>117.7</v>
      </c>
      <c r="BT315" s="35">
        <v>119.1</v>
      </c>
      <c r="BU315" s="35">
        <v>119.4</v>
      </c>
      <c r="BV315" s="35">
        <v>119.5</v>
      </c>
      <c r="BW315" s="35">
        <v>117.3</v>
      </c>
      <c r="BX315" s="35">
        <v>121.1</v>
      </c>
      <c r="BY315" s="35">
        <v>119.3</v>
      </c>
      <c r="BZ315" s="35">
        <v>121</v>
      </c>
      <c r="CA315" s="35">
        <v>126.3</v>
      </c>
      <c r="CB315" s="35">
        <v>127.3</v>
      </c>
      <c r="CC315" s="35">
        <v>129.4</v>
      </c>
      <c r="CD315" s="35">
        <v>129.9</v>
      </c>
      <c r="CE315" s="35">
        <v>130.80000000000001</v>
      </c>
      <c r="CF315" s="35">
        <v>132.80000000000001</v>
      </c>
      <c r="CG315" s="35">
        <v>129</v>
      </c>
      <c r="CH315" s="35">
        <v>128.80000000000001</v>
      </c>
      <c r="CI315" s="35">
        <v>134.5</v>
      </c>
      <c r="CJ315" s="35">
        <v>137.5</v>
      </c>
      <c r="CK315" s="35">
        <v>136.69999999999999</v>
      </c>
      <c r="CL315" s="35">
        <v>134.6</v>
      </c>
    </row>
    <row r="316" spans="1:90">
      <c r="A316" s="43" t="s">
        <v>660</v>
      </c>
      <c r="B316" s="43" t="s">
        <v>661</v>
      </c>
      <c r="C316" s="34">
        <v>2.6610000000000002E-2</v>
      </c>
      <c r="D316" s="35">
        <v>101.9</v>
      </c>
      <c r="E316" s="35">
        <v>99.7</v>
      </c>
      <c r="F316" s="35">
        <v>98.7</v>
      </c>
      <c r="G316" s="35">
        <v>106.6</v>
      </c>
      <c r="H316" s="35">
        <v>103.5</v>
      </c>
      <c r="I316" s="35">
        <v>103.2</v>
      </c>
      <c r="J316" s="35">
        <v>103.1</v>
      </c>
      <c r="K316" s="35">
        <v>103.9</v>
      </c>
      <c r="L316" s="35">
        <v>102.3</v>
      </c>
      <c r="M316" s="35">
        <v>107.6</v>
      </c>
      <c r="N316" s="35">
        <v>105.6</v>
      </c>
      <c r="O316" s="35">
        <v>105.6</v>
      </c>
      <c r="P316" s="35">
        <v>106.7</v>
      </c>
      <c r="Q316" s="35">
        <v>109</v>
      </c>
      <c r="R316" s="35">
        <v>109</v>
      </c>
      <c r="S316" s="35">
        <v>109.7</v>
      </c>
      <c r="T316" s="35">
        <v>109.9</v>
      </c>
      <c r="U316" s="35">
        <v>111</v>
      </c>
      <c r="V316" s="35">
        <v>107.9</v>
      </c>
      <c r="W316" s="35">
        <v>107.8</v>
      </c>
      <c r="X316" s="35">
        <v>111.4</v>
      </c>
      <c r="Y316" s="35">
        <v>109.6</v>
      </c>
      <c r="Z316" s="35">
        <v>110.1</v>
      </c>
      <c r="AA316" s="35">
        <v>111.6</v>
      </c>
      <c r="AB316" s="35">
        <v>115.3</v>
      </c>
      <c r="AC316" s="35">
        <v>116.2</v>
      </c>
      <c r="AD316" s="35">
        <v>115.2</v>
      </c>
      <c r="AE316" s="35">
        <v>113.7</v>
      </c>
      <c r="AF316" s="35">
        <v>115.9</v>
      </c>
      <c r="AG316" s="35">
        <v>110.6</v>
      </c>
      <c r="AH316" s="35">
        <v>113.5</v>
      </c>
      <c r="AI316" s="35">
        <v>115</v>
      </c>
      <c r="AJ316" s="35">
        <v>114.1</v>
      </c>
      <c r="AK316" s="35">
        <v>112.5</v>
      </c>
      <c r="AL316" s="35">
        <v>109.7</v>
      </c>
      <c r="AM316" s="35">
        <v>112.1</v>
      </c>
      <c r="AN316" s="35">
        <v>114.1</v>
      </c>
      <c r="AO316" s="35">
        <v>114.1</v>
      </c>
      <c r="AP316" s="35">
        <v>113.9</v>
      </c>
      <c r="AQ316" s="35">
        <v>107.9</v>
      </c>
      <c r="AR316" s="35">
        <v>109.3</v>
      </c>
      <c r="AS316" s="35">
        <v>111.7</v>
      </c>
      <c r="AT316" s="35">
        <v>113</v>
      </c>
      <c r="AU316" s="35">
        <v>118.3</v>
      </c>
      <c r="AV316" s="35">
        <v>114.4</v>
      </c>
      <c r="AW316" s="35">
        <v>115.4</v>
      </c>
      <c r="AX316" s="35">
        <v>118.4</v>
      </c>
      <c r="AY316" s="35">
        <v>112.8</v>
      </c>
      <c r="AZ316" s="35">
        <v>113.6</v>
      </c>
      <c r="BA316" s="35">
        <v>112.5</v>
      </c>
      <c r="BB316" s="35">
        <v>108.9</v>
      </c>
      <c r="BC316" s="35">
        <v>110.9</v>
      </c>
      <c r="BD316" s="35">
        <v>111.3</v>
      </c>
      <c r="BE316" s="35">
        <v>111.9</v>
      </c>
      <c r="BF316" s="35">
        <v>114.1</v>
      </c>
      <c r="BG316" s="35">
        <v>112.6</v>
      </c>
      <c r="BH316" s="35">
        <v>113.7</v>
      </c>
      <c r="BI316" s="35">
        <v>111.9</v>
      </c>
      <c r="BJ316" s="35">
        <v>111</v>
      </c>
      <c r="BK316" s="35">
        <v>109.8</v>
      </c>
      <c r="BL316" s="35">
        <v>109.8</v>
      </c>
      <c r="BM316" s="35">
        <v>110</v>
      </c>
      <c r="BN316" s="35">
        <v>110</v>
      </c>
      <c r="BO316" s="35">
        <v>111.1</v>
      </c>
      <c r="BP316" s="35">
        <v>104.5</v>
      </c>
      <c r="BQ316" s="35">
        <v>104.5</v>
      </c>
      <c r="BR316" s="35">
        <v>104.5</v>
      </c>
      <c r="BS316" s="35">
        <v>104.5</v>
      </c>
      <c r="BT316" s="35">
        <v>104.5</v>
      </c>
      <c r="BU316" s="35">
        <v>104.5</v>
      </c>
      <c r="BV316" s="35">
        <v>104.5</v>
      </c>
      <c r="BW316" s="35">
        <v>101.5</v>
      </c>
      <c r="BX316" s="35">
        <v>102.9</v>
      </c>
      <c r="BY316" s="35">
        <v>103.5</v>
      </c>
      <c r="BZ316" s="35">
        <v>104.7</v>
      </c>
      <c r="CA316" s="35">
        <v>105.6</v>
      </c>
      <c r="CB316" s="35">
        <v>107.2</v>
      </c>
      <c r="CC316" s="35">
        <v>108.3</v>
      </c>
      <c r="CD316" s="35">
        <v>108.9</v>
      </c>
      <c r="CE316" s="35">
        <v>109.5</v>
      </c>
      <c r="CF316" s="35">
        <v>111</v>
      </c>
      <c r="CG316" s="35">
        <v>110.3</v>
      </c>
      <c r="CH316" s="35">
        <v>110.3</v>
      </c>
      <c r="CI316" s="35">
        <v>112.2</v>
      </c>
      <c r="CJ316" s="35">
        <v>115</v>
      </c>
      <c r="CK316" s="35">
        <v>115.7</v>
      </c>
      <c r="CL316" s="35">
        <v>115.4</v>
      </c>
    </row>
    <row r="317" spans="1:90">
      <c r="A317" s="43" t="s">
        <v>662</v>
      </c>
      <c r="B317" s="43" t="s">
        <v>663</v>
      </c>
      <c r="C317" s="34">
        <v>1.0999999999999999E-2</v>
      </c>
      <c r="D317" s="35">
        <v>100</v>
      </c>
      <c r="E317" s="35">
        <v>100</v>
      </c>
      <c r="F317" s="35">
        <v>100</v>
      </c>
      <c r="G317" s="35">
        <v>97.7</v>
      </c>
      <c r="H317" s="35">
        <v>97.7</v>
      </c>
      <c r="I317" s="35">
        <v>97.7</v>
      </c>
      <c r="J317" s="35">
        <v>97.7</v>
      </c>
      <c r="K317" s="35">
        <v>97.7</v>
      </c>
      <c r="L317" s="35">
        <v>97.7</v>
      </c>
      <c r="M317" s="35">
        <v>97.7</v>
      </c>
      <c r="N317" s="35">
        <v>97.7</v>
      </c>
      <c r="O317" s="35">
        <v>97.7</v>
      </c>
      <c r="P317" s="35">
        <v>97.7</v>
      </c>
      <c r="Q317" s="35">
        <v>97.7</v>
      </c>
      <c r="R317" s="35">
        <v>97.7</v>
      </c>
      <c r="S317" s="35">
        <v>96.7</v>
      </c>
      <c r="T317" s="35">
        <v>96.7</v>
      </c>
      <c r="U317" s="35">
        <v>96.7</v>
      </c>
      <c r="V317" s="35">
        <v>96.7</v>
      </c>
      <c r="W317" s="35">
        <v>96.7</v>
      </c>
      <c r="X317" s="35">
        <v>96.7</v>
      </c>
      <c r="Y317" s="35">
        <v>96.7</v>
      </c>
      <c r="Z317" s="35">
        <v>96.7</v>
      </c>
      <c r="AA317" s="35">
        <v>96.7</v>
      </c>
      <c r="AB317" s="35">
        <v>96.7</v>
      </c>
      <c r="AC317" s="35">
        <v>96.7</v>
      </c>
      <c r="AD317" s="35">
        <v>96.7</v>
      </c>
      <c r="AE317" s="35">
        <v>98.5</v>
      </c>
      <c r="AF317" s="35">
        <v>98.5</v>
      </c>
      <c r="AG317" s="35">
        <v>98.5</v>
      </c>
      <c r="AH317" s="35">
        <v>98.5</v>
      </c>
      <c r="AI317" s="35">
        <v>98.5</v>
      </c>
      <c r="AJ317" s="35">
        <v>98.5</v>
      </c>
      <c r="AK317" s="35">
        <v>98.5</v>
      </c>
      <c r="AL317" s="35">
        <v>98.5</v>
      </c>
      <c r="AM317" s="35">
        <v>98.5</v>
      </c>
      <c r="AN317" s="35">
        <v>110.4</v>
      </c>
      <c r="AO317" s="35">
        <v>100.5</v>
      </c>
      <c r="AP317" s="35">
        <v>103.4</v>
      </c>
      <c r="AQ317" s="35">
        <v>113</v>
      </c>
      <c r="AR317" s="35">
        <v>117.5</v>
      </c>
      <c r="AS317" s="35">
        <v>118</v>
      </c>
      <c r="AT317" s="35">
        <v>115.1</v>
      </c>
      <c r="AU317" s="35">
        <v>114.7</v>
      </c>
      <c r="AV317" s="35">
        <v>117.2</v>
      </c>
      <c r="AW317" s="35">
        <v>118.9</v>
      </c>
      <c r="AX317" s="35">
        <v>116.4</v>
      </c>
      <c r="AY317" s="35">
        <v>116.9</v>
      </c>
      <c r="AZ317" s="35">
        <v>131.69999999999999</v>
      </c>
      <c r="BA317" s="35">
        <v>130.30000000000001</v>
      </c>
      <c r="BB317" s="35">
        <v>120.9</v>
      </c>
      <c r="BC317" s="35">
        <v>133.30000000000001</v>
      </c>
      <c r="BD317" s="35">
        <v>135.30000000000001</v>
      </c>
      <c r="BE317" s="35">
        <v>133.6</v>
      </c>
      <c r="BF317" s="35">
        <v>141.5</v>
      </c>
      <c r="BG317" s="35">
        <v>143.69999999999999</v>
      </c>
      <c r="BH317" s="35">
        <v>142.30000000000001</v>
      </c>
      <c r="BI317" s="35">
        <v>141.4</v>
      </c>
      <c r="BJ317" s="35">
        <v>142.69999999999999</v>
      </c>
      <c r="BK317" s="35">
        <v>142.4</v>
      </c>
      <c r="BL317" s="35">
        <v>149.1</v>
      </c>
      <c r="BM317" s="35">
        <v>145.80000000000001</v>
      </c>
      <c r="BN317" s="35">
        <v>145.6</v>
      </c>
      <c r="BO317" s="35">
        <v>146</v>
      </c>
      <c r="BP317" s="35">
        <v>150.19999999999999</v>
      </c>
      <c r="BQ317" s="35">
        <v>149.4</v>
      </c>
      <c r="BR317" s="35">
        <v>152.1</v>
      </c>
      <c r="BS317" s="35">
        <v>149.80000000000001</v>
      </c>
      <c r="BT317" s="35">
        <v>154.4</v>
      </c>
      <c r="BU317" s="35">
        <v>155.4</v>
      </c>
      <c r="BV317" s="35">
        <v>155.69999999999999</v>
      </c>
      <c r="BW317" s="35">
        <v>155.6</v>
      </c>
      <c r="BX317" s="35">
        <v>165</v>
      </c>
      <c r="BY317" s="35">
        <v>157.69999999999999</v>
      </c>
      <c r="BZ317" s="35">
        <v>160.6</v>
      </c>
      <c r="CA317" s="35">
        <v>176.3</v>
      </c>
      <c r="CB317" s="35">
        <v>175.8</v>
      </c>
      <c r="CC317" s="35">
        <v>180.4</v>
      </c>
      <c r="CD317" s="35">
        <v>180.9</v>
      </c>
      <c r="CE317" s="35">
        <v>182.3</v>
      </c>
      <c r="CF317" s="35">
        <v>185.7</v>
      </c>
      <c r="CG317" s="35">
        <v>174.4</v>
      </c>
      <c r="CH317" s="35">
        <v>173.7</v>
      </c>
      <c r="CI317" s="35">
        <v>188.4</v>
      </c>
      <c r="CJ317" s="35">
        <v>191.7</v>
      </c>
      <c r="CK317" s="35">
        <v>187.6</v>
      </c>
      <c r="CL317" s="35">
        <v>181.1</v>
      </c>
    </row>
    <row r="318" spans="1:90">
      <c r="A318" s="43" t="s">
        <v>664</v>
      </c>
      <c r="B318" s="43" t="s">
        <v>665</v>
      </c>
      <c r="C318" s="34">
        <v>2.0335000000000001</v>
      </c>
      <c r="D318" s="35">
        <v>100.6</v>
      </c>
      <c r="E318" s="35">
        <v>101.2</v>
      </c>
      <c r="F318" s="35">
        <v>101.5</v>
      </c>
      <c r="G318" s="35">
        <v>102.4</v>
      </c>
      <c r="H318" s="35">
        <v>102.5</v>
      </c>
      <c r="I318" s="35">
        <v>102.4</v>
      </c>
      <c r="J318" s="35">
        <v>103.2</v>
      </c>
      <c r="K318" s="35">
        <v>103.2</v>
      </c>
      <c r="L318" s="35">
        <v>103.3</v>
      </c>
      <c r="M318" s="35">
        <v>103.4</v>
      </c>
      <c r="N318" s="35">
        <v>103.6</v>
      </c>
      <c r="O318" s="35">
        <v>104.1</v>
      </c>
      <c r="P318" s="35">
        <v>104.9</v>
      </c>
      <c r="Q318" s="35">
        <v>104.8</v>
      </c>
      <c r="R318" s="35">
        <v>105.8</v>
      </c>
      <c r="S318" s="35">
        <v>107.4</v>
      </c>
      <c r="T318" s="35">
        <v>107</v>
      </c>
      <c r="U318" s="35">
        <v>107.3</v>
      </c>
      <c r="V318" s="35">
        <v>107.5</v>
      </c>
      <c r="W318" s="35">
        <v>107.9</v>
      </c>
      <c r="X318" s="35">
        <v>108.3</v>
      </c>
      <c r="Y318" s="35">
        <v>108.4</v>
      </c>
      <c r="Z318" s="35">
        <v>108.3</v>
      </c>
      <c r="AA318" s="35">
        <v>108.8</v>
      </c>
      <c r="AB318" s="35">
        <v>109.7</v>
      </c>
      <c r="AC318" s="35">
        <v>109.9</v>
      </c>
      <c r="AD318" s="35">
        <v>110.3</v>
      </c>
      <c r="AE318" s="35">
        <v>110.4</v>
      </c>
      <c r="AF318" s="35">
        <v>110.2</v>
      </c>
      <c r="AG318" s="35">
        <v>110.8</v>
      </c>
      <c r="AH318" s="35">
        <v>111</v>
      </c>
      <c r="AI318" s="35">
        <v>111.2</v>
      </c>
      <c r="AJ318" s="35">
        <v>111.1</v>
      </c>
      <c r="AK318" s="35">
        <v>111.5</v>
      </c>
      <c r="AL318" s="35">
        <v>111.9</v>
      </c>
      <c r="AM318" s="35">
        <v>111.8</v>
      </c>
      <c r="AN318" s="35">
        <v>112.8</v>
      </c>
      <c r="AO318" s="35">
        <v>113.1</v>
      </c>
      <c r="AP318" s="35">
        <v>113.5</v>
      </c>
      <c r="AQ318" s="35">
        <v>114.4</v>
      </c>
      <c r="AR318" s="35">
        <v>114.8</v>
      </c>
      <c r="AS318" s="35">
        <v>115</v>
      </c>
      <c r="AT318" s="35">
        <v>115.9</v>
      </c>
      <c r="AU318" s="35">
        <v>116.3</v>
      </c>
      <c r="AV318" s="35">
        <v>116.9</v>
      </c>
      <c r="AW318" s="35">
        <v>117.6</v>
      </c>
      <c r="AX318" s="35">
        <v>117.4</v>
      </c>
      <c r="AY318" s="35">
        <v>117</v>
      </c>
      <c r="AZ318" s="35">
        <v>117</v>
      </c>
      <c r="BA318" s="35">
        <v>116.7</v>
      </c>
      <c r="BB318" s="35">
        <v>116.6</v>
      </c>
      <c r="BC318" s="35">
        <v>116.5</v>
      </c>
      <c r="BD318" s="35">
        <v>117.6</v>
      </c>
      <c r="BE318" s="35">
        <v>118</v>
      </c>
      <c r="BF318" s="35">
        <v>118</v>
      </c>
      <c r="BG318" s="35">
        <v>119.5</v>
      </c>
      <c r="BH318" s="35">
        <v>119.3</v>
      </c>
      <c r="BI318" s="35">
        <v>119.2</v>
      </c>
      <c r="BJ318" s="35">
        <v>119</v>
      </c>
      <c r="BK318" s="35">
        <v>120.2</v>
      </c>
      <c r="BL318" s="35">
        <v>119.8</v>
      </c>
      <c r="BM318" s="35">
        <v>119.7</v>
      </c>
      <c r="BN318" s="35">
        <v>119.5</v>
      </c>
      <c r="BO318" s="35">
        <v>122.4</v>
      </c>
      <c r="BP318" s="35">
        <v>121.9</v>
      </c>
      <c r="BQ318" s="35">
        <v>122</v>
      </c>
      <c r="BR318" s="35">
        <v>123.4</v>
      </c>
      <c r="BS318" s="35">
        <v>125.6</v>
      </c>
      <c r="BT318" s="35">
        <v>125.6</v>
      </c>
      <c r="BU318" s="35">
        <v>125.6</v>
      </c>
      <c r="BV318" s="35">
        <v>125.8</v>
      </c>
      <c r="BW318" s="35">
        <v>125.7</v>
      </c>
      <c r="BX318" s="35">
        <v>126.6</v>
      </c>
      <c r="BY318" s="35">
        <v>128.19999999999999</v>
      </c>
      <c r="BZ318" s="35">
        <v>129.5</v>
      </c>
      <c r="CA318" s="35">
        <v>130.80000000000001</v>
      </c>
      <c r="CB318" s="35">
        <v>131.5</v>
      </c>
      <c r="CC318" s="35">
        <v>131.5</v>
      </c>
      <c r="CD318" s="35">
        <v>131.30000000000001</v>
      </c>
      <c r="CE318" s="35">
        <v>131.69999999999999</v>
      </c>
      <c r="CF318" s="35">
        <v>132.30000000000001</v>
      </c>
      <c r="CG318" s="35">
        <v>132.4</v>
      </c>
      <c r="CH318" s="35">
        <v>132.4</v>
      </c>
      <c r="CI318" s="35">
        <v>132.30000000000001</v>
      </c>
      <c r="CJ318" s="35">
        <v>132</v>
      </c>
      <c r="CK318" s="35">
        <v>132.30000000000001</v>
      </c>
      <c r="CL318" s="35">
        <v>132.69999999999999</v>
      </c>
    </row>
    <row r="319" spans="1:90">
      <c r="A319" s="43" t="s">
        <v>666</v>
      </c>
      <c r="B319" s="43" t="s">
        <v>667</v>
      </c>
      <c r="C319" s="34">
        <v>1.0190999999999999</v>
      </c>
      <c r="D319" s="35">
        <v>100.2</v>
      </c>
      <c r="E319" s="35">
        <v>100.2</v>
      </c>
      <c r="F319" s="35">
        <v>100.5</v>
      </c>
      <c r="G319" s="35">
        <v>101.4</v>
      </c>
      <c r="H319" s="35">
        <v>101.8</v>
      </c>
      <c r="I319" s="35">
        <v>101.9</v>
      </c>
      <c r="J319" s="35">
        <v>103</v>
      </c>
      <c r="K319" s="35">
        <v>103.1</v>
      </c>
      <c r="L319" s="35">
        <v>103</v>
      </c>
      <c r="M319" s="35">
        <v>103.2</v>
      </c>
      <c r="N319" s="35">
        <v>102.6</v>
      </c>
      <c r="O319" s="35">
        <v>104</v>
      </c>
      <c r="P319" s="35">
        <v>104.3</v>
      </c>
      <c r="Q319" s="35">
        <v>104.3</v>
      </c>
      <c r="R319" s="35">
        <v>105.4</v>
      </c>
      <c r="S319" s="35">
        <v>106</v>
      </c>
      <c r="T319" s="35">
        <v>106.1</v>
      </c>
      <c r="U319" s="35">
        <v>106.2</v>
      </c>
      <c r="V319" s="35">
        <v>106.2</v>
      </c>
      <c r="W319" s="35">
        <v>106.7</v>
      </c>
      <c r="X319" s="35">
        <v>106.4</v>
      </c>
      <c r="Y319" s="35">
        <v>107.2</v>
      </c>
      <c r="Z319" s="35">
        <v>107.2</v>
      </c>
      <c r="AA319" s="35">
        <v>107.3</v>
      </c>
      <c r="AB319" s="35">
        <v>108.7</v>
      </c>
      <c r="AC319" s="35">
        <v>108.7</v>
      </c>
      <c r="AD319" s="35">
        <v>109.1</v>
      </c>
      <c r="AE319" s="35">
        <v>110.2</v>
      </c>
      <c r="AF319" s="35">
        <v>110.6</v>
      </c>
      <c r="AG319" s="35">
        <v>111</v>
      </c>
      <c r="AH319" s="35">
        <v>111.5</v>
      </c>
      <c r="AI319" s="35">
        <v>112.1</v>
      </c>
      <c r="AJ319" s="35">
        <v>111.9</v>
      </c>
      <c r="AK319" s="35">
        <v>113.1</v>
      </c>
      <c r="AL319" s="35">
        <v>113.3</v>
      </c>
      <c r="AM319" s="35">
        <v>113.4</v>
      </c>
      <c r="AN319" s="35">
        <v>113.6</v>
      </c>
      <c r="AO319" s="35">
        <v>114.1</v>
      </c>
      <c r="AP319" s="35">
        <v>114.3</v>
      </c>
      <c r="AQ319" s="35">
        <v>114.6</v>
      </c>
      <c r="AR319" s="35">
        <v>115.3</v>
      </c>
      <c r="AS319" s="35">
        <v>116</v>
      </c>
      <c r="AT319" s="35">
        <v>117.2</v>
      </c>
      <c r="AU319" s="35">
        <v>117.8</v>
      </c>
      <c r="AV319" s="35">
        <v>118.6</v>
      </c>
      <c r="AW319" s="35">
        <v>119.4</v>
      </c>
      <c r="AX319" s="35">
        <v>119.1</v>
      </c>
      <c r="AY319" s="35">
        <v>118.2</v>
      </c>
      <c r="AZ319" s="35">
        <v>116.9</v>
      </c>
      <c r="BA319" s="35">
        <v>116.3</v>
      </c>
      <c r="BB319" s="35">
        <v>116.1</v>
      </c>
      <c r="BC319" s="35">
        <v>116.1</v>
      </c>
      <c r="BD319" s="35">
        <v>116.1</v>
      </c>
      <c r="BE319" s="35">
        <v>115.9</v>
      </c>
      <c r="BF319" s="35">
        <v>115.8</v>
      </c>
      <c r="BG319" s="35">
        <v>116.9</v>
      </c>
      <c r="BH319" s="35">
        <v>116.6</v>
      </c>
      <c r="BI319" s="35">
        <v>117.1</v>
      </c>
      <c r="BJ319" s="35">
        <v>117.6</v>
      </c>
      <c r="BK319" s="35">
        <v>118.3</v>
      </c>
      <c r="BL319" s="35">
        <v>118.2</v>
      </c>
      <c r="BM319" s="35">
        <v>118.9</v>
      </c>
      <c r="BN319" s="35">
        <v>119.3</v>
      </c>
      <c r="BO319" s="35">
        <v>121.8</v>
      </c>
      <c r="BP319" s="35">
        <v>122.6</v>
      </c>
      <c r="BQ319" s="35">
        <v>122.8</v>
      </c>
      <c r="BR319" s="35">
        <v>123.2</v>
      </c>
      <c r="BS319" s="35">
        <v>123.3</v>
      </c>
      <c r="BT319" s="35">
        <v>124.5</v>
      </c>
      <c r="BU319" s="35">
        <v>125</v>
      </c>
      <c r="BV319" s="35">
        <v>125.3</v>
      </c>
      <c r="BW319" s="35">
        <v>125.1</v>
      </c>
      <c r="BX319" s="35">
        <v>126.8</v>
      </c>
      <c r="BY319" s="35">
        <v>129.19999999999999</v>
      </c>
      <c r="BZ319" s="35">
        <v>132</v>
      </c>
      <c r="CA319" s="35">
        <v>132.69999999999999</v>
      </c>
      <c r="CB319" s="35">
        <v>133.30000000000001</v>
      </c>
      <c r="CC319" s="35">
        <v>132.4</v>
      </c>
      <c r="CD319" s="35">
        <v>132.19999999999999</v>
      </c>
      <c r="CE319" s="35">
        <v>133.4</v>
      </c>
      <c r="CF319" s="35">
        <v>133.5</v>
      </c>
      <c r="CG319" s="35">
        <v>133.6</v>
      </c>
      <c r="CH319" s="35">
        <v>133.4</v>
      </c>
      <c r="CI319" s="35">
        <v>133.1</v>
      </c>
      <c r="CJ319" s="35">
        <v>132.30000000000001</v>
      </c>
      <c r="CK319" s="35">
        <v>132.5</v>
      </c>
      <c r="CL319" s="35">
        <v>133</v>
      </c>
    </row>
    <row r="320" spans="1:90">
      <c r="A320" s="43" t="s">
        <v>668</v>
      </c>
      <c r="B320" s="43" t="s">
        <v>669</v>
      </c>
      <c r="C320" s="34">
        <v>0.48194999999999999</v>
      </c>
      <c r="D320" s="35">
        <v>99.6</v>
      </c>
      <c r="E320" s="35">
        <v>99.6</v>
      </c>
      <c r="F320" s="35">
        <v>100</v>
      </c>
      <c r="G320" s="35">
        <v>100.3</v>
      </c>
      <c r="H320" s="35">
        <v>100.9</v>
      </c>
      <c r="I320" s="35">
        <v>100.8</v>
      </c>
      <c r="J320" s="35">
        <v>102.6</v>
      </c>
      <c r="K320" s="35">
        <v>102.7</v>
      </c>
      <c r="L320" s="35">
        <v>101.9</v>
      </c>
      <c r="M320" s="35">
        <v>101.6</v>
      </c>
      <c r="N320" s="35">
        <v>100.5</v>
      </c>
      <c r="O320" s="35">
        <v>102.6</v>
      </c>
      <c r="P320" s="35">
        <v>103</v>
      </c>
      <c r="Q320" s="35">
        <v>103</v>
      </c>
      <c r="R320" s="35">
        <v>103.5</v>
      </c>
      <c r="S320" s="35">
        <v>104</v>
      </c>
      <c r="T320" s="35">
        <v>104</v>
      </c>
      <c r="U320" s="35">
        <v>104</v>
      </c>
      <c r="V320" s="35">
        <v>103.4</v>
      </c>
      <c r="W320" s="35">
        <v>104</v>
      </c>
      <c r="X320" s="35">
        <v>104.1</v>
      </c>
      <c r="Y320" s="35">
        <v>104.5</v>
      </c>
      <c r="Z320" s="35">
        <v>104.6</v>
      </c>
      <c r="AA320" s="35">
        <v>105</v>
      </c>
      <c r="AB320" s="35">
        <v>106.1</v>
      </c>
      <c r="AC320" s="35">
        <v>106.3</v>
      </c>
      <c r="AD320" s="35">
        <v>106.4</v>
      </c>
      <c r="AE320" s="35">
        <v>108.1</v>
      </c>
      <c r="AF320" s="35">
        <v>108.7</v>
      </c>
      <c r="AG320" s="35">
        <v>110</v>
      </c>
      <c r="AH320" s="35">
        <v>110.3</v>
      </c>
      <c r="AI320" s="35">
        <v>110.9</v>
      </c>
      <c r="AJ320" s="35">
        <v>110.6</v>
      </c>
      <c r="AK320" s="35">
        <v>113.3</v>
      </c>
      <c r="AL320" s="35">
        <v>113.1</v>
      </c>
      <c r="AM320" s="35">
        <v>113.2</v>
      </c>
      <c r="AN320" s="35">
        <v>113.7</v>
      </c>
      <c r="AO320" s="35">
        <v>114.1</v>
      </c>
      <c r="AP320" s="35">
        <v>114.1</v>
      </c>
      <c r="AQ320" s="35">
        <v>112.7</v>
      </c>
      <c r="AR320" s="35">
        <v>113.6</v>
      </c>
      <c r="AS320" s="35">
        <v>113.7</v>
      </c>
      <c r="AT320" s="35">
        <v>114.9</v>
      </c>
      <c r="AU320" s="35">
        <v>115.4</v>
      </c>
      <c r="AV320" s="35">
        <v>115.9</v>
      </c>
      <c r="AW320" s="35">
        <v>115.9</v>
      </c>
      <c r="AX320" s="35">
        <v>115.9</v>
      </c>
      <c r="AY320" s="35">
        <v>114.6</v>
      </c>
      <c r="AZ320" s="35">
        <v>114.6</v>
      </c>
      <c r="BA320" s="35">
        <v>114.4</v>
      </c>
      <c r="BB320" s="35">
        <v>114.3</v>
      </c>
      <c r="BC320" s="35">
        <v>114.4</v>
      </c>
      <c r="BD320" s="35">
        <v>114.6</v>
      </c>
      <c r="BE320" s="35">
        <v>114</v>
      </c>
      <c r="BF320" s="35">
        <v>114.5</v>
      </c>
      <c r="BG320" s="35">
        <v>116.8</v>
      </c>
      <c r="BH320" s="35">
        <v>116.1</v>
      </c>
      <c r="BI320" s="35">
        <v>116.4</v>
      </c>
      <c r="BJ320" s="35">
        <v>117</v>
      </c>
      <c r="BK320" s="35">
        <v>116.9</v>
      </c>
      <c r="BL320" s="35">
        <v>116.5</v>
      </c>
      <c r="BM320" s="35">
        <v>117.1</v>
      </c>
      <c r="BN320" s="35">
        <v>116.6</v>
      </c>
      <c r="BO320" s="35">
        <v>120.9</v>
      </c>
      <c r="BP320" s="35">
        <v>121.8</v>
      </c>
      <c r="BQ320" s="35">
        <v>122.4</v>
      </c>
      <c r="BR320" s="35">
        <v>122.7</v>
      </c>
      <c r="BS320" s="35">
        <v>122.6</v>
      </c>
      <c r="BT320" s="35">
        <v>122</v>
      </c>
      <c r="BU320" s="35">
        <v>122.4</v>
      </c>
      <c r="BV320" s="35">
        <v>123.2</v>
      </c>
      <c r="BW320" s="35">
        <v>122.8</v>
      </c>
      <c r="BX320" s="35">
        <v>124.2</v>
      </c>
      <c r="BY320" s="35">
        <v>127.1</v>
      </c>
      <c r="BZ320" s="35">
        <v>129.5</v>
      </c>
      <c r="CA320" s="35">
        <v>130.1</v>
      </c>
      <c r="CB320" s="35">
        <v>130.30000000000001</v>
      </c>
      <c r="CC320" s="35">
        <v>128.4</v>
      </c>
      <c r="CD320" s="35">
        <v>128.4</v>
      </c>
      <c r="CE320" s="35">
        <v>130</v>
      </c>
      <c r="CF320" s="35">
        <v>130</v>
      </c>
      <c r="CG320" s="35">
        <v>130.1</v>
      </c>
      <c r="CH320" s="35">
        <v>129.9</v>
      </c>
      <c r="CI320" s="35">
        <v>129.30000000000001</v>
      </c>
      <c r="CJ320" s="35">
        <v>127.6</v>
      </c>
      <c r="CK320" s="35">
        <v>127.8</v>
      </c>
      <c r="CL320" s="35">
        <v>128.5</v>
      </c>
    </row>
    <row r="321" spans="1:90">
      <c r="A321" s="43" t="s">
        <v>670</v>
      </c>
      <c r="B321" s="43" t="s">
        <v>671</v>
      </c>
      <c r="C321" s="34">
        <v>0.25233</v>
      </c>
      <c r="D321" s="35">
        <v>100.9</v>
      </c>
      <c r="E321" s="35">
        <v>100.8</v>
      </c>
      <c r="F321" s="35">
        <v>100.6</v>
      </c>
      <c r="G321" s="35">
        <v>102.7</v>
      </c>
      <c r="H321" s="35">
        <v>103</v>
      </c>
      <c r="I321" s="35">
        <v>103.5</v>
      </c>
      <c r="J321" s="35">
        <v>103.9</v>
      </c>
      <c r="K321" s="35">
        <v>104.2</v>
      </c>
      <c r="L321" s="35">
        <v>104.9</v>
      </c>
      <c r="M321" s="35">
        <v>105.3</v>
      </c>
      <c r="N321" s="35">
        <v>105.4</v>
      </c>
      <c r="O321" s="35">
        <v>106.4</v>
      </c>
      <c r="P321" s="35">
        <v>106.1</v>
      </c>
      <c r="Q321" s="35">
        <v>106.2</v>
      </c>
      <c r="R321" s="35">
        <v>109.4</v>
      </c>
      <c r="S321" s="35">
        <v>109</v>
      </c>
      <c r="T321" s="35">
        <v>109.3</v>
      </c>
      <c r="U321" s="35">
        <v>109.8</v>
      </c>
      <c r="V321" s="35">
        <v>110.1</v>
      </c>
      <c r="W321" s="35">
        <v>110.8</v>
      </c>
      <c r="X321" s="35">
        <v>109.1</v>
      </c>
      <c r="Y321" s="35">
        <v>110.9</v>
      </c>
      <c r="Z321" s="35">
        <v>110.8</v>
      </c>
      <c r="AA321" s="35">
        <v>110.8</v>
      </c>
      <c r="AB321" s="35">
        <v>113.5</v>
      </c>
      <c r="AC321" s="35">
        <v>112.7</v>
      </c>
      <c r="AD321" s="35">
        <v>113.5</v>
      </c>
      <c r="AE321" s="35">
        <v>113.5</v>
      </c>
      <c r="AF321" s="35">
        <v>113.7</v>
      </c>
      <c r="AG321" s="35">
        <v>113.9</v>
      </c>
      <c r="AH321" s="35">
        <v>115.4</v>
      </c>
      <c r="AI321" s="35">
        <v>115.9</v>
      </c>
      <c r="AJ321" s="35">
        <v>116.2</v>
      </c>
      <c r="AK321" s="35">
        <v>116.4</v>
      </c>
      <c r="AL321" s="35">
        <v>116.5</v>
      </c>
      <c r="AM321" s="35">
        <v>116.7</v>
      </c>
      <c r="AN321" s="35">
        <v>116.6</v>
      </c>
      <c r="AO321" s="35">
        <v>117</v>
      </c>
      <c r="AP321" s="35">
        <v>117.7</v>
      </c>
      <c r="AQ321" s="35">
        <v>119.4</v>
      </c>
      <c r="AR321" s="35">
        <v>119.7</v>
      </c>
      <c r="AS321" s="35">
        <v>122</v>
      </c>
      <c r="AT321" s="35">
        <v>121.8</v>
      </c>
      <c r="AU321" s="35">
        <v>122.2</v>
      </c>
      <c r="AV321" s="35">
        <v>122.9</v>
      </c>
      <c r="AW321" s="35">
        <v>126.7</v>
      </c>
      <c r="AX321" s="35">
        <v>126.2</v>
      </c>
      <c r="AY321" s="35">
        <v>126.3</v>
      </c>
      <c r="AZ321" s="35">
        <v>123.3</v>
      </c>
      <c r="BA321" s="35">
        <v>122.1</v>
      </c>
      <c r="BB321" s="35">
        <v>122.5</v>
      </c>
      <c r="BC321" s="35">
        <v>122.7</v>
      </c>
      <c r="BD321" s="35">
        <v>122.8</v>
      </c>
      <c r="BE321" s="35">
        <v>122.9</v>
      </c>
      <c r="BF321" s="35">
        <v>122.5</v>
      </c>
      <c r="BG321" s="35">
        <v>122.4</v>
      </c>
      <c r="BH321" s="35">
        <v>123</v>
      </c>
      <c r="BI321" s="35">
        <v>124</v>
      </c>
      <c r="BJ321" s="35">
        <v>125.2</v>
      </c>
      <c r="BK321" s="35">
        <v>126.2</v>
      </c>
      <c r="BL321" s="35">
        <v>126.7</v>
      </c>
      <c r="BM321" s="35">
        <v>128.1</v>
      </c>
      <c r="BN321" s="35">
        <v>129</v>
      </c>
      <c r="BO321" s="35">
        <v>131</v>
      </c>
      <c r="BP321" s="35">
        <v>131.30000000000001</v>
      </c>
      <c r="BQ321" s="35">
        <v>131.30000000000001</v>
      </c>
      <c r="BR321" s="35">
        <v>131.30000000000001</v>
      </c>
      <c r="BS321" s="35">
        <v>131.5</v>
      </c>
      <c r="BT321" s="35">
        <v>137.4</v>
      </c>
      <c r="BU321" s="35">
        <v>137.6</v>
      </c>
      <c r="BV321" s="35">
        <v>136.69999999999999</v>
      </c>
      <c r="BW321" s="35">
        <v>136.6</v>
      </c>
      <c r="BX321" s="35">
        <v>137.69999999999999</v>
      </c>
      <c r="BY321" s="35">
        <v>141.30000000000001</v>
      </c>
      <c r="BZ321" s="35">
        <v>146.19999999999999</v>
      </c>
      <c r="CA321" s="35">
        <v>146.19999999999999</v>
      </c>
      <c r="CB321" s="35">
        <v>145.80000000000001</v>
      </c>
      <c r="CC321" s="35">
        <v>145.4</v>
      </c>
      <c r="CD321" s="35">
        <v>145</v>
      </c>
      <c r="CE321" s="35">
        <v>146.1</v>
      </c>
      <c r="CF321" s="35">
        <v>146.1</v>
      </c>
      <c r="CG321" s="35">
        <v>146.1</v>
      </c>
      <c r="CH321" s="35">
        <v>145.80000000000001</v>
      </c>
      <c r="CI321" s="35">
        <v>145.4</v>
      </c>
      <c r="CJ321" s="35">
        <v>145.6</v>
      </c>
      <c r="CK321" s="35">
        <v>145.80000000000001</v>
      </c>
      <c r="CL321" s="35">
        <v>146</v>
      </c>
    </row>
    <row r="322" spans="1:90">
      <c r="A322" s="43" t="s">
        <v>672</v>
      </c>
      <c r="B322" s="43" t="s">
        <v>673</v>
      </c>
      <c r="C322" s="34">
        <v>7.9509999999999997E-2</v>
      </c>
      <c r="D322" s="35">
        <v>100.7</v>
      </c>
      <c r="E322" s="35">
        <v>101.5</v>
      </c>
      <c r="F322" s="35">
        <v>102.7</v>
      </c>
      <c r="G322" s="35">
        <v>104.2</v>
      </c>
      <c r="H322" s="35">
        <v>104</v>
      </c>
      <c r="I322" s="35">
        <v>103.1</v>
      </c>
      <c r="J322" s="35">
        <v>103.9</v>
      </c>
      <c r="K322" s="35">
        <v>103.3</v>
      </c>
      <c r="L322" s="35">
        <v>103.6</v>
      </c>
      <c r="M322" s="35">
        <v>104.2</v>
      </c>
      <c r="N322" s="35">
        <v>104.8</v>
      </c>
      <c r="O322" s="35">
        <v>105.1</v>
      </c>
      <c r="P322" s="35">
        <v>106.1</v>
      </c>
      <c r="Q322" s="35">
        <v>106.5</v>
      </c>
      <c r="R322" s="35">
        <v>106.8</v>
      </c>
      <c r="S322" s="35">
        <v>109.8</v>
      </c>
      <c r="T322" s="35">
        <v>108.1</v>
      </c>
      <c r="U322" s="35">
        <v>109.1</v>
      </c>
      <c r="V322" s="35">
        <v>111.3</v>
      </c>
      <c r="W322" s="35">
        <v>111.5</v>
      </c>
      <c r="X322" s="35">
        <v>111.5</v>
      </c>
      <c r="Y322" s="35">
        <v>112.3</v>
      </c>
      <c r="Z322" s="35">
        <v>111.8</v>
      </c>
      <c r="AA322" s="35">
        <v>111.3</v>
      </c>
      <c r="AB322" s="35">
        <v>113.3</v>
      </c>
      <c r="AC322" s="35">
        <v>114.9</v>
      </c>
      <c r="AD322" s="35">
        <v>115.1</v>
      </c>
      <c r="AE322" s="35">
        <v>116.7</v>
      </c>
      <c r="AF322" s="35">
        <v>117.1</v>
      </c>
      <c r="AG322" s="35">
        <v>114.4</v>
      </c>
      <c r="AH322" s="35">
        <v>113.7</v>
      </c>
      <c r="AI322" s="35">
        <v>114.9</v>
      </c>
      <c r="AJ322" s="35">
        <v>112.1</v>
      </c>
      <c r="AK322" s="35">
        <v>110.3</v>
      </c>
      <c r="AL322" s="35">
        <v>113.4</v>
      </c>
      <c r="AM322" s="35">
        <v>112.8</v>
      </c>
      <c r="AN322" s="35">
        <v>111.6</v>
      </c>
      <c r="AO322" s="35">
        <v>113.2</v>
      </c>
      <c r="AP322" s="35">
        <v>114.7</v>
      </c>
      <c r="AQ322" s="35">
        <v>123.8</v>
      </c>
      <c r="AR322" s="35">
        <v>125.1</v>
      </c>
      <c r="AS322" s="35">
        <v>125.4</v>
      </c>
      <c r="AT322" s="35">
        <v>130.30000000000001</v>
      </c>
      <c r="AU322" s="35">
        <v>131.6</v>
      </c>
      <c r="AV322" s="35">
        <v>131.80000000000001</v>
      </c>
      <c r="AW322" s="35">
        <v>128.9</v>
      </c>
      <c r="AX322" s="35">
        <v>126.8</v>
      </c>
      <c r="AY322" s="35">
        <v>124</v>
      </c>
      <c r="AZ322" s="35">
        <v>118.2</v>
      </c>
      <c r="BA322" s="35">
        <v>115.5</v>
      </c>
      <c r="BB322" s="35">
        <v>112.6</v>
      </c>
      <c r="BC322" s="35">
        <v>110.9</v>
      </c>
      <c r="BD322" s="35">
        <v>112.2</v>
      </c>
      <c r="BE322" s="35">
        <v>112.6</v>
      </c>
      <c r="BF322" s="35">
        <v>111.2</v>
      </c>
      <c r="BG322" s="35">
        <v>111.2</v>
      </c>
      <c r="BH322" s="35">
        <v>109.7</v>
      </c>
      <c r="BI322" s="35">
        <v>110</v>
      </c>
      <c r="BJ322" s="35">
        <v>109.9</v>
      </c>
      <c r="BK322" s="35">
        <v>110.2</v>
      </c>
      <c r="BL322" s="35">
        <v>110.1</v>
      </c>
      <c r="BM322" s="35">
        <v>110.2</v>
      </c>
      <c r="BN322" s="35">
        <v>110.2</v>
      </c>
      <c r="BO322" s="35">
        <v>111.9</v>
      </c>
      <c r="BP322" s="35">
        <v>112</v>
      </c>
      <c r="BQ322" s="35">
        <v>111.6</v>
      </c>
      <c r="BR322" s="35">
        <v>111.6</v>
      </c>
      <c r="BS322" s="35">
        <v>111.6</v>
      </c>
      <c r="BT322" s="35">
        <v>112.3</v>
      </c>
      <c r="BU322" s="35">
        <v>113.9</v>
      </c>
      <c r="BV322" s="35">
        <v>115.4</v>
      </c>
      <c r="BW322" s="35">
        <v>115.7</v>
      </c>
      <c r="BX322" s="35">
        <v>115.7</v>
      </c>
      <c r="BY322" s="35">
        <v>113.3</v>
      </c>
      <c r="BZ322" s="35">
        <v>115.8</v>
      </c>
      <c r="CA322" s="35">
        <v>116.8</v>
      </c>
      <c r="CB322" s="35">
        <v>117.8</v>
      </c>
      <c r="CC322" s="35">
        <v>119.3</v>
      </c>
      <c r="CD322" s="35">
        <v>119.2</v>
      </c>
      <c r="CE322" s="35">
        <v>118.8</v>
      </c>
      <c r="CF322" s="35">
        <v>118.7</v>
      </c>
      <c r="CG322" s="35">
        <v>118.6</v>
      </c>
      <c r="CH322" s="35">
        <v>118.6</v>
      </c>
      <c r="CI322" s="35">
        <v>118.6</v>
      </c>
      <c r="CJ322" s="35">
        <v>118.6</v>
      </c>
      <c r="CK322" s="35">
        <v>118.6</v>
      </c>
      <c r="CL322" s="35">
        <v>118.6</v>
      </c>
    </row>
    <row r="323" spans="1:90">
      <c r="A323" s="43" t="s">
        <v>674</v>
      </c>
      <c r="B323" s="43" t="s">
        <v>675</v>
      </c>
      <c r="C323" s="34">
        <v>3.9910000000000001E-2</v>
      </c>
      <c r="D323" s="35">
        <v>100.1</v>
      </c>
      <c r="E323" s="35">
        <v>99.7</v>
      </c>
      <c r="F323" s="35">
        <v>100.2</v>
      </c>
      <c r="G323" s="35">
        <v>101.9</v>
      </c>
      <c r="H323" s="35">
        <v>102.6</v>
      </c>
      <c r="I323" s="35">
        <v>103.2</v>
      </c>
      <c r="J323" s="35">
        <v>104.2</v>
      </c>
      <c r="K323" s="35">
        <v>105.1</v>
      </c>
      <c r="L323" s="35">
        <v>102.7</v>
      </c>
      <c r="M323" s="35">
        <v>105.7</v>
      </c>
      <c r="N323" s="35">
        <v>103.3</v>
      </c>
      <c r="O323" s="35">
        <v>104.8</v>
      </c>
      <c r="P323" s="35">
        <v>106.5</v>
      </c>
      <c r="Q323" s="35">
        <v>105.8</v>
      </c>
      <c r="R323" s="35">
        <v>106.5</v>
      </c>
      <c r="S323" s="35">
        <v>108.7</v>
      </c>
      <c r="T323" s="35">
        <v>107.9</v>
      </c>
      <c r="U323" s="35">
        <v>107.7</v>
      </c>
      <c r="V323" s="35">
        <v>106.5</v>
      </c>
      <c r="W323" s="35">
        <v>107.5</v>
      </c>
      <c r="X323" s="35">
        <v>108.5</v>
      </c>
      <c r="Y323" s="35">
        <v>108.3</v>
      </c>
      <c r="Z323" s="35">
        <v>109.8</v>
      </c>
      <c r="AA323" s="35">
        <v>109.2</v>
      </c>
      <c r="AB323" s="35">
        <v>108.8</v>
      </c>
      <c r="AC323" s="35">
        <v>109.2</v>
      </c>
      <c r="AD323" s="35">
        <v>109</v>
      </c>
      <c r="AE323" s="35">
        <v>111.4</v>
      </c>
      <c r="AF323" s="35">
        <v>109.6</v>
      </c>
      <c r="AG323" s="35">
        <v>109.4</v>
      </c>
      <c r="AH323" s="35">
        <v>108.6</v>
      </c>
      <c r="AI323" s="35">
        <v>108.6</v>
      </c>
      <c r="AJ323" s="35">
        <v>110.9</v>
      </c>
      <c r="AK323" s="35">
        <v>110</v>
      </c>
      <c r="AL323" s="35">
        <v>110.5</v>
      </c>
      <c r="AM323" s="35">
        <v>110.4</v>
      </c>
      <c r="AN323" s="35">
        <v>112.8</v>
      </c>
      <c r="AO323" s="35">
        <v>112.8</v>
      </c>
      <c r="AP323" s="35">
        <v>112.8</v>
      </c>
      <c r="AQ323" s="35">
        <v>113.3</v>
      </c>
      <c r="AR323" s="35">
        <v>113.3</v>
      </c>
      <c r="AS323" s="35">
        <v>113.3</v>
      </c>
      <c r="AT323" s="35">
        <v>113.3</v>
      </c>
      <c r="AU323" s="35">
        <v>113.3</v>
      </c>
      <c r="AV323" s="35">
        <v>113.3</v>
      </c>
      <c r="AW323" s="35">
        <v>113.3</v>
      </c>
      <c r="AX323" s="35">
        <v>113.3</v>
      </c>
      <c r="AY323" s="35">
        <v>113.7</v>
      </c>
      <c r="AZ323" s="35">
        <v>113.7</v>
      </c>
      <c r="BA323" s="35">
        <v>113.7</v>
      </c>
      <c r="BB323" s="35">
        <v>113</v>
      </c>
      <c r="BC323" s="35">
        <v>113</v>
      </c>
      <c r="BD323" s="35">
        <v>113</v>
      </c>
      <c r="BE323" s="35">
        <v>113</v>
      </c>
      <c r="BF323" s="35">
        <v>113</v>
      </c>
      <c r="BG323" s="35">
        <v>113</v>
      </c>
      <c r="BH323" s="35">
        <v>113</v>
      </c>
      <c r="BI323" s="35">
        <v>113.5</v>
      </c>
      <c r="BJ323" s="35">
        <v>114.8</v>
      </c>
      <c r="BK323" s="35">
        <v>128</v>
      </c>
      <c r="BL323" s="35">
        <v>125.7</v>
      </c>
      <c r="BM323" s="35">
        <v>124.6</v>
      </c>
      <c r="BN323" s="35">
        <v>125.5</v>
      </c>
      <c r="BO323" s="35">
        <v>121.9</v>
      </c>
      <c r="BP323" s="35">
        <v>127.1</v>
      </c>
      <c r="BQ323" s="35">
        <v>127.1</v>
      </c>
      <c r="BR323" s="35">
        <v>130.5</v>
      </c>
      <c r="BS323" s="35">
        <v>131.4</v>
      </c>
      <c r="BT323" s="35">
        <v>131.4</v>
      </c>
      <c r="BU323" s="35">
        <v>133.9</v>
      </c>
      <c r="BV323" s="35">
        <v>133.9</v>
      </c>
      <c r="BW323" s="35">
        <v>133.9</v>
      </c>
      <c r="BX323" s="35">
        <v>133.9</v>
      </c>
      <c r="BY323" s="35">
        <v>133.9</v>
      </c>
      <c r="BZ323" s="35">
        <v>133.1</v>
      </c>
      <c r="CA323" s="35">
        <v>133.9</v>
      </c>
      <c r="CB323" s="35">
        <v>133.9</v>
      </c>
      <c r="CC323" s="35">
        <v>133.9</v>
      </c>
      <c r="CD323" s="35">
        <v>133.9</v>
      </c>
      <c r="CE323" s="35">
        <v>137.80000000000001</v>
      </c>
      <c r="CF323" s="35">
        <v>140.5</v>
      </c>
      <c r="CG323" s="35">
        <v>140.5</v>
      </c>
      <c r="CH323" s="35">
        <v>140.6</v>
      </c>
      <c r="CI323" s="35">
        <v>140.6</v>
      </c>
      <c r="CJ323" s="35">
        <v>140.5</v>
      </c>
      <c r="CK323" s="35">
        <v>140.5</v>
      </c>
      <c r="CL323" s="35">
        <v>140.5</v>
      </c>
    </row>
    <row r="324" spans="1:90">
      <c r="A324" s="43" t="s">
        <v>676</v>
      </c>
      <c r="B324" s="43" t="s">
        <v>677</v>
      </c>
      <c r="C324" s="34">
        <v>2.1770000000000001E-2</v>
      </c>
      <c r="D324" s="35">
        <v>99</v>
      </c>
      <c r="E324" s="35">
        <v>99</v>
      </c>
      <c r="F324" s="35">
        <v>99.5</v>
      </c>
      <c r="G324" s="35">
        <v>99.7</v>
      </c>
      <c r="H324" s="35">
        <v>100.9</v>
      </c>
      <c r="I324" s="35">
        <v>101.5</v>
      </c>
      <c r="J324" s="35">
        <v>101.5</v>
      </c>
      <c r="K324" s="35">
        <v>101.5</v>
      </c>
      <c r="L324" s="35">
        <v>101.5</v>
      </c>
      <c r="M324" s="35">
        <v>101.8</v>
      </c>
      <c r="N324" s="35">
        <v>101.8</v>
      </c>
      <c r="O324" s="35">
        <v>101.8</v>
      </c>
      <c r="P324" s="35">
        <v>104.6</v>
      </c>
      <c r="Q324" s="35">
        <v>104.6</v>
      </c>
      <c r="R324" s="35">
        <v>105.2</v>
      </c>
      <c r="S324" s="35">
        <v>105.4</v>
      </c>
      <c r="T324" s="35">
        <v>105.4</v>
      </c>
      <c r="U324" s="35">
        <v>105.4</v>
      </c>
      <c r="V324" s="35">
        <v>105.6</v>
      </c>
      <c r="W324" s="35">
        <v>107.2</v>
      </c>
      <c r="X324" s="35">
        <v>107.2</v>
      </c>
      <c r="Y324" s="35">
        <v>107.2</v>
      </c>
      <c r="Z324" s="35">
        <v>107.2</v>
      </c>
      <c r="AA324" s="35">
        <v>107.2</v>
      </c>
      <c r="AB324" s="35">
        <v>107.9</v>
      </c>
      <c r="AC324" s="35">
        <v>107.7</v>
      </c>
      <c r="AD324" s="35">
        <v>107.7</v>
      </c>
      <c r="AE324" s="35">
        <v>108</v>
      </c>
      <c r="AF324" s="35">
        <v>108.3</v>
      </c>
      <c r="AG324" s="35">
        <v>108.3</v>
      </c>
      <c r="AH324" s="35">
        <v>109.8</v>
      </c>
      <c r="AI324" s="35">
        <v>109.8</v>
      </c>
      <c r="AJ324" s="35">
        <v>109.8</v>
      </c>
      <c r="AK324" s="35">
        <v>109.8</v>
      </c>
      <c r="AL324" s="35">
        <v>110.5</v>
      </c>
      <c r="AM324" s="35">
        <v>110.5</v>
      </c>
      <c r="AN324" s="35">
        <v>110.4</v>
      </c>
      <c r="AO324" s="35">
        <v>110.4</v>
      </c>
      <c r="AP324" s="35">
        <v>110</v>
      </c>
      <c r="AQ324" s="35">
        <v>109.6</v>
      </c>
      <c r="AR324" s="35">
        <v>110</v>
      </c>
      <c r="AS324" s="35">
        <v>110.1</v>
      </c>
      <c r="AT324" s="35">
        <v>112.3</v>
      </c>
      <c r="AU324" s="35">
        <v>113.7</v>
      </c>
      <c r="AV324" s="35">
        <v>114.4</v>
      </c>
      <c r="AW324" s="35">
        <v>118.8</v>
      </c>
      <c r="AX324" s="35">
        <v>118.8</v>
      </c>
      <c r="AY324" s="35">
        <v>117.7</v>
      </c>
      <c r="AZ324" s="35">
        <v>115.2</v>
      </c>
      <c r="BA324" s="35">
        <v>114.1</v>
      </c>
      <c r="BB324" s="35">
        <v>113.8</v>
      </c>
      <c r="BC324" s="35">
        <v>115</v>
      </c>
      <c r="BD324" s="35">
        <v>113.1</v>
      </c>
      <c r="BE324" s="35">
        <v>114.2</v>
      </c>
      <c r="BF324" s="35">
        <v>115.1</v>
      </c>
      <c r="BG324" s="35">
        <v>116</v>
      </c>
      <c r="BH324" s="35">
        <v>116</v>
      </c>
      <c r="BI324" s="35">
        <v>116</v>
      </c>
      <c r="BJ324" s="35">
        <v>115.3</v>
      </c>
      <c r="BK324" s="35">
        <v>115.3</v>
      </c>
      <c r="BL324" s="35">
        <v>114.2</v>
      </c>
      <c r="BM324" s="35">
        <v>114.6</v>
      </c>
      <c r="BN324" s="35">
        <v>114.6</v>
      </c>
      <c r="BO324" s="35">
        <v>116.6</v>
      </c>
      <c r="BP324" s="35">
        <v>119</v>
      </c>
      <c r="BQ324" s="35">
        <v>119.1</v>
      </c>
      <c r="BR324" s="35">
        <v>119.1</v>
      </c>
      <c r="BS324" s="35">
        <v>119.1</v>
      </c>
      <c r="BT324" s="35">
        <v>119.1</v>
      </c>
      <c r="BU324" s="35">
        <v>119.1</v>
      </c>
      <c r="BV324" s="35">
        <v>119.1</v>
      </c>
      <c r="BW324" s="35">
        <v>119.1</v>
      </c>
      <c r="BX324" s="35">
        <v>120.3</v>
      </c>
      <c r="BY324" s="35">
        <v>119.9</v>
      </c>
      <c r="BZ324" s="35">
        <v>120.3</v>
      </c>
      <c r="CA324" s="35">
        <v>121.1</v>
      </c>
      <c r="CB324" s="35">
        <v>122.1</v>
      </c>
      <c r="CC324" s="35">
        <v>122</v>
      </c>
      <c r="CD324" s="35">
        <v>122.2</v>
      </c>
      <c r="CE324" s="35">
        <v>122.7</v>
      </c>
      <c r="CF324" s="35">
        <v>123.1</v>
      </c>
      <c r="CG324" s="35">
        <v>121.8</v>
      </c>
      <c r="CH324" s="35">
        <v>122</v>
      </c>
      <c r="CI324" s="35">
        <v>121.4</v>
      </c>
      <c r="CJ324" s="35">
        <v>121.4</v>
      </c>
      <c r="CK324" s="35">
        <v>122</v>
      </c>
      <c r="CL324" s="35">
        <v>123.4</v>
      </c>
    </row>
    <row r="325" spans="1:90">
      <c r="A325" s="43" t="s">
        <v>678</v>
      </c>
      <c r="B325" s="43" t="s">
        <v>679</v>
      </c>
      <c r="C325" s="34">
        <v>2.7890000000000002E-2</v>
      </c>
      <c r="D325" s="35">
        <v>101.2</v>
      </c>
      <c r="E325" s="35">
        <v>101.7</v>
      </c>
      <c r="F325" s="35">
        <v>102</v>
      </c>
      <c r="G325" s="35">
        <v>102.7</v>
      </c>
      <c r="H325" s="35">
        <v>103.7</v>
      </c>
      <c r="I325" s="35">
        <v>103.9</v>
      </c>
      <c r="J325" s="35">
        <v>104.1</v>
      </c>
      <c r="K325" s="35">
        <v>105.4</v>
      </c>
      <c r="L325" s="35">
        <v>105.8</v>
      </c>
      <c r="M325" s="35">
        <v>107.4</v>
      </c>
      <c r="N325" s="35">
        <v>107.2</v>
      </c>
      <c r="O325" s="35">
        <v>107.3</v>
      </c>
      <c r="P325" s="35">
        <v>108.3</v>
      </c>
      <c r="Q325" s="35">
        <v>108.7</v>
      </c>
      <c r="R325" s="35">
        <v>108.2</v>
      </c>
      <c r="S325" s="35">
        <v>108</v>
      </c>
      <c r="T325" s="35">
        <v>110.3</v>
      </c>
      <c r="U325" s="35">
        <v>110.7</v>
      </c>
      <c r="V325" s="35">
        <v>110.6</v>
      </c>
      <c r="W325" s="35">
        <v>110.3</v>
      </c>
      <c r="X325" s="35">
        <v>110.4</v>
      </c>
      <c r="Y325" s="35">
        <v>112.4</v>
      </c>
      <c r="Z325" s="35">
        <v>113.1</v>
      </c>
      <c r="AA325" s="35">
        <v>112</v>
      </c>
      <c r="AB325" s="35">
        <v>113.8</v>
      </c>
      <c r="AC325" s="35">
        <v>113.1</v>
      </c>
      <c r="AD325" s="35">
        <v>114.2</v>
      </c>
      <c r="AE325" s="35">
        <v>115.2</v>
      </c>
      <c r="AF325" s="35">
        <v>116.3</v>
      </c>
      <c r="AG325" s="35">
        <v>117.5</v>
      </c>
      <c r="AH325" s="35">
        <v>118.3</v>
      </c>
      <c r="AI325" s="35">
        <v>118.9</v>
      </c>
      <c r="AJ325" s="35">
        <v>119.7</v>
      </c>
      <c r="AK325" s="35">
        <v>120</v>
      </c>
      <c r="AL325" s="35">
        <v>119.4</v>
      </c>
      <c r="AM325" s="35">
        <v>120.5</v>
      </c>
      <c r="AN325" s="35">
        <v>120.5</v>
      </c>
      <c r="AO325" s="35">
        <v>120.5</v>
      </c>
      <c r="AP325" s="35">
        <v>117.3</v>
      </c>
      <c r="AQ325" s="35">
        <v>118</v>
      </c>
      <c r="AR325" s="35">
        <v>118</v>
      </c>
      <c r="AS325" s="35">
        <v>117.9</v>
      </c>
      <c r="AT325" s="35">
        <v>119.8</v>
      </c>
      <c r="AU325" s="35">
        <v>120.3</v>
      </c>
      <c r="AV325" s="35">
        <v>121.8</v>
      </c>
      <c r="AW325" s="35">
        <v>122.6</v>
      </c>
      <c r="AX325" s="35">
        <v>122.6</v>
      </c>
      <c r="AY325" s="35">
        <v>120.6</v>
      </c>
      <c r="AZ325" s="35">
        <v>119.3</v>
      </c>
      <c r="BA325" s="35">
        <v>118.9</v>
      </c>
      <c r="BB325" s="35">
        <v>118.9</v>
      </c>
      <c r="BC325" s="35">
        <v>118.2</v>
      </c>
      <c r="BD325" s="35">
        <v>118.1</v>
      </c>
      <c r="BE325" s="35">
        <v>118.1</v>
      </c>
      <c r="BF325" s="35">
        <v>117.8</v>
      </c>
      <c r="BG325" s="35">
        <v>116.8</v>
      </c>
      <c r="BH325" s="35">
        <v>116.4</v>
      </c>
      <c r="BI325" s="35">
        <v>116.3</v>
      </c>
      <c r="BJ325" s="35">
        <v>115.6</v>
      </c>
      <c r="BK325" s="35">
        <v>116.3</v>
      </c>
      <c r="BL325" s="35">
        <v>116.3</v>
      </c>
      <c r="BM325" s="35">
        <v>116.3</v>
      </c>
      <c r="BN325" s="35">
        <v>116.3</v>
      </c>
      <c r="BO325" s="35">
        <v>116</v>
      </c>
      <c r="BP325" s="35">
        <v>116.6</v>
      </c>
      <c r="BQ325" s="35">
        <v>116.6</v>
      </c>
      <c r="BR325" s="35">
        <v>116.6</v>
      </c>
      <c r="BS325" s="35">
        <v>116.6</v>
      </c>
      <c r="BT325" s="35">
        <v>116.5</v>
      </c>
      <c r="BU325" s="35">
        <v>116.6</v>
      </c>
      <c r="BV325" s="35">
        <v>117.7</v>
      </c>
      <c r="BW325" s="35">
        <v>118.8</v>
      </c>
      <c r="BX325" s="35">
        <v>117.6</v>
      </c>
      <c r="BY325" s="35">
        <v>118.8</v>
      </c>
      <c r="BZ325" s="35">
        <v>118.7</v>
      </c>
      <c r="CA325" s="35">
        <v>119.9</v>
      </c>
      <c r="CB325" s="35">
        <v>122.2</v>
      </c>
      <c r="CC325" s="35">
        <v>127.1</v>
      </c>
      <c r="CD325" s="35">
        <v>126.5</v>
      </c>
      <c r="CE325" s="35">
        <v>126.5</v>
      </c>
      <c r="CF325" s="35">
        <v>126.5</v>
      </c>
      <c r="CG325" s="35">
        <v>126.5</v>
      </c>
      <c r="CH325" s="35">
        <v>126.5</v>
      </c>
      <c r="CI325" s="35">
        <v>126.9</v>
      </c>
      <c r="CJ325" s="35">
        <v>125.1</v>
      </c>
      <c r="CK325" s="35">
        <v>125.3</v>
      </c>
      <c r="CL325" s="35">
        <v>126</v>
      </c>
    </row>
    <row r="326" spans="1:90">
      <c r="A326" s="43" t="s">
        <v>680</v>
      </c>
      <c r="B326" s="43" t="s">
        <v>681</v>
      </c>
      <c r="C326" s="34">
        <v>3.2399999999999998E-2</v>
      </c>
      <c r="D326" s="35">
        <v>100.3</v>
      </c>
      <c r="E326" s="35">
        <v>100.3</v>
      </c>
      <c r="F326" s="35">
        <v>100.3</v>
      </c>
      <c r="G326" s="35">
        <v>101.8</v>
      </c>
      <c r="H326" s="35">
        <v>103.3</v>
      </c>
      <c r="I326" s="35">
        <v>103.3</v>
      </c>
      <c r="J326" s="35">
        <v>103.3</v>
      </c>
      <c r="K326" s="35">
        <v>103.3</v>
      </c>
      <c r="L326" s="35">
        <v>103.3</v>
      </c>
      <c r="M326" s="35">
        <v>103.3</v>
      </c>
      <c r="N326" s="35">
        <v>103.3</v>
      </c>
      <c r="O326" s="35">
        <v>103.7</v>
      </c>
      <c r="P326" s="35">
        <v>103.7</v>
      </c>
      <c r="Q326" s="35">
        <v>103.7</v>
      </c>
      <c r="R326" s="35">
        <v>103.7</v>
      </c>
      <c r="S326" s="35">
        <v>107.9</v>
      </c>
      <c r="T326" s="35">
        <v>108.1</v>
      </c>
      <c r="U326" s="35">
        <v>108.1</v>
      </c>
      <c r="V326" s="35">
        <v>108.1</v>
      </c>
      <c r="W326" s="35">
        <v>108.1</v>
      </c>
      <c r="X326" s="35">
        <v>108.1</v>
      </c>
      <c r="Y326" s="35">
        <v>108.1</v>
      </c>
      <c r="Z326" s="35">
        <v>108.1</v>
      </c>
      <c r="AA326" s="35">
        <v>108.1</v>
      </c>
      <c r="AB326" s="35">
        <v>108.1</v>
      </c>
      <c r="AC326" s="35">
        <v>108.1</v>
      </c>
      <c r="AD326" s="35">
        <v>108.1</v>
      </c>
      <c r="AE326" s="35">
        <v>109.5</v>
      </c>
      <c r="AF326" s="35">
        <v>109.5</v>
      </c>
      <c r="AG326" s="35">
        <v>109.5</v>
      </c>
      <c r="AH326" s="35">
        <v>109.9</v>
      </c>
      <c r="AI326" s="35">
        <v>109.9</v>
      </c>
      <c r="AJ326" s="35">
        <v>109.9</v>
      </c>
      <c r="AK326" s="35">
        <v>109.9</v>
      </c>
      <c r="AL326" s="35">
        <v>109.9</v>
      </c>
      <c r="AM326" s="35">
        <v>110.6</v>
      </c>
      <c r="AN326" s="35">
        <v>111.8</v>
      </c>
      <c r="AO326" s="35">
        <v>112.1</v>
      </c>
      <c r="AP326" s="35">
        <v>112.1</v>
      </c>
      <c r="AQ326" s="35">
        <v>105.9</v>
      </c>
      <c r="AR326" s="35">
        <v>106.4</v>
      </c>
      <c r="AS326" s="35">
        <v>107.8</v>
      </c>
      <c r="AT326" s="35">
        <v>109.1</v>
      </c>
      <c r="AU326" s="35">
        <v>109.1</v>
      </c>
      <c r="AV326" s="35">
        <v>109.1</v>
      </c>
      <c r="AW326" s="35">
        <v>109.1</v>
      </c>
      <c r="AX326" s="35">
        <v>109.1</v>
      </c>
      <c r="AY326" s="35">
        <v>109.1</v>
      </c>
      <c r="AZ326" s="35">
        <v>113</v>
      </c>
      <c r="BA326" s="35">
        <v>112.8</v>
      </c>
      <c r="BB326" s="35">
        <v>112.4</v>
      </c>
      <c r="BC326" s="35">
        <v>113</v>
      </c>
      <c r="BD326" s="35">
        <v>113</v>
      </c>
      <c r="BE326" s="35">
        <v>113</v>
      </c>
      <c r="BF326" s="35">
        <v>112</v>
      </c>
      <c r="BG326" s="35">
        <v>112.2</v>
      </c>
      <c r="BH326" s="35">
        <v>112.2</v>
      </c>
      <c r="BI326" s="35">
        <v>112.2</v>
      </c>
      <c r="BJ326" s="35">
        <v>112.2</v>
      </c>
      <c r="BK326" s="35">
        <v>112.2</v>
      </c>
      <c r="BL326" s="35">
        <v>111.6</v>
      </c>
      <c r="BM326" s="35">
        <v>114.8</v>
      </c>
      <c r="BN326" s="35">
        <v>125.5</v>
      </c>
      <c r="BO326" s="35">
        <v>126</v>
      </c>
      <c r="BP326" s="35">
        <v>126</v>
      </c>
      <c r="BQ326" s="35">
        <v>126</v>
      </c>
      <c r="BR326" s="35">
        <v>126</v>
      </c>
      <c r="BS326" s="35">
        <v>126</v>
      </c>
      <c r="BT326" s="35">
        <v>126</v>
      </c>
      <c r="BU326" s="35">
        <v>126</v>
      </c>
      <c r="BV326" s="35">
        <v>126</v>
      </c>
      <c r="BW326" s="35">
        <v>126</v>
      </c>
      <c r="BX326" s="35">
        <v>127.3</v>
      </c>
      <c r="BY326" s="35">
        <v>127.8</v>
      </c>
      <c r="BZ326" s="35">
        <v>127.8</v>
      </c>
      <c r="CA326" s="35">
        <v>127.8</v>
      </c>
      <c r="CB326" s="35">
        <v>127.8</v>
      </c>
      <c r="CC326" s="35">
        <v>127.3</v>
      </c>
      <c r="CD326" s="35">
        <v>128</v>
      </c>
      <c r="CE326" s="35">
        <v>128</v>
      </c>
      <c r="CF326" s="35">
        <v>128</v>
      </c>
      <c r="CG326" s="35">
        <v>128</v>
      </c>
      <c r="CH326" s="35">
        <v>128.80000000000001</v>
      </c>
      <c r="CI326" s="35">
        <v>129.1</v>
      </c>
      <c r="CJ326" s="35">
        <v>129.6</v>
      </c>
      <c r="CK326" s="35">
        <v>129.19999999999999</v>
      </c>
      <c r="CL326" s="35">
        <v>129.6</v>
      </c>
    </row>
    <row r="327" spans="1:90">
      <c r="A327" s="43" t="s">
        <v>682</v>
      </c>
      <c r="B327" s="43" t="s">
        <v>683</v>
      </c>
      <c r="C327" s="34">
        <v>3.5139999999999998E-2</v>
      </c>
      <c r="D327" s="35">
        <v>101.7</v>
      </c>
      <c r="E327" s="35">
        <v>101.7</v>
      </c>
      <c r="F327" s="35">
        <v>102.1</v>
      </c>
      <c r="G327" s="35">
        <v>101.5</v>
      </c>
      <c r="H327" s="35">
        <v>101.5</v>
      </c>
      <c r="I327" s="35">
        <v>101.5</v>
      </c>
      <c r="J327" s="35">
        <v>101.8</v>
      </c>
      <c r="K327" s="35">
        <v>101.8</v>
      </c>
      <c r="L327" s="35">
        <v>104.1</v>
      </c>
      <c r="M327" s="35">
        <v>104.1</v>
      </c>
      <c r="N327" s="35">
        <v>105</v>
      </c>
      <c r="O327" s="35">
        <v>105</v>
      </c>
      <c r="P327" s="35">
        <v>105</v>
      </c>
      <c r="Q327" s="35">
        <v>105.1</v>
      </c>
      <c r="R327" s="35">
        <v>105.1</v>
      </c>
      <c r="S327" s="35">
        <v>105.4</v>
      </c>
      <c r="T327" s="35">
        <v>105.6</v>
      </c>
      <c r="U327" s="35">
        <v>105.6</v>
      </c>
      <c r="V327" s="35">
        <v>105.6</v>
      </c>
      <c r="W327" s="35">
        <v>106.7</v>
      </c>
      <c r="X327" s="35">
        <v>106.7</v>
      </c>
      <c r="Y327" s="35">
        <v>106.7</v>
      </c>
      <c r="Z327" s="35">
        <v>105.4</v>
      </c>
      <c r="AA327" s="35">
        <v>105.7</v>
      </c>
      <c r="AB327" s="35">
        <v>106</v>
      </c>
      <c r="AC327" s="35">
        <v>106.4</v>
      </c>
      <c r="AD327" s="35">
        <v>107.2</v>
      </c>
      <c r="AE327" s="35">
        <v>107.8</v>
      </c>
      <c r="AF327" s="35">
        <v>108.8</v>
      </c>
      <c r="AG327" s="35">
        <v>108.8</v>
      </c>
      <c r="AH327" s="35">
        <v>108.8</v>
      </c>
      <c r="AI327" s="35">
        <v>110.5</v>
      </c>
      <c r="AJ327" s="35">
        <v>110.5</v>
      </c>
      <c r="AK327" s="35">
        <v>110.5</v>
      </c>
      <c r="AL327" s="35">
        <v>110.9</v>
      </c>
      <c r="AM327" s="35">
        <v>111.1</v>
      </c>
      <c r="AN327" s="35">
        <v>110.3</v>
      </c>
      <c r="AO327" s="35">
        <v>112.7</v>
      </c>
      <c r="AP327" s="35">
        <v>112.9</v>
      </c>
      <c r="AQ327" s="35">
        <v>113.3</v>
      </c>
      <c r="AR327" s="35">
        <v>113.8</v>
      </c>
      <c r="AS327" s="35">
        <v>114.5</v>
      </c>
      <c r="AT327" s="35">
        <v>117.4</v>
      </c>
      <c r="AU327" s="35">
        <v>122</v>
      </c>
      <c r="AV327" s="35">
        <v>125.2</v>
      </c>
      <c r="AW327" s="35">
        <v>124.4</v>
      </c>
      <c r="AX327" s="35">
        <v>122.7</v>
      </c>
      <c r="AY327" s="35">
        <v>118.4</v>
      </c>
      <c r="AZ327" s="35">
        <v>116.8</v>
      </c>
      <c r="BA327" s="35">
        <v>116.3</v>
      </c>
      <c r="BB327" s="35">
        <v>117.3</v>
      </c>
      <c r="BC327" s="35">
        <v>117.7</v>
      </c>
      <c r="BD327" s="35">
        <v>117.6</v>
      </c>
      <c r="BE327" s="35">
        <v>117.9</v>
      </c>
      <c r="BF327" s="35">
        <v>117.1</v>
      </c>
      <c r="BG327" s="35">
        <v>117.3</v>
      </c>
      <c r="BH327" s="35">
        <v>117.3</v>
      </c>
      <c r="BI327" s="35">
        <v>117.1</v>
      </c>
      <c r="BJ327" s="35">
        <v>116</v>
      </c>
      <c r="BK327" s="35">
        <v>116</v>
      </c>
      <c r="BL327" s="35">
        <v>116</v>
      </c>
      <c r="BM327" s="35">
        <v>114.8</v>
      </c>
      <c r="BN327" s="35">
        <v>114.8</v>
      </c>
      <c r="BO327" s="35">
        <v>118.4</v>
      </c>
      <c r="BP327" s="35">
        <v>119.9</v>
      </c>
      <c r="BQ327" s="35">
        <v>120.3</v>
      </c>
      <c r="BR327" s="35">
        <v>120.3</v>
      </c>
      <c r="BS327" s="35">
        <v>120.3</v>
      </c>
      <c r="BT327" s="35">
        <v>120.3</v>
      </c>
      <c r="BU327" s="35">
        <v>120.3</v>
      </c>
      <c r="BV327" s="35">
        <v>120.3</v>
      </c>
      <c r="BW327" s="35">
        <v>120.3</v>
      </c>
      <c r="BX327" s="35">
        <v>126.7</v>
      </c>
      <c r="BY327" s="35">
        <v>131.5</v>
      </c>
      <c r="BZ327" s="35">
        <v>140.19999999999999</v>
      </c>
      <c r="CA327" s="35">
        <v>145.4</v>
      </c>
      <c r="CB327" s="35">
        <v>157.1</v>
      </c>
      <c r="CC327" s="35">
        <v>154.69999999999999</v>
      </c>
      <c r="CD327" s="35">
        <v>152</v>
      </c>
      <c r="CE327" s="35">
        <v>151.5</v>
      </c>
      <c r="CF327" s="35">
        <v>151.6</v>
      </c>
      <c r="CG327" s="35">
        <v>151.1</v>
      </c>
      <c r="CH327" s="35">
        <v>148.9</v>
      </c>
      <c r="CI327" s="35">
        <v>150.19999999999999</v>
      </c>
      <c r="CJ327" s="35">
        <v>151.30000000000001</v>
      </c>
      <c r="CK327" s="35">
        <v>152.30000000000001</v>
      </c>
      <c r="CL327" s="35">
        <v>153.69999999999999</v>
      </c>
    </row>
    <row r="328" spans="1:90">
      <c r="A328" s="43" t="s">
        <v>684</v>
      </c>
      <c r="B328" s="43" t="s">
        <v>685</v>
      </c>
      <c r="C328" s="34">
        <v>3.3579999999999999E-2</v>
      </c>
      <c r="D328" s="35">
        <v>100</v>
      </c>
      <c r="E328" s="35">
        <v>100</v>
      </c>
      <c r="F328" s="35">
        <v>100</v>
      </c>
      <c r="G328" s="35">
        <v>100</v>
      </c>
      <c r="H328" s="35">
        <v>100</v>
      </c>
      <c r="I328" s="35">
        <v>100</v>
      </c>
      <c r="J328" s="35">
        <v>100</v>
      </c>
      <c r="K328" s="35">
        <v>100</v>
      </c>
      <c r="L328" s="35">
        <v>100</v>
      </c>
      <c r="M328" s="35">
        <v>100</v>
      </c>
      <c r="N328" s="35">
        <v>100</v>
      </c>
      <c r="O328" s="35">
        <v>100</v>
      </c>
      <c r="P328" s="35">
        <v>100</v>
      </c>
      <c r="Q328" s="35">
        <v>100</v>
      </c>
      <c r="R328" s="35">
        <v>100</v>
      </c>
      <c r="S328" s="35">
        <v>100</v>
      </c>
      <c r="T328" s="35">
        <v>100</v>
      </c>
      <c r="U328" s="35">
        <v>100</v>
      </c>
      <c r="V328" s="35">
        <v>100</v>
      </c>
      <c r="W328" s="35">
        <v>100</v>
      </c>
      <c r="X328" s="35">
        <v>100</v>
      </c>
      <c r="Y328" s="35">
        <v>100</v>
      </c>
      <c r="Z328" s="35">
        <v>100</v>
      </c>
      <c r="AA328" s="35">
        <v>100</v>
      </c>
      <c r="AB328" s="35">
        <v>100</v>
      </c>
      <c r="AC328" s="35">
        <v>100</v>
      </c>
      <c r="AD328" s="35">
        <v>100</v>
      </c>
      <c r="AE328" s="35">
        <v>100</v>
      </c>
      <c r="AF328" s="35">
        <v>100</v>
      </c>
      <c r="AG328" s="35">
        <v>100</v>
      </c>
      <c r="AH328" s="35">
        <v>100</v>
      </c>
      <c r="AI328" s="35">
        <v>100</v>
      </c>
      <c r="AJ328" s="35">
        <v>100</v>
      </c>
      <c r="AK328" s="35">
        <v>100</v>
      </c>
      <c r="AL328" s="35">
        <v>100</v>
      </c>
      <c r="AM328" s="35">
        <v>100</v>
      </c>
      <c r="AN328" s="35">
        <v>100</v>
      </c>
      <c r="AO328" s="35">
        <v>100</v>
      </c>
      <c r="AP328" s="35">
        <v>100</v>
      </c>
      <c r="AQ328" s="35">
        <v>100</v>
      </c>
      <c r="AR328" s="35">
        <v>100</v>
      </c>
      <c r="AS328" s="35">
        <v>100</v>
      </c>
      <c r="AT328" s="35">
        <v>100</v>
      </c>
      <c r="AU328" s="35">
        <v>100</v>
      </c>
      <c r="AV328" s="35">
        <v>100</v>
      </c>
      <c r="AW328" s="35">
        <v>100</v>
      </c>
      <c r="AX328" s="35">
        <v>100</v>
      </c>
      <c r="AY328" s="35">
        <v>100</v>
      </c>
      <c r="AZ328" s="35">
        <v>100</v>
      </c>
      <c r="BA328" s="35">
        <v>100</v>
      </c>
      <c r="BB328" s="35">
        <v>100</v>
      </c>
      <c r="BC328" s="35">
        <v>100</v>
      </c>
      <c r="BD328" s="35">
        <v>100</v>
      </c>
      <c r="BE328" s="35">
        <v>100</v>
      </c>
      <c r="BF328" s="35">
        <v>100</v>
      </c>
      <c r="BG328" s="35">
        <v>100</v>
      </c>
      <c r="BH328" s="35">
        <v>100</v>
      </c>
      <c r="BI328" s="35">
        <v>100</v>
      </c>
      <c r="BJ328" s="35">
        <v>100</v>
      </c>
      <c r="BK328" s="35">
        <v>100</v>
      </c>
      <c r="BL328" s="35">
        <v>100</v>
      </c>
      <c r="BM328" s="35">
        <v>100</v>
      </c>
      <c r="BN328" s="35">
        <v>100</v>
      </c>
      <c r="BO328" s="35">
        <v>94.7</v>
      </c>
      <c r="BP328" s="35">
        <v>92.9</v>
      </c>
      <c r="BQ328" s="35">
        <v>92.9</v>
      </c>
      <c r="BR328" s="35">
        <v>92.9</v>
      </c>
      <c r="BS328" s="35">
        <v>92.9</v>
      </c>
      <c r="BT328" s="35">
        <v>92.9</v>
      </c>
      <c r="BU328" s="35">
        <v>92.9</v>
      </c>
      <c r="BV328" s="35">
        <v>92.9</v>
      </c>
      <c r="BW328" s="35">
        <v>92.9</v>
      </c>
      <c r="BX328" s="35">
        <v>108.5</v>
      </c>
      <c r="BY328" s="35">
        <v>110.9</v>
      </c>
      <c r="BZ328" s="35">
        <v>110.9</v>
      </c>
      <c r="CA328" s="35">
        <v>110.9</v>
      </c>
      <c r="CB328" s="35">
        <v>110.9</v>
      </c>
      <c r="CC328" s="35">
        <v>110.9</v>
      </c>
      <c r="CD328" s="35">
        <v>110.9</v>
      </c>
      <c r="CE328" s="35">
        <v>110.9</v>
      </c>
      <c r="CF328" s="35">
        <v>110.9</v>
      </c>
      <c r="CG328" s="35">
        <v>110.9</v>
      </c>
      <c r="CH328" s="35">
        <v>110.9</v>
      </c>
      <c r="CI328" s="35">
        <v>110.9</v>
      </c>
      <c r="CJ328" s="35">
        <v>110.9</v>
      </c>
      <c r="CK328" s="35">
        <v>110.9</v>
      </c>
      <c r="CL328" s="35">
        <v>110.9</v>
      </c>
    </row>
    <row r="329" spans="1:90">
      <c r="A329" s="43" t="s">
        <v>686</v>
      </c>
      <c r="B329" s="43" t="s">
        <v>687</v>
      </c>
      <c r="C329" s="34">
        <v>7.6499999999999997E-3</v>
      </c>
      <c r="D329" s="35">
        <v>100.7</v>
      </c>
      <c r="E329" s="35">
        <v>100.8</v>
      </c>
      <c r="F329" s="35">
        <v>100.9</v>
      </c>
      <c r="G329" s="35">
        <v>101.9</v>
      </c>
      <c r="H329" s="35">
        <v>101.9</v>
      </c>
      <c r="I329" s="35">
        <v>102.2</v>
      </c>
      <c r="J329" s="35">
        <v>102.5</v>
      </c>
      <c r="K329" s="35">
        <v>102.5</v>
      </c>
      <c r="L329" s="35">
        <v>102.5</v>
      </c>
      <c r="M329" s="35">
        <v>103.1</v>
      </c>
      <c r="N329" s="35">
        <v>103.6</v>
      </c>
      <c r="O329" s="35">
        <v>103.6</v>
      </c>
      <c r="P329" s="35">
        <v>104.4</v>
      </c>
      <c r="Q329" s="35">
        <v>104.4</v>
      </c>
      <c r="R329" s="35">
        <v>104.4</v>
      </c>
      <c r="S329" s="35">
        <v>104.5</v>
      </c>
      <c r="T329" s="35">
        <v>104.5</v>
      </c>
      <c r="U329" s="35">
        <v>104.5</v>
      </c>
      <c r="V329" s="35">
        <v>104.5</v>
      </c>
      <c r="W329" s="35">
        <v>105.1</v>
      </c>
      <c r="X329" s="35">
        <v>105.1</v>
      </c>
      <c r="Y329" s="35">
        <v>105.1</v>
      </c>
      <c r="Z329" s="35">
        <v>105.1</v>
      </c>
      <c r="AA329" s="35">
        <v>105.1</v>
      </c>
      <c r="AB329" s="35">
        <v>106.2</v>
      </c>
      <c r="AC329" s="35">
        <v>106.2</v>
      </c>
      <c r="AD329" s="35">
        <v>106.2</v>
      </c>
      <c r="AE329" s="35">
        <v>107.3</v>
      </c>
      <c r="AF329" s="35">
        <v>107.3</v>
      </c>
      <c r="AG329" s="35">
        <v>107.3</v>
      </c>
      <c r="AH329" s="35">
        <v>108.3</v>
      </c>
      <c r="AI329" s="35">
        <v>108.3</v>
      </c>
      <c r="AJ329" s="35">
        <v>108.2</v>
      </c>
      <c r="AK329" s="35">
        <v>108.3</v>
      </c>
      <c r="AL329" s="35">
        <v>108.3</v>
      </c>
      <c r="AM329" s="35">
        <v>108.3</v>
      </c>
      <c r="AN329" s="35">
        <v>108.3</v>
      </c>
      <c r="AO329" s="35">
        <v>108.3</v>
      </c>
      <c r="AP329" s="35">
        <v>107.6</v>
      </c>
      <c r="AQ329" s="35">
        <v>107.6</v>
      </c>
      <c r="AR329" s="35">
        <v>107.6</v>
      </c>
      <c r="AS329" s="35">
        <v>107.5</v>
      </c>
      <c r="AT329" s="35">
        <v>108.6</v>
      </c>
      <c r="AU329" s="35">
        <v>108.8</v>
      </c>
      <c r="AV329" s="35">
        <v>110.3</v>
      </c>
      <c r="AW329" s="35">
        <v>110.3</v>
      </c>
      <c r="AX329" s="35">
        <v>110.3</v>
      </c>
      <c r="AY329" s="35">
        <v>108.9</v>
      </c>
      <c r="AZ329" s="35">
        <v>107.7</v>
      </c>
      <c r="BA329" s="35">
        <v>107.7</v>
      </c>
      <c r="BB329" s="35">
        <v>107.7</v>
      </c>
      <c r="BC329" s="35">
        <v>107</v>
      </c>
      <c r="BD329" s="35">
        <v>105.4</v>
      </c>
      <c r="BE329" s="35">
        <v>105.4</v>
      </c>
      <c r="BF329" s="35">
        <v>102.8</v>
      </c>
      <c r="BG329" s="35">
        <v>102.8</v>
      </c>
      <c r="BH329" s="35">
        <v>102.8</v>
      </c>
      <c r="BI329" s="35">
        <v>102.3</v>
      </c>
      <c r="BJ329" s="35">
        <v>101.5</v>
      </c>
      <c r="BK329" s="35">
        <v>101.5</v>
      </c>
      <c r="BL329" s="35">
        <v>101.4</v>
      </c>
      <c r="BM329" s="35">
        <v>101.6</v>
      </c>
      <c r="BN329" s="35">
        <v>101.6</v>
      </c>
      <c r="BO329" s="35">
        <v>101.8</v>
      </c>
      <c r="BP329" s="35">
        <v>102.4</v>
      </c>
      <c r="BQ329" s="35">
        <v>102.5</v>
      </c>
      <c r="BR329" s="35">
        <v>103</v>
      </c>
      <c r="BS329" s="35">
        <v>103.4</v>
      </c>
      <c r="BT329" s="35">
        <v>103.4</v>
      </c>
      <c r="BU329" s="35">
        <v>103.4</v>
      </c>
      <c r="BV329" s="35">
        <v>103.4</v>
      </c>
      <c r="BW329" s="35">
        <v>103.4</v>
      </c>
      <c r="BX329" s="35">
        <v>103.4</v>
      </c>
      <c r="BY329" s="35">
        <v>104.5</v>
      </c>
      <c r="BZ329" s="35">
        <v>105.2</v>
      </c>
      <c r="CA329" s="35">
        <v>107</v>
      </c>
      <c r="CB329" s="35">
        <v>107.7</v>
      </c>
      <c r="CC329" s="35">
        <v>108.7</v>
      </c>
      <c r="CD329" s="35">
        <v>108.5</v>
      </c>
      <c r="CE329" s="35">
        <v>108</v>
      </c>
      <c r="CF329" s="35">
        <v>108</v>
      </c>
      <c r="CG329" s="35">
        <v>108</v>
      </c>
      <c r="CH329" s="35">
        <v>108</v>
      </c>
      <c r="CI329" s="35">
        <v>108</v>
      </c>
      <c r="CJ329" s="35">
        <v>108</v>
      </c>
      <c r="CK329" s="35">
        <v>108</v>
      </c>
      <c r="CL329" s="35">
        <v>108.3</v>
      </c>
    </row>
    <row r="330" spans="1:90">
      <c r="A330" s="43" t="s">
        <v>688</v>
      </c>
      <c r="B330" s="43" t="s">
        <v>689</v>
      </c>
      <c r="C330" s="34">
        <v>6.9699999999999996E-3</v>
      </c>
      <c r="D330" s="35">
        <v>101.1</v>
      </c>
      <c r="E330" s="35">
        <v>101.1</v>
      </c>
      <c r="F330" s="35">
        <v>101.1</v>
      </c>
      <c r="G330" s="35">
        <v>99.8</v>
      </c>
      <c r="H330" s="35">
        <v>99.5</v>
      </c>
      <c r="I330" s="35">
        <v>99.5</v>
      </c>
      <c r="J330" s="35">
        <v>99.5</v>
      </c>
      <c r="K330" s="35">
        <v>99.5</v>
      </c>
      <c r="L330" s="35">
        <v>99.5</v>
      </c>
      <c r="M330" s="35">
        <v>99.5</v>
      </c>
      <c r="N330" s="35">
        <v>99.5</v>
      </c>
      <c r="O330" s="35">
        <v>99.5</v>
      </c>
      <c r="P330" s="35">
        <v>99.5</v>
      </c>
      <c r="Q330" s="35">
        <v>99.5</v>
      </c>
      <c r="R330" s="35">
        <v>100.1</v>
      </c>
      <c r="S330" s="35">
        <v>100.1</v>
      </c>
      <c r="T330" s="35">
        <v>100.1</v>
      </c>
      <c r="U330" s="35">
        <v>100.1</v>
      </c>
      <c r="V330" s="35">
        <v>100.1</v>
      </c>
      <c r="W330" s="35">
        <v>100.1</v>
      </c>
      <c r="X330" s="35">
        <v>102.8</v>
      </c>
      <c r="Y330" s="35">
        <v>106.5</v>
      </c>
      <c r="Z330" s="35">
        <v>107.3</v>
      </c>
      <c r="AA330" s="35">
        <v>105.2</v>
      </c>
      <c r="AB330" s="35">
        <v>107.5</v>
      </c>
      <c r="AC330" s="35">
        <v>107</v>
      </c>
      <c r="AD330" s="35">
        <v>107</v>
      </c>
      <c r="AE330" s="35">
        <v>107</v>
      </c>
      <c r="AF330" s="35">
        <v>107</v>
      </c>
      <c r="AG330" s="35">
        <v>107</v>
      </c>
      <c r="AH330" s="35">
        <v>107</v>
      </c>
      <c r="AI330" s="35">
        <v>106</v>
      </c>
      <c r="AJ330" s="35">
        <v>106</v>
      </c>
      <c r="AK330" s="35">
        <v>106</v>
      </c>
      <c r="AL330" s="35">
        <v>106</v>
      </c>
      <c r="AM330" s="35">
        <v>106</v>
      </c>
      <c r="AN330" s="35">
        <v>106</v>
      </c>
      <c r="AO330" s="35">
        <v>106</v>
      </c>
      <c r="AP330" s="35">
        <v>106</v>
      </c>
      <c r="AQ330" s="35">
        <v>106</v>
      </c>
      <c r="AR330" s="35">
        <v>106</v>
      </c>
      <c r="AS330" s="35">
        <v>106</v>
      </c>
      <c r="AT330" s="35">
        <v>106</v>
      </c>
      <c r="AU330" s="35">
        <v>118</v>
      </c>
      <c r="AV330" s="35">
        <v>137.80000000000001</v>
      </c>
      <c r="AW330" s="35">
        <v>142.30000000000001</v>
      </c>
      <c r="AX330" s="35">
        <v>142.30000000000001</v>
      </c>
      <c r="AY330" s="35">
        <v>153.30000000000001</v>
      </c>
      <c r="AZ330" s="35">
        <v>154.6</v>
      </c>
      <c r="BA330" s="35">
        <v>154.6</v>
      </c>
      <c r="BB330" s="35">
        <v>154.6</v>
      </c>
      <c r="BC330" s="35">
        <v>154.6</v>
      </c>
      <c r="BD330" s="35">
        <v>138.6</v>
      </c>
      <c r="BE330" s="35">
        <v>138.6</v>
      </c>
      <c r="BF330" s="35">
        <v>135</v>
      </c>
      <c r="BG330" s="35">
        <v>135</v>
      </c>
      <c r="BH330" s="35">
        <v>135</v>
      </c>
      <c r="BI330" s="35">
        <v>138.5</v>
      </c>
      <c r="BJ330" s="35">
        <v>140.9</v>
      </c>
      <c r="BK330" s="35">
        <v>140.9</v>
      </c>
      <c r="BL330" s="35">
        <v>140.9</v>
      </c>
      <c r="BM330" s="35">
        <v>147.80000000000001</v>
      </c>
      <c r="BN330" s="35">
        <v>147.80000000000001</v>
      </c>
      <c r="BO330" s="35">
        <v>147.80000000000001</v>
      </c>
      <c r="BP330" s="35">
        <v>151.19999999999999</v>
      </c>
      <c r="BQ330" s="35">
        <v>151.19999999999999</v>
      </c>
      <c r="BR330" s="35">
        <v>171.9</v>
      </c>
      <c r="BS330" s="35">
        <v>171.9</v>
      </c>
      <c r="BT330" s="35">
        <v>171.9</v>
      </c>
      <c r="BU330" s="35">
        <v>171.9</v>
      </c>
      <c r="BV330" s="35">
        <v>171.9</v>
      </c>
      <c r="BW330" s="35">
        <v>167.6</v>
      </c>
      <c r="BX330" s="35">
        <v>172.6</v>
      </c>
      <c r="BY330" s="35">
        <v>171.3</v>
      </c>
      <c r="BZ330" s="35">
        <v>174.9</v>
      </c>
      <c r="CA330" s="35">
        <v>174.4</v>
      </c>
      <c r="CB330" s="35">
        <v>174.3</v>
      </c>
      <c r="CC330" s="35">
        <v>174.3</v>
      </c>
      <c r="CD330" s="35">
        <v>174.3</v>
      </c>
      <c r="CE330" s="35">
        <v>174.3</v>
      </c>
      <c r="CF330" s="35">
        <v>181.3</v>
      </c>
      <c r="CG330" s="35">
        <v>198.6</v>
      </c>
      <c r="CH330" s="35">
        <v>198.6</v>
      </c>
      <c r="CI330" s="35">
        <v>198.6</v>
      </c>
      <c r="CJ330" s="35">
        <v>198.6</v>
      </c>
      <c r="CK330" s="35">
        <v>198.6</v>
      </c>
      <c r="CL330" s="35">
        <v>205.7</v>
      </c>
    </row>
    <row r="331" spans="1:90">
      <c r="A331" s="43" t="s">
        <v>690</v>
      </c>
      <c r="B331" s="43" t="s">
        <v>691</v>
      </c>
      <c r="C331" s="34">
        <v>0.54979</v>
      </c>
      <c r="D331" s="35">
        <v>100.6</v>
      </c>
      <c r="E331" s="35">
        <v>100.5</v>
      </c>
      <c r="F331" s="35">
        <v>100.9</v>
      </c>
      <c r="G331" s="35">
        <v>101.5</v>
      </c>
      <c r="H331" s="35">
        <v>101.1</v>
      </c>
      <c r="I331" s="35">
        <v>100.4</v>
      </c>
      <c r="J331" s="35">
        <v>101.2</v>
      </c>
      <c r="K331" s="35">
        <v>101.1</v>
      </c>
      <c r="L331" s="35">
        <v>101.6</v>
      </c>
      <c r="M331" s="35">
        <v>101.6</v>
      </c>
      <c r="N331" s="35">
        <v>101.3</v>
      </c>
      <c r="O331" s="35">
        <v>100.6</v>
      </c>
      <c r="P331" s="35">
        <v>103</v>
      </c>
      <c r="Q331" s="35">
        <v>102.3</v>
      </c>
      <c r="R331" s="35">
        <v>103.7</v>
      </c>
      <c r="S331" s="35">
        <v>106.9</v>
      </c>
      <c r="T331" s="35">
        <v>105.3</v>
      </c>
      <c r="U331" s="35">
        <v>106</v>
      </c>
      <c r="V331" s="35">
        <v>106.9</v>
      </c>
      <c r="W331" s="35">
        <v>106.6</v>
      </c>
      <c r="X331" s="35">
        <v>108</v>
      </c>
      <c r="Y331" s="35">
        <v>107.4</v>
      </c>
      <c r="Z331" s="35">
        <v>107</v>
      </c>
      <c r="AA331" s="35">
        <v>108.6</v>
      </c>
      <c r="AB331" s="35">
        <v>110.7</v>
      </c>
      <c r="AC331" s="35">
        <v>111.3</v>
      </c>
      <c r="AD331" s="35">
        <v>112.1</v>
      </c>
      <c r="AE331" s="35">
        <v>108.5</v>
      </c>
      <c r="AF331" s="35">
        <v>108.7</v>
      </c>
      <c r="AG331" s="35">
        <v>110.2</v>
      </c>
      <c r="AH331" s="35">
        <v>109.8</v>
      </c>
      <c r="AI331" s="35">
        <v>109.1</v>
      </c>
      <c r="AJ331" s="35">
        <v>109.1</v>
      </c>
      <c r="AK331" s="35">
        <v>108.6</v>
      </c>
      <c r="AL331" s="35">
        <v>109.2</v>
      </c>
      <c r="AM331" s="35">
        <v>109.2</v>
      </c>
      <c r="AN331" s="35">
        <v>110.2</v>
      </c>
      <c r="AO331" s="35">
        <v>110.3</v>
      </c>
      <c r="AP331" s="35">
        <v>111</v>
      </c>
      <c r="AQ331" s="35">
        <v>112.4</v>
      </c>
      <c r="AR331" s="35">
        <v>112.5</v>
      </c>
      <c r="AS331" s="35">
        <v>112.5</v>
      </c>
      <c r="AT331" s="35">
        <v>112.5</v>
      </c>
      <c r="AU331" s="35">
        <v>113.1</v>
      </c>
      <c r="AV331" s="35">
        <v>113.2</v>
      </c>
      <c r="AW331" s="35">
        <v>113.9</v>
      </c>
      <c r="AX331" s="35">
        <v>114.4</v>
      </c>
      <c r="AY331" s="35">
        <v>113.9</v>
      </c>
      <c r="AZ331" s="35">
        <v>115.5</v>
      </c>
      <c r="BA331" s="35">
        <v>115.3</v>
      </c>
      <c r="BB331" s="35">
        <v>115.7</v>
      </c>
      <c r="BC331" s="35">
        <v>115.5</v>
      </c>
      <c r="BD331" s="35">
        <v>116.4</v>
      </c>
      <c r="BE331" s="35">
        <v>117.2</v>
      </c>
      <c r="BF331" s="35">
        <v>117.3</v>
      </c>
      <c r="BG331" s="35">
        <v>120.6</v>
      </c>
      <c r="BH331" s="35">
        <v>120.2</v>
      </c>
      <c r="BI331" s="35">
        <v>118.9</v>
      </c>
      <c r="BJ331" s="35">
        <v>116.7</v>
      </c>
      <c r="BK331" s="35">
        <v>119</v>
      </c>
      <c r="BL331" s="35">
        <v>117.7</v>
      </c>
      <c r="BM331" s="35">
        <v>117.1</v>
      </c>
      <c r="BN331" s="35">
        <v>115.8</v>
      </c>
      <c r="BO331" s="35">
        <v>121.2</v>
      </c>
      <c r="BP331" s="35">
        <v>122.9</v>
      </c>
      <c r="BQ331" s="35">
        <v>122.2</v>
      </c>
      <c r="BR331" s="35">
        <v>122.1</v>
      </c>
      <c r="BS331" s="35">
        <v>122.4</v>
      </c>
      <c r="BT331" s="35">
        <v>122.6</v>
      </c>
      <c r="BU331" s="35">
        <v>123.1</v>
      </c>
      <c r="BV331" s="35">
        <v>123</v>
      </c>
      <c r="BW331" s="35">
        <v>122.2</v>
      </c>
      <c r="BX331" s="35">
        <v>123.1</v>
      </c>
      <c r="BY331" s="35">
        <v>124.4</v>
      </c>
      <c r="BZ331" s="35">
        <v>123.4</v>
      </c>
      <c r="CA331" s="35">
        <v>126</v>
      </c>
      <c r="CB331" s="35">
        <v>127</v>
      </c>
      <c r="CC331" s="35">
        <v>127.6</v>
      </c>
      <c r="CD331" s="35">
        <v>126.1</v>
      </c>
      <c r="CE331" s="35">
        <v>125.2</v>
      </c>
      <c r="CF331" s="35">
        <v>123</v>
      </c>
      <c r="CG331" s="35">
        <v>123.2</v>
      </c>
      <c r="CH331" s="35">
        <v>123.8</v>
      </c>
      <c r="CI331" s="35">
        <v>123.9</v>
      </c>
      <c r="CJ331" s="35">
        <v>124.1</v>
      </c>
      <c r="CK331" s="35">
        <v>124.5</v>
      </c>
      <c r="CL331" s="35">
        <v>124.9</v>
      </c>
    </row>
    <row r="332" spans="1:90">
      <c r="A332" s="43" t="s">
        <v>692</v>
      </c>
      <c r="B332" s="43" t="s">
        <v>693</v>
      </c>
      <c r="C332" s="34">
        <v>0.30223</v>
      </c>
      <c r="D332" s="35">
        <v>100.7</v>
      </c>
      <c r="E332" s="35">
        <v>100.5</v>
      </c>
      <c r="F332" s="35">
        <v>101.4</v>
      </c>
      <c r="G332" s="35">
        <v>101.6</v>
      </c>
      <c r="H332" s="35">
        <v>101.6</v>
      </c>
      <c r="I332" s="35">
        <v>100.6</v>
      </c>
      <c r="J332" s="35">
        <v>101.4</v>
      </c>
      <c r="K332" s="35">
        <v>101.6</v>
      </c>
      <c r="L332" s="35">
        <v>101.6</v>
      </c>
      <c r="M332" s="35">
        <v>101.2</v>
      </c>
      <c r="N332" s="35">
        <v>100.4</v>
      </c>
      <c r="O332" s="35">
        <v>99.2</v>
      </c>
      <c r="P332" s="35">
        <v>103.4</v>
      </c>
      <c r="Q332" s="35">
        <v>102.4</v>
      </c>
      <c r="R332" s="35">
        <v>105</v>
      </c>
      <c r="S332" s="35">
        <v>109.4</v>
      </c>
      <c r="T332" s="35">
        <v>106.2</v>
      </c>
      <c r="U332" s="35">
        <v>107.2</v>
      </c>
      <c r="V332" s="35">
        <v>108.2</v>
      </c>
      <c r="W332" s="35">
        <v>107.7</v>
      </c>
      <c r="X332" s="35">
        <v>110.4</v>
      </c>
      <c r="Y332" s="35">
        <v>109</v>
      </c>
      <c r="Z332" s="35">
        <v>108.5</v>
      </c>
      <c r="AA332" s="35">
        <v>110.9</v>
      </c>
      <c r="AB332" s="35">
        <v>114.4</v>
      </c>
      <c r="AC332" s="35">
        <v>114.8</v>
      </c>
      <c r="AD332" s="35">
        <v>116.8</v>
      </c>
      <c r="AE332" s="35">
        <v>110.1</v>
      </c>
      <c r="AF332" s="35">
        <v>110.6</v>
      </c>
      <c r="AG332" s="35">
        <v>113.1</v>
      </c>
      <c r="AH332" s="35">
        <v>112.1</v>
      </c>
      <c r="AI332" s="35">
        <v>111.5</v>
      </c>
      <c r="AJ332" s="35">
        <v>111.3</v>
      </c>
      <c r="AK332" s="35">
        <v>111.1</v>
      </c>
      <c r="AL332" s="35">
        <v>111.7</v>
      </c>
      <c r="AM332" s="35">
        <v>111.6</v>
      </c>
      <c r="AN332" s="35">
        <v>112.5</v>
      </c>
      <c r="AO332" s="35">
        <v>112.8</v>
      </c>
      <c r="AP332" s="35">
        <v>114</v>
      </c>
      <c r="AQ332" s="35">
        <v>116.7</v>
      </c>
      <c r="AR332" s="35">
        <v>116.8</v>
      </c>
      <c r="AS332" s="35">
        <v>116.8</v>
      </c>
      <c r="AT332" s="35">
        <v>116.8</v>
      </c>
      <c r="AU332" s="35">
        <v>116.8</v>
      </c>
      <c r="AV332" s="35">
        <v>116.8</v>
      </c>
      <c r="AW332" s="35">
        <v>116.8</v>
      </c>
      <c r="AX332" s="35">
        <v>118.1</v>
      </c>
      <c r="AY332" s="35">
        <v>117.8</v>
      </c>
      <c r="AZ332" s="35">
        <v>120</v>
      </c>
      <c r="BA332" s="35">
        <v>119.6</v>
      </c>
      <c r="BB332" s="35">
        <v>120.1</v>
      </c>
      <c r="BC332" s="35">
        <v>119</v>
      </c>
      <c r="BD332" s="35">
        <v>119.7</v>
      </c>
      <c r="BE332" s="35">
        <v>121.2</v>
      </c>
      <c r="BF332" s="35">
        <v>121.2</v>
      </c>
      <c r="BG332" s="35">
        <v>126.9</v>
      </c>
      <c r="BH332" s="35">
        <v>126.3</v>
      </c>
      <c r="BI332" s="35">
        <v>123.5</v>
      </c>
      <c r="BJ332" s="35">
        <v>118.7</v>
      </c>
      <c r="BK332" s="35">
        <v>122.9</v>
      </c>
      <c r="BL332" s="35">
        <v>120.2</v>
      </c>
      <c r="BM332" s="35">
        <v>118.8</v>
      </c>
      <c r="BN332" s="35">
        <v>115.2</v>
      </c>
      <c r="BO332" s="35">
        <v>122</v>
      </c>
      <c r="BP332" s="35">
        <v>123.2</v>
      </c>
      <c r="BQ332" s="35">
        <v>121.7</v>
      </c>
      <c r="BR332" s="35">
        <v>121.7</v>
      </c>
      <c r="BS332" s="35">
        <v>121.7</v>
      </c>
      <c r="BT332" s="35">
        <v>121.7</v>
      </c>
      <c r="BU332" s="35">
        <v>121.7</v>
      </c>
      <c r="BV332" s="35">
        <v>121.7</v>
      </c>
      <c r="BW332" s="35">
        <v>121.7</v>
      </c>
      <c r="BX332" s="35">
        <v>121.4</v>
      </c>
      <c r="BY332" s="35">
        <v>123.6</v>
      </c>
      <c r="BZ332" s="35">
        <v>121.5</v>
      </c>
      <c r="CA332" s="35">
        <v>125.1</v>
      </c>
      <c r="CB332" s="35">
        <v>125.8</v>
      </c>
      <c r="CC332" s="35">
        <v>128.19999999999999</v>
      </c>
      <c r="CD332" s="35">
        <v>125.7</v>
      </c>
      <c r="CE332" s="35">
        <v>122.9</v>
      </c>
      <c r="CF332" s="35">
        <v>119.9</v>
      </c>
      <c r="CG332" s="35">
        <v>119.9</v>
      </c>
      <c r="CH332" s="35">
        <v>120.7</v>
      </c>
      <c r="CI332" s="35">
        <v>121.6</v>
      </c>
      <c r="CJ332" s="35">
        <v>122.5</v>
      </c>
      <c r="CK332" s="35">
        <v>122.5</v>
      </c>
      <c r="CL332" s="35">
        <v>122.8</v>
      </c>
    </row>
    <row r="333" spans="1:90">
      <c r="A333" s="43" t="s">
        <v>694</v>
      </c>
      <c r="B333" s="43" t="s">
        <v>695</v>
      </c>
      <c r="C333" s="34">
        <v>0.12391000000000001</v>
      </c>
      <c r="D333" s="35">
        <v>100</v>
      </c>
      <c r="E333" s="35">
        <v>100</v>
      </c>
      <c r="F333" s="35">
        <v>100</v>
      </c>
      <c r="G333" s="35">
        <v>100</v>
      </c>
      <c r="H333" s="35">
        <v>100</v>
      </c>
      <c r="I333" s="35">
        <v>100</v>
      </c>
      <c r="J333" s="35">
        <v>100</v>
      </c>
      <c r="K333" s="35">
        <v>100</v>
      </c>
      <c r="L333" s="35">
        <v>100</v>
      </c>
      <c r="M333" s="35">
        <v>100</v>
      </c>
      <c r="N333" s="35">
        <v>100</v>
      </c>
      <c r="O333" s="35">
        <v>100</v>
      </c>
      <c r="P333" s="35">
        <v>100</v>
      </c>
      <c r="Q333" s="35">
        <v>100</v>
      </c>
      <c r="R333" s="35">
        <v>100</v>
      </c>
      <c r="S333" s="35">
        <v>101.6</v>
      </c>
      <c r="T333" s="35">
        <v>101.6</v>
      </c>
      <c r="U333" s="35">
        <v>101.6</v>
      </c>
      <c r="V333" s="35">
        <v>103.6</v>
      </c>
      <c r="W333" s="35">
        <v>103.6</v>
      </c>
      <c r="X333" s="35">
        <v>103.6</v>
      </c>
      <c r="Y333" s="35">
        <v>103.6</v>
      </c>
      <c r="Z333" s="35">
        <v>103.6</v>
      </c>
      <c r="AA333" s="35">
        <v>104.5</v>
      </c>
      <c r="AB333" s="35">
        <v>104.5</v>
      </c>
      <c r="AC333" s="35">
        <v>104.5</v>
      </c>
      <c r="AD333" s="35">
        <v>104.5</v>
      </c>
      <c r="AE333" s="35">
        <v>104.6</v>
      </c>
      <c r="AF333" s="35">
        <v>104.6</v>
      </c>
      <c r="AG333" s="35">
        <v>104.6</v>
      </c>
      <c r="AH333" s="35">
        <v>104.6</v>
      </c>
      <c r="AI333" s="35">
        <v>104.6</v>
      </c>
      <c r="AJ333" s="35">
        <v>104.6</v>
      </c>
      <c r="AK333" s="35">
        <v>104.6</v>
      </c>
      <c r="AL333" s="35">
        <v>104.6</v>
      </c>
      <c r="AM333" s="35">
        <v>105</v>
      </c>
      <c r="AN333" s="35">
        <v>105</v>
      </c>
      <c r="AO333" s="35">
        <v>105</v>
      </c>
      <c r="AP333" s="35">
        <v>105</v>
      </c>
      <c r="AQ333" s="35">
        <v>105</v>
      </c>
      <c r="AR333" s="35">
        <v>105</v>
      </c>
      <c r="AS333" s="35">
        <v>104.7</v>
      </c>
      <c r="AT333" s="35">
        <v>103.8</v>
      </c>
      <c r="AU333" s="35">
        <v>106.6</v>
      </c>
      <c r="AV333" s="35">
        <v>106</v>
      </c>
      <c r="AW333" s="35">
        <v>106.7</v>
      </c>
      <c r="AX333" s="35">
        <v>106.3</v>
      </c>
      <c r="AY333" s="35">
        <v>105.6</v>
      </c>
      <c r="AZ333" s="35">
        <v>105.5</v>
      </c>
      <c r="BA333" s="35">
        <v>105.4</v>
      </c>
      <c r="BB333" s="35">
        <v>105.3</v>
      </c>
      <c r="BC333" s="35">
        <v>106.5</v>
      </c>
      <c r="BD333" s="35">
        <v>108.4</v>
      </c>
      <c r="BE333" s="35">
        <v>109.3</v>
      </c>
      <c r="BF333" s="35">
        <v>109.8</v>
      </c>
      <c r="BG333" s="35">
        <v>110.4</v>
      </c>
      <c r="BH333" s="35">
        <v>111.3</v>
      </c>
      <c r="BI333" s="35">
        <v>110.4</v>
      </c>
      <c r="BJ333" s="35">
        <v>111.6</v>
      </c>
      <c r="BK333" s="35">
        <v>112.4</v>
      </c>
      <c r="BL333" s="35">
        <v>112.5</v>
      </c>
      <c r="BM333" s="35">
        <v>113.4</v>
      </c>
      <c r="BN333" s="35">
        <v>113.4</v>
      </c>
      <c r="BO333" s="35">
        <v>115.3</v>
      </c>
      <c r="BP333" s="35">
        <v>118.8</v>
      </c>
      <c r="BQ333" s="35">
        <v>118.4</v>
      </c>
      <c r="BR333" s="35">
        <v>118.1</v>
      </c>
      <c r="BS333" s="35">
        <v>118.8</v>
      </c>
      <c r="BT333" s="35">
        <v>119.2</v>
      </c>
      <c r="BU333" s="35">
        <v>122.2</v>
      </c>
      <c r="BV333" s="35">
        <v>121.6</v>
      </c>
      <c r="BW333" s="35">
        <v>118.3</v>
      </c>
      <c r="BX333" s="35">
        <v>117</v>
      </c>
      <c r="BY333" s="35">
        <v>116.4</v>
      </c>
      <c r="BZ333" s="35">
        <v>121.2</v>
      </c>
      <c r="CA333" s="35">
        <v>122.2</v>
      </c>
      <c r="CB333" s="35">
        <v>124</v>
      </c>
      <c r="CC333" s="35">
        <v>122.3</v>
      </c>
      <c r="CD333" s="35">
        <v>121.9</v>
      </c>
      <c r="CE333" s="35">
        <v>124.1</v>
      </c>
      <c r="CF333" s="35">
        <v>122.1</v>
      </c>
      <c r="CG333" s="35">
        <v>122.4</v>
      </c>
      <c r="CH333" s="35">
        <v>122.4</v>
      </c>
      <c r="CI333" s="35">
        <v>121</v>
      </c>
      <c r="CJ333" s="35">
        <v>120.3</v>
      </c>
      <c r="CK333" s="35">
        <v>120.3</v>
      </c>
      <c r="CL333" s="35">
        <v>119.8</v>
      </c>
    </row>
    <row r="334" spans="1:90">
      <c r="A334" s="43" t="s">
        <v>696</v>
      </c>
      <c r="B334" s="43" t="s">
        <v>697</v>
      </c>
      <c r="C334" s="34">
        <v>8.1189999999999998E-2</v>
      </c>
      <c r="D334" s="35">
        <v>101.3</v>
      </c>
      <c r="E334" s="35">
        <v>101</v>
      </c>
      <c r="F334" s="35">
        <v>100.8</v>
      </c>
      <c r="G334" s="35">
        <v>100.4</v>
      </c>
      <c r="H334" s="35">
        <v>99.8</v>
      </c>
      <c r="I334" s="35">
        <v>99.8</v>
      </c>
      <c r="J334" s="35">
        <v>101.9</v>
      </c>
      <c r="K334" s="35">
        <v>101.1</v>
      </c>
      <c r="L334" s="35">
        <v>100.8</v>
      </c>
      <c r="M334" s="35">
        <v>102.5</v>
      </c>
      <c r="N334" s="35">
        <v>103.4</v>
      </c>
      <c r="O334" s="35">
        <v>102.7</v>
      </c>
      <c r="P334" s="35">
        <v>104</v>
      </c>
      <c r="Q334" s="35">
        <v>102.5</v>
      </c>
      <c r="R334" s="35">
        <v>102.9</v>
      </c>
      <c r="S334" s="35">
        <v>102.7</v>
      </c>
      <c r="T334" s="35">
        <v>103.7</v>
      </c>
      <c r="U334" s="35">
        <v>104.4</v>
      </c>
      <c r="V334" s="35">
        <v>103.8</v>
      </c>
      <c r="W334" s="35">
        <v>103.9</v>
      </c>
      <c r="X334" s="35">
        <v>103.1</v>
      </c>
      <c r="Y334" s="35">
        <v>104.5</v>
      </c>
      <c r="Z334" s="35">
        <v>104.1</v>
      </c>
      <c r="AA334" s="35">
        <v>104</v>
      </c>
      <c r="AB334" s="35">
        <v>105</v>
      </c>
      <c r="AC334" s="35">
        <v>107.5</v>
      </c>
      <c r="AD334" s="35">
        <v>105.7</v>
      </c>
      <c r="AE334" s="35">
        <v>107.9</v>
      </c>
      <c r="AF334" s="35">
        <v>107.4</v>
      </c>
      <c r="AG334" s="35">
        <v>107.9</v>
      </c>
      <c r="AH334" s="35">
        <v>108.6</v>
      </c>
      <c r="AI334" s="35">
        <v>107.1</v>
      </c>
      <c r="AJ334" s="35">
        <v>107.4</v>
      </c>
      <c r="AK334" s="35">
        <v>104.3</v>
      </c>
      <c r="AL334" s="35">
        <v>106.2</v>
      </c>
      <c r="AM334" s="35">
        <v>106.5</v>
      </c>
      <c r="AN334" s="35">
        <v>106.5</v>
      </c>
      <c r="AO334" s="35">
        <v>106.5</v>
      </c>
      <c r="AP334" s="35">
        <v>106.2</v>
      </c>
      <c r="AQ334" s="35">
        <v>106.2</v>
      </c>
      <c r="AR334" s="35">
        <v>106.5</v>
      </c>
      <c r="AS334" s="35">
        <v>106.5</v>
      </c>
      <c r="AT334" s="35">
        <v>106.5</v>
      </c>
      <c r="AU334" s="35">
        <v>106.5</v>
      </c>
      <c r="AV334" s="35">
        <v>107.6</v>
      </c>
      <c r="AW334" s="35">
        <v>111.3</v>
      </c>
      <c r="AX334" s="35">
        <v>110.5</v>
      </c>
      <c r="AY334" s="35">
        <v>109.5</v>
      </c>
      <c r="AZ334" s="35">
        <v>108.4</v>
      </c>
      <c r="BA334" s="35">
        <v>109</v>
      </c>
      <c r="BB334" s="35">
        <v>109.6</v>
      </c>
      <c r="BC334" s="35">
        <v>114.3</v>
      </c>
      <c r="BD334" s="35">
        <v>114.1</v>
      </c>
      <c r="BE334" s="35">
        <v>112.8</v>
      </c>
      <c r="BF334" s="35">
        <v>112.9</v>
      </c>
      <c r="BG334" s="35">
        <v>113</v>
      </c>
      <c r="BH334" s="35">
        <v>111.1</v>
      </c>
      <c r="BI334" s="35">
        <v>114.2</v>
      </c>
      <c r="BJ334" s="35">
        <v>115.3</v>
      </c>
      <c r="BK334" s="35">
        <v>115.4</v>
      </c>
      <c r="BL334" s="35">
        <v>116.2</v>
      </c>
      <c r="BM334" s="35">
        <v>116.2</v>
      </c>
      <c r="BN334" s="35">
        <v>116.5</v>
      </c>
      <c r="BO334" s="35">
        <v>118.1</v>
      </c>
      <c r="BP334" s="35">
        <v>119.4</v>
      </c>
      <c r="BQ334" s="35">
        <v>120.7</v>
      </c>
      <c r="BR334" s="35">
        <v>120.9</v>
      </c>
      <c r="BS334" s="35">
        <v>121.5</v>
      </c>
      <c r="BT334" s="35">
        <v>122.2</v>
      </c>
      <c r="BU334" s="35">
        <v>121.3</v>
      </c>
      <c r="BV334" s="35">
        <v>120.8</v>
      </c>
      <c r="BW334" s="35">
        <v>120.5</v>
      </c>
      <c r="BX334" s="35">
        <v>124.1</v>
      </c>
      <c r="BY334" s="35">
        <v>125</v>
      </c>
      <c r="BZ334" s="35">
        <v>126.3</v>
      </c>
      <c r="CA334" s="35">
        <v>128.9</v>
      </c>
      <c r="CB334" s="35">
        <v>128.1</v>
      </c>
      <c r="CC334" s="35">
        <v>128.1</v>
      </c>
      <c r="CD334" s="35">
        <v>128</v>
      </c>
      <c r="CE334" s="35">
        <v>128.5</v>
      </c>
      <c r="CF334" s="35">
        <v>128</v>
      </c>
      <c r="CG334" s="35">
        <v>128.4</v>
      </c>
      <c r="CH334" s="35">
        <v>129.30000000000001</v>
      </c>
      <c r="CI334" s="35">
        <v>129.19999999999999</v>
      </c>
      <c r="CJ334" s="35">
        <v>128.6</v>
      </c>
      <c r="CK334" s="35">
        <v>131</v>
      </c>
      <c r="CL334" s="35">
        <v>133.30000000000001</v>
      </c>
    </row>
    <row r="335" spans="1:90">
      <c r="A335" s="43" t="s">
        <v>698</v>
      </c>
      <c r="B335" s="43" t="s">
        <v>699</v>
      </c>
      <c r="C335" s="34">
        <v>4.2459999999999998E-2</v>
      </c>
      <c r="D335" s="35">
        <v>100.2</v>
      </c>
      <c r="E335" s="35">
        <v>100.2</v>
      </c>
      <c r="F335" s="35">
        <v>100.2</v>
      </c>
      <c r="G335" s="35">
        <v>106.8</v>
      </c>
      <c r="H335" s="35">
        <v>102.7</v>
      </c>
      <c r="I335" s="35">
        <v>101.3</v>
      </c>
      <c r="J335" s="35">
        <v>101.3</v>
      </c>
      <c r="K335" s="35">
        <v>101.3</v>
      </c>
      <c r="L335" s="35">
        <v>107.2</v>
      </c>
      <c r="M335" s="35">
        <v>107.2</v>
      </c>
      <c r="N335" s="35">
        <v>107.2</v>
      </c>
      <c r="O335" s="35">
        <v>107.2</v>
      </c>
      <c r="P335" s="35">
        <v>107.2</v>
      </c>
      <c r="Q335" s="35">
        <v>107.2</v>
      </c>
      <c r="R335" s="35">
        <v>107.2</v>
      </c>
      <c r="S335" s="35">
        <v>112.7</v>
      </c>
      <c r="T335" s="35">
        <v>112.7</v>
      </c>
      <c r="U335" s="35">
        <v>112.7</v>
      </c>
      <c r="V335" s="35">
        <v>112.7</v>
      </c>
      <c r="W335" s="35">
        <v>112.7</v>
      </c>
      <c r="X335" s="35">
        <v>112.7</v>
      </c>
      <c r="Y335" s="35">
        <v>112.7</v>
      </c>
      <c r="Z335" s="35">
        <v>112.7</v>
      </c>
      <c r="AA335" s="35">
        <v>113</v>
      </c>
      <c r="AB335" s="35">
        <v>113</v>
      </c>
      <c r="AC335" s="35">
        <v>113</v>
      </c>
      <c r="AD335" s="35">
        <v>113</v>
      </c>
      <c r="AE335" s="35">
        <v>109.7</v>
      </c>
      <c r="AF335" s="35">
        <v>109.7</v>
      </c>
      <c r="AG335" s="35">
        <v>109.7</v>
      </c>
      <c r="AH335" s="35">
        <v>109.7</v>
      </c>
      <c r="AI335" s="35">
        <v>109.7</v>
      </c>
      <c r="AJ335" s="35">
        <v>109.7</v>
      </c>
      <c r="AK335" s="35">
        <v>109.7</v>
      </c>
      <c r="AL335" s="35">
        <v>109.7</v>
      </c>
      <c r="AM335" s="35">
        <v>109.7</v>
      </c>
      <c r="AN335" s="35">
        <v>116.1</v>
      </c>
      <c r="AO335" s="35">
        <v>116.1</v>
      </c>
      <c r="AP335" s="35">
        <v>115.7</v>
      </c>
      <c r="AQ335" s="35">
        <v>115.7</v>
      </c>
      <c r="AR335" s="35">
        <v>115.7</v>
      </c>
      <c r="AS335" s="35">
        <v>115.7</v>
      </c>
      <c r="AT335" s="35">
        <v>118.8</v>
      </c>
      <c r="AU335" s="35">
        <v>118.8</v>
      </c>
      <c r="AV335" s="35">
        <v>118.8</v>
      </c>
      <c r="AW335" s="35">
        <v>118.8</v>
      </c>
      <c r="AX335" s="35">
        <v>118.8</v>
      </c>
      <c r="AY335" s="35">
        <v>118.8</v>
      </c>
      <c r="AZ335" s="35">
        <v>126.2</v>
      </c>
      <c r="BA335" s="35">
        <v>126.1</v>
      </c>
      <c r="BB335" s="35">
        <v>125.7</v>
      </c>
      <c r="BC335" s="35">
        <v>119.9</v>
      </c>
      <c r="BD335" s="35">
        <v>119.9</v>
      </c>
      <c r="BE335" s="35">
        <v>119.9</v>
      </c>
      <c r="BF335" s="35">
        <v>119.9</v>
      </c>
      <c r="BG335" s="35">
        <v>119.9</v>
      </c>
      <c r="BH335" s="35">
        <v>119.9</v>
      </c>
      <c r="BI335" s="35">
        <v>119.9</v>
      </c>
      <c r="BJ335" s="35">
        <v>119.3</v>
      </c>
      <c r="BK335" s="35">
        <v>117.5</v>
      </c>
      <c r="BL335" s="35">
        <v>117.5</v>
      </c>
      <c r="BM335" s="35">
        <v>117.5</v>
      </c>
      <c r="BN335" s="35">
        <v>125.5</v>
      </c>
      <c r="BO335" s="35">
        <v>139.5</v>
      </c>
      <c r="BP335" s="35">
        <v>139.5</v>
      </c>
      <c r="BQ335" s="35">
        <v>139.5</v>
      </c>
      <c r="BR335" s="35">
        <v>139.5</v>
      </c>
      <c r="BS335" s="35">
        <v>139.5</v>
      </c>
      <c r="BT335" s="35">
        <v>139.5</v>
      </c>
      <c r="BU335" s="35">
        <v>139.5</v>
      </c>
      <c r="BV335" s="35">
        <v>139.5</v>
      </c>
      <c r="BW335" s="35">
        <v>139.5</v>
      </c>
      <c r="BX335" s="35">
        <v>151</v>
      </c>
      <c r="BY335" s="35">
        <v>152.69999999999999</v>
      </c>
      <c r="BZ335" s="35">
        <v>137.80000000000001</v>
      </c>
      <c r="CA335" s="35">
        <v>137.80000000000001</v>
      </c>
      <c r="CB335" s="35">
        <v>142.30000000000001</v>
      </c>
      <c r="CC335" s="35">
        <v>137.80000000000001</v>
      </c>
      <c r="CD335" s="35">
        <v>137.80000000000001</v>
      </c>
      <c r="CE335" s="35">
        <v>137.80000000000001</v>
      </c>
      <c r="CF335" s="35">
        <v>137.80000000000001</v>
      </c>
      <c r="CG335" s="35">
        <v>138.69999999999999</v>
      </c>
      <c r="CH335" s="35">
        <v>139.4</v>
      </c>
      <c r="CI335" s="35">
        <v>138.4</v>
      </c>
      <c r="CJ335" s="35">
        <v>138.4</v>
      </c>
      <c r="CK335" s="35">
        <v>138.4</v>
      </c>
      <c r="CL335" s="35">
        <v>138.6</v>
      </c>
    </row>
    <row r="336" spans="1:90">
      <c r="A336" s="43" t="s">
        <v>700</v>
      </c>
      <c r="B336" s="43" t="s">
        <v>701</v>
      </c>
      <c r="C336" s="34">
        <v>0.46461000000000002</v>
      </c>
      <c r="D336" s="35">
        <v>101.7</v>
      </c>
      <c r="E336" s="35">
        <v>104.3</v>
      </c>
      <c r="F336" s="35">
        <v>104.2</v>
      </c>
      <c r="G336" s="35">
        <v>105.7</v>
      </c>
      <c r="H336" s="35">
        <v>105.8</v>
      </c>
      <c r="I336" s="35">
        <v>106</v>
      </c>
      <c r="J336" s="35">
        <v>105.8</v>
      </c>
      <c r="K336" s="35">
        <v>105.8</v>
      </c>
      <c r="L336" s="35">
        <v>105.8</v>
      </c>
      <c r="M336" s="35">
        <v>106</v>
      </c>
      <c r="N336" s="35">
        <v>108.4</v>
      </c>
      <c r="O336" s="35">
        <v>108.6</v>
      </c>
      <c r="P336" s="35">
        <v>108.5</v>
      </c>
      <c r="Q336" s="35">
        <v>108.7</v>
      </c>
      <c r="R336" s="35">
        <v>109.1</v>
      </c>
      <c r="S336" s="35">
        <v>111</v>
      </c>
      <c r="T336" s="35">
        <v>111</v>
      </c>
      <c r="U336" s="35">
        <v>111.1</v>
      </c>
      <c r="V336" s="35">
        <v>111.1</v>
      </c>
      <c r="W336" s="35">
        <v>112.1</v>
      </c>
      <c r="X336" s="35">
        <v>112.8</v>
      </c>
      <c r="Y336" s="35">
        <v>112.2</v>
      </c>
      <c r="Z336" s="35">
        <v>112.2</v>
      </c>
      <c r="AA336" s="35">
        <v>112.2</v>
      </c>
      <c r="AB336" s="35">
        <v>110.7</v>
      </c>
      <c r="AC336" s="35">
        <v>111</v>
      </c>
      <c r="AD336" s="35">
        <v>111</v>
      </c>
      <c r="AE336" s="35">
        <v>113.2</v>
      </c>
      <c r="AF336" s="35">
        <v>111.3</v>
      </c>
      <c r="AG336" s="35">
        <v>111.2</v>
      </c>
      <c r="AH336" s="35">
        <v>111.2</v>
      </c>
      <c r="AI336" s="35">
        <v>111.6</v>
      </c>
      <c r="AJ336" s="35">
        <v>111.4</v>
      </c>
      <c r="AK336" s="35">
        <v>111.5</v>
      </c>
      <c r="AL336" s="35">
        <v>112</v>
      </c>
      <c r="AM336" s="35">
        <v>111.5</v>
      </c>
      <c r="AN336" s="35">
        <v>114.2</v>
      </c>
      <c r="AO336" s="35">
        <v>114.4</v>
      </c>
      <c r="AP336" s="35">
        <v>114.6</v>
      </c>
      <c r="AQ336" s="35">
        <v>116.3</v>
      </c>
      <c r="AR336" s="35">
        <v>116.3</v>
      </c>
      <c r="AS336" s="35">
        <v>116.2</v>
      </c>
      <c r="AT336" s="35">
        <v>117.4</v>
      </c>
      <c r="AU336" s="35">
        <v>116.8</v>
      </c>
      <c r="AV336" s="35">
        <v>117.8</v>
      </c>
      <c r="AW336" s="35">
        <v>118.1</v>
      </c>
      <c r="AX336" s="35">
        <v>117.4</v>
      </c>
      <c r="AY336" s="35">
        <v>118.1</v>
      </c>
      <c r="AZ336" s="35">
        <v>118.9</v>
      </c>
      <c r="BA336" s="35">
        <v>119</v>
      </c>
      <c r="BB336" s="35">
        <v>118.9</v>
      </c>
      <c r="BC336" s="35">
        <v>118.7</v>
      </c>
      <c r="BD336" s="35">
        <v>122.6</v>
      </c>
      <c r="BE336" s="35">
        <v>123.3</v>
      </c>
      <c r="BF336" s="35">
        <v>123.4</v>
      </c>
      <c r="BG336" s="35">
        <v>123.7</v>
      </c>
      <c r="BH336" s="35">
        <v>124.2</v>
      </c>
      <c r="BI336" s="35">
        <v>124.1</v>
      </c>
      <c r="BJ336" s="35">
        <v>125</v>
      </c>
      <c r="BK336" s="35">
        <v>125.5</v>
      </c>
      <c r="BL336" s="35">
        <v>125.8</v>
      </c>
      <c r="BM336" s="35">
        <v>124.8</v>
      </c>
      <c r="BN336" s="35">
        <v>124.6</v>
      </c>
      <c r="BO336" s="35">
        <v>125.2</v>
      </c>
      <c r="BP336" s="35">
        <v>119.1</v>
      </c>
      <c r="BQ336" s="35">
        <v>120</v>
      </c>
      <c r="BR336" s="35">
        <v>125.5</v>
      </c>
      <c r="BS336" s="35">
        <v>134.5</v>
      </c>
      <c r="BT336" s="35">
        <v>131.19999999999999</v>
      </c>
      <c r="BU336" s="35">
        <v>130.1</v>
      </c>
      <c r="BV336" s="35">
        <v>130.1</v>
      </c>
      <c r="BW336" s="35">
        <v>131.1</v>
      </c>
      <c r="BX336" s="35">
        <v>130.30000000000001</v>
      </c>
      <c r="BY336" s="35">
        <v>130.4</v>
      </c>
      <c r="BZ336" s="35">
        <v>131.1</v>
      </c>
      <c r="CA336" s="35">
        <v>132.1</v>
      </c>
      <c r="CB336" s="35">
        <v>133</v>
      </c>
      <c r="CC336" s="35">
        <v>134</v>
      </c>
      <c r="CD336" s="35">
        <v>135.30000000000001</v>
      </c>
      <c r="CE336" s="35">
        <v>135.80000000000001</v>
      </c>
      <c r="CF336" s="35">
        <v>140.5</v>
      </c>
      <c r="CG336" s="35">
        <v>140.5</v>
      </c>
      <c r="CH336" s="35">
        <v>140.5</v>
      </c>
      <c r="CI336" s="35">
        <v>140.5</v>
      </c>
      <c r="CJ336" s="35">
        <v>140.5</v>
      </c>
      <c r="CK336" s="35">
        <v>140.9</v>
      </c>
      <c r="CL336" s="35">
        <v>141.19999999999999</v>
      </c>
    </row>
    <row r="337" spans="1:90">
      <c r="A337" s="43" t="s">
        <v>702</v>
      </c>
      <c r="B337" s="43" t="s">
        <v>703</v>
      </c>
      <c r="C337" s="34">
        <v>0.2601</v>
      </c>
      <c r="D337" s="35">
        <v>101</v>
      </c>
      <c r="E337" s="35">
        <v>101</v>
      </c>
      <c r="F337" s="35">
        <v>101</v>
      </c>
      <c r="G337" s="35">
        <v>103.4</v>
      </c>
      <c r="H337" s="35">
        <v>103.4</v>
      </c>
      <c r="I337" s="35">
        <v>103.4</v>
      </c>
      <c r="J337" s="35">
        <v>103.4</v>
      </c>
      <c r="K337" s="35">
        <v>103.4</v>
      </c>
      <c r="L337" s="35">
        <v>103.4</v>
      </c>
      <c r="M337" s="35">
        <v>103.6</v>
      </c>
      <c r="N337" s="35">
        <v>107.4</v>
      </c>
      <c r="O337" s="35">
        <v>107.4</v>
      </c>
      <c r="P337" s="35">
        <v>108</v>
      </c>
      <c r="Q337" s="35">
        <v>108</v>
      </c>
      <c r="R337" s="35">
        <v>108</v>
      </c>
      <c r="S337" s="35">
        <v>110.4</v>
      </c>
      <c r="T337" s="35">
        <v>110.4</v>
      </c>
      <c r="U337" s="35">
        <v>110.4</v>
      </c>
      <c r="V337" s="35">
        <v>110.4</v>
      </c>
      <c r="W337" s="35">
        <v>111.3</v>
      </c>
      <c r="X337" s="35">
        <v>112.1</v>
      </c>
      <c r="Y337" s="35">
        <v>111</v>
      </c>
      <c r="Z337" s="35">
        <v>111.1</v>
      </c>
      <c r="AA337" s="35">
        <v>111.1</v>
      </c>
      <c r="AB337" s="35">
        <v>108.3</v>
      </c>
      <c r="AC337" s="35">
        <v>108.3</v>
      </c>
      <c r="AD337" s="35">
        <v>108.3</v>
      </c>
      <c r="AE337" s="35">
        <v>111.5</v>
      </c>
      <c r="AF337" s="35">
        <v>109</v>
      </c>
      <c r="AG337" s="35">
        <v>108.2</v>
      </c>
      <c r="AH337" s="35">
        <v>108.2</v>
      </c>
      <c r="AI337" s="35">
        <v>108.2</v>
      </c>
      <c r="AJ337" s="35">
        <v>108.2</v>
      </c>
      <c r="AK337" s="35">
        <v>108.2</v>
      </c>
      <c r="AL337" s="35">
        <v>109.1</v>
      </c>
      <c r="AM337" s="35">
        <v>109.1</v>
      </c>
      <c r="AN337" s="35">
        <v>108</v>
      </c>
      <c r="AO337" s="35">
        <v>108</v>
      </c>
      <c r="AP337" s="35">
        <v>108</v>
      </c>
      <c r="AQ337" s="35">
        <v>111.3</v>
      </c>
      <c r="AR337" s="35">
        <v>111.3</v>
      </c>
      <c r="AS337" s="35">
        <v>111.3</v>
      </c>
      <c r="AT337" s="35">
        <v>112.7</v>
      </c>
      <c r="AU337" s="35">
        <v>111.3</v>
      </c>
      <c r="AV337" s="35">
        <v>111.3</v>
      </c>
      <c r="AW337" s="35">
        <v>111.3</v>
      </c>
      <c r="AX337" s="35">
        <v>109.3</v>
      </c>
      <c r="AY337" s="35">
        <v>108.6</v>
      </c>
      <c r="AZ337" s="35">
        <v>110.7</v>
      </c>
      <c r="BA337" s="35">
        <v>110.7</v>
      </c>
      <c r="BB337" s="35">
        <v>110.7</v>
      </c>
      <c r="BC337" s="35">
        <v>110.7</v>
      </c>
      <c r="BD337" s="35">
        <v>110.7</v>
      </c>
      <c r="BE337" s="35">
        <v>110.2</v>
      </c>
      <c r="BF337" s="35">
        <v>109.7</v>
      </c>
      <c r="BG337" s="35">
        <v>110.5</v>
      </c>
      <c r="BH337" s="35">
        <v>110.3</v>
      </c>
      <c r="BI337" s="35">
        <v>110.5</v>
      </c>
      <c r="BJ337" s="35">
        <v>112</v>
      </c>
      <c r="BK337" s="35">
        <v>112.5</v>
      </c>
      <c r="BL337" s="35">
        <v>112.8</v>
      </c>
      <c r="BM337" s="35">
        <v>111.2</v>
      </c>
      <c r="BN337" s="35">
        <v>111.2</v>
      </c>
      <c r="BO337" s="35">
        <v>112.2</v>
      </c>
      <c r="BP337" s="35">
        <v>114.2</v>
      </c>
      <c r="BQ337" s="35">
        <v>115.7</v>
      </c>
      <c r="BR337" s="35">
        <v>125.7</v>
      </c>
      <c r="BS337" s="35">
        <v>129.30000000000001</v>
      </c>
      <c r="BT337" s="35">
        <v>126.4</v>
      </c>
      <c r="BU337" s="35">
        <v>126.7</v>
      </c>
      <c r="BV337" s="35">
        <v>126.9</v>
      </c>
      <c r="BW337" s="35">
        <v>129.30000000000001</v>
      </c>
      <c r="BX337" s="35">
        <v>130.19999999999999</v>
      </c>
      <c r="BY337" s="35">
        <v>130.6</v>
      </c>
      <c r="BZ337" s="35">
        <v>134.30000000000001</v>
      </c>
      <c r="CA337" s="35">
        <v>134.6</v>
      </c>
      <c r="CB337" s="35">
        <v>134.6</v>
      </c>
      <c r="CC337" s="35">
        <v>134.6</v>
      </c>
      <c r="CD337" s="35">
        <v>136.9</v>
      </c>
      <c r="CE337" s="35">
        <v>134.19999999999999</v>
      </c>
      <c r="CF337" s="35">
        <v>139</v>
      </c>
      <c r="CG337" s="35">
        <v>139</v>
      </c>
      <c r="CH337" s="35">
        <v>139</v>
      </c>
      <c r="CI337" s="35">
        <v>139</v>
      </c>
      <c r="CJ337" s="35">
        <v>139</v>
      </c>
      <c r="CK337" s="35">
        <v>139</v>
      </c>
      <c r="CL337" s="35">
        <v>139.30000000000001</v>
      </c>
    </row>
    <row r="338" spans="1:90">
      <c r="A338" s="43" t="s">
        <v>704</v>
      </c>
      <c r="B338" s="43" t="s">
        <v>705</v>
      </c>
      <c r="C338" s="34">
        <v>0.12881999999999999</v>
      </c>
      <c r="D338" s="35">
        <v>103.6</v>
      </c>
      <c r="E338" s="35">
        <v>112.5</v>
      </c>
      <c r="F338" s="35">
        <v>112.5</v>
      </c>
      <c r="G338" s="35">
        <v>112.5</v>
      </c>
      <c r="H338" s="35">
        <v>112.5</v>
      </c>
      <c r="I338" s="35">
        <v>112.5</v>
      </c>
      <c r="J338" s="35">
        <v>112.5</v>
      </c>
      <c r="K338" s="35">
        <v>112.5</v>
      </c>
      <c r="L338" s="35">
        <v>112.5</v>
      </c>
      <c r="M338" s="35">
        <v>112.5</v>
      </c>
      <c r="N338" s="35">
        <v>112.5</v>
      </c>
      <c r="O338" s="35">
        <v>112.5</v>
      </c>
      <c r="P338" s="35">
        <v>112.5</v>
      </c>
      <c r="Q338" s="35">
        <v>112.5</v>
      </c>
      <c r="R338" s="35">
        <v>114.2</v>
      </c>
      <c r="S338" s="35">
        <v>115.9</v>
      </c>
      <c r="T338" s="35">
        <v>115.9</v>
      </c>
      <c r="U338" s="35">
        <v>115.9</v>
      </c>
      <c r="V338" s="35">
        <v>115.9</v>
      </c>
      <c r="W338" s="35">
        <v>118.5</v>
      </c>
      <c r="X338" s="35">
        <v>119.4</v>
      </c>
      <c r="Y338" s="35">
        <v>119.4</v>
      </c>
      <c r="Z338" s="35">
        <v>119.4</v>
      </c>
      <c r="AA338" s="35">
        <v>119.4</v>
      </c>
      <c r="AB338" s="35">
        <v>119.4</v>
      </c>
      <c r="AC338" s="35">
        <v>119.4</v>
      </c>
      <c r="AD338" s="35">
        <v>119.4</v>
      </c>
      <c r="AE338" s="35">
        <v>119.4</v>
      </c>
      <c r="AF338" s="35">
        <v>119.4</v>
      </c>
      <c r="AG338" s="35">
        <v>119.4</v>
      </c>
      <c r="AH338" s="35">
        <v>119.4</v>
      </c>
      <c r="AI338" s="35">
        <v>119.4</v>
      </c>
      <c r="AJ338" s="35">
        <v>119.4</v>
      </c>
      <c r="AK338" s="35">
        <v>119.4</v>
      </c>
      <c r="AL338" s="35">
        <v>119.4</v>
      </c>
      <c r="AM338" s="35">
        <v>119.4</v>
      </c>
      <c r="AN338" s="35">
        <v>127</v>
      </c>
      <c r="AO338" s="35">
        <v>127.6</v>
      </c>
      <c r="AP338" s="35">
        <v>127.6</v>
      </c>
      <c r="AQ338" s="35">
        <v>127.6</v>
      </c>
      <c r="AR338" s="35">
        <v>127.6</v>
      </c>
      <c r="AS338" s="35">
        <v>127.6</v>
      </c>
      <c r="AT338" s="35">
        <v>127.6</v>
      </c>
      <c r="AU338" s="35">
        <v>128.69999999999999</v>
      </c>
      <c r="AV338" s="35">
        <v>133</v>
      </c>
      <c r="AW338" s="35">
        <v>133</v>
      </c>
      <c r="AX338" s="35">
        <v>133.69999999999999</v>
      </c>
      <c r="AY338" s="35">
        <v>138.9</v>
      </c>
      <c r="AZ338" s="35">
        <v>138.19999999999999</v>
      </c>
      <c r="BA338" s="35">
        <v>138.19999999999999</v>
      </c>
      <c r="BB338" s="35">
        <v>138.19999999999999</v>
      </c>
      <c r="BC338" s="35">
        <v>138.19999999999999</v>
      </c>
      <c r="BD338" s="35">
        <v>152.5</v>
      </c>
      <c r="BE338" s="35">
        <v>156.1</v>
      </c>
      <c r="BF338" s="35">
        <v>156.1</v>
      </c>
      <c r="BG338" s="35">
        <v>156.1</v>
      </c>
      <c r="BH338" s="35">
        <v>156.1</v>
      </c>
      <c r="BI338" s="35">
        <v>156.1</v>
      </c>
      <c r="BJ338" s="35">
        <v>156.1</v>
      </c>
      <c r="BK338" s="35">
        <v>156.1</v>
      </c>
      <c r="BL338" s="35">
        <v>156.1</v>
      </c>
      <c r="BM338" s="35">
        <v>156.1</v>
      </c>
      <c r="BN338" s="35">
        <v>156.1</v>
      </c>
      <c r="BO338" s="35">
        <v>154.30000000000001</v>
      </c>
      <c r="BP338" s="35">
        <v>130.80000000000001</v>
      </c>
      <c r="BQ338" s="35">
        <v>130.80000000000001</v>
      </c>
      <c r="BR338" s="35">
        <v>130.80000000000001</v>
      </c>
      <c r="BS338" s="35">
        <v>152.5</v>
      </c>
      <c r="BT338" s="35">
        <v>152.5</v>
      </c>
      <c r="BU338" s="35">
        <v>148</v>
      </c>
      <c r="BV338" s="35">
        <v>147.5</v>
      </c>
      <c r="BW338" s="35">
        <v>146.4</v>
      </c>
      <c r="BX338" s="35">
        <v>143.4</v>
      </c>
      <c r="BY338" s="35">
        <v>143</v>
      </c>
      <c r="BZ338" s="35">
        <v>137.1</v>
      </c>
      <c r="CA338" s="35">
        <v>138.19999999999999</v>
      </c>
      <c r="CB338" s="35">
        <v>140.4</v>
      </c>
      <c r="CC338" s="35">
        <v>139.80000000000001</v>
      </c>
      <c r="CD338" s="35">
        <v>139.80000000000001</v>
      </c>
      <c r="CE338" s="35">
        <v>147.1</v>
      </c>
      <c r="CF338" s="35">
        <v>154.4</v>
      </c>
      <c r="CG338" s="35">
        <v>154.4</v>
      </c>
      <c r="CH338" s="35">
        <v>154.4</v>
      </c>
      <c r="CI338" s="35">
        <v>154.4</v>
      </c>
      <c r="CJ338" s="35">
        <v>154.4</v>
      </c>
      <c r="CK338" s="35">
        <v>154.4</v>
      </c>
      <c r="CL338" s="35">
        <v>154.4</v>
      </c>
    </row>
    <row r="339" spans="1:90">
      <c r="A339" s="43" t="s">
        <v>706</v>
      </c>
      <c r="B339" s="43" t="s">
        <v>707</v>
      </c>
      <c r="C339" s="34">
        <v>7.5689999999999993E-2</v>
      </c>
      <c r="D339" s="35">
        <v>100.9</v>
      </c>
      <c r="E339" s="35">
        <v>101.4</v>
      </c>
      <c r="F339" s="35">
        <v>101</v>
      </c>
      <c r="G339" s="35">
        <v>102.1</v>
      </c>
      <c r="H339" s="35">
        <v>102.6</v>
      </c>
      <c r="I339" s="35">
        <v>103.7</v>
      </c>
      <c r="J339" s="35">
        <v>102.9</v>
      </c>
      <c r="K339" s="35">
        <v>102.6</v>
      </c>
      <c r="L339" s="35">
        <v>102.9</v>
      </c>
      <c r="M339" s="35">
        <v>103.2</v>
      </c>
      <c r="N339" s="35">
        <v>104.6</v>
      </c>
      <c r="O339" s="35">
        <v>106</v>
      </c>
      <c r="P339" s="35">
        <v>103.2</v>
      </c>
      <c r="Q339" s="35">
        <v>104.9</v>
      </c>
      <c r="R339" s="35">
        <v>104</v>
      </c>
      <c r="S339" s="35">
        <v>104.8</v>
      </c>
      <c r="T339" s="35">
        <v>104.8</v>
      </c>
      <c r="U339" s="35">
        <v>105.1</v>
      </c>
      <c r="V339" s="35">
        <v>105.1</v>
      </c>
      <c r="W339" s="35">
        <v>103.9</v>
      </c>
      <c r="X339" s="35">
        <v>103.9</v>
      </c>
      <c r="Y339" s="35">
        <v>103.9</v>
      </c>
      <c r="Z339" s="35">
        <v>103.9</v>
      </c>
      <c r="AA339" s="35">
        <v>103.9</v>
      </c>
      <c r="AB339" s="35">
        <v>104.2</v>
      </c>
      <c r="AC339" s="35">
        <v>106</v>
      </c>
      <c r="AD339" s="35">
        <v>106.2</v>
      </c>
      <c r="AE339" s="35">
        <v>108.6</v>
      </c>
      <c r="AF339" s="35">
        <v>105.1</v>
      </c>
      <c r="AG339" s="35">
        <v>107.4</v>
      </c>
      <c r="AH339" s="35">
        <v>107.4</v>
      </c>
      <c r="AI339" s="35">
        <v>110.2</v>
      </c>
      <c r="AJ339" s="35">
        <v>109</v>
      </c>
      <c r="AK339" s="35">
        <v>109.2</v>
      </c>
      <c r="AL339" s="35">
        <v>109.3</v>
      </c>
      <c r="AM339" s="35">
        <v>106.5</v>
      </c>
      <c r="AN339" s="35">
        <v>114.1</v>
      </c>
      <c r="AO339" s="35">
        <v>114.1</v>
      </c>
      <c r="AP339" s="35">
        <v>115</v>
      </c>
      <c r="AQ339" s="35">
        <v>114.1</v>
      </c>
      <c r="AR339" s="35">
        <v>114.2</v>
      </c>
      <c r="AS339" s="35">
        <v>113.8</v>
      </c>
      <c r="AT339" s="35">
        <v>115.9</v>
      </c>
      <c r="AU339" s="35">
        <v>115.5</v>
      </c>
      <c r="AV339" s="35">
        <v>114.4</v>
      </c>
      <c r="AW339" s="35">
        <v>116.1</v>
      </c>
      <c r="AX339" s="35">
        <v>117</v>
      </c>
      <c r="AY339" s="35">
        <v>115.3</v>
      </c>
      <c r="AZ339" s="35">
        <v>114.5</v>
      </c>
      <c r="BA339" s="35">
        <v>114.8</v>
      </c>
      <c r="BB339" s="35">
        <v>114.1</v>
      </c>
      <c r="BC339" s="35">
        <v>113.3</v>
      </c>
      <c r="BD339" s="35">
        <v>112.7</v>
      </c>
      <c r="BE339" s="35">
        <v>112.8</v>
      </c>
      <c r="BF339" s="35">
        <v>114.9</v>
      </c>
      <c r="BG339" s="35">
        <v>113.9</v>
      </c>
      <c r="BH339" s="35">
        <v>117.4</v>
      </c>
      <c r="BI339" s="35">
        <v>116.1</v>
      </c>
      <c r="BJ339" s="35">
        <v>116.4</v>
      </c>
      <c r="BK339" s="35">
        <v>118.5</v>
      </c>
      <c r="BL339" s="35">
        <v>118.7</v>
      </c>
      <c r="BM339" s="35">
        <v>118.2</v>
      </c>
      <c r="BN339" s="35">
        <v>117.3</v>
      </c>
      <c r="BO339" s="35">
        <v>120.4</v>
      </c>
      <c r="BP339" s="35">
        <v>116.3</v>
      </c>
      <c r="BQ339" s="35">
        <v>116.6</v>
      </c>
      <c r="BR339" s="35">
        <v>115.5</v>
      </c>
      <c r="BS339" s="35">
        <v>121.8</v>
      </c>
      <c r="BT339" s="35">
        <v>111.5</v>
      </c>
      <c r="BU339" s="35">
        <v>111.3</v>
      </c>
      <c r="BV339" s="35">
        <v>111.2</v>
      </c>
      <c r="BW339" s="35">
        <v>111.2</v>
      </c>
      <c r="BX339" s="35">
        <v>108.4</v>
      </c>
      <c r="BY339" s="35">
        <v>108.4</v>
      </c>
      <c r="BZ339" s="35">
        <v>109.6</v>
      </c>
      <c r="CA339" s="35">
        <v>112.7</v>
      </c>
      <c r="CB339" s="35">
        <v>115.1</v>
      </c>
      <c r="CC339" s="35">
        <v>121.9</v>
      </c>
      <c r="CD339" s="35">
        <v>122.5</v>
      </c>
      <c r="CE339" s="35">
        <v>121.8</v>
      </c>
      <c r="CF339" s="35">
        <v>121.9</v>
      </c>
      <c r="CG339" s="35">
        <v>121.9</v>
      </c>
      <c r="CH339" s="35">
        <v>121.9</v>
      </c>
      <c r="CI339" s="35">
        <v>121.9</v>
      </c>
      <c r="CJ339" s="35">
        <v>122</v>
      </c>
      <c r="CK339" s="35">
        <v>124.1</v>
      </c>
      <c r="CL339" s="35">
        <v>125</v>
      </c>
    </row>
    <row r="340" spans="1:90">
      <c r="A340" s="43" t="s">
        <v>708</v>
      </c>
      <c r="B340" s="43" t="s">
        <v>709</v>
      </c>
      <c r="C340" s="34">
        <v>0.83509</v>
      </c>
      <c r="D340" s="35">
        <v>100.7</v>
      </c>
      <c r="E340" s="35">
        <v>101.5</v>
      </c>
      <c r="F340" s="35">
        <v>101.3</v>
      </c>
      <c r="G340" s="35">
        <v>102.6</v>
      </c>
      <c r="H340" s="35">
        <v>103.8</v>
      </c>
      <c r="I340" s="35">
        <v>104.4</v>
      </c>
      <c r="J340" s="35">
        <v>104.8</v>
      </c>
      <c r="K340" s="35">
        <v>104.4</v>
      </c>
      <c r="L340" s="35">
        <v>104</v>
      </c>
      <c r="M340" s="35">
        <v>104.3</v>
      </c>
      <c r="N340" s="35">
        <v>104.3</v>
      </c>
      <c r="O340" s="35">
        <v>104</v>
      </c>
      <c r="P340" s="35">
        <v>104.3</v>
      </c>
      <c r="Q340" s="35">
        <v>104.3</v>
      </c>
      <c r="R340" s="35">
        <v>105.8</v>
      </c>
      <c r="S340" s="35">
        <v>109.5</v>
      </c>
      <c r="T340" s="35">
        <v>112</v>
      </c>
      <c r="U340" s="35">
        <v>111.3</v>
      </c>
      <c r="V340" s="35">
        <v>111.7</v>
      </c>
      <c r="W340" s="35">
        <v>113.8</v>
      </c>
      <c r="X340" s="35">
        <v>113.8</v>
      </c>
      <c r="Y340" s="35">
        <v>112.8</v>
      </c>
      <c r="Z340" s="35">
        <v>112.4</v>
      </c>
      <c r="AA340" s="35">
        <v>112.7</v>
      </c>
      <c r="AB340" s="35">
        <v>113.8</v>
      </c>
      <c r="AC340" s="35">
        <v>112.7</v>
      </c>
      <c r="AD340" s="35">
        <v>114</v>
      </c>
      <c r="AE340" s="35">
        <v>113.8</v>
      </c>
      <c r="AF340" s="35">
        <v>114.8</v>
      </c>
      <c r="AG340" s="35">
        <v>114.4</v>
      </c>
      <c r="AH340" s="35">
        <v>114.8</v>
      </c>
      <c r="AI340" s="35">
        <v>115.5</v>
      </c>
      <c r="AJ340" s="35">
        <v>117.2</v>
      </c>
      <c r="AK340" s="35">
        <v>115.3</v>
      </c>
      <c r="AL340" s="35">
        <v>115.1</v>
      </c>
      <c r="AM340" s="35">
        <v>115.7</v>
      </c>
      <c r="AN340" s="35">
        <v>118.2</v>
      </c>
      <c r="AO340" s="35">
        <v>118</v>
      </c>
      <c r="AP340" s="35">
        <v>119</v>
      </c>
      <c r="AQ340" s="35">
        <v>118.5</v>
      </c>
      <c r="AR340" s="35">
        <v>120.1</v>
      </c>
      <c r="AS340" s="35">
        <v>120.8</v>
      </c>
      <c r="AT340" s="35">
        <v>121</v>
      </c>
      <c r="AU340" s="35">
        <v>121.4</v>
      </c>
      <c r="AV340" s="35">
        <v>123.8</v>
      </c>
      <c r="AW340" s="35">
        <v>123.8</v>
      </c>
      <c r="AX340" s="35">
        <v>122.9</v>
      </c>
      <c r="AY340" s="35">
        <v>122.4</v>
      </c>
      <c r="AZ340" s="35">
        <v>124.2</v>
      </c>
      <c r="BA340" s="35">
        <v>124.6</v>
      </c>
      <c r="BB340" s="35">
        <v>124.3</v>
      </c>
      <c r="BC340" s="35">
        <v>127.9</v>
      </c>
      <c r="BD340" s="35">
        <v>128.30000000000001</v>
      </c>
      <c r="BE340" s="35">
        <v>129.4</v>
      </c>
      <c r="BF340" s="35">
        <v>128.69999999999999</v>
      </c>
      <c r="BG340" s="35">
        <v>128.69999999999999</v>
      </c>
      <c r="BH340" s="35">
        <v>128.30000000000001</v>
      </c>
      <c r="BI340" s="35">
        <v>130</v>
      </c>
      <c r="BJ340" s="35">
        <v>130.19999999999999</v>
      </c>
      <c r="BK340" s="35">
        <v>129.6</v>
      </c>
      <c r="BL340" s="35">
        <v>126.4</v>
      </c>
      <c r="BM340" s="35">
        <v>125.3</v>
      </c>
      <c r="BN340" s="35">
        <v>127.4</v>
      </c>
      <c r="BO340" s="35">
        <v>126.9</v>
      </c>
      <c r="BP340" s="35">
        <v>128.30000000000001</v>
      </c>
      <c r="BQ340" s="35">
        <v>127.8</v>
      </c>
      <c r="BR340" s="35">
        <v>128.69999999999999</v>
      </c>
      <c r="BS340" s="35">
        <v>128.80000000000001</v>
      </c>
      <c r="BT340" s="35">
        <v>128.19999999999999</v>
      </c>
      <c r="BU340" s="35">
        <v>128.19999999999999</v>
      </c>
      <c r="BV340" s="35">
        <v>127.8</v>
      </c>
      <c r="BW340" s="35">
        <v>127.8</v>
      </c>
      <c r="BX340" s="35">
        <v>123.2</v>
      </c>
      <c r="BY340" s="35">
        <v>123.8</v>
      </c>
      <c r="BZ340" s="35">
        <v>125.5</v>
      </c>
      <c r="CA340" s="35">
        <v>126.7</v>
      </c>
      <c r="CB340" s="35">
        <v>127.6</v>
      </c>
      <c r="CC340" s="35">
        <v>129.30000000000001</v>
      </c>
      <c r="CD340" s="35">
        <v>130</v>
      </c>
      <c r="CE340" s="35">
        <v>129.6</v>
      </c>
      <c r="CF340" s="35">
        <v>129.6</v>
      </c>
      <c r="CG340" s="35">
        <v>130.80000000000001</v>
      </c>
      <c r="CH340" s="35">
        <v>131.80000000000001</v>
      </c>
      <c r="CI340" s="35">
        <v>131.6</v>
      </c>
      <c r="CJ340" s="35">
        <v>131.30000000000001</v>
      </c>
      <c r="CK340" s="35">
        <v>130.4</v>
      </c>
      <c r="CL340" s="35">
        <v>131.69999999999999</v>
      </c>
    </row>
    <row r="341" spans="1:90">
      <c r="A341" s="43" t="s">
        <v>710</v>
      </c>
      <c r="B341" s="43" t="s">
        <v>711</v>
      </c>
      <c r="C341" s="34">
        <v>0.22325</v>
      </c>
      <c r="D341" s="35">
        <v>99.4</v>
      </c>
      <c r="E341" s="35">
        <v>99.8</v>
      </c>
      <c r="F341" s="35">
        <v>99.8</v>
      </c>
      <c r="G341" s="35">
        <v>99.4</v>
      </c>
      <c r="H341" s="35">
        <v>100.7</v>
      </c>
      <c r="I341" s="35">
        <v>100.2</v>
      </c>
      <c r="J341" s="35">
        <v>101.3</v>
      </c>
      <c r="K341" s="35">
        <v>99.4</v>
      </c>
      <c r="L341" s="35">
        <v>99.7</v>
      </c>
      <c r="M341" s="35">
        <v>100.2</v>
      </c>
      <c r="N341" s="35">
        <v>100.3</v>
      </c>
      <c r="O341" s="35">
        <v>100.3</v>
      </c>
      <c r="P341" s="35">
        <v>97.2</v>
      </c>
      <c r="Q341" s="35">
        <v>97.7</v>
      </c>
      <c r="R341" s="35">
        <v>100.8</v>
      </c>
      <c r="S341" s="35">
        <v>111.8</v>
      </c>
      <c r="T341" s="35">
        <v>113.8</v>
      </c>
      <c r="U341" s="35">
        <v>112.3</v>
      </c>
      <c r="V341" s="35">
        <v>111.8</v>
      </c>
      <c r="W341" s="35">
        <v>112.6</v>
      </c>
      <c r="X341" s="35">
        <v>112.4</v>
      </c>
      <c r="Y341" s="35">
        <v>113.2</v>
      </c>
      <c r="Z341" s="35">
        <v>112</v>
      </c>
      <c r="AA341" s="35">
        <v>113.8</v>
      </c>
      <c r="AB341" s="35">
        <v>113.3</v>
      </c>
      <c r="AC341" s="35">
        <v>112.4</v>
      </c>
      <c r="AD341" s="35">
        <v>111.2</v>
      </c>
      <c r="AE341" s="35">
        <v>105.8</v>
      </c>
      <c r="AF341" s="35">
        <v>105.7</v>
      </c>
      <c r="AG341" s="35">
        <v>106</v>
      </c>
      <c r="AH341" s="35">
        <v>106.2</v>
      </c>
      <c r="AI341" s="35">
        <v>105</v>
      </c>
      <c r="AJ341" s="35">
        <v>106.5</v>
      </c>
      <c r="AK341" s="35">
        <v>106.3</v>
      </c>
      <c r="AL341" s="35">
        <v>106.3</v>
      </c>
      <c r="AM341" s="35">
        <v>106.2</v>
      </c>
      <c r="AN341" s="35">
        <v>114.6</v>
      </c>
      <c r="AO341" s="35">
        <v>116.2</v>
      </c>
      <c r="AP341" s="35">
        <v>116.2</v>
      </c>
      <c r="AQ341" s="35">
        <v>117.7</v>
      </c>
      <c r="AR341" s="35">
        <v>117.7</v>
      </c>
      <c r="AS341" s="35">
        <v>117.7</v>
      </c>
      <c r="AT341" s="35">
        <v>118.4</v>
      </c>
      <c r="AU341" s="35">
        <v>118.8</v>
      </c>
      <c r="AV341" s="35">
        <v>118.8</v>
      </c>
      <c r="AW341" s="35">
        <v>119</v>
      </c>
      <c r="AX341" s="35">
        <v>118.5</v>
      </c>
      <c r="AY341" s="35">
        <v>118.4</v>
      </c>
      <c r="AZ341" s="35">
        <v>124.7</v>
      </c>
      <c r="BA341" s="35">
        <v>125</v>
      </c>
      <c r="BB341" s="35">
        <v>125</v>
      </c>
      <c r="BC341" s="35">
        <v>125.1</v>
      </c>
      <c r="BD341" s="35">
        <v>124.9</v>
      </c>
      <c r="BE341" s="35">
        <v>124.8</v>
      </c>
      <c r="BF341" s="35">
        <v>125</v>
      </c>
      <c r="BG341" s="35">
        <v>125.1</v>
      </c>
      <c r="BH341" s="35">
        <v>123.4</v>
      </c>
      <c r="BI341" s="35">
        <v>120.7</v>
      </c>
      <c r="BJ341" s="35">
        <v>121.4</v>
      </c>
      <c r="BK341" s="35">
        <v>122</v>
      </c>
      <c r="BL341" s="35">
        <v>121.1</v>
      </c>
      <c r="BM341" s="35">
        <v>121.2</v>
      </c>
      <c r="BN341" s="35">
        <v>121.3</v>
      </c>
      <c r="BO341" s="35">
        <v>121.4</v>
      </c>
      <c r="BP341" s="35">
        <v>122.2</v>
      </c>
      <c r="BQ341" s="35">
        <v>123</v>
      </c>
      <c r="BR341" s="35">
        <v>123.3</v>
      </c>
      <c r="BS341" s="35">
        <v>123.6</v>
      </c>
      <c r="BT341" s="35">
        <v>123.1</v>
      </c>
      <c r="BU341" s="35">
        <v>123</v>
      </c>
      <c r="BV341" s="35">
        <v>123.1</v>
      </c>
      <c r="BW341" s="35">
        <v>123.4</v>
      </c>
      <c r="BX341" s="35">
        <v>110.2</v>
      </c>
      <c r="BY341" s="35">
        <v>111.8</v>
      </c>
      <c r="BZ341" s="35">
        <v>112.3</v>
      </c>
      <c r="CA341" s="35">
        <v>110.9</v>
      </c>
      <c r="CB341" s="35">
        <v>112.5</v>
      </c>
      <c r="CC341" s="35">
        <v>112.8</v>
      </c>
      <c r="CD341" s="35">
        <v>111.6</v>
      </c>
      <c r="CE341" s="35">
        <v>108.8</v>
      </c>
      <c r="CF341" s="35">
        <v>109</v>
      </c>
      <c r="CG341" s="35">
        <v>110.2</v>
      </c>
      <c r="CH341" s="35">
        <v>111.4</v>
      </c>
      <c r="CI341" s="35">
        <v>111</v>
      </c>
      <c r="CJ341" s="35">
        <v>111.4</v>
      </c>
      <c r="CK341" s="35">
        <v>110.5</v>
      </c>
      <c r="CL341" s="35">
        <v>111.1</v>
      </c>
    </row>
    <row r="342" spans="1:90">
      <c r="A342" s="43" t="s">
        <v>712</v>
      </c>
      <c r="B342" s="43" t="s">
        <v>713</v>
      </c>
      <c r="C342" s="34">
        <v>0.13172</v>
      </c>
      <c r="D342" s="35">
        <v>99.3</v>
      </c>
      <c r="E342" s="35">
        <v>100</v>
      </c>
      <c r="F342" s="35">
        <v>100.1</v>
      </c>
      <c r="G342" s="35">
        <v>101</v>
      </c>
      <c r="H342" s="35">
        <v>103.4</v>
      </c>
      <c r="I342" s="35">
        <v>102.1</v>
      </c>
      <c r="J342" s="35">
        <v>103.7</v>
      </c>
      <c r="K342" s="35">
        <v>99.9</v>
      </c>
      <c r="L342" s="35">
        <v>101.2</v>
      </c>
      <c r="M342" s="35">
        <v>102.1</v>
      </c>
      <c r="N342" s="35">
        <v>103</v>
      </c>
      <c r="O342" s="35">
        <v>103.1</v>
      </c>
      <c r="P342" s="35">
        <v>97.9</v>
      </c>
      <c r="Q342" s="35">
        <v>100.2</v>
      </c>
      <c r="R342" s="35">
        <v>104.4</v>
      </c>
      <c r="S342" s="35">
        <v>117.3</v>
      </c>
      <c r="T342" s="35">
        <v>118.6</v>
      </c>
      <c r="U342" s="35">
        <v>115.8</v>
      </c>
      <c r="V342" s="35">
        <v>113.4</v>
      </c>
      <c r="W342" s="35">
        <v>115.1</v>
      </c>
      <c r="X342" s="35">
        <v>114.4</v>
      </c>
      <c r="Y342" s="35">
        <v>115.7</v>
      </c>
      <c r="Z342" s="35">
        <v>114</v>
      </c>
      <c r="AA342" s="35">
        <v>113.8</v>
      </c>
      <c r="AB342" s="35">
        <v>115.1</v>
      </c>
      <c r="AC342" s="35">
        <v>114</v>
      </c>
      <c r="AD342" s="35">
        <v>111.8</v>
      </c>
      <c r="AE342" s="35">
        <v>101.2</v>
      </c>
      <c r="AF342" s="35">
        <v>101.8</v>
      </c>
      <c r="AG342" s="35">
        <v>102.5</v>
      </c>
      <c r="AH342" s="35">
        <v>103.2</v>
      </c>
      <c r="AI342" s="35">
        <v>101.2</v>
      </c>
      <c r="AJ342" s="35">
        <v>103.7</v>
      </c>
      <c r="AK342" s="35">
        <v>103</v>
      </c>
      <c r="AL342" s="35">
        <v>103</v>
      </c>
      <c r="AM342" s="35">
        <v>102.7</v>
      </c>
      <c r="AN342" s="35">
        <v>115.8</v>
      </c>
      <c r="AO342" s="35">
        <v>118.4</v>
      </c>
      <c r="AP342" s="35">
        <v>118.4</v>
      </c>
      <c r="AQ342" s="35">
        <v>118.4</v>
      </c>
      <c r="AR342" s="35">
        <v>118.4</v>
      </c>
      <c r="AS342" s="35">
        <v>118.4</v>
      </c>
      <c r="AT342" s="35">
        <v>118.4</v>
      </c>
      <c r="AU342" s="35">
        <v>118.4</v>
      </c>
      <c r="AV342" s="35">
        <v>118.4</v>
      </c>
      <c r="AW342" s="35">
        <v>118.4</v>
      </c>
      <c r="AX342" s="35">
        <v>118.4</v>
      </c>
      <c r="AY342" s="35">
        <v>118.5</v>
      </c>
      <c r="AZ342" s="35">
        <v>129</v>
      </c>
      <c r="BA342" s="35">
        <v>129</v>
      </c>
      <c r="BB342" s="35">
        <v>129</v>
      </c>
      <c r="BC342" s="35">
        <v>129.19999999999999</v>
      </c>
      <c r="BD342" s="35">
        <v>129.19999999999999</v>
      </c>
      <c r="BE342" s="35">
        <v>129.19999999999999</v>
      </c>
      <c r="BF342" s="35">
        <v>129.30000000000001</v>
      </c>
      <c r="BG342" s="35">
        <v>129.30000000000001</v>
      </c>
      <c r="BH342" s="35">
        <v>129.9</v>
      </c>
      <c r="BI342" s="35">
        <v>125.7</v>
      </c>
      <c r="BJ342" s="35">
        <v>127.5</v>
      </c>
      <c r="BK342" s="35">
        <v>127.8</v>
      </c>
      <c r="BL342" s="35">
        <v>127.4</v>
      </c>
      <c r="BM342" s="35">
        <v>127.7</v>
      </c>
      <c r="BN342" s="35">
        <v>127.9</v>
      </c>
      <c r="BO342" s="35">
        <v>128</v>
      </c>
      <c r="BP342" s="35">
        <v>128.1</v>
      </c>
      <c r="BQ342" s="35">
        <v>129.19999999999999</v>
      </c>
      <c r="BR342" s="35">
        <v>129.19999999999999</v>
      </c>
      <c r="BS342" s="35">
        <v>129.19999999999999</v>
      </c>
      <c r="BT342" s="35">
        <v>129.19999999999999</v>
      </c>
      <c r="BU342" s="35">
        <v>129.19999999999999</v>
      </c>
      <c r="BV342" s="35">
        <v>129.19999999999999</v>
      </c>
      <c r="BW342" s="35">
        <v>129.19999999999999</v>
      </c>
      <c r="BX342" s="35">
        <v>109.4</v>
      </c>
      <c r="BY342" s="35">
        <v>109.1</v>
      </c>
      <c r="BZ342" s="35">
        <v>108.2</v>
      </c>
      <c r="CA342" s="35">
        <v>106.7</v>
      </c>
      <c r="CB342" s="35">
        <v>109.1</v>
      </c>
      <c r="CC342" s="35">
        <v>109.5</v>
      </c>
      <c r="CD342" s="35">
        <v>106.2</v>
      </c>
      <c r="CE342" s="35">
        <v>102.6</v>
      </c>
      <c r="CF342" s="35">
        <v>103.5</v>
      </c>
      <c r="CG342" s="35">
        <v>105.5</v>
      </c>
      <c r="CH342" s="35">
        <v>107.6</v>
      </c>
      <c r="CI342" s="35">
        <v>107.4</v>
      </c>
      <c r="CJ342" s="35">
        <v>107.8</v>
      </c>
      <c r="CK342" s="35">
        <v>106.3</v>
      </c>
      <c r="CL342" s="35">
        <v>107.1</v>
      </c>
    </row>
    <row r="343" spans="1:90">
      <c r="A343" s="43" t="s">
        <v>714</v>
      </c>
      <c r="B343" s="43" t="s">
        <v>715</v>
      </c>
      <c r="C343" s="34">
        <v>7.7090000000000006E-2</v>
      </c>
      <c r="D343" s="35">
        <v>99.5</v>
      </c>
      <c r="E343" s="35">
        <v>99.4</v>
      </c>
      <c r="F343" s="35">
        <v>99.1</v>
      </c>
      <c r="G343" s="35">
        <v>96.2</v>
      </c>
      <c r="H343" s="35">
        <v>96</v>
      </c>
      <c r="I343" s="35">
        <v>96.3</v>
      </c>
      <c r="J343" s="35">
        <v>97</v>
      </c>
      <c r="K343" s="35">
        <v>98.2</v>
      </c>
      <c r="L343" s="35">
        <v>96.9</v>
      </c>
      <c r="M343" s="35">
        <v>96.7</v>
      </c>
      <c r="N343" s="35">
        <v>95.3</v>
      </c>
      <c r="O343" s="35">
        <v>95.1</v>
      </c>
      <c r="P343" s="35">
        <v>95.1</v>
      </c>
      <c r="Q343" s="35">
        <v>92.8</v>
      </c>
      <c r="R343" s="35">
        <v>94.4</v>
      </c>
      <c r="S343" s="35">
        <v>104.2</v>
      </c>
      <c r="T343" s="35">
        <v>107.8</v>
      </c>
      <c r="U343" s="35">
        <v>108.3</v>
      </c>
      <c r="V343" s="35">
        <v>111</v>
      </c>
      <c r="W343" s="35">
        <v>110.4</v>
      </c>
      <c r="X343" s="35">
        <v>110.8</v>
      </c>
      <c r="Y343" s="35">
        <v>110.8</v>
      </c>
      <c r="Z343" s="35">
        <v>110.4</v>
      </c>
      <c r="AA343" s="35">
        <v>116.1</v>
      </c>
      <c r="AB343" s="35">
        <v>112.3</v>
      </c>
      <c r="AC343" s="35">
        <v>111.7</v>
      </c>
      <c r="AD343" s="35">
        <v>112</v>
      </c>
      <c r="AE343" s="35">
        <v>114.3</v>
      </c>
      <c r="AF343" s="35">
        <v>113.1</v>
      </c>
      <c r="AG343" s="35">
        <v>112.9</v>
      </c>
      <c r="AH343" s="35">
        <v>112.1</v>
      </c>
      <c r="AI343" s="35">
        <v>112.1</v>
      </c>
      <c r="AJ343" s="35">
        <v>112.2</v>
      </c>
      <c r="AK343" s="35">
        <v>112.6</v>
      </c>
      <c r="AL343" s="35">
        <v>112.8</v>
      </c>
      <c r="AM343" s="35">
        <v>112.9</v>
      </c>
      <c r="AN343" s="35">
        <v>115.2</v>
      </c>
      <c r="AO343" s="35">
        <v>115.2</v>
      </c>
      <c r="AP343" s="35">
        <v>115.2</v>
      </c>
      <c r="AQ343" s="35">
        <v>119.4</v>
      </c>
      <c r="AR343" s="35">
        <v>119.4</v>
      </c>
      <c r="AS343" s="35">
        <v>119.4</v>
      </c>
      <c r="AT343" s="35">
        <v>121.5</v>
      </c>
      <c r="AU343" s="35">
        <v>122.7</v>
      </c>
      <c r="AV343" s="35">
        <v>122.7</v>
      </c>
      <c r="AW343" s="35">
        <v>123.1</v>
      </c>
      <c r="AX343" s="35">
        <v>121.8</v>
      </c>
      <c r="AY343" s="35">
        <v>121.4</v>
      </c>
      <c r="AZ343" s="35">
        <v>121.7</v>
      </c>
      <c r="BA343" s="35">
        <v>122.5</v>
      </c>
      <c r="BB343" s="35">
        <v>122.5</v>
      </c>
      <c r="BC343" s="35">
        <v>122.3</v>
      </c>
      <c r="BD343" s="35">
        <v>122</v>
      </c>
      <c r="BE343" s="35">
        <v>121.6</v>
      </c>
      <c r="BF343" s="35">
        <v>122</v>
      </c>
      <c r="BG343" s="35">
        <v>122.3</v>
      </c>
      <c r="BH343" s="35">
        <v>116.2</v>
      </c>
      <c r="BI343" s="35">
        <v>115.8</v>
      </c>
      <c r="BJ343" s="35">
        <v>114.7</v>
      </c>
      <c r="BK343" s="35">
        <v>115.8</v>
      </c>
      <c r="BL343" s="35">
        <v>115.4</v>
      </c>
      <c r="BM343" s="35">
        <v>115.3</v>
      </c>
      <c r="BN343" s="35">
        <v>115.3</v>
      </c>
      <c r="BO343" s="35">
        <v>115.5</v>
      </c>
      <c r="BP343" s="35">
        <v>117.5</v>
      </c>
      <c r="BQ343" s="35">
        <v>117.9</v>
      </c>
      <c r="BR343" s="35">
        <v>118.7</v>
      </c>
      <c r="BS343" s="35">
        <v>119.7</v>
      </c>
      <c r="BT343" s="35">
        <v>118</v>
      </c>
      <c r="BU343" s="35">
        <v>117.8</v>
      </c>
      <c r="BV343" s="35">
        <v>118.1</v>
      </c>
      <c r="BW343" s="35">
        <v>119.2</v>
      </c>
      <c r="BX343" s="35">
        <v>114.7</v>
      </c>
      <c r="BY343" s="35">
        <v>119.8</v>
      </c>
      <c r="BZ343" s="35">
        <v>123.2</v>
      </c>
      <c r="CA343" s="35">
        <v>119.8</v>
      </c>
      <c r="CB343" s="35">
        <v>120.2</v>
      </c>
      <c r="CC343" s="35">
        <v>120.3</v>
      </c>
      <c r="CD343" s="35">
        <v>122.5</v>
      </c>
      <c r="CE343" s="35">
        <v>120.7</v>
      </c>
      <c r="CF343" s="35">
        <v>120.8</v>
      </c>
      <c r="CG343" s="35">
        <v>120.9</v>
      </c>
      <c r="CH343" s="35">
        <v>120.8</v>
      </c>
      <c r="CI343" s="35">
        <v>119.8</v>
      </c>
      <c r="CJ343" s="35">
        <v>120.5</v>
      </c>
      <c r="CK343" s="35">
        <v>120.4</v>
      </c>
      <c r="CL343" s="35">
        <v>120.9</v>
      </c>
    </row>
    <row r="344" spans="1:90">
      <c r="A344" s="43" t="s">
        <v>716</v>
      </c>
      <c r="B344" s="43" t="s">
        <v>717</v>
      </c>
      <c r="C344" s="34">
        <v>1.444E-2</v>
      </c>
      <c r="D344" s="35">
        <v>100</v>
      </c>
      <c r="E344" s="35">
        <v>100</v>
      </c>
      <c r="F344" s="35">
        <v>100</v>
      </c>
      <c r="G344" s="35">
        <v>102</v>
      </c>
      <c r="H344" s="35">
        <v>102</v>
      </c>
      <c r="I344" s="35">
        <v>102</v>
      </c>
      <c r="J344" s="35">
        <v>102</v>
      </c>
      <c r="K344" s="35">
        <v>102</v>
      </c>
      <c r="L344" s="35">
        <v>102</v>
      </c>
      <c r="M344" s="35">
        <v>102</v>
      </c>
      <c r="N344" s="35">
        <v>102</v>
      </c>
      <c r="O344" s="35">
        <v>102</v>
      </c>
      <c r="P344" s="35">
        <v>102</v>
      </c>
      <c r="Q344" s="35">
        <v>102</v>
      </c>
      <c r="R344" s="35">
        <v>102</v>
      </c>
      <c r="S344" s="35">
        <v>102</v>
      </c>
      <c r="T344" s="35">
        <v>102</v>
      </c>
      <c r="U344" s="35">
        <v>102</v>
      </c>
      <c r="V344" s="35">
        <v>102</v>
      </c>
      <c r="W344" s="35">
        <v>102</v>
      </c>
      <c r="X344" s="35">
        <v>102</v>
      </c>
      <c r="Y344" s="35">
        <v>102</v>
      </c>
      <c r="Z344" s="35">
        <v>102</v>
      </c>
      <c r="AA344" s="35">
        <v>102</v>
      </c>
      <c r="AB344" s="35">
        <v>102</v>
      </c>
      <c r="AC344" s="35">
        <v>102</v>
      </c>
      <c r="AD344" s="35">
        <v>102</v>
      </c>
      <c r="AE344" s="35">
        <v>102</v>
      </c>
      <c r="AF344" s="35">
        <v>102</v>
      </c>
      <c r="AG344" s="35">
        <v>102</v>
      </c>
      <c r="AH344" s="35">
        <v>102</v>
      </c>
      <c r="AI344" s="35">
        <v>102</v>
      </c>
      <c r="AJ344" s="35">
        <v>102</v>
      </c>
      <c r="AK344" s="35">
        <v>102</v>
      </c>
      <c r="AL344" s="35">
        <v>102</v>
      </c>
      <c r="AM344" s="35">
        <v>102</v>
      </c>
      <c r="AN344" s="35">
        <v>102</v>
      </c>
      <c r="AO344" s="35">
        <v>102</v>
      </c>
      <c r="AP344" s="35">
        <v>102</v>
      </c>
      <c r="AQ344" s="35">
        <v>102</v>
      </c>
      <c r="AR344" s="35">
        <v>102</v>
      </c>
      <c r="AS344" s="35">
        <v>102</v>
      </c>
      <c r="AT344" s="35">
        <v>102</v>
      </c>
      <c r="AU344" s="35">
        <v>102</v>
      </c>
      <c r="AV344" s="35">
        <v>102</v>
      </c>
      <c r="AW344" s="35">
        <v>102</v>
      </c>
      <c r="AX344" s="35">
        <v>102</v>
      </c>
      <c r="AY344" s="35">
        <v>102</v>
      </c>
      <c r="AZ344" s="35">
        <v>102</v>
      </c>
      <c r="BA344" s="35">
        <v>102</v>
      </c>
      <c r="BB344" s="35">
        <v>102</v>
      </c>
      <c r="BC344" s="35">
        <v>102</v>
      </c>
      <c r="BD344" s="35">
        <v>102</v>
      </c>
      <c r="BE344" s="35">
        <v>102</v>
      </c>
      <c r="BF344" s="35">
        <v>102</v>
      </c>
      <c r="BG344" s="35">
        <v>102</v>
      </c>
      <c r="BH344" s="35">
        <v>102</v>
      </c>
      <c r="BI344" s="35">
        <v>102</v>
      </c>
      <c r="BJ344" s="35">
        <v>102</v>
      </c>
      <c r="BK344" s="35">
        <v>102</v>
      </c>
      <c r="BL344" s="35">
        <v>93.7</v>
      </c>
      <c r="BM344" s="35">
        <v>93.7</v>
      </c>
      <c r="BN344" s="35">
        <v>93.7</v>
      </c>
      <c r="BO344" s="35">
        <v>93.7</v>
      </c>
      <c r="BP344" s="35">
        <v>93.7</v>
      </c>
      <c r="BQ344" s="35">
        <v>93.7</v>
      </c>
      <c r="BR344" s="35">
        <v>93.7</v>
      </c>
      <c r="BS344" s="35">
        <v>93.7</v>
      </c>
      <c r="BT344" s="35">
        <v>93.7</v>
      </c>
      <c r="BU344" s="35">
        <v>93.7</v>
      </c>
      <c r="BV344" s="35">
        <v>93.7</v>
      </c>
      <c r="BW344" s="35">
        <v>93.7</v>
      </c>
      <c r="BX344" s="35">
        <v>93.7</v>
      </c>
      <c r="BY344" s="35">
        <v>93.3</v>
      </c>
      <c r="BZ344" s="35">
        <v>92</v>
      </c>
      <c r="CA344" s="35">
        <v>101.8</v>
      </c>
      <c r="CB344" s="35">
        <v>101.8</v>
      </c>
      <c r="CC344" s="35">
        <v>102.7</v>
      </c>
      <c r="CD344" s="35">
        <v>102.7</v>
      </c>
      <c r="CE344" s="35">
        <v>102.7</v>
      </c>
      <c r="CF344" s="35">
        <v>96.9</v>
      </c>
      <c r="CG344" s="35">
        <v>96.1</v>
      </c>
      <c r="CH344" s="35">
        <v>96.1</v>
      </c>
      <c r="CI344" s="35">
        <v>96.1</v>
      </c>
      <c r="CJ344" s="35">
        <v>96.1</v>
      </c>
      <c r="CK344" s="35">
        <v>95.2</v>
      </c>
      <c r="CL344" s="35">
        <v>95.2</v>
      </c>
    </row>
    <row r="345" spans="1:90">
      <c r="A345" s="43" t="s">
        <v>718</v>
      </c>
      <c r="B345" s="43" t="s">
        <v>719</v>
      </c>
      <c r="C345" s="34">
        <v>0.40908</v>
      </c>
      <c r="D345" s="35">
        <v>101.3</v>
      </c>
      <c r="E345" s="35">
        <v>102.8</v>
      </c>
      <c r="F345" s="35">
        <v>102.8</v>
      </c>
      <c r="G345" s="35">
        <v>105.7</v>
      </c>
      <c r="H345" s="35">
        <v>107.4</v>
      </c>
      <c r="I345" s="35">
        <v>108.3</v>
      </c>
      <c r="J345" s="35">
        <v>107.8</v>
      </c>
      <c r="K345" s="35">
        <v>107.7</v>
      </c>
      <c r="L345" s="35">
        <v>107.2</v>
      </c>
      <c r="M345" s="35">
        <v>107.6</v>
      </c>
      <c r="N345" s="35">
        <v>107.5</v>
      </c>
      <c r="O345" s="35">
        <v>107</v>
      </c>
      <c r="P345" s="35">
        <v>108.9</v>
      </c>
      <c r="Q345" s="35">
        <v>108.4</v>
      </c>
      <c r="R345" s="35">
        <v>109.9</v>
      </c>
      <c r="S345" s="35">
        <v>110</v>
      </c>
      <c r="T345" s="35">
        <v>113.7</v>
      </c>
      <c r="U345" s="35">
        <v>112.4</v>
      </c>
      <c r="V345" s="35">
        <v>113.7</v>
      </c>
      <c r="W345" s="35">
        <v>117.5</v>
      </c>
      <c r="X345" s="35">
        <v>117</v>
      </c>
      <c r="Y345" s="35">
        <v>115.5</v>
      </c>
      <c r="Z345" s="35">
        <v>114.4</v>
      </c>
      <c r="AA345" s="35">
        <v>113.9</v>
      </c>
      <c r="AB345" s="35">
        <v>115.7</v>
      </c>
      <c r="AC345" s="35">
        <v>114</v>
      </c>
      <c r="AD345" s="35">
        <v>116.3</v>
      </c>
      <c r="AE345" s="35">
        <v>118.7</v>
      </c>
      <c r="AF345" s="35">
        <v>120.9</v>
      </c>
      <c r="AG345" s="35">
        <v>119.2</v>
      </c>
      <c r="AH345" s="35">
        <v>120.4</v>
      </c>
      <c r="AI345" s="35">
        <v>122.3</v>
      </c>
      <c r="AJ345" s="35">
        <v>124</v>
      </c>
      <c r="AK345" s="35">
        <v>121.1</v>
      </c>
      <c r="AL345" s="35">
        <v>121.1</v>
      </c>
      <c r="AM345" s="35">
        <v>121.7</v>
      </c>
      <c r="AN345" s="35">
        <v>121.1</v>
      </c>
      <c r="AO345" s="35">
        <v>120.6</v>
      </c>
      <c r="AP345" s="35">
        <v>122.2</v>
      </c>
      <c r="AQ345" s="35">
        <v>120.3</v>
      </c>
      <c r="AR345" s="35">
        <v>121.1</v>
      </c>
      <c r="AS345" s="35">
        <v>121.6</v>
      </c>
      <c r="AT345" s="35">
        <v>122.3</v>
      </c>
      <c r="AU345" s="35">
        <v>122.2</v>
      </c>
      <c r="AV345" s="35">
        <v>126.3</v>
      </c>
      <c r="AW345" s="35">
        <v>126.5</v>
      </c>
      <c r="AX345" s="35">
        <v>124.8</v>
      </c>
      <c r="AY345" s="35">
        <v>124.5</v>
      </c>
      <c r="AZ345" s="35">
        <v>126.8</v>
      </c>
      <c r="BA345" s="35">
        <v>126.6</v>
      </c>
      <c r="BB345" s="35">
        <v>125.8</v>
      </c>
      <c r="BC345" s="35">
        <v>131.4</v>
      </c>
      <c r="BD345" s="35">
        <v>131.69999999999999</v>
      </c>
      <c r="BE345" s="35">
        <v>136.4</v>
      </c>
      <c r="BF345" s="35">
        <v>132.5</v>
      </c>
      <c r="BG345" s="35">
        <v>134.5</v>
      </c>
      <c r="BH345" s="35">
        <v>136.1</v>
      </c>
      <c r="BI345" s="35">
        <v>139.69999999999999</v>
      </c>
      <c r="BJ345" s="35">
        <v>138.9</v>
      </c>
      <c r="BK345" s="35">
        <v>138.4</v>
      </c>
      <c r="BL345" s="35">
        <v>131.5</v>
      </c>
      <c r="BM345" s="35">
        <v>130.19999999999999</v>
      </c>
      <c r="BN345" s="35">
        <v>135</v>
      </c>
      <c r="BO345" s="35">
        <v>134.80000000000001</v>
      </c>
      <c r="BP345" s="35">
        <v>136.30000000000001</v>
      </c>
      <c r="BQ345" s="35">
        <v>135.1</v>
      </c>
      <c r="BR345" s="35">
        <v>136.69999999999999</v>
      </c>
      <c r="BS345" s="35">
        <v>136.80000000000001</v>
      </c>
      <c r="BT345" s="35">
        <v>135.80000000000001</v>
      </c>
      <c r="BU345" s="35">
        <v>136</v>
      </c>
      <c r="BV345" s="35">
        <v>135.19999999999999</v>
      </c>
      <c r="BW345" s="35">
        <v>135.19999999999999</v>
      </c>
      <c r="BX345" s="35">
        <v>134.4</v>
      </c>
      <c r="BY345" s="35">
        <v>133.69999999999999</v>
      </c>
      <c r="BZ345" s="35">
        <v>135.80000000000001</v>
      </c>
      <c r="CA345" s="35">
        <v>139.4</v>
      </c>
      <c r="CB345" s="35">
        <v>140.30000000000001</v>
      </c>
      <c r="CC345" s="35">
        <v>142.30000000000001</v>
      </c>
      <c r="CD345" s="35">
        <v>143.9</v>
      </c>
      <c r="CE345" s="35">
        <v>144.30000000000001</v>
      </c>
      <c r="CF345" s="35">
        <v>143.9</v>
      </c>
      <c r="CG345" s="35">
        <v>145.9</v>
      </c>
      <c r="CH345" s="35">
        <v>145.9</v>
      </c>
      <c r="CI345" s="35">
        <v>145.19999999999999</v>
      </c>
      <c r="CJ345" s="35">
        <v>144.6</v>
      </c>
      <c r="CK345" s="35">
        <v>143.9</v>
      </c>
      <c r="CL345" s="35">
        <v>146</v>
      </c>
    </row>
    <row r="346" spans="1:90">
      <c r="A346" s="43" t="s">
        <v>720</v>
      </c>
      <c r="B346" s="43" t="s">
        <v>721</v>
      </c>
      <c r="C346" s="34">
        <v>0.15075</v>
      </c>
      <c r="D346" s="35">
        <v>103</v>
      </c>
      <c r="E346" s="35">
        <v>106.3</v>
      </c>
      <c r="F346" s="35">
        <v>103.2</v>
      </c>
      <c r="G346" s="35">
        <v>106.7</v>
      </c>
      <c r="H346" s="35">
        <v>106.7</v>
      </c>
      <c r="I346" s="35">
        <v>106.5</v>
      </c>
      <c r="J346" s="35">
        <v>105.1</v>
      </c>
      <c r="K346" s="35">
        <v>105.1</v>
      </c>
      <c r="L346" s="35">
        <v>103.4</v>
      </c>
      <c r="M346" s="35">
        <v>103.8</v>
      </c>
      <c r="N346" s="35">
        <v>103</v>
      </c>
      <c r="O346" s="35">
        <v>103.8</v>
      </c>
      <c r="P346" s="35">
        <v>106.2</v>
      </c>
      <c r="Q346" s="35">
        <v>105.5</v>
      </c>
      <c r="R346" s="35">
        <v>108.7</v>
      </c>
      <c r="S346" s="35">
        <v>105.4</v>
      </c>
      <c r="T346" s="35">
        <v>108.5</v>
      </c>
      <c r="U346" s="35">
        <v>108.7</v>
      </c>
      <c r="V346" s="35">
        <v>108.8</v>
      </c>
      <c r="W346" s="35">
        <v>113.5</v>
      </c>
      <c r="X346" s="35">
        <v>114.3</v>
      </c>
      <c r="Y346" s="35">
        <v>112.4</v>
      </c>
      <c r="Z346" s="35">
        <v>112.1</v>
      </c>
      <c r="AA346" s="35">
        <v>110.3</v>
      </c>
      <c r="AB346" s="35">
        <v>113.7</v>
      </c>
      <c r="AC346" s="35">
        <v>109.9</v>
      </c>
      <c r="AD346" s="35">
        <v>116.2</v>
      </c>
      <c r="AE346" s="35">
        <v>118.6</v>
      </c>
      <c r="AF346" s="35">
        <v>122.6</v>
      </c>
      <c r="AG346" s="35">
        <v>118.2</v>
      </c>
      <c r="AH346" s="35">
        <v>121.1</v>
      </c>
      <c r="AI346" s="35">
        <v>124.7</v>
      </c>
      <c r="AJ346" s="35">
        <v>125.4</v>
      </c>
      <c r="AK346" s="35">
        <v>119.6</v>
      </c>
      <c r="AL346" s="35">
        <v>120.2</v>
      </c>
      <c r="AM346" s="35">
        <v>121</v>
      </c>
      <c r="AN346" s="35">
        <v>117.9</v>
      </c>
      <c r="AO346" s="35">
        <v>116.6</v>
      </c>
      <c r="AP346" s="35">
        <v>121</v>
      </c>
      <c r="AQ346" s="35">
        <v>116.3</v>
      </c>
      <c r="AR346" s="35">
        <v>116.5</v>
      </c>
      <c r="AS346" s="35">
        <v>116.8</v>
      </c>
      <c r="AT346" s="35">
        <v>116.9</v>
      </c>
      <c r="AU346" s="35">
        <v>116.7</v>
      </c>
      <c r="AV346" s="35">
        <v>127.6</v>
      </c>
      <c r="AW346" s="35">
        <v>128.5</v>
      </c>
      <c r="AX346" s="35">
        <v>123.8</v>
      </c>
      <c r="AY346" s="35">
        <v>121.8</v>
      </c>
      <c r="AZ346" s="35">
        <v>115.2</v>
      </c>
      <c r="BA346" s="35">
        <v>122.3</v>
      </c>
      <c r="BB346" s="35">
        <v>121.5</v>
      </c>
      <c r="BC346" s="35">
        <v>123.4</v>
      </c>
      <c r="BD346" s="35">
        <v>122.9</v>
      </c>
      <c r="BE346" s="35">
        <v>124.7</v>
      </c>
      <c r="BF346" s="35">
        <v>120.7</v>
      </c>
      <c r="BG346" s="35">
        <v>125.2</v>
      </c>
      <c r="BH346" s="35">
        <v>129.30000000000001</v>
      </c>
      <c r="BI346" s="35">
        <v>135.30000000000001</v>
      </c>
      <c r="BJ346" s="35">
        <v>133.1</v>
      </c>
      <c r="BK346" s="35">
        <v>131.80000000000001</v>
      </c>
      <c r="BL346" s="35">
        <v>122.8</v>
      </c>
      <c r="BM346" s="35">
        <v>119</v>
      </c>
      <c r="BN346" s="35">
        <v>130</v>
      </c>
      <c r="BO346" s="35">
        <v>133.9</v>
      </c>
      <c r="BP346" s="35">
        <v>137.5</v>
      </c>
      <c r="BQ346" s="35">
        <v>135.1</v>
      </c>
      <c r="BR346" s="35">
        <v>139.30000000000001</v>
      </c>
      <c r="BS346" s="35">
        <v>139.6</v>
      </c>
      <c r="BT346" s="35">
        <v>136.80000000000001</v>
      </c>
      <c r="BU346" s="35">
        <v>137.5</v>
      </c>
      <c r="BV346" s="35">
        <v>135.4</v>
      </c>
      <c r="BW346" s="35">
        <v>135.19999999999999</v>
      </c>
      <c r="BX346" s="35">
        <v>130.80000000000001</v>
      </c>
      <c r="BY346" s="35">
        <v>128.30000000000001</v>
      </c>
      <c r="BZ346" s="35">
        <v>133.4</v>
      </c>
      <c r="CA346" s="35">
        <v>134.30000000000001</v>
      </c>
      <c r="CB346" s="35">
        <v>139.19999999999999</v>
      </c>
      <c r="CC346" s="35">
        <v>142.80000000000001</v>
      </c>
      <c r="CD346" s="35">
        <v>144.80000000000001</v>
      </c>
      <c r="CE346" s="35">
        <v>145.9</v>
      </c>
      <c r="CF346" s="35">
        <v>144.30000000000001</v>
      </c>
      <c r="CG346" s="35">
        <v>149.5</v>
      </c>
      <c r="CH346" s="35">
        <v>148.1</v>
      </c>
      <c r="CI346" s="35">
        <v>144.80000000000001</v>
      </c>
      <c r="CJ346" s="35">
        <v>145.69999999999999</v>
      </c>
      <c r="CK346" s="35">
        <v>145.80000000000001</v>
      </c>
      <c r="CL346" s="35">
        <v>150.69999999999999</v>
      </c>
    </row>
    <row r="347" spans="1:90">
      <c r="A347" s="43" t="s">
        <v>722</v>
      </c>
      <c r="B347" s="43" t="s">
        <v>723</v>
      </c>
      <c r="C347" s="34">
        <v>0.12214</v>
      </c>
      <c r="D347" s="35">
        <v>100.6</v>
      </c>
      <c r="E347" s="35">
        <v>101</v>
      </c>
      <c r="F347" s="35">
        <v>102.1</v>
      </c>
      <c r="G347" s="35">
        <v>101.7</v>
      </c>
      <c r="H347" s="35">
        <v>102.9</v>
      </c>
      <c r="I347" s="35">
        <v>102.1</v>
      </c>
      <c r="J347" s="35">
        <v>103.7</v>
      </c>
      <c r="K347" s="35">
        <v>103.9</v>
      </c>
      <c r="L347" s="35">
        <v>104.3</v>
      </c>
      <c r="M347" s="35">
        <v>104.9</v>
      </c>
      <c r="N347" s="35">
        <v>104.4</v>
      </c>
      <c r="O347" s="35">
        <v>103.6</v>
      </c>
      <c r="P347" s="35">
        <v>106.3</v>
      </c>
      <c r="Q347" s="35">
        <v>105.3</v>
      </c>
      <c r="R347" s="35">
        <v>105.2</v>
      </c>
      <c r="S347" s="35">
        <v>106.9</v>
      </c>
      <c r="T347" s="35">
        <v>108.2</v>
      </c>
      <c r="U347" s="35">
        <v>108.1</v>
      </c>
      <c r="V347" s="35">
        <v>108.2</v>
      </c>
      <c r="W347" s="35">
        <v>110.5</v>
      </c>
      <c r="X347" s="35">
        <v>110</v>
      </c>
      <c r="Y347" s="35">
        <v>109.1</v>
      </c>
      <c r="Z347" s="35">
        <v>108.4</v>
      </c>
      <c r="AA347" s="35">
        <v>109</v>
      </c>
      <c r="AB347" s="35">
        <v>112</v>
      </c>
      <c r="AC347" s="35">
        <v>112.4</v>
      </c>
      <c r="AD347" s="35">
        <v>112</v>
      </c>
      <c r="AE347" s="35">
        <v>113.1</v>
      </c>
      <c r="AF347" s="35">
        <v>114</v>
      </c>
      <c r="AG347" s="35">
        <v>113.4</v>
      </c>
      <c r="AH347" s="35">
        <v>112.9</v>
      </c>
      <c r="AI347" s="35">
        <v>112.6</v>
      </c>
      <c r="AJ347" s="35">
        <v>113.8</v>
      </c>
      <c r="AK347" s="35">
        <v>113.7</v>
      </c>
      <c r="AL347" s="35">
        <v>114.2</v>
      </c>
      <c r="AM347" s="35">
        <v>114.6</v>
      </c>
      <c r="AN347" s="35">
        <v>115.2</v>
      </c>
      <c r="AO347" s="35">
        <v>115.2</v>
      </c>
      <c r="AP347" s="35">
        <v>115.2</v>
      </c>
      <c r="AQ347" s="35">
        <v>115.2</v>
      </c>
      <c r="AR347" s="35">
        <v>115.2</v>
      </c>
      <c r="AS347" s="35">
        <v>115.2</v>
      </c>
      <c r="AT347" s="35">
        <v>115.2</v>
      </c>
      <c r="AU347" s="35">
        <v>115.2</v>
      </c>
      <c r="AV347" s="35">
        <v>115.2</v>
      </c>
      <c r="AW347" s="35">
        <v>115.2</v>
      </c>
      <c r="AX347" s="35">
        <v>115.2</v>
      </c>
      <c r="AY347" s="35">
        <v>116</v>
      </c>
      <c r="AZ347" s="35">
        <v>114.2</v>
      </c>
      <c r="BA347" s="35">
        <v>112.9</v>
      </c>
      <c r="BB347" s="35">
        <v>113.2</v>
      </c>
      <c r="BC347" s="35">
        <v>120.4</v>
      </c>
      <c r="BD347" s="35">
        <v>121.9</v>
      </c>
      <c r="BE347" s="35">
        <v>126.5</v>
      </c>
      <c r="BF347" s="35">
        <v>118</v>
      </c>
      <c r="BG347" s="35">
        <v>119</v>
      </c>
      <c r="BH347" s="35">
        <v>117.7</v>
      </c>
      <c r="BI347" s="35">
        <v>119.2</v>
      </c>
      <c r="BJ347" s="35">
        <v>122.5</v>
      </c>
      <c r="BK347" s="35">
        <v>124.8</v>
      </c>
      <c r="BL347" s="35">
        <v>123.3</v>
      </c>
      <c r="BM347" s="35">
        <v>124.6</v>
      </c>
      <c r="BN347" s="35">
        <v>126.9</v>
      </c>
      <c r="BO347" s="35">
        <v>122</v>
      </c>
      <c r="BP347" s="35">
        <v>123.2</v>
      </c>
      <c r="BQ347" s="35">
        <v>122.1</v>
      </c>
      <c r="BR347" s="35">
        <v>122.1</v>
      </c>
      <c r="BS347" s="35">
        <v>122.1</v>
      </c>
      <c r="BT347" s="35">
        <v>122.1</v>
      </c>
      <c r="BU347" s="35">
        <v>122.1</v>
      </c>
      <c r="BV347" s="35">
        <v>122.1</v>
      </c>
      <c r="BW347" s="35">
        <v>122.1</v>
      </c>
      <c r="BX347" s="35">
        <v>120.3</v>
      </c>
      <c r="BY347" s="35">
        <v>119.8</v>
      </c>
      <c r="BZ347" s="35">
        <v>118.6</v>
      </c>
      <c r="CA347" s="35">
        <v>124.3</v>
      </c>
      <c r="CB347" s="35">
        <v>126.5</v>
      </c>
      <c r="CC347" s="35">
        <v>128.9</v>
      </c>
      <c r="CD347" s="35">
        <v>131.19999999999999</v>
      </c>
      <c r="CE347" s="35">
        <v>128.80000000000001</v>
      </c>
      <c r="CF347" s="35">
        <v>128.1</v>
      </c>
      <c r="CG347" s="35">
        <v>128.5</v>
      </c>
      <c r="CH347" s="35">
        <v>129.4</v>
      </c>
      <c r="CI347" s="35">
        <v>131</v>
      </c>
      <c r="CJ347" s="35">
        <v>128</v>
      </c>
      <c r="CK347" s="35">
        <v>126.9</v>
      </c>
      <c r="CL347" s="35">
        <v>126.4</v>
      </c>
    </row>
    <row r="348" spans="1:90">
      <c r="A348" s="43" t="s">
        <v>724</v>
      </c>
      <c r="B348" s="43" t="s">
        <v>725</v>
      </c>
      <c r="C348" s="34">
        <v>2.5780000000000001E-2</v>
      </c>
      <c r="D348" s="35">
        <v>98.1</v>
      </c>
      <c r="E348" s="35">
        <v>100.9</v>
      </c>
      <c r="F348" s="35">
        <v>114.2</v>
      </c>
      <c r="G348" s="35">
        <v>104.6</v>
      </c>
      <c r="H348" s="35">
        <v>126.2</v>
      </c>
      <c r="I348" s="35">
        <v>144.30000000000001</v>
      </c>
      <c r="J348" s="35">
        <v>138.1</v>
      </c>
      <c r="K348" s="35">
        <v>135</v>
      </c>
      <c r="L348" s="35">
        <v>136</v>
      </c>
      <c r="M348" s="35">
        <v>136</v>
      </c>
      <c r="N348" s="35">
        <v>134.4</v>
      </c>
      <c r="O348" s="35">
        <v>125.8</v>
      </c>
      <c r="P348" s="35">
        <v>123.8</v>
      </c>
      <c r="Q348" s="35">
        <v>124.7</v>
      </c>
      <c r="R348" s="35">
        <v>129.9</v>
      </c>
      <c r="S348" s="35">
        <v>132.19999999999999</v>
      </c>
      <c r="T348" s="35">
        <v>167</v>
      </c>
      <c r="U348" s="35">
        <v>145.30000000000001</v>
      </c>
      <c r="V348" s="35">
        <v>157.69999999999999</v>
      </c>
      <c r="W348" s="35">
        <v>178.9</v>
      </c>
      <c r="X348" s="35">
        <v>167.8</v>
      </c>
      <c r="Y348" s="35">
        <v>159.1</v>
      </c>
      <c r="Z348" s="35">
        <v>147.30000000000001</v>
      </c>
      <c r="AA348" s="35">
        <v>146.5</v>
      </c>
      <c r="AB348" s="35">
        <v>139.9</v>
      </c>
      <c r="AC348" s="35">
        <v>133.80000000000001</v>
      </c>
      <c r="AD348" s="35">
        <v>133</v>
      </c>
      <c r="AE348" s="35">
        <v>141.19999999999999</v>
      </c>
      <c r="AF348" s="35">
        <v>146</v>
      </c>
      <c r="AG348" s="35">
        <v>145.5</v>
      </c>
      <c r="AH348" s="35">
        <v>149.9</v>
      </c>
      <c r="AI348" s="35">
        <v>158.80000000000001</v>
      </c>
      <c r="AJ348" s="35">
        <v>176</v>
      </c>
      <c r="AK348" s="35">
        <v>160.30000000000001</v>
      </c>
      <c r="AL348" s="35">
        <v>154.30000000000001</v>
      </c>
      <c r="AM348" s="35">
        <v>156.9</v>
      </c>
      <c r="AN348" s="35">
        <v>157.30000000000001</v>
      </c>
      <c r="AO348" s="35">
        <v>157.30000000000001</v>
      </c>
      <c r="AP348" s="35">
        <v>157.30000000000001</v>
      </c>
      <c r="AQ348" s="35">
        <v>157.30000000000001</v>
      </c>
      <c r="AR348" s="35">
        <v>165</v>
      </c>
      <c r="AS348" s="35">
        <v>165</v>
      </c>
      <c r="AT348" s="35">
        <v>165</v>
      </c>
      <c r="AU348" s="35">
        <v>165</v>
      </c>
      <c r="AV348" s="35">
        <v>165</v>
      </c>
      <c r="AW348" s="35">
        <v>165</v>
      </c>
      <c r="AX348" s="35">
        <v>165</v>
      </c>
      <c r="AY348" s="35">
        <v>165</v>
      </c>
      <c r="AZ348" s="35">
        <v>204.3</v>
      </c>
      <c r="BA348" s="35">
        <v>199.2</v>
      </c>
      <c r="BB348" s="35">
        <v>196.8</v>
      </c>
      <c r="BC348" s="35">
        <v>207.5</v>
      </c>
      <c r="BD348" s="35">
        <v>201.9</v>
      </c>
      <c r="BE348" s="35">
        <v>202.5</v>
      </c>
      <c r="BF348" s="35">
        <v>205.4</v>
      </c>
      <c r="BG348" s="35">
        <v>207.4</v>
      </c>
      <c r="BH348" s="35">
        <v>208.1</v>
      </c>
      <c r="BI348" s="35">
        <v>211.5</v>
      </c>
      <c r="BJ348" s="35">
        <v>226.4</v>
      </c>
      <c r="BK348" s="35">
        <v>211.2</v>
      </c>
      <c r="BL348" s="35">
        <v>178.7</v>
      </c>
      <c r="BM348" s="35">
        <v>176.3</v>
      </c>
      <c r="BN348" s="35">
        <v>176.3</v>
      </c>
      <c r="BO348" s="35">
        <v>181.2</v>
      </c>
      <c r="BP348" s="35">
        <v>179.6</v>
      </c>
      <c r="BQ348" s="35">
        <v>179.2</v>
      </c>
      <c r="BR348" s="35">
        <v>179.2</v>
      </c>
      <c r="BS348" s="35">
        <v>179.2</v>
      </c>
      <c r="BT348" s="35">
        <v>179.2</v>
      </c>
      <c r="BU348" s="35">
        <v>179.2</v>
      </c>
      <c r="BV348" s="35">
        <v>179.2</v>
      </c>
      <c r="BW348" s="35">
        <v>179.2</v>
      </c>
      <c r="BX348" s="35">
        <v>177.5</v>
      </c>
      <c r="BY348" s="35">
        <v>179.1</v>
      </c>
      <c r="BZ348" s="35">
        <v>178.8</v>
      </c>
      <c r="CA348" s="35">
        <v>179.9</v>
      </c>
      <c r="CB348" s="35">
        <v>183.8</v>
      </c>
      <c r="CC348" s="35">
        <v>182.6</v>
      </c>
      <c r="CD348" s="35">
        <v>182</v>
      </c>
      <c r="CE348" s="35">
        <v>182.2</v>
      </c>
      <c r="CF348" s="35">
        <v>186.5</v>
      </c>
      <c r="CG348" s="35">
        <v>186.7</v>
      </c>
      <c r="CH348" s="35">
        <v>191.1</v>
      </c>
      <c r="CI348" s="35">
        <v>191.7</v>
      </c>
      <c r="CJ348" s="35">
        <v>191.3</v>
      </c>
      <c r="CK348" s="35">
        <v>189.6</v>
      </c>
      <c r="CL348" s="35">
        <v>185.8</v>
      </c>
    </row>
    <row r="349" spans="1:90">
      <c r="A349" s="43" t="s">
        <v>726</v>
      </c>
      <c r="B349" s="43" t="s">
        <v>727</v>
      </c>
      <c r="C349" s="34">
        <v>1.555E-2</v>
      </c>
      <c r="D349" s="35">
        <v>100</v>
      </c>
      <c r="E349" s="35">
        <v>100</v>
      </c>
      <c r="F349" s="35">
        <v>100</v>
      </c>
      <c r="G349" s="35">
        <v>104.3</v>
      </c>
      <c r="H349" s="35">
        <v>104.3</v>
      </c>
      <c r="I349" s="35">
        <v>104.3</v>
      </c>
      <c r="J349" s="35">
        <v>104.3</v>
      </c>
      <c r="K349" s="35">
        <v>104.5</v>
      </c>
      <c r="L349" s="35">
        <v>104.5</v>
      </c>
      <c r="M349" s="35">
        <v>104.9</v>
      </c>
      <c r="N349" s="35">
        <v>104.9</v>
      </c>
      <c r="O349" s="35">
        <v>104.9</v>
      </c>
      <c r="P349" s="35">
        <v>104.9</v>
      </c>
      <c r="Q349" s="35">
        <v>104.9</v>
      </c>
      <c r="R349" s="35">
        <v>105.2</v>
      </c>
      <c r="S349" s="35">
        <v>106.8</v>
      </c>
      <c r="T349" s="35">
        <v>106.8</v>
      </c>
      <c r="U349" s="35">
        <v>106.8</v>
      </c>
      <c r="V349" s="35">
        <v>106.8</v>
      </c>
      <c r="W349" s="35">
        <v>106.8</v>
      </c>
      <c r="X349" s="35">
        <v>108.1</v>
      </c>
      <c r="Y349" s="35">
        <v>110.5</v>
      </c>
      <c r="Z349" s="35">
        <v>110.5</v>
      </c>
      <c r="AA349" s="35">
        <v>110.5</v>
      </c>
      <c r="AB349" s="35">
        <v>110.5</v>
      </c>
      <c r="AC349" s="35">
        <v>110.5</v>
      </c>
      <c r="AD349" s="35">
        <v>112.8</v>
      </c>
      <c r="AE349" s="35">
        <v>121</v>
      </c>
      <c r="AF349" s="35">
        <v>126.3</v>
      </c>
      <c r="AG349" s="35">
        <v>127.3</v>
      </c>
      <c r="AH349" s="35">
        <v>128.9</v>
      </c>
      <c r="AI349" s="35">
        <v>128.9</v>
      </c>
      <c r="AJ349" s="35">
        <v>128.9</v>
      </c>
      <c r="AK349" s="35">
        <v>135.30000000000001</v>
      </c>
      <c r="AL349" s="35">
        <v>135.30000000000001</v>
      </c>
      <c r="AM349" s="35">
        <v>134.6</v>
      </c>
      <c r="AN349" s="35">
        <v>134.6</v>
      </c>
      <c r="AO349" s="35">
        <v>134.6</v>
      </c>
      <c r="AP349" s="35">
        <v>134.19999999999999</v>
      </c>
      <c r="AQ349" s="35">
        <v>127.6</v>
      </c>
      <c r="AR349" s="35">
        <v>127.6</v>
      </c>
      <c r="AS349" s="35">
        <v>127.6</v>
      </c>
      <c r="AT349" s="35">
        <v>127.6</v>
      </c>
      <c r="AU349" s="35">
        <v>127.6</v>
      </c>
      <c r="AV349" s="35">
        <v>129.6</v>
      </c>
      <c r="AW349" s="35">
        <v>127.5</v>
      </c>
      <c r="AX349" s="35">
        <v>127.5</v>
      </c>
      <c r="AY349" s="35">
        <v>127.5</v>
      </c>
      <c r="AZ349" s="35">
        <v>129.1</v>
      </c>
      <c r="BA349" s="35">
        <v>129.1</v>
      </c>
      <c r="BB349" s="35">
        <v>129</v>
      </c>
      <c r="BC349" s="35">
        <v>129.5</v>
      </c>
      <c r="BD349" s="35">
        <v>129.80000000000001</v>
      </c>
      <c r="BE349" s="35">
        <v>128.69999999999999</v>
      </c>
      <c r="BF349" s="35">
        <v>129.6</v>
      </c>
      <c r="BG349" s="35">
        <v>133.69999999999999</v>
      </c>
      <c r="BH349" s="35">
        <v>134.69999999999999</v>
      </c>
      <c r="BI349" s="35">
        <v>134.6</v>
      </c>
      <c r="BJ349" s="35">
        <v>134.5</v>
      </c>
      <c r="BK349" s="35">
        <v>132.5</v>
      </c>
      <c r="BL349" s="35">
        <v>127.9</v>
      </c>
      <c r="BM349" s="35">
        <v>127.8</v>
      </c>
      <c r="BN349" s="35">
        <v>125.3</v>
      </c>
      <c r="BO349" s="35">
        <v>116</v>
      </c>
      <c r="BP349" s="35">
        <v>117.5</v>
      </c>
      <c r="BQ349" s="35">
        <v>120.8</v>
      </c>
      <c r="BR349" s="35">
        <v>120.8</v>
      </c>
      <c r="BS349" s="35">
        <v>120.8</v>
      </c>
      <c r="BT349" s="35">
        <v>120.8</v>
      </c>
      <c r="BU349" s="35">
        <v>120.8</v>
      </c>
      <c r="BV349" s="35">
        <v>120.8</v>
      </c>
      <c r="BW349" s="35">
        <v>120.8</v>
      </c>
      <c r="BX349" s="35">
        <v>127.2</v>
      </c>
      <c r="BY349" s="35">
        <v>126.3</v>
      </c>
      <c r="BZ349" s="35">
        <v>128.19999999999999</v>
      </c>
      <c r="CA349" s="35">
        <v>132.69999999999999</v>
      </c>
      <c r="CB349" s="35">
        <v>133.80000000000001</v>
      </c>
      <c r="CC349" s="35">
        <v>135.80000000000001</v>
      </c>
      <c r="CD349" s="35">
        <v>136.1</v>
      </c>
      <c r="CE349" s="35">
        <v>137.19999999999999</v>
      </c>
      <c r="CF349" s="35">
        <v>135.80000000000001</v>
      </c>
      <c r="CG349" s="35">
        <v>132.5</v>
      </c>
      <c r="CH349" s="35">
        <v>132</v>
      </c>
      <c r="CI349" s="35">
        <v>132.6</v>
      </c>
      <c r="CJ349" s="35">
        <v>132.30000000000001</v>
      </c>
      <c r="CK349" s="35">
        <v>132.19999999999999</v>
      </c>
      <c r="CL349" s="35">
        <v>133.6</v>
      </c>
    </row>
    <row r="350" spans="1:90">
      <c r="A350" s="43" t="s">
        <v>728</v>
      </c>
      <c r="B350" s="43" t="s">
        <v>729</v>
      </c>
      <c r="C350" s="34">
        <v>9.486E-2</v>
      </c>
      <c r="D350" s="35">
        <v>100.4</v>
      </c>
      <c r="E350" s="35">
        <v>100.4</v>
      </c>
      <c r="F350" s="35">
        <v>100.4</v>
      </c>
      <c r="G350" s="35">
        <v>109.7</v>
      </c>
      <c r="H350" s="35">
        <v>109.7</v>
      </c>
      <c r="I350" s="35">
        <v>109.7</v>
      </c>
      <c r="J350" s="35">
        <v>109.7</v>
      </c>
      <c r="K350" s="35">
        <v>109.8</v>
      </c>
      <c r="L350" s="35">
        <v>109.8</v>
      </c>
      <c r="M350" s="35">
        <v>109.9</v>
      </c>
      <c r="N350" s="35">
        <v>111.6</v>
      </c>
      <c r="O350" s="35">
        <v>111.6</v>
      </c>
      <c r="P350" s="35">
        <v>113</v>
      </c>
      <c r="Q350" s="35">
        <v>113</v>
      </c>
      <c r="R350" s="35">
        <v>113.1</v>
      </c>
      <c r="S350" s="35">
        <v>115.6</v>
      </c>
      <c r="T350" s="35">
        <v>115.6</v>
      </c>
      <c r="U350" s="35">
        <v>115.9</v>
      </c>
      <c r="V350" s="35">
        <v>117.7</v>
      </c>
      <c r="W350" s="35">
        <v>117.9</v>
      </c>
      <c r="X350" s="35">
        <v>117.9</v>
      </c>
      <c r="Y350" s="35">
        <v>117.9</v>
      </c>
      <c r="Z350" s="35">
        <v>117.8</v>
      </c>
      <c r="AA350" s="35">
        <v>117.8</v>
      </c>
      <c r="AB350" s="35">
        <v>117.8</v>
      </c>
      <c r="AC350" s="35">
        <v>117.8</v>
      </c>
      <c r="AD350" s="35">
        <v>118</v>
      </c>
      <c r="AE350" s="35">
        <v>119.6</v>
      </c>
      <c r="AF350" s="35">
        <v>119.3</v>
      </c>
      <c r="AG350" s="35">
        <v>119.4</v>
      </c>
      <c r="AH350" s="35">
        <v>119.6</v>
      </c>
      <c r="AI350" s="35">
        <v>119.8</v>
      </c>
      <c r="AJ350" s="35">
        <v>119.9</v>
      </c>
      <c r="AK350" s="35">
        <v>120</v>
      </c>
      <c r="AL350" s="35">
        <v>120.1</v>
      </c>
      <c r="AM350" s="35">
        <v>120.1</v>
      </c>
      <c r="AN350" s="35">
        <v>121.6</v>
      </c>
      <c r="AO350" s="35">
        <v>121.5</v>
      </c>
      <c r="AP350" s="35">
        <v>121.7</v>
      </c>
      <c r="AQ350" s="35">
        <v>121.7</v>
      </c>
      <c r="AR350" s="35">
        <v>122.9</v>
      </c>
      <c r="AS350" s="35">
        <v>124.5</v>
      </c>
      <c r="AT350" s="35">
        <v>127.4</v>
      </c>
      <c r="AU350" s="35">
        <v>127.4</v>
      </c>
      <c r="AV350" s="35">
        <v>127.4</v>
      </c>
      <c r="AW350" s="35">
        <v>127.4</v>
      </c>
      <c r="AX350" s="35">
        <v>127.4</v>
      </c>
      <c r="AY350" s="35">
        <v>128.19999999999999</v>
      </c>
      <c r="AZ350" s="35">
        <v>139.80000000000001</v>
      </c>
      <c r="BA350" s="35">
        <v>131</v>
      </c>
      <c r="BB350" s="35">
        <v>129.1</v>
      </c>
      <c r="BC350" s="35">
        <v>137.6</v>
      </c>
      <c r="BD350" s="35">
        <v>139.69999999999999</v>
      </c>
      <c r="BE350" s="35">
        <v>151.19999999999999</v>
      </c>
      <c r="BF350" s="35">
        <v>150.80000000000001</v>
      </c>
      <c r="BG350" s="35">
        <v>149.5</v>
      </c>
      <c r="BH350" s="35">
        <v>151.4</v>
      </c>
      <c r="BI350" s="35">
        <v>154.4</v>
      </c>
      <c r="BJ350" s="35">
        <v>146.30000000000001</v>
      </c>
      <c r="BK350" s="35">
        <v>147.9</v>
      </c>
      <c r="BL350" s="35">
        <v>143.80000000000001</v>
      </c>
      <c r="BM350" s="35">
        <v>142.9</v>
      </c>
      <c r="BN350" s="35">
        <v>143.9</v>
      </c>
      <c r="BO350" s="35">
        <v>142.9</v>
      </c>
      <c r="BP350" s="35">
        <v>142.4</v>
      </c>
      <c r="BQ350" s="35">
        <v>142.4</v>
      </c>
      <c r="BR350" s="35">
        <v>142.4</v>
      </c>
      <c r="BS350" s="35">
        <v>142.4</v>
      </c>
      <c r="BT350" s="35">
        <v>142.4</v>
      </c>
      <c r="BU350" s="35">
        <v>142.4</v>
      </c>
      <c r="BV350" s="35">
        <v>142.4</v>
      </c>
      <c r="BW350" s="35">
        <v>142.5</v>
      </c>
      <c r="BX350" s="35">
        <v>147.69999999999999</v>
      </c>
      <c r="BY350" s="35">
        <v>148.9</v>
      </c>
      <c r="BZ350" s="35">
        <v>151.6</v>
      </c>
      <c r="CA350" s="35">
        <v>156.80000000000001</v>
      </c>
      <c r="CB350" s="35">
        <v>148.9</v>
      </c>
      <c r="CC350" s="35">
        <v>148.9</v>
      </c>
      <c r="CD350" s="35">
        <v>149.6</v>
      </c>
      <c r="CE350" s="35">
        <v>152.80000000000001</v>
      </c>
      <c r="CF350" s="35">
        <v>153.6</v>
      </c>
      <c r="CG350" s="35">
        <v>153.6</v>
      </c>
      <c r="CH350" s="35">
        <v>153.5</v>
      </c>
      <c r="CI350" s="35">
        <v>153.6</v>
      </c>
      <c r="CJ350" s="35">
        <v>153.30000000000001</v>
      </c>
      <c r="CK350" s="35">
        <v>152.30000000000001</v>
      </c>
      <c r="CL350" s="35">
        <v>154.80000000000001</v>
      </c>
    </row>
    <row r="351" spans="1:90">
      <c r="A351" s="43" t="s">
        <v>730</v>
      </c>
      <c r="B351" s="43" t="s">
        <v>731</v>
      </c>
      <c r="C351" s="34">
        <v>0.20276</v>
      </c>
      <c r="D351" s="35">
        <v>101.2</v>
      </c>
      <c r="E351" s="35">
        <v>101</v>
      </c>
      <c r="F351" s="35">
        <v>99.9</v>
      </c>
      <c r="G351" s="35">
        <v>99.7</v>
      </c>
      <c r="H351" s="35">
        <v>100</v>
      </c>
      <c r="I351" s="35">
        <v>101.3</v>
      </c>
      <c r="J351" s="35">
        <v>102.7</v>
      </c>
      <c r="K351" s="35">
        <v>103.4</v>
      </c>
      <c r="L351" s="35">
        <v>102.2</v>
      </c>
      <c r="M351" s="35">
        <v>102.2</v>
      </c>
      <c r="N351" s="35">
        <v>102.2</v>
      </c>
      <c r="O351" s="35">
        <v>102.2</v>
      </c>
      <c r="P351" s="35">
        <v>102.9</v>
      </c>
      <c r="Q351" s="35">
        <v>103.2</v>
      </c>
      <c r="R351" s="35">
        <v>103.1</v>
      </c>
      <c r="S351" s="35">
        <v>106.1</v>
      </c>
      <c r="T351" s="35">
        <v>106.6</v>
      </c>
      <c r="U351" s="35">
        <v>107.8</v>
      </c>
      <c r="V351" s="35">
        <v>107.7</v>
      </c>
      <c r="W351" s="35">
        <v>107.9</v>
      </c>
      <c r="X351" s="35">
        <v>109</v>
      </c>
      <c r="Y351" s="35">
        <v>107</v>
      </c>
      <c r="Z351" s="35">
        <v>108.6</v>
      </c>
      <c r="AA351" s="35">
        <v>109.1</v>
      </c>
      <c r="AB351" s="35">
        <v>110.6</v>
      </c>
      <c r="AC351" s="35">
        <v>110.3</v>
      </c>
      <c r="AD351" s="35">
        <v>112.5</v>
      </c>
      <c r="AE351" s="35">
        <v>112.6</v>
      </c>
      <c r="AF351" s="35">
        <v>112.6</v>
      </c>
      <c r="AG351" s="35">
        <v>114</v>
      </c>
      <c r="AH351" s="35">
        <v>112.9</v>
      </c>
      <c r="AI351" s="35">
        <v>113.4</v>
      </c>
      <c r="AJ351" s="35">
        <v>115.3</v>
      </c>
      <c r="AK351" s="35">
        <v>113.4</v>
      </c>
      <c r="AL351" s="35">
        <v>112.4</v>
      </c>
      <c r="AM351" s="35">
        <v>114.1</v>
      </c>
      <c r="AN351" s="35">
        <v>116.3</v>
      </c>
      <c r="AO351" s="35">
        <v>114.7</v>
      </c>
      <c r="AP351" s="35">
        <v>115.7</v>
      </c>
      <c r="AQ351" s="35">
        <v>115.9</v>
      </c>
      <c r="AR351" s="35">
        <v>120.7</v>
      </c>
      <c r="AS351" s="35">
        <v>122.6</v>
      </c>
      <c r="AT351" s="35">
        <v>121.5</v>
      </c>
      <c r="AU351" s="35">
        <v>122.9</v>
      </c>
      <c r="AV351" s="35">
        <v>124.4</v>
      </c>
      <c r="AW351" s="35">
        <v>123.9</v>
      </c>
      <c r="AX351" s="35">
        <v>123.9</v>
      </c>
      <c r="AY351" s="35">
        <v>122.5</v>
      </c>
      <c r="AZ351" s="35">
        <v>118.6</v>
      </c>
      <c r="BA351" s="35">
        <v>120</v>
      </c>
      <c r="BB351" s="35">
        <v>120.4</v>
      </c>
      <c r="BC351" s="35">
        <v>124</v>
      </c>
      <c r="BD351" s="35">
        <v>124.9</v>
      </c>
      <c r="BE351" s="35">
        <v>120.1</v>
      </c>
      <c r="BF351" s="35">
        <v>125.1</v>
      </c>
      <c r="BG351" s="35">
        <v>120.8</v>
      </c>
      <c r="BH351" s="35">
        <v>117.7</v>
      </c>
      <c r="BI351" s="35">
        <v>120.8</v>
      </c>
      <c r="BJ351" s="35">
        <v>122.1</v>
      </c>
      <c r="BK351" s="35">
        <v>120.2</v>
      </c>
      <c r="BL351" s="35">
        <v>122</v>
      </c>
      <c r="BM351" s="35">
        <v>120.2</v>
      </c>
      <c r="BN351" s="35">
        <v>119</v>
      </c>
      <c r="BO351" s="35">
        <v>117.1</v>
      </c>
      <c r="BP351" s="35">
        <v>119</v>
      </c>
      <c r="BQ351" s="35">
        <v>118.4</v>
      </c>
      <c r="BR351" s="35">
        <v>118.4</v>
      </c>
      <c r="BS351" s="35">
        <v>118.4</v>
      </c>
      <c r="BT351" s="35">
        <v>118.4</v>
      </c>
      <c r="BU351" s="35">
        <v>118.4</v>
      </c>
      <c r="BV351" s="35">
        <v>118.2</v>
      </c>
      <c r="BW351" s="35">
        <v>118</v>
      </c>
      <c r="BX351" s="35">
        <v>114.9</v>
      </c>
      <c r="BY351" s="35">
        <v>117.1</v>
      </c>
      <c r="BZ351" s="35">
        <v>119.3</v>
      </c>
      <c r="CA351" s="35">
        <v>118.5</v>
      </c>
      <c r="CB351" s="35">
        <v>118.8</v>
      </c>
      <c r="CC351" s="35">
        <v>121.3</v>
      </c>
      <c r="CD351" s="35">
        <v>122.1</v>
      </c>
      <c r="CE351" s="35">
        <v>122.6</v>
      </c>
      <c r="CF351" s="35">
        <v>123.1</v>
      </c>
      <c r="CG351" s="35">
        <v>123.3</v>
      </c>
      <c r="CH351" s="35">
        <v>125.8</v>
      </c>
      <c r="CI351" s="35">
        <v>126.8</v>
      </c>
      <c r="CJ351" s="35">
        <v>126.3</v>
      </c>
      <c r="CK351" s="35">
        <v>124.9</v>
      </c>
      <c r="CL351" s="35">
        <v>125.4</v>
      </c>
    </row>
    <row r="352" spans="1:90">
      <c r="A352" s="43" t="s">
        <v>732</v>
      </c>
      <c r="B352" s="43" t="s">
        <v>733</v>
      </c>
      <c r="C352" s="34">
        <v>0.11083</v>
      </c>
      <c r="D352" s="35">
        <v>101.7</v>
      </c>
      <c r="E352" s="35">
        <v>101.4</v>
      </c>
      <c r="F352" s="35">
        <v>99.5</v>
      </c>
      <c r="G352" s="35">
        <v>97.3</v>
      </c>
      <c r="H352" s="35">
        <v>97.8</v>
      </c>
      <c r="I352" s="35">
        <v>100.2</v>
      </c>
      <c r="J352" s="35">
        <v>102.7</v>
      </c>
      <c r="K352" s="35">
        <v>103.3</v>
      </c>
      <c r="L352" s="35">
        <v>101.1</v>
      </c>
      <c r="M352" s="35">
        <v>101.1</v>
      </c>
      <c r="N352" s="35">
        <v>101.4</v>
      </c>
      <c r="O352" s="35">
        <v>100.9</v>
      </c>
      <c r="P352" s="35">
        <v>102.3</v>
      </c>
      <c r="Q352" s="35">
        <v>102.9</v>
      </c>
      <c r="R352" s="35">
        <v>102.4</v>
      </c>
      <c r="S352" s="35">
        <v>105</v>
      </c>
      <c r="T352" s="35">
        <v>105.7</v>
      </c>
      <c r="U352" s="35">
        <v>107.6</v>
      </c>
      <c r="V352" s="35">
        <v>106.6</v>
      </c>
      <c r="W352" s="35">
        <v>106.2</v>
      </c>
      <c r="X352" s="35">
        <v>108</v>
      </c>
      <c r="Y352" s="35">
        <v>104.7</v>
      </c>
      <c r="Z352" s="35">
        <v>107.7</v>
      </c>
      <c r="AA352" s="35">
        <v>109</v>
      </c>
      <c r="AB352" s="35">
        <v>106.6</v>
      </c>
      <c r="AC352" s="35">
        <v>106.3</v>
      </c>
      <c r="AD352" s="35">
        <v>110</v>
      </c>
      <c r="AE352" s="35">
        <v>109.7</v>
      </c>
      <c r="AF352" s="35">
        <v>109.9</v>
      </c>
      <c r="AG352" s="35">
        <v>112.5</v>
      </c>
      <c r="AH352" s="35">
        <v>110.6</v>
      </c>
      <c r="AI352" s="35">
        <v>111.5</v>
      </c>
      <c r="AJ352" s="35">
        <v>115</v>
      </c>
      <c r="AK352" s="35">
        <v>111.6</v>
      </c>
      <c r="AL352" s="35">
        <v>109.8</v>
      </c>
      <c r="AM352" s="35">
        <v>112.6</v>
      </c>
      <c r="AN352" s="35">
        <v>115</v>
      </c>
      <c r="AO352" s="35">
        <v>112.7</v>
      </c>
      <c r="AP352" s="35">
        <v>113.3</v>
      </c>
      <c r="AQ352" s="35">
        <v>110.8</v>
      </c>
      <c r="AR352" s="35">
        <v>117.3</v>
      </c>
      <c r="AS352" s="35">
        <v>120.7</v>
      </c>
      <c r="AT352" s="35">
        <v>118.7</v>
      </c>
      <c r="AU352" s="35">
        <v>117.2</v>
      </c>
      <c r="AV352" s="35">
        <v>118.6</v>
      </c>
      <c r="AW352" s="35">
        <v>117.8</v>
      </c>
      <c r="AX352" s="35">
        <v>117.4</v>
      </c>
      <c r="AY352" s="35">
        <v>118.2</v>
      </c>
      <c r="AZ352" s="35">
        <v>113.7</v>
      </c>
      <c r="BA352" s="35">
        <v>113.7</v>
      </c>
      <c r="BB352" s="35">
        <v>113.8</v>
      </c>
      <c r="BC352" s="35">
        <v>118.8</v>
      </c>
      <c r="BD352" s="35">
        <v>120.5</v>
      </c>
      <c r="BE352" s="35">
        <v>112.3</v>
      </c>
      <c r="BF352" s="35">
        <v>121.2</v>
      </c>
      <c r="BG352" s="35">
        <v>113.2</v>
      </c>
      <c r="BH352" s="35">
        <v>107.6</v>
      </c>
      <c r="BI352" s="35">
        <v>113.6</v>
      </c>
      <c r="BJ352" s="35">
        <v>115.7</v>
      </c>
      <c r="BK352" s="35">
        <v>114.8</v>
      </c>
      <c r="BL352" s="35">
        <v>115.4</v>
      </c>
      <c r="BM352" s="35">
        <v>110.9</v>
      </c>
      <c r="BN352" s="35">
        <v>109.4</v>
      </c>
      <c r="BO352" s="35">
        <v>104.8</v>
      </c>
      <c r="BP352" s="35">
        <v>109</v>
      </c>
      <c r="BQ352" s="35">
        <v>109</v>
      </c>
      <c r="BR352" s="35">
        <v>109</v>
      </c>
      <c r="BS352" s="35">
        <v>109</v>
      </c>
      <c r="BT352" s="35">
        <v>109</v>
      </c>
      <c r="BU352" s="35">
        <v>109</v>
      </c>
      <c r="BV352" s="35">
        <v>109</v>
      </c>
      <c r="BW352" s="35">
        <v>109</v>
      </c>
      <c r="BX352" s="35">
        <v>107</v>
      </c>
      <c r="BY352" s="35">
        <v>110.5</v>
      </c>
      <c r="BZ352" s="35">
        <v>113.3</v>
      </c>
      <c r="CA352" s="35">
        <v>111.2</v>
      </c>
      <c r="CB352" s="35">
        <v>111.3</v>
      </c>
      <c r="CC352" s="35">
        <v>114.9</v>
      </c>
      <c r="CD352" s="35">
        <v>116.3</v>
      </c>
      <c r="CE352" s="35">
        <v>116.6</v>
      </c>
      <c r="CF352" s="35">
        <v>116.1</v>
      </c>
      <c r="CG352" s="35">
        <v>116.1</v>
      </c>
      <c r="CH352" s="35">
        <v>119.4</v>
      </c>
      <c r="CI352" s="35">
        <v>119.6</v>
      </c>
      <c r="CJ352" s="35">
        <v>118.9</v>
      </c>
      <c r="CK352" s="35">
        <v>118.2</v>
      </c>
      <c r="CL352" s="35">
        <v>118.9</v>
      </c>
    </row>
    <row r="353" spans="1:90">
      <c r="A353" s="43" t="s">
        <v>734</v>
      </c>
      <c r="B353" s="43" t="s">
        <v>735</v>
      </c>
      <c r="C353" s="34">
        <v>2.7390000000000001E-2</v>
      </c>
      <c r="D353" s="35">
        <v>101.1</v>
      </c>
      <c r="E353" s="35">
        <v>101.1</v>
      </c>
      <c r="F353" s="35">
        <v>101.1</v>
      </c>
      <c r="G353" s="35">
        <v>102.5</v>
      </c>
      <c r="H353" s="35">
        <v>102.5</v>
      </c>
      <c r="I353" s="35">
        <v>102.5</v>
      </c>
      <c r="J353" s="35">
        <v>102.5</v>
      </c>
      <c r="K353" s="35">
        <v>102.5</v>
      </c>
      <c r="L353" s="35">
        <v>102.5</v>
      </c>
      <c r="M353" s="35">
        <v>102.5</v>
      </c>
      <c r="N353" s="35">
        <v>102.5</v>
      </c>
      <c r="O353" s="35">
        <v>102.5</v>
      </c>
      <c r="P353" s="35">
        <v>100.8</v>
      </c>
      <c r="Q353" s="35">
        <v>100.8</v>
      </c>
      <c r="R353" s="35">
        <v>100.8</v>
      </c>
      <c r="S353" s="35">
        <v>104.7</v>
      </c>
      <c r="T353" s="35">
        <v>104.7</v>
      </c>
      <c r="U353" s="35">
        <v>104.7</v>
      </c>
      <c r="V353" s="35">
        <v>104.7</v>
      </c>
      <c r="W353" s="35">
        <v>104.7</v>
      </c>
      <c r="X353" s="35">
        <v>104.7</v>
      </c>
      <c r="Y353" s="35">
        <v>104.7</v>
      </c>
      <c r="Z353" s="35">
        <v>104.7</v>
      </c>
      <c r="AA353" s="35">
        <v>104.7</v>
      </c>
      <c r="AB353" s="35">
        <v>127.4</v>
      </c>
      <c r="AC353" s="35">
        <v>127.4</v>
      </c>
      <c r="AD353" s="35">
        <v>127.4</v>
      </c>
      <c r="AE353" s="35">
        <v>126.2</v>
      </c>
      <c r="AF353" s="35">
        <v>126.2</v>
      </c>
      <c r="AG353" s="35">
        <v>126.2</v>
      </c>
      <c r="AH353" s="35">
        <v>126.2</v>
      </c>
      <c r="AI353" s="35">
        <v>126.2</v>
      </c>
      <c r="AJ353" s="35">
        <v>126.2</v>
      </c>
      <c r="AK353" s="35">
        <v>126.2</v>
      </c>
      <c r="AL353" s="35">
        <v>126.2</v>
      </c>
      <c r="AM353" s="35">
        <v>127</v>
      </c>
      <c r="AN353" s="35">
        <v>132.69999999999999</v>
      </c>
      <c r="AO353" s="35">
        <v>132.69999999999999</v>
      </c>
      <c r="AP353" s="35">
        <v>137.6</v>
      </c>
      <c r="AQ353" s="35">
        <v>141.5</v>
      </c>
      <c r="AR353" s="35">
        <v>149.80000000000001</v>
      </c>
      <c r="AS353" s="35">
        <v>150.9</v>
      </c>
      <c r="AT353" s="35">
        <v>150.9</v>
      </c>
      <c r="AU353" s="35">
        <v>150.9</v>
      </c>
      <c r="AV353" s="35">
        <v>150.9</v>
      </c>
      <c r="AW353" s="35">
        <v>150.9</v>
      </c>
      <c r="AX353" s="35">
        <v>150.9</v>
      </c>
      <c r="AY353" s="35">
        <v>150.9</v>
      </c>
      <c r="AZ353" s="35">
        <v>141.5</v>
      </c>
      <c r="BA353" s="35">
        <v>141.30000000000001</v>
      </c>
      <c r="BB353" s="35">
        <v>141.30000000000001</v>
      </c>
      <c r="BC353" s="35">
        <v>141.30000000000001</v>
      </c>
      <c r="BD353" s="35">
        <v>141.30000000000001</v>
      </c>
      <c r="BE353" s="35">
        <v>141.30000000000001</v>
      </c>
      <c r="BF353" s="35">
        <v>142.19999999999999</v>
      </c>
      <c r="BG353" s="35">
        <v>142.19999999999999</v>
      </c>
      <c r="BH353" s="35">
        <v>142.19999999999999</v>
      </c>
      <c r="BI353" s="35">
        <v>142.19999999999999</v>
      </c>
      <c r="BJ353" s="35">
        <v>142.19999999999999</v>
      </c>
      <c r="BK353" s="35">
        <v>142.19999999999999</v>
      </c>
      <c r="BL353" s="35">
        <v>150</v>
      </c>
      <c r="BM353" s="35">
        <v>152</v>
      </c>
      <c r="BN353" s="35">
        <v>152.5</v>
      </c>
      <c r="BO353" s="35">
        <v>152.5</v>
      </c>
      <c r="BP353" s="35">
        <v>152.5</v>
      </c>
      <c r="BQ353" s="35">
        <v>152.5</v>
      </c>
      <c r="BR353" s="35">
        <v>152.5</v>
      </c>
      <c r="BS353" s="35">
        <v>152.5</v>
      </c>
      <c r="BT353" s="35">
        <v>152.5</v>
      </c>
      <c r="BU353" s="35">
        <v>152.5</v>
      </c>
      <c r="BV353" s="35">
        <v>152.5</v>
      </c>
      <c r="BW353" s="35">
        <v>152.5</v>
      </c>
      <c r="BX353" s="35">
        <v>136.30000000000001</v>
      </c>
      <c r="BY353" s="35">
        <v>137.80000000000001</v>
      </c>
      <c r="BZ353" s="35">
        <v>138.80000000000001</v>
      </c>
      <c r="CA353" s="35">
        <v>138.19999999999999</v>
      </c>
      <c r="CB353" s="35">
        <v>136.80000000000001</v>
      </c>
      <c r="CC353" s="35">
        <v>138.4</v>
      </c>
      <c r="CD353" s="35">
        <v>135.6</v>
      </c>
      <c r="CE353" s="35">
        <v>137.9</v>
      </c>
      <c r="CF353" s="35">
        <v>142.30000000000001</v>
      </c>
      <c r="CG353" s="35">
        <v>142.80000000000001</v>
      </c>
      <c r="CH353" s="35">
        <v>143.30000000000001</v>
      </c>
      <c r="CI353" s="35">
        <v>146.4</v>
      </c>
      <c r="CJ353" s="35">
        <v>144.6</v>
      </c>
      <c r="CK353" s="35">
        <v>144.69999999999999</v>
      </c>
      <c r="CL353" s="35">
        <v>145.1</v>
      </c>
    </row>
    <row r="354" spans="1:90">
      <c r="A354" s="43" t="s">
        <v>736</v>
      </c>
      <c r="B354" s="43" t="s">
        <v>737</v>
      </c>
      <c r="C354" s="34">
        <v>3.9870000000000003E-2</v>
      </c>
      <c r="D354" s="35">
        <v>100.4</v>
      </c>
      <c r="E354" s="35">
        <v>100.4</v>
      </c>
      <c r="F354" s="35">
        <v>100.4</v>
      </c>
      <c r="G354" s="35">
        <v>102.1</v>
      </c>
      <c r="H354" s="35">
        <v>101.9</v>
      </c>
      <c r="I354" s="35">
        <v>101.9</v>
      </c>
      <c r="J354" s="35">
        <v>101.9</v>
      </c>
      <c r="K354" s="35">
        <v>103.9</v>
      </c>
      <c r="L354" s="35">
        <v>103.9</v>
      </c>
      <c r="M354" s="35">
        <v>103.9</v>
      </c>
      <c r="N354" s="35">
        <v>103</v>
      </c>
      <c r="O354" s="35">
        <v>104.8</v>
      </c>
      <c r="P354" s="35">
        <v>104.3</v>
      </c>
      <c r="Q354" s="35">
        <v>104.3</v>
      </c>
      <c r="R354" s="35">
        <v>105.1</v>
      </c>
      <c r="S354" s="35">
        <v>104.5</v>
      </c>
      <c r="T354" s="35">
        <v>105.1</v>
      </c>
      <c r="U354" s="35">
        <v>106.2</v>
      </c>
      <c r="V354" s="35">
        <v>108.5</v>
      </c>
      <c r="W354" s="35">
        <v>110.4</v>
      </c>
      <c r="X354" s="35">
        <v>111.1</v>
      </c>
      <c r="Y354" s="35">
        <v>110.1</v>
      </c>
      <c r="Z354" s="35">
        <v>110.1</v>
      </c>
      <c r="AA354" s="35">
        <v>108.9</v>
      </c>
      <c r="AB354" s="35">
        <v>108</v>
      </c>
      <c r="AC354" s="35">
        <v>107</v>
      </c>
      <c r="AD354" s="35">
        <v>107.7</v>
      </c>
      <c r="AE354" s="35">
        <v>107.7</v>
      </c>
      <c r="AF354" s="35">
        <v>107.7</v>
      </c>
      <c r="AG354" s="35">
        <v>107.8</v>
      </c>
      <c r="AH354" s="35">
        <v>107.4</v>
      </c>
      <c r="AI354" s="35">
        <v>107.4</v>
      </c>
      <c r="AJ354" s="35">
        <v>107.2</v>
      </c>
      <c r="AK354" s="35">
        <v>107.2</v>
      </c>
      <c r="AL354" s="35">
        <v>107.2</v>
      </c>
      <c r="AM354" s="35">
        <v>107.2</v>
      </c>
      <c r="AN354" s="35">
        <v>107.9</v>
      </c>
      <c r="AO354" s="35">
        <v>106.2</v>
      </c>
      <c r="AP354" s="35">
        <v>106.2</v>
      </c>
      <c r="AQ354" s="35">
        <v>107.9</v>
      </c>
      <c r="AR354" s="35">
        <v>107.9</v>
      </c>
      <c r="AS354" s="35">
        <v>107.9</v>
      </c>
      <c r="AT354" s="35">
        <v>108</v>
      </c>
      <c r="AU354" s="35">
        <v>119.9</v>
      </c>
      <c r="AV354" s="35">
        <v>123.2</v>
      </c>
      <c r="AW354" s="35">
        <v>122.8</v>
      </c>
      <c r="AX354" s="35">
        <v>123.3</v>
      </c>
      <c r="AY354" s="35">
        <v>114.1</v>
      </c>
      <c r="AZ354" s="35">
        <v>112.4</v>
      </c>
      <c r="BA354" s="35">
        <v>119.8</v>
      </c>
      <c r="BB354" s="35">
        <v>121.6</v>
      </c>
      <c r="BC354" s="35">
        <v>121.9</v>
      </c>
      <c r="BD354" s="35">
        <v>121.2</v>
      </c>
      <c r="BE354" s="35">
        <v>120.4</v>
      </c>
      <c r="BF354" s="35">
        <v>120.3</v>
      </c>
      <c r="BG354" s="35">
        <v>121.1</v>
      </c>
      <c r="BH354" s="35">
        <v>121.8</v>
      </c>
      <c r="BI354" s="35">
        <v>121.3</v>
      </c>
      <c r="BJ354" s="35">
        <v>124.2</v>
      </c>
      <c r="BK354" s="35">
        <v>120.9</v>
      </c>
      <c r="BL354" s="35">
        <v>120.7</v>
      </c>
      <c r="BM354" s="35">
        <v>122</v>
      </c>
      <c r="BN354" s="35">
        <v>120.2</v>
      </c>
      <c r="BO354" s="35">
        <v>119.8</v>
      </c>
      <c r="BP354" s="35">
        <v>119.1</v>
      </c>
      <c r="BQ354" s="35">
        <v>119.1</v>
      </c>
      <c r="BR354" s="35">
        <v>119.1</v>
      </c>
      <c r="BS354" s="35">
        <v>119.1</v>
      </c>
      <c r="BT354" s="35">
        <v>119.1</v>
      </c>
      <c r="BU354" s="35">
        <v>119.1</v>
      </c>
      <c r="BV354" s="35">
        <v>118.2</v>
      </c>
      <c r="BW354" s="35">
        <v>117</v>
      </c>
      <c r="BX354" s="35">
        <v>116.7</v>
      </c>
      <c r="BY354" s="35">
        <v>118.8</v>
      </c>
      <c r="BZ354" s="35">
        <v>124.3</v>
      </c>
      <c r="CA354" s="35">
        <v>126.4</v>
      </c>
      <c r="CB354" s="35">
        <v>126.6</v>
      </c>
      <c r="CC354" s="35">
        <v>129.69999999999999</v>
      </c>
      <c r="CD354" s="35">
        <v>131.1</v>
      </c>
      <c r="CE354" s="35">
        <v>131.6</v>
      </c>
      <c r="CF354" s="35">
        <v>132</v>
      </c>
      <c r="CG354" s="35">
        <v>132.19999999999999</v>
      </c>
      <c r="CH354" s="35">
        <v>135</v>
      </c>
      <c r="CI354" s="35">
        <v>137.5</v>
      </c>
      <c r="CJ354" s="35">
        <v>137.80000000000001</v>
      </c>
      <c r="CK354" s="35">
        <v>132.19999999999999</v>
      </c>
      <c r="CL354" s="35">
        <v>132.4</v>
      </c>
    </row>
    <row r="355" spans="1:90">
      <c r="A355" s="43" t="s">
        <v>738</v>
      </c>
      <c r="B355" s="43" t="s">
        <v>739</v>
      </c>
      <c r="C355" s="34">
        <v>1.204E-2</v>
      </c>
      <c r="D355" s="35">
        <v>99.9</v>
      </c>
      <c r="E355" s="35">
        <v>99.9</v>
      </c>
      <c r="F355" s="35">
        <v>99.9</v>
      </c>
      <c r="G355" s="35">
        <v>100.9</v>
      </c>
      <c r="H355" s="35">
        <v>100.9</v>
      </c>
      <c r="I355" s="35">
        <v>100.9</v>
      </c>
      <c r="J355" s="35">
        <v>100.9</v>
      </c>
      <c r="K355" s="35">
        <v>100.9</v>
      </c>
      <c r="L355" s="35">
        <v>100.9</v>
      </c>
      <c r="M355" s="35">
        <v>100.9</v>
      </c>
      <c r="N355" s="35">
        <v>100.9</v>
      </c>
      <c r="O355" s="35">
        <v>100.9</v>
      </c>
      <c r="P355" s="35">
        <v>104.2</v>
      </c>
      <c r="Q355" s="35">
        <v>104.2</v>
      </c>
      <c r="R355" s="35">
        <v>104.2</v>
      </c>
      <c r="S355" s="35">
        <v>113.8</v>
      </c>
      <c r="T355" s="35">
        <v>113.8</v>
      </c>
      <c r="U355" s="35">
        <v>113.8</v>
      </c>
      <c r="V355" s="35">
        <v>113.8</v>
      </c>
      <c r="W355" s="35">
        <v>113.8</v>
      </c>
      <c r="X355" s="35">
        <v>113.8</v>
      </c>
      <c r="Y355" s="35">
        <v>113.8</v>
      </c>
      <c r="Z355" s="35">
        <v>113.8</v>
      </c>
      <c r="AA355" s="35">
        <v>113.8</v>
      </c>
      <c r="AB355" s="35">
        <v>112.7</v>
      </c>
      <c r="AC355" s="35">
        <v>112.7</v>
      </c>
      <c r="AD355" s="35">
        <v>112.7</v>
      </c>
      <c r="AE355" s="35">
        <v>113.6</v>
      </c>
      <c r="AF355" s="35">
        <v>110.9</v>
      </c>
      <c r="AG355" s="35">
        <v>110.9</v>
      </c>
      <c r="AH355" s="35">
        <v>110.9</v>
      </c>
      <c r="AI355" s="35">
        <v>110.9</v>
      </c>
      <c r="AJ355" s="35">
        <v>110.9</v>
      </c>
      <c r="AK355" s="35">
        <v>110.9</v>
      </c>
      <c r="AL355" s="35">
        <v>110.9</v>
      </c>
      <c r="AM355" s="35">
        <v>110.9</v>
      </c>
      <c r="AN355" s="35">
        <v>110.9</v>
      </c>
      <c r="AO355" s="35">
        <v>111.2</v>
      </c>
      <c r="AP355" s="35">
        <v>111.8</v>
      </c>
      <c r="AQ355" s="35">
        <v>115.5</v>
      </c>
      <c r="AR355" s="35">
        <v>116.3</v>
      </c>
      <c r="AS355" s="35">
        <v>115.9</v>
      </c>
      <c r="AT355" s="35">
        <v>115.6</v>
      </c>
      <c r="AU355" s="35">
        <v>117.4</v>
      </c>
      <c r="AV355" s="35">
        <v>119</v>
      </c>
      <c r="AW355" s="35">
        <v>120.1</v>
      </c>
      <c r="AX355" s="35">
        <v>120.9</v>
      </c>
      <c r="AY355" s="35">
        <v>121.1</v>
      </c>
      <c r="AZ355" s="35">
        <v>121.9</v>
      </c>
      <c r="BA355" s="35">
        <v>121.3</v>
      </c>
      <c r="BB355" s="35">
        <v>121.7</v>
      </c>
      <c r="BC355" s="35">
        <v>140.30000000000001</v>
      </c>
      <c r="BD355" s="35">
        <v>140.30000000000001</v>
      </c>
      <c r="BE355" s="35">
        <v>138.19999999999999</v>
      </c>
      <c r="BF355" s="35">
        <v>137.80000000000001</v>
      </c>
      <c r="BG355" s="35">
        <v>138.1</v>
      </c>
      <c r="BH355" s="35">
        <v>135.9</v>
      </c>
      <c r="BI355" s="35">
        <v>132.6</v>
      </c>
      <c r="BJ355" s="35">
        <v>126.7</v>
      </c>
      <c r="BK355" s="35">
        <v>113.2</v>
      </c>
      <c r="BL355" s="35">
        <v>121.7</v>
      </c>
      <c r="BM355" s="35">
        <v>122</v>
      </c>
      <c r="BN355" s="35">
        <v>122</v>
      </c>
      <c r="BO355" s="35">
        <v>133.30000000000001</v>
      </c>
      <c r="BP355" s="35">
        <v>129.69999999999999</v>
      </c>
      <c r="BQ355" s="35">
        <v>119.4</v>
      </c>
      <c r="BR355" s="35">
        <v>119.4</v>
      </c>
      <c r="BS355" s="35">
        <v>119.4</v>
      </c>
      <c r="BT355" s="35">
        <v>119.4</v>
      </c>
      <c r="BU355" s="35">
        <v>119.4</v>
      </c>
      <c r="BV355" s="35">
        <v>119.4</v>
      </c>
      <c r="BW355" s="35">
        <v>119.4</v>
      </c>
      <c r="BX355" s="35">
        <v>118.6</v>
      </c>
      <c r="BY355" s="35">
        <v>113.9</v>
      </c>
      <c r="BZ355" s="35">
        <v>111.2</v>
      </c>
      <c r="CA355" s="35">
        <v>110.6</v>
      </c>
      <c r="CB355" s="35">
        <v>116.8</v>
      </c>
      <c r="CC355" s="35">
        <v>116.6</v>
      </c>
      <c r="CD355" s="35">
        <v>118</v>
      </c>
      <c r="CE355" s="35">
        <v>116.7</v>
      </c>
      <c r="CF355" s="35">
        <v>119.2</v>
      </c>
      <c r="CG355" s="35">
        <v>120.9</v>
      </c>
      <c r="CH355" s="35">
        <v>122.3</v>
      </c>
      <c r="CI355" s="35">
        <v>121.7</v>
      </c>
      <c r="CJ355" s="35">
        <v>122.4</v>
      </c>
      <c r="CK355" s="35">
        <v>124.7</v>
      </c>
      <c r="CL355" s="35">
        <v>124.4</v>
      </c>
    </row>
    <row r="356" spans="1:90">
      <c r="A356" s="43" t="s">
        <v>740</v>
      </c>
      <c r="B356" s="43" t="s">
        <v>741</v>
      </c>
      <c r="C356" s="34">
        <v>1.2630000000000001E-2</v>
      </c>
      <c r="D356" s="35">
        <v>100</v>
      </c>
      <c r="E356" s="35">
        <v>100</v>
      </c>
      <c r="F356" s="35">
        <v>100</v>
      </c>
      <c r="G356" s="35">
        <v>106.7</v>
      </c>
      <c r="H356" s="35">
        <v>106.7</v>
      </c>
      <c r="I356" s="35">
        <v>106.7</v>
      </c>
      <c r="J356" s="35">
        <v>106.7</v>
      </c>
      <c r="K356" s="35">
        <v>106.7</v>
      </c>
      <c r="L356" s="35">
        <v>106.7</v>
      </c>
      <c r="M356" s="35">
        <v>106.7</v>
      </c>
      <c r="N356" s="35">
        <v>106.7</v>
      </c>
      <c r="O356" s="35">
        <v>106.7</v>
      </c>
      <c r="P356" s="35">
        <v>106.7</v>
      </c>
      <c r="Q356" s="35">
        <v>106.7</v>
      </c>
      <c r="R356" s="35">
        <v>106.7</v>
      </c>
      <c r="S356" s="35">
        <v>115.9</v>
      </c>
      <c r="T356" s="35">
        <v>115.9</v>
      </c>
      <c r="U356" s="35">
        <v>115.9</v>
      </c>
      <c r="V356" s="35">
        <v>115.9</v>
      </c>
      <c r="W356" s="35">
        <v>115.9</v>
      </c>
      <c r="X356" s="35">
        <v>115.9</v>
      </c>
      <c r="Y356" s="35">
        <v>115.9</v>
      </c>
      <c r="Z356" s="35">
        <v>115.9</v>
      </c>
      <c r="AA356" s="35">
        <v>115.9</v>
      </c>
      <c r="AB356" s="35">
        <v>115.9</v>
      </c>
      <c r="AC356" s="35">
        <v>115.9</v>
      </c>
      <c r="AD356" s="35">
        <v>116.8</v>
      </c>
      <c r="AE356" s="35">
        <v>123.4</v>
      </c>
      <c r="AF356" s="35">
        <v>123.4</v>
      </c>
      <c r="AG356" s="35">
        <v>123.4</v>
      </c>
      <c r="AH356" s="35">
        <v>123.4</v>
      </c>
      <c r="AI356" s="35">
        <v>123.4</v>
      </c>
      <c r="AJ356" s="35">
        <v>123.4</v>
      </c>
      <c r="AK356" s="35">
        <v>123.4</v>
      </c>
      <c r="AL356" s="35">
        <v>123.4</v>
      </c>
      <c r="AM356" s="35">
        <v>123.4</v>
      </c>
      <c r="AN356" s="35">
        <v>123.4</v>
      </c>
      <c r="AO356" s="35">
        <v>123.4</v>
      </c>
      <c r="AP356" s="35">
        <v>123.4</v>
      </c>
      <c r="AQ356" s="35">
        <v>131</v>
      </c>
      <c r="AR356" s="35">
        <v>131</v>
      </c>
      <c r="AS356" s="35">
        <v>131</v>
      </c>
      <c r="AT356" s="35">
        <v>130.4</v>
      </c>
      <c r="AU356" s="35">
        <v>126.6</v>
      </c>
      <c r="AV356" s="35">
        <v>126.6</v>
      </c>
      <c r="AW356" s="35">
        <v>126.6</v>
      </c>
      <c r="AX356" s="35">
        <v>126.6</v>
      </c>
      <c r="AY356" s="35">
        <v>126.6</v>
      </c>
      <c r="AZ356" s="35">
        <v>128.19999999999999</v>
      </c>
      <c r="BA356" s="35">
        <v>128.19999999999999</v>
      </c>
      <c r="BB356" s="35">
        <v>127.2</v>
      </c>
      <c r="BC356" s="35">
        <v>124.3</v>
      </c>
      <c r="BD356" s="35">
        <v>124.3</v>
      </c>
      <c r="BE356" s="35">
        <v>124.3</v>
      </c>
      <c r="BF356" s="35">
        <v>124.3</v>
      </c>
      <c r="BG356" s="35">
        <v>124.3</v>
      </c>
      <c r="BH356" s="35">
        <v>123.2</v>
      </c>
      <c r="BI356" s="35">
        <v>123.9</v>
      </c>
      <c r="BJ356" s="35">
        <v>123.9</v>
      </c>
      <c r="BK356" s="35">
        <v>123.9</v>
      </c>
      <c r="BL356" s="35">
        <v>123.9</v>
      </c>
      <c r="BM356" s="35">
        <v>123.9</v>
      </c>
      <c r="BN356" s="35">
        <v>123.9</v>
      </c>
      <c r="BO356" s="35">
        <v>123.7</v>
      </c>
      <c r="BP356" s="35">
        <v>123.7</v>
      </c>
      <c r="BQ356" s="35">
        <v>123.7</v>
      </c>
      <c r="BR356" s="35">
        <v>123.7</v>
      </c>
      <c r="BS356" s="35">
        <v>123.7</v>
      </c>
      <c r="BT356" s="35">
        <v>123.7</v>
      </c>
      <c r="BU356" s="35">
        <v>123.7</v>
      </c>
      <c r="BV356" s="35">
        <v>123.7</v>
      </c>
      <c r="BW356" s="35">
        <v>123.7</v>
      </c>
      <c r="BX356" s="35">
        <v>128.4</v>
      </c>
      <c r="BY356" s="35">
        <v>128.4</v>
      </c>
      <c r="BZ356" s="35">
        <v>121.9</v>
      </c>
      <c r="CA356" s="35">
        <v>122.5</v>
      </c>
      <c r="CB356" s="35">
        <v>122.6</v>
      </c>
      <c r="CC356" s="35">
        <v>118.8</v>
      </c>
      <c r="CD356" s="35">
        <v>119.1</v>
      </c>
      <c r="CE356" s="35">
        <v>119.1</v>
      </c>
      <c r="CF356" s="35">
        <v>119.1</v>
      </c>
      <c r="CG356" s="35">
        <v>119.1</v>
      </c>
      <c r="CH356" s="35">
        <v>119</v>
      </c>
      <c r="CI356" s="35">
        <v>119</v>
      </c>
      <c r="CJ356" s="35">
        <v>119</v>
      </c>
      <c r="CK356" s="35">
        <v>118.1</v>
      </c>
      <c r="CL356" s="35">
        <v>118.1</v>
      </c>
    </row>
    <row r="357" spans="1:90">
      <c r="A357" s="43" t="s">
        <v>742</v>
      </c>
      <c r="B357" s="43" t="s">
        <v>743</v>
      </c>
      <c r="C357" s="34">
        <v>2.9869699999999999</v>
      </c>
      <c r="D357" s="35">
        <v>100.2</v>
      </c>
      <c r="E357" s="35">
        <v>100.5</v>
      </c>
      <c r="F357" s="35">
        <v>100.3</v>
      </c>
      <c r="G357" s="35">
        <v>101.9</v>
      </c>
      <c r="H357" s="35">
        <v>101.5</v>
      </c>
      <c r="I357" s="35">
        <v>100.8</v>
      </c>
      <c r="J357" s="35">
        <v>101.2</v>
      </c>
      <c r="K357" s="35">
        <v>101.2</v>
      </c>
      <c r="L357" s="35">
        <v>101.8</v>
      </c>
      <c r="M357" s="35">
        <v>102.2</v>
      </c>
      <c r="N357" s="35">
        <v>102.3</v>
      </c>
      <c r="O357" s="35">
        <v>101.9</v>
      </c>
      <c r="P357" s="35">
        <v>102.6</v>
      </c>
      <c r="Q357" s="35">
        <v>102.9</v>
      </c>
      <c r="R357" s="35">
        <v>102.6</v>
      </c>
      <c r="S357" s="35">
        <v>104.2</v>
      </c>
      <c r="T357" s="35">
        <v>104.8</v>
      </c>
      <c r="U357" s="35">
        <v>106.2</v>
      </c>
      <c r="V357" s="35">
        <v>107.4</v>
      </c>
      <c r="W357" s="35">
        <v>108.1</v>
      </c>
      <c r="X357" s="35">
        <v>109</v>
      </c>
      <c r="Y357" s="35">
        <v>109</v>
      </c>
      <c r="Z357" s="35">
        <v>108.3</v>
      </c>
      <c r="AA357" s="35">
        <v>108.3</v>
      </c>
      <c r="AB357" s="35">
        <v>108.5</v>
      </c>
      <c r="AC357" s="35">
        <v>108.7</v>
      </c>
      <c r="AD357" s="35">
        <v>109.1</v>
      </c>
      <c r="AE357" s="35">
        <v>111.3</v>
      </c>
      <c r="AF357" s="35">
        <v>111.2</v>
      </c>
      <c r="AG357" s="35">
        <v>111</v>
      </c>
      <c r="AH357" s="35">
        <v>111</v>
      </c>
      <c r="AI357" s="35">
        <v>111.4</v>
      </c>
      <c r="AJ357" s="35">
        <v>111.8</v>
      </c>
      <c r="AK357" s="35">
        <v>112</v>
      </c>
      <c r="AL357" s="35">
        <v>112</v>
      </c>
      <c r="AM357" s="35">
        <v>112.8</v>
      </c>
      <c r="AN357" s="35">
        <v>113.9</v>
      </c>
      <c r="AO357" s="35">
        <v>114.3</v>
      </c>
      <c r="AP357" s="35">
        <v>114.2</v>
      </c>
      <c r="AQ357" s="35">
        <v>115.6</v>
      </c>
      <c r="AR357" s="35">
        <v>116</v>
      </c>
      <c r="AS357" s="35">
        <v>117.3</v>
      </c>
      <c r="AT357" s="35">
        <v>118.2</v>
      </c>
      <c r="AU357" s="35">
        <v>118.7</v>
      </c>
      <c r="AV357" s="35">
        <v>120.6</v>
      </c>
      <c r="AW357" s="35">
        <v>119.8</v>
      </c>
      <c r="AX357" s="35">
        <v>117.7</v>
      </c>
      <c r="AY357" s="35">
        <v>116.1</v>
      </c>
      <c r="AZ357" s="35">
        <v>115.7</v>
      </c>
      <c r="BA357" s="35">
        <v>116.1</v>
      </c>
      <c r="BB357" s="35">
        <v>116</v>
      </c>
      <c r="BC357" s="35">
        <v>116.2</v>
      </c>
      <c r="BD357" s="35">
        <v>117.4</v>
      </c>
      <c r="BE357" s="35">
        <v>116.9</v>
      </c>
      <c r="BF357" s="35">
        <v>117.8</v>
      </c>
      <c r="BG357" s="35">
        <v>118.3</v>
      </c>
      <c r="BH357" s="35">
        <v>118.5</v>
      </c>
      <c r="BI357" s="35">
        <v>117.7</v>
      </c>
      <c r="BJ357" s="35">
        <v>117.9</v>
      </c>
      <c r="BK357" s="35">
        <v>118.4</v>
      </c>
      <c r="BL357" s="35">
        <v>119.1</v>
      </c>
      <c r="BM357" s="35">
        <v>119.8</v>
      </c>
      <c r="BN357" s="35">
        <v>120.3</v>
      </c>
      <c r="BO357" s="35">
        <v>121.9</v>
      </c>
      <c r="BP357" s="35">
        <v>122.9</v>
      </c>
      <c r="BQ357" s="35">
        <v>123</v>
      </c>
      <c r="BR357" s="35">
        <v>123.7</v>
      </c>
      <c r="BS357" s="35">
        <v>123.8</v>
      </c>
      <c r="BT357" s="35">
        <v>124.1</v>
      </c>
      <c r="BU357" s="35">
        <v>125</v>
      </c>
      <c r="BV357" s="35">
        <v>126.7</v>
      </c>
      <c r="BW357" s="35">
        <v>127.6</v>
      </c>
      <c r="BX357" s="35">
        <v>130</v>
      </c>
      <c r="BY357" s="35">
        <v>131.30000000000001</v>
      </c>
      <c r="BZ357" s="35">
        <v>133</v>
      </c>
      <c r="CA357" s="35">
        <v>133.5</v>
      </c>
      <c r="CB357" s="35">
        <v>132.9</v>
      </c>
      <c r="CC357" s="35">
        <v>132.9</v>
      </c>
      <c r="CD357" s="35">
        <v>133.30000000000001</v>
      </c>
      <c r="CE357" s="35">
        <v>133.6</v>
      </c>
      <c r="CF357" s="35">
        <v>133.30000000000001</v>
      </c>
      <c r="CG357" s="35">
        <v>133.5</v>
      </c>
      <c r="CH357" s="35">
        <v>133.4</v>
      </c>
      <c r="CI357" s="35">
        <v>133.9</v>
      </c>
      <c r="CJ357" s="35">
        <v>134.30000000000001</v>
      </c>
      <c r="CK357" s="35">
        <v>134.19999999999999</v>
      </c>
      <c r="CL357" s="35">
        <v>134.6</v>
      </c>
    </row>
    <row r="358" spans="1:90">
      <c r="A358" s="43" t="s">
        <v>744</v>
      </c>
      <c r="B358" s="43" t="s">
        <v>745</v>
      </c>
      <c r="C358" s="34">
        <v>0.54127999999999998</v>
      </c>
      <c r="D358" s="35">
        <v>101.2</v>
      </c>
      <c r="E358" s="35">
        <v>101.3</v>
      </c>
      <c r="F358" s="35">
        <v>101.1</v>
      </c>
      <c r="G358" s="35">
        <v>101</v>
      </c>
      <c r="H358" s="35">
        <v>101.8</v>
      </c>
      <c r="I358" s="35">
        <v>102</v>
      </c>
      <c r="J358" s="35">
        <v>102.1</v>
      </c>
      <c r="K358" s="35">
        <v>102.8</v>
      </c>
      <c r="L358" s="35">
        <v>103</v>
      </c>
      <c r="M358" s="35">
        <v>103.6</v>
      </c>
      <c r="N358" s="35">
        <v>104</v>
      </c>
      <c r="O358" s="35">
        <v>104.1</v>
      </c>
      <c r="P358" s="35">
        <v>104.1</v>
      </c>
      <c r="Q358" s="35">
        <v>104.8</v>
      </c>
      <c r="R358" s="35">
        <v>104.9</v>
      </c>
      <c r="S358" s="35">
        <v>107.1</v>
      </c>
      <c r="T358" s="35">
        <v>108</v>
      </c>
      <c r="U358" s="35">
        <v>111</v>
      </c>
      <c r="V358" s="35">
        <v>113.4</v>
      </c>
      <c r="W358" s="35">
        <v>114.1</v>
      </c>
      <c r="X358" s="35">
        <v>114.1</v>
      </c>
      <c r="Y358" s="35">
        <v>114.4</v>
      </c>
      <c r="Z358" s="35">
        <v>114.3</v>
      </c>
      <c r="AA358" s="35">
        <v>114.3</v>
      </c>
      <c r="AB358" s="35">
        <v>114.4</v>
      </c>
      <c r="AC358" s="35">
        <v>114.5</v>
      </c>
      <c r="AD358" s="35">
        <v>115.7</v>
      </c>
      <c r="AE358" s="35">
        <v>118.1</v>
      </c>
      <c r="AF358" s="35">
        <v>118.1</v>
      </c>
      <c r="AG358" s="35">
        <v>118.1</v>
      </c>
      <c r="AH358" s="35">
        <v>118.1</v>
      </c>
      <c r="AI358" s="35">
        <v>118.3</v>
      </c>
      <c r="AJ358" s="35">
        <v>119.3</v>
      </c>
      <c r="AK358" s="35">
        <v>119.8</v>
      </c>
      <c r="AL358" s="35">
        <v>120</v>
      </c>
      <c r="AM358" s="35">
        <v>121.1</v>
      </c>
      <c r="AN358" s="35">
        <v>122.5</v>
      </c>
      <c r="AO358" s="35">
        <v>122.7</v>
      </c>
      <c r="AP358" s="35">
        <v>122.6</v>
      </c>
      <c r="AQ358" s="35">
        <v>123.4</v>
      </c>
      <c r="AR358" s="35">
        <v>124.3</v>
      </c>
      <c r="AS358" s="35">
        <v>125</v>
      </c>
      <c r="AT358" s="35">
        <v>125.8</v>
      </c>
      <c r="AU358" s="35">
        <v>126.2</v>
      </c>
      <c r="AV358" s="35">
        <v>127</v>
      </c>
      <c r="AW358" s="35">
        <v>127.2</v>
      </c>
      <c r="AX358" s="35">
        <v>127.2</v>
      </c>
      <c r="AY358" s="35">
        <v>126.8</v>
      </c>
      <c r="AZ358" s="35">
        <v>126</v>
      </c>
      <c r="BA358" s="35">
        <v>125.9</v>
      </c>
      <c r="BB358" s="35">
        <v>125.8</v>
      </c>
      <c r="BC358" s="35">
        <v>127.9</v>
      </c>
      <c r="BD358" s="35">
        <v>128.80000000000001</v>
      </c>
      <c r="BE358" s="35">
        <v>128.80000000000001</v>
      </c>
      <c r="BF358" s="35">
        <v>128.80000000000001</v>
      </c>
      <c r="BG358" s="35">
        <v>128.80000000000001</v>
      </c>
      <c r="BH358" s="35">
        <v>128.80000000000001</v>
      </c>
      <c r="BI358" s="35">
        <v>129.1</v>
      </c>
      <c r="BJ358" s="35">
        <v>129.6</v>
      </c>
      <c r="BK358" s="35">
        <v>130.19999999999999</v>
      </c>
      <c r="BL358" s="35">
        <v>132.30000000000001</v>
      </c>
      <c r="BM358" s="35">
        <v>132.80000000000001</v>
      </c>
      <c r="BN358" s="35">
        <v>135.19999999999999</v>
      </c>
      <c r="BO358" s="35">
        <v>135.9</v>
      </c>
      <c r="BP358" s="35">
        <v>140.4</v>
      </c>
      <c r="BQ358" s="35">
        <v>141.1</v>
      </c>
      <c r="BR358" s="35">
        <v>141.19999999999999</v>
      </c>
      <c r="BS358" s="35">
        <v>144.9</v>
      </c>
      <c r="BT358" s="35">
        <v>145.1</v>
      </c>
      <c r="BU358" s="35">
        <v>145.30000000000001</v>
      </c>
      <c r="BV358" s="35">
        <v>148.69999999999999</v>
      </c>
      <c r="BW358" s="35">
        <v>150.19999999999999</v>
      </c>
      <c r="BX358" s="35">
        <v>153.69999999999999</v>
      </c>
      <c r="BY358" s="35">
        <v>154.6</v>
      </c>
      <c r="BZ358" s="35">
        <v>156.80000000000001</v>
      </c>
      <c r="CA358" s="35">
        <v>158.1</v>
      </c>
      <c r="CB358" s="35">
        <v>159.80000000000001</v>
      </c>
      <c r="CC358" s="35">
        <v>160.6</v>
      </c>
      <c r="CD358" s="35">
        <v>160.6</v>
      </c>
      <c r="CE358" s="35">
        <v>161.30000000000001</v>
      </c>
      <c r="CF358" s="35">
        <v>161.69999999999999</v>
      </c>
      <c r="CG358" s="35">
        <v>161.69999999999999</v>
      </c>
      <c r="CH358" s="35">
        <v>161.6</v>
      </c>
      <c r="CI358" s="35">
        <v>161.80000000000001</v>
      </c>
      <c r="CJ358" s="35">
        <v>162.1</v>
      </c>
      <c r="CK358" s="35">
        <v>162.1</v>
      </c>
      <c r="CL358" s="35">
        <v>162.4</v>
      </c>
    </row>
    <row r="359" spans="1:90">
      <c r="A359" s="43" t="s">
        <v>746</v>
      </c>
      <c r="B359" s="43" t="s">
        <v>747</v>
      </c>
      <c r="C359" s="34">
        <v>0.48809000000000002</v>
      </c>
      <c r="D359" s="35">
        <v>101.4</v>
      </c>
      <c r="E359" s="35">
        <v>101.5</v>
      </c>
      <c r="F359" s="35">
        <v>101.1</v>
      </c>
      <c r="G359" s="35">
        <v>100.9</v>
      </c>
      <c r="H359" s="35">
        <v>101.7</v>
      </c>
      <c r="I359" s="35">
        <v>101.9</v>
      </c>
      <c r="J359" s="35">
        <v>102</v>
      </c>
      <c r="K359" s="35">
        <v>102.8</v>
      </c>
      <c r="L359" s="35">
        <v>103</v>
      </c>
      <c r="M359" s="35">
        <v>103.6</v>
      </c>
      <c r="N359" s="35">
        <v>104</v>
      </c>
      <c r="O359" s="35">
        <v>104</v>
      </c>
      <c r="P359" s="35">
        <v>103.9</v>
      </c>
      <c r="Q359" s="35">
        <v>104.5</v>
      </c>
      <c r="R359" s="35">
        <v>104.5</v>
      </c>
      <c r="S359" s="35">
        <v>107.2</v>
      </c>
      <c r="T359" s="35">
        <v>108.1</v>
      </c>
      <c r="U359" s="35">
        <v>111</v>
      </c>
      <c r="V359" s="35">
        <v>113.6</v>
      </c>
      <c r="W359" s="35">
        <v>114.3</v>
      </c>
      <c r="X359" s="35">
        <v>114.3</v>
      </c>
      <c r="Y359" s="35">
        <v>114.5</v>
      </c>
      <c r="Z359" s="35">
        <v>114.5</v>
      </c>
      <c r="AA359" s="35">
        <v>114.5</v>
      </c>
      <c r="AB359" s="35">
        <v>114.6</v>
      </c>
      <c r="AC359" s="35">
        <v>114.6</v>
      </c>
      <c r="AD359" s="35">
        <v>115.7</v>
      </c>
      <c r="AE359" s="35">
        <v>118.2</v>
      </c>
      <c r="AF359" s="35">
        <v>118.2</v>
      </c>
      <c r="AG359" s="35">
        <v>118.2</v>
      </c>
      <c r="AH359" s="35">
        <v>118.2</v>
      </c>
      <c r="AI359" s="35">
        <v>118.4</v>
      </c>
      <c r="AJ359" s="35">
        <v>119.4</v>
      </c>
      <c r="AK359" s="35">
        <v>119.8</v>
      </c>
      <c r="AL359" s="35">
        <v>120</v>
      </c>
      <c r="AM359" s="35">
        <v>120.6</v>
      </c>
      <c r="AN359" s="35">
        <v>122.2</v>
      </c>
      <c r="AO359" s="35">
        <v>122.4</v>
      </c>
      <c r="AP359" s="35">
        <v>122.3</v>
      </c>
      <c r="AQ359" s="35">
        <v>122.9</v>
      </c>
      <c r="AR359" s="35">
        <v>123.6</v>
      </c>
      <c r="AS359" s="35">
        <v>124.4</v>
      </c>
      <c r="AT359" s="35">
        <v>125.3</v>
      </c>
      <c r="AU359" s="35">
        <v>125.6</v>
      </c>
      <c r="AV359" s="35">
        <v>126.3</v>
      </c>
      <c r="AW359" s="35">
        <v>126.4</v>
      </c>
      <c r="AX359" s="35">
        <v>126.4</v>
      </c>
      <c r="AY359" s="35">
        <v>125.9</v>
      </c>
      <c r="AZ359" s="35">
        <v>125</v>
      </c>
      <c r="BA359" s="35">
        <v>125</v>
      </c>
      <c r="BB359" s="35">
        <v>124.8</v>
      </c>
      <c r="BC359" s="35">
        <v>127.2</v>
      </c>
      <c r="BD359" s="35">
        <v>128</v>
      </c>
      <c r="BE359" s="35">
        <v>128</v>
      </c>
      <c r="BF359" s="35">
        <v>128</v>
      </c>
      <c r="BG359" s="35">
        <v>128</v>
      </c>
      <c r="BH359" s="35">
        <v>128</v>
      </c>
      <c r="BI359" s="35">
        <v>128.1</v>
      </c>
      <c r="BJ359" s="35">
        <v>128.69999999999999</v>
      </c>
      <c r="BK359" s="35">
        <v>129.19999999999999</v>
      </c>
      <c r="BL359" s="35">
        <v>131.19999999999999</v>
      </c>
      <c r="BM359" s="35">
        <v>131.80000000000001</v>
      </c>
      <c r="BN359" s="35">
        <v>134.4</v>
      </c>
      <c r="BO359" s="35">
        <v>135.1</v>
      </c>
      <c r="BP359" s="35">
        <v>139.5</v>
      </c>
      <c r="BQ359" s="35">
        <v>140.19999999999999</v>
      </c>
      <c r="BR359" s="35">
        <v>140.19999999999999</v>
      </c>
      <c r="BS359" s="35">
        <v>144.30000000000001</v>
      </c>
      <c r="BT359" s="35">
        <v>144.4</v>
      </c>
      <c r="BU359" s="35">
        <v>144.5</v>
      </c>
      <c r="BV359" s="35">
        <v>148.30000000000001</v>
      </c>
      <c r="BW359" s="35">
        <v>149.80000000000001</v>
      </c>
      <c r="BX359" s="35">
        <v>153.6</v>
      </c>
      <c r="BY359" s="35">
        <v>154.5</v>
      </c>
      <c r="BZ359" s="35">
        <v>157</v>
      </c>
      <c r="CA359" s="35">
        <v>158.30000000000001</v>
      </c>
      <c r="CB359" s="35">
        <v>159.5</v>
      </c>
      <c r="CC359" s="35">
        <v>160.4</v>
      </c>
      <c r="CD359" s="35">
        <v>160.19999999999999</v>
      </c>
      <c r="CE359" s="35">
        <v>161</v>
      </c>
      <c r="CF359" s="35">
        <v>161.5</v>
      </c>
      <c r="CG359" s="35">
        <v>161.5</v>
      </c>
      <c r="CH359" s="35">
        <v>161.4</v>
      </c>
      <c r="CI359" s="35">
        <v>161.5</v>
      </c>
      <c r="CJ359" s="35">
        <v>161.80000000000001</v>
      </c>
      <c r="CK359" s="35">
        <v>161.9</v>
      </c>
      <c r="CL359" s="35">
        <v>162.19999999999999</v>
      </c>
    </row>
    <row r="360" spans="1:90">
      <c r="A360" s="43" t="s">
        <v>748</v>
      </c>
      <c r="B360" s="43" t="s">
        <v>749</v>
      </c>
      <c r="C360" s="34">
        <v>0.19728999999999999</v>
      </c>
      <c r="D360" s="35">
        <v>101.6</v>
      </c>
      <c r="E360" s="35">
        <v>102</v>
      </c>
      <c r="F360" s="35">
        <v>100.3</v>
      </c>
      <c r="G360" s="35">
        <v>100.4</v>
      </c>
      <c r="H360" s="35">
        <v>100.9</v>
      </c>
      <c r="I360" s="35">
        <v>101</v>
      </c>
      <c r="J360" s="35">
        <v>101</v>
      </c>
      <c r="K360" s="35">
        <v>101.7</v>
      </c>
      <c r="L360" s="35">
        <v>101.8</v>
      </c>
      <c r="M360" s="35">
        <v>101.8</v>
      </c>
      <c r="N360" s="35">
        <v>102.1</v>
      </c>
      <c r="O360" s="35">
        <v>102.1</v>
      </c>
      <c r="P360" s="35">
        <v>101.8</v>
      </c>
      <c r="Q360" s="35">
        <v>103.3</v>
      </c>
      <c r="R360" s="35">
        <v>103.1</v>
      </c>
      <c r="S360" s="35">
        <v>105.6</v>
      </c>
      <c r="T360" s="35">
        <v>106.3</v>
      </c>
      <c r="U360" s="35">
        <v>109</v>
      </c>
      <c r="V360" s="35">
        <v>111.1</v>
      </c>
      <c r="W360" s="35">
        <v>111.9</v>
      </c>
      <c r="X360" s="35">
        <v>111.9</v>
      </c>
      <c r="Y360" s="35">
        <v>111.9</v>
      </c>
      <c r="Z360" s="35">
        <v>111.9</v>
      </c>
      <c r="AA360" s="35">
        <v>111.9</v>
      </c>
      <c r="AB360" s="35">
        <v>112.2</v>
      </c>
      <c r="AC360" s="35">
        <v>112.4</v>
      </c>
      <c r="AD360" s="35">
        <v>113.5</v>
      </c>
      <c r="AE360" s="35">
        <v>114.5</v>
      </c>
      <c r="AF360" s="35">
        <v>114.4</v>
      </c>
      <c r="AG360" s="35">
        <v>114.4</v>
      </c>
      <c r="AH360" s="35">
        <v>114.4</v>
      </c>
      <c r="AI360" s="35">
        <v>114.9</v>
      </c>
      <c r="AJ360" s="35">
        <v>114.9</v>
      </c>
      <c r="AK360" s="35">
        <v>114.9</v>
      </c>
      <c r="AL360" s="35">
        <v>114.9</v>
      </c>
      <c r="AM360" s="35">
        <v>115.1</v>
      </c>
      <c r="AN360" s="35">
        <v>115.8</v>
      </c>
      <c r="AO360" s="35">
        <v>116</v>
      </c>
      <c r="AP360" s="35">
        <v>115.6</v>
      </c>
      <c r="AQ360" s="35">
        <v>115.7</v>
      </c>
      <c r="AR360" s="35">
        <v>116.3</v>
      </c>
      <c r="AS360" s="35">
        <v>116.9</v>
      </c>
      <c r="AT360" s="35">
        <v>117.3</v>
      </c>
      <c r="AU360" s="35">
        <v>117.3</v>
      </c>
      <c r="AV360" s="35">
        <v>117.3</v>
      </c>
      <c r="AW360" s="35">
        <v>117.3</v>
      </c>
      <c r="AX360" s="35">
        <v>117.3</v>
      </c>
      <c r="AY360" s="35">
        <v>117.3</v>
      </c>
      <c r="AZ360" s="35">
        <v>115.9</v>
      </c>
      <c r="BA360" s="35">
        <v>115.9</v>
      </c>
      <c r="BB360" s="35">
        <v>115.7</v>
      </c>
      <c r="BC360" s="35">
        <v>117.5</v>
      </c>
      <c r="BD360" s="35">
        <v>118.1</v>
      </c>
      <c r="BE360" s="35">
        <v>118.1</v>
      </c>
      <c r="BF360" s="35">
        <v>118.1</v>
      </c>
      <c r="BG360" s="35">
        <v>118.1</v>
      </c>
      <c r="BH360" s="35">
        <v>118.1</v>
      </c>
      <c r="BI360" s="35">
        <v>118.5</v>
      </c>
      <c r="BJ360" s="35">
        <v>118.7</v>
      </c>
      <c r="BK360" s="35">
        <v>120</v>
      </c>
      <c r="BL360" s="35">
        <v>120.4</v>
      </c>
      <c r="BM360" s="35">
        <v>120.4</v>
      </c>
      <c r="BN360" s="35">
        <v>123.2</v>
      </c>
      <c r="BO360" s="35">
        <v>122.9</v>
      </c>
      <c r="BP360" s="35">
        <v>123.6</v>
      </c>
      <c r="BQ360" s="35">
        <v>123.6</v>
      </c>
      <c r="BR360" s="35">
        <v>123.6</v>
      </c>
      <c r="BS360" s="35">
        <v>127</v>
      </c>
      <c r="BT360" s="35">
        <v>127.3</v>
      </c>
      <c r="BU360" s="35">
        <v>127.4</v>
      </c>
      <c r="BV360" s="35">
        <v>127.4</v>
      </c>
      <c r="BW360" s="35">
        <v>127.4</v>
      </c>
      <c r="BX360" s="35">
        <v>135.1</v>
      </c>
      <c r="BY360" s="35">
        <v>137.9</v>
      </c>
      <c r="BZ360" s="35">
        <v>138.30000000000001</v>
      </c>
      <c r="CA360" s="35">
        <v>139.19999999999999</v>
      </c>
      <c r="CB360" s="35">
        <v>139.19999999999999</v>
      </c>
      <c r="CC360" s="35">
        <v>139.4</v>
      </c>
      <c r="CD360" s="35">
        <v>136.80000000000001</v>
      </c>
      <c r="CE360" s="35">
        <v>137.5</v>
      </c>
      <c r="CF360" s="35">
        <v>138.30000000000001</v>
      </c>
      <c r="CG360" s="35">
        <v>138.30000000000001</v>
      </c>
      <c r="CH360" s="35">
        <v>138.1</v>
      </c>
      <c r="CI360" s="35">
        <v>138.1</v>
      </c>
      <c r="CJ360" s="35">
        <v>138.1</v>
      </c>
      <c r="CK360" s="35">
        <v>138.4</v>
      </c>
      <c r="CL360" s="35">
        <v>138.80000000000001</v>
      </c>
    </row>
    <row r="361" spans="1:90">
      <c r="A361" s="43" t="s">
        <v>750</v>
      </c>
      <c r="B361" s="43" t="s">
        <v>751</v>
      </c>
      <c r="C361" s="34">
        <v>0.16697000000000001</v>
      </c>
      <c r="D361" s="35">
        <v>100.2</v>
      </c>
      <c r="E361" s="35">
        <v>100.2</v>
      </c>
      <c r="F361" s="35">
        <v>100.6</v>
      </c>
      <c r="G361" s="35">
        <v>100.2</v>
      </c>
      <c r="H361" s="35">
        <v>101.4</v>
      </c>
      <c r="I361" s="35">
        <v>101.4</v>
      </c>
      <c r="J361" s="35">
        <v>101.4</v>
      </c>
      <c r="K361" s="35">
        <v>102.5</v>
      </c>
      <c r="L361" s="35">
        <v>102.8</v>
      </c>
      <c r="M361" s="35">
        <v>103.6</v>
      </c>
      <c r="N361" s="35">
        <v>103.6</v>
      </c>
      <c r="O361" s="35">
        <v>103.6</v>
      </c>
      <c r="P361" s="35">
        <v>103.6</v>
      </c>
      <c r="Q361" s="35">
        <v>103.3</v>
      </c>
      <c r="R361" s="35">
        <v>103.4</v>
      </c>
      <c r="S361" s="35">
        <v>106.4</v>
      </c>
      <c r="T361" s="35">
        <v>107.4</v>
      </c>
      <c r="U361" s="35">
        <v>110.2</v>
      </c>
      <c r="V361" s="35">
        <v>112.1</v>
      </c>
      <c r="W361" s="35">
        <v>113.1</v>
      </c>
      <c r="X361" s="35">
        <v>113.1</v>
      </c>
      <c r="Y361" s="35">
        <v>113.2</v>
      </c>
      <c r="Z361" s="35">
        <v>113.2</v>
      </c>
      <c r="AA361" s="35">
        <v>113.2</v>
      </c>
      <c r="AB361" s="35">
        <v>113.2</v>
      </c>
      <c r="AC361" s="35">
        <v>113.2</v>
      </c>
      <c r="AD361" s="35">
        <v>113.6</v>
      </c>
      <c r="AE361" s="35">
        <v>115.4</v>
      </c>
      <c r="AF361" s="35">
        <v>115.4</v>
      </c>
      <c r="AG361" s="35">
        <v>115.4</v>
      </c>
      <c r="AH361" s="35">
        <v>115.4</v>
      </c>
      <c r="AI361" s="35">
        <v>115.4</v>
      </c>
      <c r="AJ361" s="35">
        <v>118.4</v>
      </c>
      <c r="AK361" s="35">
        <v>119.2</v>
      </c>
      <c r="AL361" s="35">
        <v>119.2</v>
      </c>
      <c r="AM361" s="35">
        <v>119.2</v>
      </c>
      <c r="AN361" s="35">
        <v>119.4</v>
      </c>
      <c r="AO361" s="35">
        <v>119.7</v>
      </c>
      <c r="AP361" s="35">
        <v>119.7</v>
      </c>
      <c r="AQ361" s="35">
        <v>120.3</v>
      </c>
      <c r="AR361" s="35">
        <v>121</v>
      </c>
      <c r="AS361" s="35">
        <v>121.7</v>
      </c>
      <c r="AT361" s="35">
        <v>123.6</v>
      </c>
      <c r="AU361" s="35">
        <v>123.6</v>
      </c>
      <c r="AV361" s="35">
        <v>123.6</v>
      </c>
      <c r="AW361" s="35">
        <v>123.6</v>
      </c>
      <c r="AX361" s="35">
        <v>123.6</v>
      </c>
      <c r="AY361" s="35">
        <v>123.2</v>
      </c>
      <c r="AZ361" s="35">
        <v>122.6</v>
      </c>
      <c r="BA361" s="35">
        <v>122.5</v>
      </c>
      <c r="BB361" s="35">
        <v>122.4</v>
      </c>
      <c r="BC361" s="35">
        <v>123.8</v>
      </c>
      <c r="BD361" s="35">
        <v>124.3</v>
      </c>
      <c r="BE361" s="35">
        <v>124.4</v>
      </c>
      <c r="BF361" s="35">
        <v>124.2</v>
      </c>
      <c r="BG361" s="35">
        <v>124.2</v>
      </c>
      <c r="BH361" s="35">
        <v>124.2</v>
      </c>
      <c r="BI361" s="35">
        <v>124.3</v>
      </c>
      <c r="BJ361" s="35">
        <v>124.8</v>
      </c>
      <c r="BK361" s="35">
        <v>124.8</v>
      </c>
      <c r="BL361" s="35">
        <v>126.5</v>
      </c>
      <c r="BM361" s="35">
        <v>128.19999999999999</v>
      </c>
      <c r="BN361" s="35">
        <v>128.1</v>
      </c>
      <c r="BO361" s="35">
        <v>131.4</v>
      </c>
      <c r="BP361" s="35">
        <v>138.30000000000001</v>
      </c>
      <c r="BQ361" s="35">
        <v>139.5</v>
      </c>
      <c r="BR361" s="35">
        <v>139.5</v>
      </c>
      <c r="BS361" s="35">
        <v>145.30000000000001</v>
      </c>
      <c r="BT361" s="35">
        <v>145.30000000000001</v>
      </c>
      <c r="BU361" s="35">
        <v>145.30000000000001</v>
      </c>
      <c r="BV361" s="35">
        <v>156.19999999999999</v>
      </c>
      <c r="BW361" s="35">
        <v>160.4</v>
      </c>
      <c r="BX361" s="35">
        <v>161</v>
      </c>
      <c r="BY361" s="35">
        <v>160.6</v>
      </c>
      <c r="BZ361" s="35">
        <v>161.69999999999999</v>
      </c>
      <c r="CA361" s="35">
        <v>163.69999999999999</v>
      </c>
      <c r="CB361" s="35">
        <v>163.69999999999999</v>
      </c>
      <c r="CC361" s="35">
        <v>163.69999999999999</v>
      </c>
      <c r="CD361" s="35">
        <v>163.69999999999999</v>
      </c>
      <c r="CE361" s="35">
        <v>163.69999999999999</v>
      </c>
      <c r="CF361" s="35">
        <v>163.69999999999999</v>
      </c>
      <c r="CG361" s="35">
        <v>163.69999999999999</v>
      </c>
      <c r="CH361" s="35">
        <v>163.69999999999999</v>
      </c>
      <c r="CI361" s="35">
        <v>163.69999999999999</v>
      </c>
      <c r="CJ361" s="35">
        <v>163.69999999999999</v>
      </c>
      <c r="CK361" s="35">
        <v>163.69999999999999</v>
      </c>
      <c r="CL361" s="35">
        <v>164</v>
      </c>
    </row>
    <row r="362" spans="1:90">
      <c r="A362" s="43" t="s">
        <v>752</v>
      </c>
      <c r="B362" s="43" t="s">
        <v>753</v>
      </c>
      <c r="C362" s="34">
        <v>4.419E-2</v>
      </c>
      <c r="D362" s="35">
        <v>100.5</v>
      </c>
      <c r="E362" s="35">
        <v>100.5</v>
      </c>
      <c r="F362" s="35">
        <v>100.5</v>
      </c>
      <c r="G362" s="35">
        <v>100.5</v>
      </c>
      <c r="H362" s="35">
        <v>100.5</v>
      </c>
      <c r="I362" s="35">
        <v>101.6</v>
      </c>
      <c r="J362" s="35">
        <v>102.1</v>
      </c>
      <c r="K362" s="35">
        <v>102.1</v>
      </c>
      <c r="L362" s="35">
        <v>102.3</v>
      </c>
      <c r="M362" s="35">
        <v>104.4</v>
      </c>
      <c r="N362" s="35">
        <v>105</v>
      </c>
      <c r="O362" s="35">
        <v>105.6</v>
      </c>
      <c r="P362" s="35">
        <v>106.2</v>
      </c>
      <c r="Q362" s="35">
        <v>106.2</v>
      </c>
      <c r="R362" s="35">
        <v>106.2</v>
      </c>
      <c r="S362" s="35">
        <v>107.5</v>
      </c>
      <c r="T362" s="35">
        <v>108.4</v>
      </c>
      <c r="U362" s="35">
        <v>110.3</v>
      </c>
      <c r="V362" s="35">
        <v>113.2</v>
      </c>
      <c r="W362" s="35">
        <v>113.2</v>
      </c>
      <c r="X362" s="35">
        <v>113.2</v>
      </c>
      <c r="Y362" s="35">
        <v>113.2</v>
      </c>
      <c r="Z362" s="35">
        <v>113.2</v>
      </c>
      <c r="AA362" s="35">
        <v>113.2</v>
      </c>
      <c r="AB362" s="35">
        <v>113.2</v>
      </c>
      <c r="AC362" s="35">
        <v>113.2</v>
      </c>
      <c r="AD362" s="35">
        <v>114.1</v>
      </c>
      <c r="AE362" s="35">
        <v>119.4</v>
      </c>
      <c r="AF362" s="35">
        <v>119.4</v>
      </c>
      <c r="AG362" s="35">
        <v>119.4</v>
      </c>
      <c r="AH362" s="35">
        <v>119.4</v>
      </c>
      <c r="AI362" s="35">
        <v>119.4</v>
      </c>
      <c r="AJ362" s="35">
        <v>119.4</v>
      </c>
      <c r="AK362" s="35">
        <v>119.4</v>
      </c>
      <c r="AL362" s="35">
        <v>119.4</v>
      </c>
      <c r="AM362" s="35">
        <v>122.5</v>
      </c>
      <c r="AN362" s="35">
        <v>127.1</v>
      </c>
      <c r="AO362" s="35">
        <v>127.1</v>
      </c>
      <c r="AP362" s="35">
        <v>127.4</v>
      </c>
      <c r="AQ362" s="35">
        <v>127.8</v>
      </c>
      <c r="AR362" s="35">
        <v>129.69999999999999</v>
      </c>
      <c r="AS362" s="35">
        <v>129.69999999999999</v>
      </c>
      <c r="AT362" s="35">
        <v>130.69999999999999</v>
      </c>
      <c r="AU362" s="35">
        <v>131.69999999999999</v>
      </c>
      <c r="AV362" s="35">
        <v>133.30000000000001</v>
      </c>
      <c r="AW362" s="35">
        <v>133.9</v>
      </c>
      <c r="AX362" s="35">
        <v>133.9</v>
      </c>
      <c r="AY362" s="35">
        <v>131.30000000000001</v>
      </c>
      <c r="AZ362" s="35">
        <v>130.9</v>
      </c>
      <c r="BA362" s="35">
        <v>130.9</v>
      </c>
      <c r="BB362" s="35">
        <v>130.9</v>
      </c>
      <c r="BC362" s="35">
        <v>130.9</v>
      </c>
      <c r="BD362" s="35">
        <v>130.9</v>
      </c>
      <c r="BE362" s="35">
        <v>130.9</v>
      </c>
      <c r="BF362" s="35">
        <v>130.9</v>
      </c>
      <c r="BG362" s="35">
        <v>130.9</v>
      </c>
      <c r="BH362" s="35">
        <v>130.6</v>
      </c>
      <c r="BI362" s="35">
        <v>130</v>
      </c>
      <c r="BJ362" s="35">
        <v>133.69999999999999</v>
      </c>
      <c r="BK362" s="35">
        <v>133.69999999999999</v>
      </c>
      <c r="BL362" s="35">
        <v>133.69999999999999</v>
      </c>
      <c r="BM362" s="35">
        <v>133.69999999999999</v>
      </c>
      <c r="BN362" s="35">
        <v>133.69999999999999</v>
      </c>
      <c r="BO362" s="35">
        <v>140.69999999999999</v>
      </c>
      <c r="BP362" s="35">
        <v>149.19999999999999</v>
      </c>
      <c r="BQ362" s="35">
        <v>149.19999999999999</v>
      </c>
      <c r="BR362" s="35">
        <v>149.19999999999999</v>
      </c>
      <c r="BS362" s="35">
        <v>149.19999999999999</v>
      </c>
      <c r="BT362" s="35">
        <v>149.19999999999999</v>
      </c>
      <c r="BU362" s="35">
        <v>149.19999999999999</v>
      </c>
      <c r="BV362" s="35">
        <v>149.19999999999999</v>
      </c>
      <c r="BW362" s="35">
        <v>149.19999999999999</v>
      </c>
      <c r="BX362" s="35">
        <v>150.30000000000001</v>
      </c>
      <c r="BY362" s="35">
        <v>149</v>
      </c>
      <c r="BZ362" s="35">
        <v>170.8</v>
      </c>
      <c r="CA362" s="35">
        <v>173.4</v>
      </c>
      <c r="CB362" s="35">
        <v>179.9</v>
      </c>
      <c r="CC362" s="35">
        <v>180.8</v>
      </c>
      <c r="CD362" s="35">
        <v>182.2</v>
      </c>
      <c r="CE362" s="35">
        <v>185</v>
      </c>
      <c r="CF362" s="35">
        <v>185.7</v>
      </c>
      <c r="CG362" s="35">
        <v>185.7</v>
      </c>
      <c r="CH362" s="35">
        <v>185.7</v>
      </c>
      <c r="CI362" s="35">
        <v>185.7</v>
      </c>
      <c r="CJ362" s="35">
        <v>185.7</v>
      </c>
      <c r="CK362" s="35">
        <v>185.7</v>
      </c>
      <c r="CL362" s="35">
        <v>185.7</v>
      </c>
    </row>
    <row r="363" spans="1:90">
      <c r="A363" s="43" t="s">
        <v>754</v>
      </c>
      <c r="B363" s="43" t="s">
        <v>755</v>
      </c>
      <c r="C363" s="34">
        <v>4.4380000000000003E-2</v>
      </c>
      <c r="D363" s="35">
        <v>108.4</v>
      </c>
      <c r="E363" s="35">
        <v>108.4</v>
      </c>
      <c r="F363" s="35">
        <v>109.1</v>
      </c>
      <c r="G363" s="35">
        <v>108.6</v>
      </c>
      <c r="H363" s="35">
        <v>110.6</v>
      </c>
      <c r="I363" s="35">
        <v>111.1</v>
      </c>
      <c r="J363" s="35">
        <v>111.6</v>
      </c>
      <c r="K363" s="35">
        <v>112.8</v>
      </c>
      <c r="L363" s="35">
        <v>113.5</v>
      </c>
      <c r="M363" s="35">
        <v>113.5</v>
      </c>
      <c r="N363" s="35">
        <v>113.5</v>
      </c>
      <c r="O363" s="35">
        <v>113.5</v>
      </c>
      <c r="P363" s="35">
        <v>113.5</v>
      </c>
      <c r="Q363" s="35">
        <v>113.5</v>
      </c>
      <c r="R363" s="35">
        <v>113.5</v>
      </c>
      <c r="S363" s="35">
        <v>117.9</v>
      </c>
      <c r="T363" s="35">
        <v>118.4</v>
      </c>
      <c r="U363" s="35">
        <v>125</v>
      </c>
      <c r="V363" s="35">
        <v>130.9</v>
      </c>
      <c r="W363" s="35">
        <v>130.9</v>
      </c>
      <c r="X363" s="35">
        <v>130.9</v>
      </c>
      <c r="Y363" s="35">
        <v>132.30000000000001</v>
      </c>
      <c r="Z363" s="35">
        <v>132.30000000000001</v>
      </c>
      <c r="AA363" s="35">
        <v>132.30000000000001</v>
      </c>
      <c r="AB363" s="35">
        <v>132.30000000000001</v>
      </c>
      <c r="AC363" s="35">
        <v>132.30000000000001</v>
      </c>
      <c r="AD363" s="35">
        <v>134.69999999999999</v>
      </c>
      <c r="AE363" s="35">
        <v>144.5</v>
      </c>
      <c r="AF363" s="35">
        <v>144.6</v>
      </c>
      <c r="AG363" s="35">
        <v>144.6</v>
      </c>
      <c r="AH363" s="35">
        <v>144.6</v>
      </c>
      <c r="AI363" s="35">
        <v>144.69999999999999</v>
      </c>
      <c r="AJ363" s="35">
        <v>144.69999999999999</v>
      </c>
      <c r="AK363" s="35">
        <v>144.69999999999999</v>
      </c>
      <c r="AL363" s="35">
        <v>144.69999999999999</v>
      </c>
      <c r="AM363" s="35">
        <v>145.1</v>
      </c>
      <c r="AN363" s="35">
        <v>152.9</v>
      </c>
      <c r="AO363" s="35">
        <v>153</v>
      </c>
      <c r="AP363" s="35">
        <v>152.69999999999999</v>
      </c>
      <c r="AQ363" s="35">
        <v>153.6</v>
      </c>
      <c r="AR363" s="35">
        <v>153.6</v>
      </c>
      <c r="AS363" s="35">
        <v>154.9</v>
      </c>
      <c r="AT363" s="35">
        <v>154.9</v>
      </c>
      <c r="AU363" s="35">
        <v>154.9</v>
      </c>
      <c r="AV363" s="35">
        <v>154.9</v>
      </c>
      <c r="AW363" s="35">
        <v>154.9</v>
      </c>
      <c r="AX363" s="35">
        <v>154.9</v>
      </c>
      <c r="AY363" s="35">
        <v>153.19999999999999</v>
      </c>
      <c r="AZ363" s="35">
        <v>152.6</v>
      </c>
      <c r="BA363" s="35">
        <v>152.5</v>
      </c>
      <c r="BB363" s="35">
        <v>152.19999999999999</v>
      </c>
      <c r="BC363" s="35">
        <v>164.9</v>
      </c>
      <c r="BD363" s="35">
        <v>169.1</v>
      </c>
      <c r="BE363" s="35">
        <v>169.1</v>
      </c>
      <c r="BF363" s="35">
        <v>169.1</v>
      </c>
      <c r="BG363" s="35">
        <v>169.1</v>
      </c>
      <c r="BH363" s="35">
        <v>169.1</v>
      </c>
      <c r="BI363" s="35">
        <v>169.1</v>
      </c>
      <c r="BJ363" s="35">
        <v>169.1</v>
      </c>
      <c r="BK363" s="35">
        <v>169.1</v>
      </c>
      <c r="BL363" s="35">
        <v>180.4</v>
      </c>
      <c r="BM363" s="35">
        <v>180.4</v>
      </c>
      <c r="BN363" s="35">
        <v>196.6</v>
      </c>
      <c r="BO363" s="35">
        <v>185.1</v>
      </c>
      <c r="BP363" s="35">
        <v>191.3</v>
      </c>
      <c r="BQ363" s="35">
        <v>194.2</v>
      </c>
      <c r="BR363" s="35">
        <v>194.2</v>
      </c>
      <c r="BS363" s="35">
        <v>201.9</v>
      </c>
      <c r="BT363" s="35">
        <v>201.9</v>
      </c>
      <c r="BU363" s="35">
        <v>201.9</v>
      </c>
      <c r="BV363" s="35">
        <v>201.9</v>
      </c>
      <c r="BW363" s="35">
        <v>204.1</v>
      </c>
      <c r="BX363" s="35">
        <v>203.7</v>
      </c>
      <c r="BY363" s="35">
        <v>204.8</v>
      </c>
      <c r="BZ363" s="35">
        <v>204.4</v>
      </c>
      <c r="CA363" s="35">
        <v>202.7</v>
      </c>
      <c r="CB363" s="35">
        <v>204</v>
      </c>
      <c r="CC363" s="35">
        <v>210.1</v>
      </c>
      <c r="CD363" s="35">
        <v>210.6</v>
      </c>
      <c r="CE363" s="35">
        <v>211.6</v>
      </c>
      <c r="CF363" s="35">
        <v>211</v>
      </c>
      <c r="CG363" s="35">
        <v>211.4</v>
      </c>
      <c r="CH363" s="35">
        <v>211</v>
      </c>
      <c r="CI363" s="35">
        <v>211</v>
      </c>
      <c r="CJ363" s="35">
        <v>211</v>
      </c>
      <c r="CK363" s="35">
        <v>210.9</v>
      </c>
      <c r="CL363" s="35">
        <v>212</v>
      </c>
    </row>
    <row r="364" spans="1:90">
      <c r="A364" s="43" t="s">
        <v>756</v>
      </c>
      <c r="B364" s="43" t="s">
        <v>757</v>
      </c>
      <c r="C364" s="34">
        <v>3.526E-2</v>
      </c>
      <c r="D364" s="35">
        <v>98.5</v>
      </c>
      <c r="E364" s="35">
        <v>97.7</v>
      </c>
      <c r="F364" s="35">
        <v>97.7</v>
      </c>
      <c r="G364" s="35">
        <v>97.7</v>
      </c>
      <c r="H364" s="35">
        <v>97.8</v>
      </c>
      <c r="I364" s="35">
        <v>98.4</v>
      </c>
      <c r="J364" s="35">
        <v>98.4</v>
      </c>
      <c r="K364" s="35">
        <v>98.4</v>
      </c>
      <c r="L364" s="35">
        <v>98.4</v>
      </c>
      <c r="M364" s="35">
        <v>99.9</v>
      </c>
      <c r="N364" s="35">
        <v>102.8</v>
      </c>
      <c r="O364" s="35">
        <v>103.1</v>
      </c>
      <c r="P364" s="35">
        <v>103.1</v>
      </c>
      <c r="Q364" s="35">
        <v>104.1</v>
      </c>
      <c r="R364" s="35">
        <v>104.4</v>
      </c>
      <c r="S364" s="35">
        <v>105.7</v>
      </c>
      <c r="T364" s="35">
        <v>107.3</v>
      </c>
      <c r="U364" s="35">
        <v>109.9</v>
      </c>
      <c r="V364" s="35">
        <v>112.8</v>
      </c>
      <c r="W364" s="35">
        <v>113.6</v>
      </c>
      <c r="X364" s="35">
        <v>113.9</v>
      </c>
      <c r="Y364" s="35">
        <v>114.2</v>
      </c>
      <c r="Z364" s="35">
        <v>114.2</v>
      </c>
      <c r="AA364" s="35">
        <v>114.2</v>
      </c>
      <c r="AB364" s="35">
        <v>114.2</v>
      </c>
      <c r="AC364" s="35">
        <v>114</v>
      </c>
      <c r="AD364" s="35">
        <v>115</v>
      </c>
      <c r="AE364" s="35">
        <v>117.3</v>
      </c>
      <c r="AF364" s="35">
        <v>117.3</v>
      </c>
      <c r="AG364" s="35">
        <v>117.3</v>
      </c>
      <c r="AH364" s="35">
        <v>117.3</v>
      </c>
      <c r="AI364" s="35">
        <v>117.3</v>
      </c>
      <c r="AJ364" s="35">
        <v>117.4</v>
      </c>
      <c r="AK364" s="35">
        <v>119.7</v>
      </c>
      <c r="AL364" s="35">
        <v>122.5</v>
      </c>
      <c r="AM364" s="35">
        <v>125</v>
      </c>
      <c r="AN364" s="35">
        <v>126</v>
      </c>
      <c r="AO364" s="35">
        <v>126</v>
      </c>
      <c r="AP364" s="35">
        <v>126.9</v>
      </c>
      <c r="AQ364" s="35">
        <v>130.19999999999999</v>
      </c>
      <c r="AR364" s="35">
        <v>132.1</v>
      </c>
      <c r="AS364" s="35">
        <v>133.5</v>
      </c>
      <c r="AT364" s="35">
        <v>133.9</v>
      </c>
      <c r="AU364" s="35">
        <v>136.6</v>
      </c>
      <c r="AV364" s="35">
        <v>144</v>
      </c>
      <c r="AW364" s="35">
        <v>145.30000000000001</v>
      </c>
      <c r="AX364" s="35">
        <v>145.5</v>
      </c>
      <c r="AY364" s="35">
        <v>145.5</v>
      </c>
      <c r="AZ364" s="35">
        <v>145.5</v>
      </c>
      <c r="BA364" s="35">
        <v>145.5</v>
      </c>
      <c r="BB364" s="35">
        <v>145.5</v>
      </c>
      <c r="BC364" s="35">
        <v>145.5</v>
      </c>
      <c r="BD364" s="35">
        <v>145.5</v>
      </c>
      <c r="BE364" s="35">
        <v>145.5</v>
      </c>
      <c r="BF364" s="35">
        <v>145.5</v>
      </c>
      <c r="BG364" s="35">
        <v>145.5</v>
      </c>
      <c r="BH364" s="35">
        <v>145.5</v>
      </c>
      <c r="BI364" s="35">
        <v>145.5</v>
      </c>
      <c r="BJ364" s="35">
        <v>146.30000000000001</v>
      </c>
      <c r="BK364" s="35">
        <v>146.4</v>
      </c>
      <c r="BL364" s="35">
        <v>148.4</v>
      </c>
      <c r="BM364" s="35">
        <v>148.9</v>
      </c>
      <c r="BN364" s="35">
        <v>149.5</v>
      </c>
      <c r="BO364" s="35">
        <v>150.69999999999999</v>
      </c>
      <c r="BP364" s="35">
        <v>157.6</v>
      </c>
      <c r="BQ364" s="35">
        <v>157.6</v>
      </c>
      <c r="BR364" s="35">
        <v>157.6</v>
      </c>
      <c r="BS364" s="35">
        <v>158.30000000000001</v>
      </c>
      <c r="BT364" s="35">
        <v>158.30000000000001</v>
      </c>
      <c r="BU364" s="35">
        <v>158.30000000000001</v>
      </c>
      <c r="BV364" s="35">
        <v>158.30000000000001</v>
      </c>
      <c r="BW364" s="35">
        <v>158.30000000000001</v>
      </c>
      <c r="BX364" s="35">
        <v>164.1</v>
      </c>
      <c r="BY364" s="35">
        <v>162.19999999999999</v>
      </c>
      <c r="BZ364" s="35">
        <v>162.19999999999999</v>
      </c>
      <c r="CA364" s="35">
        <v>165.2</v>
      </c>
      <c r="CB364" s="35">
        <v>172.2</v>
      </c>
      <c r="CC364" s="35">
        <v>174.5</v>
      </c>
      <c r="CD364" s="35">
        <v>184</v>
      </c>
      <c r="CE364" s="35">
        <v>185.1</v>
      </c>
      <c r="CF364" s="35">
        <v>188.2</v>
      </c>
      <c r="CG364" s="35">
        <v>188.2</v>
      </c>
      <c r="CH364" s="35">
        <v>188.2</v>
      </c>
      <c r="CI364" s="35">
        <v>189.8</v>
      </c>
      <c r="CJ364" s="35">
        <v>193.8</v>
      </c>
      <c r="CK364" s="35">
        <v>193</v>
      </c>
      <c r="CL364" s="35">
        <v>193</v>
      </c>
    </row>
    <row r="365" spans="1:90">
      <c r="A365" s="43" t="s">
        <v>758</v>
      </c>
      <c r="B365" s="43" t="s">
        <v>759</v>
      </c>
      <c r="C365" s="34">
        <v>5.3190000000000001E-2</v>
      </c>
      <c r="D365" s="35">
        <v>99.2</v>
      </c>
      <c r="E365" s="35">
        <v>99.2</v>
      </c>
      <c r="F365" s="35">
        <v>101.4</v>
      </c>
      <c r="G365" s="35">
        <v>102.2</v>
      </c>
      <c r="H365" s="35">
        <v>102.3</v>
      </c>
      <c r="I365" s="35">
        <v>102.9</v>
      </c>
      <c r="J365" s="35">
        <v>102.9</v>
      </c>
      <c r="K365" s="35">
        <v>102.9</v>
      </c>
      <c r="L365" s="35">
        <v>102.9</v>
      </c>
      <c r="M365" s="35">
        <v>103.7</v>
      </c>
      <c r="N365" s="35">
        <v>105.1</v>
      </c>
      <c r="O365" s="35">
        <v>105.4</v>
      </c>
      <c r="P365" s="35">
        <v>105.5</v>
      </c>
      <c r="Q365" s="35">
        <v>107.9</v>
      </c>
      <c r="R365" s="35">
        <v>108.3</v>
      </c>
      <c r="S365" s="35">
        <v>106.6</v>
      </c>
      <c r="T365" s="35">
        <v>107.7</v>
      </c>
      <c r="U365" s="35">
        <v>110.5</v>
      </c>
      <c r="V365" s="35">
        <v>111.8</v>
      </c>
      <c r="W365" s="35">
        <v>112.2</v>
      </c>
      <c r="X365" s="35">
        <v>112.3</v>
      </c>
      <c r="Y365" s="35">
        <v>112.8</v>
      </c>
      <c r="Z365" s="35">
        <v>112.6</v>
      </c>
      <c r="AA365" s="35">
        <v>112.5</v>
      </c>
      <c r="AB365" s="35">
        <v>113</v>
      </c>
      <c r="AC365" s="35">
        <v>113.3</v>
      </c>
      <c r="AD365" s="35">
        <v>115.9</v>
      </c>
      <c r="AE365" s="35">
        <v>116.8</v>
      </c>
      <c r="AF365" s="35">
        <v>116.7</v>
      </c>
      <c r="AG365" s="35">
        <v>116.8</v>
      </c>
      <c r="AH365" s="35">
        <v>117.1</v>
      </c>
      <c r="AI365" s="35">
        <v>117.4</v>
      </c>
      <c r="AJ365" s="35">
        <v>118</v>
      </c>
      <c r="AK365" s="35">
        <v>119.7</v>
      </c>
      <c r="AL365" s="35">
        <v>120.2</v>
      </c>
      <c r="AM365" s="35">
        <v>124.8</v>
      </c>
      <c r="AN365" s="35">
        <v>125.1</v>
      </c>
      <c r="AO365" s="35">
        <v>125.2</v>
      </c>
      <c r="AP365" s="35">
        <v>125.5</v>
      </c>
      <c r="AQ365" s="35">
        <v>128.69999999999999</v>
      </c>
      <c r="AR365" s="35">
        <v>130.19999999999999</v>
      </c>
      <c r="AS365" s="35">
        <v>130.4</v>
      </c>
      <c r="AT365" s="35">
        <v>130.69999999999999</v>
      </c>
      <c r="AU365" s="35">
        <v>131.6</v>
      </c>
      <c r="AV365" s="35">
        <v>134.4</v>
      </c>
      <c r="AW365" s="35">
        <v>134.9</v>
      </c>
      <c r="AX365" s="35">
        <v>134.9</v>
      </c>
      <c r="AY365" s="35">
        <v>134.80000000000001</v>
      </c>
      <c r="AZ365" s="35">
        <v>134.9</v>
      </c>
      <c r="BA365" s="35">
        <v>134.5</v>
      </c>
      <c r="BB365" s="35">
        <v>134.80000000000001</v>
      </c>
      <c r="BC365" s="35">
        <v>134.5</v>
      </c>
      <c r="BD365" s="35">
        <v>136.19999999999999</v>
      </c>
      <c r="BE365" s="35">
        <v>136.19999999999999</v>
      </c>
      <c r="BF365" s="35">
        <v>136.19999999999999</v>
      </c>
      <c r="BG365" s="35">
        <v>136.19999999999999</v>
      </c>
      <c r="BH365" s="35">
        <v>136.5</v>
      </c>
      <c r="BI365" s="35">
        <v>138</v>
      </c>
      <c r="BJ365" s="35">
        <v>138.4</v>
      </c>
      <c r="BK365" s="35">
        <v>138.5</v>
      </c>
      <c r="BL365" s="35">
        <v>142.30000000000001</v>
      </c>
      <c r="BM365" s="35">
        <v>142.30000000000001</v>
      </c>
      <c r="BN365" s="35">
        <v>142.6</v>
      </c>
      <c r="BO365" s="35">
        <v>143.6</v>
      </c>
      <c r="BP365" s="35">
        <v>148.1</v>
      </c>
      <c r="BQ365" s="35">
        <v>149.4</v>
      </c>
      <c r="BR365" s="35">
        <v>150.6</v>
      </c>
      <c r="BS365" s="35">
        <v>150.9</v>
      </c>
      <c r="BT365" s="35">
        <v>151.4</v>
      </c>
      <c r="BU365" s="35">
        <v>152.80000000000001</v>
      </c>
      <c r="BV365" s="35">
        <v>152.9</v>
      </c>
      <c r="BW365" s="35">
        <v>153.80000000000001</v>
      </c>
      <c r="BX365" s="35">
        <v>154.30000000000001</v>
      </c>
      <c r="BY365" s="35">
        <v>155.5</v>
      </c>
      <c r="BZ365" s="35">
        <v>155.5</v>
      </c>
      <c r="CA365" s="35">
        <v>156.19999999999999</v>
      </c>
      <c r="CB365" s="35">
        <v>161.69999999999999</v>
      </c>
      <c r="CC365" s="35">
        <v>162.4</v>
      </c>
      <c r="CD365" s="35">
        <v>164.1</v>
      </c>
      <c r="CE365" s="35">
        <v>163.80000000000001</v>
      </c>
      <c r="CF365" s="35">
        <v>163.1</v>
      </c>
      <c r="CG365" s="35">
        <v>163.19999999999999</v>
      </c>
      <c r="CH365" s="35">
        <v>163.9</v>
      </c>
      <c r="CI365" s="35">
        <v>164.3</v>
      </c>
      <c r="CJ365" s="35">
        <v>165</v>
      </c>
      <c r="CK365" s="35">
        <v>164.4</v>
      </c>
      <c r="CL365" s="35">
        <v>164.3</v>
      </c>
    </row>
    <row r="366" spans="1:90">
      <c r="A366" s="43" t="s">
        <v>760</v>
      </c>
      <c r="B366" s="43" t="s">
        <v>761</v>
      </c>
      <c r="C366" s="34">
        <v>1.822E-2</v>
      </c>
      <c r="D366" s="35">
        <v>97.1</v>
      </c>
      <c r="E366" s="35">
        <v>97.1</v>
      </c>
      <c r="F366" s="35">
        <v>98.2</v>
      </c>
      <c r="G366" s="35">
        <v>98.1</v>
      </c>
      <c r="H366" s="35">
        <v>98.3</v>
      </c>
      <c r="I366" s="35">
        <v>100</v>
      </c>
      <c r="J366" s="35">
        <v>99.9</v>
      </c>
      <c r="K366" s="35">
        <v>99.8</v>
      </c>
      <c r="L366" s="35">
        <v>99.8</v>
      </c>
      <c r="M366" s="35">
        <v>101</v>
      </c>
      <c r="N366" s="35">
        <v>104.7</v>
      </c>
      <c r="O366" s="35">
        <v>105.5</v>
      </c>
      <c r="P366" s="35">
        <v>105.6</v>
      </c>
      <c r="Q366" s="35">
        <v>108.5</v>
      </c>
      <c r="R366" s="35">
        <v>109.7</v>
      </c>
      <c r="S366" s="35">
        <v>112</v>
      </c>
      <c r="T366" s="35">
        <v>115.3</v>
      </c>
      <c r="U366" s="35">
        <v>120.3</v>
      </c>
      <c r="V366" s="35">
        <v>124.1</v>
      </c>
      <c r="W366" s="35">
        <v>125.1</v>
      </c>
      <c r="X366" s="35">
        <v>125.3</v>
      </c>
      <c r="Y366" s="35">
        <v>127.1</v>
      </c>
      <c r="Z366" s="35">
        <v>126.2</v>
      </c>
      <c r="AA366" s="35">
        <v>126</v>
      </c>
      <c r="AB366" s="35">
        <v>126.1</v>
      </c>
      <c r="AC366" s="35">
        <v>126.9</v>
      </c>
      <c r="AD366" s="35">
        <v>130</v>
      </c>
      <c r="AE366" s="35">
        <v>132.80000000000001</v>
      </c>
      <c r="AF366" s="35">
        <v>132.6</v>
      </c>
      <c r="AG366" s="35">
        <v>132.6</v>
      </c>
      <c r="AH366" s="35">
        <v>133.5</v>
      </c>
      <c r="AI366" s="35">
        <v>134.4</v>
      </c>
      <c r="AJ366" s="35">
        <v>136.1</v>
      </c>
      <c r="AK366" s="35">
        <v>139.80000000000001</v>
      </c>
      <c r="AL366" s="35">
        <v>141</v>
      </c>
      <c r="AM366" s="35">
        <v>143.9</v>
      </c>
      <c r="AN366" s="35">
        <v>137.5</v>
      </c>
      <c r="AO366" s="35">
        <v>137.5</v>
      </c>
      <c r="AP366" s="35">
        <v>138.5</v>
      </c>
      <c r="AQ366" s="35">
        <v>140.9</v>
      </c>
      <c r="AR366" s="35">
        <v>143.80000000000001</v>
      </c>
      <c r="AS366" s="35">
        <v>144.69999999999999</v>
      </c>
      <c r="AT366" s="35">
        <v>145.19999999999999</v>
      </c>
      <c r="AU366" s="35">
        <v>146.30000000000001</v>
      </c>
      <c r="AV366" s="35">
        <v>153.9</v>
      </c>
      <c r="AW366" s="35">
        <v>155.4</v>
      </c>
      <c r="AX366" s="35">
        <v>155.4</v>
      </c>
      <c r="AY366" s="35">
        <v>155.4</v>
      </c>
      <c r="AZ366" s="35">
        <v>155.4</v>
      </c>
      <c r="BA366" s="35">
        <v>155.4</v>
      </c>
      <c r="BB366" s="35">
        <v>155.1</v>
      </c>
      <c r="BC366" s="35">
        <v>154.30000000000001</v>
      </c>
      <c r="BD366" s="35">
        <v>159.19999999999999</v>
      </c>
      <c r="BE366" s="35">
        <v>159.19999999999999</v>
      </c>
      <c r="BF366" s="35">
        <v>159.19999999999999</v>
      </c>
      <c r="BG366" s="35">
        <v>159.19999999999999</v>
      </c>
      <c r="BH366" s="35">
        <v>159.19999999999999</v>
      </c>
      <c r="BI366" s="35">
        <v>161.19999999999999</v>
      </c>
      <c r="BJ366" s="35">
        <v>162.19999999999999</v>
      </c>
      <c r="BK366" s="35">
        <v>162</v>
      </c>
      <c r="BL366" s="35">
        <v>169.2</v>
      </c>
      <c r="BM366" s="35">
        <v>170.5</v>
      </c>
      <c r="BN366" s="35">
        <v>171</v>
      </c>
      <c r="BO366" s="35">
        <v>172.5</v>
      </c>
      <c r="BP366" s="35">
        <v>183.8</v>
      </c>
      <c r="BQ366" s="35">
        <v>184.1</v>
      </c>
      <c r="BR366" s="35">
        <v>184.7</v>
      </c>
      <c r="BS366" s="35">
        <v>185.6</v>
      </c>
      <c r="BT366" s="35">
        <v>187</v>
      </c>
      <c r="BU366" s="35">
        <v>191.1</v>
      </c>
      <c r="BV366" s="35">
        <v>191.3</v>
      </c>
      <c r="BW366" s="35">
        <v>191.7</v>
      </c>
      <c r="BX366" s="35">
        <v>192.6</v>
      </c>
      <c r="BY366" s="35">
        <v>193.5</v>
      </c>
      <c r="BZ366" s="35">
        <v>193.5</v>
      </c>
      <c r="CA366" s="35">
        <v>194.7</v>
      </c>
      <c r="CB366" s="35">
        <v>202.7</v>
      </c>
      <c r="CC366" s="35">
        <v>202.7</v>
      </c>
      <c r="CD366" s="35">
        <v>207.2</v>
      </c>
      <c r="CE366" s="35">
        <v>206.5</v>
      </c>
      <c r="CF366" s="35">
        <v>204.3</v>
      </c>
      <c r="CG366" s="35">
        <v>204.6</v>
      </c>
      <c r="CH366" s="35">
        <v>207.1</v>
      </c>
      <c r="CI366" s="35">
        <v>208.2</v>
      </c>
      <c r="CJ366" s="35">
        <v>210.8</v>
      </c>
      <c r="CK366" s="35">
        <v>210.8</v>
      </c>
      <c r="CL366" s="35">
        <v>210.8</v>
      </c>
    </row>
    <row r="367" spans="1:90">
      <c r="A367" s="43" t="s">
        <v>762</v>
      </c>
      <c r="B367" s="43" t="s">
        <v>763</v>
      </c>
      <c r="C367" s="34">
        <v>2.5309999999999999E-2</v>
      </c>
      <c r="D367" s="35">
        <v>99.8</v>
      </c>
      <c r="E367" s="35">
        <v>99.8</v>
      </c>
      <c r="F367" s="35">
        <v>103.5</v>
      </c>
      <c r="G367" s="35">
        <v>104.5</v>
      </c>
      <c r="H367" s="35">
        <v>104.6</v>
      </c>
      <c r="I367" s="35">
        <v>104.6</v>
      </c>
      <c r="J367" s="35">
        <v>104.6</v>
      </c>
      <c r="K367" s="35">
        <v>104.6</v>
      </c>
      <c r="L367" s="35">
        <v>104.6</v>
      </c>
      <c r="M367" s="35">
        <v>105.4</v>
      </c>
      <c r="N367" s="35">
        <v>105.7</v>
      </c>
      <c r="O367" s="35">
        <v>105.7</v>
      </c>
      <c r="P367" s="35">
        <v>105.7</v>
      </c>
      <c r="Q367" s="35">
        <v>108.4</v>
      </c>
      <c r="R367" s="35">
        <v>108.4</v>
      </c>
      <c r="S367" s="35">
        <v>103.4</v>
      </c>
      <c r="T367" s="35">
        <v>103.4</v>
      </c>
      <c r="U367" s="35">
        <v>105.5</v>
      </c>
      <c r="V367" s="35">
        <v>105.5</v>
      </c>
      <c r="W367" s="35">
        <v>105.5</v>
      </c>
      <c r="X367" s="35">
        <v>105.5</v>
      </c>
      <c r="Y367" s="35">
        <v>105.5</v>
      </c>
      <c r="Z367" s="35">
        <v>105.5</v>
      </c>
      <c r="AA367" s="35">
        <v>105.5</v>
      </c>
      <c r="AB367" s="35">
        <v>105.5</v>
      </c>
      <c r="AC367" s="35">
        <v>105.5</v>
      </c>
      <c r="AD367" s="35">
        <v>108.3</v>
      </c>
      <c r="AE367" s="35">
        <v>108.3</v>
      </c>
      <c r="AF367" s="35">
        <v>108.3</v>
      </c>
      <c r="AG367" s="35">
        <v>108.5</v>
      </c>
      <c r="AH367" s="35">
        <v>108.5</v>
      </c>
      <c r="AI367" s="35">
        <v>108.5</v>
      </c>
      <c r="AJ367" s="35">
        <v>108.5</v>
      </c>
      <c r="AK367" s="35">
        <v>109.4</v>
      </c>
      <c r="AL367" s="35">
        <v>110.4</v>
      </c>
      <c r="AM367" s="35">
        <v>118</v>
      </c>
      <c r="AN367" s="35">
        <v>123</v>
      </c>
      <c r="AO367" s="35">
        <v>123.2</v>
      </c>
      <c r="AP367" s="35">
        <v>123.3</v>
      </c>
      <c r="AQ367" s="35">
        <v>128</v>
      </c>
      <c r="AR367" s="35">
        <v>128</v>
      </c>
      <c r="AS367" s="35">
        <v>128</v>
      </c>
      <c r="AT367" s="35">
        <v>128</v>
      </c>
      <c r="AU367" s="35">
        <v>128</v>
      </c>
      <c r="AV367" s="35">
        <v>128</v>
      </c>
      <c r="AW367" s="35">
        <v>128</v>
      </c>
      <c r="AX367" s="35">
        <v>128</v>
      </c>
      <c r="AY367" s="35">
        <v>128</v>
      </c>
      <c r="AZ367" s="35">
        <v>128.4</v>
      </c>
      <c r="BA367" s="35">
        <v>127.6</v>
      </c>
      <c r="BB367" s="35">
        <v>128.5</v>
      </c>
      <c r="BC367" s="35">
        <v>128.5</v>
      </c>
      <c r="BD367" s="35">
        <v>128.5</v>
      </c>
      <c r="BE367" s="35">
        <v>128.5</v>
      </c>
      <c r="BF367" s="35">
        <v>128.5</v>
      </c>
      <c r="BG367" s="35">
        <v>128.5</v>
      </c>
      <c r="BH367" s="35">
        <v>129.1</v>
      </c>
      <c r="BI367" s="35">
        <v>130.80000000000001</v>
      </c>
      <c r="BJ367" s="35">
        <v>130.80000000000001</v>
      </c>
      <c r="BK367" s="35">
        <v>130.80000000000001</v>
      </c>
      <c r="BL367" s="35">
        <v>133.5</v>
      </c>
      <c r="BM367" s="35">
        <v>132.30000000000001</v>
      </c>
      <c r="BN367" s="35">
        <v>132.30000000000001</v>
      </c>
      <c r="BO367" s="35">
        <v>133</v>
      </c>
      <c r="BP367" s="35">
        <v>134.5</v>
      </c>
      <c r="BQ367" s="35">
        <v>137</v>
      </c>
      <c r="BR367" s="35">
        <v>139.1</v>
      </c>
      <c r="BS367" s="35">
        <v>139.1</v>
      </c>
      <c r="BT367" s="35">
        <v>139.1</v>
      </c>
      <c r="BU367" s="35">
        <v>139.1</v>
      </c>
      <c r="BV367" s="35">
        <v>139.1</v>
      </c>
      <c r="BW367" s="35">
        <v>138.6</v>
      </c>
      <c r="BX367" s="35">
        <v>137</v>
      </c>
      <c r="BY367" s="35">
        <v>138.69999999999999</v>
      </c>
      <c r="BZ367" s="35">
        <v>138.69999999999999</v>
      </c>
      <c r="CA367" s="35">
        <v>138.69999999999999</v>
      </c>
      <c r="CB367" s="35">
        <v>143.19999999999999</v>
      </c>
      <c r="CC367" s="35">
        <v>144.69999999999999</v>
      </c>
      <c r="CD367" s="35">
        <v>144.69999999999999</v>
      </c>
      <c r="CE367" s="35">
        <v>144.69999999999999</v>
      </c>
      <c r="CF367" s="35">
        <v>144.69999999999999</v>
      </c>
      <c r="CG367" s="35">
        <v>144.69999999999999</v>
      </c>
      <c r="CH367" s="35">
        <v>144.69999999999999</v>
      </c>
      <c r="CI367" s="35">
        <v>144.69999999999999</v>
      </c>
      <c r="CJ367" s="35">
        <v>144.69999999999999</v>
      </c>
      <c r="CK367" s="35">
        <v>144.69999999999999</v>
      </c>
      <c r="CL367" s="35">
        <v>144.80000000000001</v>
      </c>
    </row>
    <row r="368" spans="1:90">
      <c r="A368" s="43" t="s">
        <v>764</v>
      </c>
      <c r="B368" s="43" t="s">
        <v>765</v>
      </c>
      <c r="C368" s="34">
        <v>9.6600000000000002E-3</v>
      </c>
      <c r="D368" s="35">
        <v>101.5</v>
      </c>
      <c r="E368" s="35">
        <v>101.5</v>
      </c>
      <c r="F368" s="35">
        <v>102.1</v>
      </c>
      <c r="G368" s="35">
        <v>104.1</v>
      </c>
      <c r="H368" s="35">
        <v>104.1</v>
      </c>
      <c r="I368" s="35">
        <v>104.1</v>
      </c>
      <c r="J368" s="35">
        <v>104.3</v>
      </c>
      <c r="K368" s="35">
        <v>104.4</v>
      </c>
      <c r="L368" s="35">
        <v>104.4</v>
      </c>
      <c r="M368" s="35">
        <v>104.4</v>
      </c>
      <c r="N368" s="35">
        <v>104.4</v>
      </c>
      <c r="O368" s="35">
        <v>104.4</v>
      </c>
      <c r="P368" s="35">
        <v>104.8</v>
      </c>
      <c r="Q368" s="35">
        <v>105.2</v>
      </c>
      <c r="R368" s="35">
        <v>105.2</v>
      </c>
      <c r="S368" s="35">
        <v>104.6</v>
      </c>
      <c r="T368" s="35">
        <v>104.6</v>
      </c>
      <c r="U368" s="35">
        <v>105.1</v>
      </c>
      <c r="V368" s="35">
        <v>105.3</v>
      </c>
      <c r="W368" s="35">
        <v>105.3</v>
      </c>
      <c r="X368" s="35">
        <v>105.3</v>
      </c>
      <c r="Y368" s="35">
        <v>105.3</v>
      </c>
      <c r="Z368" s="35">
        <v>105.3</v>
      </c>
      <c r="AA368" s="35">
        <v>105.3</v>
      </c>
      <c r="AB368" s="35">
        <v>108</v>
      </c>
      <c r="AC368" s="35">
        <v>108</v>
      </c>
      <c r="AD368" s="35">
        <v>109.3</v>
      </c>
      <c r="AE368" s="35">
        <v>108.5</v>
      </c>
      <c r="AF368" s="35">
        <v>108.5</v>
      </c>
      <c r="AG368" s="35">
        <v>108.5</v>
      </c>
      <c r="AH368" s="35">
        <v>108.5</v>
      </c>
      <c r="AI368" s="35">
        <v>108.5</v>
      </c>
      <c r="AJ368" s="35">
        <v>108.5</v>
      </c>
      <c r="AK368" s="35">
        <v>108.5</v>
      </c>
      <c r="AL368" s="35">
        <v>106.4</v>
      </c>
      <c r="AM368" s="35">
        <v>106.4</v>
      </c>
      <c r="AN368" s="35">
        <v>107.2</v>
      </c>
      <c r="AO368" s="35">
        <v>107.2</v>
      </c>
      <c r="AP368" s="35">
        <v>107.2</v>
      </c>
      <c r="AQ368" s="35">
        <v>107.6</v>
      </c>
      <c r="AR368" s="35">
        <v>109.9</v>
      </c>
      <c r="AS368" s="35">
        <v>109.9</v>
      </c>
      <c r="AT368" s="35">
        <v>110.7</v>
      </c>
      <c r="AU368" s="35">
        <v>113.1</v>
      </c>
      <c r="AV368" s="35">
        <v>114.1</v>
      </c>
      <c r="AW368" s="35">
        <v>114.1</v>
      </c>
      <c r="AX368" s="35">
        <v>114.1</v>
      </c>
      <c r="AY368" s="35">
        <v>113.3</v>
      </c>
      <c r="AZ368" s="35">
        <v>113.1</v>
      </c>
      <c r="BA368" s="35">
        <v>113</v>
      </c>
      <c r="BB368" s="35">
        <v>112.9</v>
      </c>
      <c r="BC368" s="35">
        <v>112.9</v>
      </c>
      <c r="BD368" s="35">
        <v>112.9</v>
      </c>
      <c r="BE368" s="35">
        <v>112.9</v>
      </c>
      <c r="BF368" s="35">
        <v>112.9</v>
      </c>
      <c r="BG368" s="35">
        <v>112.9</v>
      </c>
      <c r="BH368" s="35">
        <v>112.9</v>
      </c>
      <c r="BI368" s="35">
        <v>112.9</v>
      </c>
      <c r="BJ368" s="35">
        <v>113.3</v>
      </c>
      <c r="BK368" s="35">
        <v>114.6</v>
      </c>
      <c r="BL368" s="35">
        <v>114.6</v>
      </c>
      <c r="BM368" s="35">
        <v>114.9</v>
      </c>
      <c r="BN368" s="35">
        <v>116</v>
      </c>
      <c r="BO368" s="35">
        <v>117</v>
      </c>
      <c r="BP368" s="35">
        <v>116.7</v>
      </c>
      <c r="BQ368" s="35">
        <v>116.6</v>
      </c>
      <c r="BR368" s="35">
        <v>116.6</v>
      </c>
      <c r="BS368" s="35">
        <v>116.6</v>
      </c>
      <c r="BT368" s="35">
        <v>116.6</v>
      </c>
      <c r="BU368" s="35">
        <v>116.6</v>
      </c>
      <c r="BV368" s="35">
        <v>116.6</v>
      </c>
      <c r="BW368" s="35">
        <v>121.8</v>
      </c>
      <c r="BX368" s="35">
        <v>127.4</v>
      </c>
      <c r="BY368" s="35">
        <v>127.5</v>
      </c>
      <c r="BZ368" s="35">
        <v>127.6</v>
      </c>
      <c r="CA368" s="35">
        <v>129.6</v>
      </c>
      <c r="CB368" s="35">
        <v>132.80000000000001</v>
      </c>
      <c r="CC368" s="35">
        <v>132.80000000000001</v>
      </c>
      <c r="CD368" s="35">
        <v>133.5</v>
      </c>
      <c r="CE368" s="35">
        <v>133.69999999999999</v>
      </c>
      <c r="CF368" s="35">
        <v>133.6</v>
      </c>
      <c r="CG368" s="35">
        <v>133.69999999999999</v>
      </c>
      <c r="CH368" s="35">
        <v>132.69999999999999</v>
      </c>
      <c r="CI368" s="35">
        <v>132.69999999999999</v>
      </c>
      <c r="CJ368" s="35">
        <v>131.6</v>
      </c>
      <c r="CK368" s="35">
        <v>128.19999999999999</v>
      </c>
      <c r="CL368" s="35">
        <v>127.8</v>
      </c>
    </row>
    <row r="369" spans="1:90">
      <c r="A369" s="43" t="s">
        <v>766</v>
      </c>
      <c r="B369" s="43" t="s">
        <v>767</v>
      </c>
      <c r="C369" s="34">
        <v>1.86134</v>
      </c>
      <c r="D369" s="35">
        <v>99.6</v>
      </c>
      <c r="E369" s="35">
        <v>99.7</v>
      </c>
      <c r="F369" s="35">
        <v>99.8</v>
      </c>
      <c r="G369" s="35">
        <v>101.6</v>
      </c>
      <c r="H369" s="35">
        <v>100.8</v>
      </c>
      <c r="I369" s="35">
        <v>99.7</v>
      </c>
      <c r="J369" s="35">
        <v>100.3</v>
      </c>
      <c r="K369" s="35">
        <v>100.3</v>
      </c>
      <c r="L369" s="35">
        <v>101.1</v>
      </c>
      <c r="M369" s="35">
        <v>101.5</v>
      </c>
      <c r="N369" s="35">
        <v>101.7</v>
      </c>
      <c r="O369" s="35">
        <v>100.9</v>
      </c>
      <c r="P369" s="35">
        <v>101.9</v>
      </c>
      <c r="Q369" s="35">
        <v>102.2</v>
      </c>
      <c r="R369" s="35">
        <v>101.6</v>
      </c>
      <c r="S369" s="35">
        <v>102.6</v>
      </c>
      <c r="T369" s="35">
        <v>103.4</v>
      </c>
      <c r="U369" s="35">
        <v>104.6</v>
      </c>
      <c r="V369" s="35">
        <v>105.9</v>
      </c>
      <c r="W369" s="35">
        <v>106.8</v>
      </c>
      <c r="X369" s="35">
        <v>108</v>
      </c>
      <c r="Y369" s="35">
        <v>107.9</v>
      </c>
      <c r="Z369" s="35">
        <v>106.8</v>
      </c>
      <c r="AA369" s="35">
        <v>106.8</v>
      </c>
      <c r="AB369" s="35">
        <v>107.1</v>
      </c>
      <c r="AC369" s="35">
        <v>107.3</v>
      </c>
      <c r="AD369" s="35">
        <v>107.4</v>
      </c>
      <c r="AE369" s="35">
        <v>109</v>
      </c>
      <c r="AF369" s="35">
        <v>108.9</v>
      </c>
      <c r="AG369" s="35">
        <v>108.6</v>
      </c>
      <c r="AH369" s="35">
        <v>108.6</v>
      </c>
      <c r="AI369" s="35">
        <v>109.1</v>
      </c>
      <c r="AJ369" s="35">
        <v>109.4</v>
      </c>
      <c r="AK369" s="35">
        <v>109.4</v>
      </c>
      <c r="AL369" s="35">
        <v>109.3</v>
      </c>
      <c r="AM369" s="35">
        <v>110</v>
      </c>
      <c r="AN369" s="35">
        <v>110.6</v>
      </c>
      <c r="AO369" s="35">
        <v>110.7</v>
      </c>
      <c r="AP369" s="35">
        <v>110.6</v>
      </c>
      <c r="AQ369" s="35">
        <v>112.2</v>
      </c>
      <c r="AR369" s="35">
        <v>112.4</v>
      </c>
      <c r="AS369" s="35">
        <v>114.1</v>
      </c>
      <c r="AT369" s="35">
        <v>115.2</v>
      </c>
      <c r="AU369" s="35">
        <v>115.9</v>
      </c>
      <c r="AV369" s="35">
        <v>118.6</v>
      </c>
      <c r="AW369" s="35">
        <v>117.1</v>
      </c>
      <c r="AX369" s="35">
        <v>113.7</v>
      </c>
      <c r="AY369" s="35">
        <v>111.4</v>
      </c>
      <c r="AZ369" s="35">
        <v>110.9</v>
      </c>
      <c r="BA369" s="35">
        <v>111.8</v>
      </c>
      <c r="BB369" s="35">
        <v>112.3</v>
      </c>
      <c r="BC369" s="35">
        <v>111.9</v>
      </c>
      <c r="BD369" s="35">
        <v>113.6</v>
      </c>
      <c r="BE369" s="35">
        <v>113</v>
      </c>
      <c r="BF369" s="35">
        <v>113.2</v>
      </c>
      <c r="BG369" s="35">
        <v>114</v>
      </c>
      <c r="BH369" s="35">
        <v>114.2</v>
      </c>
      <c r="BI369" s="35">
        <v>112.8</v>
      </c>
      <c r="BJ369" s="35">
        <v>112.8</v>
      </c>
      <c r="BK369" s="35">
        <v>113.4</v>
      </c>
      <c r="BL369" s="35">
        <v>113.7</v>
      </c>
      <c r="BM369" s="35">
        <v>114.4</v>
      </c>
      <c r="BN369" s="35">
        <v>114.3</v>
      </c>
      <c r="BO369" s="35">
        <v>116.3</v>
      </c>
      <c r="BP369" s="35">
        <v>116.7</v>
      </c>
      <c r="BQ369" s="35">
        <v>116.6</v>
      </c>
      <c r="BR369" s="35">
        <v>117.3</v>
      </c>
      <c r="BS369" s="35">
        <v>116.6</v>
      </c>
      <c r="BT369" s="35">
        <v>117</v>
      </c>
      <c r="BU369" s="35">
        <v>118.2</v>
      </c>
      <c r="BV369" s="35">
        <v>119.8</v>
      </c>
      <c r="BW369" s="35">
        <v>120.5</v>
      </c>
      <c r="BX369" s="35">
        <v>122.5</v>
      </c>
      <c r="BY369" s="35">
        <v>123</v>
      </c>
      <c r="BZ369" s="35">
        <v>124.1</v>
      </c>
      <c r="CA369" s="35">
        <v>124.4</v>
      </c>
      <c r="CB369" s="35">
        <v>122.3</v>
      </c>
      <c r="CC369" s="35">
        <v>121.9</v>
      </c>
      <c r="CD369" s="35">
        <v>122.6</v>
      </c>
      <c r="CE369" s="35">
        <v>122.6</v>
      </c>
      <c r="CF369" s="35">
        <v>121.8</v>
      </c>
      <c r="CG369" s="35">
        <v>121.6</v>
      </c>
      <c r="CH369" s="35">
        <v>121.5</v>
      </c>
      <c r="CI369" s="35">
        <v>122.3</v>
      </c>
      <c r="CJ369" s="35">
        <v>122.7</v>
      </c>
      <c r="CK369" s="35">
        <v>122.6</v>
      </c>
      <c r="CL369" s="35">
        <v>123.1</v>
      </c>
    </row>
    <row r="370" spans="1:90">
      <c r="A370" s="43" t="s">
        <v>768</v>
      </c>
      <c r="B370" s="43" t="s">
        <v>769</v>
      </c>
      <c r="C370" s="34">
        <v>0.17752000000000001</v>
      </c>
      <c r="D370" s="35">
        <v>100.2</v>
      </c>
      <c r="E370" s="35">
        <v>100.9</v>
      </c>
      <c r="F370" s="35">
        <v>100.9</v>
      </c>
      <c r="G370" s="35">
        <v>105.2</v>
      </c>
      <c r="H370" s="35">
        <v>103.1</v>
      </c>
      <c r="I370" s="35">
        <v>103.2</v>
      </c>
      <c r="J370" s="35">
        <v>103.6</v>
      </c>
      <c r="K370" s="35">
        <v>103.6</v>
      </c>
      <c r="L370" s="35">
        <v>104.4</v>
      </c>
      <c r="M370" s="35">
        <v>105.2</v>
      </c>
      <c r="N370" s="35">
        <v>104.3</v>
      </c>
      <c r="O370" s="35">
        <v>102.5</v>
      </c>
      <c r="P370" s="35">
        <v>102.5</v>
      </c>
      <c r="Q370" s="35">
        <v>102.5</v>
      </c>
      <c r="R370" s="35">
        <v>102.3</v>
      </c>
      <c r="S370" s="35">
        <v>104</v>
      </c>
      <c r="T370" s="35">
        <v>104.7</v>
      </c>
      <c r="U370" s="35">
        <v>105.3</v>
      </c>
      <c r="V370" s="35">
        <v>104.4</v>
      </c>
      <c r="W370" s="35">
        <v>104.6</v>
      </c>
      <c r="X370" s="35">
        <v>107.2</v>
      </c>
      <c r="Y370" s="35">
        <v>106.9</v>
      </c>
      <c r="Z370" s="35">
        <v>105.6</v>
      </c>
      <c r="AA370" s="35">
        <v>106</v>
      </c>
      <c r="AB370" s="35">
        <v>106.5</v>
      </c>
      <c r="AC370" s="35">
        <v>107.1</v>
      </c>
      <c r="AD370" s="35">
        <v>107.7</v>
      </c>
      <c r="AE370" s="35">
        <v>112.2</v>
      </c>
      <c r="AF370" s="35">
        <v>112.3</v>
      </c>
      <c r="AG370" s="35">
        <v>112.3</v>
      </c>
      <c r="AH370" s="35">
        <v>112.4</v>
      </c>
      <c r="AI370" s="35">
        <v>112.8</v>
      </c>
      <c r="AJ370" s="35">
        <v>112.8</v>
      </c>
      <c r="AK370" s="35">
        <v>112.6</v>
      </c>
      <c r="AL370" s="35">
        <v>112.4</v>
      </c>
      <c r="AM370" s="35">
        <v>112.7</v>
      </c>
      <c r="AN370" s="35">
        <v>112.8</v>
      </c>
      <c r="AO370" s="35">
        <v>112.8</v>
      </c>
      <c r="AP370" s="35">
        <v>112.8</v>
      </c>
      <c r="AQ370" s="35">
        <v>117.3</v>
      </c>
      <c r="AR370" s="35">
        <v>117.3</v>
      </c>
      <c r="AS370" s="35">
        <v>117.3</v>
      </c>
      <c r="AT370" s="35">
        <v>117.3</v>
      </c>
      <c r="AU370" s="35">
        <v>117.3</v>
      </c>
      <c r="AV370" s="35">
        <v>153.5</v>
      </c>
      <c r="AW370" s="35">
        <v>146.69999999999999</v>
      </c>
      <c r="AX370" s="35">
        <v>134.6</v>
      </c>
      <c r="AY370" s="35">
        <v>123.4</v>
      </c>
      <c r="AZ370" s="35">
        <v>122.1</v>
      </c>
      <c r="BA370" s="35">
        <v>122</v>
      </c>
      <c r="BB370" s="35">
        <v>121.8</v>
      </c>
      <c r="BC370" s="35">
        <v>121.8</v>
      </c>
      <c r="BD370" s="35">
        <v>128.4</v>
      </c>
      <c r="BE370" s="35">
        <v>129.5</v>
      </c>
      <c r="BF370" s="35">
        <v>131.6</v>
      </c>
      <c r="BG370" s="35">
        <v>131.6</v>
      </c>
      <c r="BH370" s="35">
        <v>131.6</v>
      </c>
      <c r="BI370" s="35">
        <v>131.6</v>
      </c>
      <c r="BJ370" s="35">
        <v>131.6</v>
      </c>
      <c r="BK370" s="35">
        <v>131.6</v>
      </c>
      <c r="BL370" s="35">
        <v>132.9</v>
      </c>
      <c r="BM370" s="35">
        <v>133.69999999999999</v>
      </c>
      <c r="BN370" s="35">
        <v>133.69999999999999</v>
      </c>
      <c r="BO370" s="35">
        <v>133.69999999999999</v>
      </c>
      <c r="BP370" s="35">
        <v>133.69999999999999</v>
      </c>
      <c r="BQ370" s="35">
        <v>133.69999999999999</v>
      </c>
      <c r="BR370" s="35">
        <v>139.69999999999999</v>
      </c>
      <c r="BS370" s="35">
        <v>133.69999999999999</v>
      </c>
      <c r="BT370" s="35">
        <v>136.4</v>
      </c>
      <c r="BU370" s="35">
        <v>144.4</v>
      </c>
      <c r="BV370" s="35">
        <v>144.4</v>
      </c>
      <c r="BW370" s="35">
        <v>144.4</v>
      </c>
      <c r="BX370" s="35">
        <v>144.4</v>
      </c>
      <c r="BY370" s="35">
        <v>144.4</v>
      </c>
      <c r="BZ370" s="35">
        <v>145.80000000000001</v>
      </c>
      <c r="CA370" s="35">
        <v>147</v>
      </c>
      <c r="CB370" s="35">
        <v>147.1</v>
      </c>
      <c r="CC370" s="35">
        <v>146.6</v>
      </c>
      <c r="CD370" s="35">
        <v>145</v>
      </c>
      <c r="CE370" s="35">
        <v>145.4</v>
      </c>
      <c r="CF370" s="35">
        <v>146</v>
      </c>
      <c r="CG370" s="35">
        <v>144.69999999999999</v>
      </c>
      <c r="CH370" s="35">
        <v>143.19999999999999</v>
      </c>
      <c r="CI370" s="35">
        <v>145.1</v>
      </c>
      <c r="CJ370" s="35">
        <v>144.9</v>
      </c>
      <c r="CK370" s="35">
        <v>144.5</v>
      </c>
      <c r="CL370" s="35">
        <v>145.1</v>
      </c>
    </row>
    <row r="371" spans="1:90">
      <c r="A371" s="43" t="s">
        <v>770</v>
      </c>
      <c r="B371" s="43" t="s">
        <v>771</v>
      </c>
      <c r="C371" s="34">
        <v>0.12659999999999999</v>
      </c>
      <c r="D371" s="35">
        <v>98.9</v>
      </c>
      <c r="E371" s="35">
        <v>98.9</v>
      </c>
      <c r="F371" s="35">
        <v>98.9</v>
      </c>
      <c r="G371" s="35">
        <v>98.3</v>
      </c>
      <c r="H371" s="35">
        <v>98.3</v>
      </c>
      <c r="I371" s="35">
        <v>98.3</v>
      </c>
      <c r="J371" s="35">
        <v>98.3</v>
      </c>
      <c r="K371" s="35">
        <v>98.9</v>
      </c>
      <c r="L371" s="35">
        <v>100.7</v>
      </c>
      <c r="M371" s="35">
        <v>100.7</v>
      </c>
      <c r="N371" s="35">
        <v>100.7</v>
      </c>
      <c r="O371" s="35">
        <v>100.7</v>
      </c>
      <c r="P371" s="35">
        <v>100.7</v>
      </c>
      <c r="Q371" s="35">
        <v>100.7</v>
      </c>
      <c r="R371" s="35">
        <v>96.5</v>
      </c>
      <c r="S371" s="35">
        <v>96.9</v>
      </c>
      <c r="T371" s="35">
        <v>96.9</v>
      </c>
      <c r="U371" s="35">
        <v>96.9</v>
      </c>
      <c r="V371" s="35">
        <v>96.9</v>
      </c>
      <c r="W371" s="35">
        <v>96.9</v>
      </c>
      <c r="X371" s="35">
        <v>97.8</v>
      </c>
      <c r="Y371" s="35">
        <v>99.3</v>
      </c>
      <c r="Z371" s="35">
        <v>99.2</v>
      </c>
      <c r="AA371" s="35">
        <v>99.2</v>
      </c>
      <c r="AB371" s="35">
        <v>99.7</v>
      </c>
      <c r="AC371" s="35">
        <v>100</v>
      </c>
      <c r="AD371" s="35">
        <v>100.2</v>
      </c>
      <c r="AE371" s="35">
        <v>100.7</v>
      </c>
      <c r="AF371" s="35">
        <v>100.7</v>
      </c>
      <c r="AG371" s="35">
        <v>96.2</v>
      </c>
      <c r="AH371" s="35">
        <v>95.7</v>
      </c>
      <c r="AI371" s="35">
        <v>96.1</v>
      </c>
      <c r="AJ371" s="35">
        <v>98.6</v>
      </c>
      <c r="AK371" s="35">
        <v>98.6</v>
      </c>
      <c r="AL371" s="35">
        <v>98.6</v>
      </c>
      <c r="AM371" s="35">
        <v>99</v>
      </c>
      <c r="AN371" s="35">
        <v>97.1</v>
      </c>
      <c r="AO371" s="35">
        <v>97.1</v>
      </c>
      <c r="AP371" s="35">
        <v>96.9</v>
      </c>
      <c r="AQ371" s="35">
        <v>98.1</v>
      </c>
      <c r="AR371" s="35">
        <v>98.1</v>
      </c>
      <c r="AS371" s="35">
        <v>98.1</v>
      </c>
      <c r="AT371" s="35">
        <v>100.6</v>
      </c>
      <c r="AU371" s="35">
        <v>100.6</v>
      </c>
      <c r="AV371" s="35">
        <v>100</v>
      </c>
      <c r="AW371" s="35">
        <v>96.2</v>
      </c>
      <c r="AX371" s="35">
        <v>94.3</v>
      </c>
      <c r="AY371" s="35">
        <v>93.7</v>
      </c>
      <c r="AZ371" s="35">
        <v>93.7</v>
      </c>
      <c r="BA371" s="35">
        <v>94.9</v>
      </c>
      <c r="BB371" s="35">
        <v>97.7</v>
      </c>
      <c r="BC371" s="35">
        <v>98.1</v>
      </c>
      <c r="BD371" s="35">
        <v>98.1</v>
      </c>
      <c r="BE371" s="35">
        <v>97.8</v>
      </c>
      <c r="BF371" s="35">
        <v>98.2</v>
      </c>
      <c r="BG371" s="35">
        <v>98.6</v>
      </c>
      <c r="BH371" s="35">
        <v>99.2</v>
      </c>
      <c r="BI371" s="35">
        <v>97.1</v>
      </c>
      <c r="BJ371" s="35">
        <v>97.7</v>
      </c>
      <c r="BK371" s="35">
        <v>100.3</v>
      </c>
      <c r="BL371" s="35">
        <v>103.5</v>
      </c>
      <c r="BM371" s="35">
        <v>103.9</v>
      </c>
      <c r="BN371" s="35">
        <v>104.5</v>
      </c>
      <c r="BO371" s="35">
        <v>103.6</v>
      </c>
      <c r="BP371" s="35">
        <v>102.9</v>
      </c>
      <c r="BQ371" s="35">
        <v>101.6</v>
      </c>
      <c r="BR371" s="35">
        <v>101.3</v>
      </c>
      <c r="BS371" s="35">
        <v>102.5</v>
      </c>
      <c r="BT371" s="35">
        <v>102.5</v>
      </c>
      <c r="BU371" s="35">
        <v>102.5</v>
      </c>
      <c r="BV371" s="35">
        <v>102.5</v>
      </c>
      <c r="BW371" s="35">
        <v>102.5</v>
      </c>
      <c r="BX371" s="35">
        <v>102.3</v>
      </c>
      <c r="BY371" s="35">
        <v>102.2</v>
      </c>
      <c r="BZ371" s="35">
        <v>108.9</v>
      </c>
      <c r="CA371" s="35">
        <v>109.1</v>
      </c>
      <c r="CB371" s="35">
        <v>109.3</v>
      </c>
      <c r="CC371" s="35">
        <v>109.3</v>
      </c>
      <c r="CD371" s="35">
        <v>110.8</v>
      </c>
      <c r="CE371" s="35">
        <v>110.8</v>
      </c>
      <c r="CF371" s="35">
        <v>110.7</v>
      </c>
      <c r="CG371" s="35">
        <v>111.5</v>
      </c>
      <c r="CH371" s="35">
        <v>111.5</v>
      </c>
      <c r="CI371" s="35">
        <v>111.5</v>
      </c>
      <c r="CJ371" s="35">
        <v>111.5</v>
      </c>
      <c r="CK371" s="35">
        <v>111.4</v>
      </c>
      <c r="CL371" s="35">
        <v>111.2</v>
      </c>
    </row>
    <row r="372" spans="1:90">
      <c r="A372" s="43" t="s">
        <v>772</v>
      </c>
      <c r="B372" s="43" t="s">
        <v>773</v>
      </c>
      <c r="C372" s="34">
        <v>0.11032</v>
      </c>
      <c r="D372" s="35">
        <v>100.5</v>
      </c>
      <c r="E372" s="35">
        <v>100.5</v>
      </c>
      <c r="F372" s="35">
        <v>100.5</v>
      </c>
      <c r="G372" s="35">
        <v>100.5</v>
      </c>
      <c r="H372" s="35">
        <v>100.5</v>
      </c>
      <c r="I372" s="35">
        <v>100.5</v>
      </c>
      <c r="J372" s="35">
        <v>100.5</v>
      </c>
      <c r="K372" s="35">
        <v>98.3</v>
      </c>
      <c r="L372" s="35">
        <v>99.5</v>
      </c>
      <c r="M372" s="35">
        <v>99.5</v>
      </c>
      <c r="N372" s="35">
        <v>99.5</v>
      </c>
      <c r="O372" s="35">
        <v>98.5</v>
      </c>
      <c r="P372" s="35">
        <v>100.2</v>
      </c>
      <c r="Q372" s="35">
        <v>100.2</v>
      </c>
      <c r="R372" s="35">
        <v>100.2</v>
      </c>
      <c r="S372" s="35">
        <v>100.3</v>
      </c>
      <c r="T372" s="35">
        <v>100.3</v>
      </c>
      <c r="U372" s="35">
        <v>101.6</v>
      </c>
      <c r="V372" s="35">
        <v>101.6</v>
      </c>
      <c r="W372" s="35">
        <v>102</v>
      </c>
      <c r="X372" s="35">
        <v>102.5</v>
      </c>
      <c r="Y372" s="35">
        <v>102.5</v>
      </c>
      <c r="Z372" s="35">
        <v>101.2</v>
      </c>
      <c r="AA372" s="35">
        <v>101.2</v>
      </c>
      <c r="AB372" s="35">
        <v>101.6</v>
      </c>
      <c r="AC372" s="35">
        <v>101.6</v>
      </c>
      <c r="AD372" s="35">
        <v>101.6</v>
      </c>
      <c r="AE372" s="35">
        <v>106.5</v>
      </c>
      <c r="AF372" s="35">
        <v>106.5</v>
      </c>
      <c r="AG372" s="35">
        <v>106.5</v>
      </c>
      <c r="AH372" s="35">
        <v>106.5</v>
      </c>
      <c r="AI372" s="35">
        <v>107.4</v>
      </c>
      <c r="AJ372" s="35">
        <v>107.4</v>
      </c>
      <c r="AK372" s="35">
        <v>107.4</v>
      </c>
      <c r="AL372" s="35">
        <v>107.4</v>
      </c>
      <c r="AM372" s="35">
        <v>107.4</v>
      </c>
      <c r="AN372" s="35">
        <v>107.4</v>
      </c>
      <c r="AO372" s="35">
        <v>107.4</v>
      </c>
      <c r="AP372" s="35">
        <v>107.8</v>
      </c>
      <c r="AQ372" s="35">
        <v>112.5</v>
      </c>
      <c r="AR372" s="35">
        <v>113.5</v>
      </c>
      <c r="AS372" s="35">
        <v>116.3</v>
      </c>
      <c r="AT372" s="35">
        <v>116.3</v>
      </c>
      <c r="AU372" s="35">
        <v>116.3</v>
      </c>
      <c r="AV372" s="35">
        <v>114.3</v>
      </c>
      <c r="AW372" s="35">
        <v>112.2</v>
      </c>
      <c r="AX372" s="35">
        <v>108.8</v>
      </c>
      <c r="AY372" s="35">
        <v>108.2</v>
      </c>
      <c r="AZ372" s="35">
        <v>108.5</v>
      </c>
      <c r="BA372" s="35">
        <v>108.9</v>
      </c>
      <c r="BB372" s="35">
        <v>108.9</v>
      </c>
      <c r="BC372" s="35">
        <v>103.6</v>
      </c>
      <c r="BD372" s="35">
        <v>104.5</v>
      </c>
      <c r="BE372" s="35">
        <v>103.3</v>
      </c>
      <c r="BF372" s="35">
        <v>104.4</v>
      </c>
      <c r="BG372" s="35">
        <v>104.4</v>
      </c>
      <c r="BH372" s="35">
        <v>105.6</v>
      </c>
      <c r="BI372" s="35">
        <v>101.3</v>
      </c>
      <c r="BJ372" s="35">
        <v>101.8</v>
      </c>
      <c r="BK372" s="35">
        <v>103.3</v>
      </c>
      <c r="BL372" s="35">
        <v>101.6</v>
      </c>
      <c r="BM372" s="35">
        <v>101.6</v>
      </c>
      <c r="BN372" s="35">
        <v>102.8</v>
      </c>
      <c r="BO372" s="35">
        <v>104.1</v>
      </c>
      <c r="BP372" s="35">
        <v>101.6</v>
      </c>
      <c r="BQ372" s="35">
        <v>101.6</v>
      </c>
      <c r="BR372" s="35">
        <v>101.9</v>
      </c>
      <c r="BS372" s="35">
        <v>103.6</v>
      </c>
      <c r="BT372" s="35">
        <v>103.7</v>
      </c>
      <c r="BU372" s="35">
        <v>104.7</v>
      </c>
      <c r="BV372" s="35">
        <v>104.7</v>
      </c>
      <c r="BW372" s="35">
        <v>108.3</v>
      </c>
      <c r="BX372" s="35">
        <v>111.2</v>
      </c>
      <c r="BY372" s="35">
        <v>111.1</v>
      </c>
      <c r="BZ372" s="35">
        <v>112.4</v>
      </c>
      <c r="CA372" s="35">
        <v>115.1</v>
      </c>
      <c r="CB372" s="35">
        <v>116.4</v>
      </c>
      <c r="CC372" s="35">
        <v>116.5</v>
      </c>
      <c r="CD372" s="35">
        <v>117.4</v>
      </c>
      <c r="CE372" s="35">
        <v>117.2</v>
      </c>
      <c r="CF372" s="35">
        <v>117.4</v>
      </c>
      <c r="CG372" s="35">
        <v>116.9</v>
      </c>
      <c r="CH372" s="35">
        <v>116.4</v>
      </c>
      <c r="CI372" s="35">
        <v>116.4</v>
      </c>
      <c r="CJ372" s="35">
        <v>116.1</v>
      </c>
      <c r="CK372" s="35">
        <v>116.4</v>
      </c>
      <c r="CL372" s="35">
        <v>116.5</v>
      </c>
    </row>
    <row r="373" spans="1:90">
      <c r="A373" s="43" t="s">
        <v>774</v>
      </c>
      <c r="B373" s="43" t="s">
        <v>775</v>
      </c>
      <c r="C373" s="34">
        <v>0.15286</v>
      </c>
      <c r="D373" s="35">
        <v>102.8</v>
      </c>
      <c r="E373" s="35">
        <v>103.1</v>
      </c>
      <c r="F373" s="35">
        <v>102.5</v>
      </c>
      <c r="G373" s="35">
        <v>104.7</v>
      </c>
      <c r="H373" s="35">
        <v>104</v>
      </c>
      <c r="I373" s="35">
        <v>102.6</v>
      </c>
      <c r="J373" s="35">
        <v>101.9</v>
      </c>
      <c r="K373" s="35">
        <v>101.7</v>
      </c>
      <c r="L373" s="35">
        <v>103.1</v>
      </c>
      <c r="M373" s="35">
        <v>104.9</v>
      </c>
      <c r="N373" s="35">
        <v>105.4</v>
      </c>
      <c r="O373" s="35">
        <v>103.8</v>
      </c>
      <c r="P373" s="35">
        <v>104.8</v>
      </c>
      <c r="Q373" s="35">
        <v>104.7</v>
      </c>
      <c r="R373" s="35">
        <v>104.6</v>
      </c>
      <c r="S373" s="35">
        <v>105</v>
      </c>
      <c r="T373" s="35">
        <v>104.1</v>
      </c>
      <c r="U373" s="35">
        <v>105.9</v>
      </c>
      <c r="V373" s="35">
        <v>107.1</v>
      </c>
      <c r="W373" s="35">
        <v>109.7</v>
      </c>
      <c r="X373" s="35">
        <v>111.6</v>
      </c>
      <c r="Y373" s="35">
        <v>111.4</v>
      </c>
      <c r="Z373" s="35">
        <v>111</v>
      </c>
      <c r="AA373" s="35">
        <v>111.8</v>
      </c>
      <c r="AB373" s="35">
        <v>110.4</v>
      </c>
      <c r="AC373" s="35">
        <v>111.8</v>
      </c>
      <c r="AD373" s="35">
        <v>111.5</v>
      </c>
      <c r="AE373" s="35">
        <v>112.9</v>
      </c>
      <c r="AF373" s="35">
        <v>111.8</v>
      </c>
      <c r="AG373" s="35">
        <v>113</v>
      </c>
      <c r="AH373" s="35">
        <v>112.5</v>
      </c>
      <c r="AI373" s="35">
        <v>114</v>
      </c>
      <c r="AJ373" s="35">
        <v>115.8</v>
      </c>
      <c r="AK373" s="35">
        <v>113.7</v>
      </c>
      <c r="AL373" s="35">
        <v>113.7</v>
      </c>
      <c r="AM373" s="35">
        <v>114.3</v>
      </c>
      <c r="AN373" s="35">
        <v>115.6</v>
      </c>
      <c r="AO373" s="35">
        <v>116</v>
      </c>
      <c r="AP373" s="35">
        <v>116.6</v>
      </c>
      <c r="AQ373" s="35">
        <v>118.3</v>
      </c>
      <c r="AR373" s="35">
        <v>119.3</v>
      </c>
      <c r="AS373" s="35">
        <v>122</v>
      </c>
      <c r="AT373" s="35">
        <v>123</v>
      </c>
      <c r="AU373" s="35">
        <v>127.8</v>
      </c>
      <c r="AV373" s="35">
        <v>127.3</v>
      </c>
      <c r="AW373" s="35">
        <v>125</v>
      </c>
      <c r="AX373" s="35">
        <v>120.8</v>
      </c>
      <c r="AY373" s="35">
        <v>113.9</v>
      </c>
      <c r="AZ373" s="35">
        <v>112.1</v>
      </c>
      <c r="BA373" s="35">
        <v>116.9</v>
      </c>
      <c r="BB373" s="35">
        <v>117.7</v>
      </c>
      <c r="BC373" s="35">
        <v>116.7</v>
      </c>
      <c r="BD373" s="35">
        <v>116.6</v>
      </c>
      <c r="BE373" s="35">
        <v>114.2</v>
      </c>
      <c r="BF373" s="35">
        <v>114.6</v>
      </c>
      <c r="BG373" s="35">
        <v>116</v>
      </c>
      <c r="BH373" s="35">
        <v>117.4</v>
      </c>
      <c r="BI373" s="35">
        <v>115.4</v>
      </c>
      <c r="BJ373" s="35">
        <v>114.8</v>
      </c>
      <c r="BK373" s="35">
        <v>114.5</v>
      </c>
      <c r="BL373" s="35">
        <v>112</v>
      </c>
      <c r="BM373" s="35">
        <v>111.8</v>
      </c>
      <c r="BN373" s="35">
        <v>112.5</v>
      </c>
      <c r="BO373" s="35">
        <v>109.4</v>
      </c>
      <c r="BP373" s="35">
        <v>109.5</v>
      </c>
      <c r="BQ373" s="35">
        <v>109</v>
      </c>
      <c r="BR373" s="35">
        <v>110.3</v>
      </c>
      <c r="BS373" s="35">
        <v>109.8</v>
      </c>
      <c r="BT373" s="35">
        <v>109.3</v>
      </c>
      <c r="BU373" s="35">
        <v>109.1</v>
      </c>
      <c r="BV373" s="35">
        <v>109.3</v>
      </c>
      <c r="BW373" s="35">
        <v>110.3</v>
      </c>
      <c r="BX373" s="35">
        <v>112.9</v>
      </c>
      <c r="BY373" s="35">
        <v>115</v>
      </c>
      <c r="BZ373" s="35">
        <v>117.6</v>
      </c>
      <c r="CA373" s="35">
        <v>119.7</v>
      </c>
      <c r="CB373" s="35">
        <v>119.4</v>
      </c>
      <c r="CC373" s="35">
        <v>118.8</v>
      </c>
      <c r="CD373" s="35">
        <v>119.4</v>
      </c>
      <c r="CE373" s="35">
        <v>120.2</v>
      </c>
      <c r="CF373" s="35">
        <v>119.9</v>
      </c>
      <c r="CG373" s="35">
        <v>121.3</v>
      </c>
      <c r="CH373" s="35">
        <v>122.5</v>
      </c>
      <c r="CI373" s="35">
        <v>123.4</v>
      </c>
      <c r="CJ373" s="35">
        <v>122.7</v>
      </c>
      <c r="CK373" s="35">
        <v>122.6</v>
      </c>
      <c r="CL373" s="35">
        <v>124.7</v>
      </c>
    </row>
    <row r="374" spans="1:90">
      <c r="A374" s="43" t="s">
        <v>776</v>
      </c>
      <c r="B374" s="43" t="s">
        <v>777</v>
      </c>
      <c r="C374" s="34">
        <v>0.17118</v>
      </c>
      <c r="D374" s="35">
        <v>101.4</v>
      </c>
      <c r="E374" s="35">
        <v>100.8</v>
      </c>
      <c r="F374" s="35">
        <v>101.8</v>
      </c>
      <c r="G374" s="35">
        <v>102.1</v>
      </c>
      <c r="H374" s="35">
        <v>102.8</v>
      </c>
      <c r="I374" s="35">
        <v>101.6</v>
      </c>
      <c r="J374" s="35">
        <v>102.7</v>
      </c>
      <c r="K374" s="35">
        <v>102.5</v>
      </c>
      <c r="L374" s="35">
        <v>103.2</v>
      </c>
      <c r="M374" s="35">
        <v>102.7</v>
      </c>
      <c r="N374" s="35">
        <v>103.6</v>
      </c>
      <c r="O374" s="35">
        <v>103.7</v>
      </c>
      <c r="P374" s="35">
        <v>105.6</v>
      </c>
      <c r="Q374" s="35">
        <v>105.5</v>
      </c>
      <c r="R374" s="35">
        <v>106.4</v>
      </c>
      <c r="S374" s="35">
        <v>105.3</v>
      </c>
      <c r="T374" s="35">
        <v>105</v>
      </c>
      <c r="U374" s="35">
        <v>105.4</v>
      </c>
      <c r="V374" s="35">
        <v>108.2</v>
      </c>
      <c r="W374" s="35">
        <v>107.7</v>
      </c>
      <c r="X374" s="35">
        <v>110.2</v>
      </c>
      <c r="Y374" s="35">
        <v>110.6</v>
      </c>
      <c r="Z374" s="35">
        <v>110.6</v>
      </c>
      <c r="AA374" s="35">
        <v>108.7</v>
      </c>
      <c r="AB374" s="35">
        <v>109.5</v>
      </c>
      <c r="AC374" s="35">
        <v>109.2</v>
      </c>
      <c r="AD374" s="35">
        <v>110.2</v>
      </c>
      <c r="AE374" s="35">
        <v>111.2</v>
      </c>
      <c r="AF374" s="35">
        <v>110.7</v>
      </c>
      <c r="AG374" s="35">
        <v>110.5</v>
      </c>
      <c r="AH374" s="35">
        <v>110.5</v>
      </c>
      <c r="AI374" s="35">
        <v>110.9</v>
      </c>
      <c r="AJ374" s="35">
        <v>110.2</v>
      </c>
      <c r="AK374" s="35">
        <v>111.2</v>
      </c>
      <c r="AL374" s="35">
        <v>111.3</v>
      </c>
      <c r="AM374" s="35">
        <v>111.8</v>
      </c>
      <c r="AN374" s="35">
        <v>114.1</v>
      </c>
      <c r="AO374" s="35">
        <v>114.1</v>
      </c>
      <c r="AP374" s="35">
        <v>115</v>
      </c>
      <c r="AQ374" s="35">
        <v>116.5</v>
      </c>
      <c r="AR374" s="35">
        <v>117.3</v>
      </c>
      <c r="AS374" s="35">
        <v>118.8</v>
      </c>
      <c r="AT374" s="35">
        <v>120.8</v>
      </c>
      <c r="AU374" s="35">
        <v>121</v>
      </c>
      <c r="AV374" s="35">
        <v>121.5</v>
      </c>
      <c r="AW374" s="35">
        <v>119.8</v>
      </c>
      <c r="AX374" s="35">
        <v>118.6</v>
      </c>
      <c r="AY374" s="35">
        <v>116.4</v>
      </c>
      <c r="AZ374" s="35">
        <v>114.8</v>
      </c>
      <c r="BA374" s="35">
        <v>114.5</v>
      </c>
      <c r="BB374" s="35">
        <v>115.1</v>
      </c>
      <c r="BC374" s="35">
        <v>115.5</v>
      </c>
      <c r="BD374" s="35">
        <v>115.7</v>
      </c>
      <c r="BE374" s="35">
        <v>114.6</v>
      </c>
      <c r="BF374" s="35">
        <v>116.8</v>
      </c>
      <c r="BG374" s="35">
        <v>117.3</v>
      </c>
      <c r="BH374" s="35">
        <v>116.4</v>
      </c>
      <c r="BI374" s="35">
        <v>117.3</v>
      </c>
      <c r="BJ374" s="35">
        <v>119.7</v>
      </c>
      <c r="BK374" s="35">
        <v>120.7</v>
      </c>
      <c r="BL374" s="35">
        <v>120.6</v>
      </c>
      <c r="BM374" s="35">
        <v>121.8</v>
      </c>
      <c r="BN374" s="35">
        <v>122.3</v>
      </c>
      <c r="BO374" s="35">
        <v>118.5</v>
      </c>
      <c r="BP374" s="35">
        <v>118.6</v>
      </c>
      <c r="BQ374" s="35">
        <v>118.6</v>
      </c>
      <c r="BR374" s="35">
        <v>118.6</v>
      </c>
      <c r="BS374" s="35">
        <v>118.6</v>
      </c>
      <c r="BT374" s="35">
        <v>118.6</v>
      </c>
      <c r="BU374" s="35">
        <v>118.6</v>
      </c>
      <c r="BV374" s="35">
        <v>118.6</v>
      </c>
      <c r="BW374" s="35">
        <v>118.8</v>
      </c>
      <c r="BX374" s="35">
        <v>123.1</v>
      </c>
      <c r="BY374" s="35">
        <v>122.3</v>
      </c>
      <c r="BZ374" s="35">
        <v>126.5</v>
      </c>
      <c r="CA374" s="35">
        <v>126.2</v>
      </c>
      <c r="CB374" s="35">
        <v>126.3</v>
      </c>
      <c r="CC374" s="35">
        <v>126.1</v>
      </c>
      <c r="CD374" s="35">
        <v>126</v>
      </c>
      <c r="CE374" s="35">
        <v>124.5</v>
      </c>
      <c r="CF374" s="35">
        <v>123</v>
      </c>
      <c r="CG374" s="35">
        <v>123.6</v>
      </c>
      <c r="CH374" s="35">
        <v>123.7</v>
      </c>
      <c r="CI374" s="35">
        <v>124.4</v>
      </c>
      <c r="CJ374" s="35">
        <v>124.8</v>
      </c>
      <c r="CK374" s="35">
        <v>125.1</v>
      </c>
      <c r="CL374" s="35">
        <v>126.4</v>
      </c>
    </row>
    <row r="375" spans="1:90">
      <c r="A375" s="43" t="s">
        <v>778</v>
      </c>
      <c r="B375" s="43" t="s">
        <v>779</v>
      </c>
      <c r="C375" s="34">
        <v>7.7060000000000003E-2</v>
      </c>
      <c r="D375" s="35">
        <v>99.9</v>
      </c>
      <c r="E375" s="35">
        <v>100.1</v>
      </c>
      <c r="F375" s="35">
        <v>100.4</v>
      </c>
      <c r="G375" s="35">
        <v>107.4</v>
      </c>
      <c r="H375" s="35">
        <v>107.1</v>
      </c>
      <c r="I375" s="35">
        <v>106.1</v>
      </c>
      <c r="J375" s="35">
        <v>108.4</v>
      </c>
      <c r="K375" s="35">
        <v>108.4</v>
      </c>
      <c r="L375" s="35">
        <v>108.4</v>
      </c>
      <c r="M375" s="35">
        <v>108.7</v>
      </c>
      <c r="N375" s="35">
        <v>108.9</v>
      </c>
      <c r="O375" s="35">
        <v>108.3</v>
      </c>
      <c r="P375" s="35">
        <v>109.3</v>
      </c>
      <c r="Q375" s="35">
        <v>109</v>
      </c>
      <c r="R375" s="35">
        <v>108.9</v>
      </c>
      <c r="S375" s="35">
        <v>118.6</v>
      </c>
      <c r="T375" s="35">
        <v>119.7</v>
      </c>
      <c r="U375" s="35">
        <v>122</v>
      </c>
      <c r="V375" s="35">
        <v>124.2</v>
      </c>
      <c r="W375" s="35">
        <v>125</v>
      </c>
      <c r="X375" s="35">
        <v>125.7</v>
      </c>
      <c r="Y375" s="35">
        <v>126.9</v>
      </c>
      <c r="Z375" s="35">
        <v>125.9</v>
      </c>
      <c r="AA375" s="35">
        <v>129</v>
      </c>
      <c r="AB375" s="35">
        <v>128.80000000000001</v>
      </c>
      <c r="AC375" s="35">
        <v>128.69999999999999</v>
      </c>
      <c r="AD375" s="35">
        <v>127.4</v>
      </c>
      <c r="AE375" s="35">
        <v>128.4</v>
      </c>
      <c r="AF375" s="35">
        <v>127.4</v>
      </c>
      <c r="AG375" s="35">
        <v>126.9</v>
      </c>
      <c r="AH375" s="35">
        <v>127.2</v>
      </c>
      <c r="AI375" s="35">
        <v>130.69999999999999</v>
      </c>
      <c r="AJ375" s="35">
        <v>131.30000000000001</v>
      </c>
      <c r="AK375" s="35">
        <v>132.19999999999999</v>
      </c>
      <c r="AL375" s="35">
        <v>131.9</v>
      </c>
      <c r="AM375" s="35">
        <v>131.9</v>
      </c>
      <c r="AN375" s="35">
        <v>131.9</v>
      </c>
      <c r="AO375" s="35">
        <v>131.9</v>
      </c>
      <c r="AP375" s="35">
        <v>131.9</v>
      </c>
      <c r="AQ375" s="35">
        <v>129.30000000000001</v>
      </c>
      <c r="AR375" s="35">
        <v>129.80000000000001</v>
      </c>
      <c r="AS375" s="35">
        <v>131.30000000000001</v>
      </c>
      <c r="AT375" s="35">
        <v>131.9</v>
      </c>
      <c r="AU375" s="35">
        <v>132.1</v>
      </c>
      <c r="AV375" s="35">
        <v>131.5</v>
      </c>
      <c r="AW375" s="35">
        <v>129.4</v>
      </c>
      <c r="AX375" s="35">
        <v>125.5</v>
      </c>
      <c r="AY375" s="35">
        <v>125</v>
      </c>
      <c r="AZ375" s="35">
        <v>126.4</v>
      </c>
      <c r="BA375" s="35">
        <v>127.3</v>
      </c>
      <c r="BB375" s="35">
        <v>128.1</v>
      </c>
      <c r="BC375" s="35">
        <v>128.9</v>
      </c>
      <c r="BD375" s="35">
        <v>128.30000000000001</v>
      </c>
      <c r="BE375" s="35">
        <v>129.4</v>
      </c>
      <c r="BF375" s="35">
        <v>129.4</v>
      </c>
      <c r="BG375" s="35">
        <v>129.30000000000001</v>
      </c>
      <c r="BH375" s="35">
        <v>129.19999999999999</v>
      </c>
      <c r="BI375" s="35">
        <v>129.19999999999999</v>
      </c>
      <c r="BJ375" s="35">
        <v>129.19999999999999</v>
      </c>
      <c r="BK375" s="35">
        <v>129.19999999999999</v>
      </c>
      <c r="BL375" s="35">
        <v>130.80000000000001</v>
      </c>
      <c r="BM375" s="35">
        <v>131</v>
      </c>
      <c r="BN375" s="35">
        <v>131</v>
      </c>
      <c r="BO375" s="35">
        <v>138.30000000000001</v>
      </c>
      <c r="BP375" s="35">
        <v>138.30000000000001</v>
      </c>
      <c r="BQ375" s="35">
        <v>138.30000000000001</v>
      </c>
      <c r="BR375" s="35">
        <v>138.30000000000001</v>
      </c>
      <c r="BS375" s="35">
        <v>138.30000000000001</v>
      </c>
      <c r="BT375" s="35">
        <v>138.30000000000001</v>
      </c>
      <c r="BU375" s="35">
        <v>138.30000000000001</v>
      </c>
      <c r="BV375" s="35">
        <v>138.30000000000001</v>
      </c>
      <c r="BW375" s="35">
        <v>138.30000000000001</v>
      </c>
      <c r="BX375" s="35">
        <v>136.69999999999999</v>
      </c>
      <c r="BY375" s="35">
        <v>132</v>
      </c>
      <c r="BZ375" s="35">
        <v>134.5</v>
      </c>
      <c r="CA375" s="35">
        <v>134.30000000000001</v>
      </c>
      <c r="CB375" s="35">
        <v>137.30000000000001</v>
      </c>
      <c r="CC375" s="35">
        <v>138.5</v>
      </c>
      <c r="CD375" s="35">
        <v>140.69999999999999</v>
      </c>
      <c r="CE375" s="35">
        <v>143.80000000000001</v>
      </c>
      <c r="CF375" s="35">
        <v>145</v>
      </c>
      <c r="CG375" s="35">
        <v>147.30000000000001</v>
      </c>
      <c r="CH375" s="35">
        <v>148.1</v>
      </c>
      <c r="CI375" s="35">
        <v>149.5</v>
      </c>
      <c r="CJ375" s="35">
        <v>149.9</v>
      </c>
      <c r="CK375" s="35">
        <v>147.6</v>
      </c>
      <c r="CL375" s="35">
        <v>148.30000000000001</v>
      </c>
    </row>
    <row r="376" spans="1:90">
      <c r="A376" s="43" t="s">
        <v>780</v>
      </c>
      <c r="B376" s="43" t="s">
        <v>781</v>
      </c>
      <c r="C376" s="34">
        <v>1.5010000000000001E-2</v>
      </c>
      <c r="D376" s="35">
        <v>101.2</v>
      </c>
      <c r="E376" s="35">
        <v>101.2</v>
      </c>
      <c r="F376" s="35">
        <v>101.2</v>
      </c>
      <c r="G376" s="35">
        <v>102</v>
      </c>
      <c r="H376" s="35">
        <v>102.5</v>
      </c>
      <c r="I376" s="35">
        <v>103</v>
      </c>
      <c r="J376" s="35">
        <v>103</v>
      </c>
      <c r="K376" s="35">
        <v>103</v>
      </c>
      <c r="L376" s="35">
        <v>103</v>
      </c>
      <c r="M376" s="35">
        <v>104</v>
      </c>
      <c r="N376" s="35">
        <v>104</v>
      </c>
      <c r="O376" s="35">
        <v>104</v>
      </c>
      <c r="P376" s="35">
        <v>104</v>
      </c>
      <c r="Q376" s="35">
        <v>104</v>
      </c>
      <c r="R376" s="35">
        <v>104</v>
      </c>
      <c r="S376" s="35">
        <v>105.8</v>
      </c>
      <c r="T376" s="35">
        <v>106.7</v>
      </c>
      <c r="U376" s="35">
        <v>106.7</v>
      </c>
      <c r="V376" s="35">
        <v>108.5</v>
      </c>
      <c r="W376" s="35">
        <v>108.8</v>
      </c>
      <c r="X376" s="35">
        <v>109.7</v>
      </c>
      <c r="Y376" s="35">
        <v>111</v>
      </c>
      <c r="Z376" s="35">
        <v>111.7</v>
      </c>
      <c r="AA376" s="35">
        <v>111.7</v>
      </c>
      <c r="AB376" s="35">
        <v>111.7</v>
      </c>
      <c r="AC376" s="35">
        <v>128</v>
      </c>
      <c r="AD376" s="35">
        <v>127.9</v>
      </c>
      <c r="AE376" s="35">
        <v>128.9</v>
      </c>
      <c r="AF376" s="35">
        <v>134.19999999999999</v>
      </c>
      <c r="AG376" s="35">
        <v>134.69999999999999</v>
      </c>
      <c r="AH376" s="35">
        <v>134.69999999999999</v>
      </c>
      <c r="AI376" s="35">
        <v>134.69999999999999</v>
      </c>
      <c r="AJ376" s="35">
        <v>134.69999999999999</v>
      </c>
      <c r="AK376" s="35">
        <v>134.69999999999999</v>
      </c>
      <c r="AL376" s="35">
        <v>134.69999999999999</v>
      </c>
      <c r="AM376" s="35">
        <v>135.80000000000001</v>
      </c>
      <c r="AN376" s="35">
        <v>137.1</v>
      </c>
      <c r="AO376" s="35">
        <v>137.1</v>
      </c>
      <c r="AP376" s="35">
        <v>141.69999999999999</v>
      </c>
      <c r="AQ376" s="35">
        <v>141.69999999999999</v>
      </c>
      <c r="AR376" s="35">
        <v>141.69999999999999</v>
      </c>
      <c r="AS376" s="35">
        <v>141.69999999999999</v>
      </c>
      <c r="AT376" s="35">
        <v>143.69999999999999</v>
      </c>
      <c r="AU376" s="35">
        <v>143.69999999999999</v>
      </c>
      <c r="AV376" s="35">
        <v>143.69999999999999</v>
      </c>
      <c r="AW376" s="35">
        <v>143.69999999999999</v>
      </c>
      <c r="AX376" s="35">
        <v>143.69999999999999</v>
      </c>
      <c r="AY376" s="35">
        <v>138.6</v>
      </c>
      <c r="AZ376" s="35">
        <v>139.4</v>
      </c>
      <c r="BA376" s="35">
        <v>139.4</v>
      </c>
      <c r="BB376" s="35">
        <v>139.4</v>
      </c>
      <c r="BC376" s="35">
        <v>139.4</v>
      </c>
      <c r="BD376" s="35">
        <v>139.4</v>
      </c>
      <c r="BE376" s="35">
        <v>139.4</v>
      </c>
      <c r="BF376" s="35">
        <v>139.4</v>
      </c>
      <c r="BG376" s="35">
        <v>139.4</v>
      </c>
      <c r="BH376" s="35">
        <v>139.4</v>
      </c>
      <c r="BI376" s="35">
        <v>139.4</v>
      </c>
      <c r="BJ376" s="35">
        <v>139.4</v>
      </c>
      <c r="BK376" s="35">
        <v>139.4</v>
      </c>
      <c r="BL376" s="35">
        <v>139.4</v>
      </c>
      <c r="BM376" s="35">
        <v>139.4</v>
      </c>
      <c r="BN376" s="35">
        <v>139.4</v>
      </c>
      <c r="BO376" s="35">
        <v>137.4</v>
      </c>
      <c r="BP376" s="35">
        <v>138.19999999999999</v>
      </c>
      <c r="BQ376" s="35">
        <v>138.19999999999999</v>
      </c>
      <c r="BR376" s="35">
        <v>138.19999999999999</v>
      </c>
      <c r="BS376" s="35">
        <v>138.19999999999999</v>
      </c>
      <c r="BT376" s="35">
        <v>138.19999999999999</v>
      </c>
      <c r="BU376" s="35">
        <v>138.19999999999999</v>
      </c>
      <c r="BV376" s="35">
        <v>138.6</v>
      </c>
      <c r="BW376" s="35">
        <v>173.8</v>
      </c>
      <c r="BX376" s="35">
        <v>132.80000000000001</v>
      </c>
      <c r="BY376" s="35">
        <v>131.30000000000001</v>
      </c>
      <c r="BZ376" s="35">
        <v>131.30000000000001</v>
      </c>
      <c r="CA376" s="35">
        <v>131.30000000000001</v>
      </c>
      <c r="CB376" s="35">
        <v>132.19999999999999</v>
      </c>
      <c r="CC376" s="35">
        <v>133.4</v>
      </c>
      <c r="CD376" s="35">
        <v>133.4</v>
      </c>
      <c r="CE376" s="35">
        <v>133.4</v>
      </c>
      <c r="CF376" s="35">
        <v>133.4</v>
      </c>
      <c r="CG376" s="35">
        <v>133.4</v>
      </c>
      <c r="CH376" s="35">
        <v>133.4</v>
      </c>
      <c r="CI376" s="35">
        <v>133.5</v>
      </c>
      <c r="CJ376" s="35">
        <v>133.9</v>
      </c>
      <c r="CK376" s="35">
        <v>133.9</v>
      </c>
      <c r="CL376" s="35">
        <v>133.30000000000001</v>
      </c>
    </row>
    <row r="377" spans="1:90">
      <c r="A377" s="43" t="s">
        <v>782</v>
      </c>
      <c r="B377" s="43" t="s">
        <v>783</v>
      </c>
      <c r="C377" s="34">
        <v>2.8830000000000001E-2</v>
      </c>
      <c r="D377" s="35">
        <v>101.6</v>
      </c>
      <c r="E377" s="35">
        <v>101.6</v>
      </c>
      <c r="F377" s="35">
        <v>101.6</v>
      </c>
      <c r="G377" s="35">
        <v>111.9</v>
      </c>
      <c r="H377" s="35">
        <v>111.9</v>
      </c>
      <c r="I377" s="35">
        <v>111.2</v>
      </c>
      <c r="J377" s="35">
        <v>111</v>
      </c>
      <c r="K377" s="35">
        <v>111</v>
      </c>
      <c r="L377" s="35">
        <v>111</v>
      </c>
      <c r="M377" s="35">
        <v>112.3</v>
      </c>
      <c r="N377" s="35">
        <v>112.3</v>
      </c>
      <c r="O377" s="35">
        <v>112.3</v>
      </c>
      <c r="P377" s="35">
        <v>112.3</v>
      </c>
      <c r="Q377" s="35">
        <v>112.3</v>
      </c>
      <c r="R377" s="35">
        <v>112.3</v>
      </c>
      <c r="S377" s="35">
        <v>114.3</v>
      </c>
      <c r="T377" s="35">
        <v>114.4</v>
      </c>
      <c r="U377" s="35">
        <v>114</v>
      </c>
      <c r="V377" s="35">
        <v>113.8</v>
      </c>
      <c r="W377" s="35">
        <v>115.2</v>
      </c>
      <c r="X377" s="35">
        <v>114.7</v>
      </c>
      <c r="Y377" s="35">
        <v>114.7</v>
      </c>
      <c r="Z377" s="35">
        <v>114.7</v>
      </c>
      <c r="AA377" s="35">
        <v>113.9</v>
      </c>
      <c r="AB377" s="35">
        <v>113.1</v>
      </c>
      <c r="AC377" s="35">
        <v>112.7</v>
      </c>
      <c r="AD377" s="35">
        <v>112.4</v>
      </c>
      <c r="AE377" s="35">
        <v>117.6</v>
      </c>
      <c r="AF377" s="35">
        <v>117.6</v>
      </c>
      <c r="AG377" s="35">
        <v>117.6</v>
      </c>
      <c r="AH377" s="35">
        <v>117.6</v>
      </c>
      <c r="AI377" s="35">
        <v>117.6</v>
      </c>
      <c r="AJ377" s="35">
        <v>118.7</v>
      </c>
      <c r="AK377" s="35">
        <v>118.7</v>
      </c>
      <c r="AL377" s="35">
        <v>118.7</v>
      </c>
      <c r="AM377" s="35">
        <v>118.7</v>
      </c>
      <c r="AN377" s="35">
        <v>117</v>
      </c>
      <c r="AO377" s="35">
        <v>117</v>
      </c>
      <c r="AP377" s="35">
        <v>116.7</v>
      </c>
      <c r="AQ377" s="35">
        <v>116.7</v>
      </c>
      <c r="AR377" s="35">
        <v>116.7</v>
      </c>
      <c r="AS377" s="35">
        <v>111.2</v>
      </c>
      <c r="AT377" s="35">
        <v>113.6</v>
      </c>
      <c r="AU377" s="35">
        <v>126.7</v>
      </c>
      <c r="AV377" s="35">
        <v>126.2</v>
      </c>
      <c r="AW377" s="35">
        <v>126.8</v>
      </c>
      <c r="AX377" s="35">
        <v>119.5</v>
      </c>
      <c r="AY377" s="35">
        <v>119.5</v>
      </c>
      <c r="AZ377" s="35">
        <v>121.1</v>
      </c>
      <c r="BA377" s="35">
        <v>120.5</v>
      </c>
      <c r="BB377" s="35">
        <v>125.4</v>
      </c>
      <c r="BC377" s="35">
        <v>122.4</v>
      </c>
      <c r="BD377" s="35">
        <v>126.8</v>
      </c>
      <c r="BE377" s="35">
        <v>116.8</v>
      </c>
      <c r="BF377" s="35">
        <v>115.8</v>
      </c>
      <c r="BG377" s="35">
        <v>116.4</v>
      </c>
      <c r="BH377" s="35">
        <v>118.3</v>
      </c>
      <c r="BI377" s="35">
        <v>118.9</v>
      </c>
      <c r="BJ377" s="35">
        <v>121.3</v>
      </c>
      <c r="BK377" s="35">
        <v>121.4</v>
      </c>
      <c r="BL377" s="35">
        <v>130</v>
      </c>
      <c r="BM377" s="35">
        <v>129.80000000000001</v>
      </c>
      <c r="BN377" s="35">
        <v>132.1</v>
      </c>
      <c r="BO377" s="35">
        <v>136</v>
      </c>
      <c r="BP377" s="35">
        <v>136.6</v>
      </c>
      <c r="BQ377" s="35">
        <v>135.5</v>
      </c>
      <c r="BR377" s="35">
        <v>135.5</v>
      </c>
      <c r="BS377" s="35">
        <v>135.5</v>
      </c>
      <c r="BT377" s="35">
        <v>138.6</v>
      </c>
      <c r="BU377" s="35">
        <v>138.6</v>
      </c>
      <c r="BV377" s="35">
        <v>138.6</v>
      </c>
      <c r="BW377" s="35">
        <v>138.6</v>
      </c>
      <c r="BX377" s="35">
        <v>138.6</v>
      </c>
      <c r="BY377" s="35">
        <v>147.30000000000001</v>
      </c>
      <c r="BZ377" s="35">
        <v>154.6</v>
      </c>
      <c r="CA377" s="35">
        <v>158.5</v>
      </c>
      <c r="CB377" s="35">
        <v>157.5</v>
      </c>
      <c r="CC377" s="35">
        <v>157.5</v>
      </c>
      <c r="CD377" s="35">
        <v>157.5</v>
      </c>
      <c r="CE377" s="35">
        <v>155.1</v>
      </c>
      <c r="CF377" s="35">
        <v>144.9</v>
      </c>
      <c r="CG377" s="35">
        <v>143.30000000000001</v>
      </c>
      <c r="CH377" s="35">
        <v>143.4</v>
      </c>
      <c r="CI377" s="35">
        <v>142.69999999999999</v>
      </c>
      <c r="CJ377" s="35">
        <v>142.1</v>
      </c>
      <c r="CK377" s="35">
        <v>142.5</v>
      </c>
      <c r="CL377" s="35">
        <v>141.80000000000001</v>
      </c>
    </row>
    <row r="378" spans="1:90">
      <c r="A378" s="43" t="s">
        <v>784</v>
      </c>
      <c r="B378" s="43" t="s">
        <v>785</v>
      </c>
      <c r="C378" s="34">
        <v>9.1299999999999992E-3</v>
      </c>
      <c r="D378" s="35">
        <v>100</v>
      </c>
      <c r="E378" s="35">
        <v>100</v>
      </c>
      <c r="F378" s="35">
        <v>100</v>
      </c>
      <c r="G378" s="35">
        <v>104.6</v>
      </c>
      <c r="H378" s="35">
        <v>104.6</v>
      </c>
      <c r="I378" s="35">
        <v>104.6</v>
      </c>
      <c r="J378" s="35">
        <v>104.6</v>
      </c>
      <c r="K378" s="35">
        <v>104.6</v>
      </c>
      <c r="L378" s="35">
        <v>104.6</v>
      </c>
      <c r="M378" s="35">
        <v>104.6</v>
      </c>
      <c r="N378" s="35">
        <v>104.6</v>
      </c>
      <c r="O378" s="35">
        <v>104.6</v>
      </c>
      <c r="P378" s="35">
        <v>104.6</v>
      </c>
      <c r="Q378" s="35">
        <v>104.6</v>
      </c>
      <c r="R378" s="35">
        <v>104.6</v>
      </c>
      <c r="S378" s="35">
        <v>106.6</v>
      </c>
      <c r="T378" s="35">
        <v>106.6</v>
      </c>
      <c r="U378" s="35">
        <v>106.6</v>
      </c>
      <c r="V378" s="35">
        <v>106.6</v>
      </c>
      <c r="W378" s="35">
        <v>106.6</v>
      </c>
      <c r="X378" s="35">
        <v>106.6</v>
      </c>
      <c r="Y378" s="35">
        <v>106.6</v>
      </c>
      <c r="Z378" s="35">
        <v>106.6</v>
      </c>
      <c r="AA378" s="35">
        <v>106.6</v>
      </c>
      <c r="AB378" s="35">
        <v>107.2</v>
      </c>
      <c r="AC378" s="35">
        <v>107.2</v>
      </c>
      <c r="AD378" s="35">
        <v>109.4</v>
      </c>
      <c r="AE378" s="35">
        <v>110.8</v>
      </c>
      <c r="AF378" s="35">
        <v>110.8</v>
      </c>
      <c r="AG378" s="35">
        <v>110.8</v>
      </c>
      <c r="AH378" s="35">
        <v>110.8</v>
      </c>
      <c r="AI378" s="35">
        <v>110.8</v>
      </c>
      <c r="AJ378" s="35">
        <v>110.8</v>
      </c>
      <c r="AK378" s="35">
        <v>110.8</v>
      </c>
      <c r="AL378" s="35">
        <v>110.8</v>
      </c>
      <c r="AM378" s="35">
        <v>110.8</v>
      </c>
      <c r="AN378" s="35">
        <v>111.2</v>
      </c>
      <c r="AO378" s="35">
        <v>111.2</v>
      </c>
      <c r="AP378" s="35">
        <v>115.2</v>
      </c>
      <c r="AQ378" s="35">
        <v>115.2</v>
      </c>
      <c r="AR378" s="35">
        <v>115.2</v>
      </c>
      <c r="AS378" s="35">
        <v>115.2</v>
      </c>
      <c r="AT378" s="35">
        <v>115.2</v>
      </c>
      <c r="AU378" s="35">
        <v>115.2</v>
      </c>
      <c r="AV378" s="35">
        <v>115.2</v>
      </c>
      <c r="AW378" s="35">
        <v>115.2</v>
      </c>
      <c r="AX378" s="35">
        <v>115.2</v>
      </c>
      <c r="AY378" s="35">
        <v>115.2</v>
      </c>
      <c r="AZ378" s="35">
        <v>117.2</v>
      </c>
      <c r="BA378" s="35">
        <v>118</v>
      </c>
      <c r="BB378" s="35">
        <v>118</v>
      </c>
      <c r="BC378" s="35">
        <v>118</v>
      </c>
      <c r="BD378" s="35">
        <v>118</v>
      </c>
      <c r="BE378" s="35">
        <v>118</v>
      </c>
      <c r="BF378" s="35">
        <v>118</v>
      </c>
      <c r="BG378" s="35">
        <v>117</v>
      </c>
      <c r="BH378" s="35">
        <v>113.1</v>
      </c>
      <c r="BI378" s="35">
        <v>113.1</v>
      </c>
      <c r="BJ378" s="35">
        <v>113.3</v>
      </c>
      <c r="BK378" s="35">
        <v>113.3</v>
      </c>
      <c r="BL378" s="35">
        <v>113.3</v>
      </c>
      <c r="BM378" s="35">
        <v>113.5</v>
      </c>
      <c r="BN378" s="35">
        <v>113.7</v>
      </c>
      <c r="BO378" s="35">
        <v>113.8</v>
      </c>
      <c r="BP378" s="35">
        <v>113.8</v>
      </c>
      <c r="BQ378" s="35">
        <v>113.8</v>
      </c>
      <c r="BR378" s="35">
        <v>113.8</v>
      </c>
      <c r="BS378" s="35">
        <v>113.8</v>
      </c>
      <c r="BT378" s="35">
        <v>113.8</v>
      </c>
      <c r="BU378" s="35">
        <v>113.8</v>
      </c>
      <c r="BV378" s="35">
        <v>113.8</v>
      </c>
      <c r="BW378" s="35">
        <v>113.8</v>
      </c>
      <c r="BX378" s="35">
        <v>113.8</v>
      </c>
      <c r="BY378" s="35">
        <v>113.8</v>
      </c>
      <c r="BZ378" s="35">
        <v>113.8</v>
      </c>
      <c r="CA378" s="35">
        <v>114.4</v>
      </c>
      <c r="CB378" s="35">
        <v>117</v>
      </c>
      <c r="CC378" s="35">
        <v>117.5</v>
      </c>
      <c r="CD378" s="35">
        <v>119.1</v>
      </c>
      <c r="CE378" s="35">
        <v>119.1</v>
      </c>
      <c r="CF378" s="35">
        <v>119.1</v>
      </c>
      <c r="CG378" s="35">
        <v>119.1</v>
      </c>
      <c r="CH378" s="35">
        <v>119.1</v>
      </c>
      <c r="CI378" s="35">
        <v>119.1</v>
      </c>
      <c r="CJ378" s="35">
        <v>119.1</v>
      </c>
      <c r="CK378" s="35">
        <v>119.1</v>
      </c>
      <c r="CL378" s="35">
        <v>119.1</v>
      </c>
    </row>
    <row r="379" spans="1:90">
      <c r="A379" s="43" t="s">
        <v>786</v>
      </c>
      <c r="B379" s="43" t="s">
        <v>787</v>
      </c>
      <c r="C379" s="34">
        <v>6.0909999999999999E-2</v>
      </c>
      <c r="D379" s="35">
        <v>100</v>
      </c>
      <c r="E379" s="35">
        <v>100</v>
      </c>
      <c r="F379" s="35">
        <v>100</v>
      </c>
      <c r="G379" s="35">
        <v>107.2</v>
      </c>
      <c r="H379" s="35">
        <v>107.2</v>
      </c>
      <c r="I379" s="35">
        <v>107.2</v>
      </c>
      <c r="J379" s="35">
        <v>107.2</v>
      </c>
      <c r="K379" s="35">
        <v>107.2</v>
      </c>
      <c r="L379" s="35">
        <v>107.2</v>
      </c>
      <c r="M379" s="35">
        <v>107.2</v>
      </c>
      <c r="N379" s="35">
        <v>108</v>
      </c>
      <c r="O379" s="35">
        <v>108</v>
      </c>
      <c r="P379" s="35">
        <v>108</v>
      </c>
      <c r="Q379" s="35">
        <v>108</v>
      </c>
      <c r="R379" s="35">
        <v>108</v>
      </c>
      <c r="S379" s="35">
        <v>112.4</v>
      </c>
      <c r="T379" s="35">
        <v>112.4</v>
      </c>
      <c r="U379" s="35">
        <v>112.4</v>
      </c>
      <c r="V379" s="35">
        <v>112.4</v>
      </c>
      <c r="W379" s="35">
        <v>112.4</v>
      </c>
      <c r="X379" s="35">
        <v>112.4</v>
      </c>
      <c r="Y379" s="35">
        <v>112.4</v>
      </c>
      <c r="Z379" s="35">
        <v>112.4</v>
      </c>
      <c r="AA379" s="35">
        <v>112.4</v>
      </c>
      <c r="AB379" s="35">
        <v>112.4</v>
      </c>
      <c r="AC379" s="35">
        <v>112.4</v>
      </c>
      <c r="AD379" s="35">
        <v>112.4</v>
      </c>
      <c r="AE379" s="35">
        <v>113.2</v>
      </c>
      <c r="AF379" s="35">
        <v>113.2</v>
      </c>
      <c r="AG379" s="35">
        <v>113.2</v>
      </c>
      <c r="AH379" s="35">
        <v>113.2</v>
      </c>
      <c r="AI379" s="35">
        <v>113.2</v>
      </c>
      <c r="AJ379" s="35">
        <v>113.2</v>
      </c>
      <c r="AK379" s="35">
        <v>113.2</v>
      </c>
      <c r="AL379" s="35">
        <v>113.2</v>
      </c>
      <c r="AM379" s="35">
        <v>113.2</v>
      </c>
      <c r="AN379" s="35">
        <v>113.2</v>
      </c>
      <c r="AO379" s="35">
        <v>113.2</v>
      </c>
      <c r="AP379" s="35">
        <v>113.7</v>
      </c>
      <c r="AQ379" s="35">
        <v>115.5</v>
      </c>
      <c r="AR379" s="35">
        <v>115.6</v>
      </c>
      <c r="AS379" s="35">
        <v>115.6</v>
      </c>
      <c r="AT379" s="35">
        <v>115.6</v>
      </c>
      <c r="AU379" s="35">
        <v>118.2</v>
      </c>
      <c r="AV379" s="35">
        <v>118.2</v>
      </c>
      <c r="AW379" s="35">
        <v>118.2</v>
      </c>
      <c r="AX379" s="35">
        <v>118.2</v>
      </c>
      <c r="AY379" s="35">
        <v>118.2</v>
      </c>
      <c r="AZ379" s="35">
        <v>118.2</v>
      </c>
      <c r="BA379" s="35">
        <v>118.2</v>
      </c>
      <c r="BB379" s="35">
        <v>118.2</v>
      </c>
      <c r="BC379" s="35">
        <v>118.2</v>
      </c>
      <c r="BD379" s="35">
        <v>127</v>
      </c>
      <c r="BE379" s="35">
        <v>127</v>
      </c>
      <c r="BF379" s="35">
        <v>127</v>
      </c>
      <c r="BG379" s="35">
        <v>127</v>
      </c>
      <c r="BH379" s="35">
        <v>127</v>
      </c>
      <c r="BI379" s="35">
        <v>127</v>
      </c>
      <c r="BJ379" s="35">
        <v>127</v>
      </c>
      <c r="BK379" s="35">
        <v>127</v>
      </c>
      <c r="BL379" s="35">
        <v>127</v>
      </c>
      <c r="BM379" s="35">
        <v>127</v>
      </c>
      <c r="BN379" s="35">
        <v>127</v>
      </c>
      <c r="BO379" s="35">
        <v>127</v>
      </c>
      <c r="BP379" s="35">
        <v>127</v>
      </c>
      <c r="BQ379" s="35">
        <v>127</v>
      </c>
      <c r="BR379" s="35">
        <v>127</v>
      </c>
      <c r="BS379" s="35">
        <v>127</v>
      </c>
      <c r="BT379" s="35">
        <v>127</v>
      </c>
      <c r="BU379" s="35">
        <v>127</v>
      </c>
      <c r="BV379" s="35">
        <v>127</v>
      </c>
      <c r="BW379" s="35">
        <v>127</v>
      </c>
      <c r="BX379" s="35">
        <v>127</v>
      </c>
      <c r="BY379" s="35">
        <v>127.1</v>
      </c>
      <c r="BZ379" s="35">
        <v>127.3</v>
      </c>
      <c r="CA379" s="35">
        <v>127.3</v>
      </c>
      <c r="CB379" s="35">
        <v>127.5</v>
      </c>
      <c r="CC379" s="35">
        <v>127.6</v>
      </c>
      <c r="CD379" s="35">
        <v>127.6</v>
      </c>
      <c r="CE379" s="35">
        <v>127.6</v>
      </c>
      <c r="CF379" s="35">
        <v>127.6</v>
      </c>
      <c r="CG379" s="35">
        <v>127.6</v>
      </c>
      <c r="CH379" s="35">
        <v>127.6</v>
      </c>
      <c r="CI379" s="35">
        <v>127.6</v>
      </c>
      <c r="CJ379" s="35">
        <v>127.6</v>
      </c>
      <c r="CK379" s="35">
        <v>127.6</v>
      </c>
      <c r="CL379" s="35">
        <v>127.6</v>
      </c>
    </row>
    <row r="380" spans="1:90">
      <c r="A380" s="43" t="s">
        <v>788</v>
      </c>
      <c r="B380" s="43" t="s">
        <v>789</v>
      </c>
      <c r="C380" s="34">
        <v>1.001E-2</v>
      </c>
      <c r="D380" s="35">
        <v>100.6</v>
      </c>
      <c r="E380" s="35">
        <v>108.6</v>
      </c>
      <c r="F380" s="35">
        <v>113.7</v>
      </c>
      <c r="G380" s="35">
        <v>113.7</v>
      </c>
      <c r="H380" s="35">
        <v>99.8</v>
      </c>
      <c r="I380" s="35">
        <v>99.8</v>
      </c>
      <c r="J380" s="35">
        <v>99.8</v>
      </c>
      <c r="K380" s="35">
        <v>99.8</v>
      </c>
      <c r="L380" s="35">
        <v>99.8</v>
      </c>
      <c r="M380" s="35">
        <v>102.6</v>
      </c>
      <c r="N380" s="35">
        <v>102.6</v>
      </c>
      <c r="O380" s="35">
        <v>102.6</v>
      </c>
      <c r="P380" s="35">
        <v>105.7</v>
      </c>
      <c r="Q380" s="35">
        <v>105.7</v>
      </c>
      <c r="R380" s="35">
        <v>104.4</v>
      </c>
      <c r="S380" s="35">
        <v>101.7</v>
      </c>
      <c r="T380" s="35">
        <v>101.7</v>
      </c>
      <c r="U380" s="35">
        <v>101.7</v>
      </c>
      <c r="V380" s="35">
        <v>101.7</v>
      </c>
      <c r="W380" s="35">
        <v>104.8</v>
      </c>
      <c r="X380" s="35">
        <v>106.6</v>
      </c>
      <c r="Y380" s="35">
        <v>104.1</v>
      </c>
      <c r="Z380" s="35">
        <v>105.7</v>
      </c>
      <c r="AA380" s="35">
        <v>107.3</v>
      </c>
      <c r="AB380" s="35">
        <v>107.3</v>
      </c>
      <c r="AC380" s="35">
        <v>107.7</v>
      </c>
      <c r="AD380" s="35">
        <v>107.7</v>
      </c>
      <c r="AE380" s="35">
        <v>112.8</v>
      </c>
      <c r="AF380" s="35">
        <v>112.8</v>
      </c>
      <c r="AG380" s="35">
        <v>110.9</v>
      </c>
      <c r="AH380" s="35">
        <v>110.9</v>
      </c>
      <c r="AI380" s="35">
        <v>105.8</v>
      </c>
      <c r="AJ380" s="35">
        <v>105.8</v>
      </c>
      <c r="AK380" s="35">
        <v>105.8</v>
      </c>
      <c r="AL380" s="35">
        <v>105.8</v>
      </c>
      <c r="AM380" s="35">
        <v>105.8</v>
      </c>
      <c r="AN380" s="35">
        <v>105.8</v>
      </c>
      <c r="AO380" s="35">
        <v>105.8</v>
      </c>
      <c r="AP380" s="35">
        <v>105.8</v>
      </c>
      <c r="AQ380" s="35">
        <v>101.5</v>
      </c>
      <c r="AR380" s="35">
        <v>101.5</v>
      </c>
      <c r="AS380" s="35">
        <v>101.5</v>
      </c>
      <c r="AT380" s="35">
        <v>101.5</v>
      </c>
      <c r="AU380" s="35">
        <v>101.5</v>
      </c>
      <c r="AV380" s="35">
        <v>101.5</v>
      </c>
      <c r="AW380" s="35">
        <v>101.5</v>
      </c>
      <c r="AX380" s="35">
        <v>101.5</v>
      </c>
      <c r="AY380" s="35">
        <v>101.5</v>
      </c>
      <c r="AZ380" s="35">
        <v>102.4</v>
      </c>
      <c r="BA380" s="35">
        <v>102.4</v>
      </c>
      <c r="BB380" s="35">
        <v>102.4</v>
      </c>
      <c r="BC380" s="35">
        <v>102.4</v>
      </c>
      <c r="BD380" s="35">
        <v>102.4</v>
      </c>
      <c r="BE380" s="35">
        <v>102.4</v>
      </c>
      <c r="BF380" s="35">
        <v>102.4</v>
      </c>
      <c r="BG380" s="35">
        <v>102.4</v>
      </c>
      <c r="BH380" s="35">
        <v>102.4</v>
      </c>
      <c r="BI380" s="35">
        <v>102.4</v>
      </c>
      <c r="BJ380" s="35">
        <v>102.4</v>
      </c>
      <c r="BK380" s="35">
        <v>102.4</v>
      </c>
      <c r="BL380" s="35">
        <v>102.4</v>
      </c>
      <c r="BM380" s="35">
        <v>102.4</v>
      </c>
      <c r="BN380" s="35">
        <v>104.2</v>
      </c>
      <c r="BO380" s="35">
        <v>102.8</v>
      </c>
      <c r="BP380" s="35">
        <v>102.4</v>
      </c>
      <c r="BQ380" s="35">
        <v>102.4</v>
      </c>
      <c r="BR380" s="35">
        <v>102.4</v>
      </c>
      <c r="BS380" s="35">
        <v>102.4</v>
      </c>
      <c r="BT380" s="35">
        <v>102.4</v>
      </c>
      <c r="BU380" s="35">
        <v>102.4</v>
      </c>
      <c r="BV380" s="35">
        <v>102.4</v>
      </c>
      <c r="BW380" s="35">
        <v>102.4</v>
      </c>
      <c r="BX380" s="35">
        <v>102.4</v>
      </c>
      <c r="BY380" s="35">
        <v>102.9</v>
      </c>
      <c r="BZ380" s="35">
        <v>104.2</v>
      </c>
      <c r="CA380" s="35">
        <v>104.2</v>
      </c>
      <c r="CB380" s="35">
        <v>104.2</v>
      </c>
      <c r="CC380" s="35">
        <v>104.2</v>
      </c>
      <c r="CD380" s="35">
        <v>104.2</v>
      </c>
      <c r="CE380" s="35">
        <v>104.2</v>
      </c>
      <c r="CF380" s="35">
        <v>104.2</v>
      </c>
      <c r="CG380" s="35">
        <v>104.2</v>
      </c>
      <c r="CH380" s="35">
        <v>104.2</v>
      </c>
      <c r="CI380" s="35">
        <v>104.2</v>
      </c>
      <c r="CJ380" s="35">
        <v>103.5</v>
      </c>
      <c r="CK380" s="35">
        <v>102.7</v>
      </c>
      <c r="CL380" s="35">
        <v>102.7</v>
      </c>
    </row>
    <row r="381" spans="1:90">
      <c r="A381" s="43" t="s">
        <v>790</v>
      </c>
      <c r="B381" s="43" t="s">
        <v>791</v>
      </c>
      <c r="C381" s="34">
        <v>7.1739999999999998E-2</v>
      </c>
      <c r="D381" s="35">
        <v>98.7</v>
      </c>
      <c r="E381" s="35">
        <v>96.9</v>
      </c>
      <c r="F381" s="35">
        <v>98.6</v>
      </c>
      <c r="G381" s="35">
        <v>96.7</v>
      </c>
      <c r="H381" s="35">
        <v>96.7</v>
      </c>
      <c r="I381" s="35">
        <v>95.8</v>
      </c>
      <c r="J381" s="35">
        <v>95.8</v>
      </c>
      <c r="K381" s="35">
        <v>95.8</v>
      </c>
      <c r="L381" s="35">
        <v>95</v>
      </c>
      <c r="M381" s="35">
        <v>96.7</v>
      </c>
      <c r="N381" s="35">
        <v>95.8</v>
      </c>
      <c r="O381" s="35">
        <v>95</v>
      </c>
      <c r="P381" s="35">
        <v>98.8</v>
      </c>
      <c r="Q381" s="35">
        <v>98</v>
      </c>
      <c r="R381" s="35">
        <v>99.7</v>
      </c>
      <c r="S381" s="35">
        <v>101.9</v>
      </c>
      <c r="T381" s="35">
        <v>103.9</v>
      </c>
      <c r="U381" s="35">
        <v>103.9</v>
      </c>
      <c r="V381" s="35">
        <v>103.9</v>
      </c>
      <c r="W381" s="35">
        <v>106.9</v>
      </c>
      <c r="X381" s="35">
        <v>107.3</v>
      </c>
      <c r="Y381" s="35">
        <v>106.6</v>
      </c>
      <c r="Z381" s="35">
        <v>105.8</v>
      </c>
      <c r="AA381" s="35">
        <v>104.1</v>
      </c>
      <c r="AB381" s="35">
        <v>105.5</v>
      </c>
      <c r="AC381" s="35">
        <v>108.1</v>
      </c>
      <c r="AD381" s="35">
        <v>107.5</v>
      </c>
      <c r="AE381" s="35">
        <v>106</v>
      </c>
      <c r="AF381" s="35">
        <v>106</v>
      </c>
      <c r="AG381" s="35">
        <v>105.2</v>
      </c>
      <c r="AH381" s="35">
        <v>105.2</v>
      </c>
      <c r="AI381" s="35">
        <v>106.3</v>
      </c>
      <c r="AJ381" s="35">
        <v>108.1</v>
      </c>
      <c r="AK381" s="35">
        <v>107.3</v>
      </c>
      <c r="AL381" s="35">
        <v>106.1</v>
      </c>
      <c r="AM381" s="35">
        <v>107</v>
      </c>
      <c r="AN381" s="35">
        <v>107</v>
      </c>
      <c r="AO381" s="35">
        <v>107</v>
      </c>
      <c r="AP381" s="35">
        <v>108.1</v>
      </c>
      <c r="AQ381" s="35">
        <v>107.3</v>
      </c>
      <c r="AR381" s="35">
        <v>107.4</v>
      </c>
      <c r="AS381" s="35">
        <v>107.5</v>
      </c>
      <c r="AT381" s="35">
        <v>107.5</v>
      </c>
      <c r="AU381" s="35">
        <v>107.5</v>
      </c>
      <c r="AV381" s="35">
        <v>109.7</v>
      </c>
      <c r="AW381" s="35">
        <v>117.6</v>
      </c>
      <c r="AX381" s="35">
        <v>113.5</v>
      </c>
      <c r="AY381" s="35">
        <v>110.8</v>
      </c>
      <c r="AZ381" s="35">
        <v>114.5</v>
      </c>
      <c r="BA381" s="35">
        <v>114.4</v>
      </c>
      <c r="BB381" s="35">
        <v>114.2</v>
      </c>
      <c r="BC381" s="35">
        <v>114.4</v>
      </c>
      <c r="BD381" s="35">
        <v>115.3</v>
      </c>
      <c r="BE381" s="35">
        <v>114.8</v>
      </c>
      <c r="BF381" s="35">
        <v>113.6</v>
      </c>
      <c r="BG381" s="35">
        <v>114.2</v>
      </c>
      <c r="BH381" s="35">
        <v>114.2</v>
      </c>
      <c r="BI381" s="35">
        <v>112.5</v>
      </c>
      <c r="BJ381" s="35">
        <v>112.6</v>
      </c>
      <c r="BK381" s="35">
        <v>112.1</v>
      </c>
      <c r="BL381" s="35">
        <v>109</v>
      </c>
      <c r="BM381" s="35">
        <v>110.7</v>
      </c>
      <c r="BN381" s="35">
        <v>99.2</v>
      </c>
      <c r="BO381" s="35">
        <v>100</v>
      </c>
      <c r="BP381" s="35">
        <v>99.7</v>
      </c>
      <c r="BQ381" s="35">
        <v>99.6</v>
      </c>
      <c r="BR381" s="35">
        <v>100.4</v>
      </c>
      <c r="BS381" s="35">
        <v>99.4</v>
      </c>
      <c r="BT381" s="35">
        <v>98</v>
      </c>
      <c r="BU381" s="35">
        <v>97.6</v>
      </c>
      <c r="BV381" s="35">
        <v>99</v>
      </c>
      <c r="BW381" s="35">
        <v>100.3</v>
      </c>
      <c r="BX381" s="35">
        <v>99.7</v>
      </c>
      <c r="BY381" s="35">
        <v>99.6</v>
      </c>
      <c r="BZ381" s="35">
        <v>100.3</v>
      </c>
      <c r="CA381" s="35">
        <v>100.5</v>
      </c>
      <c r="CB381" s="35">
        <v>101.5</v>
      </c>
      <c r="CC381" s="35">
        <v>102.3</v>
      </c>
      <c r="CD381" s="35">
        <v>101.9</v>
      </c>
      <c r="CE381" s="35">
        <v>97.9</v>
      </c>
      <c r="CF381" s="35">
        <v>99.3</v>
      </c>
      <c r="CG381" s="35">
        <v>98.2</v>
      </c>
      <c r="CH381" s="35">
        <v>97.9</v>
      </c>
      <c r="CI381" s="35">
        <v>100.8</v>
      </c>
      <c r="CJ381" s="35">
        <v>104.2</v>
      </c>
      <c r="CK381" s="35">
        <v>104.2</v>
      </c>
      <c r="CL381" s="35">
        <v>104.2</v>
      </c>
    </row>
    <row r="382" spans="1:90">
      <c r="A382" s="43" t="s">
        <v>792</v>
      </c>
      <c r="B382" s="43" t="s">
        <v>793</v>
      </c>
      <c r="C382" s="34">
        <v>2.0150000000000001E-2</v>
      </c>
      <c r="D382" s="35">
        <v>98.6</v>
      </c>
      <c r="E382" s="35">
        <v>98.6</v>
      </c>
      <c r="F382" s="35">
        <v>98.6</v>
      </c>
      <c r="G382" s="35">
        <v>101.1</v>
      </c>
      <c r="H382" s="35">
        <v>101.2</v>
      </c>
      <c r="I382" s="35">
        <v>101.4</v>
      </c>
      <c r="J382" s="35">
        <v>101.4</v>
      </c>
      <c r="K382" s="35">
        <v>101.4</v>
      </c>
      <c r="L382" s="35">
        <v>101.6</v>
      </c>
      <c r="M382" s="35">
        <v>101.6</v>
      </c>
      <c r="N382" s="35">
        <v>101.6</v>
      </c>
      <c r="O382" s="35">
        <v>101.6</v>
      </c>
      <c r="P382" s="35">
        <v>102.5</v>
      </c>
      <c r="Q382" s="35">
        <v>102.7</v>
      </c>
      <c r="R382" s="35">
        <v>102.7</v>
      </c>
      <c r="S382" s="35">
        <v>111</v>
      </c>
      <c r="T382" s="35">
        <v>111</v>
      </c>
      <c r="U382" s="35">
        <v>111</v>
      </c>
      <c r="V382" s="35">
        <v>111</v>
      </c>
      <c r="W382" s="35">
        <v>111.5</v>
      </c>
      <c r="X382" s="35">
        <v>111.7</v>
      </c>
      <c r="Y382" s="35">
        <v>111.7</v>
      </c>
      <c r="Z382" s="35">
        <v>111.1</v>
      </c>
      <c r="AA382" s="35">
        <v>111.1</v>
      </c>
      <c r="AB382" s="35">
        <v>111.4</v>
      </c>
      <c r="AC382" s="35">
        <v>111.5</v>
      </c>
      <c r="AD382" s="35">
        <v>111.7</v>
      </c>
      <c r="AE382" s="35">
        <v>112.3</v>
      </c>
      <c r="AF382" s="35">
        <v>112.3</v>
      </c>
      <c r="AG382" s="35">
        <v>113</v>
      </c>
      <c r="AH382" s="35">
        <v>113.3</v>
      </c>
      <c r="AI382" s="35">
        <v>113.3</v>
      </c>
      <c r="AJ382" s="35">
        <v>113.3</v>
      </c>
      <c r="AK382" s="35">
        <v>113.3</v>
      </c>
      <c r="AL382" s="35">
        <v>115</v>
      </c>
      <c r="AM382" s="35">
        <v>114.5</v>
      </c>
      <c r="AN382" s="35">
        <v>116.5</v>
      </c>
      <c r="AO382" s="35">
        <v>117.8</v>
      </c>
      <c r="AP382" s="35">
        <v>118.1</v>
      </c>
      <c r="AQ382" s="35">
        <v>118.7</v>
      </c>
      <c r="AR382" s="35">
        <v>118.7</v>
      </c>
      <c r="AS382" s="35">
        <v>120</v>
      </c>
      <c r="AT382" s="35">
        <v>120.3</v>
      </c>
      <c r="AU382" s="35">
        <v>120.3</v>
      </c>
      <c r="AV382" s="35">
        <v>120.4</v>
      </c>
      <c r="AW382" s="35">
        <v>120.8</v>
      </c>
      <c r="AX382" s="35">
        <v>120.8</v>
      </c>
      <c r="AY382" s="35">
        <v>120.7</v>
      </c>
      <c r="AZ382" s="35">
        <v>121.9</v>
      </c>
      <c r="BA382" s="35">
        <v>120.1</v>
      </c>
      <c r="BB382" s="35">
        <v>120</v>
      </c>
      <c r="BC382" s="35">
        <v>122.9</v>
      </c>
      <c r="BD382" s="35">
        <v>123.4</v>
      </c>
      <c r="BE382" s="35">
        <v>123.9</v>
      </c>
      <c r="BF382" s="35">
        <v>124.3</v>
      </c>
      <c r="BG382" s="35">
        <v>124.9</v>
      </c>
      <c r="BH382" s="35">
        <v>123.9</v>
      </c>
      <c r="BI382" s="35">
        <v>121.1</v>
      </c>
      <c r="BJ382" s="35">
        <v>120.8</v>
      </c>
      <c r="BK382" s="35">
        <v>120.8</v>
      </c>
      <c r="BL382" s="35">
        <v>129.6</v>
      </c>
      <c r="BM382" s="35">
        <v>141.80000000000001</v>
      </c>
      <c r="BN382" s="35">
        <v>144.30000000000001</v>
      </c>
      <c r="BO382" s="35">
        <v>146.80000000000001</v>
      </c>
      <c r="BP382" s="35">
        <v>146.5</v>
      </c>
      <c r="BQ382" s="35">
        <v>146.4</v>
      </c>
      <c r="BR382" s="35">
        <v>146.4</v>
      </c>
      <c r="BS382" s="35">
        <v>146.4</v>
      </c>
      <c r="BT382" s="35">
        <v>146.4</v>
      </c>
      <c r="BU382" s="35">
        <v>146.4</v>
      </c>
      <c r="BV382" s="35">
        <v>146.4</v>
      </c>
      <c r="BW382" s="35">
        <v>146.4</v>
      </c>
      <c r="BX382" s="35">
        <v>147.69999999999999</v>
      </c>
      <c r="BY382" s="35">
        <v>146.4</v>
      </c>
      <c r="BZ382" s="35">
        <v>146.4</v>
      </c>
      <c r="CA382" s="35">
        <v>147.5</v>
      </c>
      <c r="CB382" s="35">
        <v>148.80000000000001</v>
      </c>
      <c r="CC382" s="35">
        <v>149.19999999999999</v>
      </c>
      <c r="CD382" s="35">
        <v>149.1</v>
      </c>
      <c r="CE382" s="35">
        <v>151.5</v>
      </c>
      <c r="CF382" s="35">
        <v>151.5</v>
      </c>
      <c r="CG382" s="35">
        <v>151.5</v>
      </c>
      <c r="CH382" s="35">
        <v>151.5</v>
      </c>
      <c r="CI382" s="35">
        <v>151.5</v>
      </c>
      <c r="CJ382" s="35">
        <v>151.5</v>
      </c>
      <c r="CK382" s="35">
        <v>151.5</v>
      </c>
      <c r="CL382" s="35">
        <v>151.5</v>
      </c>
    </row>
    <row r="383" spans="1:90">
      <c r="A383" s="43" t="s">
        <v>794</v>
      </c>
      <c r="B383" s="43" t="s">
        <v>795</v>
      </c>
      <c r="C383" s="34">
        <v>9.8099999999999993E-3</v>
      </c>
      <c r="D383" s="35">
        <v>99.3</v>
      </c>
      <c r="E383" s="35">
        <v>99.3</v>
      </c>
      <c r="F383" s="35">
        <v>99.3</v>
      </c>
      <c r="G383" s="35">
        <v>100</v>
      </c>
      <c r="H383" s="35">
        <v>100</v>
      </c>
      <c r="I383" s="35">
        <v>100</v>
      </c>
      <c r="J383" s="35">
        <v>100</v>
      </c>
      <c r="K383" s="35">
        <v>100</v>
      </c>
      <c r="L383" s="35">
        <v>100</v>
      </c>
      <c r="M383" s="35">
        <v>100</v>
      </c>
      <c r="N383" s="35">
        <v>100</v>
      </c>
      <c r="O383" s="35">
        <v>100</v>
      </c>
      <c r="P383" s="35">
        <v>100.5</v>
      </c>
      <c r="Q383" s="35">
        <v>100.5</v>
      </c>
      <c r="R383" s="35">
        <v>100.5</v>
      </c>
      <c r="S383" s="35">
        <v>101.4</v>
      </c>
      <c r="T383" s="35">
        <v>101.4</v>
      </c>
      <c r="U383" s="35">
        <v>101.4</v>
      </c>
      <c r="V383" s="35">
        <v>101.4</v>
      </c>
      <c r="W383" s="35">
        <v>101.4</v>
      </c>
      <c r="X383" s="35">
        <v>101.4</v>
      </c>
      <c r="Y383" s="35">
        <v>101.4</v>
      </c>
      <c r="Z383" s="35">
        <v>101.4</v>
      </c>
      <c r="AA383" s="35">
        <v>101.4</v>
      </c>
      <c r="AB383" s="35">
        <v>101.4</v>
      </c>
      <c r="AC383" s="35">
        <v>101.4</v>
      </c>
      <c r="AD383" s="35">
        <v>101.4</v>
      </c>
      <c r="AE383" s="35">
        <v>107.1</v>
      </c>
      <c r="AF383" s="35">
        <v>107.1</v>
      </c>
      <c r="AG383" s="35">
        <v>107.1</v>
      </c>
      <c r="AH383" s="35">
        <v>107.1</v>
      </c>
      <c r="AI383" s="35">
        <v>107.1</v>
      </c>
      <c r="AJ383" s="35">
        <v>107.1</v>
      </c>
      <c r="AK383" s="35">
        <v>107.1</v>
      </c>
      <c r="AL383" s="35">
        <v>107.1</v>
      </c>
      <c r="AM383" s="35">
        <v>110.4</v>
      </c>
      <c r="AN383" s="35">
        <v>110.4</v>
      </c>
      <c r="AO383" s="35">
        <v>110.4</v>
      </c>
      <c r="AP383" s="35">
        <v>110.4</v>
      </c>
      <c r="AQ383" s="35">
        <v>110.4</v>
      </c>
      <c r="AR383" s="35">
        <v>110.4</v>
      </c>
      <c r="AS383" s="35">
        <v>110.4</v>
      </c>
      <c r="AT383" s="35">
        <v>110.4</v>
      </c>
      <c r="AU383" s="35">
        <v>110.4</v>
      </c>
      <c r="AV383" s="35">
        <v>110.4</v>
      </c>
      <c r="AW383" s="35">
        <v>110.4</v>
      </c>
      <c r="AX383" s="35">
        <v>110.4</v>
      </c>
      <c r="AY383" s="35">
        <v>108.9</v>
      </c>
      <c r="AZ383" s="35">
        <v>108.2</v>
      </c>
      <c r="BA383" s="35">
        <v>108.2</v>
      </c>
      <c r="BB383" s="35">
        <v>108.2</v>
      </c>
      <c r="BC383" s="35">
        <v>108.2</v>
      </c>
      <c r="BD383" s="35">
        <v>108.2</v>
      </c>
      <c r="BE383" s="35">
        <v>108.2</v>
      </c>
      <c r="BF383" s="35">
        <v>108.2</v>
      </c>
      <c r="BG383" s="35">
        <v>108.2</v>
      </c>
      <c r="BH383" s="35">
        <v>108.2</v>
      </c>
      <c r="BI383" s="35">
        <v>106.1</v>
      </c>
      <c r="BJ383" s="35">
        <v>106.1</v>
      </c>
      <c r="BK383" s="35">
        <v>106.1</v>
      </c>
      <c r="BL383" s="35">
        <v>106.1</v>
      </c>
      <c r="BM383" s="35">
        <v>106.1</v>
      </c>
      <c r="BN383" s="35">
        <v>106.1</v>
      </c>
      <c r="BO383" s="35">
        <v>107.1</v>
      </c>
      <c r="BP383" s="35">
        <v>107.1</v>
      </c>
      <c r="BQ383" s="35">
        <v>107.1</v>
      </c>
      <c r="BR383" s="35">
        <v>107.1</v>
      </c>
      <c r="BS383" s="35">
        <v>107.1</v>
      </c>
      <c r="BT383" s="35">
        <v>107.1</v>
      </c>
      <c r="BU383" s="35">
        <v>107.1</v>
      </c>
      <c r="BV383" s="35">
        <v>107.1</v>
      </c>
      <c r="BW383" s="35">
        <v>106.6</v>
      </c>
      <c r="BX383" s="35">
        <v>106.1</v>
      </c>
      <c r="BY383" s="35">
        <v>106.1</v>
      </c>
      <c r="BZ383" s="35">
        <v>106.1</v>
      </c>
      <c r="CA383" s="35">
        <v>105.8</v>
      </c>
      <c r="CB383" s="35">
        <v>105.7</v>
      </c>
      <c r="CC383" s="35">
        <v>105.7</v>
      </c>
      <c r="CD383" s="35">
        <v>104.8</v>
      </c>
      <c r="CE383" s="35">
        <v>104.6</v>
      </c>
      <c r="CF383" s="35">
        <v>104.6</v>
      </c>
      <c r="CG383" s="35">
        <v>104.6</v>
      </c>
      <c r="CH383" s="35">
        <v>104.6</v>
      </c>
      <c r="CI383" s="35">
        <v>104.6</v>
      </c>
      <c r="CJ383" s="35">
        <v>104.6</v>
      </c>
      <c r="CK383" s="35">
        <v>104.6</v>
      </c>
      <c r="CL383" s="35">
        <v>104.6</v>
      </c>
    </row>
    <row r="384" spans="1:90">
      <c r="A384" s="43" t="s">
        <v>796</v>
      </c>
      <c r="B384" s="43" t="s">
        <v>797</v>
      </c>
      <c r="C384" s="34">
        <v>0.23888000000000001</v>
      </c>
      <c r="D384" s="35">
        <v>96.6</v>
      </c>
      <c r="E384" s="35">
        <v>97</v>
      </c>
      <c r="F384" s="35">
        <v>96.3</v>
      </c>
      <c r="G384" s="35">
        <v>94.6</v>
      </c>
      <c r="H384" s="35">
        <v>93.1</v>
      </c>
      <c r="I384" s="35">
        <v>90.4</v>
      </c>
      <c r="J384" s="35">
        <v>89.7</v>
      </c>
      <c r="K384" s="35">
        <v>91.1</v>
      </c>
      <c r="L384" s="35">
        <v>91.8</v>
      </c>
      <c r="M384" s="35">
        <v>90.7</v>
      </c>
      <c r="N384" s="35">
        <v>92.8</v>
      </c>
      <c r="O384" s="35">
        <v>92.6</v>
      </c>
      <c r="P384" s="35">
        <v>92.7</v>
      </c>
      <c r="Q384" s="35">
        <v>93.9</v>
      </c>
      <c r="R384" s="35">
        <v>94.3</v>
      </c>
      <c r="S384" s="35">
        <v>93.1</v>
      </c>
      <c r="T384" s="35">
        <v>93.6</v>
      </c>
      <c r="U384" s="35">
        <v>95.8</v>
      </c>
      <c r="V384" s="35">
        <v>98.8</v>
      </c>
      <c r="W384" s="35">
        <v>99.4</v>
      </c>
      <c r="X384" s="35">
        <v>99.7</v>
      </c>
      <c r="Y384" s="35">
        <v>100.7</v>
      </c>
      <c r="Z384" s="35">
        <v>97.5</v>
      </c>
      <c r="AA384" s="35">
        <v>97.5</v>
      </c>
      <c r="AB384" s="35">
        <v>97.8</v>
      </c>
      <c r="AC384" s="35">
        <v>98.2</v>
      </c>
      <c r="AD384" s="35">
        <v>98.5</v>
      </c>
      <c r="AE384" s="35">
        <v>99.2</v>
      </c>
      <c r="AF384" s="35">
        <v>99.4</v>
      </c>
      <c r="AG384" s="35">
        <v>98.7</v>
      </c>
      <c r="AH384" s="35">
        <v>98.7</v>
      </c>
      <c r="AI384" s="35">
        <v>98.1</v>
      </c>
      <c r="AJ384" s="35">
        <v>98.2</v>
      </c>
      <c r="AK384" s="35">
        <v>98.5</v>
      </c>
      <c r="AL384" s="35">
        <v>98.1</v>
      </c>
      <c r="AM384" s="35">
        <v>99.2</v>
      </c>
      <c r="AN384" s="35">
        <v>100.3</v>
      </c>
      <c r="AO384" s="35">
        <v>100.5</v>
      </c>
      <c r="AP384" s="35">
        <v>99.5</v>
      </c>
      <c r="AQ384" s="35">
        <v>101.1</v>
      </c>
      <c r="AR384" s="35">
        <v>101.1</v>
      </c>
      <c r="AS384" s="35">
        <v>105.8</v>
      </c>
      <c r="AT384" s="35">
        <v>107.1</v>
      </c>
      <c r="AU384" s="35">
        <v>106.2</v>
      </c>
      <c r="AV384" s="35">
        <v>103.3</v>
      </c>
      <c r="AW384" s="35">
        <v>102.4</v>
      </c>
      <c r="AX384" s="35">
        <v>100.4</v>
      </c>
      <c r="AY384" s="35">
        <v>100.1</v>
      </c>
      <c r="AZ384" s="35">
        <v>94.1</v>
      </c>
      <c r="BA384" s="35">
        <v>95.2</v>
      </c>
      <c r="BB384" s="35">
        <v>96.2</v>
      </c>
      <c r="BC384" s="35">
        <v>94.7</v>
      </c>
      <c r="BD384" s="35">
        <v>97</v>
      </c>
      <c r="BE384" s="35">
        <v>95.5</v>
      </c>
      <c r="BF384" s="35">
        <v>94.8</v>
      </c>
      <c r="BG384" s="35">
        <v>97.4</v>
      </c>
      <c r="BH384" s="35">
        <v>97.5</v>
      </c>
      <c r="BI384" s="35">
        <v>95.6</v>
      </c>
      <c r="BJ384" s="35">
        <v>95.6</v>
      </c>
      <c r="BK384" s="35">
        <v>97.9</v>
      </c>
      <c r="BL384" s="35">
        <v>98.4</v>
      </c>
      <c r="BM384" s="35">
        <v>99.3</v>
      </c>
      <c r="BN384" s="35">
        <v>98.7</v>
      </c>
      <c r="BO384" s="35">
        <v>100.1</v>
      </c>
      <c r="BP384" s="35">
        <v>102.1</v>
      </c>
      <c r="BQ384" s="35">
        <v>102.7</v>
      </c>
      <c r="BR384" s="35">
        <v>104.1</v>
      </c>
      <c r="BS384" s="35">
        <v>105.9</v>
      </c>
      <c r="BT384" s="35">
        <v>105.5</v>
      </c>
      <c r="BU384" s="35">
        <v>109.3</v>
      </c>
      <c r="BV384" s="35">
        <v>122.3</v>
      </c>
      <c r="BW384" s="35">
        <v>123</v>
      </c>
      <c r="BX384" s="35">
        <v>129</v>
      </c>
      <c r="BY384" s="35">
        <v>128.80000000000001</v>
      </c>
      <c r="BZ384" s="35">
        <v>124.8</v>
      </c>
      <c r="CA384" s="35">
        <v>121.7</v>
      </c>
      <c r="CB384" s="35">
        <v>113.8</v>
      </c>
      <c r="CC384" s="35">
        <v>110.7</v>
      </c>
      <c r="CD384" s="35">
        <v>111.9</v>
      </c>
      <c r="CE384" s="35">
        <v>111.4</v>
      </c>
      <c r="CF384" s="35">
        <v>107.8</v>
      </c>
      <c r="CG384" s="35">
        <v>107.2</v>
      </c>
      <c r="CH384" s="35">
        <v>106.6</v>
      </c>
      <c r="CI384" s="35">
        <v>105.3</v>
      </c>
      <c r="CJ384" s="35">
        <v>104.8</v>
      </c>
      <c r="CK384" s="35">
        <v>105.1</v>
      </c>
      <c r="CL384" s="35">
        <v>105.9</v>
      </c>
    </row>
    <row r="385" spans="1:90">
      <c r="A385" s="43" t="s">
        <v>798</v>
      </c>
      <c r="B385" s="43" t="s">
        <v>799</v>
      </c>
      <c r="C385" s="34">
        <v>0.14318</v>
      </c>
      <c r="D385" s="35">
        <v>94.1</v>
      </c>
      <c r="E385" s="35">
        <v>94</v>
      </c>
      <c r="F385" s="35">
        <v>94</v>
      </c>
      <c r="G385" s="35">
        <v>95.2</v>
      </c>
      <c r="H385" s="35">
        <v>98.8</v>
      </c>
      <c r="I385" s="35">
        <v>98.1</v>
      </c>
      <c r="J385" s="35">
        <v>99.3</v>
      </c>
      <c r="K385" s="35">
        <v>99.9</v>
      </c>
      <c r="L385" s="35">
        <v>100.1</v>
      </c>
      <c r="M385" s="35">
        <v>101.8</v>
      </c>
      <c r="N385" s="35">
        <v>101.4</v>
      </c>
      <c r="O385" s="35">
        <v>100.7</v>
      </c>
      <c r="P385" s="35">
        <v>101.4</v>
      </c>
      <c r="Q385" s="35">
        <v>102.1</v>
      </c>
      <c r="R385" s="35">
        <v>101.8</v>
      </c>
      <c r="S385" s="35">
        <v>101.8</v>
      </c>
      <c r="T385" s="35">
        <v>103.4</v>
      </c>
      <c r="U385" s="35">
        <v>105.1</v>
      </c>
      <c r="V385" s="35">
        <v>106.6</v>
      </c>
      <c r="W385" s="35">
        <v>106.6</v>
      </c>
      <c r="X385" s="35">
        <v>108.2</v>
      </c>
      <c r="Y385" s="35">
        <v>106.2</v>
      </c>
      <c r="Z385" s="35">
        <v>101.7</v>
      </c>
      <c r="AA385" s="35">
        <v>101.4</v>
      </c>
      <c r="AB385" s="35">
        <v>100.6</v>
      </c>
      <c r="AC385" s="35">
        <v>100.6</v>
      </c>
      <c r="AD385" s="35">
        <v>99.3</v>
      </c>
      <c r="AE385" s="35">
        <v>98.7</v>
      </c>
      <c r="AF385" s="35">
        <v>97.9</v>
      </c>
      <c r="AG385" s="35">
        <v>99.4</v>
      </c>
      <c r="AH385" s="35">
        <v>99</v>
      </c>
      <c r="AI385" s="35">
        <v>99.1</v>
      </c>
      <c r="AJ385" s="35">
        <v>100.4</v>
      </c>
      <c r="AK385" s="35">
        <v>100.8</v>
      </c>
      <c r="AL385" s="35">
        <v>100.3</v>
      </c>
      <c r="AM385" s="35">
        <v>100.7</v>
      </c>
      <c r="AN385" s="35">
        <v>100.3</v>
      </c>
      <c r="AO385" s="35">
        <v>99.2</v>
      </c>
      <c r="AP385" s="35">
        <v>98.8</v>
      </c>
      <c r="AQ385" s="35">
        <v>103.5</v>
      </c>
      <c r="AR385" s="35">
        <v>103.3</v>
      </c>
      <c r="AS385" s="35">
        <v>106.7</v>
      </c>
      <c r="AT385" s="35">
        <v>109.3</v>
      </c>
      <c r="AU385" s="35">
        <v>106.2</v>
      </c>
      <c r="AV385" s="35">
        <v>104.2</v>
      </c>
      <c r="AW385" s="35">
        <v>103.7</v>
      </c>
      <c r="AX385" s="35">
        <v>98.7</v>
      </c>
      <c r="AY385" s="35">
        <v>96.7</v>
      </c>
      <c r="AZ385" s="35">
        <v>90.9</v>
      </c>
      <c r="BA385" s="35">
        <v>93.2</v>
      </c>
      <c r="BB385" s="35">
        <v>94.2</v>
      </c>
      <c r="BC385" s="35">
        <v>95</v>
      </c>
      <c r="BD385" s="35">
        <v>98.9</v>
      </c>
      <c r="BE385" s="35">
        <v>97.8</v>
      </c>
      <c r="BF385" s="35">
        <v>96.5</v>
      </c>
      <c r="BG385" s="35">
        <v>99.5</v>
      </c>
      <c r="BH385" s="35">
        <v>99.6</v>
      </c>
      <c r="BI385" s="35">
        <v>97.1</v>
      </c>
      <c r="BJ385" s="35">
        <v>96.9</v>
      </c>
      <c r="BK385" s="35">
        <v>96.9</v>
      </c>
      <c r="BL385" s="35">
        <v>96.9</v>
      </c>
      <c r="BM385" s="35">
        <v>99.8</v>
      </c>
      <c r="BN385" s="35">
        <v>100.1</v>
      </c>
      <c r="BO385" s="35">
        <v>119.4</v>
      </c>
      <c r="BP385" s="35">
        <v>119.4</v>
      </c>
      <c r="BQ385" s="35">
        <v>118.5</v>
      </c>
      <c r="BR385" s="35">
        <v>117.7</v>
      </c>
      <c r="BS385" s="35">
        <v>116.3</v>
      </c>
      <c r="BT385" s="35">
        <v>117.7</v>
      </c>
      <c r="BU385" s="35">
        <v>116.6</v>
      </c>
      <c r="BV385" s="35">
        <v>115.8</v>
      </c>
      <c r="BW385" s="35">
        <v>115.8</v>
      </c>
      <c r="BX385" s="35">
        <v>127</v>
      </c>
      <c r="BY385" s="35">
        <v>134.5</v>
      </c>
      <c r="BZ385" s="35">
        <v>134.5</v>
      </c>
      <c r="CA385" s="35">
        <v>130</v>
      </c>
      <c r="CB385" s="35">
        <v>111.8</v>
      </c>
      <c r="CC385" s="35">
        <v>111.8</v>
      </c>
      <c r="CD385" s="35">
        <v>117.9</v>
      </c>
      <c r="CE385" s="35">
        <v>120.4</v>
      </c>
      <c r="CF385" s="35">
        <v>115.9</v>
      </c>
      <c r="CG385" s="35">
        <v>113.8</v>
      </c>
      <c r="CH385" s="35">
        <v>113.8</v>
      </c>
      <c r="CI385" s="35">
        <v>115.5</v>
      </c>
      <c r="CJ385" s="35">
        <v>118.1</v>
      </c>
      <c r="CK385" s="35">
        <v>116.4</v>
      </c>
      <c r="CL385" s="35">
        <v>116.1</v>
      </c>
    </row>
    <row r="386" spans="1:90">
      <c r="A386" s="43" t="s">
        <v>800</v>
      </c>
      <c r="B386" s="43" t="s">
        <v>801</v>
      </c>
      <c r="C386" s="34">
        <v>0.12307</v>
      </c>
      <c r="D386" s="35">
        <v>99.8</v>
      </c>
      <c r="E386" s="35">
        <v>100.5</v>
      </c>
      <c r="F386" s="35">
        <v>101.4</v>
      </c>
      <c r="G386" s="35">
        <v>101.5</v>
      </c>
      <c r="H386" s="35">
        <v>92.9</v>
      </c>
      <c r="I386" s="35">
        <v>88.2</v>
      </c>
      <c r="J386" s="35">
        <v>92.9</v>
      </c>
      <c r="K386" s="35">
        <v>91.9</v>
      </c>
      <c r="L386" s="35">
        <v>93</v>
      </c>
      <c r="M386" s="35">
        <v>93.1</v>
      </c>
      <c r="N386" s="35">
        <v>93</v>
      </c>
      <c r="O386" s="35">
        <v>87.8</v>
      </c>
      <c r="P386" s="35">
        <v>91.2</v>
      </c>
      <c r="Q386" s="35">
        <v>92.7</v>
      </c>
      <c r="R386" s="35">
        <v>88</v>
      </c>
      <c r="S386" s="35">
        <v>85.6</v>
      </c>
      <c r="T386" s="35">
        <v>91.3</v>
      </c>
      <c r="U386" s="35">
        <v>95.2</v>
      </c>
      <c r="V386" s="35">
        <v>97.7</v>
      </c>
      <c r="W386" s="35">
        <v>100.8</v>
      </c>
      <c r="X386" s="35">
        <v>100.4</v>
      </c>
      <c r="Y386" s="35">
        <v>98.1</v>
      </c>
      <c r="Z386" s="35">
        <v>98.2</v>
      </c>
      <c r="AA386" s="35">
        <v>100.4</v>
      </c>
      <c r="AB386" s="35">
        <v>102.7</v>
      </c>
      <c r="AC386" s="35">
        <v>102.4</v>
      </c>
      <c r="AD386" s="35">
        <v>101.9</v>
      </c>
      <c r="AE386" s="35">
        <v>101.5</v>
      </c>
      <c r="AF386" s="35">
        <v>100.1</v>
      </c>
      <c r="AG386" s="35">
        <v>100.5</v>
      </c>
      <c r="AH386" s="35">
        <v>99.4</v>
      </c>
      <c r="AI386" s="35">
        <v>99.4</v>
      </c>
      <c r="AJ386" s="35">
        <v>99.6</v>
      </c>
      <c r="AK386" s="35">
        <v>99.3</v>
      </c>
      <c r="AL386" s="35">
        <v>98.9</v>
      </c>
      <c r="AM386" s="35">
        <v>99.3</v>
      </c>
      <c r="AN386" s="35">
        <v>98.4</v>
      </c>
      <c r="AO386" s="35">
        <v>98.4</v>
      </c>
      <c r="AP386" s="35">
        <v>99.6</v>
      </c>
      <c r="AQ386" s="35">
        <v>100.7</v>
      </c>
      <c r="AR386" s="35">
        <v>100.7</v>
      </c>
      <c r="AS386" s="35">
        <v>102.8</v>
      </c>
      <c r="AT386" s="35">
        <v>104.4</v>
      </c>
      <c r="AU386" s="35">
        <v>104.4</v>
      </c>
      <c r="AV386" s="35">
        <v>104.4</v>
      </c>
      <c r="AW386" s="35">
        <v>104.4</v>
      </c>
      <c r="AX386" s="35">
        <v>104.4</v>
      </c>
      <c r="AY386" s="35">
        <v>104.4</v>
      </c>
      <c r="AZ386" s="35">
        <v>107.1</v>
      </c>
      <c r="BA386" s="35">
        <v>107.1</v>
      </c>
      <c r="BB386" s="35">
        <v>107.1</v>
      </c>
      <c r="BC386" s="35">
        <v>107.1</v>
      </c>
      <c r="BD386" s="35">
        <v>107.1</v>
      </c>
      <c r="BE386" s="35">
        <v>107.1</v>
      </c>
      <c r="BF386" s="35">
        <v>107.1</v>
      </c>
      <c r="BG386" s="35">
        <v>107.1</v>
      </c>
      <c r="BH386" s="35">
        <v>107.1</v>
      </c>
      <c r="BI386" s="35">
        <v>105.7</v>
      </c>
      <c r="BJ386" s="35">
        <v>98.1</v>
      </c>
      <c r="BK386" s="35">
        <v>98.1</v>
      </c>
      <c r="BL386" s="35">
        <v>99.9</v>
      </c>
      <c r="BM386" s="35">
        <v>99.9</v>
      </c>
      <c r="BN386" s="35">
        <v>100.7</v>
      </c>
      <c r="BO386" s="35">
        <v>100.9</v>
      </c>
      <c r="BP386" s="35">
        <v>100.4</v>
      </c>
      <c r="BQ386" s="35">
        <v>100.4</v>
      </c>
      <c r="BR386" s="35">
        <v>100.4</v>
      </c>
      <c r="BS386" s="35">
        <v>100.4</v>
      </c>
      <c r="BT386" s="35">
        <v>100.4</v>
      </c>
      <c r="BU386" s="35">
        <v>100.4</v>
      </c>
      <c r="BV386" s="35">
        <v>100.4</v>
      </c>
      <c r="BW386" s="35">
        <v>100.4</v>
      </c>
      <c r="BX386" s="35">
        <v>100.2</v>
      </c>
      <c r="BY386" s="35">
        <v>100.4</v>
      </c>
      <c r="BZ386" s="35">
        <v>100.4</v>
      </c>
      <c r="CA386" s="35">
        <v>100.4</v>
      </c>
      <c r="CB386" s="35">
        <v>100.4</v>
      </c>
      <c r="CC386" s="35">
        <v>100.4</v>
      </c>
      <c r="CD386" s="35">
        <v>100.4</v>
      </c>
      <c r="CE386" s="35">
        <v>100.4</v>
      </c>
      <c r="CF386" s="35">
        <v>100.4</v>
      </c>
      <c r="CG386" s="35">
        <v>100.4</v>
      </c>
      <c r="CH386" s="35">
        <v>100.4</v>
      </c>
      <c r="CI386" s="35">
        <v>103.4</v>
      </c>
      <c r="CJ386" s="35">
        <v>105.4</v>
      </c>
      <c r="CK386" s="35">
        <v>105.9</v>
      </c>
      <c r="CL386" s="35">
        <v>105.9</v>
      </c>
    </row>
    <row r="387" spans="1:90">
      <c r="A387" s="43" t="s">
        <v>802</v>
      </c>
      <c r="B387" s="43" t="s">
        <v>803</v>
      </c>
      <c r="C387" s="34">
        <v>9.9500000000000005E-3</v>
      </c>
      <c r="D387" s="35">
        <v>103.3</v>
      </c>
      <c r="E387" s="35">
        <v>103.3</v>
      </c>
      <c r="F387" s="35">
        <v>103.3</v>
      </c>
      <c r="G387" s="35">
        <v>107.2</v>
      </c>
      <c r="H387" s="35">
        <v>107.2</v>
      </c>
      <c r="I387" s="35">
        <v>107.2</v>
      </c>
      <c r="J387" s="35">
        <v>107.2</v>
      </c>
      <c r="K387" s="35">
        <v>107.2</v>
      </c>
      <c r="L387" s="35">
        <v>107.2</v>
      </c>
      <c r="M387" s="35">
        <v>107.2</v>
      </c>
      <c r="N387" s="35">
        <v>107.2</v>
      </c>
      <c r="O387" s="35">
        <v>107.2</v>
      </c>
      <c r="P387" s="35">
        <v>109.4</v>
      </c>
      <c r="Q387" s="35">
        <v>109.4</v>
      </c>
      <c r="R387" s="35">
        <v>109.4</v>
      </c>
      <c r="S387" s="35">
        <v>110.9</v>
      </c>
      <c r="T387" s="35">
        <v>110.9</v>
      </c>
      <c r="U387" s="35">
        <v>111.9</v>
      </c>
      <c r="V387" s="35">
        <v>111.9</v>
      </c>
      <c r="W387" s="35">
        <v>111.9</v>
      </c>
      <c r="X387" s="35">
        <v>111.9</v>
      </c>
      <c r="Y387" s="35">
        <v>111.9</v>
      </c>
      <c r="Z387" s="35">
        <v>111.9</v>
      </c>
      <c r="AA387" s="35">
        <v>111.9</v>
      </c>
      <c r="AB387" s="35">
        <v>112.7</v>
      </c>
      <c r="AC387" s="35">
        <v>112.7</v>
      </c>
      <c r="AD387" s="35">
        <v>112.7</v>
      </c>
      <c r="AE387" s="35">
        <v>114.5</v>
      </c>
      <c r="AF387" s="35">
        <v>114.5</v>
      </c>
      <c r="AG387" s="35">
        <v>115.7</v>
      </c>
      <c r="AH387" s="35">
        <v>115.7</v>
      </c>
      <c r="AI387" s="35">
        <v>115.7</v>
      </c>
      <c r="AJ387" s="35">
        <v>115.7</v>
      </c>
      <c r="AK387" s="35">
        <v>115.7</v>
      </c>
      <c r="AL387" s="35">
        <v>115.7</v>
      </c>
      <c r="AM387" s="35">
        <v>117</v>
      </c>
      <c r="AN387" s="35">
        <v>117</v>
      </c>
      <c r="AO387" s="35">
        <v>117</v>
      </c>
      <c r="AP387" s="35">
        <v>117</v>
      </c>
      <c r="AQ387" s="35">
        <v>116.7</v>
      </c>
      <c r="AR387" s="35">
        <v>116.7</v>
      </c>
      <c r="AS387" s="35">
        <v>116.1</v>
      </c>
      <c r="AT387" s="35">
        <v>116.1</v>
      </c>
      <c r="AU387" s="35">
        <v>117</v>
      </c>
      <c r="AV387" s="35">
        <v>118.3</v>
      </c>
      <c r="AW387" s="35">
        <v>118.3</v>
      </c>
      <c r="AX387" s="35">
        <v>118.3</v>
      </c>
      <c r="AY387" s="35">
        <v>117.9</v>
      </c>
      <c r="AZ387" s="35">
        <v>118.6</v>
      </c>
      <c r="BA387" s="35">
        <v>118.6</v>
      </c>
      <c r="BB387" s="35">
        <v>118.6</v>
      </c>
      <c r="BC387" s="35">
        <v>114.1</v>
      </c>
      <c r="BD387" s="35">
        <v>114.1</v>
      </c>
      <c r="BE387" s="35">
        <v>114.1</v>
      </c>
      <c r="BF387" s="35">
        <v>114.1</v>
      </c>
      <c r="BG387" s="35">
        <v>114.1</v>
      </c>
      <c r="BH387" s="35">
        <v>113</v>
      </c>
      <c r="BI387" s="35">
        <v>113</v>
      </c>
      <c r="BJ387" s="35">
        <v>113</v>
      </c>
      <c r="BK387" s="35">
        <v>113</v>
      </c>
      <c r="BL387" s="35">
        <v>113</v>
      </c>
      <c r="BM387" s="35">
        <v>113.3</v>
      </c>
      <c r="BN387" s="35">
        <v>114.4</v>
      </c>
      <c r="BO387" s="35">
        <v>116.6</v>
      </c>
      <c r="BP387" s="35">
        <v>145</v>
      </c>
      <c r="BQ387" s="35">
        <v>145</v>
      </c>
      <c r="BR387" s="35">
        <v>145</v>
      </c>
      <c r="BS387" s="35">
        <v>120.9</v>
      </c>
      <c r="BT387" s="35">
        <v>120.9</v>
      </c>
      <c r="BU387" s="35">
        <v>120.9</v>
      </c>
      <c r="BV387" s="35">
        <v>120.9</v>
      </c>
      <c r="BW387" s="35">
        <v>121.5</v>
      </c>
      <c r="BX387" s="35">
        <v>123.1</v>
      </c>
      <c r="BY387" s="35">
        <v>123.1</v>
      </c>
      <c r="BZ387" s="35">
        <v>123.1</v>
      </c>
      <c r="CA387" s="35">
        <v>124</v>
      </c>
      <c r="CB387" s="35">
        <v>125.4</v>
      </c>
      <c r="CC387" s="35">
        <v>125.4</v>
      </c>
      <c r="CD387" s="35">
        <v>125.7</v>
      </c>
      <c r="CE387" s="35">
        <v>127.1</v>
      </c>
      <c r="CF387" s="35">
        <v>125.4</v>
      </c>
      <c r="CG387" s="35">
        <v>127.5</v>
      </c>
      <c r="CH387" s="35">
        <v>127.5</v>
      </c>
      <c r="CI387" s="35">
        <v>127.6</v>
      </c>
      <c r="CJ387" s="35">
        <v>127.8</v>
      </c>
      <c r="CK387" s="35">
        <v>127.5</v>
      </c>
      <c r="CL387" s="35">
        <v>127.5</v>
      </c>
    </row>
    <row r="388" spans="1:90">
      <c r="A388" s="43" t="s">
        <v>804</v>
      </c>
      <c r="B388" s="43" t="s">
        <v>805</v>
      </c>
      <c r="C388" s="34">
        <v>1.3169999999999999E-2</v>
      </c>
      <c r="D388" s="35">
        <v>101.5</v>
      </c>
      <c r="E388" s="35">
        <v>101.5</v>
      </c>
      <c r="F388" s="35">
        <v>101.5</v>
      </c>
      <c r="G388" s="35">
        <v>102.3</v>
      </c>
      <c r="H388" s="35">
        <v>102.4</v>
      </c>
      <c r="I388" s="35">
        <v>102.6</v>
      </c>
      <c r="J388" s="35">
        <v>102.6</v>
      </c>
      <c r="K388" s="35">
        <v>103</v>
      </c>
      <c r="L388" s="35">
        <v>103.2</v>
      </c>
      <c r="M388" s="35">
        <v>103.2</v>
      </c>
      <c r="N388" s="35">
        <v>103.1</v>
      </c>
      <c r="O388" s="35">
        <v>102.2</v>
      </c>
      <c r="P388" s="35">
        <v>103.7</v>
      </c>
      <c r="Q388" s="35">
        <v>104.6</v>
      </c>
      <c r="R388" s="35">
        <v>104.6</v>
      </c>
      <c r="S388" s="35">
        <v>108</v>
      </c>
      <c r="T388" s="35">
        <v>109.7</v>
      </c>
      <c r="U388" s="35">
        <v>111.3</v>
      </c>
      <c r="V388" s="35">
        <v>112.1</v>
      </c>
      <c r="W388" s="35">
        <v>112.3</v>
      </c>
      <c r="X388" s="35">
        <v>112.3</v>
      </c>
      <c r="Y388" s="35">
        <v>112.3</v>
      </c>
      <c r="Z388" s="35">
        <v>112.3</v>
      </c>
      <c r="AA388" s="35">
        <v>112.3</v>
      </c>
      <c r="AB388" s="35">
        <v>112.4</v>
      </c>
      <c r="AC388" s="35">
        <v>112.1</v>
      </c>
      <c r="AD388" s="35">
        <v>112.6</v>
      </c>
      <c r="AE388" s="35">
        <v>115.8</v>
      </c>
      <c r="AF388" s="35">
        <v>115.8</v>
      </c>
      <c r="AG388" s="35">
        <v>116</v>
      </c>
      <c r="AH388" s="35">
        <v>116.1</v>
      </c>
      <c r="AI388" s="35">
        <v>116.1</v>
      </c>
      <c r="AJ388" s="35">
        <v>116</v>
      </c>
      <c r="AK388" s="35">
        <v>116</v>
      </c>
      <c r="AL388" s="35">
        <v>116.3</v>
      </c>
      <c r="AM388" s="35">
        <v>116.6</v>
      </c>
      <c r="AN388" s="35">
        <v>118.3</v>
      </c>
      <c r="AO388" s="35">
        <v>118.9</v>
      </c>
      <c r="AP388" s="35">
        <v>118.9</v>
      </c>
      <c r="AQ388" s="35">
        <v>119.5</v>
      </c>
      <c r="AR388" s="35">
        <v>119.9</v>
      </c>
      <c r="AS388" s="35">
        <v>121.5</v>
      </c>
      <c r="AT388" s="35">
        <v>121.4</v>
      </c>
      <c r="AU388" s="35">
        <v>124.4</v>
      </c>
      <c r="AV388" s="35">
        <v>124.8</v>
      </c>
      <c r="AW388" s="35">
        <v>124.8</v>
      </c>
      <c r="AX388" s="35">
        <v>124.8</v>
      </c>
      <c r="AY388" s="35">
        <v>124.8</v>
      </c>
      <c r="AZ388" s="35">
        <v>124.7</v>
      </c>
      <c r="BA388" s="35">
        <v>119.6</v>
      </c>
      <c r="BB388" s="35">
        <v>119.6</v>
      </c>
      <c r="BC388" s="35">
        <v>119.5</v>
      </c>
      <c r="BD388" s="35">
        <v>119.7</v>
      </c>
      <c r="BE388" s="35">
        <v>119.7</v>
      </c>
      <c r="BF388" s="35">
        <v>120</v>
      </c>
      <c r="BG388" s="35">
        <v>120</v>
      </c>
      <c r="BH388" s="35">
        <v>121.4</v>
      </c>
      <c r="BI388" s="35">
        <v>124.2</v>
      </c>
      <c r="BJ388" s="35">
        <v>124.7</v>
      </c>
      <c r="BK388" s="35">
        <v>124.7</v>
      </c>
      <c r="BL388" s="35">
        <v>126.6</v>
      </c>
      <c r="BM388" s="35">
        <v>131.1</v>
      </c>
      <c r="BN388" s="35">
        <v>134.4</v>
      </c>
      <c r="BO388" s="35">
        <v>145.6</v>
      </c>
      <c r="BP388" s="35">
        <v>147.80000000000001</v>
      </c>
      <c r="BQ388" s="35">
        <v>150.19999999999999</v>
      </c>
      <c r="BR388" s="35">
        <v>146.9</v>
      </c>
      <c r="BS388" s="35">
        <v>146.9</v>
      </c>
      <c r="BT388" s="35">
        <v>146.9</v>
      </c>
      <c r="BU388" s="35">
        <v>148.69999999999999</v>
      </c>
      <c r="BV388" s="35">
        <v>149.80000000000001</v>
      </c>
      <c r="BW388" s="35">
        <v>150.9</v>
      </c>
      <c r="BX388" s="35">
        <v>162.30000000000001</v>
      </c>
      <c r="BY388" s="35">
        <v>162.30000000000001</v>
      </c>
      <c r="BZ388" s="35">
        <v>165.3</v>
      </c>
      <c r="CA388" s="35">
        <v>169.9</v>
      </c>
      <c r="CB388" s="35">
        <v>169.3</v>
      </c>
      <c r="CC388" s="35">
        <v>169.4</v>
      </c>
      <c r="CD388" s="35">
        <v>169.7</v>
      </c>
      <c r="CE388" s="35">
        <v>171</v>
      </c>
      <c r="CF388" s="35">
        <v>176.5</v>
      </c>
      <c r="CG388" s="35">
        <v>174.7</v>
      </c>
      <c r="CH388" s="35">
        <v>174.3</v>
      </c>
      <c r="CI388" s="35">
        <v>174.3</v>
      </c>
      <c r="CJ388" s="35">
        <v>174.3</v>
      </c>
      <c r="CK388" s="35">
        <v>175.4</v>
      </c>
      <c r="CL388" s="35">
        <v>176.2</v>
      </c>
    </row>
    <row r="389" spans="1:90">
      <c r="A389" s="43" t="s">
        <v>806</v>
      </c>
      <c r="B389" s="43" t="s">
        <v>807</v>
      </c>
      <c r="C389" s="34">
        <v>8.0100000000000005E-2</v>
      </c>
      <c r="D389" s="35">
        <v>100.8</v>
      </c>
      <c r="E389" s="35">
        <v>101.1</v>
      </c>
      <c r="F389" s="35">
        <v>100.3</v>
      </c>
      <c r="G389" s="35">
        <v>100.9</v>
      </c>
      <c r="H389" s="35">
        <v>101.8</v>
      </c>
      <c r="I389" s="35">
        <v>102.1</v>
      </c>
      <c r="J389" s="35">
        <v>102.5</v>
      </c>
      <c r="K389" s="35">
        <v>102.5</v>
      </c>
      <c r="L389" s="35">
        <v>102.5</v>
      </c>
      <c r="M389" s="35">
        <v>102.5</v>
      </c>
      <c r="N389" s="35">
        <v>102.6</v>
      </c>
      <c r="O389" s="35">
        <v>102.6</v>
      </c>
      <c r="P389" s="35">
        <v>103</v>
      </c>
      <c r="Q389" s="35">
        <v>103</v>
      </c>
      <c r="R389" s="35">
        <v>103</v>
      </c>
      <c r="S389" s="35">
        <v>104.6</v>
      </c>
      <c r="T389" s="35">
        <v>104.6</v>
      </c>
      <c r="U389" s="35">
        <v>104.6</v>
      </c>
      <c r="V389" s="35">
        <v>105</v>
      </c>
      <c r="W389" s="35">
        <v>104.8</v>
      </c>
      <c r="X389" s="35">
        <v>104.6</v>
      </c>
      <c r="Y389" s="35">
        <v>105.3</v>
      </c>
      <c r="Z389" s="35">
        <v>106.4</v>
      </c>
      <c r="AA389" s="35">
        <v>106.8</v>
      </c>
      <c r="AB389" s="35">
        <v>106.8</v>
      </c>
      <c r="AC389" s="35">
        <v>106.8</v>
      </c>
      <c r="AD389" s="35">
        <v>106.8</v>
      </c>
      <c r="AE389" s="35">
        <v>109.5</v>
      </c>
      <c r="AF389" s="35">
        <v>110.3</v>
      </c>
      <c r="AG389" s="35">
        <v>111.3</v>
      </c>
      <c r="AH389" s="35">
        <v>110.9</v>
      </c>
      <c r="AI389" s="35">
        <v>110</v>
      </c>
      <c r="AJ389" s="35">
        <v>109.1</v>
      </c>
      <c r="AK389" s="35">
        <v>109.6</v>
      </c>
      <c r="AL389" s="35">
        <v>109.8</v>
      </c>
      <c r="AM389" s="35">
        <v>112.1</v>
      </c>
      <c r="AN389" s="35">
        <v>112.9</v>
      </c>
      <c r="AO389" s="35">
        <v>113.1</v>
      </c>
      <c r="AP389" s="35">
        <v>113</v>
      </c>
      <c r="AQ389" s="35">
        <v>114.5</v>
      </c>
      <c r="AR389" s="35">
        <v>114.5</v>
      </c>
      <c r="AS389" s="35">
        <v>114.5</v>
      </c>
      <c r="AT389" s="35">
        <v>114.5</v>
      </c>
      <c r="AU389" s="35">
        <v>114.5</v>
      </c>
      <c r="AV389" s="35">
        <v>114.5</v>
      </c>
      <c r="AW389" s="35">
        <v>114.5</v>
      </c>
      <c r="AX389" s="35">
        <v>114.5</v>
      </c>
      <c r="AY389" s="35">
        <v>114.5</v>
      </c>
      <c r="AZ389" s="35">
        <v>132.6</v>
      </c>
      <c r="BA389" s="35">
        <v>132.6</v>
      </c>
      <c r="BB389" s="35">
        <v>132.6</v>
      </c>
      <c r="BC389" s="35">
        <v>132.6</v>
      </c>
      <c r="BD389" s="35">
        <v>132.6</v>
      </c>
      <c r="BE389" s="35">
        <v>132.6</v>
      </c>
      <c r="BF389" s="35">
        <v>132.6</v>
      </c>
      <c r="BG389" s="35">
        <v>132.6</v>
      </c>
      <c r="BH389" s="35">
        <v>132.6</v>
      </c>
      <c r="BI389" s="35">
        <v>129.30000000000001</v>
      </c>
      <c r="BJ389" s="35">
        <v>134.19999999999999</v>
      </c>
      <c r="BK389" s="35">
        <v>133.4</v>
      </c>
      <c r="BL389" s="35">
        <v>130.9</v>
      </c>
      <c r="BM389" s="35">
        <v>126.8</v>
      </c>
      <c r="BN389" s="35">
        <v>124.9</v>
      </c>
      <c r="BO389" s="35">
        <v>126.8</v>
      </c>
      <c r="BP389" s="35">
        <v>126.8</v>
      </c>
      <c r="BQ389" s="35">
        <v>126.8</v>
      </c>
      <c r="BR389" s="35">
        <v>126.8</v>
      </c>
      <c r="BS389" s="35">
        <v>126.8</v>
      </c>
      <c r="BT389" s="35">
        <v>126.8</v>
      </c>
      <c r="BU389" s="35">
        <v>126.8</v>
      </c>
      <c r="BV389" s="35">
        <v>126.8</v>
      </c>
      <c r="BW389" s="35">
        <v>126.8</v>
      </c>
      <c r="BX389" s="35">
        <v>126.8</v>
      </c>
      <c r="BY389" s="35">
        <v>126.8</v>
      </c>
      <c r="BZ389" s="35">
        <v>127.9</v>
      </c>
      <c r="CA389" s="35">
        <v>136</v>
      </c>
      <c r="CB389" s="35">
        <v>137.69999999999999</v>
      </c>
      <c r="CC389" s="35">
        <v>137.69999999999999</v>
      </c>
      <c r="CD389" s="35">
        <v>137.6</v>
      </c>
      <c r="CE389" s="35">
        <v>137.6</v>
      </c>
      <c r="CF389" s="35">
        <v>137.69999999999999</v>
      </c>
      <c r="CG389" s="35">
        <v>137.69999999999999</v>
      </c>
      <c r="CH389" s="35">
        <v>137.69999999999999</v>
      </c>
      <c r="CI389" s="35">
        <v>137.69999999999999</v>
      </c>
      <c r="CJ389" s="35">
        <v>137.69999999999999</v>
      </c>
      <c r="CK389" s="35">
        <v>137.69999999999999</v>
      </c>
      <c r="CL389" s="35">
        <v>138</v>
      </c>
    </row>
    <row r="390" spans="1:90">
      <c r="A390" s="43" t="s">
        <v>808</v>
      </c>
      <c r="B390" s="43" t="s">
        <v>809</v>
      </c>
      <c r="C390" s="34">
        <v>2.0160000000000001E-2</v>
      </c>
      <c r="D390" s="35">
        <v>101.5</v>
      </c>
      <c r="E390" s="35">
        <v>101.5</v>
      </c>
      <c r="F390" s="35">
        <v>101.5</v>
      </c>
      <c r="G390" s="35">
        <v>103.9</v>
      </c>
      <c r="H390" s="35">
        <v>103.9</v>
      </c>
      <c r="I390" s="35">
        <v>102.3</v>
      </c>
      <c r="J390" s="35">
        <v>102.3</v>
      </c>
      <c r="K390" s="35">
        <v>102.3</v>
      </c>
      <c r="L390" s="35">
        <v>102.3</v>
      </c>
      <c r="M390" s="35">
        <v>102.3</v>
      </c>
      <c r="N390" s="35">
        <v>102.3</v>
      </c>
      <c r="O390" s="35">
        <v>103.4</v>
      </c>
      <c r="P390" s="35">
        <v>103.4</v>
      </c>
      <c r="Q390" s="35">
        <v>103.4</v>
      </c>
      <c r="R390" s="35">
        <v>103.4</v>
      </c>
      <c r="S390" s="35">
        <v>114.7</v>
      </c>
      <c r="T390" s="35">
        <v>114.7</v>
      </c>
      <c r="U390" s="35">
        <v>114.7</v>
      </c>
      <c r="V390" s="35">
        <v>114.7</v>
      </c>
      <c r="W390" s="35">
        <v>114.7</v>
      </c>
      <c r="X390" s="35">
        <v>114.7</v>
      </c>
      <c r="Y390" s="35">
        <v>114.7</v>
      </c>
      <c r="Z390" s="35">
        <v>116.2</v>
      </c>
      <c r="AA390" s="35">
        <v>116.2</v>
      </c>
      <c r="AB390" s="35">
        <v>116.2</v>
      </c>
      <c r="AC390" s="35">
        <v>116.2</v>
      </c>
      <c r="AD390" s="35">
        <v>116.2</v>
      </c>
      <c r="AE390" s="35">
        <v>116.9</v>
      </c>
      <c r="AF390" s="35">
        <v>116.9</v>
      </c>
      <c r="AG390" s="35">
        <v>116.9</v>
      </c>
      <c r="AH390" s="35">
        <v>116.9</v>
      </c>
      <c r="AI390" s="35">
        <v>116.9</v>
      </c>
      <c r="AJ390" s="35">
        <v>116.9</v>
      </c>
      <c r="AK390" s="35">
        <v>118</v>
      </c>
      <c r="AL390" s="35">
        <v>118</v>
      </c>
      <c r="AM390" s="35">
        <v>118</v>
      </c>
      <c r="AN390" s="35">
        <v>118</v>
      </c>
      <c r="AO390" s="35">
        <v>118</v>
      </c>
      <c r="AP390" s="35">
        <v>118</v>
      </c>
      <c r="AQ390" s="35">
        <v>118</v>
      </c>
      <c r="AR390" s="35">
        <v>118</v>
      </c>
      <c r="AS390" s="35">
        <v>118</v>
      </c>
      <c r="AT390" s="35">
        <v>120</v>
      </c>
      <c r="AU390" s="35">
        <v>120</v>
      </c>
      <c r="AV390" s="35">
        <v>120</v>
      </c>
      <c r="AW390" s="35">
        <v>120</v>
      </c>
      <c r="AX390" s="35">
        <v>120</v>
      </c>
      <c r="AY390" s="35">
        <v>120</v>
      </c>
      <c r="AZ390" s="35">
        <v>116.7</v>
      </c>
      <c r="BA390" s="35">
        <v>116.6</v>
      </c>
      <c r="BB390" s="35">
        <v>116.9</v>
      </c>
      <c r="BC390" s="35">
        <v>118</v>
      </c>
      <c r="BD390" s="35">
        <v>117.7</v>
      </c>
      <c r="BE390" s="35">
        <v>118.8</v>
      </c>
      <c r="BF390" s="35">
        <v>118.8</v>
      </c>
      <c r="BG390" s="35">
        <v>119.2</v>
      </c>
      <c r="BH390" s="35">
        <v>118.6</v>
      </c>
      <c r="BI390" s="35">
        <v>117.7</v>
      </c>
      <c r="BJ390" s="35">
        <v>115.9</v>
      </c>
      <c r="BK390" s="35">
        <v>115.3</v>
      </c>
      <c r="BL390" s="35">
        <v>113.6</v>
      </c>
      <c r="BM390" s="35">
        <v>113.6</v>
      </c>
      <c r="BN390" s="35">
        <v>113.6</v>
      </c>
      <c r="BO390" s="35">
        <v>114</v>
      </c>
      <c r="BP390" s="35">
        <v>114</v>
      </c>
      <c r="BQ390" s="35">
        <v>114</v>
      </c>
      <c r="BR390" s="35">
        <v>114</v>
      </c>
      <c r="BS390" s="35">
        <v>114</v>
      </c>
      <c r="BT390" s="35">
        <v>114</v>
      </c>
      <c r="BU390" s="35">
        <v>114</v>
      </c>
      <c r="BV390" s="35">
        <v>114</v>
      </c>
      <c r="BW390" s="35">
        <v>114</v>
      </c>
      <c r="BX390" s="35">
        <v>114.8</v>
      </c>
      <c r="BY390" s="35">
        <v>114.8</v>
      </c>
      <c r="BZ390" s="35">
        <v>115.2</v>
      </c>
      <c r="CA390" s="35">
        <v>115.2</v>
      </c>
      <c r="CB390" s="35">
        <v>115.2</v>
      </c>
      <c r="CC390" s="35">
        <v>115.2</v>
      </c>
      <c r="CD390" s="35">
        <v>115.2</v>
      </c>
      <c r="CE390" s="35">
        <v>115.2</v>
      </c>
      <c r="CF390" s="35">
        <v>115.2</v>
      </c>
      <c r="CG390" s="35">
        <v>115.2</v>
      </c>
      <c r="CH390" s="35">
        <v>115.2</v>
      </c>
      <c r="CI390" s="35">
        <v>120.3</v>
      </c>
      <c r="CJ390" s="35">
        <v>128</v>
      </c>
      <c r="CK390" s="35">
        <v>128</v>
      </c>
      <c r="CL390" s="35">
        <v>128</v>
      </c>
    </row>
    <row r="391" spans="1:90">
      <c r="A391" s="43" t="s">
        <v>810</v>
      </c>
      <c r="B391" s="43" t="s">
        <v>811</v>
      </c>
      <c r="C391" s="34">
        <v>5.4820000000000001E-2</v>
      </c>
      <c r="D391" s="35">
        <v>100.3</v>
      </c>
      <c r="E391" s="35">
        <v>99.9</v>
      </c>
      <c r="F391" s="35">
        <v>100.9</v>
      </c>
      <c r="G391" s="35">
        <v>102.2</v>
      </c>
      <c r="H391" s="35">
        <v>103.2</v>
      </c>
      <c r="I391" s="35">
        <v>101.5</v>
      </c>
      <c r="J391" s="35">
        <v>102.2</v>
      </c>
      <c r="K391" s="35">
        <v>102.8</v>
      </c>
      <c r="L391" s="35">
        <v>104.2</v>
      </c>
      <c r="M391" s="35">
        <v>105</v>
      </c>
      <c r="N391" s="35">
        <v>105</v>
      </c>
      <c r="O391" s="35">
        <v>105.5</v>
      </c>
      <c r="P391" s="35">
        <v>104.2</v>
      </c>
      <c r="Q391" s="35">
        <v>105.1</v>
      </c>
      <c r="R391" s="35">
        <v>104.5</v>
      </c>
      <c r="S391" s="35">
        <v>106</v>
      </c>
      <c r="T391" s="35">
        <v>106.9</v>
      </c>
      <c r="U391" s="35">
        <v>110.2</v>
      </c>
      <c r="V391" s="35">
        <v>114.9</v>
      </c>
      <c r="W391" s="35">
        <v>116</v>
      </c>
      <c r="X391" s="35">
        <v>120.9</v>
      </c>
      <c r="Y391" s="35">
        <v>122.1</v>
      </c>
      <c r="Z391" s="35">
        <v>120.3</v>
      </c>
      <c r="AA391" s="35">
        <v>117.7</v>
      </c>
      <c r="AB391" s="35">
        <v>117.7</v>
      </c>
      <c r="AC391" s="35">
        <v>117.6</v>
      </c>
      <c r="AD391" s="35">
        <v>117.7</v>
      </c>
      <c r="AE391" s="35">
        <v>117.3</v>
      </c>
      <c r="AF391" s="35">
        <v>118.1</v>
      </c>
      <c r="AG391" s="35">
        <v>117.6</v>
      </c>
      <c r="AH391" s="35">
        <v>117.1</v>
      </c>
      <c r="AI391" s="35">
        <v>117.7</v>
      </c>
      <c r="AJ391" s="35">
        <v>118.5</v>
      </c>
      <c r="AK391" s="35">
        <v>118.7</v>
      </c>
      <c r="AL391" s="35">
        <v>118.2</v>
      </c>
      <c r="AM391" s="35">
        <v>117.6</v>
      </c>
      <c r="AN391" s="35">
        <v>119.7</v>
      </c>
      <c r="AO391" s="35">
        <v>120.3</v>
      </c>
      <c r="AP391" s="35">
        <v>120.8</v>
      </c>
      <c r="AQ391" s="35">
        <v>119.9</v>
      </c>
      <c r="AR391" s="35">
        <v>120.6</v>
      </c>
      <c r="AS391" s="35">
        <v>122.4</v>
      </c>
      <c r="AT391" s="35">
        <v>122.4</v>
      </c>
      <c r="AU391" s="35">
        <v>125.8</v>
      </c>
      <c r="AV391" s="35">
        <v>125.8</v>
      </c>
      <c r="AW391" s="35">
        <v>126</v>
      </c>
      <c r="AX391" s="35">
        <v>119.3</v>
      </c>
      <c r="AY391" s="35">
        <v>119.3</v>
      </c>
      <c r="AZ391" s="35">
        <v>113.5</v>
      </c>
      <c r="BA391" s="35">
        <v>115.5</v>
      </c>
      <c r="BB391" s="35">
        <v>114</v>
      </c>
      <c r="BC391" s="35">
        <v>114.4</v>
      </c>
      <c r="BD391" s="35">
        <v>114.6</v>
      </c>
      <c r="BE391" s="35">
        <v>114.4</v>
      </c>
      <c r="BF391" s="35">
        <v>115</v>
      </c>
      <c r="BG391" s="35">
        <v>115.5</v>
      </c>
      <c r="BH391" s="35">
        <v>115.7</v>
      </c>
      <c r="BI391" s="35">
        <v>114.8</v>
      </c>
      <c r="BJ391" s="35">
        <v>112.5</v>
      </c>
      <c r="BK391" s="35">
        <v>114.9</v>
      </c>
      <c r="BL391" s="35">
        <v>115</v>
      </c>
      <c r="BM391" s="35">
        <v>114.7</v>
      </c>
      <c r="BN391" s="35">
        <v>116.7</v>
      </c>
      <c r="BO391" s="35">
        <v>120.8</v>
      </c>
      <c r="BP391" s="35">
        <v>120.7</v>
      </c>
      <c r="BQ391" s="35">
        <v>120.6</v>
      </c>
      <c r="BR391" s="35">
        <v>121.3</v>
      </c>
      <c r="BS391" s="35">
        <v>120.5</v>
      </c>
      <c r="BT391" s="35">
        <v>120.9</v>
      </c>
      <c r="BU391" s="35">
        <v>120.7</v>
      </c>
      <c r="BV391" s="35">
        <v>121.3</v>
      </c>
      <c r="BW391" s="35">
        <v>119.9</v>
      </c>
      <c r="BX391" s="35">
        <v>120.9</v>
      </c>
      <c r="BY391" s="35">
        <v>122.4</v>
      </c>
      <c r="BZ391" s="35">
        <v>121</v>
      </c>
      <c r="CA391" s="35">
        <v>122.5</v>
      </c>
      <c r="CB391" s="35">
        <v>124</v>
      </c>
      <c r="CC391" s="35">
        <v>122.8</v>
      </c>
      <c r="CD391" s="35">
        <v>121.4</v>
      </c>
      <c r="CE391" s="35">
        <v>121.3</v>
      </c>
      <c r="CF391" s="35">
        <v>122.4</v>
      </c>
      <c r="CG391" s="35">
        <v>123.7</v>
      </c>
      <c r="CH391" s="35">
        <v>124.3</v>
      </c>
      <c r="CI391" s="35">
        <v>126.2</v>
      </c>
      <c r="CJ391" s="35">
        <v>126.8</v>
      </c>
      <c r="CK391" s="35">
        <v>126.2</v>
      </c>
      <c r="CL391" s="35">
        <v>127.1</v>
      </c>
    </row>
    <row r="392" spans="1:90">
      <c r="A392" s="43" t="s">
        <v>812</v>
      </c>
      <c r="B392" s="43" t="s">
        <v>813</v>
      </c>
      <c r="C392" s="34">
        <v>4.1759999999999999E-2</v>
      </c>
      <c r="D392" s="35">
        <v>101.6</v>
      </c>
      <c r="E392" s="35">
        <v>98.9</v>
      </c>
      <c r="F392" s="35">
        <v>99.6</v>
      </c>
      <c r="G392" s="35">
        <v>111.3</v>
      </c>
      <c r="H392" s="35">
        <v>107.8</v>
      </c>
      <c r="I392" s="35">
        <v>105.4</v>
      </c>
      <c r="J392" s="35">
        <v>106.5</v>
      </c>
      <c r="K392" s="35">
        <v>104.3</v>
      </c>
      <c r="L392" s="35">
        <v>109.9</v>
      </c>
      <c r="M392" s="35">
        <v>112.5</v>
      </c>
      <c r="N392" s="35">
        <v>111.5</v>
      </c>
      <c r="O392" s="35">
        <v>113.5</v>
      </c>
      <c r="P392" s="35">
        <v>112</v>
      </c>
      <c r="Q392" s="35">
        <v>111.8</v>
      </c>
      <c r="R392" s="35">
        <v>106.5</v>
      </c>
      <c r="S392" s="35">
        <v>112.6</v>
      </c>
      <c r="T392" s="35">
        <v>111.2</v>
      </c>
      <c r="U392" s="35">
        <v>112</v>
      </c>
      <c r="V392" s="35">
        <v>115.5</v>
      </c>
      <c r="W392" s="35">
        <v>120.8</v>
      </c>
      <c r="X392" s="35">
        <v>122.9</v>
      </c>
      <c r="Y392" s="35">
        <v>120.9</v>
      </c>
      <c r="Z392" s="35">
        <v>117.8</v>
      </c>
      <c r="AA392" s="35">
        <v>120.4</v>
      </c>
      <c r="AB392" s="35">
        <v>122.2</v>
      </c>
      <c r="AC392" s="35">
        <v>117</v>
      </c>
      <c r="AD392" s="35">
        <v>121.9</v>
      </c>
      <c r="AE392" s="35">
        <v>120.8</v>
      </c>
      <c r="AF392" s="35">
        <v>116.3</v>
      </c>
      <c r="AG392" s="35">
        <v>115.8</v>
      </c>
      <c r="AH392" s="35">
        <v>122</v>
      </c>
      <c r="AI392" s="35">
        <v>126.8</v>
      </c>
      <c r="AJ392" s="35">
        <v>122.4</v>
      </c>
      <c r="AK392" s="35">
        <v>119.9</v>
      </c>
      <c r="AL392" s="35">
        <v>121.7</v>
      </c>
      <c r="AM392" s="35">
        <v>127.6</v>
      </c>
      <c r="AN392" s="35">
        <v>134.69999999999999</v>
      </c>
      <c r="AO392" s="35">
        <v>137.30000000000001</v>
      </c>
      <c r="AP392" s="35">
        <v>127.2</v>
      </c>
      <c r="AQ392" s="35">
        <v>123.2</v>
      </c>
      <c r="AR392" s="35">
        <v>121.7</v>
      </c>
      <c r="AS392" s="35">
        <v>126.9</v>
      </c>
      <c r="AT392" s="35">
        <v>126.8</v>
      </c>
      <c r="AU392" s="35">
        <v>133.6</v>
      </c>
      <c r="AV392" s="35">
        <v>130.80000000000001</v>
      </c>
      <c r="AW392" s="35">
        <v>123.7</v>
      </c>
      <c r="AX392" s="35">
        <v>117.2</v>
      </c>
      <c r="AY392" s="35">
        <v>116.1</v>
      </c>
      <c r="AZ392" s="35">
        <v>117.1</v>
      </c>
      <c r="BA392" s="35">
        <v>118.4</v>
      </c>
      <c r="BB392" s="35">
        <v>120</v>
      </c>
      <c r="BC392" s="35">
        <v>117.4</v>
      </c>
      <c r="BD392" s="35">
        <v>114.1</v>
      </c>
      <c r="BE392" s="35">
        <v>120.3</v>
      </c>
      <c r="BF392" s="35">
        <v>119.7</v>
      </c>
      <c r="BG392" s="35">
        <v>117.7</v>
      </c>
      <c r="BH392" s="35">
        <v>118.1</v>
      </c>
      <c r="BI392" s="35">
        <v>117.7</v>
      </c>
      <c r="BJ392" s="35">
        <v>120.5</v>
      </c>
      <c r="BK392" s="35">
        <v>120.6</v>
      </c>
      <c r="BL392" s="35">
        <v>120.8</v>
      </c>
      <c r="BM392" s="35">
        <v>125.2</v>
      </c>
      <c r="BN392" s="35">
        <v>123.2</v>
      </c>
      <c r="BO392" s="35">
        <v>125.6</v>
      </c>
      <c r="BP392" s="35">
        <v>129.5</v>
      </c>
      <c r="BQ392" s="35">
        <v>131.69999999999999</v>
      </c>
      <c r="BR392" s="35">
        <v>125.2</v>
      </c>
      <c r="BS392" s="35">
        <v>122.2</v>
      </c>
      <c r="BT392" s="35">
        <v>127.7</v>
      </c>
      <c r="BU392" s="35">
        <v>127.7</v>
      </c>
      <c r="BV392" s="35">
        <v>122.9</v>
      </c>
      <c r="BW392" s="35">
        <v>122.6</v>
      </c>
      <c r="BX392" s="35">
        <v>123.9</v>
      </c>
      <c r="BY392" s="35">
        <v>119.2</v>
      </c>
      <c r="BZ392" s="35">
        <v>119.2</v>
      </c>
      <c r="CA392" s="35">
        <v>119.2</v>
      </c>
      <c r="CB392" s="35">
        <v>119.4</v>
      </c>
      <c r="CC392" s="35">
        <v>119.2</v>
      </c>
      <c r="CD392" s="35">
        <v>118</v>
      </c>
      <c r="CE392" s="35">
        <v>118</v>
      </c>
      <c r="CF392" s="35">
        <v>118</v>
      </c>
      <c r="CG392" s="35">
        <v>118</v>
      </c>
      <c r="CH392" s="35">
        <v>116.3</v>
      </c>
      <c r="CI392" s="35">
        <v>116.9</v>
      </c>
      <c r="CJ392" s="35">
        <v>116.9</v>
      </c>
      <c r="CK392" s="35">
        <v>116.9</v>
      </c>
      <c r="CL392" s="35">
        <v>116.9</v>
      </c>
    </row>
    <row r="393" spans="1:90">
      <c r="A393" s="43" t="s">
        <v>814</v>
      </c>
      <c r="B393" s="43" t="s">
        <v>815</v>
      </c>
      <c r="C393" s="34">
        <v>1.172E-2</v>
      </c>
      <c r="D393" s="35">
        <v>103.1</v>
      </c>
      <c r="E393" s="35">
        <v>102</v>
      </c>
      <c r="F393" s="35">
        <v>101.1</v>
      </c>
      <c r="G393" s="35">
        <v>101.3</v>
      </c>
      <c r="H393" s="35">
        <v>100.9</v>
      </c>
      <c r="I393" s="35">
        <v>100.3</v>
      </c>
      <c r="J393" s="35">
        <v>99.7</v>
      </c>
      <c r="K393" s="35">
        <v>100.7</v>
      </c>
      <c r="L393" s="35">
        <v>103.5</v>
      </c>
      <c r="M393" s="35">
        <v>104.1</v>
      </c>
      <c r="N393" s="35">
        <v>105</v>
      </c>
      <c r="O393" s="35">
        <v>102.5</v>
      </c>
      <c r="P393" s="35">
        <v>103</v>
      </c>
      <c r="Q393" s="35">
        <v>103.6</v>
      </c>
      <c r="R393" s="35">
        <v>104.6</v>
      </c>
      <c r="S393" s="35">
        <v>106.9</v>
      </c>
      <c r="T393" s="35">
        <v>107.8</v>
      </c>
      <c r="U393" s="35">
        <v>109</v>
      </c>
      <c r="V393" s="35">
        <v>111.3</v>
      </c>
      <c r="W393" s="35">
        <v>114.4</v>
      </c>
      <c r="X393" s="35">
        <v>118.8</v>
      </c>
      <c r="Y393" s="35">
        <v>119.8</v>
      </c>
      <c r="Z393" s="35">
        <v>117.6</v>
      </c>
      <c r="AA393" s="35">
        <v>112.7</v>
      </c>
      <c r="AB393" s="35">
        <v>108.4</v>
      </c>
      <c r="AC393" s="35">
        <v>106.8</v>
      </c>
      <c r="AD393" s="35">
        <v>107.8</v>
      </c>
      <c r="AE393" s="35">
        <v>108.8</v>
      </c>
      <c r="AF393" s="35">
        <v>108.1</v>
      </c>
      <c r="AG393" s="35">
        <v>102.6</v>
      </c>
      <c r="AH393" s="35">
        <v>99.8</v>
      </c>
      <c r="AI393" s="35">
        <v>101</v>
      </c>
      <c r="AJ393" s="35">
        <v>101.9</v>
      </c>
      <c r="AK393" s="35">
        <v>101.4</v>
      </c>
      <c r="AL393" s="35">
        <v>101.6</v>
      </c>
      <c r="AM393" s="35">
        <v>101.7</v>
      </c>
      <c r="AN393" s="35">
        <v>101</v>
      </c>
      <c r="AO393" s="35">
        <v>100.5</v>
      </c>
      <c r="AP393" s="35">
        <v>102.3</v>
      </c>
      <c r="AQ393" s="35">
        <v>102.3</v>
      </c>
      <c r="AR393" s="35">
        <v>102.9</v>
      </c>
      <c r="AS393" s="35">
        <v>105.8</v>
      </c>
      <c r="AT393" s="35">
        <v>112.4</v>
      </c>
      <c r="AU393" s="35">
        <v>115.3</v>
      </c>
      <c r="AV393" s="35">
        <v>112.8</v>
      </c>
      <c r="AW393" s="35">
        <v>106.7</v>
      </c>
      <c r="AX393" s="35">
        <v>99.9</v>
      </c>
      <c r="AY393" s="35">
        <v>99.9</v>
      </c>
      <c r="AZ393" s="35">
        <v>101.2</v>
      </c>
      <c r="BA393" s="35">
        <v>102.1</v>
      </c>
      <c r="BB393" s="35">
        <v>103</v>
      </c>
      <c r="BC393" s="35">
        <v>105.2</v>
      </c>
      <c r="BD393" s="35">
        <v>105.6</v>
      </c>
      <c r="BE393" s="35">
        <v>103.2</v>
      </c>
      <c r="BF393" s="35">
        <v>104.3</v>
      </c>
      <c r="BG393" s="35">
        <v>106.1</v>
      </c>
      <c r="BH393" s="35">
        <v>104.2</v>
      </c>
      <c r="BI393" s="35">
        <v>104.5</v>
      </c>
      <c r="BJ393" s="35">
        <v>102.9</v>
      </c>
      <c r="BK393" s="35">
        <v>101.6</v>
      </c>
      <c r="BL393" s="35">
        <v>99.6</v>
      </c>
      <c r="BM393" s="35">
        <v>99.3</v>
      </c>
      <c r="BN393" s="35">
        <v>100.2</v>
      </c>
      <c r="BO393" s="35">
        <v>102.8</v>
      </c>
      <c r="BP393" s="35">
        <v>101.3</v>
      </c>
      <c r="BQ393" s="35">
        <v>101</v>
      </c>
      <c r="BR393" s="35">
        <v>101</v>
      </c>
      <c r="BS393" s="35">
        <v>101</v>
      </c>
      <c r="BT393" s="35">
        <v>101</v>
      </c>
      <c r="BU393" s="35">
        <v>101</v>
      </c>
      <c r="BV393" s="35">
        <v>101</v>
      </c>
      <c r="BW393" s="35">
        <v>101.8</v>
      </c>
      <c r="BX393" s="35">
        <v>104.3</v>
      </c>
      <c r="BY393" s="35">
        <v>104.4</v>
      </c>
      <c r="BZ393" s="35">
        <v>107.2</v>
      </c>
      <c r="CA393" s="35">
        <v>110.5</v>
      </c>
      <c r="CB393" s="35">
        <v>110.3</v>
      </c>
      <c r="CC393" s="35">
        <v>109.3</v>
      </c>
      <c r="CD393" s="35">
        <v>109.3</v>
      </c>
      <c r="CE393" s="35">
        <v>109.3</v>
      </c>
      <c r="CF393" s="35">
        <v>109.4</v>
      </c>
      <c r="CG393" s="35">
        <v>110.3</v>
      </c>
      <c r="CH393" s="35">
        <v>110.5</v>
      </c>
      <c r="CI393" s="35">
        <v>111.8</v>
      </c>
      <c r="CJ393" s="35">
        <v>112.3</v>
      </c>
      <c r="CK393" s="35">
        <v>111.8</v>
      </c>
      <c r="CL393" s="35">
        <v>111.7</v>
      </c>
    </row>
    <row r="394" spans="1:90">
      <c r="A394" s="43" t="s">
        <v>816</v>
      </c>
      <c r="B394" s="43" t="s">
        <v>817</v>
      </c>
      <c r="C394" s="34">
        <v>8.3400000000000002E-2</v>
      </c>
      <c r="D394" s="35">
        <v>102.3</v>
      </c>
      <c r="E394" s="35">
        <v>102.7</v>
      </c>
      <c r="F394" s="35">
        <v>102.7</v>
      </c>
      <c r="G394" s="35">
        <v>108.6</v>
      </c>
      <c r="H394" s="35">
        <v>108.8</v>
      </c>
      <c r="I394" s="35">
        <v>109</v>
      </c>
      <c r="J394" s="35">
        <v>109</v>
      </c>
      <c r="K394" s="35">
        <v>109</v>
      </c>
      <c r="L394" s="35">
        <v>109</v>
      </c>
      <c r="M394" s="35">
        <v>109</v>
      </c>
      <c r="N394" s="35">
        <v>109</v>
      </c>
      <c r="O394" s="35">
        <v>109</v>
      </c>
      <c r="P394" s="35">
        <v>111.8</v>
      </c>
      <c r="Q394" s="35">
        <v>111.8</v>
      </c>
      <c r="R394" s="35">
        <v>111.8</v>
      </c>
      <c r="S394" s="35">
        <v>113.7</v>
      </c>
      <c r="T394" s="35">
        <v>114.7</v>
      </c>
      <c r="U394" s="35">
        <v>114.7</v>
      </c>
      <c r="V394" s="35">
        <v>115.1</v>
      </c>
      <c r="W394" s="35">
        <v>115.6</v>
      </c>
      <c r="X394" s="35">
        <v>116.5</v>
      </c>
      <c r="Y394" s="35">
        <v>115.9</v>
      </c>
      <c r="Z394" s="35">
        <v>115.9</v>
      </c>
      <c r="AA394" s="35">
        <v>115.9</v>
      </c>
      <c r="AB394" s="35">
        <v>115.9</v>
      </c>
      <c r="AC394" s="35">
        <v>114.3</v>
      </c>
      <c r="AD394" s="35">
        <v>113.7</v>
      </c>
      <c r="AE394" s="35">
        <v>122.2</v>
      </c>
      <c r="AF394" s="35">
        <v>125.2</v>
      </c>
      <c r="AG394" s="35">
        <v>125.1</v>
      </c>
      <c r="AH394" s="35">
        <v>125.1</v>
      </c>
      <c r="AI394" s="35">
        <v>125.1</v>
      </c>
      <c r="AJ394" s="35">
        <v>125.1</v>
      </c>
      <c r="AK394" s="35">
        <v>127</v>
      </c>
      <c r="AL394" s="35">
        <v>127.6</v>
      </c>
      <c r="AM394" s="35">
        <v>127.6</v>
      </c>
      <c r="AN394" s="35">
        <v>130</v>
      </c>
      <c r="AO394" s="35">
        <v>130.4</v>
      </c>
      <c r="AP394" s="35">
        <v>129.1</v>
      </c>
      <c r="AQ394" s="35">
        <v>129.1</v>
      </c>
      <c r="AR394" s="35">
        <v>129.1</v>
      </c>
      <c r="AS394" s="35">
        <v>129.1</v>
      </c>
      <c r="AT394" s="35">
        <v>129.80000000000001</v>
      </c>
      <c r="AU394" s="35">
        <v>130.5</v>
      </c>
      <c r="AV394" s="35">
        <v>130.5</v>
      </c>
      <c r="AW394" s="35">
        <v>130.5</v>
      </c>
      <c r="AX394" s="35">
        <v>130.5</v>
      </c>
      <c r="AY394" s="35">
        <v>130.5</v>
      </c>
      <c r="AZ394" s="35">
        <v>131.80000000000001</v>
      </c>
      <c r="BA394" s="35">
        <v>132.1</v>
      </c>
      <c r="BB394" s="35">
        <v>132.1</v>
      </c>
      <c r="BC394" s="35">
        <v>132.5</v>
      </c>
      <c r="BD394" s="35">
        <v>135.1</v>
      </c>
      <c r="BE394" s="35">
        <v>133.1</v>
      </c>
      <c r="BF394" s="35">
        <v>133.6</v>
      </c>
      <c r="BG394" s="35">
        <v>132.1</v>
      </c>
      <c r="BH394" s="35">
        <v>132.69999999999999</v>
      </c>
      <c r="BI394" s="35">
        <v>131.9</v>
      </c>
      <c r="BJ394" s="35">
        <v>132.9</v>
      </c>
      <c r="BK394" s="35">
        <v>132.80000000000001</v>
      </c>
      <c r="BL394" s="35">
        <v>133.19999999999999</v>
      </c>
      <c r="BM394" s="35">
        <v>133.6</v>
      </c>
      <c r="BN394" s="35">
        <v>134.1</v>
      </c>
      <c r="BO394" s="35">
        <v>136.80000000000001</v>
      </c>
      <c r="BP394" s="35">
        <v>139.9</v>
      </c>
      <c r="BQ394" s="35">
        <v>139.1</v>
      </c>
      <c r="BR394" s="35">
        <v>138.80000000000001</v>
      </c>
      <c r="BS394" s="35">
        <v>137.80000000000001</v>
      </c>
      <c r="BT394" s="35">
        <v>137.9</v>
      </c>
      <c r="BU394" s="35">
        <v>137.30000000000001</v>
      </c>
      <c r="BV394" s="35">
        <v>137.6</v>
      </c>
      <c r="BW394" s="35">
        <v>137.6</v>
      </c>
      <c r="BX394" s="35">
        <v>134.4</v>
      </c>
      <c r="BY394" s="35">
        <v>134.19999999999999</v>
      </c>
      <c r="BZ394" s="35">
        <v>134.5</v>
      </c>
      <c r="CA394" s="35">
        <v>135.80000000000001</v>
      </c>
      <c r="CB394" s="35">
        <v>136.1</v>
      </c>
      <c r="CC394" s="35">
        <v>136.1</v>
      </c>
      <c r="CD394" s="35">
        <v>136.1</v>
      </c>
      <c r="CE394" s="35">
        <v>136.1</v>
      </c>
      <c r="CF394" s="35">
        <v>136.1</v>
      </c>
      <c r="CG394" s="35">
        <v>136.30000000000001</v>
      </c>
      <c r="CH394" s="35">
        <v>136.80000000000001</v>
      </c>
      <c r="CI394" s="35">
        <v>136.6</v>
      </c>
      <c r="CJ394" s="35">
        <v>136.6</v>
      </c>
      <c r="CK394" s="35">
        <v>136.5</v>
      </c>
      <c r="CL394" s="35">
        <v>136.80000000000001</v>
      </c>
    </row>
    <row r="395" spans="1:90">
      <c r="A395" s="43" t="s">
        <v>818</v>
      </c>
      <c r="B395" s="43" t="s">
        <v>819</v>
      </c>
      <c r="C395" s="34">
        <v>0.58435000000000004</v>
      </c>
      <c r="D395" s="35">
        <v>101.2</v>
      </c>
      <c r="E395" s="35">
        <v>102.1</v>
      </c>
      <c r="F395" s="35">
        <v>101.1</v>
      </c>
      <c r="G395" s="35">
        <v>103.7</v>
      </c>
      <c r="H395" s="35">
        <v>103.3</v>
      </c>
      <c r="I395" s="35">
        <v>103.3</v>
      </c>
      <c r="J395" s="35">
        <v>103.2</v>
      </c>
      <c r="K395" s="35">
        <v>102.9</v>
      </c>
      <c r="L395" s="35">
        <v>103.1</v>
      </c>
      <c r="M395" s="35">
        <v>102.9</v>
      </c>
      <c r="N395" s="35">
        <v>102.7</v>
      </c>
      <c r="O395" s="35">
        <v>102.8</v>
      </c>
      <c r="P395" s="35">
        <v>103.7</v>
      </c>
      <c r="Q395" s="35">
        <v>103.6</v>
      </c>
      <c r="R395" s="35">
        <v>103.7</v>
      </c>
      <c r="S395" s="35">
        <v>106.3</v>
      </c>
      <c r="T395" s="35">
        <v>106.2</v>
      </c>
      <c r="U395" s="35">
        <v>106.8</v>
      </c>
      <c r="V395" s="35">
        <v>106.9</v>
      </c>
      <c r="W395" s="35">
        <v>107</v>
      </c>
      <c r="X395" s="35">
        <v>107.3</v>
      </c>
      <c r="Y395" s="35">
        <v>107.5</v>
      </c>
      <c r="Z395" s="35">
        <v>107.6</v>
      </c>
      <c r="AA395" s="35">
        <v>107.2</v>
      </c>
      <c r="AB395" s="35">
        <v>107.7</v>
      </c>
      <c r="AC395" s="35">
        <v>107.8</v>
      </c>
      <c r="AD395" s="35">
        <v>108.5</v>
      </c>
      <c r="AE395" s="35">
        <v>112</v>
      </c>
      <c r="AF395" s="35">
        <v>112</v>
      </c>
      <c r="AG395" s="35">
        <v>112.1</v>
      </c>
      <c r="AH395" s="35">
        <v>112.2</v>
      </c>
      <c r="AI395" s="35">
        <v>112.5</v>
      </c>
      <c r="AJ395" s="35">
        <v>112.2</v>
      </c>
      <c r="AK395" s="35">
        <v>113.1</v>
      </c>
      <c r="AL395" s="35">
        <v>113.4</v>
      </c>
      <c r="AM395" s="35">
        <v>114.1</v>
      </c>
      <c r="AN395" s="35">
        <v>116.4</v>
      </c>
      <c r="AO395" s="35">
        <v>117.9</v>
      </c>
      <c r="AP395" s="35">
        <v>118</v>
      </c>
      <c r="AQ395" s="35">
        <v>119.2</v>
      </c>
      <c r="AR395" s="35">
        <v>119.7</v>
      </c>
      <c r="AS395" s="35">
        <v>120.7</v>
      </c>
      <c r="AT395" s="35">
        <v>120.8</v>
      </c>
      <c r="AU395" s="35">
        <v>121</v>
      </c>
      <c r="AV395" s="35">
        <v>121.1</v>
      </c>
      <c r="AW395" s="35">
        <v>121.6</v>
      </c>
      <c r="AX395" s="35">
        <v>121.3</v>
      </c>
      <c r="AY395" s="35">
        <v>121.3</v>
      </c>
      <c r="AZ395" s="35">
        <v>121.5</v>
      </c>
      <c r="BA395" s="35">
        <v>120.9</v>
      </c>
      <c r="BB395" s="35">
        <v>118.7</v>
      </c>
      <c r="BC395" s="35">
        <v>119.1</v>
      </c>
      <c r="BD395" s="35">
        <v>119.2</v>
      </c>
      <c r="BE395" s="35">
        <v>118.7</v>
      </c>
      <c r="BF395" s="35">
        <v>122.1</v>
      </c>
      <c r="BG395" s="35">
        <v>122.6</v>
      </c>
      <c r="BH395" s="35">
        <v>122.8</v>
      </c>
      <c r="BI395" s="35">
        <v>122.8</v>
      </c>
      <c r="BJ395" s="35">
        <v>122.9</v>
      </c>
      <c r="BK395" s="35">
        <v>123.5</v>
      </c>
      <c r="BL395" s="35">
        <v>123.8</v>
      </c>
      <c r="BM395" s="35">
        <v>125</v>
      </c>
      <c r="BN395" s="35">
        <v>125.8</v>
      </c>
      <c r="BO395" s="35">
        <v>126.9</v>
      </c>
      <c r="BP395" s="35">
        <v>126.7</v>
      </c>
      <c r="BQ395" s="35">
        <v>127.1</v>
      </c>
      <c r="BR395" s="35">
        <v>127.9</v>
      </c>
      <c r="BS395" s="35">
        <v>127</v>
      </c>
      <c r="BT395" s="35">
        <v>127.1</v>
      </c>
      <c r="BU395" s="35">
        <v>127.6</v>
      </c>
      <c r="BV395" s="35">
        <v>128.30000000000001</v>
      </c>
      <c r="BW395" s="35">
        <v>128.9</v>
      </c>
      <c r="BX395" s="35">
        <v>131.80000000000001</v>
      </c>
      <c r="BY395" s="35">
        <v>135.9</v>
      </c>
      <c r="BZ395" s="35">
        <v>139.1</v>
      </c>
      <c r="CA395" s="35">
        <v>140.1</v>
      </c>
      <c r="CB395" s="35">
        <v>141.6</v>
      </c>
      <c r="CC395" s="35">
        <v>142</v>
      </c>
      <c r="CD395" s="35">
        <v>142.1</v>
      </c>
      <c r="CE395" s="35">
        <v>142.5</v>
      </c>
      <c r="CF395" s="35">
        <v>143.6</v>
      </c>
      <c r="CG395" s="35">
        <v>145</v>
      </c>
      <c r="CH395" s="35">
        <v>144.80000000000001</v>
      </c>
      <c r="CI395" s="35">
        <v>145.19999999999999</v>
      </c>
      <c r="CJ395" s="35">
        <v>145.5</v>
      </c>
      <c r="CK395" s="35">
        <v>145.19999999999999</v>
      </c>
      <c r="CL395" s="35">
        <v>145.30000000000001</v>
      </c>
    </row>
    <row r="396" spans="1:90">
      <c r="A396" s="43" t="s">
        <v>820</v>
      </c>
      <c r="B396" s="43" t="s">
        <v>821</v>
      </c>
      <c r="C396" s="34">
        <v>0.17147000000000001</v>
      </c>
      <c r="D396" s="35">
        <v>100.3</v>
      </c>
      <c r="E396" s="35">
        <v>100.3</v>
      </c>
      <c r="F396" s="35">
        <v>100.3</v>
      </c>
      <c r="G396" s="35">
        <v>104.1</v>
      </c>
      <c r="H396" s="35">
        <v>104.1</v>
      </c>
      <c r="I396" s="35">
        <v>104.1</v>
      </c>
      <c r="J396" s="35">
        <v>104.1</v>
      </c>
      <c r="K396" s="35">
        <v>104.1</v>
      </c>
      <c r="L396" s="35">
        <v>104.1</v>
      </c>
      <c r="M396" s="35">
        <v>104.1</v>
      </c>
      <c r="N396" s="35">
        <v>104.1</v>
      </c>
      <c r="O396" s="35">
        <v>104.1</v>
      </c>
      <c r="P396" s="35">
        <v>104.1</v>
      </c>
      <c r="Q396" s="35">
        <v>104.1</v>
      </c>
      <c r="R396" s="35">
        <v>104.1</v>
      </c>
      <c r="S396" s="35">
        <v>105.9</v>
      </c>
      <c r="T396" s="35">
        <v>105.9</v>
      </c>
      <c r="U396" s="35">
        <v>105.9</v>
      </c>
      <c r="V396" s="35">
        <v>105.9</v>
      </c>
      <c r="W396" s="35">
        <v>106.4</v>
      </c>
      <c r="X396" s="35">
        <v>107.8</v>
      </c>
      <c r="Y396" s="35">
        <v>107.3</v>
      </c>
      <c r="Z396" s="35">
        <v>105.8</v>
      </c>
      <c r="AA396" s="35">
        <v>105.8</v>
      </c>
      <c r="AB396" s="35">
        <v>105.5</v>
      </c>
      <c r="AC396" s="35">
        <v>104.7</v>
      </c>
      <c r="AD396" s="35">
        <v>104.8</v>
      </c>
      <c r="AE396" s="35">
        <v>110.5</v>
      </c>
      <c r="AF396" s="35">
        <v>110.5</v>
      </c>
      <c r="AG396" s="35">
        <v>110.5</v>
      </c>
      <c r="AH396" s="35">
        <v>110.5</v>
      </c>
      <c r="AI396" s="35">
        <v>110.5</v>
      </c>
      <c r="AJ396" s="35">
        <v>110.5</v>
      </c>
      <c r="AK396" s="35">
        <v>110.7</v>
      </c>
      <c r="AL396" s="35">
        <v>110.8</v>
      </c>
      <c r="AM396" s="35">
        <v>113</v>
      </c>
      <c r="AN396" s="35">
        <v>121.7</v>
      </c>
      <c r="AO396" s="35">
        <v>126.3</v>
      </c>
      <c r="AP396" s="35">
        <v>126.3</v>
      </c>
      <c r="AQ396" s="35">
        <v>128.9</v>
      </c>
      <c r="AR396" s="35">
        <v>128.9</v>
      </c>
      <c r="AS396" s="35">
        <v>128.9</v>
      </c>
      <c r="AT396" s="35">
        <v>128.9</v>
      </c>
      <c r="AU396" s="35">
        <v>128.9</v>
      </c>
      <c r="AV396" s="35">
        <v>128.9</v>
      </c>
      <c r="AW396" s="35">
        <v>128.9</v>
      </c>
      <c r="AX396" s="35">
        <v>128.9</v>
      </c>
      <c r="AY396" s="35">
        <v>128.9</v>
      </c>
      <c r="AZ396" s="35">
        <v>126.9</v>
      </c>
      <c r="BA396" s="35">
        <v>126.8</v>
      </c>
      <c r="BB396" s="35">
        <v>126.3</v>
      </c>
      <c r="BC396" s="35">
        <v>126.3</v>
      </c>
      <c r="BD396" s="35">
        <v>126.3</v>
      </c>
      <c r="BE396" s="35">
        <v>126.3</v>
      </c>
      <c r="BF396" s="35">
        <v>136.5</v>
      </c>
      <c r="BG396" s="35">
        <v>138.6</v>
      </c>
      <c r="BH396" s="35">
        <v>138.4</v>
      </c>
      <c r="BI396" s="35">
        <v>138.4</v>
      </c>
      <c r="BJ396" s="35">
        <v>138.30000000000001</v>
      </c>
      <c r="BK396" s="35">
        <v>139.1</v>
      </c>
      <c r="BL396" s="35">
        <v>139.4</v>
      </c>
      <c r="BM396" s="35">
        <v>140.69999999999999</v>
      </c>
      <c r="BN396" s="35">
        <v>140.9</v>
      </c>
      <c r="BO396" s="35">
        <v>139.6</v>
      </c>
      <c r="BP396" s="35">
        <v>139.4</v>
      </c>
      <c r="BQ396" s="35">
        <v>139.4</v>
      </c>
      <c r="BR396" s="35">
        <v>139.4</v>
      </c>
      <c r="BS396" s="35">
        <v>139.4</v>
      </c>
      <c r="BT396" s="35">
        <v>138.69999999999999</v>
      </c>
      <c r="BU396" s="35">
        <v>138.4</v>
      </c>
      <c r="BV396" s="35">
        <v>138.4</v>
      </c>
      <c r="BW396" s="35">
        <v>138.6</v>
      </c>
      <c r="BX396" s="35">
        <v>142.1</v>
      </c>
      <c r="BY396" s="35">
        <v>145.5</v>
      </c>
      <c r="BZ396" s="35">
        <v>156.19999999999999</v>
      </c>
      <c r="CA396" s="35">
        <v>156.4</v>
      </c>
      <c r="CB396" s="35">
        <v>157.80000000000001</v>
      </c>
      <c r="CC396" s="35">
        <v>158.19999999999999</v>
      </c>
      <c r="CD396" s="35">
        <v>158.19999999999999</v>
      </c>
      <c r="CE396" s="35">
        <v>158.9</v>
      </c>
      <c r="CF396" s="35">
        <v>159.80000000000001</v>
      </c>
      <c r="CG396" s="35">
        <v>160.30000000000001</v>
      </c>
      <c r="CH396" s="35">
        <v>160.30000000000001</v>
      </c>
      <c r="CI396" s="35">
        <v>160.30000000000001</v>
      </c>
      <c r="CJ396" s="35">
        <v>160.30000000000001</v>
      </c>
      <c r="CK396" s="35">
        <v>160.30000000000001</v>
      </c>
      <c r="CL396" s="35">
        <v>160.5</v>
      </c>
    </row>
    <row r="397" spans="1:90">
      <c r="A397" s="43" t="s">
        <v>822</v>
      </c>
      <c r="B397" s="43" t="s">
        <v>823</v>
      </c>
      <c r="C397" s="34">
        <v>0.11786000000000001</v>
      </c>
      <c r="D397" s="35">
        <v>103.5</v>
      </c>
      <c r="E397" s="35">
        <v>108.4</v>
      </c>
      <c r="F397" s="35">
        <v>102.4</v>
      </c>
      <c r="G397" s="35">
        <v>105.8</v>
      </c>
      <c r="H397" s="35">
        <v>103.2</v>
      </c>
      <c r="I397" s="35">
        <v>102.8</v>
      </c>
      <c r="J397" s="35">
        <v>102.4</v>
      </c>
      <c r="K397" s="35">
        <v>101.7</v>
      </c>
      <c r="L397" s="35">
        <v>101.9</v>
      </c>
      <c r="M397" s="35">
        <v>100.9</v>
      </c>
      <c r="N397" s="35">
        <v>100</v>
      </c>
      <c r="O397" s="35">
        <v>100.8</v>
      </c>
      <c r="P397" s="35">
        <v>101.9</v>
      </c>
      <c r="Q397" s="35">
        <v>100.9</v>
      </c>
      <c r="R397" s="35">
        <v>99.2</v>
      </c>
      <c r="S397" s="35">
        <v>100.7</v>
      </c>
      <c r="T397" s="35">
        <v>99.5</v>
      </c>
      <c r="U397" s="35">
        <v>100.9</v>
      </c>
      <c r="V397" s="35">
        <v>101.8</v>
      </c>
      <c r="W397" s="35">
        <v>101.5</v>
      </c>
      <c r="X397" s="35">
        <v>102</v>
      </c>
      <c r="Y397" s="35">
        <v>103.5</v>
      </c>
      <c r="Z397" s="35">
        <v>104.9</v>
      </c>
      <c r="AA397" s="35">
        <v>103.5</v>
      </c>
      <c r="AB397" s="35">
        <v>104.4</v>
      </c>
      <c r="AC397" s="35">
        <v>105.9</v>
      </c>
      <c r="AD397" s="35">
        <v>106.1</v>
      </c>
      <c r="AE397" s="35">
        <v>107</v>
      </c>
      <c r="AF397" s="35">
        <v>107.5</v>
      </c>
      <c r="AG397" s="35">
        <v>106.6</v>
      </c>
      <c r="AH397" s="35">
        <v>106.6</v>
      </c>
      <c r="AI397" s="35">
        <v>108.5</v>
      </c>
      <c r="AJ397" s="35">
        <v>105.4</v>
      </c>
      <c r="AK397" s="35">
        <v>108.9</v>
      </c>
      <c r="AL397" s="35">
        <v>109.8</v>
      </c>
      <c r="AM397" s="35">
        <v>108</v>
      </c>
      <c r="AN397" s="35">
        <v>105.1</v>
      </c>
      <c r="AO397" s="35">
        <v>105.1</v>
      </c>
      <c r="AP397" s="35">
        <v>105.4</v>
      </c>
      <c r="AQ397" s="35">
        <v>105.4</v>
      </c>
      <c r="AR397" s="35">
        <v>105.4</v>
      </c>
      <c r="AS397" s="35">
        <v>105.4</v>
      </c>
      <c r="AT397" s="35">
        <v>105.4</v>
      </c>
      <c r="AU397" s="35">
        <v>105.4</v>
      </c>
      <c r="AV397" s="35">
        <v>105.4</v>
      </c>
      <c r="AW397" s="35">
        <v>105.4</v>
      </c>
      <c r="AX397" s="35">
        <v>105.4</v>
      </c>
      <c r="AY397" s="35">
        <v>103.4</v>
      </c>
      <c r="AZ397" s="35">
        <v>103.5</v>
      </c>
      <c r="BA397" s="35">
        <v>100</v>
      </c>
      <c r="BB397" s="35">
        <v>100.8</v>
      </c>
      <c r="BC397" s="35">
        <v>100</v>
      </c>
      <c r="BD397" s="35">
        <v>100.6</v>
      </c>
      <c r="BE397" s="35">
        <v>100.3</v>
      </c>
      <c r="BF397" s="35">
        <v>100.6</v>
      </c>
      <c r="BG397" s="35">
        <v>100.5</v>
      </c>
      <c r="BH397" s="35">
        <v>100.2</v>
      </c>
      <c r="BI397" s="35">
        <v>100.6</v>
      </c>
      <c r="BJ397" s="35">
        <v>100.3</v>
      </c>
      <c r="BK397" s="35">
        <v>100.6</v>
      </c>
      <c r="BL397" s="35">
        <v>101</v>
      </c>
      <c r="BM397" s="35">
        <v>101.1</v>
      </c>
      <c r="BN397" s="35">
        <v>100.8</v>
      </c>
      <c r="BO397" s="35">
        <v>100.8</v>
      </c>
      <c r="BP397" s="35">
        <v>101</v>
      </c>
      <c r="BQ397" s="35">
        <v>101.1</v>
      </c>
      <c r="BR397" s="35">
        <v>101.1</v>
      </c>
      <c r="BS397" s="35">
        <v>101.1</v>
      </c>
      <c r="BT397" s="35">
        <v>101.1</v>
      </c>
      <c r="BU397" s="35">
        <v>101.1</v>
      </c>
      <c r="BV397" s="35">
        <v>101.1</v>
      </c>
      <c r="BW397" s="35">
        <v>101.1</v>
      </c>
      <c r="BX397" s="35">
        <v>101.1</v>
      </c>
      <c r="BY397" s="35">
        <v>102.3</v>
      </c>
      <c r="BZ397" s="35">
        <v>100.9</v>
      </c>
      <c r="CA397" s="35">
        <v>104.3</v>
      </c>
      <c r="CB397" s="35">
        <v>104.3</v>
      </c>
      <c r="CC397" s="35">
        <v>104.5</v>
      </c>
      <c r="CD397" s="35">
        <v>104.7</v>
      </c>
      <c r="CE397" s="35">
        <v>104.7</v>
      </c>
      <c r="CF397" s="35">
        <v>104.7</v>
      </c>
      <c r="CG397" s="35">
        <v>104.7</v>
      </c>
      <c r="CH397" s="35">
        <v>104.7</v>
      </c>
      <c r="CI397" s="35">
        <v>104.7</v>
      </c>
      <c r="CJ397" s="35">
        <v>104.7</v>
      </c>
      <c r="CK397" s="35">
        <v>104.7</v>
      </c>
      <c r="CL397" s="35">
        <v>104.7</v>
      </c>
    </row>
    <row r="398" spans="1:90">
      <c r="A398" s="43" t="s">
        <v>824</v>
      </c>
      <c r="B398" s="43" t="s">
        <v>825</v>
      </c>
      <c r="C398" s="34">
        <v>2.264E-2</v>
      </c>
      <c r="D398" s="35">
        <v>101.1</v>
      </c>
      <c r="E398" s="35">
        <v>100.8</v>
      </c>
      <c r="F398" s="35">
        <v>104.3</v>
      </c>
      <c r="G398" s="35">
        <v>99.1</v>
      </c>
      <c r="H398" s="35">
        <v>100.3</v>
      </c>
      <c r="I398" s="35">
        <v>100.5</v>
      </c>
      <c r="J398" s="35">
        <v>99.6</v>
      </c>
      <c r="K398" s="35">
        <v>99.1</v>
      </c>
      <c r="L398" s="35">
        <v>99.4</v>
      </c>
      <c r="M398" s="35">
        <v>97.2</v>
      </c>
      <c r="N398" s="35">
        <v>98.8</v>
      </c>
      <c r="O398" s="35">
        <v>97.8</v>
      </c>
      <c r="P398" s="35">
        <v>104.2</v>
      </c>
      <c r="Q398" s="35">
        <v>103.1</v>
      </c>
      <c r="R398" s="35">
        <v>102.3</v>
      </c>
      <c r="S398" s="35">
        <v>105.4</v>
      </c>
      <c r="T398" s="35">
        <v>102</v>
      </c>
      <c r="U398" s="35">
        <v>104.3</v>
      </c>
      <c r="V398" s="35">
        <v>102.6</v>
      </c>
      <c r="W398" s="35">
        <v>104.5</v>
      </c>
      <c r="X398" s="35">
        <v>102.7</v>
      </c>
      <c r="Y398" s="35">
        <v>103.9</v>
      </c>
      <c r="Z398" s="35">
        <v>107.5</v>
      </c>
      <c r="AA398" s="35">
        <v>101.2</v>
      </c>
      <c r="AB398" s="35">
        <v>104.7</v>
      </c>
      <c r="AC398" s="35">
        <v>104.7</v>
      </c>
      <c r="AD398" s="35">
        <v>113.6</v>
      </c>
      <c r="AE398" s="35">
        <v>111.1</v>
      </c>
      <c r="AF398" s="35">
        <v>110.8</v>
      </c>
      <c r="AG398" s="35">
        <v>113.6</v>
      </c>
      <c r="AH398" s="35">
        <v>109.5</v>
      </c>
      <c r="AI398" s="35">
        <v>108.8</v>
      </c>
      <c r="AJ398" s="35">
        <v>115.7</v>
      </c>
      <c r="AK398" s="35">
        <v>115.7</v>
      </c>
      <c r="AL398" s="35">
        <v>115.4</v>
      </c>
      <c r="AM398" s="35">
        <v>116.8</v>
      </c>
      <c r="AN398" s="35">
        <v>116.6</v>
      </c>
      <c r="AO398" s="35">
        <v>116.6</v>
      </c>
      <c r="AP398" s="35">
        <v>117.7</v>
      </c>
      <c r="AQ398" s="35">
        <v>119.5</v>
      </c>
      <c r="AR398" s="35">
        <v>119.5</v>
      </c>
      <c r="AS398" s="35">
        <v>119.5</v>
      </c>
      <c r="AT398" s="35">
        <v>119.5</v>
      </c>
      <c r="AU398" s="35">
        <v>119.5</v>
      </c>
      <c r="AV398" s="35">
        <v>119.5</v>
      </c>
      <c r="AW398" s="35">
        <v>119.5</v>
      </c>
      <c r="AX398" s="35">
        <v>119.5</v>
      </c>
      <c r="AY398" s="35">
        <v>119.1</v>
      </c>
      <c r="AZ398" s="35">
        <v>118.6</v>
      </c>
      <c r="BA398" s="35">
        <v>118.5</v>
      </c>
      <c r="BB398" s="35">
        <v>118.4</v>
      </c>
      <c r="BC398" s="35">
        <v>118.4</v>
      </c>
      <c r="BD398" s="35">
        <v>118</v>
      </c>
      <c r="BE398" s="35">
        <v>117.5</v>
      </c>
      <c r="BF398" s="35">
        <v>117.5</v>
      </c>
      <c r="BG398" s="35">
        <v>117.5</v>
      </c>
      <c r="BH398" s="35">
        <v>117.5</v>
      </c>
      <c r="BI398" s="35">
        <v>117.5</v>
      </c>
      <c r="BJ398" s="35">
        <v>117.5</v>
      </c>
      <c r="BK398" s="35">
        <v>117.5</v>
      </c>
      <c r="BL398" s="35">
        <v>111.5</v>
      </c>
      <c r="BM398" s="35">
        <v>111.4</v>
      </c>
      <c r="BN398" s="35">
        <v>111.4</v>
      </c>
      <c r="BO398" s="35">
        <v>111.9</v>
      </c>
      <c r="BP398" s="35">
        <v>111.9</v>
      </c>
      <c r="BQ398" s="35">
        <v>111.9</v>
      </c>
      <c r="BR398" s="35">
        <v>111.9</v>
      </c>
      <c r="BS398" s="35">
        <v>97.6</v>
      </c>
      <c r="BT398" s="35">
        <v>111.9</v>
      </c>
      <c r="BU398" s="35">
        <v>111.9</v>
      </c>
      <c r="BV398" s="35">
        <v>112.1</v>
      </c>
      <c r="BW398" s="35">
        <v>119.2</v>
      </c>
      <c r="BX398" s="35">
        <v>111.3</v>
      </c>
      <c r="BY398" s="35">
        <v>118.5</v>
      </c>
      <c r="BZ398" s="35">
        <v>112.2</v>
      </c>
      <c r="CA398" s="35">
        <v>117.1</v>
      </c>
      <c r="CB398" s="35">
        <v>115.3</v>
      </c>
      <c r="CC398" s="35">
        <v>117</v>
      </c>
      <c r="CD398" s="35">
        <v>118.2</v>
      </c>
      <c r="CE398" s="35">
        <v>123.8</v>
      </c>
      <c r="CF398" s="35">
        <v>119.1</v>
      </c>
      <c r="CG398" s="35">
        <v>122.9</v>
      </c>
      <c r="CH398" s="35">
        <v>122.9</v>
      </c>
      <c r="CI398" s="35">
        <v>122.9</v>
      </c>
      <c r="CJ398" s="35">
        <v>122.9</v>
      </c>
      <c r="CK398" s="35">
        <v>122.9</v>
      </c>
      <c r="CL398" s="35">
        <v>122.9</v>
      </c>
    </row>
    <row r="399" spans="1:90">
      <c r="A399" s="43" t="s">
        <v>826</v>
      </c>
      <c r="B399" s="43" t="s">
        <v>827</v>
      </c>
      <c r="C399" s="34">
        <v>9.6920000000000006E-2</v>
      </c>
      <c r="D399" s="35">
        <v>100.8</v>
      </c>
      <c r="E399" s="35">
        <v>100.8</v>
      </c>
      <c r="F399" s="35">
        <v>100.8</v>
      </c>
      <c r="G399" s="35">
        <v>103.5</v>
      </c>
      <c r="H399" s="35">
        <v>103.5</v>
      </c>
      <c r="I399" s="35">
        <v>103.5</v>
      </c>
      <c r="J399" s="35">
        <v>103.5</v>
      </c>
      <c r="K399" s="35">
        <v>103.5</v>
      </c>
      <c r="L399" s="35">
        <v>103.5</v>
      </c>
      <c r="M399" s="35">
        <v>103.5</v>
      </c>
      <c r="N399" s="35">
        <v>103.5</v>
      </c>
      <c r="O399" s="35">
        <v>103.5</v>
      </c>
      <c r="P399" s="35">
        <v>104.8</v>
      </c>
      <c r="Q399" s="35">
        <v>104.9</v>
      </c>
      <c r="R399" s="35">
        <v>106.1</v>
      </c>
      <c r="S399" s="35">
        <v>106.7</v>
      </c>
      <c r="T399" s="35">
        <v>107.3</v>
      </c>
      <c r="U399" s="35">
        <v>108.4</v>
      </c>
      <c r="V399" s="35">
        <v>108.3</v>
      </c>
      <c r="W399" s="35">
        <v>108.3</v>
      </c>
      <c r="X399" s="35">
        <v>108.3</v>
      </c>
      <c r="Y399" s="35">
        <v>108.3</v>
      </c>
      <c r="Z399" s="35">
        <v>108.7</v>
      </c>
      <c r="AA399" s="35">
        <v>109.7</v>
      </c>
      <c r="AB399" s="35">
        <v>109.7</v>
      </c>
      <c r="AC399" s="35">
        <v>109.7</v>
      </c>
      <c r="AD399" s="35">
        <v>110</v>
      </c>
      <c r="AE399" s="35">
        <v>113.8</v>
      </c>
      <c r="AF399" s="35">
        <v>113.8</v>
      </c>
      <c r="AG399" s="35">
        <v>113.9</v>
      </c>
      <c r="AH399" s="35">
        <v>113.9</v>
      </c>
      <c r="AI399" s="35">
        <v>113.9</v>
      </c>
      <c r="AJ399" s="35">
        <v>113.9</v>
      </c>
      <c r="AK399" s="35">
        <v>114</v>
      </c>
      <c r="AL399" s="35">
        <v>114.1</v>
      </c>
      <c r="AM399" s="35">
        <v>116</v>
      </c>
      <c r="AN399" s="35">
        <v>118.3</v>
      </c>
      <c r="AO399" s="35">
        <v>118.4</v>
      </c>
      <c r="AP399" s="35">
        <v>118.3</v>
      </c>
      <c r="AQ399" s="35">
        <v>119.6</v>
      </c>
      <c r="AR399" s="35">
        <v>120.8</v>
      </c>
      <c r="AS399" s="35">
        <v>126.2</v>
      </c>
      <c r="AT399" s="35">
        <v>125.6</v>
      </c>
      <c r="AU399" s="35">
        <v>126.4</v>
      </c>
      <c r="AV399" s="35">
        <v>128</v>
      </c>
      <c r="AW399" s="35">
        <v>132.69999999999999</v>
      </c>
      <c r="AX399" s="35">
        <v>130.80000000000001</v>
      </c>
      <c r="AY399" s="35">
        <v>132.6</v>
      </c>
      <c r="AZ399" s="35">
        <v>134.6</v>
      </c>
      <c r="BA399" s="35">
        <v>134.80000000000001</v>
      </c>
      <c r="BB399" s="35">
        <v>124.1</v>
      </c>
      <c r="BC399" s="35">
        <v>124</v>
      </c>
      <c r="BD399" s="35">
        <v>124.4</v>
      </c>
      <c r="BE399" s="35">
        <v>123.3</v>
      </c>
      <c r="BF399" s="35">
        <v>122.9</v>
      </c>
      <c r="BG399" s="35">
        <v>122.5</v>
      </c>
      <c r="BH399" s="35">
        <v>122.9</v>
      </c>
      <c r="BI399" s="35">
        <v>122.4</v>
      </c>
      <c r="BJ399" s="35">
        <v>122.7</v>
      </c>
      <c r="BK399" s="35">
        <v>122.6</v>
      </c>
      <c r="BL399" s="35">
        <v>123.2</v>
      </c>
      <c r="BM399" s="35">
        <v>124.1</v>
      </c>
      <c r="BN399" s="35">
        <v>124.6</v>
      </c>
      <c r="BO399" s="35">
        <v>126</v>
      </c>
      <c r="BP399" s="35">
        <v>126.6</v>
      </c>
      <c r="BQ399" s="35">
        <v>126.8</v>
      </c>
      <c r="BR399" s="35">
        <v>126.8</v>
      </c>
      <c r="BS399" s="35">
        <v>126.8</v>
      </c>
      <c r="BT399" s="35">
        <v>126.8</v>
      </c>
      <c r="BU399" s="35">
        <v>126.4</v>
      </c>
      <c r="BV399" s="35">
        <v>126.4</v>
      </c>
      <c r="BW399" s="35">
        <v>126.3</v>
      </c>
      <c r="BX399" s="35">
        <v>127.9</v>
      </c>
      <c r="BY399" s="35">
        <v>130.30000000000001</v>
      </c>
      <c r="BZ399" s="35">
        <v>131.69999999999999</v>
      </c>
      <c r="CA399" s="35">
        <v>131.69999999999999</v>
      </c>
      <c r="CB399" s="35">
        <v>138.5</v>
      </c>
      <c r="CC399" s="35">
        <v>141.30000000000001</v>
      </c>
      <c r="CD399" s="35">
        <v>142</v>
      </c>
      <c r="CE399" s="35">
        <v>142.1</v>
      </c>
      <c r="CF399" s="35">
        <v>146.1</v>
      </c>
      <c r="CG399" s="35">
        <v>150.19999999999999</v>
      </c>
      <c r="CH399" s="35">
        <v>152.80000000000001</v>
      </c>
      <c r="CI399" s="35">
        <v>156.1</v>
      </c>
      <c r="CJ399" s="35">
        <v>156.4</v>
      </c>
      <c r="CK399" s="35">
        <v>155</v>
      </c>
      <c r="CL399" s="35">
        <v>154.5</v>
      </c>
    </row>
    <row r="400" spans="1:90">
      <c r="A400" s="43" t="s">
        <v>828</v>
      </c>
      <c r="B400" s="43" t="s">
        <v>829</v>
      </c>
      <c r="C400" s="34">
        <v>2.2179999999999998E-2</v>
      </c>
      <c r="D400" s="35">
        <v>100</v>
      </c>
      <c r="E400" s="35">
        <v>100</v>
      </c>
      <c r="F400" s="35">
        <v>100</v>
      </c>
      <c r="G400" s="35">
        <v>102.7</v>
      </c>
      <c r="H400" s="35">
        <v>102.7</v>
      </c>
      <c r="I400" s="35">
        <v>102.7</v>
      </c>
      <c r="J400" s="35">
        <v>102.7</v>
      </c>
      <c r="K400" s="35">
        <v>102.7</v>
      </c>
      <c r="L400" s="35">
        <v>102.7</v>
      </c>
      <c r="M400" s="35">
        <v>102.7</v>
      </c>
      <c r="N400" s="35">
        <v>102.7</v>
      </c>
      <c r="O400" s="35">
        <v>102.7</v>
      </c>
      <c r="P400" s="35">
        <v>102.7</v>
      </c>
      <c r="Q400" s="35">
        <v>102.7</v>
      </c>
      <c r="R400" s="35">
        <v>102.8</v>
      </c>
      <c r="S400" s="35">
        <v>117.6</v>
      </c>
      <c r="T400" s="35">
        <v>117.6</v>
      </c>
      <c r="U400" s="35">
        <v>117.6</v>
      </c>
      <c r="V400" s="35">
        <v>117.6</v>
      </c>
      <c r="W400" s="35">
        <v>117.6</v>
      </c>
      <c r="X400" s="35">
        <v>117.6</v>
      </c>
      <c r="Y400" s="35">
        <v>117.6</v>
      </c>
      <c r="Z400" s="35">
        <v>117.6</v>
      </c>
      <c r="AA400" s="35">
        <v>117.6</v>
      </c>
      <c r="AB400" s="35">
        <v>117.6</v>
      </c>
      <c r="AC400" s="35">
        <v>117.6</v>
      </c>
      <c r="AD400" s="35">
        <v>117.6</v>
      </c>
      <c r="AE400" s="35">
        <v>125</v>
      </c>
      <c r="AF400" s="35">
        <v>125</v>
      </c>
      <c r="AG400" s="35">
        <v>125</v>
      </c>
      <c r="AH400" s="35">
        <v>123.1</v>
      </c>
      <c r="AI400" s="35">
        <v>123.1</v>
      </c>
      <c r="AJ400" s="35">
        <v>123.1</v>
      </c>
      <c r="AK400" s="35">
        <v>123.1</v>
      </c>
      <c r="AL400" s="35">
        <v>123.1</v>
      </c>
      <c r="AM400" s="35">
        <v>123.1</v>
      </c>
      <c r="AN400" s="35">
        <v>130.30000000000001</v>
      </c>
      <c r="AO400" s="35">
        <v>130.30000000000001</v>
      </c>
      <c r="AP400" s="35">
        <v>130.30000000000001</v>
      </c>
      <c r="AQ400" s="35">
        <v>130.30000000000001</v>
      </c>
      <c r="AR400" s="35">
        <v>135.30000000000001</v>
      </c>
      <c r="AS400" s="35">
        <v>135.30000000000001</v>
      </c>
      <c r="AT400" s="35">
        <v>135.30000000000001</v>
      </c>
      <c r="AU400" s="35">
        <v>135.30000000000001</v>
      </c>
      <c r="AV400" s="35">
        <v>135.30000000000001</v>
      </c>
      <c r="AW400" s="35">
        <v>135.30000000000001</v>
      </c>
      <c r="AX400" s="35">
        <v>135.30000000000001</v>
      </c>
      <c r="AY400" s="35">
        <v>138.9</v>
      </c>
      <c r="AZ400" s="35">
        <v>147.4</v>
      </c>
      <c r="BA400" s="35">
        <v>147.4</v>
      </c>
      <c r="BB400" s="35">
        <v>147.5</v>
      </c>
      <c r="BC400" s="35">
        <v>147.5</v>
      </c>
      <c r="BD400" s="35">
        <v>147.5</v>
      </c>
      <c r="BE400" s="35">
        <v>147.5</v>
      </c>
      <c r="BF400" s="35">
        <v>141.69999999999999</v>
      </c>
      <c r="BG400" s="35">
        <v>141.69999999999999</v>
      </c>
      <c r="BH400" s="35">
        <v>141.69999999999999</v>
      </c>
      <c r="BI400" s="35">
        <v>141.69999999999999</v>
      </c>
      <c r="BJ400" s="35">
        <v>147.80000000000001</v>
      </c>
      <c r="BK400" s="35">
        <v>148.6</v>
      </c>
      <c r="BL400" s="35">
        <v>153.30000000000001</v>
      </c>
      <c r="BM400" s="35">
        <v>154</v>
      </c>
      <c r="BN400" s="35">
        <v>156.69999999999999</v>
      </c>
      <c r="BO400" s="35">
        <v>156.69999999999999</v>
      </c>
      <c r="BP400" s="35">
        <v>156.69999999999999</v>
      </c>
      <c r="BQ400" s="35">
        <v>156.69999999999999</v>
      </c>
      <c r="BR400" s="35">
        <v>156.69999999999999</v>
      </c>
      <c r="BS400" s="35">
        <v>156.69999999999999</v>
      </c>
      <c r="BT400" s="35">
        <v>156.69999999999999</v>
      </c>
      <c r="BU400" s="35">
        <v>156.69999999999999</v>
      </c>
      <c r="BV400" s="35">
        <v>156.69999999999999</v>
      </c>
      <c r="BW400" s="35">
        <v>156.69999999999999</v>
      </c>
      <c r="BX400" s="35">
        <v>161</v>
      </c>
      <c r="BY400" s="35">
        <v>170.3</v>
      </c>
      <c r="BZ400" s="35">
        <v>189</v>
      </c>
      <c r="CA400" s="35">
        <v>182.3</v>
      </c>
      <c r="CB400" s="35">
        <v>186.1</v>
      </c>
      <c r="CC400" s="35">
        <v>189.7</v>
      </c>
      <c r="CD400" s="35">
        <v>196.2</v>
      </c>
      <c r="CE400" s="35">
        <v>201</v>
      </c>
      <c r="CF400" s="35">
        <v>202.3</v>
      </c>
      <c r="CG400" s="35">
        <v>203.5</v>
      </c>
      <c r="CH400" s="35">
        <v>204.3</v>
      </c>
      <c r="CI400" s="35">
        <v>204.4</v>
      </c>
      <c r="CJ400" s="35">
        <v>204.9</v>
      </c>
      <c r="CK400" s="35">
        <v>205.5</v>
      </c>
      <c r="CL400" s="35">
        <v>206.7</v>
      </c>
    </row>
    <row r="401" spans="1:90">
      <c r="A401" s="43" t="s">
        <v>830</v>
      </c>
      <c r="B401" s="43" t="s">
        <v>831</v>
      </c>
      <c r="C401" s="34">
        <v>1.3809999999999999E-2</v>
      </c>
      <c r="D401" s="35">
        <v>100</v>
      </c>
      <c r="E401" s="35">
        <v>100</v>
      </c>
      <c r="F401" s="35">
        <v>100.2</v>
      </c>
      <c r="G401" s="35">
        <v>102.3</v>
      </c>
      <c r="H401" s="35">
        <v>102.3</v>
      </c>
      <c r="I401" s="35">
        <v>102.3</v>
      </c>
      <c r="J401" s="35">
        <v>102.3</v>
      </c>
      <c r="K401" s="35">
        <v>102.3</v>
      </c>
      <c r="L401" s="35">
        <v>102.3</v>
      </c>
      <c r="M401" s="35">
        <v>102.3</v>
      </c>
      <c r="N401" s="35">
        <v>102.3</v>
      </c>
      <c r="O401" s="35">
        <v>102.3</v>
      </c>
      <c r="P401" s="35">
        <v>102.3</v>
      </c>
      <c r="Q401" s="35">
        <v>102.3</v>
      </c>
      <c r="R401" s="35">
        <v>105.5</v>
      </c>
      <c r="S401" s="35">
        <v>107.1</v>
      </c>
      <c r="T401" s="35">
        <v>107.1</v>
      </c>
      <c r="U401" s="35">
        <v>107.1</v>
      </c>
      <c r="V401" s="35">
        <v>107.1</v>
      </c>
      <c r="W401" s="35">
        <v>107.1</v>
      </c>
      <c r="X401" s="35">
        <v>107.1</v>
      </c>
      <c r="Y401" s="35">
        <v>107.1</v>
      </c>
      <c r="Z401" s="35">
        <v>107.1</v>
      </c>
      <c r="AA401" s="35">
        <v>107.1</v>
      </c>
      <c r="AB401" s="35">
        <v>107.1</v>
      </c>
      <c r="AC401" s="35">
        <v>107.1</v>
      </c>
      <c r="AD401" s="35">
        <v>107.5</v>
      </c>
      <c r="AE401" s="35">
        <v>110.7</v>
      </c>
      <c r="AF401" s="35">
        <v>110.7</v>
      </c>
      <c r="AG401" s="35">
        <v>114.5</v>
      </c>
      <c r="AH401" s="35">
        <v>129.69999999999999</v>
      </c>
      <c r="AI401" s="35">
        <v>129.69999999999999</v>
      </c>
      <c r="AJ401" s="35">
        <v>129.69999999999999</v>
      </c>
      <c r="AK401" s="35">
        <v>129.69999999999999</v>
      </c>
      <c r="AL401" s="35">
        <v>129.69999999999999</v>
      </c>
      <c r="AM401" s="35">
        <v>129.69999999999999</v>
      </c>
      <c r="AN401" s="35">
        <v>129.69999999999999</v>
      </c>
      <c r="AO401" s="35">
        <v>129.69999999999999</v>
      </c>
      <c r="AP401" s="35">
        <v>129.69999999999999</v>
      </c>
      <c r="AQ401" s="35">
        <v>129.69999999999999</v>
      </c>
      <c r="AR401" s="35">
        <v>129.69999999999999</v>
      </c>
      <c r="AS401" s="35">
        <v>129.69999999999999</v>
      </c>
      <c r="AT401" s="35">
        <v>129.69999999999999</v>
      </c>
      <c r="AU401" s="35">
        <v>130.19999999999999</v>
      </c>
      <c r="AV401" s="35">
        <v>130</v>
      </c>
      <c r="AW401" s="35">
        <v>129.6</v>
      </c>
      <c r="AX401" s="35">
        <v>126.3</v>
      </c>
      <c r="AY401" s="35">
        <v>120.8</v>
      </c>
      <c r="AZ401" s="35">
        <v>120.9</v>
      </c>
      <c r="BA401" s="35">
        <v>120.8</v>
      </c>
      <c r="BB401" s="35">
        <v>120.3</v>
      </c>
      <c r="BC401" s="35">
        <v>124.5</v>
      </c>
      <c r="BD401" s="35">
        <v>127.6</v>
      </c>
      <c r="BE401" s="35">
        <v>128.19999999999999</v>
      </c>
      <c r="BF401" s="35">
        <v>125</v>
      </c>
      <c r="BG401" s="35">
        <v>125.5</v>
      </c>
      <c r="BH401" s="35">
        <v>128.4</v>
      </c>
      <c r="BI401" s="35">
        <v>131.9</v>
      </c>
      <c r="BJ401" s="35">
        <v>134.5</v>
      </c>
      <c r="BK401" s="35">
        <v>131.9</v>
      </c>
      <c r="BL401" s="35">
        <v>132.9</v>
      </c>
      <c r="BM401" s="35">
        <v>133.9</v>
      </c>
      <c r="BN401" s="35">
        <v>133.80000000000001</v>
      </c>
      <c r="BO401" s="35">
        <v>135.9</v>
      </c>
      <c r="BP401" s="35">
        <v>138.5</v>
      </c>
      <c r="BQ401" s="35">
        <v>138.69999999999999</v>
      </c>
      <c r="BR401" s="35">
        <v>138.5</v>
      </c>
      <c r="BS401" s="35">
        <v>138.1</v>
      </c>
      <c r="BT401" s="35">
        <v>137.4</v>
      </c>
      <c r="BU401" s="35">
        <v>138.4</v>
      </c>
      <c r="BV401" s="35">
        <v>138.30000000000001</v>
      </c>
      <c r="BW401" s="35">
        <v>139.5</v>
      </c>
      <c r="BX401" s="35">
        <v>140.6</v>
      </c>
      <c r="BY401" s="35">
        <v>151.9</v>
      </c>
      <c r="BZ401" s="35">
        <v>149.5</v>
      </c>
      <c r="CA401" s="35">
        <v>148.80000000000001</v>
      </c>
      <c r="CB401" s="35">
        <v>151.30000000000001</v>
      </c>
      <c r="CC401" s="35">
        <v>149.6</v>
      </c>
      <c r="CD401" s="35">
        <v>148.19999999999999</v>
      </c>
      <c r="CE401" s="35">
        <v>151.1</v>
      </c>
      <c r="CF401" s="35">
        <v>152</v>
      </c>
      <c r="CG401" s="35">
        <v>150.30000000000001</v>
      </c>
      <c r="CH401" s="35">
        <v>149.6</v>
      </c>
      <c r="CI401" s="35">
        <v>148.19999999999999</v>
      </c>
      <c r="CJ401" s="35">
        <v>149.9</v>
      </c>
      <c r="CK401" s="35">
        <v>150.30000000000001</v>
      </c>
      <c r="CL401" s="35">
        <v>150.9</v>
      </c>
    </row>
    <row r="402" spans="1:90">
      <c r="A402" s="43" t="s">
        <v>832</v>
      </c>
      <c r="B402" s="43" t="s">
        <v>833</v>
      </c>
      <c r="C402" s="34">
        <v>1.6449999999999999E-2</v>
      </c>
      <c r="D402" s="35">
        <v>100</v>
      </c>
      <c r="E402" s="35">
        <v>100</v>
      </c>
      <c r="F402" s="35">
        <v>100</v>
      </c>
      <c r="G402" s="35">
        <v>105.1</v>
      </c>
      <c r="H402" s="35">
        <v>105.1</v>
      </c>
      <c r="I402" s="35">
        <v>105.1</v>
      </c>
      <c r="J402" s="35">
        <v>105.1</v>
      </c>
      <c r="K402" s="35">
        <v>105.1</v>
      </c>
      <c r="L402" s="35">
        <v>105.1</v>
      </c>
      <c r="M402" s="35">
        <v>105.1</v>
      </c>
      <c r="N402" s="35">
        <v>105.1</v>
      </c>
      <c r="O402" s="35">
        <v>105.1</v>
      </c>
      <c r="P402" s="35">
        <v>105.1</v>
      </c>
      <c r="Q402" s="35">
        <v>105.1</v>
      </c>
      <c r="R402" s="35">
        <v>112.3</v>
      </c>
      <c r="S402" s="35">
        <v>113.4</v>
      </c>
      <c r="T402" s="35">
        <v>113.4</v>
      </c>
      <c r="U402" s="35">
        <v>113.4</v>
      </c>
      <c r="V402" s="35">
        <v>113.5</v>
      </c>
      <c r="W402" s="35">
        <v>113.5</v>
      </c>
      <c r="X402" s="35">
        <v>113.5</v>
      </c>
      <c r="Y402" s="35">
        <v>113.5</v>
      </c>
      <c r="Z402" s="35">
        <v>113.5</v>
      </c>
      <c r="AA402" s="35">
        <v>113.5</v>
      </c>
      <c r="AB402" s="35">
        <v>115</v>
      </c>
      <c r="AC402" s="35">
        <v>115</v>
      </c>
      <c r="AD402" s="35">
        <v>115</v>
      </c>
      <c r="AE402" s="35">
        <v>116.1</v>
      </c>
      <c r="AF402" s="35">
        <v>116.1</v>
      </c>
      <c r="AG402" s="35">
        <v>116.1</v>
      </c>
      <c r="AH402" s="35">
        <v>116.1</v>
      </c>
      <c r="AI402" s="35">
        <v>116.1</v>
      </c>
      <c r="AJ402" s="35">
        <v>116.1</v>
      </c>
      <c r="AK402" s="35">
        <v>116.1</v>
      </c>
      <c r="AL402" s="35">
        <v>116.1</v>
      </c>
      <c r="AM402" s="35">
        <v>116.1</v>
      </c>
      <c r="AN402" s="35">
        <v>116.1</v>
      </c>
      <c r="AO402" s="35">
        <v>116.1</v>
      </c>
      <c r="AP402" s="35">
        <v>116.1</v>
      </c>
      <c r="AQ402" s="35">
        <v>116.1</v>
      </c>
      <c r="AR402" s="35">
        <v>115.9</v>
      </c>
      <c r="AS402" s="35">
        <v>115.9</v>
      </c>
      <c r="AT402" s="35">
        <v>115.9</v>
      </c>
      <c r="AU402" s="35">
        <v>115.9</v>
      </c>
      <c r="AV402" s="35">
        <v>115.9</v>
      </c>
      <c r="AW402" s="35">
        <v>115.9</v>
      </c>
      <c r="AX402" s="35">
        <v>115.9</v>
      </c>
      <c r="AY402" s="35">
        <v>115.5</v>
      </c>
      <c r="AZ402" s="35">
        <v>119.3</v>
      </c>
      <c r="BA402" s="35">
        <v>120.1</v>
      </c>
      <c r="BB402" s="35">
        <v>122.5</v>
      </c>
      <c r="BC402" s="35">
        <v>122.5</v>
      </c>
      <c r="BD402" s="35">
        <v>122.5</v>
      </c>
      <c r="BE402" s="35">
        <v>123.6</v>
      </c>
      <c r="BF402" s="35">
        <v>123.5</v>
      </c>
      <c r="BG402" s="35">
        <v>122.1</v>
      </c>
      <c r="BH402" s="35">
        <v>121.8</v>
      </c>
      <c r="BI402" s="35">
        <v>121.9</v>
      </c>
      <c r="BJ402" s="35">
        <v>115.6</v>
      </c>
      <c r="BK402" s="35">
        <v>114.1</v>
      </c>
      <c r="BL402" s="35">
        <v>116.2</v>
      </c>
      <c r="BM402" s="35">
        <v>118.8</v>
      </c>
      <c r="BN402" s="35">
        <v>123.8</v>
      </c>
      <c r="BO402" s="35">
        <v>125.2</v>
      </c>
      <c r="BP402" s="35">
        <v>124.2</v>
      </c>
      <c r="BQ402" s="35">
        <v>124.3</v>
      </c>
      <c r="BR402" s="35">
        <v>124.3</v>
      </c>
      <c r="BS402" s="35">
        <v>124.3</v>
      </c>
      <c r="BT402" s="35">
        <v>124.3</v>
      </c>
      <c r="BU402" s="35">
        <v>124.3</v>
      </c>
      <c r="BV402" s="35">
        <v>124.3</v>
      </c>
      <c r="BW402" s="35">
        <v>126</v>
      </c>
      <c r="BX402" s="35">
        <v>132.80000000000001</v>
      </c>
      <c r="BY402" s="35">
        <v>137.80000000000001</v>
      </c>
      <c r="BZ402" s="35">
        <v>137.1</v>
      </c>
      <c r="CA402" s="35">
        <v>136.6</v>
      </c>
      <c r="CB402" s="35">
        <v>137.69999999999999</v>
      </c>
      <c r="CC402" s="35">
        <v>136.30000000000001</v>
      </c>
      <c r="CD402" s="35">
        <v>135.9</v>
      </c>
      <c r="CE402" s="35">
        <v>136.1</v>
      </c>
      <c r="CF402" s="35">
        <v>136.19999999999999</v>
      </c>
      <c r="CG402" s="35">
        <v>137.30000000000001</v>
      </c>
      <c r="CH402" s="35">
        <v>136.4</v>
      </c>
      <c r="CI402" s="35">
        <v>135.5</v>
      </c>
      <c r="CJ402" s="35">
        <v>135.4</v>
      </c>
      <c r="CK402" s="35">
        <v>137.19999999999999</v>
      </c>
      <c r="CL402" s="35">
        <v>137.4</v>
      </c>
    </row>
    <row r="403" spans="1:90">
      <c r="A403" s="43" t="s">
        <v>834</v>
      </c>
      <c r="B403" s="43" t="s">
        <v>835</v>
      </c>
      <c r="C403" s="34">
        <v>2.0670000000000001E-2</v>
      </c>
      <c r="D403" s="35">
        <v>100.1</v>
      </c>
      <c r="E403" s="35">
        <v>100.1</v>
      </c>
      <c r="F403" s="35">
        <v>101</v>
      </c>
      <c r="G403" s="35">
        <v>103.6</v>
      </c>
      <c r="H403" s="35">
        <v>103.6</v>
      </c>
      <c r="I403" s="35">
        <v>103.6</v>
      </c>
      <c r="J403" s="35">
        <v>103.6</v>
      </c>
      <c r="K403" s="35">
        <v>103.6</v>
      </c>
      <c r="L403" s="35">
        <v>103.6</v>
      </c>
      <c r="M403" s="35">
        <v>103.6</v>
      </c>
      <c r="N403" s="35">
        <v>103.6</v>
      </c>
      <c r="O403" s="35">
        <v>103.6</v>
      </c>
      <c r="P403" s="35">
        <v>103.6</v>
      </c>
      <c r="Q403" s="35">
        <v>103.6</v>
      </c>
      <c r="R403" s="35">
        <v>103.6</v>
      </c>
      <c r="S403" s="35">
        <v>91.3</v>
      </c>
      <c r="T403" s="35">
        <v>91.3</v>
      </c>
      <c r="U403" s="35">
        <v>91.3</v>
      </c>
      <c r="V403" s="35">
        <v>91.3</v>
      </c>
      <c r="W403" s="35">
        <v>91.3</v>
      </c>
      <c r="X403" s="35">
        <v>91.3</v>
      </c>
      <c r="Y403" s="35">
        <v>91.3</v>
      </c>
      <c r="Z403" s="35">
        <v>91.3</v>
      </c>
      <c r="AA403" s="35">
        <v>91.3</v>
      </c>
      <c r="AB403" s="35">
        <v>91.3</v>
      </c>
      <c r="AC403" s="35">
        <v>91.3</v>
      </c>
      <c r="AD403" s="35">
        <v>91.3</v>
      </c>
      <c r="AE403" s="35">
        <v>91.3</v>
      </c>
      <c r="AF403" s="35">
        <v>91.3</v>
      </c>
      <c r="AG403" s="35">
        <v>91.3</v>
      </c>
      <c r="AH403" s="35">
        <v>91.3</v>
      </c>
      <c r="AI403" s="35">
        <v>91.3</v>
      </c>
      <c r="AJ403" s="35">
        <v>91.3</v>
      </c>
      <c r="AK403" s="35">
        <v>91.1</v>
      </c>
      <c r="AL403" s="35">
        <v>91.1</v>
      </c>
      <c r="AM403" s="35">
        <v>91.1</v>
      </c>
      <c r="AN403" s="35">
        <v>91.1</v>
      </c>
      <c r="AO403" s="35">
        <v>91.1</v>
      </c>
      <c r="AP403" s="35">
        <v>91.1</v>
      </c>
      <c r="AQ403" s="35">
        <v>91.1</v>
      </c>
      <c r="AR403" s="35">
        <v>91.1</v>
      </c>
      <c r="AS403" s="35">
        <v>91.1</v>
      </c>
      <c r="AT403" s="35">
        <v>91.1</v>
      </c>
      <c r="AU403" s="35">
        <v>91.1</v>
      </c>
      <c r="AV403" s="35">
        <v>91.1</v>
      </c>
      <c r="AW403" s="35">
        <v>91.1</v>
      </c>
      <c r="AX403" s="35">
        <v>91.1</v>
      </c>
      <c r="AY403" s="35">
        <v>91.1</v>
      </c>
      <c r="AZ403" s="35">
        <v>91.1</v>
      </c>
      <c r="BA403" s="35">
        <v>92.3</v>
      </c>
      <c r="BB403" s="35">
        <v>93.5</v>
      </c>
      <c r="BC403" s="35">
        <v>93.5</v>
      </c>
      <c r="BD403" s="35">
        <v>93.5</v>
      </c>
      <c r="BE403" s="35">
        <v>93.5</v>
      </c>
      <c r="BF403" s="35">
        <v>93.5</v>
      </c>
      <c r="BG403" s="35">
        <v>93.5</v>
      </c>
      <c r="BH403" s="35">
        <v>95.5</v>
      </c>
      <c r="BI403" s="35">
        <v>95.5</v>
      </c>
      <c r="BJ403" s="35">
        <v>95.5</v>
      </c>
      <c r="BK403" s="35">
        <v>95.5</v>
      </c>
      <c r="BL403" s="35">
        <v>95.5</v>
      </c>
      <c r="BM403" s="35">
        <v>95.5</v>
      </c>
      <c r="BN403" s="35">
        <v>95.5</v>
      </c>
      <c r="BO403" s="35">
        <v>95</v>
      </c>
      <c r="BP403" s="35">
        <v>95</v>
      </c>
      <c r="BQ403" s="35">
        <v>95</v>
      </c>
      <c r="BR403" s="35">
        <v>95</v>
      </c>
      <c r="BS403" s="35">
        <v>95</v>
      </c>
      <c r="BT403" s="35">
        <v>95</v>
      </c>
      <c r="BU403" s="35">
        <v>95</v>
      </c>
      <c r="BV403" s="35">
        <v>95</v>
      </c>
      <c r="BW403" s="35">
        <v>95</v>
      </c>
      <c r="BX403" s="35">
        <v>95.6</v>
      </c>
      <c r="BY403" s="35">
        <v>95.6</v>
      </c>
      <c r="BZ403" s="35">
        <v>95.6</v>
      </c>
      <c r="CA403" s="35">
        <v>95.6</v>
      </c>
      <c r="CB403" s="35">
        <v>95.6</v>
      </c>
      <c r="CC403" s="35">
        <v>95.6</v>
      </c>
      <c r="CD403" s="35">
        <v>95.7</v>
      </c>
      <c r="CE403" s="35">
        <v>95.7</v>
      </c>
      <c r="CF403" s="35">
        <v>97.7</v>
      </c>
      <c r="CG403" s="35">
        <v>95.3</v>
      </c>
      <c r="CH403" s="35">
        <v>93.3</v>
      </c>
      <c r="CI403" s="35">
        <v>94</v>
      </c>
      <c r="CJ403" s="35">
        <v>94.8</v>
      </c>
      <c r="CK403" s="35">
        <v>94.9</v>
      </c>
      <c r="CL403" s="35">
        <v>94.9</v>
      </c>
    </row>
    <row r="404" spans="1:90">
      <c r="A404" s="43" t="s">
        <v>836</v>
      </c>
      <c r="B404" s="43" t="s">
        <v>837</v>
      </c>
      <c r="C404" s="34">
        <v>1.3089999999999999E-2</v>
      </c>
      <c r="D404" s="35">
        <v>101</v>
      </c>
      <c r="E404" s="35">
        <v>101</v>
      </c>
      <c r="F404" s="35">
        <v>101</v>
      </c>
      <c r="G404" s="35">
        <v>102.2</v>
      </c>
      <c r="H404" s="35">
        <v>103.2</v>
      </c>
      <c r="I404" s="35">
        <v>103.2</v>
      </c>
      <c r="J404" s="35">
        <v>101.6</v>
      </c>
      <c r="K404" s="35">
        <v>99.5</v>
      </c>
      <c r="L404" s="35">
        <v>100</v>
      </c>
      <c r="M404" s="35">
        <v>100</v>
      </c>
      <c r="N404" s="35">
        <v>100</v>
      </c>
      <c r="O404" s="35">
        <v>99</v>
      </c>
      <c r="P404" s="35">
        <v>98.5</v>
      </c>
      <c r="Q404" s="35">
        <v>99.4</v>
      </c>
      <c r="R404" s="35">
        <v>100.3</v>
      </c>
      <c r="S404" s="35">
        <v>101.4</v>
      </c>
      <c r="T404" s="35">
        <v>101.4</v>
      </c>
      <c r="U404" s="35">
        <v>102.3</v>
      </c>
      <c r="V404" s="35">
        <v>103.1</v>
      </c>
      <c r="W404" s="35">
        <v>103.1</v>
      </c>
      <c r="X404" s="35">
        <v>103.1</v>
      </c>
      <c r="Y404" s="35">
        <v>103.1</v>
      </c>
      <c r="Z404" s="35">
        <v>103.1</v>
      </c>
      <c r="AA404" s="35">
        <v>103.1</v>
      </c>
      <c r="AB404" s="35">
        <v>103.1</v>
      </c>
      <c r="AC404" s="35">
        <v>103.1</v>
      </c>
      <c r="AD404" s="35">
        <v>113</v>
      </c>
      <c r="AE404" s="35">
        <v>113</v>
      </c>
      <c r="AF404" s="35">
        <v>113</v>
      </c>
      <c r="AG404" s="35">
        <v>113</v>
      </c>
      <c r="AH404" s="35">
        <v>113</v>
      </c>
      <c r="AI404" s="35">
        <v>114.1</v>
      </c>
      <c r="AJ404" s="35">
        <v>114.1</v>
      </c>
      <c r="AK404" s="35">
        <v>114.1</v>
      </c>
      <c r="AL404" s="35">
        <v>114.1</v>
      </c>
      <c r="AM404" s="35">
        <v>116.1</v>
      </c>
      <c r="AN404" s="35">
        <v>119.3</v>
      </c>
      <c r="AO404" s="35">
        <v>119.3</v>
      </c>
      <c r="AP404" s="35">
        <v>118.8</v>
      </c>
      <c r="AQ404" s="35">
        <v>118.8</v>
      </c>
      <c r="AR404" s="35">
        <v>118.8</v>
      </c>
      <c r="AS404" s="35">
        <v>118.5</v>
      </c>
      <c r="AT404" s="35">
        <v>121.2</v>
      </c>
      <c r="AU404" s="35">
        <v>120.3</v>
      </c>
      <c r="AV404" s="35">
        <v>120.1</v>
      </c>
      <c r="AW404" s="35">
        <v>120.1</v>
      </c>
      <c r="AX404" s="35">
        <v>120.1</v>
      </c>
      <c r="AY404" s="35">
        <v>119.3</v>
      </c>
      <c r="AZ404" s="35">
        <v>120.5</v>
      </c>
      <c r="BA404" s="35">
        <v>120.4</v>
      </c>
      <c r="BB404" s="35">
        <v>120.1</v>
      </c>
      <c r="BC404" s="35">
        <v>120.1</v>
      </c>
      <c r="BD404" s="35">
        <v>120.1</v>
      </c>
      <c r="BE404" s="35">
        <v>120.1</v>
      </c>
      <c r="BF404" s="35">
        <v>120.1</v>
      </c>
      <c r="BG404" s="35">
        <v>120.1</v>
      </c>
      <c r="BH404" s="35">
        <v>120.1</v>
      </c>
      <c r="BI404" s="35">
        <v>120.1</v>
      </c>
      <c r="BJ404" s="35">
        <v>120.1</v>
      </c>
      <c r="BK404" s="35">
        <v>120.1</v>
      </c>
      <c r="BL404" s="35">
        <v>120.1</v>
      </c>
      <c r="BM404" s="35">
        <v>120.1</v>
      </c>
      <c r="BN404" s="35">
        <v>120.1</v>
      </c>
      <c r="BO404" s="35">
        <v>120.7</v>
      </c>
      <c r="BP404" s="35">
        <v>120.7</v>
      </c>
      <c r="BQ404" s="35">
        <v>120.7</v>
      </c>
      <c r="BR404" s="35">
        <v>120.7</v>
      </c>
      <c r="BS404" s="35">
        <v>120.7</v>
      </c>
      <c r="BT404" s="35">
        <v>120.7</v>
      </c>
      <c r="BU404" s="35">
        <v>123.6</v>
      </c>
      <c r="BV404" s="35">
        <v>123.6</v>
      </c>
      <c r="BW404" s="35">
        <v>123.6</v>
      </c>
      <c r="BX404" s="35">
        <v>123.6</v>
      </c>
      <c r="BY404" s="35">
        <v>123.6</v>
      </c>
      <c r="BZ404" s="35">
        <v>123.7</v>
      </c>
      <c r="CA404" s="35">
        <v>124.8</v>
      </c>
      <c r="CB404" s="35">
        <v>124.8</v>
      </c>
      <c r="CC404" s="35">
        <v>124.8</v>
      </c>
      <c r="CD404" s="35">
        <v>124.8</v>
      </c>
      <c r="CE404" s="35">
        <v>124.8</v>
      </c>
      <c r="CF404" s="35">
        <v>126</v>
      </c>
      <c r="CG404" s="35">
        <v>126.4</v>
      </c>
      <c r="CH404" s="35">
        <v>126.5</v>
      </c>
      <c r="CI404" s="35">
        <v>126.5</v>
      </c>
      <c r="CJ404" s="35">
        <v>126.3</v>
      </c>
      <c r="CK404" s="35">
        <v>125.6</v>
      </c>
      <c r="CL404" s="35">
        <v>126.3</v>
      </c>
    </row>
    <row r="405" spans="1:90">
      <c r="A405" s="43" t="s">
        <v>838</v>
      </c>
      <c r="B405" s="43" t="s">
        <v>839</v>
      </c>
      <c r="C405" s="34">
        <v>9.7800000000000005E-3</v>
      </c>
      <c r="D405" s="35">
        <v>102.5</v>
      </c>
      <c r="E405" s="35">
        <v>102.5</v>
      </c>
      <c r="F405" s="35">
        <v>102.5</v>
      </c>
      <c r="G405" s="35">
        <v>107.5</v>
      </c>
      <c r="H405" s="35">
        <v>111.6</v>
      </c>
      <c r="I405" s="35">
        <v>111.6</v>
      </c>
      <c r="J405" s="35">
        <v>115.3</v>
      </c>
      <c r="K405" s="35">
        <v>115.3</v>
      </c>
      <c r="L405" s="35">
        <v>115.3</v>
      </c>
      <c r="M405" s="35">
        <v>116</v>
      </c>
      <c r="N405" s="35">
        <v>116</v>
      </c>
      <c r="O405" s="35">
        <v>116</v>
      </c>
      <c r="P405" s="35">
        <v>117.6</v>
      </c>
      <c r="Q405" s="35">
        <v>117.6</v>
      </c>
      <c r="R405" s="35">
        <v>117.6</v>
      </c>
      <c r="S405" s="35">
        <v>121.5</v>
      </c>
      <c r="T405" s="35">
        <v>121.5</v>
      </c>
      <c r="U405" s="35">
        <v>121.5</v>
      </c>
      <c r="V405" s="35">
        <v>122.9</v>
      </c>
      <c r="W405" s="35">
        <v>122.9</v>
      </c>
      <c r="X405" s="35">
        <v>123.1</v>
      </c>
      <c r="Y405" s="35">
        <v>123.7</v>
      </c>
      <c r="Z405" s="35">
        <v>123.5</v>
      </c>
      <c r="AA405" s="35">
        <v>123.2</v>
      </c>
      <c r="AB405" s="35">
        <v>123.9</v>
      </c>
      <c r="AC405" s="35">
        <v>123.9</v>
      </c>
      <c r="AD405" s="35">
        <v>124.2</v>
      </c>
      <c r="AE405" s="35">
        <v>125.3</v>
      </c>
      <c r="AF405" s="35">
        <v>125.3</v>
      </c>
      <c r="AG405" s="35">
        <v>125.3</v>
      </c>
      <c r="AH405" s="35">
        <v>125.1</v>
      </c>
      <c r="AI405" s="35">
        <v>125.1</v>
      </c>
      <c r="AJ405" s="35">
        <v>125</v>
      </c>
      <c r="AK405" s="35">
        <v>131.80000000000001</v>
      </c>
      <c r="AL405" s="35">
        <v>131.80000000000001</v>
      </c>
      <c r="AM405" s="35">
        <v>131.80000000000001</v>
      </c>
      <c r="AN405" s="35">
        <v>126.4</v>
      </c>
      <c r="AO405" s="35">
        <v>126.2</v>
      </c>
      <c r="AP405" s="35">
        <v>126.4</v>
      </c>
      <c r="AQ405" s="35">
        <v>126.4</v>
      </c>
      <c r="AR405" s="35">
        <v>126.4</v>
      </c>
      <c r="AS405" s="35">
        <v>126.4</v>
      </c>
      <c r="AT405" s="35">
        <v>126.2</v>
      </c>
      <c r="AU405" s="35">
        <v>124.1</v>
      </c>
      <c r="AV405" s="35">
        <v>124.3</v>
      </c>
      <c r="AW405" s="35">
        <v>124.3</v>
      </c>
      <c r="AX405" s="35">
        <v>124.3</v>
      </c>
      <c r="AY405" s="35">
        <v>124.3</v>
      </c>
      <c r="AZ405" s="35">
        <v>125.4</v>
      </c>
      <c r="BA405" s="35">
        <v>125.4</v>
      </c>
      <c r="BB405" s="35">
        <v>125.4</v>
      </c>
      <c r="BC405" s="35">
        <v>125.4</v>
      </c>
      <c r="BD405" s="35">
        <v>125.4</v>
      </c>
      <c r="BE405" s="35">
        <v>125.4</v>
      </c>
      <c r="BF405" s="35">
        <v>125.4</v>
      </c>
      <c r="BG405" s="35">
        <v>125.4</v>
      </c>
      <c r="BH405" s="35">
        <v>125.4</v>
      </c>
      <c r="BI405" s="35">
        <v>125.4</v>
      </c>
      <c r="BJ405" s="35">
        <v>126.3</v>
      </c>
      <c r="BK405" s="35">
        <v>126.2</v>
      </c>
      <c r="BL405" s="35">
        <v>123.5</v>
      </c>
      <c r="BM405" s="35">
        <v>122.1</v>
      </c>
      <c r="BN405" s="35">
        <v>119.9</v>
      </c>
      <c r="BO405" s="35">
        <v>123.8</v>
      </c>
      <c r="BP405" s="35">
        <v>123.7</v>
      </c>
      <c r="BQ405" s="35">
        <v>123.7</v>
      </c>
      <c r="BR405" s="35">
        <v>124.2</v>
      </c>
      <c r="BS405" s="35">
        <v>129.6</v>
      </c>
      <c r="BT405" s="35">
        <v>131.30000000000001</v>
      </c>
      <c r="BU405" s="35">
        <v>130.9</v>
      </c>
      <c r="BV405" s="35">
        <v>130.9</v>
      </c>
      <c r="BW405" s="35">
        <v>131.30000000000001</v>
      </c>
      <c r="BX405" s="35">
        <v>131.19999999999999</v>
      </c>
      <c r="BY405" s="35">
        <v>144.30000000000001</v>
      </c>
      <c r="BZ405" s="35">
        <v>148.6</v>
      </c>
      <c r="CA405" s="35">
        <v>148.6</v>
      </c>
      <c r="CB405" s="35">
        <v>147.80000000000001</v>
      </c>
      <c r="CC405" s="35">
        <v>143.80000000000001</v>
      </c>
      <c r="CD405" s="35">
        <v>142.19999999999999</v>
      </c>
      <c r="CE405" s="35">
        <v>140.19999999999999</v>
      </c>
      <c r="CF405" s="35">
        <v>139.4</v>
      </c>
      <c r="CG405" s="35">
        <v>148.4</v>
      </c>
      <c r="CH405" s="35">
        <v>153</v>
      </c>
      <c r="CI405" s="35">
        <v>154.80000000000001</v>
      </c>
      <c r="CJ405" s="35">
        <v>156</v>
      </c>
      <c r="CK405" s="35">
        <v>154.1</v>
      </c>
      <c r="CL405" s="35">
        <v>153.5</v>
      </c>
    </row>
    <row r="406" spans="1:90">
      <c r="A406" s="43" t="s">
        <v>840</v>
      </c>
      <c r="B406" s="43" t="s">
        <v>841</v>
      </c>
      <c r="C406" s="34">
        <v>4.2500000000000003E-3</v>
      </c>
      <c r="D406" s="35">
        <v>100.3</v>
      </c>
      <c r="E406" s="35">
        <v>100.3</v>
      </c>
      <c r="F406" s="35">
        <v>100.3</v>
      </c>
      <c r="G406" s="35">
        <v>100.9</v>
      </c>
      <c r="H406" s="35">
        <v>100.9</v>
      </c>
      <c r="I406" s="35">
        <v>100.9</v>
      </c>
      <c r="J406" s="35">
        <v>100.9</v>
      </c>
      <c r="K406" s="35">
        <v>100.9</v>
      </c>
      <c r="L406" s="35">
        <v>100.9</v>
      </c>
      <c r="M406" s="35">
        <v>100.9</v>
      </c>
      <c r="N406" s="35">
        <v>100.9</v>
      </c>
      <c r="O406" s="35">
        <v>100.9</v>
      </c>
      <c r="P406" s="35">
        <v>100.9</v>
      </c>
      <c r="Q406" s="35">
        <v>101.2</v>
      </c>
      <c r="R406" s="35">
        <v>101.5</v>
      </c>
      <c r="S406" s="35">
        <v>103.2</v>
      </c>
      <c r="T406" s="35">
        <v>103.2</v>
      </c>
      <c r="U406" s="35">
        <v>104.7</v>
      </c>
      <c r="V406" s="35">
        <v>106</v>
      </c>
      <c r="W406" s="35">
        <v>106</v>
      </c>
      <c r="X406" s="35">
        <v>106</v>
      </c>
      <c r="Y406" s="35">
        <v>106</v>
      </c>
      <c r="Z406" s="35">
        <v>106</v>
      </c>
      <c r="AA406" s="35">
        <v>107.5</v>
      </c>
      <c r="AB406" s="35">
        <v>107.5</v>
      </c>
      <c r="AC406" s="35">
        <v>107.5</v>
      </c>
      <c r="AD406" s="35">
        <v>107.5</v>
      </c>
      <c r="AE406" s="35">
        <v>109.5</v>
      </c>
      <c r="AF406" s="35">
        <v>109.5</v>
      </c>
      <c r="AG406" s="35">
        <v>109.5</v>
      </c>
      <c r="AH406" s="35">
        <v>109.9</v>
      </c>
      <c r="AI406" s="35">
        <v>110.4</v>
      </c>
      <c r="AJ406" s="35">
        <v>110.7</v>
      </c>
      <c r="AK406" s="35">
        <v>112.1</v>
      </c>
      <c r="AL406" s="35">
        <v>112.1</v>
      </c>
      <c r="AM406" s="35">
        <v>111.1</v>
      </c>
      <c r="AN406" s="35">
        <v>110.9</v>
      </c>
      <c r="AO406" s="35">
        <v>110.9</v>
      </c>
      <c r="AP406" s="35">
        <v>110.9</v>
      </c>
      <c r="AQ406" s="35">
        <v>111.9</v>
      </c>
      <c r="AR406" s="35">
        <v>111.9</v>
      </c>
      <c r="AS406" s="35">
        <v>111.9</v>
      </c>
      <c r="AT406" s="35">
        <v>113.4</v>
      </c>
      <c r="AU406" s="35">
        <v>113.4</v>
      </c>
      <c r="AV406" s="35">
        <v>113.4</v>
      </c>
      <c r="AW406" s="35">
        <v>113.4</v>
      </c>
      <c r="AX406" s="35">
        <v>113.4</v>
      </c>
      <c r="AY406" s="35">
        <v>113.4</v>
      </c>
      <c r="AZ406" s="35">
        <v>113.4</v>
      </c>
      <c r="BA406" s="35">
        <v>113.4</v>
      </c>
      <c r="BB406" s="35">
        <v>113.4</v>
      </c>
      <c r="BC406" s="35">
        <v>113.4</v>
      </c>
      <c r="BD406" s="35">
        <v>113.4</v>
      </c>
      <c r="BE406" s="35">
        <v>113.4</v>
      </c>
      <c r="BF406" s="35">
        <v>113.4</v>
      </c>
      <c r="BG406" s="35">
        <v>113.4</v>
      </c>
      <c r="BH406" s="35">
        <v>114.4</v>
      </c>
      <c r="BI406" s="35">
        <v>114.4</v>
      </c>
      <c r="BJ406" s="35">
        <v>114.4</v>
      </c>
      <c r="BK406" s="35">
        <v>114.4</v>
      </c>
      <c r="BL406" s="35">
        <v>118.8</v>
      </c>
      <c r="BM406" s="35">
        <v>118.8</v>
      </c>
      <c r="BN406" s="35">
        <v>121.1</v>
      </c>
      <c r="BO406" s="35">
        <v>124.8</v>
      </c>
      <c r="BP406" s="35">
        <v>120.5</v>
      </c>
      <c r="BQ406" s="35">
        <v>123.3</v>
      </c>
      <c r="BR406" s="35">
        <v>123.3</v>
      </c>
      <c r="BS406" s="35">
        <v>126.1</v>
      </c>
      <c r="BT406" s="35">
        <v>126.1</v>
      </c>
      <c r="BU406" s="35">
        <v>126.1</v>
      </c>
      <c r="BV406" s="35">
        <v>127</v>
      </c>
      <c r="BW406" s="35">
        <v>127</v>
      </c>
      <c r="BX406" s="35">
        <v>133</v>
      </c>
      <c r="BY406" s="35">
        <v>133.80000000000001</v>
      </c>
      <c r="BZ406" s="35">
        <v>133.69999999999999</v>
      </c>
      <c r="CA406" s="35">
        <v>137.6</v>
      </c>
      <c r="CB406" s="35">
        <v>140.5</v>
      </c>
      <c r="CC406" s="35">
        <v>140.80000000000001</v>
      </c>
      <c r="CD406" s="35">
        <v>141.69999999999999</v>
      </c>
      <c r="CE406" s="35">
        <v>141.69999999999999</v>
      </c>
      <c r="CF406" s="35">
        <v>141.69999999999999</v>
      </c>
      <c r="CG406" s="35">
        <v>142.80000000000001</v>
      </c>
      <c r="CH406" s="35">
        <v>146.19999999999999</v>
      </c>
      <c r="CI406" s="35">
        <v>150.30000000000001</v>
      </c>
      <c r="CJ406" s="35">
        <v>150.80000000000001</v>
      </c>
      <c r="CK406" s="35">
        <v>151.5</v>
      </c>
      <c r="CL406" s="35">
        <v>151.5</v>
      </c>
    </row>
    <row r="407" spans="1:90">
      <c r="A407" s="43" t="s">
        <v>842</v>
      </c>
      <c r="B407" s="43" t="s">
        <v>843</v>
      </c>
      <c r="C407" s="34">
        <v>7.5230000000000005E-2</v>
      </c>
      <c r="D407" s="35">
        <v>101.2</v>
      </c>
      <c r="E407" s="35">
        <v>101</v>
      </c>
      <c r="F407" s="35">
        <v>101.3</v>
      </c>
      <c r="G407" s="35">
        <v>101.5</v>
      </c>
      <c r="H407" s="35">
        <v>101.6</v>
      </c>
      <c r="I407" s="35">
        <v>101.4</v>
      </c>
      <c r="J407" s="35">
        <v>101.3</v>
      </c>
      <c r="K407" s="35">
        <v>101.2</v>
      </c>
      <c r="L407" s="35">
        <v>101.8</v>
      </c>
      <c r="M407" s="35">
        <v>102.3</v>
      </c>
      <c r="N407" s="35">
        <v>101.8</v>
      </c>
      <c r="O407" s="35">
        <v>102</v>
      </c>
      <c r="P407" s="35">
        <v>103.3</v>
      </c>
      <c r="Q407" s="35">
        <v>104.2</v>
      </c>
      <c r="R407" s="35">
        <v>104.5</v>
      </c>
      <c r="S407" s="35">
        <v>113.5</v>
      </c>
      <c r="T407" s="35">
        <v>114.8</v>
      </c>
      <c r="U407" s="35">
        <v>115.5</v>
      </c>
      <c r="V407" s="35">
        <v>114.8</v>
      </c>
      <c r="W407" s="35">
        <v>114.2</v>
      </c>
      <c r="X407" s="35">
        <v>113.6</v>
      </c>
      <c r="Y407" s="35">
        <v>113.3</v>
      </c>
      <c r="Z407" s="35">
        <v>113.4</v>
      </c>
      <c r="AA407" s="35">
        <v>113.1</v>
      </c>
      <c r="AB407" s="35">
        <v>115.3</v>
      </c>
      <c r="AC407" s="35">
        <v>115.5</v>
      </c>
      <c r="AD407" s="35">
        <v>115.4</v>
      </c>
      <c r="AE407" s="35">
        <v>121</v>
      </c>
      <c r="AF407" s="35">
        <v>120.3</v>
      </c>
      <c r="AG407" s="35">
        <v>120.3</v>
      </c>
      <c r="AH407" s="35">
        <v>120.1</v>
      </c>
      <c r="AI407" s="35">
        <v>120.1</v>
      </c>
      <c r="AJ407" s="35">
        <v>120.1</v>
      </c>
      <c r="AK407" s="35">
        <v>120.5</v>
      </c>
      <c r="AL407" s="35">
        <v>121</v>
      </c>
      <c r="AM407" s="35">
        <v>120.5</v>
      </c>
      <c r="AN407" s="35">
        <v>119</v>
      </c>
      <c r="AO407" s="35">
        <v>119.3</v>
      </c>
      <c r="AP407" s="35">
        <v>119.2</v>
      </c>
      <c r="AQ407" s="35">
        <v>121.1</v>
      </c>
      <c r="AR407" s="35">
        <v>122.2</v>
      </c>
      <c r="AS407" s="35">
        <v>122.2</v>
      </c>
      <c r="AT407" s="35">
        <v>123.2</v>
      </c>
      <c r="AU407" s="35">
        <v>124.5</v>
      </c>
      <c r="AV407" s="35">
        <v>123.4</v>
      </c>
      <c r="AW407" s="35">
        <v>121.4</v>
      </c>
      <c r="AX407" s="35">
        <v>121.4</v>
      </c>
      <c r="AY407" s="35">
        <v>122.5</v>
      </c>
      <c r="AZ407" s="35">
        <v>122.8</v>
      </c>
      <c r="BA407" s="35">
        <v>123</v>
      </c>
      <c r="BB407" s="35">
        <v>119</v>
      </c>
      <c r="BC407" s="35">
        <v>123.1</v>
      </c>
      <c r="BD407" s="35">
        <v>121.7</v>
      </c>
      <c r="BE407" s="35">
        <v>119.5</v>
      </c>
      <c r="BF407" s="35">
        <v>124.5</v>
      </c>
      <c r="BG407" s="35">
        <v>124.9</v>
      </c>
      <c r="BH407" s="35">
        <v>125.9</v>
      </c>
      <c r="BI407" s="35">
        <v>124.9</v>
      </c>
      <c r="BJ407" s="35">
        <v>125.1</v>
      </c>
      <c r="BK407" s="35">
        <v>128</v>
      </c>
      <c r="BL407" s="35">
        <v>128.1</v>
      </c>
      <c r="BM407" s="35">
        <v>132.80000000000001</v>
      </c>
      <c r="BN407" s="35">
        <v>136.9</v>
      </c>
      <c r="BO407" s="35">
        <v>144.9</v>
      </c>
      <c r="BP407" s="35">
        <v>142.69999999999999</v>
      </c>
      <c r="BQ407" s="35">
        <v>144.80000000000001</v>
      </c>
      <c r="BR407" s="35">
        <v>151.5</v>
      </c>
      <c r="BS407" s="35">
        <v>148.19999999999999</v>
      </c>
      <c r="BT407" s="35">
        <v>146.1</v>
      </c>
      <c r="BU407" s="35">
        <v>150.5</v>
      </c>
      <c r="BV407" s="35">
        <v>155.80000000000001</v>
      </c>
      <c r="BW407" s="35">
        <v>157</v>
      </c>
      <c r="BX407" s="35">
        <v>168.4</v>
      </c>
      <c r="BY407" s="35">
        <v>178.3</v>
      </c>
      <c r="BZ407" s="35">
        <v>175.3</v>
      </c>
      <c r="CA407" s="35">
        <v>177.1</v>
      </c>
      <c r="CB407" s="35">
        <v>175.7</v>
      </c>
      <c r="CC407" s="35">
        <v>174</v>
      </c>
      <c r="CD407" s="35">
        <v>171.6</v>
      </c>
      <c r="CE407" s="35">
        <v>169.4</v>
      </c>
      <c r="CF407" s="35">
        <v>171.4</v>
      </c>
      <c r="CG407" s="35">
        <v>172.8</v>
      </c>
      <c r="CH407" s="35">
        <v>168.5</v>
      </c>
      <c r="CI407" s="35">
        <v>166.8</v>
      </c>
      <c r="CJ407" s="35">
        <v>168.1</v>
      </c>
      <c r="CK407" s="35">
        <v>167.4</v>
      </c>
      <c r="CL407" s="35">
        <v>167.6</v>
      </c>
    </row>
    <row r="408" spans="1:90">
      <c r="A408" s="43" t="s">
        <v>844</v>
      </c>
      <c r="B408" s="43" t="s">
        <v>845</v>
      </c>
      <c r="C408" s="34">
        <v>12.0177</v>
      </c>
      <c r="D408" s="35">
        <v>101.3</v>
      </c>
      <c r="E408" s="35">
        <v>101.5</v>
      </c>
      <c r="F408" s="35">
        <v>101.9</v>
      </c>
      <c r="G408" s="35">
        <v>103.6</v>
      </c>
      <c r="H408" s="35">
        <v>103.4</v>
      </c>
      <c r="I408" s="35">
        <v>103.1</v>
      </c>
      <c r="J408" s="35">
        <v>103.4</v>
      </c>
      <c r="K408" s="35">
        <v>103.5</v>
      </c>
      <c r="L408" s="35">
        <v>103.7</v>
      </c>
      <c r="M408" s="35">
        <v>103.6</v>
      </c>
      <c r="N408" s="35">
        <v>103.9</v>
      </c>
      <c r="O408" s="35">
        <v>103.7</v>
      </c>
      <c r="P408" s="35">
        <v>104.3</v>
      </c>
      <c r="Q408" s="35">
        <v>104.5</v>
      </c>
      <c r="R408" s="35">
        <v>104.8</v>
      </c>
      <c r="S408" s="35">
        <v>106.7</v>
      </c>
      <c r="T408" s="35">
        <v>107.2</v>
      </c>
      <c r="U408" s="35">
        <v>107.8</v>
      </c>
      <c r="V408" s="35">
        <v>108.3</v>
      </c>
      <c r="W408" s="35">
        <v>108.8</v>
      </c>
      <c r="X408" s="35">
        <v>109.6</v>
      </c>
      <c r="Y408" s="35">
        <v>109.5</v>
      </c>
      <c r="Z408" s="35">
        <v>109.5</v>
      </c>
      <c r="AA408" s="35">
        <v>109.6</v>
      </c>
      <c r="AB408" s="35">
        <v>110.1</v>
      </c>
      <c r="AC408" s="35">
        <v>110</v>
      </c>
      <c r="AD408" s="35">
        <v>110.2</v>
      </c>
      <c r="AE408" s="35">
        <v>110.9</v>
      </c>
      <c r="AF408" s="35">
        <v>111</v>
      </c>
      <c r="AG408" s="35">
        <v>111.5</v>
      </c>
      <c r="AH408" s="35">
        <v>111.9</v>
      </c>
      <c r="AI408" s="35">
        <v>112</v>
      </c>
      <c r="AJ408" s="35">
        <v>112.1</v>
      </c>
      <c r="AK408" s="35">
        <v>112.8</v>
      </c>
      <c r="AL408" s="35">
        <v>112.9</v>
      </c>
      <c r="AM408" s="35">
        <v>113.7</v>
      </c>
      <c r="AN408" s="35">
        <v>114.8</v>
      </c>
      <c r="AO408" s="35">
        <v>114.9</v>
      </c>
      <c r="AP408" s="35">
        <v>115.5</v>
      </c>
      <c r="AQ408" s="35">
        <v>116.6</v>
      </c>
      <c r="AR408" s="35">
        <v>117.9</v>
      </c>
      <c r="AS408" s="35">
        <v>118.9</v>
      </c>
      <c r="AT408" s="35">
        <v>119.4</v>
      </c>
      <c r="AU408" s="35">
        <v>120.6</v>
      </c>
      <c r="AV408" s="35">
        <v>120</v>
      </c>
      <c r="AW408" s="35">
        <v>119.7</v>
      </c>
      <c r="AX408" s="35">
        <v>118.3</v>
      </c>
      <c r="AY408" s="35">
        <v>116.6</v>
      </c>
      <c r="AZ408" s="35">
        <v>116.4</v>
      </c>
      <c r="BA408" s="35">
        <v>116.3</v>
      </c>
      <c r="BB408" s="35">
        <v>116.1</v>
      </c>
      <c r="BC408" s="35">
        <v>116.2</v>
      </c>
      <c r="BD408" s="35">
        <v>116.5</v>
      </c>
      <c r="BE408" s="35">
        <v>116.3</v>
      </c>
      <c r="BF408" s="35">
        <v>117</v>
      </c>
      <c r="BG408" s="35">
        <v>117.5</v>
      </c>
      <c r="BH408" s="35">
        <v>117.4</v>
      </c>
      <c r="BI408" s="35">
        <v>117.2</v>
      </c>
      <c r="BJ408" s="35">
        <v>117.2</v>
      </c>
      <c r="BK408" s="35">
        <v>118.3</v>
      </c>
      <c r="BL408" s="35">
        <v>119.3</v>
      </c>
      <c r="BM408" s="35">
        <v>119.8</v>
      </c>
      <c r="BN408" s="35">
        <v>120.4</v>
      </c>
      <c r="BO408" s="35">
        <v>122.6</v>
      </c>
      <c r="BP408" s="35">
        <v>122.6</v>
      </c>
      <c r="BQ408" s="35">
        <v>122.4</v>
      </c>
      <c r="BR408" s="35">
        <v>122.1</v>
      </c>
      <c r="BS408" s="35">
        <v>122.6</v>
      </c>
      <c r="BT408" s="35">
        <v>122.8</v>
      </c>
      <c r="BU408" s="35">
        <v>123</v>
      </c>
      <c r="BV408" s="35">
        <v>123.3</v>
      </c>
      <c r="BW408" s="35">
        <v>124.2</v>
      </c>
      <c r="BX408" s="35">
        <v>125.9</v>
      </c>
      <c r="BY408" s="35">
        <v>127.7</v>
      </c>
      <c r="BZ408" s="35">
        <v>129.30000000000001</v>
      </c>
      <c r="CA408" s="35">
        <v>131</v>
      </c>
      <c r="CB408" s="35">
        <v>131.80000000000001</v>
      </c>
      <c r="CC408" s="35">
        <v>132.19999999999999</v>
      </c>
      <c r="CD408" s="35">
        <v>132.69999999999999</v>
      </c>
      <c r="CE408" s="35">
        <v>133</v>
      </c>
      <c r="CF408" s="35">
        <v>133.80000000000001</v>
      </c>
      <c r="CG408" s="35">
        <v>135.19999999999999</v>
      </c>
      <c r="CH408" s="35">
        <v>135.6</v>
      </c>
      <c r="CI408" s="35">
        <v>136.5</v>
      </c>
      <c r="CJ408" s="35">
        <v>137.80000000000001</v>
      </c>
      <c r="CK408" s="35">
        <v>137.9</v>
      </c>
      <c r="CL408" s="35">
        <v>139.19999999999999</v>
      </c>
    </row>
    <row r="409" spans="1:90">
      <c r="A409" s="43" t="s">
        <v>846</v>
      </c>
      <c r="B409" s="43" t="s">
        <v>847</v>
      </c>
      <c r="C409" s="34">
        <v>1.1873400000000001</v>
      </c>
      <c r="D409" s="35">
        <v>102.7</v>
      </c>
      <c r="E409" s="35">
        <v>103.3</v>
      </c>
      <c r="F409" s="35">
        <v>103.8</v>
      </c>
      <c r="G409" s="35">
        <v>106.8</v>
      </c>
      <c r="H409" s="35">
        <v>106.6</v>
      </c>
      <c r="I409" s="35">
        <v>106.8</v>
      </c>
      <c r="J409" s="35">
        <v>107</v>
      </c>
      <c r="K409" s="35">
        <v>106.7</v>
      </c>
      <c r="L409" s="35">
        <v>106.4</v>
      </c>
      <c r="M409" s="35">
        <v>106.2</v>
      </c>
      <c r="N409" s="35">
        <v>106.4</v>
      </c>
      <c r="O409" s="35">
        <v>106.1</v>
      </c>
      <c r="P409" s="35">
        <v>106.3</v>
      </c>
      <c r="Q409" s="35">
        <v>106.1</v>
      </c>
      <c r="R409" s="35">
        <v>105.8</v>
      </c>
      <c r="S409" s="35">
        <v>108.2</v>
      </c>
      <c r="T409" s="35">
        <v>108.5</v>
      </c>
      <c r="U409" s="35">
        <v>109</v>
      </c>
      <c r="V409" s="35">
        <v>108</v>
      </c>
      <c r="W409" s="35">
        <v>109</v>
      </c>
      <c r="X409" s="35">
        <v>109.8</v>
      </c>
      <c r="Y409" s="35">
        <v>109.6</v>
      </c>
      <c r="Z409" s="35">
        <v>110.1</v>
      </c>
      <c r="AA409" s="35">
        <v>110.6</v>
      </c>
      <c r="AB409" s="35">
        <v>109.8</v>
      </c>
      <c r="AC409" s="35">
        <v>110.6</v>
      </c>
      <c r="AD409" s="35">
        <v>110.5</v>
      </c>
      <c r="AE409" s="35">
        <v>111.9</v>
      </c>
      <c r="AF409" s="35">
        <v>112.1</v>
      </c>
      <c r="AG409" s="35">
        <v>113</v>
      </c>
      <c r="AH409" s="35">
        <v>114.6</v>
      </c>
      <c r="AI409" s="35">
        <v>116</v>
      </c>
      <c r="AJ409" s="35">
        <v>116.9</v>
      </c>
      <c r="AK409" s="35">
        <v>118.8</v>
      </c>
      <c r="AL409" s="35">
        <v>119</v>
      </c>
      <c r="AM409" s="35">
        <v>120</v>
      </c>
      <c r="AN409" s="35">
        <v>119.9</v>
      </c>
      <c r="AO409" s="35">
        <v>120.9</v>
      </c>
      <c r="AP409" s="35">
        <v>121.8</v>
      </c>
      <c r="AQ409" s="35">
        <v>123.4</v>
      </c>
      <c r="AR409" s="35">
        <v>124.6</v>
      </c>
      <c r="AS409" s="35">
        <v>124.9</v>
      </c>
      <c r="AT409" s="35">
        <v>125.5</v>
      </c>
      <c r="AU409" s="35">
        <v>126.9</v>
      </c>
      <c r="AV409" s="35">
        <v>126.8</v>
      </c>
      <c r="AW409" s="35">
        <v>127.7</v>
      </c>
      <c r="AX409" s="35">
        <v>127.7</v>
      </c>
      <c r="AY409" s="35">
        <v>126.1</v>
      </c>
      <c r="AZ409" s="35">
        <v>127.3</v>
      </c>
      <c r="BA409" s="35">
        <v>127.6</v>
      </c>
      <c r="BB409" s="35">
        <v>125.8</v>
      </c>
      <c r="BC409" s="35">
        <v>126.3</v>
      </c>
      <c r="BD409" s="35">
        <v>125.5</v>
      </c>
      <c r="BE409" s="35">
        <v>125.5</v>
      </c>
      <c r="BF409" s="35">
        <v>124.9</v>
      </c>
      <c r="BG409" s="35">
        <v>123.8</v>
      </c>
      <c r="BH409" s="35">
        <v>125.4</v>
      </c>
      <c r="BI409" s="35">
        <v>124.3</v>
      </c>
      <c r="BJ409" s="35">
        <v>124.6</v>
      </c>
      <c r="BK409" s="35">
        <v>125</v>
      </c>
      <c r="BL409" s="35">
        <v>124.7</v>
      </c>
      <c r="BM409" s="35">
        <v>124.9</v>
      </c>
      <c r="BN409" s="35">
        <v>125.1</v>
      </c>
      <c r="BO409" s="35">
        <v>124.9</v>
      </c>
      <c r="BP409" s="35">
        <v>125.2</v>
      </c>
      <c r="BQ409" s="35">
        <v>125.8</v>
      </c>
      <c r="BR409" s="35">
        <v>125.3</v>
      </c>
      <c r="BS409" s="35">
        <v>125</v>
      </c>
      <c r="BT409" s="35">
        <v>124.9</v>
      </c>
      <c r="BU409" s="35">
        <v>125.8</v>
      </c>
      <c r="BV409" s="35">
        <v>125.5</v>
      </c>
      <c r="BW409" s="35">
        <v>126.8</v>
      </c>
      <c r="BX409" s="35">
        <v>127.4</v>
      </c>
      <c r="BY409" s="35">
        <v>128.30000000000001</v>
      </c>
      <c r="BZ409" s="35">
        <v>130.19999999999999</v>
      </c>
      <c r="CA409" s="35">
        <v>132.80000000000001</v>
      </c>
      <c r="CB409" s="35">
        <v>135.19999999999999</v>
      </c>
      <c r="CC409" s="35">
        <v>137.19999999999999</v>
      </c>
      <c r="CD409" s="35">
        <v>138.6</v>
      </c>
      <c r="CE409" s="35">
        <v>137.9</v>
      </c>
      <c r="CF409" s="35">
        <v>137.19999999999999</v>
      </c>
      <c r="CG409" s="35">
        <v>137.9</v>
      </c>
      <c r="CH409" s="35">
        <v>139.19999999999999</v>
      </c>
      <c r="CI409" s="35">
        <v>139.5</v>
      </c>
      <c r="CJ409" s="35">
        <v>140.9</v>
      </c>
      <c r="CK409" s="35">
        <v>141.5</v>
      </c>
      <c r="CL409" s="35">
        <v>141</v>
      </c>
    </row>
    <row r="410" spans="1:90">
      <c r="A410" s="43" t="s">
        <v>848</v>
      </c>
      <c r="B410" s="43" t="s">
        <v>849</v>
      </c>
      <c r="C410" s="34">
        <v>9.9589999999999998E-2</v>
      </c>
      <c r="D410" s="35">
        <v>101.3</v>
      </c>
      <c r="E410" s="35">
        <v>102</v>
      </c>
      <c r="F410" s="35">
        <v>102</v>
      </c>
      <c r="G410" s="35">
        <v>103.2</v>
      </c>
      <c r="H410" s="35">
        <v>103.2</v>
      </c>
      <c r="I410" s="35">
        <v>103.2</v>
      </c>
      <c r="J410" s="35">
        <v>103.8</v>
      </c>
      <c r="K410" s="35">
        <v>103.8</v>
      </c>
      <c r="L410" s="35">
        <v>103.7</v>
      </c>
      <c r="M410" s="35">
        <v>103.4</v>
      </c>
      <c r="N410" s="35">
        <v>103.2</v>
      </c>
      <c r="O410" s="35">
        <v>103.7</v>
      </c>
      <c r="P410" s="35">
        <v>106.5</v>
      </c>
      <c r="Q410" s="35">
        <v>106.5</v>
      </c>
      <c r="R410" s="35">
        <v>106.5</v>
      </c>
      <c r="S410" s="35">
        <v>115.7</v>
      </c>
      <c r="T410" s="35">
        <v>116.1</v>
      </c>
      <c r="U410" s="35">
        <v>116.1</v>
      </c>
      <c r="V410" s="35">
        <v>116.7</v>
      </c>
      <c r="W410" s="35">
        <v>116.7</v>
      </c>
      <c r="X410" s="35">
        <v>116.9</v>
      </c>
      <c r="Y410" s="35">
        <v>120.1</v>
      </c>
      <c r="Z410" s="35">
        <v>120.1</v>
      </c>
      <c r="AA410" s="35">
        <v>120.5</v>
      </c>
      <c r="AB410" s="35">
        <v>120.5</v>
      </c>
      <c r="AC410" s="35">
        <v>121.4</v>
      </c>
      <c r="AD410" s="35">
        <v>121.5</v>
      </c>
      <c r="AE410" s="35">
        <v>122.7</v>
      </c>
      <c r="AF410" s="35">
        <v>122.7</v>
      </c>
      <c r="AG410" s="35">
        <v>122.7</v>
      </c>
      <c r="AH410" s="35">
        <v>123.8</v>
      </c>
      <c r="AI410" s="35">
        <v>123.8</v>
      </c>
      <c r="AJ410" s="35">
        <v>124.6</v>
      </c>
      <c r="AK410" s="35">
        <v>125.5</v>
      </c>
      <c r="AL410" s="35">
        <v>125.5</v>
      </c>
      <c r="AM410" s="35">
        <v>126.7</v>
      </c>
      <c r="AN410" s="35">
        <v>128.6</v>
      </c>
      <c r="AO410" s="35">
        <v>128.6</v>
      </c>
      <c r="AP410" s="35">
        <v>128.6</v>
      </c>
      <c r="AQ410" s="35">
        <v>132.19999999999999</v>
      </c>
      <c r="AR410" s="35">
        <v>132.19999999999999</v>
      </c>
      <c r="AS410" s="35">
        <v>132.19999999999999</v>
      </c>
      <c r="AT410" s="35">
        <v>132.19999999999999</v>
      </c>
      <c r="AU410" s="35">
        <v>135.6</v>
      </c>
      <c r="AV410" s="35">
        <v>135.6</v>
      </c>
      <c r="AW410" s="35">
        <v>135.6</v>
      </c>
      <c r="AX410" s="35">
        <v>135.6</v>
      </c>
      <c r="AY410" s="35">
        <v>135.6</v>
      </c>
      <c r="AZ410" s="35">
        <v>131.9</v>
      </c>
      <c r="BA410" s="35">
        <v>131</v>
      </c>
      <c r="BB410" s="35">
        <v>129.5</v>
      </c>
      <c r="BC410" s="35">
        <v>132.69999999999999</v>
      </c>
      <c r="BD410" s="35">
        <v>132.30000000000001</v>
      </c>
      <c r="BE410" s="35">
        <v>133.69999999999999</v>
      </c>
      <c r="BF410" s="35">
        <v>133.5</v>
      </c>
      <c r="BG410" s="35">
        <v>132.9</v>
      </c>
      <c r="BH410" s="35">
        <v>132.9</v>
      </c>
      <c r="BI410" s="35">
        <v>134.69999999999999</v>
      </c>
      <c r="BJ410" s="35">
        <v>135.5</v>
      </c>
      <c r="BK410" s="35">
        <v>135.5</v>
      </c>
      <c r="BL410" s="35">
        <v>135.80000000000001</v>
      </c>
      <c r="BM410" s="35">
        <v>135.19999999999999</v>
      </c>
      <c r="BN410" s="35">
        <v>138.4</v>
      </c>
      <c r="BO410" s="35">
        <v>138.69999999999999</v>
      </c>
      <c r="BP410" s="35">
        <v>139.4</v>
      </c>
      <c r="BQ410" s="35">
        <v>139.4</v>
      </c>
      <c r="BR410" s="35">
        <v>139.4</v>
      </c>
      <c r="BS410" s="35">
        <v>139.4</v>
      </c>
      <c r="BT410" s="35">
        <v>139.4</v>
      </c>
      <c r="BU410" s="35">
        <v>139.4</v>
      </c>
      <c r="BV410" s="35">
        <v>139.4</v>
      </c>
      <c r="BW410" s="35">
        <v>139.4</v>
      </c>
      <c r="BX410" s="35">
        <v>140.30000000000001</v>
      </c>
      <c r="BY410" s="35">
        <v>140.6</v>
      </c>
      <c r="BZ410" s="35">
        <v>140.80000000000001</v>
      </c>
      <c r="CA410" s="35">
        <v>141.4</v>
      </c>
      <c r="CB410" s="35">
        <v>141.4</v>
      </c>
      <c r="CC410" s="35">
        <v>144.5</v>
      </c>
      <c r="CD410" s="35">
        <v>145.19999999999999</v>
      </c>
      <c r="CE410" s="35">
        <v>145.19999999999999</v>
      </c>
      <c r="CF410" s="35">
        <v>143.4</v>
      </c>
      <c r="CG410" s="35">
        <v>143.4</v>
      </c>
      <c r="CH410" s="35">
        <v>147.19999999999999</v>
      </c>
      <c r="CI410" s="35">
        <v>149.1</v>
      </c>
      <c r="CJ410" s="35">
        <v>149.1</v>
      </c>
      <c r="CK410" s="35">
        <v>149.1</v>
      </c>
      <c r="CL410" s="35">
        <v>149.19999999999999</v>
      </c>
    </row>
    <row r="411" spans="1:90">
      <c r="A411" s="43" t="s">
        <v>850</v>
      </c>
      <c r="B411" s="43" t="s">
        <v>851</v>
      </c>
      <c r="C411" s="34">
        <v>0.17510000000000001</v>
      </c>
      <c r="D411" s="35">
        <v>105.2</v>
      </c>
      <c r="E411" s="35">
        <v>105.1</v>
      </c>
      <c r="F411" s="35">
        <v>104.5</v>
      </c>
      <c r="G411" s="35">
        <v>106.1</v>
      </c>
      <c r="H411" s="35">
        <v>105.5</v>
      </c>
      <c r="I411" s="35">
        <v>105</v>
      </c>
      <c r="J411" s="35">
        <v>104.1</v>
      </c>
      <c r="K411" s="35">
        <v>101.9</v>
      </c>
      <c r="L411" s="35">
        <v>102.6</v>
      </c>
      <c r="M411" s="35">
        <v>103.8</v>
      </c>
      <c r="N411" s="35">
        <v>103.4</v>
      </c>
      <c r="O411" s="35">
        <v>105.9</v>
      </c>
      <c r="P411" s="35">
        <v>102.8</v>
      </c>
      <c r="Q411" s="35">
        <v>100.3</v>
      </c>
      <c r="R411" s="35">
        <v>97.2</v>
      </c>
      <c r="S411" s="35">
        <v>96.9</v>
      </c>
      <c r="T411" s="35">
        <v>96.7</v>
      </c>
      <c r="U411" s="35">
        <v>96.5</v>
      </c>
      <c r="V411" s="35">
        <v>92.5</v>
      </c>
      <c r="W411" s="35">
        <v>92.6</v>
      </c>
      <c r="X411" s="35">
        <v>93.9</v>
      </c>
      <c r="Y411" s="35">
        <v>94.2</v>
      </c>
      <c r="Z411" s="35">
        <v>94.9</v>
      </c>
      <c r="AA411" s="35">
        <v>93.7</v>
      </c>
      <c r="AB411" s="35">
        <v>93.6</v>
      </c>
      <c r="AC411" s="35">
        <v>93.6</v>
      </c>
      <c r="AD411" s="35">
        <v>94.3</v>
      </c>
      <c r="AE411" s="35">
        <v>100.3</v>
      </c>
      <c r="AF411" s="35">
        <v>101.9</v>
      </c>
      <c r="AG411" s="35">
        <v>104.2</v>
      </c>
      <c r="AH411" s="35">
        <v>108.5</v>
      </c>
      <c r="AI411" s="35">
        <v>113.2</v>
      </c>
      <c r="AJ411" s="35">
        <v>117.2</v>
      </c>
      <c r="AK411" s="35">
        <v>124.7</v>
      </c>
      <c r="AL411" s="35">
        <v>121.4</v>
      </c>
      <c r="AM411" s="35">
        <v>128.30000000000001</v>
      </c>
      <c r="AN411" s="35">
        <v>125</v>
      </c>
      <c r="AO411" s="35">
        <v>126.3</v>
      </c>
      <c r="AP411" s="35">
        <v>128.30000000000001</v>
      </c>
      <c r="AQ411" s="35">
        <v>131.1</v>
      </c>
      <c r="AR411" s="35">
        <v>132.4</v>
      </c>
      <c r="AS411" s="35">
        <v>132.6</v>
      </c>
      <c r="AT411" s="35">
        <v>133.1</v>
      </c>
      <c r="AU411" s="35">
        <v>132.9</v>
      </c>
      <c r="AV411" s="35">
        <v>132.19999999999999</v>
      </c>
      <c r="AW411" s="35">
        <v>131.5</v>
      </c>
      <c r="AX411" s="35">
        <v>131.1</v>
      </c>
      <c r="AY411" s="35">
        <v>130.69999999999999</v>
      </c>
      <c r="AZ411" s="35">
        <v>134.4</v>
      </c>
      <c r="BA411" s="35">
        <v>134.6</v>
      </c>
      <c r="BB411" s="35">
        <v>133.69999999999999</v>
      </c>
      <c r="BC411" s="35">
        <v>130.4</v>
      </c>
      <c r="BD411" s="35">
        <v>128.30000000000001</v>
      </c>
      <c r="BE411" s="35">
        <v>128.80000000000001</v>
      </c>
      <c r="BF411" s="35">
        <v>129.5</v>
      </c>
      <c r="BG411" s="35">
        <v>130.1</v>
      </c>
      <c r="BH411" s="35">
        <v>131.69999999999999</v>
      </c>
      <c r="BI411" s="35">
        <v>131.30000000000001</v>
      </c>
      <c r="BJ411" s="35">
        <v>129.6</v>
      </c>
      <c r="BK411" s="35">
        <v>131.5</v>
      </c>
      <c r="BL411" s="35">
        <v>132.1</v>
      </c>
      <c r="BM411" s="35">
        <v>131.69999999999999</v>
      </c>
      <c r="BN411" s="35">
        <v>133.1</v>
      </c>
      <c r="BO411" s="35">
        <v>136.80000000000001</v>
      </c>
      <c r="BP411" s="35">
        <v>135.80000000000001</v>
      </c>
      <c r="BQ411" s="35">
        <v>139.4</v>
      </c>
      <c r="BR411" s="35">
        <v>144.19999999999999</v>
      </c>
      <c r="BS411" s="35">
        <v>144.9</v>
      </c>
      <c r="BT411" s="35">
        <v>143.1</v>
      </c>
      <c r="BU411" s="35">
        <v>146.5</v>
      </c>
      <c r="BV411" s="35">
        <v>144.69999999999999</v>
      </c>
      <c r="BW411" s="35">
        <v>143.80000000000001</v>
      </c>
      <c r="BX411" s="35">
        <v>145.19999999999999</v>
      </c>
      <c r="BY411" s="35">
        <v>144.30000000000001</v>
      </c>
      <c r="BZ411" s="35">
        <v>146.69999999999999</v>
      </c>
      <c r="CA411" s="35">
        <v>152</v>
      </c>
      <c r="CB411" s="35">
        <v>152</v>
      </c>
      <c r="CC411" s="35">
        <v>159.30000000000001</v>
      </c>
      <c r="CD411" s="35">
        <v>159.6</v>
      </c>
      <c r="CE411" s="35">
        <v>154.4</v>
      </c>
      <c r="CF411" s="35">
        <v>149.4</v>
      </c>
      <c r="CG411" s="35">
        <v>151.19999999999999</v>
      </c>
      <c r="CH411" s="35">
        <v>151.4</v>
      </c>
      <c r="CI411" s="35">
        <v>148</v>
      </c>
      <c r="CJ411" s="35">
        <v>150.1</v>
      </c>
      <c r="CK411" s="35">
        <v>148.9</v>
      </c>
      <c r="CL411" s="35">
        <v>142.6</v>
      </c>
    </row>
    <row r="412" spans="1:90">
      <c r="A412" s="43" t="s">
        <v>852</v>
      </c>
      <c r="B412" s="43" t="s">
        <v>853</v>
      </c>
      <c r="C412" s="34">
        <v>0.28444999999999998</v>
      </c>
      <c r="D412" s="35">
        <v>105.4</v>
      </c>
      <c r="E412" s="35">
        <v>108.6</v>
      </c>
      <c r="F412" s="35">
        <v>110.9</v>
      </c>
      <c r="G412" s="35">
        <v>118.3</v>
      </c>
      <c r="H412" s="35">
        <v>117.3</v>
      </c>
      <c r="I412" s="35">
        <v>118.7</v>
      </c>
      <c r="J412" s="35">
        <v>117.3</v>
      </c>
      <c r="K412" s="35">
        <v>117</v>
      </c>
      <c r="L412" s="35">
        <v>115.4</v>
      </c>
      <c r="M412" s="35">
        <v>114.7</v>
      </c>
      <c r="N412" s="35">
        <v>115.5</v>
      </c>
      <c r="O412" s="35">
        <v>111.9</v>
      </c>
      <c r="P412" s="35">
        <v>111.4</v>
      </c>
      <c r="Q412" s="35">
        <v>112.5</v>
      </c>
      <c r="R412" s="35">
        <v>112.4</v>
      </c>
      <c r="S412" s="35">
        <v>115.8</v>
      </c>
      <c r="T412" s="35">
        <v>116.7</v>
      </c>
      <c r="U412" s="35">
        <v>117.3</v>
      </c>
      <c r="V412" s="35">
        <v>116.6</v>
      </c>
      <c r="W412" s="35">
        <v>120.3</v>
      </c>
      <c r="X412" s="35">
        <v>121.8</v>
      </c>
      <c r="Y412" s="35">
        <v>119.8</v>
      </c>
      <c r="Z412" s="35">
        <v>121.4</v>
      </c>
      <c r="AA412" s="35">
        <v>122.6</v>
      </c>
      <c r="AB412" s="35">
        <v>118.9</v>
      </c>
      <c r="AC412" s="35">
        <v>120.7</v>
      </c>
      <c r="AD412" s="35">
        <v>119.6</v>
      </c>
      <c r="AE412" s="35">
        <v>120.5</v>
      </c>
      <c r="AF412" s="35">
        <v>120.6</v>
      </c>
      <c r="AG412" s="35">
        <v>122.1</v>
      </c>
      <c r="AH412" s="35">
        <v>123.5</v>
      </c>
      <c r="AI412" s="35">
        <v>125.2</v>
      </c>
      <c r="AJ412" s="35">
        <v>126.3</v>
      </c>
      <c r="AK412" s="35">
        <v>129.30000000000001</v>
      </c>
      <c r="AL412" s="35">
        <v>132.30000000000001</v>
      </c>
      <c r="AM412" s="35">
        <v>130</v>
      </c>
      <c r="AN412" s="35">
        <v>129.80000000000001</v>
      </c>
      <c r="AO412" s="35">
        <v>130.9</v>
      </c>
      <c r="AP412" s="35">
        <v>130.5</v>
      </c>
      <c r="AQ412" s="35">
        <v>131.9</v>
      </c>
      <c r="AR412" s="35">
        <v>134.1</v>
      </c>
      <c r="AS412" s="35">
        <v>133.30000000000001</v>
      </c>
      <c r="AT412" s="35">
        <v>134.80000000000001</v>
      </c>
      <c r="AU412" s="35">
        <v>138.69999999999999</v>
      </c>
      <c r="AV412" s="35">
        <v>137.1</v>
      </c>
      <c r="AW412" s="35">
        <v>140.80000000000001</v>
      </c>
      <c r="AX412" s="35">
        <v>141.1</v>
      </c>
      <c r="AY412" s="35">
        <v>139.80000000000001</v>
      </c>
      <c r="AZ412" s="35">
        <v>140.4</v>
      </c>
      <c r="BA412" s="35">
        <v>144.4</v>
      </c>
      <c r="BB412" s="35">
        <v>139.80000000000001</v>
      </c>
      <c r="BC412" s="35">
        <v>143.19999999999999</v>
      </c>
      <c r="BD412" s="35">
        <v>142.1</v>
      </c>
      <c r="BE412" s="35">
        <v>141.4</v>
      </c>
      <c r="BF412" s="35">
        <v>137.4</v>
      </c>
      <c r="BG412" s="35">
        <v>132.9</v>
      </c>
      <c r="BH412" s="35">
        <v>137.5</v>
      </c>
      <c r="BI412" s="35">
        <v>133.6</v>
      </c>
      <c r="BJ412" s="35">
        <v>133.4</v>
      </c>
      <c r="BK412" s="35">
        <v>134.19999999999999</v>
      </c>
      <c r="BL412" s="35">
        <v>133.4</v>
      </c>
      <c r="BM412" s="35">
        <v>134.9</v>
      </c>
      <c r="BN412" s="35">
        <v>131.9</v>
      </c>
      <c r="BO412" s="35">
        <v>128.19999999999999</v>
      </c>
      <c r="BP412" s="35">
        <v>130.80000000000001</v>
      </c>
      <c r="BQ412" s="35">
        <v>130.9</v>
      </c>
      <c r="BR412" s="35">
        <v>125.7</v>
      </c>
      <c r="BS412" s="35">
        <v>124.2</v>
      </c>
      <c r="BT412" s="35">
        <v>123.9</v>
      </c>
      <c r="BU412" s="35">
        <v>125.5</v>
      </c>
      <c r="BV412" s="35">
        <v>125.3</v>
      </c>
      <c r="BW412" s="35">
        <v>130.1</v>
      </c>
      <c r="BX412" s="35">
        <v>134.5</v>
      </c>
      <c r="BY412" s="35">
        <v>136.4</v>
      </c>
      <c r="BZ412" s="35">
        <v>138.4</v>
      </c>
      <c r="CA412" s="35">
        <v>142.30000000000001</v>
      </c>
      <c r="CB412" s="35">
        <v>145.5</v>
      </c>
      <c r="CC412" s="35">
        <v>144.9</v>
      </c>
      <c r="CD412" s="35">
        <v>149.19999999999999</v>
      </c>
      <c r="CE412" s="35">
        <v>150.1</v>
      </c>
      <c r="CF412" s="35">
        <v>149.6</v>
      </c>
      <c r="CG412" s="35">
        <v>149.6</v>
      </c>
      <c r="CH412" s="35">
        <v>151.1</v>
      </c>
      <c r="CI412" s="35">
        <v>153</v>
      </c>
      <c r="CJ412" s="35">
        <v>154.9</v>
      </c>
      <c r="CK412" s="35">
        <v>156.80000000000001</v>
      </c>
      <c r="CL412" s="35">
        <v>158.5</v>
      </c>
    </row>
    <row r="413" spans="1:90">
      <c r="A413" s="43" t="s">
        <v>854</v>
      </c>
      <c r="B413" s="43" t="s">
        <v>855</v>
      </c>
      <c r="C413" s="34">
        <v>0.10545</v>
      </c>
      <c r="D413" s="35">
        <v>99.6</v>
      </c>
      <c r="E413" s="35">
        <v>99.6</v>
      </c>
      <c r="F413" s="35">
        <v>99.6</v>
      </c>
      <c r="G413" s="35">
        <v>99</v>
      </c>
      <c r="H413" s="35">
        <v>98.8</v>
      </c>
      <c r="I413" s="35">
        <v>98.8</v>
      </c>
      <c r="J413" s="35">
        <v>103</v>
      </c>
      <c r="K413" s="35">
        <v>105.1</v>
      </c>
      <c r="L413" s="35">
        <v>105.1</v>
      </c>
      <c r="M413" s="35">
        <v>105.1</v>
      </c>
      <c r="N413" s="35">
        <v>105.1</v>
      </c>
      <c r="O413" s="35">
        <v>105.1</v>
      </c>
      <c r="P413" s="35">
        <v>105.1</v>
      </c>
      <c r="Q413" s="35">
        <v>105</v>
      </c>
      <c r="R413" s="35">
        <v>105</v>
      </c>
      <c r="S413" s="35">
        <v>104.2</v>
      </c>
      <c r="T413" s="35">
        <v>104.2</v>
      </c>
      <c r="U413" s="35">
        <v>104.1</v>
      </c>
      <c r="V413" s="35">
        <v>101.4</v>
      </c>
      <c r="W413" s="35">
        <v>101.4</v>
      </c>
      <c r="X413" s="35">
        <v>101.4</v>
      </c>
      <c r="Y413" s="35">
        <v>101.4</v>
      </c>
      <c r="Z413" s="35">
        <v>101.2</v>
      </c>
      <c r="AA413" s="35">
        <v>101.4</v>
      </c>
      <c r="AB413" s="35">
        <v>101.4</v>
      </c>
      <c r="AC413" s="35">
        <v>101.4</v>
      </c>
      <c r="AD413" s="35">
        <v>101.1</v>
      </c>
      <c r="AE413" s="35">
        <v>100.1</v>
      </c>
      <c r="AF413" s="35">
        <v>100.1</v>
      </c>
      <c r="AG413" s="35">
        <v>100.1</v>
      </c>
      <c r="AH413" s="35">
        <v>103.8</v>
      </c>
      <c r="AI413" s="35">
        <v>103.8</v>
      </c>
      <c r="AJ413" s="35">
        <v>103.8</v>
      </c>
      <c r="AK413" s="35">
        <v>103.8</v>
      </c>
      <c r="AL413" s="35">
        <v>103.8</v>
      </c>
      <c r="AM413" s="35">
        <v>103.8</v>
      </c>
      <c r="AN413" s="35">
        <v>105.3</v>
      </c>
      <c r="AO413" s="35">
        <v>105.3</v>
      </c>
      <c r="AP413" s="35">
        <v>105.4</v>
      </c>
      <c r="AQ413" s="35">
        <v>105.4</v>
      </c>
      <c r="AR413" s="35">
        <v>104.8</v>
      </c>
      <c r="AS413" s="35">
        <v>104.8</v>
      </c>
      <c r="AT413" s="35">
        <v>104.8</v>
      </c>
      <c r="AU413" s="35">
        <v>104.8</v>
      </c>
      <c r="AV413" s="35">
        <v>104.8</v>
      </c>
      <c r="AW413" s="35">
        <v>104.8</v>
      </c>
      <c r="AX413" s="35">
        <v>104.5</v>
      </c>
      <c r="AY413" s="35">
        <v>101</v>
      </c>
      <c r="AZ413" s="35">
        <v>101</v>
      </c>
      <c r="BA413" s="35">
        <v>100.8</v>
      </c>
      <c r="BB413" s="35">
        <v>100.4</v>
      </c>
      <c r="BC413" s="35">
        <v>99.6</v>
      </c>
      <c r="BD413" s="35">
        <v>99.7</v>
      </c>
      <c r="BE413" s="35">
        <v>99.6</v>
      </c>
      <c r="BF413" s="35">
        <v>100.2</v>
      </c>
      <c r="BG413" s="35">
        <v>99.8</v>
      </c>
      <c r="BH413" s="35">
        <v>99.9</v>
      </c>
      <c r="BI413" s="35">
        <v>100.9</v>
      </c>
      <c r="BJ413" s="35">
        <v>101.5</v>
      </c>
      <c r="BK413" s="35">
        <v>101.6</v>
      </c>
      <c r="BL413" s="35">
        <v>100.1</v>
      </c>
      <c r="BM413" s="35">
        <v>98.5</v>
      </c>
      <c r="BN413" s="35">
        <v>102</v>
      </c>
      <c r="BO413" s="35">
        <v>100.5</v>
      </c>
      <c r="BP413" s="35">
        <v>98.1</v>
      </c>
      <c r="BQ413" s="35">
        <v>97.9</v>
      </c>
      <c r="BR413" s="35">
        <v>97.9</v>
      </c>
      <c r="BS413" s="35">
        <v>97.9</v>
      </c>
      <c r="BT413" s="35">
        <v>97.9</v>
      </c>
      <c r="BU413" s="35">
        <v>97.9</v>
      </c>
      <c r="BV413" s="35">
        <v>97.9</v>
      </c>
      <c r="BW413" s="35">
        <v>97.9</v>
      </c>
      <c r="BX413" s="35">
        <v>97.4</v>
      </c>
      <c r="BY413" s="35">
        <v>99.1</v>
      </c>
      <c r="BZ413" s="35">
        <v>99.6</v>
      </c>
      <c r="CA413" s="35">
        <v>99.2</v>
      </c>
      <c r="CB413" s="35">
        <v>99.7</v>
      </c>
      <c r="CC413" s="35">
        <v>100.2</v>
      </c>
      <c r="CD413" s="35">
        <v>100.2</v>
      </c>
      <c r="CE413" s="35">
        <v>100</v>
      </c>
      <c r="CF413" s="35">
        <v>99.7</v>
      </c>
      <c r="CG413" s="35">
        <v>99.5</v>
      </c>
      <c r="CH413" s="35">
        <v>101.1</v>
      </c>
      <c r="CI413" s="35">
        <v>100</v>
      </c>
      <c r="CJ413" s="35">
        <v>101.3</v>
      </c>
      <c r="CK413" s="35">
        <v>102.3</v>
      </c>
      <c r="CL413" s="35">
        <v>102.3</v>
      </c>
    </row>
    <row r="414" spans="1:90">
      <c r="A414" s="43" t="s">
        <v>856</v>
      </c>
      <c r="B414" s="43" t="s">
        <v>857</v>
      </c>
      <c r="C414" s="34">
        <v>2.1989999999999999E-2</v>
      </c>
      <c r="D414" s="35">
        <v>99.9</v>
      </c>
      <c r="E414" s="35">
        <v>99.8</v>
      </c>
      <c r="F414" s="35">
        <v>99.7</v>
      </c>
      <c r="G414" s="35">
        <v>99.3</v>
      </c>
      <c r="H414" s="35">
        <v>99.9</v>
      </c>
      <c r="I414" s="35">
        <v>99.7</v>
      </c>
      <c r="J414" s="35">
        <v>99.5</v>
      </c>
      <c r="K414" s="35">
        <v>100.3</v>
      </c>
      <c r="L414" s="35">
        <v>100.1</v>
      </c>
      <c r="M414" s="35">
        <v>99.8</v>
      </c>
      <c r="N414" s="35">
        <v>99.7</v>
      </c>
      <c r="O414" s="35">
        <v>100</v>
      </c>
      <c r="P414" s="35">
        <v>102.9</v>
      </c>
      <c r="Q414" s="35">
        <v>99.3</v>
      </c>
      <c r="R414" s="35">
        <v>98.8</v>
      </c>
      <c r="S414" s="35">
        <v>99</v>
      </c>
      <c r="T414" s="35">
        <v>99.4</v>
      </c>
      <c r="U414" s="35">
        <v>99.9</v>
      </c>
      <c r="V414" s="35">
        <v>99.8</v>
      </c>
      <c r="W414" s="35">
        <v>100.6</v>
      </c>
      <c r="X414" s="35">
        <v>101.1</v>
      </c>
      <c r="Y414" s="35">
        <v>102.8</v>
      </c>
      <c r="Z414" s="35">
        <v>104.6</v>
      </c>
      <c r="AA414" s="35">
        <v>104.7</v>
      </c>
      <c r="AB414" s="35">
        <v>105.7</v>
      </c>
      <c r="AC414" s="35">
        <v>106.1</v>
      </c>
      <c r="AD414" s="35">
        <v>106.1</v>
      </c>
      <c r="AE414" s="35">
        <v>106.3</v>
      </c>
      <c r="AF414" s="35">
        <v>107.6</v>
      </c>
      <c r="AG414" s="35">
        <v>107.4</v>
      </c>
      <c r="AH414" s="35">
        <v>107.2</v>
      </c>
      <c r="AI414" s="35">
        <v>107.7</v>
      </c>
      <c r="AJ414" s="35">
        <v>108.7</v>
      </c>
      <c r="AK414" s="35">
        <v>112.1</v>
      </c>
      <c r="AL414" s="35">
        <v>112.7</v>
      </c>
      <c r="AM414" s="35">
        <v>114.5</v>
      </c>
      <c r="AN414" s="35">
        <v>115.2</v>
      </c>
      <c r="AO414" s="35">
        <v>116.1</v>
      </c>
      <c r="AP414" s="35">
        <v>117.8</v>
      </c>
      <c r="AQ414" s="35">
        <v>121.9</v>
      </c>
      <c r="AR414" s="35">
        <v>121.7</v>
      </c>
      <c r="AS414" s="35">
        <v>122.4</v>
      </c>
      <c r="AT414" s="35">
        <v>123.5</v>
      </c>
      <c r="AU414" s="35">
        <v>126</v>
      </c>
      <c r="AV414" s="35">
        <v>127.3</v>
      </c>
      <c r="AW414" s="35">
        <v>126.7</v>
      </c>
      <c r="AX414" s="35">
        <v>125.8</v>
      </c>
      <c r="AY414" s="35">
        <v>122.4</v>
      </c>
      <c r="AZ414" s="35">
        <v>122.5</v>
      </c>
      <c r="BA414" s="35">
        <v>121.6</v>
      </c>
      <c r="BB414" s="35">
        <v>120.6</v>
      </c>
      <c r="BC414" s="35">
        <v>121.3</v>
      </c>
      <c r="BD414" s="35">
        <v>121.7</v>
      </c>
      <c r="BE414" s="35">
        <v>122.4</v>
      </c>
      <c r="BF414" s="35">
        <v>122</v>
      </c>
      <c r="BG414" s="35">
        <v>122</v>
      </c>
      <c r="BH414" s="35">
        <v>121.9</v>
      </c>
      <c r="BI414" s="35">
        <v>121.9</v>
      </c>
      <c r="BJ414" s="35">
        <v>126.8</v>
      </c>
      <c r="BK414" s="35">
        <v>126.6</v>
      </c>
      <c r="BL414" s="35">
        <v>127</v>
      </c>
      <c r="BM414" s="35">
        <v>127.1</v>
      </c>
      <c r="BN414" s="35">
        <v>127.1</v>
      </c>
      <c r="BO414" s="35">
        <v>127.6</v>
      </c>
      <c r="BP414" s="35">
        <v>127.4</v>
      </c>
      <c r="BQ414" s="35">
        <v>127.3</v>
      </c>
      <c r="BR414" s="35">
        <v>126.9</v>
      </c>
      <c r="BS414" s="35">
        <v>127.6</v>
      </c>
      <c r="BT414" s="35">
        <v>127.6</v>
      </c>
      <c r="BU414" s="35">
        <v>127.6</v>
      </c>
      <c r="BV414" s="35">
        <v>127.6</v>
      </c>
      <c r="BW414" s="35">
        <v>132.80000000000001</v>
      </c>
      <c r="BX414" s="35">
        <v>139.80000000000001</v>
      </c>
      <c r="BY414" s="35">
        <v>139.80000000000001</v>
      </c>
      <c r="BZ414" s="35">
        <v>140.80000000000001</v>
      </c>
      <c r="CA414" s="35">
        <v>141.30000000000001</v>
      </c>
      <c r="CB414" s="35">
        <v>141.1</v>
      </c>
      <c r="CC414" s="35">
        <v>138.5</v>
      </c>
      <c r="CD414" s="35">
        <v>138.5</v>
      </c>
      <c r="CE414" s="35">
        <v>139.6</v>
      </c>
      <c r="CF414" s="35">
        <v>139</v>
      </c>
      <c r="CG414" s="35">
        <v>139.6</v>
      </c>
      <c r="CH414" s="35">
        <v>139.5</v>
      </c>
      <c r="CI414" s="35">
        <v>138.6</v>
      </c>
      <c r="CJ414" s="35">
        <v>137.9</v>
      </c>
      <c r="CK414" s="35">
        <v>138.1</v>
      </c>
      <c r="CL414" s="35">
        <v>136.5</v>
      </c>
    </row>
    <row r="415" spans="1:90">
      <c r="A415" s="43" t="s">
        <v>858</v>
      </c>
      <c r="B415" s="43" t="s">
        <v>859</v>
      </c>
      <c r="C415" s="34">
        <v>6.0330000000000002E-2</v>
      </c>
      <c r="D415" s="35">
        <v>101.1</v>
      </c>
      <c r="E415" s="35">
        <v>100.9</v>
      </c>
      <c r="F415" s="35">
        <v>100.7</v>
      </c>
      <c r="G415" s="35">
        <v>102.1</v>
      </c>
      <c r="H415" s="35">
        <v>103.8</v>
      </c>
      <c r="I415" s="35">
        <v>104.4</v>
      </c>
      <c r="J415" s="35">
        <v>104.2</v>
      </c>
      <c r="K415" s="35">
        <v>103.9</v>
      </c>
      <c r="L415" s="35">
        <v>103.8</v>
      </c>
      <c r="M415" s="35">
        <v>103.9</v>
      </c>
      <c r="N415" s="35">
        <v>104.3</v>
      </c>
      <c r="O415" s="35">
        <v>106.3</v>
      </c>
      <c r="P415" s="35">
        <v>107.9</v>
      </c>
      <c r="Q415" s="35">
        <v>108.7</v>
      </c>
      <c r="R415" s="35">
        <v>110.2</v>
      </c>
      <c r="S415" s="35">
        <v>117</v>
      </c>
      <c r="T415" s="35">
        <v>119.3</v>
      </c>
      <c r="U415" s="35">
        <v>120.9</v>
      </c>
      <c r="V415" s="35">
        <v>120.9</v>
      </c>
      <c r="W415" s="35">
        <v>118.9</v>
      </c>
      <c r="X415" s="35">
        <v>119.8</v>
      </c>
      <c r="Y415" s="35">
        <v>119.1</v>
      </c>
      <c r="Z415" s="35">
        <v>120.9</v>
      </c>
      <c r="AA415" s="35">
        <v>121.7</v>
      </c>
      <c r="AB415" s="35">
        <v>122.1</v>
      </c>
      <c r="AC415" s="35">
        <v>122.1</v>
      </c>
      <c r="AD415" s="35">
        <v>121.4</v>
      </c>
      <c r="AE415" s="35">
        <v>122.4</v>
      </c>
      <c r="AF415" s="35">
        <v>122.4</v>
      </c>
      <c r="AG415" s="35">
        <v>122</v>
      </c>
      <c r="AH415" s="35">
        <v>121.1</v>
      </c>
      <c r="AI415" s="35">
        <v>121.4</v>
      </c>
      <c r="AJ415" s="35">
        <v>123.1</v>
      </c>
      <c r="AK415" s="35">
        <v>124.8</v>
      </c>
      <c r="AL415" s="35">
        <v>124.6</v>
      </c>
      <c r="AM415" s="35">
        <v>124.6</v>
      </c>
      <c r="AN415" s="35">
        <v>127.3</v>
      </c>
      <c r="AO415" s="35">
        <v>127.3</v>
      </c>
      <c r="AP415" s="35">
        <v>126.7</v>
      </c>
      <c r="AQ415" s="35">
        <v>127.5</v>
      </c>
      <c r="AR415" s="35">
        <v>127.6</v>
      </c>
      <c r="AS415" s="35">
        <v>127.8</v>
      </c>
      <c r="AT415" s="35">
        <v>128.6</v>
      </c>
      <c r="AU415" s="35">
        <v>128.80000000000001</v>
      </c>
      <c r="AV415" s="35">
        <v>129.1</v>
      </c>
      <c r="AW415" s="35">
        <v>129.80000000000001</v>
      </c>
      <c r="AX415" s="35">
        <v>129.69999999999999</v>
      </c>
      <c r="AY415" s="35">
        <v>129.19999999999999</v>
      </c>
      <c r="AZ415" s="35">
        <v>133.19999999999999</v>
      </c>
      <c r="BA415" s="35">
        <v>131.6</v>
      </c>
      <c r="BB415" s="35">
        <v>128.30000000000001</v>
      </c>
      <c r="BC415" s="35">
        <v>126.9</v>
      </c>
      <c r="BD415" s="35">
        <v>127.1</v>
      </c>
      <c r="BE415" s="35">
        <v>127</v>
      </c>
      <c r="BF415" s="35">
        <v>127</v>
      </c>
      <c r="BG415" s="35">
        <v>127.1</v>
      </c>
      <c r="BH415" s="35">
        <v>127.2</v>
      </c>
      <c r="BI415" s="35">
        <v>121.7</v>
      </c>
      <c r="BJ415" s="35">
        <v>124.4</v>
      </c>
      <c r="BK415" s="35">
        <v>121</v>
      </c>
      <c r="BL415" s="35">
        <v>119.6</v>
      </c>
      <c r="BM415" s="35">
        <v>120.8</v>
      </c>
      <c r="BN415" s="35">
        <v>121.6</v>
      </c>
      <c r="BO415" s="35">
        <v>124.1</v>
      </c>
      <c r="BP415" s="35">
        <v>121.2</v>
      </c>
      <c r="BQ415" s="35">
        <v>122.1</v>
      </c>
      <c r="BR415" s="35">
        <v>122.2</v>
      </c>
      <c r="BS415" s="35">
        <v>120.2</v>
      </c>
      <c r="BT415" s="35">
        <v>120.4</v>
      </c>
      <c r="BU415" s="35">
        <v>118.2</v>
      </c>
      <c r="BV415" s="35">
        <v>117.9</v>
      </c>
      <c r="BW415" s="35">
        <v>117.5</v>
      </c>
      <c r="BX415" s="35">
        <v>117.8</v>
      </c>
      <c r="BY415" s="35">
        <v>122.2</v>
      </c>
      <c r="BZ415" s="35">
        <v>125.1</v>
      </c>
      <c r="CA415" s="35">
        <v>126.5</v>
      </c>
      <c r="CB415" s="35">
        <v>129.9</v>
      </c>
      <c r="CC415" s="35">
        <v>133.19999999999999</v>
      </c>
      <c r="CD415" s="35">
        <v>133.5</v>
      </c>
      <c r="CE415" s="35">
        <v>133.4</v>
      </c>
      <c r="CF415" s="35">
        <v>132.19999999999999</v>
      </c>
      <c r="CG415" s="35">
        <v>135.30000000000001</v>
      </c>
      <c r="CH415" s="35">
        <v>135.9</v>
      </c>
      <c r="CI415" s="35">
        <v>137.30000000000001</v>
      </c>
      <c r="CJ415" s="35">
        <v>138.9</v>
      </c>
      <c r="CK415" s="35">
        <v>139.4</v>
      </c>
      <c r="CL415" s="35">
        <v>140.6</v>
      </c>
    </row>
    <row r="416" spans="1:90">
      <c r="A416" s="43" t="s">
        <v>860</v>
      </c>
      <c r="B416" s="43" t="s">
        <v>861</v>
      </c>
      <c r="C416" s="34">
        <v>4.4000000000000003E-3</v>
      </c>
      <c r="D416" s="35">
        <v>105.2</v>
      </c>
      <c r="E416" s="35">
        <v>104.6</v>
      </c>
      <c r="F416" s="35">
        <v>114.5</v>
      </c>
      <c r="G416" s="35">
        <v>102.3</v>
      </c>
      <c r="H416" s="35">
        <v>102.3</v>
      </c>
      <c r="I416" s="35">
        <v>102.3</v>
      </c>
      <c r="J416" s="35">
        <v>102.3</v>
      </c>
      <c r="K416" s="35">
        <v>102.3</v>
      </c>
      <c r="L416" s="35">
        <v>102.3</v>
      </c>
      <c r="M416" s="35">
        <v>102.3</v>
      </c>
      <c r="N416" s="35">
        <v>111.3</v>
      </c>
      <c r="O416" s="35">
        <v>111.3</v>
      </c>
      <c r="P416" s="35">
        <v>111.9</v>
      </c>
      <c r="Q416" s="35">
        <v>111.9</v>
      </c>
      <c r="R416" s="35">
        <v>111.9</v>
      </c>
      <c r="S416" s="35">
        <v>112.5</v>
      </c>
      <c r="T416" s="35">
        <v>112.5</v>
      </c>
      <c r="U416" s="35">
        <v>112.5</v>
      </c>
      <c r="V416" s="35">
        <v>112.5</v>
      </c>
      <c r="W416" s="35">
        <v>113.4</v>
      </c>
      <c r="X416" s="35">
        <v>114.3</v>
      </c>
      <c r="Y416" s="35">
        <v>114.3</v>
      </c>
      <c r="Z416" s="35">
        <v>114.3</v>
      </c>
      <c r="AA416" s="35">
        <v>114.3</v>
      </c>
      <c r="AB416" s="35">
        <v>113.7</v>
      </c>
      <c r="AC416" s="35">
        <v>113.7</v>
      </c>
      <c r="AD416" s="35">
        <v>113.7</v>
      </c>
      <c r="AE416" s="35">
        <v>113.7</v>
      </c>
      <c r="AF416" s="35">
        <v>113.7</v>
      </c>
      <c r="AG416" s="35">
        <v>113.7</v>
      </c>
      <c r="AH416" s="35">
        <v>113.7</v>
      </c>
      <c r="AI416" s="35">
        <v>112.3</v>
      </c>
      <c r="AJ416" s="35">
        <v>111.9</v>
      </c>
      <c r="AK416" s="35">
        <v>111.9</v>
      </c>
      <c r="AL416" s="35">
        <v>111.9</v>
      </c>
      <c r="AM416" s="35">
        <v>111.2</v>
      </c>
      <c r="AN416" s="35">
        <v>108.6</v>
      </c>
      <c r="AO416" s="35">
        <v>108.6</v>
      </c>
      <c r="AP416" s="35">
        <v>108.6</v>
      </c>
      <c r="AQ416" s="35">
        <v>108.6</v>
      </c>
      <c r="AR416" s="35">
        <v>108.6</v>
      </c>
      <c r="AS416" s="35">
        <v>108.6</v>
      </c>
      <c r="AT416" s="35">
        <v>108.6</v>
      </c>
      <c r="AU416" s="35">
        <v>108.6</v>
      </c>
      <c r="AV416" s="35">
        <v>108.6</v>
      </c>
      <c r="AW416" s="35">
        <v>108.6</v>
      </c>
      <c r="AX416" s="35">
        <v>108.6</v>
      </c>
      <c r="AY416" s="35">
        <v>108.6</v>
      </c>
      <c r="AZ416" s="35">
        <v>114.3</v>
      </c>
      <c r="BA416" s="35">
        <v>114.3</v>
      </c>
      <c r="BB416" s="35">
        <v>114.3</v>
      </c>
      <c r="BC416" s="35">
        <v>114.3</v>
      </c>
      <c r="BD416" s="35">
        <v>115.5</v>
      </c>
      <c r="BE416" s="35">
        <v>115.5</v>
      </c>
      <c r="BF416" s="35">
        <v>116.7</v>
      </c>
      <c r="BG416" s="35">
        <v>116.7</v>
      </c>
      <c r="BH416" s="35">
        <v>116.7</v>
      </c>
      <c r="BI416" s="35">
        <v>115.5</v>
      </c>
      <c r="BJ416" s="35">
        <v>114.3</v>
      </c>
      <c r="BK416" s="35">
        <v>109.2</v>
      </c>
      <c r="BL416" s="35">
        <v>109.2</v>
      </c>
      <c r="BM416" s="35">
        <v>109.2</v>
      </c>
      <c r="BN416" s="35">
        <v>109.2</v>
      </c>
      <c r="BO416" s="35">
        <v>109.2</v>
      </c>
      <c r="BP416" s="35">
        <v>109.2</v>
      </c>
      <c r="BQ416" s="35">
        <v>109.2</v>
      </c>
      <c r="BR416" s="35">
        <v>109.2</v>
      </c>
      <c r="BS416" s="35">
        <v>109.2</v>
      </c>
      <c r="BT416" s="35">
        <v>109.2</v>
      </c>
      <c r="BU416" s="35">
        <v>109.2</v>
      </c>
      <c r="BV416" s="35">
        <v>109.2</v>
      </c>
      <c r="BW416" s="35">
        <v>109.2</v>
      </c>
      <c r="BX416" s="35">
        <v>115.1</v>
      </c>
      <c r="BY416" s="35">
        <v>124</v>
      </c>
      <c r="BZ416" s="35">
        <v>124</v>
      </c>
      <c r="CA416" s="35">
        <v>138.9</v>
      </c>
      <c r="CB416" s="35">
        <v>144.9</v>
      </c>
      <c r="CC416" s="35">
        <v>156.80000000000001</v>
      </c>
      <c r="CD416" s="35">
        <v>156.80000000000001</v>
      </c>
      <c r="CE416" s="35">
        <v>159.1</v>
      </c>
      <c r="CF416" s="35">
        <v>159.80000000000001</v>
      </c>
      <c r="CG416" s="35">
        <v>156.80000000000001</v>
      </c>
      <c r="CH416" s="35">
        <v>156.80000000000001</v>
      </c>
      <c r="CI416" s="35">
        <v>156.80000000000001</v>
      </c>
      <c r="CJ416" s="35">
        <v>156.80000000000001</v>
      </c>
      <c r="CK416" s="35">
        <v>156.80000000000001</v>
      </c>
      <c r="CL416" s="35">
        <v>156.80000000000001</v>
      </c>
    </row>
    <row r="417" spans="1:90">
      <c r="A417" s="43" t="s">
        <v>862</v>
      </c>
      <c r="B417" s="43" t="s">
        <v>863</v>
      </c>
      <c r="C417" s="34">
        <v>9.92E-3</v>
      </c>
      <c r="D417" s="35">
        <v>106.8</v>
      </c>
      <c r="E417" s="35">
        <v>103.6</v>
      </c>
      <c r="F417" s="35">
        <v>100.6</v>
      </c>
      <c r="G417" s="35">
        <v>101.6</v>
      </c>
      <c r="H417" s="35">
        <v>101.1</v>
      </c>
      <c r="I417" s="35">
        <v>97.9</v>
      </c>
      <c r="J417" s="35">
        <v>98</v>
      </c>
      <c r="K417" s="35">
        <v>98.9</v>
      </c>
      <c r="L417" s="35">
        <v>100.2</v>
      </c>
      <c r="M417" s="35">
        <v>100.3</v>
      </c>
      <c r="N417" s="35">
        <v>103.6</v>
      </c>
      <c r="O417" s="35">
        <v>104.7</v>
      </c>
      <c r="P417" s="35">
        <v>104.8</v>
      </c>
      <c r="Q417" s="35">
        <v>104.3</v>
      </c>
      <c r="R417" s="35">
        <v>100.8</v>
      </c>
      <c r="S417" s="35">
        <v>105.2</v>
      </c>
      <c r="T417" s="35">
        <v>102.2</v>
      </c>
      <c r="U417" s="35">
        <v>102.8</v>
      </c>
      <c r="V417" s="35">
        <v>101.4</v>
      </c>
      <c r="W417" s="35">
        <v>105.8</v>
      </c>
      <c r="X417" s="35">
        <v>107.1</v>
      </c>
      <c r="Y417" s="35">
        <v>110.5</v>
      </c>
      <c r="Z417" s="35">
        <v>105.7</v>
      </c>
      <c r="AA417" s="35">
        <v>101.7</v>
      </c>
      <c r="AB417" s="35">
        <v>101.3</v>
      </c>
      <c r="AC417" s="35">
        <v>99.6</v>
      </c>
      <c r="AD417" s="35">
        <v>100.8</v>
      </c>
      <c r="AE417" s="35">
        <v>100</v>
      </c>
      <c r="AF417" s="35">
        <v>100.6</v>
      </c>
      <c r="AG417" s="35">
        <v>100.5</v>
      </c>
      <c r="AH417" s="35">
        <v>101.3</v>
      </c>
      <c r="AI417" s="35">
        <v>101.9</v>
      </c>
      <c r="AJ417" s="35">
        <v>101.3</v>
      </c>
      <c r="AK417" s="35">
        <v>101.7</v>
      </c>
      <c r="AL417" s="35">
        <v>107.3</v>
      </c>
      <c r="AM417" s="35">
        <v>108.2</v>
      </c>
      <c r="AN417" s="35">
        <v>110.4</v>
      </c>
      <c r="AO417" s="35">
        <v>109.8</v>
      </c>
      <c r="AP417" s="35">
        <v>109.5</v>
      </c>
      <c r="AQ417" s="35">
        <v>111.2</v>
      </c>
      <c r="AR417" s="35">
        <v>114</v>
      </c>
      <c r="AS417" s="35">
        <v>114</v>
      </c>
      <c r="AT417" s="35">
        <v>114</v>
      </c>
      <c r="AU417" s="35">
        <v>114</v>
      </c>
      <c r="AV417" s="35">
        <v>114</v>
      </c>
      <c r="AW417" s="35">
        <v>114</v>
      </c>
      <c r="AX417" s="35">
        <v>114</v>
      </c>
      <c r="AY417" s="35">
        <v>114</v>
      </c>
      <c r="AZ417" s="35">
        <v>105.8</v>
      </c>
      <c r="BA417" s="35">
        <v>100.5</v>
      </c>
      <c r="BB417" s="35">
        <v>101.7</v>
      </c>
      <c r="BC417" s="35">
        <v>101.4</v>
      </c>
      <c r="BD417" s="35">
        <v>101.1</v>
      </c>
      <c r="BE417" s="35">
        <v>100</v>
      </c>
      <c r="BF417" s="35">
        <v>95.5</v>
      </c>
      <c r="BG417" s="35">
        <v>91.6</v>
      </c>
      <c r="BH417" s="35">
        <v>89.9</v>
      </c>
      <c r="BI417" s="35">
        <v>85.5</v>
      </c>
      <c r="BJ417" s="35">
        <v>85.2</v>
      </c>
      <c r="BK417" s="35">
        <v>84</v>
      </c>
      <c r="BL417" s="35">
        <v>90.4</v>
      </c>
      <c r="BM417" s="35">
        <v>92.6</v>
      </c>
      <c r="BN417" s="35">
        <v>95.8</v>
      </c>
      <c r="BO417" s="35">
        <v>95.8</v>
      </c>
      <c r="BP417" s="35">
        <v>94.1</v>
      </c>
      <c r="BQ417" s="35">
        <v>94.1</v>
      </c>
      <c r="BR417" s="35">
        <v>94.1</v>
      </c>
      <c r="BS417" s="35">
        <v>94.1</v>
      </c>
      <c r="BT417" s="35">
        <v>94.1</v>
      </c>
      <c r="BU417" s="35">
        <v>94.1</v>
      </c>
      <c r="BV417" s="35">
        <v>94.1</v>
      </c>
      <c r="BW417" s="35">
        <v>94.1</v>
      </c>
      <c r="BX417" s="35">
        <v>101</v>
      </c>
      <c r="BY417" s="35">
        <v>105.6</v>
      </c>
      <c r="BZ417" s="35">
        <v>120.7</v>
      </c>
      <c r="CA417" s="35">
        <v>121</v>
      </c>
      <c r="CB417" s="35">
        <v>122.6</v>
      </c>
      <c r="CC417" s="35">
        <v>124.7</v>
      </c>
      <c r="CD417" s="35">
        <v>115.7</v>
      </c>
      <c r="CE417" s="35">
        <v>100.9</v>
      </c>
      <c r="CF417" s="35">
        <v>99.7</v>
      </c>
      <c r="CG417" s="35">
        <v>102</v>
      </c>
      <c r="CH417" s="35">
        <v>104.9</v>
      </c>
      <c r="CI417" s="35">
        <v>105.6</v>
      </c>
      <c r="CJ417" s="35">
        <v>105.6</v>
      </c>
      <c r="CK417" s="35">
        <v>105.6</v>
      </c>
      <c r="CL417" s="35">
        <v>104.7</v>
      </c>
    </row>
    <row r="418" spans="1:90">
      <c r="A418" s="43" t="s">
        <v>864</v>
      </c>
      <c r="B418" s="43" t="s">
        <v>865</v>
      </c>
      <c r="C418" s="34">
        <v>4.1020000000000001E-2</v>
      </c>
      <c r="D418" s="35">
        <v>100.4</v>
      </c>
      <c r="E418" s="35">
        <v>100.4</v>
      </c>
      <c r="F418" s="35">
        <v>100.4</v>
      </c>
      <c r="G418" s="35">
        <v>99.6</v>
      </c>
      <c r="H418" s="35">
        <v>99.6</v>
      </c>
      <c r="I418" s="35">
        <v>99.6</v>
      </c>
      <c r="J418" s="35">
        <v>99.6</v>
      </c>
      <c r="K418" s="35">
        <v>99.6</v>
      </c>
      <c r="L418" s="35">
        <v>99.6</v>
      </c>
      <c r="M418" s="35">
        <v>99.6</v>
      </c>
      <c r="N418" s="35">
        <v>99.6</v>
      </c>
      <c r="O418" s="35">
        <v>97</v>
      </c>
      <c r="P418" s="35">
        <v>97</v>
      </c>
      <c r="Q418" s="35">
        <v>97</v>
      </c>
      <c r="R418" s="35">
        <v>97</v>
      </c>
      <c r="S418" s="35">
        <v>95.9</v>
      </c>
      <c r="T418" s="35">
        <v>95.9</v>
      </c>
      <c r="U418" s="35">
        <v>95.9</v>
      </c>
      <c r="V418" s="35">
        <v>97</v>
      </c>
      <c r="W418" s="35">
        <v>97</v>
      </c>
      <c r="X418" s="35">
        <v>97</v>
      </c>
      <c r="Y418" s="35">
        <v>97</v>
      </c>
      <c r="Z418" s="35">
        <v>97</v>
      </c>
      <c r="AA418" s="35">
        <v>97</v>
      </c>
      <c r="AB418" s="35">
        <v>97</v>
      </c>
      <c r="AC418" s="35">
        <v>97</v>
      </c>
      <c r="AD418" s="35">
        <v>98.5</v>
      </c>
      <c r="AE418" s="35">
        <v>97.8</v>
      </c>
      <c r="AF418" s="35">
        <v>97.8</v>
      </c>
      <c r="AG418" s="35">
        <v>106.4</v>
      </c>
      <c r="AH418" s="35">
        <v>106.7</v>
      </c>
      <c r="AI418" s="35">
        <v>107.7</v>
      </c>
      <c r="AJ418" s="35">
        <v>107.7</v>
      </c>
      <c r="AK418" s="35">
        <v>106.7</v>
      </c>
      <c r="AL418" s="35">
        <v>106.7</v>
      </c>
      <c r="AM418" s="35">
        <v>106.7</v>
      </c>
      <c r="AN418" s="35">
        <v>106.7</v>
      </c>
      <c r="AO418" s="35">
        <v>112</v>
      </c>
      <c r="AP418" s="35">
        <v>112.5</v>
      </c>
      <c r="AQ418" s="35">
        <v>114.8</v>
      </c>
      <c r="AR418" s="35">
        <v>115.1</v>
      </c>
      <c r="AS418" s="35">
        <v>118.1</v>
      </c>
      <c r="AT418" s="35">
        <v>118.1</v>
      </c>
      <c r="AU418" s="35">
        <v>118.1</v>
      </c>
      <c r="AV418" s="35">
        <v>118.1</v>
      </c>
      <c r="AW418" s="35">
        <v>120.4</v>
      </c>
      <c r="AX418" s="35">
        <v>121.2</v>
      </c>
      <c r="AY418" s="35">
        <v>116.7</v>
      </c>
      <c r="AZ418" s="35">
        <v>120.4</v>
      </c>
      <c r="BA418" s="35">
        <v>120.4</v>
      </c>
      <c r="BB418" s="35">
        <v>120.2</v>
      </c>
      <c r="BC418" s="35">
        <v>120.2</v>
      </c>
      <c r="BD418" s="35">
        <v>120.2</v>
      </c>
      <c r="BE418" s="35">
        <v>120.2</v>
      </c>
      <c r="BF418" s="35">
        <v>120.2</v>
      </c>
      <c r="BG418" s="35">
        <v>120.2</v>
      </c>
      <c r="BH418" s="35">
        <v>120.2</v>
      </c>
      <c r="BI418" s="35">
        <v>120.2</v>
      </c>
      <c r="BJ418" s="35">
        <v>120.1</v>
      </c>
      <c r="BK418" s="35">
        <v>120.1</v>
      </c>
      <c r="BL418" s="35">
        <v>120.3</v>
      </c>
      <c r="BM418" s="35">
        <v>122.8</v>
      </c>
      <c r="BN418" s="35">
        <v>124</v>
      </c>
      <c r="BO418" s="35">
        <v>119.1</v>
      </c>
      <c r="BP418" s="35">
        <v>127.2</v>
      </c>
      <c r="BQ418" s="35">
        <v>127.3</v>
      </c>
      <c r="BR418" s="35">
        <v>127.3</v>
      </c>
      <c r="BS418" s="35">
        <v>127.3</v>
      </c>
      <c r="BT418" s="35">
        <v>132.30000000000001</v>
      </c>
      <c r="BU418" s="35">
        <v>132.69999999999999</v>
      </c>
      <c r="BV418" s="35">
        <v>133</v>
      </c>
      <c r="BW418" s="35">
        <v>135.1</v>
      </c>
      <c r="BX418" s="35">
        <v>134.6</v>
      </c>
      <c r="BY418" s="35">
        <v>135.30000000000001</v>
      </c>
      <c r="BZ418" s="35">
        <v>140.69999999999999</v>
      </c>
      <c r="CA418" s="35">
        <v>145.19999999999999</v>
      </c>
      <c r="CB418" s="35">
        <v>171</v>
      </c>
      <c r="CC418" s="35">
        <v>179.5</v>
      </c>
      <c r="CD418" s="35">
        <v>179.5</v>
      </c>
      <c r="CE418" s="35">
        <v>184.8</v>
      </c>
      <c r="CF418" s="35">
        <v>188.8</v>
      </c>
      <c r="CG418" s="35">
        <v>188.8</v>
      </c>
      <c r="CH418" s="35">
        <v>188.8</v>
      </c>
      <c r="CI418" s="35">
        <v>188.8</v>
      </c>
      <c r="CJ418" s="35">
        <v>188.8</v>
      </c>
      <c r="CK418" s="35">
        <v>188.8</v>
      </c>
      <c r="CL418" s="35">
        <v>189.5</v>
      </c>
    </row>
    <row r="419" spans="1:90">
      <c r="A419" s="43" t="s">
        <v>866</v>
      </c>
      <c r="B419" s="43" t="s">
        <v>867</v>
      </c>
      <c r="C419" s="34">
        <v>1.866E-2</v>
      </c>
      <c r="D419" s="35">
        <v>101.5</v>
      </c>
      <c r="E419" s="35">
        <v>103.3</v>
      </c>
      <c r="F419" s="35">
        <v>104.8</v>
      </c>
      <c r="G419" s="35">
        <v>108.1</v>
      </c>
      <c r="H419" s="35">
        <v>107</v>
      </c>
      <c r="I419" s="35">
        <v>107.7</v>
      </c>
      <c r="J419" s="35">
        <v>107</v>
      </c>
      <c r="K419" s="35">
        <v>107.8</v>
      </c>
      <c r="L419" s="35">
        <v>109.1</v>
      </c>
      <c r="M419" s="35">
        <v>109.8</v>
      </c>
      <c r="N419" s="35">
        <v>118.1</v>
      </c>
      <c r="O419" s="35">
        <v>123.4</v>
      </c>
      <c r="P419" s="35">
        <v>133.19999999999999</v>
      </c>
      <c r="Q419" s="35">
        <v>143.1</v>
      </c>
      <c r="R419" s="35">
        <v>150.80000000000001</v>
      </c>
      <c r="S419" s="35">
        <v>164.7</v>
      </c>
      <c r="T419" s="35">
        <v>179.8</v>
      </c>
      <c r="U419" s="35">
        <v>200.1</v>
      </c>
      <c r="V419" s="35">
        <v>194.3</v>
      </c>
      <c r="W419" s="35">
        <v>195.5</v>
      </c>
      <c r="X419" s="35">
        <v>200.4</v>
      </c>
      <c r="Y419" s="35">
        <v>200.7</v>
      </c>
      <c r="Z419" s="35">
        <v>207.9</v>
      </c>
      <c r="AA419" s="35">
        <v>211.9</v>
      </c>
      <c r="AB419" s="35">
        <v>216</v>
      </c>
      <c r="AC419" s="35">
        <v>212.5</v>
      </c>
      <c r="AD419" s="35">
        <v>209.3</v>
      </c>
      <c r="AE419" s="35">
        <v>200.8</v>
      </c>
      <c r="AF419" s="35">
        <v>204.5</v>
      </c>
      <c r="AG419" s="35">
        <v>207.4</v>
      </c>
      <c r="AH419" s="35">
        <v>201.6</v>
      </c>
      <c r="AI419" s="35">
        <v>199.3</v>
      </c>
      <c r="AJ419" s="35">
        <v>194.3</v>
      </c>
      <c r="AK419" s="35">
        <v>195.1</v>
      </c>
      <c r="AL419" s="35">
        <v>191.5</v>
      </c>
      <c r="AM419" s="35">
        <v>181.8</v>
      </c>
      <c r="AN419" s="35">
        <v>174.4</v>
      </c>
      <c r="AO419" s="35">
        <v>174.8</v>
      </c>
      <c r="AP419" s="35">
        <v>179.5</v>
      </c>
      <c r="AQ419" s="35">
        <v>172.8</v>
      </c>
      <c r="AR419" s="35">
        <v>170.1</v>
      </c>
      <c r="AS419" s="35">
        <v>164.1</v>
      </c>
      <c r="AT419" s="35">
        <v>162.5</v>
      </c>
      <c r="AU419" s="35">
        <v>162.4</v>
      </c>
      <c r="AV419" s="35">
        <v>160.6</v>
      </c>
      <c r="AW419" s="35">
        <v>161.30000000000001</v>
      </c>
      <c r="AX419" s="35">
        <v>156.4</v>
      </c>
      <c r="AY419" s="35">
        <v>156.1</v>
      </c>
      <c r="AZ419" s="35">
        <v>150.5</v>
      </c>
      <c r="BA419" s="35">
        <v>149.4</v>
      </c>
      <c r="BB419" s="35">
        <v>148.5</v>
      </c>
      <c r="BC419" s="35">
        <v>154</v>
      </c>
      <c r="BD419" s="35">
        <v>157.4</v>
      </c>
      <c r="BE419" s="35">
        <v>157.69999999999999</v>
      </c>
      <c r="BF419" s="35">
        <v>157.6</v>
      </c>
      <c r="BG419" s="35">
        <v>158.9</v>
      </c>
      <c r="BH419" s="35">
        <v>160.4</v>
      </c>
      <c r="BI419" s="35">
        <v>163.80000000000001</v>
      </c>
      <c r="BJ419" s="35">
        <v>167.5</v>
      </c>
      <c r="BK419" s="35">
        <v>168.1</v>
      </c>
      <c r="BL419" s="35">
        <v>167.7</v>
      </c>
      <c r="BM419" s="35">
        <v>167.7</v>
      </c>
      <c r="BN419" s="35">
        <v>167.7</v>
      </c>
      <c r="BO419" s="35">
        <v>167.7</v>
      </c>
      <c r="BP419" s="35">
        <v>167.7</v>
      </c>
      <c r="BQ419" s="35">
        <v>167.7</v>
      </c>
      <c r="BR419" s="35">
        <v>167.7</v>
      </c>
      <c r="BS419" s="35">
        <v>167.7</v>
      </c>
      <c r="BT419" s="35">
        <v>167.7</v>
      </c>
      <c r="BU419" s="35">
        <v>167.7</v>
      </c>
      <c r="BV419" s="35">
        <v>167.7</v>
      </c>
      <c r="BW419" s="35">
        <v>167.7</v>
      </c>
      <c r="BX419" s="35">
        <v>167.7</v>
      </c>
      <c r="BY419" s="35">
        <v>167.7</v>
      </c>
      <c r="BZ419" s="35">
        <v>167.7</v>
      </c>
      <c r="CA419" s="35">
        <v>157.4</v>
      </c>
      <c r="CB419" s="35">
        <v>155</v>
      </c>
      <c r="CC419" s="35">
        <v>155</v>
      </c>
      <c r="CD419" s="35">
        <v>155</v>
      </c>
      <c r="CE419" s="35">
        <v>155</v>
      </c>
      <c r="CF419" s="35">
        <v>155</v>
      </c>
      <c r="CG419" s="35">
        <v>155</v>
      </c>
      <c r="CH419" s="35">
        <v>155</v>
      </c>
      <c r="CI419" s="35">
        <v>155</v>
      </c>
      <c r="CJ419" s="35">
        <v>155</v>
      </c>
      <c r="CK419" s="35">
        <v>155</v>
      </c>
      <c r="CL419" s="35">
        <v>155</v>
      </c>
    </row>
    <row r="420" spans="1:90">
      <c r="A420" s="43" t="s">
        <v>868</v>
      </c>
      <c r="B420" s="43" t="s">
        <v>869</v>
      </c>
      <c r="C420" s="34">
        <v>6.6290000000000002E-2</v>
      </c>
      <c r="D420" s="35">
        <v>103.2</v>
      </c>
      <c r="E420" s="35">
        <v>103.3</v>
      </c>
      <c r="F420" s="35">
        <v>104.4</v>
      </c>
      <c r="G420" s="35">
        <v>109.6</v>
      </c>
      <c r="H420" s="35">
        <v>110.5</v>
      </c>
      <c r="I420" s="35">
        <v>110.3</v>
      </c>
      <c r="J420" s="35">
        <v>109.9</v>
      </c>
      <c r="K420" s="35">
        <v>109.7</v>
      </c>
      <c r="L420" s="35">
        <v>109.6</v>
      </c>
      <c r="M420" s="35">
        <v>109.3</v>
      </c>
      <c r="N420" s="35">
        <v>109.8</v>
      </c>
      <c r="O420" s="35">
        <v>109.9</v>
      </c>
      <c r="P420" s="35">
        <v>112.1</v>
      </c>
      <c r="Q420" s="35">
        <v>112.1</v>
      </c>
      <c r="R420" s="35">
        <v>111.8</v>
      </c>
      <c r="S420" s="35">
        <v>116.4</v>
      </c>
      <c r="T420" s="35">
        <v>115.3</v>
      </c>
      <c r="U420" s="35">
        <v>115.1</v>
      </c>
      <c r="V420" s="35">
        <v>114.9</v>
      </c>
      <c r="W420" s="35">
        <v>114.3</v>
      </c>
      <c r="X420" s="35">
        <v>114.3</v>
      </c>
      <c r="Y420" s="35">
        <v>114.3</v>
      </c>
      <c r="Z420" s="35">
        <v>114.6</v>
      </c>
      <c r="AA420" s="35">
        <v>115.3</v>
      </c>
      <c r="AB420" s="35">
        <v>116.3</v>
      </c>
      <c r="AC420" s="35">
        <v>116.2</v>
      </c>
      <c r="AD420" s="35">
        <v>116</v>
      </c>
      <c r="AE420" s="35">
        <v>117.1</v>
      </c>
      <c r="AF420" s="35">
        <v>116.7</v>
      </c>
      <c r="AG420" s="35">
        <v>117.1</v>
      </c>
      <c r="AH420" s="35">
        <v>117.7</v>
      </c>
      <c r="AI420" s="35">
        <v>117.7</v>
      </c>
      <c r="AJ420" s="35">
        <v>117.7</v>
      </c>
      <c r="AK420" s="35">
        <v>117.5</v>
      </c>
      <c r="AL420" s="35">
        <v>117.5</v>
      </c>
      <c r="AM420" s="35">
        <v>119.7</v>
      </c>
      <c r="AN420" s="35">
        <v>118.3</v>
      </c>
      <c r="AO420" s="35">
        <v>118.8</v>
      </c>
      <c r="AP420" s="35">
        <v>117.9</v>
      </c>
      <c r="AQ420" s="35">
        <v>119.2</v>
      </c>
      <c r="AR420" s="35">
        <v>122</v>
      </c>
      <c r="AS420" s="35">
        <v>124.9</v>
      </c>
      <c r="AT420" s="35">
        <v>127</v>
      </c>
      <c r="AU420" s="35">
        <v>125.6</v>
      </c>
      <c r="AV420" s="35">
        <v>126</v>
      </c>
      <c r="AW420" s="35">
        <v>125.8</v>
      </c>
      <c r="AX420" s="35">
        <v>125.6</v>
      </c>
      <c r="AY420" s="35">
        <v>124.3</v>
      </c>
      <c r="AZ420" s="35">
        <v>131.69999999999999</v>
      </c>
      <c r="BA420" s="35">
        <v>131.30000000000001</v>
      </c>
      <c r="BB420" s="35">
        <v>131.30000000000001</v>
      </c>
      <c r="BC420" s="35">
        <v>128.6</v>
      </c>
      <c r="BD420" s="35">
        <v>128.80000000000001</v>
      </c>
      <c r="BE420" s="35">
        <v>128.6</v>
      </c>
      <c r="BF420" s="35">
        <v>128.80000000000001</v>
      </c>
      <c r="BG420" s="35">
        <v>128.6</v>
      </c>
      <c r="BH420" s="35">
        <v>128.4</v>
      </c>
      <c r="BI420" s="35">
        <v>129.19999999999999</v>
      </c>
      <c r="BJ420" s="35">
        <v>129.4</v>
      </c>
      <c r="BK420" s="35">
        <v>129.80000000000001</v>
      </c>
      <c r="BL420" s="35">
        <v>127.2</v>
      </c>
      <c r="BM420" s="35">
        <v>127.2</v>
      </c>
      <c r="BN420" s="35">
        <v>126.9</v>
      </c>
      <c r="BO420" s="35">
        <v>127.6</v>
      </c>
      <c r="BP420" s="35">
        <v>127</v>
      </c>
      <c r="BQ420" s="35">
        <v>128</v>
      </c>
      <c r="BR420" s="35">
        <v>128.1</v>
      </c>
      <c r="BS420" s="35">
        <v>128.30000000000001</v>
      </c>
      <c r="BT420" s="35">
        <v>128.6</v>
      </c>
      <c r="BU420" s="35">
        <v>128.69999999999999</v>
      </c>
      <c r="BV420" s="35">
        <v>128.80000000000001</v>
      </c>
      <c r="BW420" s="35">
        <v>130.1</v>
      </c>
      <c r="BX420" s="35">
        <v>126.6</v>
      </c>
      <c r="BY420" s="35">
        <v>129.1</v>
      </c>
      <c r="BZ420" s="35">
        <v>129.19999999999999</v>
      </c>
      <c r="CA420" s="35">
        <v>130</v>
      </c>
      <c r="CB420" s="35">
        <v>133.4</v>
      </c>
      <c r="CC420" s="35">
        <v>132.5</v>
      </c>
      <c r="CD420" s="35">
        <v>132.9</v>
      </c>
      <c r="CE420" s="35">
        <v>132.1</v>
      </c>
      <c r="CF420" s="35">
        <v>132</v>
      </c>
      <c r="CG420" s="35">
        <v>132.1</v>
      </c>
      <c r="CH420" s="35">
        <v>132.5</v>
      </c>
      <c r="CI420" s="35">
        <v>133.69999999999999</v>
      </c>
      <c r="CJ420" s="35">
        <v>136.19999999999999</v>
      </c>
      <c r="CK420" s="35">
        <v>136.9</v>
      </c>
      <c r="CL420" s="35">
        <v>138.19999999999999</v>
      </c>
    </row>
    <row r="421" spans="1:90">
      <c r="A421" s="43" t="s">
        <v>870</v>
      </c>
      <c r="B421" s="43" t="s">
        <v>871</v>
      </c>
      <c r="C421" s="34">
        <v>5.0400000000000002E-3</v>
      </c>
      <c r="D421" s="35">
        <v>101.1</v>
      </c>
      <c r="E421" s="35">
        <v>101.3</v>
      </c>
      <c r="F421" s="35">
        <v>100.9</v>
      </c>
      <c r="G421" s="35">
        <v>94.6</v>
      </c>
      <c r="H421" s="35">
        <v>93.6</v>
      </c>
      <c r="I421" s="35">
        <v>92.8</v>
      </c>
      <c r="J421" s="35">
        <v>92.2</v>
      </c>
      <c r="K421" s="35">
        <v>91.1</v>
      </c>
      <c r="L421" s="35">
        <v>90</v>
      </c>
      <c r="M421" s="35">
        <v>88.9</v>
      </c>
      <c r="N421" s="35">
        <v>89.1</v>
      </c>
      <c r="O421" s="35">
        <v>89</v>
      </c>
      <c r="P421" s="35">
        <v>89.1</v>
      </c>
      <c r="Q421" s="35">
        <v>89.1</v>
      </c>
      <c r="R421" s="35">
        <v>89.3</v>
      </c>
      <c r="S421" s="35">
        <v>89.2</v>
      </c>
      <c r="T421" s="35">
        <v>88.8</v>
      </c>
      <c r="U421" s="35">
        <v>88.9</v>
      </c>
      <c r="V421" s="35">
        <v>88.6</v>
      </c>
      <c r="W421" s="35">
        <v>88.2</v>
      </c>
      <c r="X421" s="35">
        <v>88.1</v>
      </c>
      <c r="Y421" s="35">
        <v>87.9</v>
      </c>
      <c r="Z421" s="35">
        <v>88.1</v>
      </c>
      <c r="AA421" s="35">
        <v>89.4</v>
      </c>
      <c r="AB421" s="35">
        <v>102.2</v>
      </c>
      <c r="AC421" s="35">
        <v>103.6</v>
      </c>
      <c r="AD421" s="35">
        <v>102.8</v>
      </c>
      <c r="AE421" s="35">
        <v>104.5</v>
      </c>
      <c r="AF421" s="35">
        <v>104.8</v>
      </c>
      <c r="AG421" s="35">
        <v>104.7</v>
      </c>
      <c r="AH421" s="35">
        <v>118.3</v>
      </c>
      <c r="AI421" s="35">
        <v>124.2</v>
      </c>
      <c r="AJ421" s="35">
        <v>126.8</v>
      </c>
      <c r="AK421" s="35">
        <v>126.5</v>
      </c>
      <c r="AL421" s="35">
        <v>125</v>
      </c>
      <c r="AM421" s="35">
        <v>136.5</v>
      </c>
      <c r="AN421" s="35">
        <v>138.30000000000001</v>
      </c>
      <c r="AO421" s="35">
        <v>145.19999999999999</v>
      </c>
      <c r="AP421" s="35">
        <v>144.69999999999999</v>
      </c>
      <c r="AQ421" s="35">
        <v>145.6</v>
      </c>
      <c r="AR421" s="35">
        <v>143.9</v>
      </c>
      <c r="AS421" s="35">
        <v>143.80000000000001</v>
      </c>
      <c r="AT421" s="35">
        <v>143.80000000000001</v>
      </c>
      <c r="AU421" s="35">
        <v>143.80000000000001</v>
      </c>
      <c r="AV421" s="35">
        <v>143.80000000000001</v>
      </c>
      <c r="AW421" s="35">
        <v>143.80000000000001</v>
      </c>
      <c r="AX421" s="35">
        <v>142</v>
      </c>
      <c r="AY421" s="35">
        <v>141.30000000000001</v>
      </c>
      <c r="AZ421" s="35">
        <v>137.4</v>
      </c>
      <c r="BA421" s="35">
        <v>134.1</v>
      </c>
      <c r="BB421" s="35">
        <v>132.80000000000001</v>
      </c>
      <c r="BC421" s="35">
        <v>130</v>
      </c>
      <c r="BD421" s="35">
        <v>130.1</v>
      </c>
      <c r="BE421" s="35">
        <v>133</v>
      </c>
      <c r="BF421" s="35">
        <v>133</v>
      </c>
      <c r="BG421" s="35">
        <v>133.1</v>
      </c>
      <c r="BH421" s="35">
        <v>132.30000000000001</v>
      </c>
      <c r="BI421" s="35">
        <v>133</v>
      </c>
      <c r="BJ421" s="35">
        <v>130</v>
      </c>
      <c r="BK421" s="35">
        <v>134.1</v>
      </c>
      <c r="BL421" s="35">
        <v>136.80000000000001</v>
      </c>
      <c r="BM421" s="35">
        <v>136.80000000000001</v>
      </c>
      <c r="BN421" s="35">
        <v>136.80000000000001</v>
      </c>
      <c r="BO421" s="35">
        <v>155.9</v>
      </c>
      <c r="BP421" s="35">
        <v>150.9</v>
      </c>
      <c r="BQ421" s="35">
        <v>146.30000000000001</v>
      </c>
      <c r="BR421" s="35">
        <v>140.5</v>
      </c>
      <c r="BS421" s="35">
        <v>139.9</v>
      </c>
      <c r="BT421" s="35">
        <v>140.69999999999999</v>
      </c>
      <c r="BU421" s="35">
        <v>141.4</v>
      </c>
      <c r="BV421" s="35">
        <v>140.6</v>
      </c>
      <c r="BW421" s="35">
        <v>144.69999999999999</v>
      </c>
      <c r="BX421" s="35">
        <v>163.69999999999999</v>
      </c>
      <c r="BY421" s="35">
        <v>174.7</v>
      </c>
      <c r="BZ421" s="35">
        <v>170.1</v>
      </c>
      <c r="CA421" s="35">
        <v>165.4</v>
      </c>
      <c r="CB421" s="35">
        <v>153.69999999999999</v>
      </c>
      <c r="CC421" s="35">
        <v>141.6</v>
      </c>
      <c r="CD421" s="35">
        <v>141.4</v>
      </c>
      <c r="CE421" s="35">
        <v>132.5</v>
      </c>
      <c r="CF421" s="35">
        <v>135.1</v>
      </c>
      <c r="CG421" s="35">
        <v>136.9</v>
      </c>
      <c r="CH421" s="35">
        <v>138.69999999999999</v>
      </c>
      <c r="CI421" s="35">
        <v>142.69999999999999</v>
      </c>
      <c r="CJ421" s="35">
        <v>152.4</v>
      </c>
      <c r="CK421" s="35">
        <v>150.80000000000001</v>
      </c>
      <c r="CL421" s="35">
        <v>150.4</v>
      </c>
    </row>
    <row r="422" spans="1:90">
      <c r="A422" s="43" t="s">
        <v>872</v>
      </c>
      <c r="B422" s="43" t="s">
        <v>873</v>
      </c>
      <c r="C422" s="34">
        <v>6.1350000000000002E-2</v>
      </c>
      <c r="D422" s="35">
        <v>105.6</v>
      </c>
      <c r="E422" s="35">
        <v>103.1</v>
      </c>
      <c r="F422" s="35">
        <v>103.3</v>
      </c>
      <c r="G422" s="35">
        <v>102.8</v>
      </c>
      <c r="H422" s="35">
        <v>100.4</v>
      </c>
      <c r="I422" s="35">
        <v>97.9</v>
      </c>
      <c r="J422" s="35">
        <v>102.5</v>
      </c>
      <c r="K422" s="35">
        <v>101.9</v>
      </c>
      <c r="L422" s="35">
        <v>104.5</v>
      </c>
      <c r="M422" s="35">
        <v>104</v>
      </c>
      <c r="N422" s="35">
        <v>105.8</v>
      </c>
      <c r="O422" s="35">
        <v>110.5</v>
      </c>
      <c r="P422" s="35">
        <v>115.3</v>
      </c>
      <c r="Q422" s="35">
        <v>113.5</v>
      </c>
      <c r="R422" s="35">
        <v>113.4</v>
      </c>
      <c r="S422" s="35">
        <v>114.1</v>
      </c>
      <c r="T422" s="35">
        <v>113</v>
      </c>
      <c r="U422" s="35">
        <v>113</v>
      </c>
      <c r="V422" s="35">
        <v>113.7</v>
      </c>
      <c r="W422" s="35">
        <v>115.1</v>
      </c>
      <c r="X422" s="35">
        <v>115.8</v>
      </c>
      <c r="Y422" s="35">
        <v>115.8</v>
      </c>
      <c r="Z422" s="35">
        <v>114.5</v>
      </c>
      <c r="AA422" s="35">
        <v>114.7</v>
      </c>
      <c r="AB422" s="35">
        <v>114.8</v>
      </c>
      <c r="AC422" s="35">
        <v>121.3</v>
      </c>
      <c r="AD422" s="35">
        <v>120.9</v>
      </c>
      <c r="AE422" s="35">
        <v>121.8</v>
      </c>
      <c r="AF422" s="35">
        <v>118.6</v>
      </c>
      <c r="AG422" s="35">
        <v>117.4</v>
      </c>
      <c r="AH422" s="35">
        <v>117.4</v>
      </c>
      <c r="AI422" s="35">
        <v>116.6</v>
      </c>
      <c r="AJ422" s="35">
        <v>113.6</v>
      </c>
      <c r="AK422" s="35">
        <v>111.8</v>
      </c>
      <c r="AL422" s="35">
        <v>110.9</v>
      </c>
      <c r="AM422" s="35">
        <v>111.7</v>
      </c>
      <c r="AN422" s="35">
        <v>114.3</v>
      </c>
      <c r="AO422" s="35">
        <v>117.4</v>
      </c>
      <c r="AP422" s="35">
        <v>130.30000000000001</v>
      </c>
      <c r="AQ422" s="35">
        <v>133</v>
      </c>
      <c r="AR422" s="35">
        <v>134.6</v>
      </c>
      <c r="AS422" s="35">
        <v>134.19999999999999</v>
      </c>
      <c r="AT422" s="35">
        <v>134.4</v>
      </c>
      <c r="AU422" s="35">
        <v>135.6</v>
      </c>
      <c r="AV422" s="35">
        <v>139.5</v>
      </c>
      <c r="AW422" s="35">
        <v>138.5</v>
      </c>
      <c r="AX422" s="35">
        <v>140.9</v>
      </c>
      <c r="AY422" s="35">
        <v>132.69999999999999</v>
      </c>
      <c r="AZ422" s="35">
        <v>132.80000000000001</v>
      </c>
      <c r="BA422" s="35">
        <v>132.1</v>
      </c>
      <c r="BB422" s="35">
        <v>133.69999999999999</v>
      </c>
      <c r="BC422" s="35">
        <v>135.69999999999999</v>
      </c>
      <c r="BD422" s="35">
        <v>131.4</v>
      </c>
      <c r="BE422" s="35">
        <v>134.30000000000001</v>
      </c>
      <c r="BF422" s="35">
        <v>130.19999999999999</v>
      </c>
      <c r="BG422" s="35">
        <v>127.8</v>
      </c>
      <c r="BH422" s="35">
        <v>127.7</v>
      </c>
      <c r="BI422" s="35">
        <v>126.6</v>
      </c>
      <c r="BJ422" s="35">
        <v>128.80000000000001</v>
      </c>
      <c r="BK422" s="35">
        <v>130.69999999999999</v>
      </c>
      <c r="BL422" s="35">
        <v>132</v>
      </c>
      <c r="BM422" s="35">
        <v>131.80000000000001</v>
      </c>
      <c r="BN422" s="35">
        <v>130.69999999999999</v>
      </c>
      <c r="BO422" s="35">
        <v>127.3</v>
      </c>
      <c r="BP422" s="35">
        <v>127.3</v>
      </c>
      <c r="BQ422" s="35">
        <v>127.3</v>
      </c>
      <c r="BR422" s="35">
        <v>127.3</v>
      </c>
      <c r="BS422" s="35">
        <v>127.3</v>
      </c>
      <c r="BT422" s="35">
        <v>127.3</v>
      </c>
      <c r="BU422" s="35">
        <v>127.3</v>
      </c>
      <c r="BV422" s="35">
        <v>127.3</v>
      </c>
      <c r="BW422" s="35">
        <v>127.3</v>
      </c>
      <c r="BX422" s="35">
        <v>124.1</v>
      </c>
      <c r="BY422" s="35">
        <v>122.7</v>
      </c>
      <c r="BZ422" s="35">
        <v>122.7</v>
      </c>
      <c r="CA422" s="35">
        <v>125.9</v>
      </c>
      <c r="CB422" s="35">
        <v>127.6</v>
      </c>
      <c r="CC422" s="35">
        <v>135.19999999999999</v>
      </c>
      <c r="CD422" s="35">
        <v>136.30000000000001</v>
      </c>
      <c r="CE422" s="35">
        <v>138.4</v>
      </c>
      <c r="CF422" s="35">
        <v>141.19999999999999</v>
      </c>
      <c r="CG422" s="35">
        <v>146</v>
      </c>
      <c r="CH422" s="35">
        <v>146</v>
      </c>
      <c r="CI422" s="35">
        <v>147.6</v>
      </c>
      <c r="CJ422" s="35">
        <v>147.6</v>
      </c>
      <c r="CK422" s="35">
        <v>147.6</v>
      </c>
      <c r="CL422" s="35">
        <v>146.5</v>
      </c>
    </row>
    <row r="423" spans="1:90">
      <c r="A423" s="43" t="s">
        <v>874</v>
      </c>
      <c r="B423" s="43" t="s">
        <v>875</v>
      </c>
      <c r="C423" s="34">
        <v>1.074E-2</v>
      </c>
      <c r="D423" s="35">
        <v>105.7</v>
      </c>
      <c r="E423" s="35">
        <v>101</v>
      </c>
      <c r="F423" s="35">
        <v>102.1</v>
      </c>
      <c r="G423" s="35">
        <v>113.7</v>
      </c>
      <c r="H423" s="35">
        <v>113.7</v>
      </c>
      <c r="I423" s="35">
        <v>113.7</v>
      </c>
      <c r="J423" s="35">
        <v>113.2</v>
      </c>
      <c r="K423" s="35">
        <v>114.6</v>
      </c>
      <c r="L423" s="35">
        <v>115.1</v>
      </c>
      <c r="M423" s="35">
        <v>113.7</v>
      </c>
      <c r="N423" s="35">
        <v>109.8</v>
      </c>
      <c r="O423" s="35">
        <v>109.1</v>
      </c>
      <c r="P423" s="35">
        <v>104.8</v>
      </c>
      <c r="Q423" s="35">
        <v>103.9</v>
      </c>
      <c r="R423" s="35">
        <v>102.3</v>
      </c>
      <c r="S423" s="35">
        <v>94.6</v>
      </c>
      <c r="T423" s="35">
        <v>94.6</v>
      </c>
      <c r="U423" s="35">
        <v>94.6</v>
      </c>
      <c r="V423" s="35">
        <v>94.6</v>
      </c>
      <c r="W423" s="35">
        <v>94.2</v>
      </c>
      <c r="X423" s="35">
        <v>91.3</v>
      </c>
      <c r="Y423" s="35">
        <v>91</v>
      </c>
      <c r="Z423" s="35">
        <v>91</v>
      </c>
      <c r="AA423" s="35">
        <v>90.6</v>
      </c>
      <c r="AB423" s="35">
        <v>90.2</v>
      </c>
      <c r="AC423" s="35">
        <v>89.4</v>
      </c>
      <c r="AD423" s="35">
        <v>88.8</v>
      </c>
      <c r="AE423" s="35">
        <v>85.2</v>
      </c>
      <c r="AF423" s="35">
        <v>84.1</v>
      </c>
      <c r="AG423" s="35">
        <v>84.1</v>
      </c>
      <c r="AH423" s="35">
        <v>84.1</v>
      </c>
      <c r="AI423" s="35">
        <v>81.3</v>
      </c>
      <c r="AJ423" s="35">
        <v>84.8</v>
      </c>
      <c r="AK423" s="35">
        <v>84.6</v>
      </c>
      <c r="AL423" s="35">
        <v>86</v>
      </c>
      <c r="AM423" s="35">
        <v>88.1</v>
      </c>
      <c r="AN423" s="35">
        <v>88.2</v>
      </c>
      <c r="AO423" s="35">
        <v>88.2</v>
      </c>
      <c r="AP423" s="35">
        <v>88.6</v>
      </c>
      <c r="AQ423" s="35">
        <v>87.5</v>
      </c>
      <c r="AR423" s="35">
        <v>87.5</v>
      </c>
      <c r="AS423" s="35">
        <v>87.5</v>
      </c>
      <c r="AT423" s="35">
        <v>87.5</v>
      </c>
      <c r="AU423" s="35">
        <v>87.5</v>
      </c>
      <c r="AV423" s="35">
        <v>87.5</v>
      </c>
      <c r="AW423" s="35">
        <v>87.5</v>
      </c>
      <c r="AX423" s="35">
        <v>87.5</v>
      </c>
      <c r="AY423" s="35">
        <v>87.5</v>
      </c>
      <c r="AZ423" s="35">
        <v>83.8</v>
      </c>
      <c r="BA423" s="35">
        <v>88.1</v>
      </c>
      <c r="BB423" s="35">
        <v>88.1</v>
      </c>
      <c r="BC423" s="35">
        <v>88.1</v>
      </c>
      <c r="BD423" s="35">
        <v>80.900000000000006</v>
      </c>
      <c r="BE423" s="35">
        <v>80.900000000000006</v>
      </c>
      <c r="BF423" s="35">
        <v>80.900000000000006</v>
      </c>
      <c r="BG423" s="35">
        <v>80.900000000000006</v>
      </c>
      <c r="BH423" s="35">
        <v>80.900000000000006</v>
      </c>
      <c r="BI423" s="35">
        <v>80.900000000000006</v>
      </c>
      <c r="BJ423" s="35">
        <v>80.900000000000006</v>
      </c>
      <c r="BK423" s="35">
        <v>80.900000000000006</v>
      </c>
      <c r="BL423" s="35">
        <v>80.900000000000006</v>
      </c>
      <c r="BM423" s="35">
        <v>80.900000000000006</v>
      </c>
      <c r="BN423" s="35">
        <v>81.099999999999994</v>
      </c>
      <c r="BO423" s="35">
        <v>81.099999999999994</v>
      </c>
      <c r="BP423" s="35">
        <v>80.900000000000006</v>
      </c>
      <c r="BQ423" s="35">
        <v>80.900000000000006</v>
      </c>
      <c r="BR423" s="35">
        <v>80.900000000000006</v>
      </c>
      <c r="BS423" s="35">
        <v>80.900000000000006</v>
      </c>
      <c r="BT423" s="35">
        <v>80.900000000000006</v>
      </c>
      <c r="BU423" s="35">
        <v>80.900000000000006</v>
      </c>
      <c r="BV423" s="35">
        <v>80.900000000000006</v>
      </c>
      <c r="BW423" s="35">
        <v>80.900000000000006</v>
      </c>
      <c r="BX423" s="35">
        <v>80.900000000000006</v>
      </c>
      <c r="BY423" s="35">
        <v>81.2</v>
      </c>
      <c r="BZ423" s="35">
        <v>75.3</v>
      </c>
      <c r="CA423" s="35">
        <v>75.3</v>
      </c>
      <c r="CB423" s="35">
        <v>78</v>
      </c>
      <c r="CC423" s="35">
        <v>87.3</v>
      </c>
      <c r="CD423" s="35">
        <v>87.3</v>
      </c>
      <c r="CE423" s="35">
        <v>85</v>
      </c>
      <c r="CF423" s="35">
        <v>83.1</v>
      </c>
      <c r="CG423" s="35">
        <v>81.8</v>
      </c>
      <c r="CH423" s="35">
        <v>80.3</v>
      </c>
      <c r="CI423" s="35">
        <v>83.5</v>
      </c>
      <c r="CJ423" s="35">
        <v>78.099999999999994</v>
      </c>
      <c r="CK423" s="35">
        <v>78.8</v>
      </c>
      <c r="CL423" s="35">
        <v>80.5</v>
      </c>
    </row>
    <row r="424" spans="1:90">
      <c r="A424" s="43" t="s">
        <v>876</v>
      </c>
      <c r="B424" s="43" t="s">
        <v>877</v>
      </c>
      <c r="C424" s="34">
        <v>5.042E-2</v>
      </c>
      <c r="D424" s="35">
        <v>97.4</v>
      </c>
      <c r="E424" s="35">
        <v>97.1</v>
      </c>
      <c r="F424" s="35">
        <v>96.5</v>
      </c>
      <c r="G424" s="35">
        <v>101.3</v>
      </c>
      <c r="H424" s="35">
        <v>103.9</v>
      </c>
      <c r="I424" s="35">
        <v>103.9</v>
      </c>
      <c r="J424" s="35">
        <v>104.2</v>
      </c>
      <c r="K424" s="35">
        <v>102.6</v>
      </c>
      <c r="L424" s="35">
        <v>98.9</v>
      </c>
      <c r="M424" s="35">
        <v>96.8</v>
      </c>
      <c r="N424" s="35">
        <v>93.7</v>
      </c>
      <c r="O424" s="35">
        <v>89.6</v>
      </c>
      <c r="P424" s="35">
        <v>86.7</v>
      </c>
      <c r="Q424" s="35">
        <v>85.7</v>
      </c>
      <c r="R424" s="35">
        <v>86.4</v>
      </c>
      <c r="S424" s="35">
        <v>84.8</v>
      </c>
      <c r="T424" s="35">
        <v>80.400000000000006</v>
      </c>
      <c r="U424" s="35">
        <v>79.5</v>
      </c>
      <c r="V424" s="35">
        <v>78.2</v>
      </c>
      <c r="W424" s="35">
        <v>76.8</v>
      </c>
      <c r="X424" s="35">
        <v>77.599999999999994</v>
      </c>
      <c r="Y424" s="35">
        <v>76.900000000000006</v>
      </c>
      <c r="Z424" s="35">
        <v>73.8</v>
      </c>
      <c r="AA424" s="35">
        <v>74.3</v>
      </c>
      <c r="AB424" s="35">
        <v>70.900000000000006</v>
      </c>
      <c r="AC424" s="35">
        <v>68.599999999999994</v>
      </c>
      <c r="AD424" s="35">
        <v>69.2</v>
      </c>
      <c r="AE424" s="35">
        <v>66.900000000000006</v>
      </c>
      <c r="AF424" s="35">
        <v>67.599999999999994</v>
      </c>
      <c r="AG424" s="35">
        <v>68.099999999999994</v>
      </c>
      <c r="AH424" s="35">
        <v>75.599999999999994</v>
      </c>
      <c r="AI424" s="35">
        <v>80.400000000000006</v>
      </c>
      <c r="AJ424" s="35">
        <v>82.5</v>
      </c>
      <c r="AK424" s="35">
        <v>80.3</v>
      </c>
      <c r="AL424" s="35">
        <v>79.900000000000006</v>
      </c>
      <c r="AM424" s="35">
        <v>80.599999999999994</v>
      </c>
      <c r="AN424" s="35">
        <v>79.599999999999994</v>
      </c>
      <c r="AO424" s="35">
        <v>78.400000000000006</v>
      </c>
      <c r="AP424" s="35">
        <v>78.5</v>
      </c>
      <c r="AQ424" s="35">
        <v>80.8</v>
      </c>
      <c r="AR424" s="35">
        <v>80.599999999999994</v>
      </c>
      <c r="AS424" s="35">
        <v>80</v>
      </c>
      <c r="AT424" s="35">
        <v>78.8</v>
      </c>
      <c r="AU424" s="35">
        <v>78</v>
      </c>
      <c r="AV424" s="35">
        <v>77.3</v>
      </c>
      <c r="AW424" s="35">
        <v>76.599999999999994</v>
      </c>
      <c r="AX424" s="35">
        <v>76.5</v>
      </c>
      <c r="AY424" s="35">
        <v>73.8</v>
      </c>
      <c r="AZ424" s="35">
        <v>72</v>
      </c>
      <c r="BA424" s="35">
        <v>68.599999999999994</v>
      </c>
      <c r="BB424" s="35">
        <v>68.7</v>
      </c>
      <c r="BC424" s="35">
        <v>63.4</v>
      </c>
      <c r="BD424" s="35">
        <v>63.1</v>
      </c>
      <c r="BE424" s="35">
        <v>63.6</v>
      </c>
      <c r="BF424" s="35">
        <v>66.8</v>
      </c>
      <c r="BG424" s="35">
        <v>67.599999999999994</v>
      </c>
      <c r="BH424" s="35">
        <v>66.900000000000006</v>
      </c>
      <c r="BI424" s="35">
        <v>67.3</v>
      </c>
      <c r="BJ424" s="35">
        <v>65.3</v>
      </c>
      <c r="BK424" s="35">
        <v>64.900000000000006</v>
      </c>
      <c r="BL424" s="35">
        <v>62.7</v>
      </c>
      <c r="BM424" s="35">
        <v>61.2</v>
      </c>
      <c r="BN424" s="35">
        <v>61.1</v>
      </c>
      <c r="BO424" s="35">
        <v>64.8</v>
      </c>
      <c r="BP424" s="35">
        <v>66.599999999999994</v>
      </c>
      <c r="BQ424" s="35">
        <v>68.400000000000006</v>
      </c>
      <c r="BR424" s="35">
        <v>72.400000000000006</v>
      </c>
      <c r="BS424" s="35">
        <v>72.2</v>
      </c>
      <c r="BT424" s="35">
        <v>72.5</v>
      </c>
      <c r="BU424" s="35">
        <v>74.099999999999994</v>
      </c>
      <c r="BV424" s="35">
        <v>73.599999999999994</v>
      </c>
      <c r="BW424" s="35">
        <v>72.7</v>
      </c>
      <c r="BX424" s="35">
        <v>68.599999999999994</v>
      </c>
      <c r="BY424" s="35">
        <v>65.5</v>
      </c>
      <c r="BZ424" s="35">
        <v>72.3</v>
      </c>
      <c r="CA424" s="35">
        <v>81.3</v>
      </c>
      <c r="CB424" s="35">
        <v>86.6</v>
      </c>
      <c r="CC424" s="35">
        <v>81.3</v>
      </c>
      <c r="CD424" s="35">
        <v>73.099999999999994</v>
      </c>
      <c r="CE424" s="35">
        <v>74.5</v>
      </c>
      <c r="CF424" s="35">
        <v>70.900000000000006</v>
      </c>
      <c r="CG424" s="35">
        <v>65.400000000000006</v>
      </c>
      <c r="CH424" s="35">
        <v>65.599999999999994</v>
      </c>
      <c r="CI424" s="35">
        <v>60.8</v>
      </c>
      <c r="CJ424" s="35">
        <v>57.4</v>
      </c>
      <c r="CK424" s="35">
        <v>56.5</v>
      </c>
      <c r="CL424" s="35">
        <v>55</v>
      </c>
    </row>
    <row r="425" spans="1:90">
      <c r="A425" s="43" t="s">
        <v>878</v>
      </c>
      <c r="B425" s="43" t="s">
        <v>879</v>
      </c>
      <c r="C425" s="34">
        <v>6.96E-3</v>
      </c>
      <c r="D425" s="35">
        <v>100.5</v>
      </c>
      <c r="E425" s="35">
        <v>100.5</v>
      </c>
      <c r="F425" s="35">
        <v>100.5</v>
      </c>
      <c r="G425" s="35">
        <v>101.4</v>
      </c>
      <c r="H425" s="35">
        <v>101.4</v>
      </c>
      <c r="I425" s="35">
        <v>101.4</v>
      </c>
      <c r="J425" s="35">
        <v>101.4</v>
      </c>
      <c r="K425" s="35">
        <v>101.4</v>
      </c>
      <c r="L425" s="35">
        <v>101.4</v>
      </c>
      <c r="M425" s="35">
        <v>101.4</v>
      </c>
      <c r="N425" s="35">
        <v>101.4</v>
      </c>
      <c r="O425" s="35">
        <v>101.4</v>
      </c>
      <c r="P425" s="35">
        <v>101.4</v>
      </c>
      <c r="Q425" s="35">
        <v>101.4</v>
      </c>
      <c r="R425" s="35">
        <v>101.8</v>
      </c>
      <c r="S425" s="35">
        <v>104.7</v>
      </c>
      <c r="T425" s="35">
        <v>104.7</v>
      </c>
      <c r="U425" s="35">
        <v>104.7</v>
      </c>
      <c r="V425" s="35">
        <v>104.7</v>
      </c>
      <c r="W425" s="35">
        <v>104.7</v>
      </c>
      <c r="X425" s="35">
        <v>104.7</v>
      </c>
      <c r="Y425" s="35">
        <v>104.7</v>
      </c>
      <c r="Z425" s="35">
        <v>104.7</v>
      </c>
      <c r="AA425" s="35">
        <v>104.7</v>
      </c>
      <c r="AB425" s="35">
        <v>108.4</v>
      </c>
      <c r="AC425" s="35">
        <v>108.4</v>
      </c>
      <c r="AD425" s="35">
        <v>108.4</v>
      </c>
      <c r="AE425" s="35">
        <v>111.8</v>
      </c>
      <c r="AF425" s="35">
        <v>111.8</v>
      </c>
      <c r="AG425" s="35">
        <v>111.8</v>
      </c>
      <c r="AH425" s="35">
        <v>111.8</v>
      </c>
      <c r="AI425" s="35">
        <v>111.8</v>
      </c>
      <c r="AJ425" s="35">
        <v>111.8</v>
      </c>
      <c r="AK425" s="35">
        <v>111.8</v>
      </c>
      <c r="AL425" s="35">
        <v>111.8</v>
      </c>
      <c r="AM425" s="35">
        <v>111.8</v>
      </c>
      <c r="AN425" s="35">
        <v>115.4</v>
      </c>
      <c r="AO425" s="35">
        <v>115.4</v>
      </c>
      <c r="AP425" s="35">
        <v>115.4</v>
      </c>
      <c r="AQ425" s="35">
        <v>122.6</v>
      </c>
      <c r="AR425" s="35">
        <v>122.6</v>
      </c>
      <c r="AS425" s="35">
        <v>122.6</v>
      </c>
      <c r="AT425" s="35">
        <v>122.6</v>
      </c>
      <c r="AU425" s="35">
        <v>122.6</v>
      </c>
      <c r="AV425" s="35">
        <v>122.6</v>
      </c>
      <c r="AW425" s="35">
        <v>122.6</v>
      </c>
      <c r="AX425" s="35">
        <v>122.6</v>
      </c>
      <c r="AY425" s="35">
        <v>120</v>
      </c>
      <c r="AZ425" s="35">
        <v>113.2</v>
      </c>
      <c r="BA425" s="35">
        <v>112.7</v>
      </c>
      <c r="BB425" s="35">
        <v>111</v>
      </c>
      <c r="BC425" s="35">
        <v>110.6</v>
      </c>
      <c r="BD425" s="35">
        <v>110.6</v>
      </c>
      <c r="BE425" s="35">
        <v>110.6</v>
      </c>
      <c r="BF425" s="35">
        <v>110.6</v>
      </c>
      <c r="BG425" s="35">
        <v>110.6</v>
      </c>
      <c r="BH425" s="35">
        <v>110.6</v>
      </c>
      <c r="BI425" s="35">
        <v>110.6</v>
      </c>
      <c r="BJ425" s="35">
        <v>110.6</v>
      </c>
      <c r="BK425" s="35">
        <v>110.6</v>
      </c>
      <c r="BL425" s="35">
        <v>112.3</v>
      </c>
      <c r="BM425" s="35">
        <v>113.4</v>
      </c>
      <c r="BN425" s="35">
        <v>113.8</v>
      </c>
      <c r="BO425" s="35">
        <v>116.9</v>
      </c>
      <c r="BP425" s="35">
        <v>116.6</v>
      </c>
      <c r="BQ425" s="35">
        <v>116.6</v>
      </c>
      <c r="BR425" s="35">
        <v>116.6</v>
      </c>
      <c r="BS425" s="35">
        <v>116.6</v>
      </c>
      <c r="BT425" s="35">
        <v>116.6</v>
      </c>
      <c r="BU425" s="35">
        <v>116.6</v>
      </c>
      <c r="BV425" s="35">
        <v>116.6</v>
      </c>
      <c r="BW425" s="35">
        <v>116.6</v>
      </c>
      <c r="BX425" s="35">
        <v>116.6</v>
      </c>
      <c r="BY425" s="35">
        <v>118.2</v>
      </c>
      <c r="BZ425" s="35">
        <v>118.5</v>
      </c>
      <c r="CA425" s="35">
        <v>118.9</v>
      </c>
      <c r="CB425" s="35">
        <v>119.1</v>
      </c>
      <c r="CC425" s="35">
        <v>119.8</v>
      </c>
      <c r="CD425" s="35">
        <v>121.2</v>
      </c>
      <c r="CE425" s="35">
        <v>121.4</v>
      </c>
      <c r="CF425" s="35">
        <v>119.8</v>
      </c>
      <c r="CG425" s="35">
        <v>120.6</v>
      </c>
      <c r="CH425" s="35">
        <v>120.6</v>
      </c>
      <c r="CI425" s="35">
        <v>119.6</v>
      </c>
      <c r="CJ425" s="35">
        <v>119.6</v>
      </c>
      <c r="CK425" s="35">
        <v>119.8</v>
      </c>
      <c r="CL425" s="35">
        <v>119.2</v>
      </c>
    </row>
    <row r="426" spans="1:90">
      <c r="A426" s="43" t="s">
        <v>880</v>
      </c>
      <c r="B426" s="43" t="s">
        <v>881</v>
      </c>
      <c r="C426" s="34">
        <v>5.0400000000000002E-3</v>
      </c>
      <c r="D426" s="35">
        <v>100.3</v>
      </c>
      <c r="E426" s="35">
        <v>100.3</v>
      </c>
      <c r="F426" s="35">
        <v>95.7</v>
      </c>
      <c r="G426" s="35">
        <v>101.3</v>
      </c>
      <c r="H426" s="35">
        <v>99.7</v>
      </c>
      <c r="I426" s="35">
        <v>101.3</v>
      </c>
      <c r="J426" s="35">
        <v>101.3</v>
      </c>
      <c r="K426" s="35">
        <v>99.7</v>
      </c>
      <c r="L426" s="35">
        <v>99.7</v>
      </c>
      <c r="M426" s="35">
        <v>99.7</v>
      </c>
      <c r="N426" s="35">
        <v>98.2</v>
      </c>
      <c r="O426" s="35">
        <v>99.7</v>
      </c>
      <c r="P426" s="35">
        <v>99.7</v>
      </c>
      <c r="Q426" s="35">
        <v>99.7</v>
      </c>
      <c r="R426" s="35">
        <v>101.3</v>
      </c>
      <c r="S426" s="35">
        <v>104.8</v>
      </c>
      <c r="T426" s="35">
        <v>103.2</v>
      </c>
      <c r="U426" s="35">
        <v>104.8</v>
      </c>
      <c r="V426" s="35">
        <v>107.9</v>
      </c>
      <c r="W426" s="35">
        <v>109.5</v>
      </c>
      <c r="X426" s="35">
        <v>109.5</v>
      </c>
      <c r="Y426" s="35">
        <v>111</v>
      </c>
      <c r="Z426" s="35">
        <v>109.5</v>
      </c>
      <c r="AA426" s="35">
        <v>109.5</v>
      </c>
      <c r="AB426" s="35">
        <v>106.7</v>
      </c>
      <c r="AC426" s="35">
        <v>108.3</v>
      </c>
      <c r="AD426" s="35">
        <v>108.3</v>
      </c>
      <c r="AE426" s="35">
        <v>108</v>
      </c>
      <c r="AF426" s="35">
        <v>108</v>
      </c>
      <c r="AG426" s="35">
        <v>108</v>
      </c>
      <c r="AH426" s="35">
        <v>108</v>
      </c>
      <c r="AI426" s="35">
        <v>106.4</v>
      </c>
      <c r="AJ426" s="35">
        <v>106.4</v>
      </c>
      <c r="AK426" s="35">
        <v>108</v>
      </c>
      <c r="AL426" s="35">
        <v>108</v>
      </c>
      <c r="AM426" s="35">
        <v>108</v>
      </c>
      <c r="AN426" s="35">
        <v>107.6</v>
      </c>
      <c r="AO426" s="35">
        <v>107.6</v>
      </c>
      <c r="AP426" s="35">
        <v>104.2</v>
      </c>
      <c r="AQ426" s="35">
        <v>107.3</v>
      </c>
      <c r="AR426" s="35">
        <v>110.3</v>
      </c>
      <c r="AS426" s="35">
        <v>110.3</v>
      </c>
      <c r="AT426" s="35">
        <v>113.9</v>
      </c>
      <c r="AU426" s="35">
        <v>116.2</v>
      </c>
      <c r="AV426" s="35">
        <v>115</v>
      </c>
      <c r="AW426" s="35">
        <v>115</v>
      </c>
      <c r="AX426" s="35">
        <v>114.1</v>
      </c>
      <c r="AY426" s="35">
        <v>114.1</v>
      </c>
      <c r="AZ426" s="35">
        <v>112.3</v>
      </c>
      <c r="BA426" s="35">
        <v>109.2</v>
      </c>
      <c r="BB426" s="35">
        <v>108.1</v>
      </c>
      <c r="BC426" s="35">
        <v>112.1</v>
      </c>
      <c r="BD426" s="35">
        <v>104.2</v>
      </c>
      <c r="BE426" s="35">
        <v>107.2</v>
      </c>
      <c r="BF426" s="35">
        <v>108.6</v>
      </c>
      <c r="BG426" s="35">
        <v>107.2</v>
      </c>
      <c r="BH426" s="35">
        <v>104.3</v>
      </c>
      <c r="BI426" s="35">
        <v>107.2</v>
      </c>
      <c r="BJ426" s="35">
        <v>107.2</v>
      </c>
      <c r="BK426" s="35">
        <v>107.2</v>
      </c>
      <c r="BL426" s="35">
        <v>102.9</v>
      </c>
      <c r="BM426" s="35">
        <v>102.9</v>
      </c>
      <c r="BN426" s="35">
        <v>95.9</v>
      </c>
      <c r="BO426" s="35">
        <v>99.3</v>
      </c>
      <c r="BP426" s="35">
        <v>102.9</v>
      </c>
      <c r="BQ426" s="35">
        <v>102.9</v>
      </c>
      <c r="BR426" s="35">
        <v>102.9</v>
      </c>
      <c r="BS426" s="35">
        <v>102.9</v>
      </c>
      <c r="BT426" s="35">
        <v>102.9</v>
      </c>
      <c r="BU426" s="35">
        <v>102.9</v>
      </c>
      <c r="BV426" s="35">
        <v>102.9</v>
      </c>
      <c r="BW426" s="35">
        <v>102.9</v>
      </c>
      <c r="BX426" s="35">
        <v>99.3</v>
      </c>
      <c r="BY426" s="35">
        <v>102.2</v>
      </c>
      <c r="BZ426" s="35">
        <v>101.8</v>
      </c>
      <c r="CA426" s="35">
        <v>103.9</v>
      </c>
      <c r="CB426" s="35">
        <v>106.3</v>
      </c>
      <c r="CC426" s="35">
        <v>114.8</v>
      </c>
      <c r="CD426" s="35">
        <v>111.5</v>
      </c>
      <c r="CE426" s="35">
        <v>109.8</v>
      </c>
      <c r="CF426" s="35">
        <v>109.8</v>
      </c>
      <c r="CG426" s="35">
        <v>112.9</v>
      </c>
      <c r="CH426" s="35">
        <v>120.8</v>
      </c>
      <c r="CI426" s="35">
        <v>122.4</v>
      </c>
      <c r="CJ426" s="35">
        <v>124.8</v>
      </c>
      <c r="CK426" s="35">
        <v>125.2</v>
      </c>
      <c r="CL426" s="35">
        <v>124</v>
      </c>
    </row>
    <row r="427" spans="1:90">
      <c r="A427" s="43" t="s">
        <v>882</v>
      </c>
      <c r="B427" s="43" t="s">
        <v>883</v>
      </c>
      <c r="C427" s="34">
        <v>1.2840000000000001E-2</v>
      </c>
      <c r="D427" s="35">
        <v>100.4</v>
      </c>
      <c r="E427" s="35">
        <v>100.1</v>
      </c>
      <c r="F427" s="35">
        <v>100.1</v>
      </c>
      <c r="G427" s="35">
        <v>100.2</v>
      </c>
      <c r="H427" s="35">
        <v>100.2</v>
      </c>
      <c r="I427" s="35">
        <v>100.2</v>
      </c>
      <c r="J427" s="35">
        <v>100.3</v>
      </c>
      <c r="K427" s="35">
        <v>100.3</v>
      </c>
      <c r="L427" s="35">
        <v>100.3</v>
      </c>
      <c r="M427" s="35">
        <v>100.7</v>
      </c>
      <c r="N427" s="35">
        <v>100.7</v>
      </c>
      <c r="O427" s="35">
        <v>100.7</v>
      </c>
      <c r="P427" s="35">
        <v>100.6</v>
      </c>
      <c r="Q427" s="35">
        <v>100.6</v>
      </c>
      <c r="R427" s="35">
        <v>100.6</v>
      </c>
      <c r="S427" s="35">
        <v>103.9</v>
      </c>
      <c r="T427" s="35">
        <v>103.9</v>
      </c>
      <c r="U427" s="35">
        <v>103.9</v>
      </c>
      <c r="V427" s="35">
        <v>103.9</v>
      </c>
      <c r="W427" s="35">
        <v>104.2</v>
      </c>
      <c r="X427" s="35">
        <v>104.2</v>
      </c>
      <c r="Y427" s="35">
        <v>104.3</v>
      </c>
      <c r="Z427" s="35">
        <v>104.3</v>
      </c>
      <c r="AA427" s="35">
        <v>104.2</v>
      </c>
      <c r="AB427" s="35">
        <v>104</v>
      </c>
      <c r="AC427" s="35">
        <v>104</v>
      </c>
      <c r="AD427" s="35">
        <v>104.1</v>
      </c>
      <c r="AE427" s="35">
        <v>107.8</v>
      </c>
      <c r="AF427" s="35">
        <v>107.8</v>
      </c>
      <c r="AG427" s="35">
        <v>107.8</v>
      </c>
      <c r="AH427" s="35">
        <v>107.8</v>
      </c>
      <c r="AI427" s="35">
        <v>107.8</v>
      </c>
      <c r="AJ427" s="35">
        <v>107.8</v>
      </c>
      <c r="AK427" s="35">
        <v>107.7</v>
      </c>
      <c r="AL427" s="35">
        <v>107.7</v>
      </c>
      <c r="AM427" s="35">
        <v>107.7</v>
      </c>
      <c r="AN427" s="35">
        <v>111</v>
      </c>
      <c r="AO427" s="35">
        <v>111</v>
      </c>
      <c r="AP427" s="35">
        <v>111.1</v>
      </c>
      <c r="AQ427" s="35">
        <v>111.4</v>
      </c>
      <c r="AR427" s="35">
        <v>110.4</v>
      </c>
      <c r="AS427" s="35">
        <v>110.3</v>
      </c>
      <c r="AT427" s="35">
        <v>111.1</v>
      </c>
      <c r="AU427" s="35">
        <v>111.2</v>
      </c>
      <c r="AV427" s="35">
        <v>111.1</v>
      </c>
      <c r="AW427" s="35">
        <v>111.5</v>
      </c>
      <c r="AX427" s="35">
        <v>111.2</v>
      </c>
      <c r="AY427" s="35">
        <v>111</v>
      </c>
      <c r="AZ427" s="35">
        <v>109</v>
      </c>
      <c r="BA427" s="35">
        <v>109</v>
      </c>
      <c r="BB427" s="35">
        <v>105.7</v>
      </c>
      <c r="BC427" s="35">
        <v>105.7</v>
      </c>
      <c r="BD427" s="35">
        <v>105.3</v>
      </c>
      <c r="BE427" s="35">
        <v>105.7</v>
      </c>
      <c r="BF427" s="35">
        <v>105.9</v>
      </c>
      <c r="BG427" s="35">
        <v>106.1</v>
      </c>
      <c r="BH427" s="35">
        <v>106</v>
      </c>
      <c r="BI427" s="35">
        <v>107</v>
      </c>
      <c r="BJ427" s="35">
        <v>104.5</v>
      </c>
      <c r="BK427" s="35">
        <v>102.5</v>
      </c>
      <c r="BL427" s="35">
        <v>101.5</v>
      </c>
      <c r="BM427" s="35">
        <v>101.5</v>
      </c>
      <c r="BN427" s="35">
        <v>101.6</v>
      </c>
      <c r="BO427" s="35">
        <v>103.1</v>
      </c>
      <c r="BP427" s="35">
        <v>100.9</v>
      </c>
      <c r="BQ427" s="35">
        <v>100.9</v>
      </c>
      <c r="BR427" s="35">
        <v>101</v>
      </c>
      <c r="BS427" s="35">
        <v>101.6</v>
      </c>
      <c r="BT427" s="35">
        <v>100.9</v>
      </c>
      <c r="BU427" s="35">
        <v>101</v>
      </c>
      <c r="BV427" s="35">
        <v>101</v>
      </c>
      <c r="BW427" s="35">
        <v>101</v>
      </c>
      <c r="BX427" s="35">
        <v>102.6</v>
      </c>
      <c r="BY427" s="35">
        <v>104.1</v>
      </c>
      <c r="BZ427" s="35">
        <v>106.9</v>
      </c>
      <c r="CA427" s="35">
        <v>107.4</v>
      </c>
      <c r="CB427" s="35">
        <v>109.8</v>
      </c>
      <c r="CC427" s="35">
        <v>112.1</v>
      </c>
      <c r="CD427" s="35">
        <v>111.9</v>
      </c>
      <c r="CE427" s="35">
        <v>111.1</v>
      </c>
      <c r="CF427" s="35">
        <v>111.8</v>
      </c>
      <c r="CG427" s="35">
        <v>109</v>
      </c>
      <c r="CH427" s="35">
        <v>112.3</v>
      </c>
      <c r="CI427" s="35">
        <v>110</v>
      </c>
      <c r="CJ427" s="35">
        <v>113</v>
      </c>
      <c r="CK427" s="35">
        <v>117.7</v>
      </c>
      <c r="CL427" s="35">
        <v>120.2</v>
      </c>
    </row>
    <row r="428" spans="1:90">
      <c r="A428" s="43" t="s">
        <v>884</v>
      </c>
      <c r="B428" s="43" t="s">
        <v>885</v>
      </c>
      <c r="C428" s="34">
        <v>1.5949999999999999E-2</v>
      </c>
      <c r="D428" s="35">
        <v>100</v>
      </c>
      <c r="E428" s="35">
        <v>100</v>
      </c>
      <c r="F428" s="35">
        <v>100</v>
      </c>
      <c r="G428" s="35">
        <v>111.2</v>
      </c>
      <c r="H428" s="35">
        <v>111.2</v>
      </c>
      <c r="I428" s="35">
        <v>111.2</v>
      </c>
      <c r="J428" s="35">
        <v>111.2</v>
      </c>
      <c r="K428" s="35">
        <v>111.2</v>
      </c>
      <c r="L428" s="35">
        <v>111.2</v>
      </c>
      <c r="M428" s="35">
        <v>111.2</v>
      </c>
      <c r="N428" s="35">
        <v>111.2</v>
      </c>
      <c r="O428" s="35">
        <v>111.2</v>
      </c>
      <c r="P428" s="35">
        <v>111.6</v>
      </c>
      <c r="Q428" s="35">
        <v>111.6</v>
      </c>
      <c r="R428" s="35">
        <v>111.6</v>
      </c>
      <c r="S428" s="35">
        <v>113.8</v>
      </c>
      <c r="T428" s="35">
        <v>113.8</v>
      </c>
      <c r="U428" s="35">
        <v>113.8</v>
      </c>
      <c r="V428" s="35">
        <v>113.8</v>
      </c>
      <c r="W428" s="35">
        <v>113.8</v>
      </c>
      <c r="X428" s="35">
        <v>113.8</v>
      </c>
      <c r="Y428" s="35">
        <v>113.8</v>
      </c>
      <c r="Z428" s="35">
        <v>113.8</v>
      </c>
      <c r="AA428" s="35">
        <v>113.8</v>
      </c>
      <c r="AB428" s="35">
        <v>113.8</v>
      </c>
      <c r="AC428" s="35">
        <v>113.8</v>
      </c>
      <c r="AD428" s="35">
        <v>113.8</v>
      </c>
      <c r="AE428" s="35">
        <v>122.4</v>
      </c>
      <c r="AF428" s="35">
        <v>122.4</v>
      </c>
      <c r="AG428" s="35">
        <v>122.4</v>
      </c>
      <c r="AH428" s="35">
        <v>122.4</v>
      </c>
      <c r="AI428" s="35">
        <v>122.4</v>
      </c>
      <c r="AJ428" s="35">
        <v>122.4</v>
      </c>
      <c r="AK428" s="35">
        <v>122.4</v>
      </c>
      <c r="AL428" s="35">
        <v>122.4</v>
      </c>
      <c r="AM428" s="35">
        <v>122.4</v>
      </c>
      <c r="AN428" s="35">
        <v>122.4</v>
      </c>
      <c r="AO428" s="35">
        <v>122.4</v>
      </c>
      <c r="AP428" s="35">
        <v>122.4</v>
      </c>
      <c r="AQ428" s="35">
        <v>120.6</v>
      </c>
      <c r="AR428" s="35">
        <v>120.8</v>
      </c>
      <c r="AS428" s="35">
        <v>122.1</v>
      </c>
      <c r="AT428" s="35">
        <v>123.2</v>
      </c>
      <c r="AU428" s="35">
        <v>123.3</v>
      </c>
      <c r="AV428" s="35">
        <v>123.8</v>
      </c>
      <c r="AW428" s="35">
        <v>124.1</v>
      </c>
      <c r="AX428" s="35">
        <v>124.1</v>
      </c>
      <c r="AY428" s="35">
        <v>124.1</v>
      </c>
      <c r="AZ428" s="35">
        <v>124.2</v>
      </c>
      <c r="BA428" s="35">
        <v>124.2</v>
      </c>
      <c r="BB428" s="35">
        <v>124.2</v>
      </c>
      <c r="BC428" s="35">
        <v>120.5</v>
      </c>
      <c r="BD428" s="35">
        <v>120.5</v>
      </c>
      <c r="BE428" s="35">
        <v>120.5</v>
      </c>
      <c r="BF428" s="35">
        <v>120.5</v>
      </c>
      <c r="BG428" s="35">
        <v>120.5</v>
      </c>
      <c r="BH428" s="35">
        <v>120.1</v>
      </c>
      <c r="BI428" s="35">
        <v>121.4</v>
      </c>
      <c r="BJ428" s="35">
        <v>119.5</v>
      </c>
      <c r="BK428" s="35">
        <v>119.7</v>
      </c>
      <c r="BL428" s="35">
        <v>121.1</v>
      </c>
      <c r="BM428" s="35">
        <v>121.1</v>
      </c>
      <c r="BN428" s="35">
        <v>121.1</v>
      </c>
      <c r="BO428" s="35">
        <v>121</v>
      </c>
      <c r="BP428" s="35">
        <v>121.2</v>
      </c>
      <c r="BQ428" s="35">
        <v>121.1</v>
      </c>
      <c r="BR428" s="35">
        <v>120.6</v>
      </c>
      <c r="BS428" s="35">
        <v>121.1</v>
      </c>
      <c r="BT428" s="35">
        <v>122.6</v>
      </c>
      <c r="BU428" s="35">
        <v>122.6</v>
      </c>
      <c r="BV428" s="35">
        <v>122.6</v>
      </c>
      <c r="BW428" s="35">
        <v>122.6</v>
      </c>
      <c r="BX428" s="35">
        <v>125.4</v>
      </c>
      <c r="BY428" s="35">
        <v>128.5</v>
      </c>
      <c r="BZ428" s="35">
        <v>129.4</v>
      </c>
      <c r="CA428" s="35">
        <v>130.80000000000001</v>
      </c>
      <c r="CB428" s="35">
        <v>130.80000000000001</v>
      </c>
      <c r="CC428" s="35">
        <v>130.80000000000001</v>
      </c>
      <c r="CD428" s="35">
        <v>132.19999999999999</v>
      </c>
      <c r="CE428" s="35">
        <v>134.9</v>
      </c>
      <c r="CF428" s="35">
        <v>135.1</v>
      </c>
      <c r="CG428" s="35">
        <v>135.30000000000001</v>
      </c>
      <c r="CH428" s="35">
        <v>134</v>
      </c>
      <c r="CI428" s="35">
        <v>135</v>
      </c>
      <c r="CJ428" s="35">
        <v>136.69999999999999</v>
      </c>
      <c r="CK428" s="35">
        <v>137.1</v>
      </c>
      <c r="CL428" s="35">
        <v>137.69999999999999</v>
      </c>
    </row>
    <row r="429" spans="1:90">
      <c r="A429" s="43" t="s">
        <v>886</v>
      </c>
      <c r="B429" s="43" t="s">
        <v>887</v>
      </c>
      <c r="C429" s="34">
        <v>0.1318</v>
      </c>
      <c r="D429" s="35">
        <v>100</v>
      </c>
      <c r="E429" s="35">
        <v>99.8</v>
      </c>
      <c r="F429" s="35">
        <v>99.8</v>
      </c>
      <c r="G429" s="35">
        <v>100.8</v>
      </c>
      <c r="H429" s="35">
        <v>100.9</v>
      </c>
      <c r="I429" s="35">
        <v>101.8</v>
      </c>
      <c r="J429" s="35">
        <v>102.5</v>
      </c>
      <c r="K429" s="35">
        <v>102.2</v>
      </c>
      <c r="L429" s="35">
        <v>101.9</v>
      </c>
      <c r="M429" s="35">
        <v>101.4</v>
      </c>
      <c r="N429" s="35">
        <v>101.3</v>
      </c>
      <c r="O429" s="35">
        <v>101.1</v>
      </c>
      <c r="P429" s="35">
        <v>100.9</v>
      </c>
      <c r="Q429" s="35">
        <v>100.5</v>
      </c>
      <c r="R429" s="35">
        <v>101</v>
      </c>
      <c r="S429" s="35">
        <v>102</v>
      </c>
      <c r="T429" s="35">
        <v>102.9</v>
      </c>
      <c r="U429" s="35">
        <v>102.7</v>
      </c>
      <c r="V429" s="35">
        <v>103</v>
      </c>
      <c r="W429" s="35">
        <v>103.6</v>
      </c>
      <c r="X429" s="35">
        <v>104.6</v>
      </c>
      <c r="Y429" s="35">
        <v>104.4</v>
      </c>
      <c r="Z429" s="35">
        <v>104.5</v>
      </c>
      <c r="AA429" s="35">
        <v>105.9</v>
      </c>
      <c r="AB429" s="35">
        <v>105.9</v>
      </c>
      <c r="AC429" s="35">
        <v>107.2</v>
      </c>
      <c r="AD429" s="35">
        <v>108.1</v>
      </c>
      <c r="AE429" s="35">
        <v>110.2</v>
      </c>
      <c r="AF429" s="35">
        <v>110.1</v>
      </c>
      <c r="AG429" s="35">
        <v>109.9</v>
      </c>
      <c r="AH429" s="35">
        <v>109.7</v>
      </c>
      <c r="AI429" s="35">
        <v>109.8</v>
      </c>
      <c r="AJ429" s="35">
        <v>109.8</v>
      </c>
      <c r="AK429" s="35">
        <v>110.6</v>
      </c>
      <c r="AL429" s="35">
        <v>111.2</v>
      </c>
      <c r="AM429" s="35">
        <v>113.3</v>
      </c>
      <c r="AN429" s="35">
        <v>113.9</v>
      </c>
      <c r="AO429" s="35">
        <v>115.5</v>
      </c>
      <c r="AP429" s="35">
        <v>115.3</v>
      </c>
      <c r="AQ429" s="35">
        <v>116.5</v>
      </c>
      <c r="AR429" s="35">
        <v>119.2</v>
      </c>
      <c r="AS429" s="35">
        <v>121.8</v>
      </c>
      <c r="AT429" s="35">
        <v>121.9</v>
      </c>
      <c r="AU429" s="35">
        <v>123.2</v>
      </c>
      <c r="AV429" s="35">
        <v>125.3</v>
      </c>
      <c r="AW429" s="35">
        <v>125.7</v>
      </c>
      <c r="AX429" s="35">
        <v>126.1</v>
      </c>
      <c r="AY429" s="35">
        <v>125.8</v>
      </c>
      <c r="AZ429" s="35">
        <v>129.69999999999999</v>
      </c>
      <c r="BA429" s="35">
        <v>127</v>
      </c>
      <c r="BB429" s="35">
        <v>125.1</v>
      </c>
      <c r="BC429" s="35">
        <v>127.5</v>
      </c>
      <c r="BD429" s="35">
        <v>128.1</v>
      </c>
      <c r="BE429" s="35">
        <v>126.4</v>
      </c>
      <c r="BF429" s="35">
        <v>128.4</v>
      </c>
      <c r="BG429" s="35">
        <v>130</v>
      </c>
      <c r="BH429" s="35">
        <v>132</v>
      </c>
      <c r="BI429" s="35">
        <v>131.19999999999999</v>
      </c>
      <c r="BJ429" s="35">
        <v>133.6</v>
      </c>
      <c r="BK429" s="35">
        <v>132.9</v>
      </c>
      <c r="BL429" s="35">
        <v>134.4</v>
      </c>
      <c r="BM429" s="35">
        <v>134.1</v>
      </c>
      <c r="BN429" s="35">
        <v>134.9</v>
      </c>
      <c r="BO429" s="35">
        <v>136.6</v>
      </c>
      <c r="BP429" s="35">
        <v>135</v>
      </c>
      <c r="BQ429" s="35">
        <v>134.5</v>
      </c>
      <c r="BR429" s="35">
        <v>133</v>
      </c>
      <c r="BS429" s="35">
        <v>133.1</v>
      </c>
      <c r="BT429" s="35">
        <v>133.80000000000001</v>
      </c>
      <c r="BU429" s="35">
        <v>134</v>
      </c>
      <c r="BV429" s="35">
        <v>134.30000000000001</v>
      </c>
      <c r="BW429" s="35">
        <v>134.4</v>
      </c>
      <c r="BX429" s="35">
        <v>130.5</v>
      </c>
      <c r="BY429" s="35">
        <v>130.69999999999999</v>
      </c>
      <c r="BZ429" s="35">
        <v>133.1</v>
      </c>
      <c r="CA429" s="35">
        <v>134.19999999999999</v>
      </c>
      <c r="CB429" s="35">
        <v>134.30000000000001</v>
      </c>
      <c r="CC429" s="35">
        <v>135.30000000000001</v>
      </c>
      <c r="CD429" s="35">
        <v>139.9</v>
      </c>
      <c r="CE429" s="35">
        <v>138</v>
      </c>
      <c r="CF429" s="35">
        <v>140.19999999999999</v>
      </c>
      <c r="CG429" s="35">
        <v>142.6</v>
      </c>
      <c r="CH429" s="35">
        <v>145.30000000000001</v>
      </c>
      <c r="CI429" s="35">
        <v>148</v>
      </c>
      <c r="CJ429" s="35">
        <v>151.80000000000001</v>
      </c>
      <c r="CK429" s="35">
        <v>152.69999999999999</v>
      </c>
      <c r="CL429" s="35">
        <v>152.80000000000001</v>
      </c>
    </row>
    <row r="430" spans="1:90">
      <c r="A430" s="43" t="s">
        <v>888</v>
      </c>
      <c r="B430" s="43" t="s">
        <v>889</v>
      </c>
      <c r="C430" s="34">
        <v>1.95204</v>
      </c>
      <c r="D430" s="35">
        <v>100.5</v>
      </c>
      <c r="E430" s="35">
        <v>101.1</v>
      </c>
      <c r="F430" s="35">
        <v>102.3</v>
      </c>
      <c r="G430" s="35">
        <v>105.7</v>
      </c>
      <c r="H430" s="35">
        <v>104.3</v>
      </c>
      <c r="I430" s="35">
        <v>102.2</v>
      </c>
      <c r="J430" s="35">
        <v>102.3</v>
      </c>
      <c r="K430" s="35">
        <v>103</v>
      </c>
      <c r="L430" s="35">
        <v>102.9</v>
      </c>
      <c r="M430" s="35">
        <v>103.1</v>
      </c>
      <c r="N430" s="35">
        <v>103.9</v>
      </c>
      <c r="O430" s="35">
        <v>102.8</v>
      </c>
      <c r="P430" s="35">
        <v>103.9</v>
      </c>
      <c r="Q430" s="35">
        <v>104.2</v>
      </c>
      <c r="R430" s="35">
        <v>105.1</v>
      </c>
      <c r="S430" s="35">
        <v>107.4</v>
      </c>
      <c r="T430" s="35">
        <v>108.4</v>
      </c>
      <c r="U430" s="35">
        <v>109.3</v>
      </c>
      <c r="V430" s="35">
        <v>110.8</v>
      </c>
      <c r="W430" s="35">
        <v>111.6</v>
      </c>
      <c r="X430" s="35">
        <v>113.9</v>
      </c>
      <c r="Y430" s="35">
        <v>112</v>
      </c>
      <c r="Z430" s="35">
        <v>111.6</v>
      </c>
      <c r="AA430" s="35">
        <v>110.9</v>
      </c>
      <c r="AB430" s="35">
        <v>112.8</v>
      </c>
      <c r="AC430" s="35">
        <v>111.9</v>
      </c>
      <c r="AD430" s="35">
        <v>111.2</v>
      </c>
      <c r="AE430" s="35">
        <v>110.6</v>
      </c>
      <c r="AF430" s="35">
        <v>109.8</v>
      </c>
      <c r="AG430" s="35">
        <v>110.7</v>
      </c>
      <c r="AH430" s="35">
        <v>110.4</v>
      </c>
      <c r="AI430" s="35">
        <v>109.8</v>
      </c>
      <c r="AJ430" s="35">
        <v>109.8</v>
      </c>
      <c r="AK430" s="35">
        <v>110.6</v>
      </c>
      <c r="AL430" s="35">
        <v>111.7</v>
      </c>
      <c r="AM430" s="35">
        <v>113.5</v>
      </c>
      <c r="AN430" s="35">
        <v>115.5</v>
      </c>
      <c r="AO430" s="35">
        <v>115.2</v>
      </c>
      <c r="AP430" s="35">
        <v>115.9</v>
      </c>
      <c r="AQ430" s="35">
        <v>117.5</v>
      </c>
      <c r="AR430" s="35">
        <v>119.8</v>
      </c>
      <c r="AS430" s="35">
        <v>123.9</v>
      </c>
      <c r="AT430" s="35">
        <v>124.2</v>
      </c>
      <c r="AU430" s="35">
        <v>126.3</v>
      </c>
      <c r="AV430" s="35">
        <v>124.8</v>
      </c>
      <c r="AW430" s="35">
        <v>124</v>
      </c>
      <c r="AX430" s="35">
        <v>117.7</v>
      </c>
      <c r="AY430" s="35">
        <v>111.7</v>
      </c>
      <c r="AZ430" s="35">
        <v>108.5</v>
      </c>
      <c r="BA430" s="35">
        <v>108</v>
      </c>
      <c r="BB430" s="35">
        <v>109.3</v>
      </c>
      <c r="BC430" s="35">
        <v>109.6</v>
      </c>
      <c r="BD430" s="35">
        <v>110.6</v>
      </c>
      <c r="BE430" s="35">
        <v>110.3</v>
      </c>
      <c r="BF430" s="35">
        <v>113.8</v>
      </c>
      <c r="BG430" s="35">
        <v>117.1</v>
      </c>
      <c r="BH430" s="35">
        <v>117.2</v>
      </c>
      <c r="BI430" s="35">
        <v>116.3</v>
      </c>
      <c r="BJ430" s="35">
        <v>116</v>
      </c>
      <c r="BK430" s="35">
        <v>116.8</v>
      </c>
      <c r="BL430" s="35">
        <v>119</v>
      </c>
      <c r="BM430" s="35">
        <v>120.4</v>
      </c>
      <c r="BN430" s="35">
        <v>121.1</v>
      </c>
      <c r="BO430" s="35">
        <v>122.7</v>
      </c>
      <c r="BP430" s="35">
        <v>123.5</v>
      </c>
      <c r="BQ430" s="35">
        <v>122.9</v>
      </c>
      <c r="BR430" s="35">
        <v>121.6</v>
      </c>
      <c r="BS430" s="35">
        <v>122.1</v>
      </c>
      <c r="BT430" s="35">
        <v>121.5</v>
      </c>
      <c r="BU430" s="35">
        <v>122.5</v>
      </c>
      <c r="BV430" s="35">
        <v>123.2</v>
      </c>
      <c r="BW430" s="35">
        <v>124.8</v>
      </c>
      <c r="BX430" s="35">
        <v>126.9</v>
      </c>
      <c r="BY430" s="35">
        <v>129.30000000000001</v>
      </c>
      <c r="BZ430" s="35">
        <v>131.69999999999999</v>
      </c>
      <c r="CA430" s="35">
        <v>133.9</v>
      </c>
      <c r="CB430" s="35">
        <v>135.5</v>
      </c>
      <c r="CC430" s="35">
        <v>135</v>
      </c>
      <c r="CD430" s="35">
        <v>134.9</v>
      </c>
      <c r="CE430" s="35">
        <v>134.80000000000001</v>
      </c>
      <c r="CF430" s="35">
        <v>135.30000000000001</v>
      </c>
      <c r="CG430" s="35">
        <v>134.4</v>
      </c>
      <c r="CH430" s="35">
        <v>132</v>
      </c>
      <c r="CI430" s="35">
        <v>132.6</v>
      </c>
      <c r="CJ430" s="35">
        <v>135.9</v>
      </c>
      <c r="CK430" s="35">
        <v>136.80000000000001</v>
      </c>
      <c r="CL430" s="35">
        <v>139.4</v>
      </c>
    </row>
    <row r="431" spans="1:90">
      <c r="A431" s="43" t="s">
        <v>890</v>
      </c>
      <c r="B431" s="43" t="s">
        <v>891</v>
      </c>
      <c r="C431" s="34">
        <v>4.7480000000000001E-2</v>
      </c>
      <c r="D431" s="35">
        <v>96</v>
      </c>
      <c r="E431" s="35">
        <v>96.6</v>
      </c>
      <c r="F431" s="35">
        <v>96.4</v>
      </c>
      <c r="G431" s="35">
        <v>97.3</v>
      </c>
      <c r="H431" s="35">
        <v>99.1</v>
      </c>
      <c r="I431" s="35">
        <v>98.7</v>
      </c>
      <c r="J431" s="35">
        <v>98</v>
      </c>
      <c r="K431" s="35">
        <v>97.9</v>
      </c>
      <c r="L431" s="35">
        <v>97.6</v>
      </c>
      <c r="M431" s="35">
        <v>98.7</v>
      </c>
      <c r="N431" s="35">
        <v>97</v>
      </c>
      <c r="O431" s="35">
        <v>96</v>
      </c>
      <c r="P431" s="35">
        <v>97</v>
      </c>
      <c r="Q431" s="35">
        <v>97.9</v>
      </c>
      <c r="R431" s="35">
        <v>96.2</v>
      </c>
      <c r="S431" s="35">
        <v>95.3</v>
      </c>
      <c r="T431" s="35">
        <v>97.1</v>
      </c>
      <c r="U431" s="35">
        <v>98.2</v>
      </c>
      <c r="V431" s="35">
        <v>99.3</v>
      </c>
      <c r="W431" s="35">
        <v>101.6</v>
      </c>
      <c r="X431" s="35">
        <v>98.1</v>
      </c>
      <c r="Y431" s="35">
        <v>97.4</v>
      </c>
      <c r="Z431" s="35">
        <v>97.6</v>
      </c>
      <c r="AA431" s="35">
        <v>98.7</v>
      </c>
      <c r="AB431" s="35">
        <v>102.2</v>
      </c>
      <c r="AC431" s="35">
        <v>103.5</v>
      </c>
      <c r="AD431" s="35">
        <v>103.6</v>
      </c>
      <c r="AE431" s="35">
        <v>110</v>
      </c>
      <c r="AF431" s="35">
        <v>113.6</v>
      </c>
      <c r="AG431" s="35">
        <v>114.3</v>
      </c>
      <c r="AH431" s="35">
        <v>123.3</v>
      </c>
      <c r="AI431" s="35">
        <v>118.5</v>
      </c>
      <c r="AJ431" s="35">
        <v>118.7</v>
      </c>
      <c r="AK431" s="35">
        <v>118.1</v>
      </c>
      <c r="AL431" s="35">
        <v>120.5</v>
      </c>
      <c r="AM431" s="35">
        <v>119.1</v>
      </c>
      <c r="AN431" s="35">
        <v>122.6</v>
      </c>
      <c r="AO431" s="35">
        <v>122.5</v>
      </c>
      <c r="AP431" s="35">
        <v>122.9</v>
      </c>
      <c r="AQ431" s="35">
        <v>120.7</v>
      </c>
      <c r="AR431" s="35">
        <v>119.4</v>
      </c>
      <c r="AS431" s="35">
        <v>117.3</v>
      </c>
      <c r="AT431" s="35">
        <v>119.6</v>
      </c>
      <c r="AU431" s="35">
        <v>119.3</v>
      </c>
      <c r="AV431" s="35">
        <v>119.4</v>
      </c>
      <c r="AW431" s="35">
        <v>115.4</v>
      </c>
      <c r="AX431" s="35">
        <v>112.5</v>
      </c>
      <c r="AY431" s="35">
        <v>109.9</v>
      </c>
      <c r="AZ431" s="35">
        <v>108.5</v>
      </c>
      <c r="BA431" s="35">
        <v>110.8</v>
      </c>
      <c r="BB431" s="35">
        <v>110.9</v>
      </c>
      <c r="BC431" s="35">
        <v>111</v>
      </c>
      <c r="BD431" s="35">
        <v>113.7</v>
      </c>
      <c r="BE431" s="35">
        <v>114.3</v>
      </c>
      <c r="BF431" s="35">
        <v>114.1</v>
      </c>
      <c r="BG431" s="35">
        <v>113.7</v>
      </c>
      <c r="BH431" s="35">
        <v>114.8</v>
      </c>
      <c r="BI431" s="35">
        <v>119.8</v>
      </c>
      <c r="BJ431" s="35">
        <v>114.6</v>
      </c>
      <c r="BK431" s="35">
        <v>116</v>
      </c>
      <c r="BL431" s="35">
        <v>115.4</v>
      </c>
      <c r="BM431" s="35">
        <v>114.3</v>
      </c>
      <c r="BN431" s="35">
        <v>118.6</v>
      </c>
      <c r="BO431" s="35">
        <v>120.3</v>
      </c>
      <c r="BP431" s="35">
        <v>120.7</v>
      </c>
      <c r="BQ431" s="35">
        <v>122</v>
      </c>
      <c r="BR431" s="35">
        <v>121.9</v>
      </c>
      <c r="BS431" s="35">
        <v>122.1</v>
      </c>
      <c r="BT431" s="35">
        <v>122.2</v>
      </c>
      <c r="BU431" s="35">
        <v>121.5</v>
      </c>
      <c r="BV431" s="35">
        <v>124.1</v>
      </c>
      <c r="BW431" s="35">
        <v>125.8</v>
      </c>
      <c r="BX431" s="35">
        <v>135.19999999999999</v>
      </c>
      <c r="BY431" s="35">
        <v>138.69999999999999</v>
      </c>
      <c r="BZ431" s="35">
        <v>138.80000000000001</v>
      </c>
      <c r="CA431" s="35">
        <v>138.19999999999999</v>
      </c>
      <c r="CB431" s="35">
        <v>134.1</v>
      </c>
      <c r="CC431" s="35">
        <v>134.69999999999999</v>
      </c>
      <c r="CD431" s="35">
        <v>134.19999999999999</v>
      </c>
      <c r="CE431" s="35">
        <v>133.6</v>
      </c>
      <c r="CF431" s="35">
        <v>133.30000000000001</v>
      </c>
      <c r="CG431" s="35">
        <v>136.9</v>
      </c>
      <c r="CH431" s="35">
        <v>134.19999999999999</v>
      </c>
      <c r="CI431" s="35">
        <v>135</v>
      </c>
      <c r="CJ431" s="35">
        <v>135.9</v>
      </c>
      <c r="CK431" s="35">
        <v>135.9</v>
      </c>
      <c r="CL431" s="35">
        <v>137</v>
      </c>
    </row>
    <row r="432" spans="1:90">
      <c r="A432" s="43" t="s">
        <v>892</v>
      </c>
      <c r="B432" s="43" t="s">
        <v>893</v>
      </c>
      <c r="C432" s="34">
        <v>0.11208</v>
      </c>
      <c r="D432" s="35">
        <v>96.7</v>
      </c>
      <c r="E432" s="35">
        <v>99.8</v>
      </c>
      <c r="F432" s="35">
        <v>104.2</v>
      </c>
      <c r="G432" s="35">
        <v>106.3</v>
      </c>
      <c r="H432" s="35">
        <v>103.9</v>
      </c>
      <c r="I432" s="35">
        <v>101.4</v>
      </c>
      <c r="J432" s="35">
        <v>100.9</v>
      </c>
      <c r="K432" s="35">
        <v>101</v>
      </c>
      <c r="L432" s="35">
        <v>101.8</v>
      </c>
      <c r="M432" s="35">
        <v>101.8</v>
      </c>
      <c r="N432" s="35">
        <v>102</v>
      </c>
      <c r="O432" s="35">
        <v>101.9</v>
      </c>
      <c r="P432" s="35">
        <v>102.1</v>
      </c>
      <c r="Q432" s="35">
        <v>102</v>
      </c>
      <c r="R432" s="35">
        <v>102.5</v>
      </c>
      <c r="S432" s="35">
        <v>105.2</v>
      </c>
      <c r="T432" s="35">
        <v>104.5</v>
      </c>
      <c r="U432" s="35">
        <v>104.2</v>
      </c>
      <c r="V432" s="35">
        <v>102.8</v>
      </c>
      <c r="W432" s="35">
        <v>103.9</v>
      </c>
      <c r="X432" s="35">
        <v>106.8</v>
      </c>
      <c r="Y432" s="35">
        <v>107.3</v>
      </c>
      <c r="Z432" s="35">
        <v>108.3</v>
      </c>
      <c r="AA432" s="35">
        <v>106.3</v>
      </c>
      <c r="AB432" s="35">
        <v>106.9</v>
      </c>
      <c r="AC432" s="35">
        <v>107.5</v>
      </c>
      <c r="AD432" s="35">
        <v>104.1</v>
      </c>
      <c r="AE432" s="35">
        <v>103</v>
      </c>
      <c r="AF432" s="35">
        <v>102.8</v>
      </c>
      <c r="AG432" s="35">
        <v>104.5</v>
      </c>
      <c r="AH432" s="35">
        <v>106.2</v>
      </c>
      <c r="AI432" s="35">
        <v>106.7</v>
      </c>
      <c r="AJ432" s="35">
        <v>107.9</v>
      </c>
      <c r="AK432" s="35">
        <v>108.3</v>
      </c>
      <c r="AL432" s="35">
        <v>108.2</v>
      </c>
      <c r="AM432" s="35">
        <v>107.3</v>
      </c>
      <c r="AN432" s="35">
        <v>104.1</v>
      </c>
      <c r="AO432" s="35">
        <v>104.1</v>
      </c>
      <c r="AP432" s="35">
        <v>104.1</v>
      </c>
      <c r="AQ432" s="35">
        <v>107.2</v>
      </c>
      <c r="AR432" s="35">
        <v>111.7</v>
      </c>
      <c r="AS432" s="35">
        <v>113.2</v>
      </c>
      <c r="AT432" s="35">
        <v>116.9</v>
      </c>
      <c r="AU432" s="35">
        <v>117.7</v>
      </c>
      <c r="AV432" s="35">
        <v>115.7</v>
      </c>
      <c r="AW432" s="35">
        <v>115.2</v>
      </c>
      <c r="AX432" s="35">
        <v>114.7</v>
      </c>
      <c r="AY432" s="35">
        <v>108.3</v>
      </c>
      <c r="AZ432" s="35">
        <v>104.5</v>
      </c>
      <c r="BA432" s="35">
        <v>103.6</v>
      </c>
      <c r="BB432" s="35">
        <v>104.7</v>
      </c>
      <c r="BC432" s="35">
        <v>106</v>
      </c>
      <c r="BD432" s="35">
        <v>107.9</v>
      </c>
      <c r="BE432" s="35">
        <v>104.5</v>
      </c>
      <c r="BF432" s="35">
        <v>104.3</v>
      </c>
      <c r="BG432" s="35">
        <v>104.1</v>
      </c>
      <c r="BH432" s="35">
        <v>106.5</v>
      </c>
      <c r="BI432" s="35">
        <v>103.3</v>
      </c>
      <c r="BJ432" s="35">
        <v>104.3</v>
      </c>
      <c r="BK432" s="35">
        <v>107</v>
      </c>
      <c r="BL432" s="35">
        <v>113.3</v>
      </c>
      <c r="BM432" s="35">
        <v>113.5</v>
      </c>
      <c r="BN432" s="35">
        <v>111.9</v>
      </c>
      <c r="BO432" s="35">
        <v>112.1</v>
      </c>
      <c r="BP432" s="35">
        <v>111.8</v>
      </c>
      <c r="BQ432" s="35">
        <v>111.2</v>
      </c>
      <c r="BR432" s="35">
        <v>111.1</v>
      </c>
      <c r="BS432" s="35">
        <v>114.5</v>
      </c>
      <c r="BT432" s="35">
        <v>114.2</v>
      </c>
      <c r="BU432" s="35">
        <v>114.1</v>
      </c>
      <c r="BV432" s="35">
        <v>114.1</v>
      </c>
      <c r="BW432" s="35">
        <v>114.3</v>
      </c>
      <c r="BX432" s="35">
        <v>113.8</v>
      </c>
      <c r="BY432" s="35">
        <v>115.2</v>
      </c>
      <c r="BZ432" s="35">
        <v>117.4</v>
      </c>
      <c r="CA432" s="35">
        <v>119.5</v>
      </c>
      <c r="CB432" s="35">
        <v>119.6</v>
      </c>
      <c r="CC432" s="35">
        <v>114.5</v>
      </c>
      <c r="CD432" s="35">
        <v>114.9</v>
      </c>
      <c r="CE432" s="35">
        <v>115.8</v>
      </c>
      <c r="CF432" s="35">
        <v>116.7</v>
      </c>
      <c r="CG432" s="35">
        <v>118.6</v>
      </c>
      <c r="CH432" s="35">
        <v>117.8</v>
      </c>
      <c r="CI432" s="35">
        <v>117.3</v>
      </c>
      <c r="CJ432" s="35">
        <v>117.4</v>
      </c>
      <c r="CK432" s="35">
        <v>117.5</v>
      </c>
      <c r="CL432" s="35">
        <v>119.2</v>
      </c>
    </row>
    <row r="433" spans="1:90">
      <c r="A433" s="43" t="s">
        <v>894</v>
      </c>
      <c r="B433" s="43" t="s">
        <v>895</v>
      </c>
      <c r="C433" s="34">
        <v>0.17609</v>
      </c>
      <c r="D433" s="35">
        <v>101.9</v>
      </c>
      <c r="E433" s="35">
        <v>103.2</v>
      </c>
      <c r="F433" s="35">
        <v>102.8</v>
      </c>
      <c r="G433" s="35">
        <v>108.7</v>
      </c>
      <c r="H433" s="35">
        <v>108.1</v>
      </c>
      <c r="I433" s="35">
        <v>106.2</v>
      </c>
      <c r="J433" s="35">
        <v>105</v>
      </c>
      <c r="K433" s="35">
        <v>104.7</v>
      </c>
      <c r="L433" s="35">
        <v>104.2</v>
      </c>
      <c r="M433" s="35">
        <v>104.6</v>
      </c>
      <c r="N433" s="35">
        <v>104.1</v>
      </c>
      <c r="O433" s="35">
        <v>104.5</v>
      </c>
      <c r="P433" s="35">
        <v>106.1</v>
      </c>
      <c r="Q433" s="35">
        <v>106.4</v>
      </c>
      <c r="R433" s="35">
        <v>106.4</v>
      </c>
      <c r="S433" s="35">
        <v>107</v>
      </c>
      <c r="T433" s="35">
        <v>108.8</v>
      </c>
      <c r="U433" s="35">
        <v>110.1</v>
      </c>
      <c r="V433" s="35">
        <v>110.7</v>
      </c>
      <c r="W433" s="35">
        <v>110.3</v>
      </c>
      <c r="X433" s="35">
        <v>115.7</v>
      </c>
      <c r="Y433" s="35">
        <v>117.4</v>
      </c>
      <c r="Z433" s="35">
        <v>119.8</v>
      </c>
      <c r="AA433" s="35">
        <v>120.5</v>
      </c>
      <c r="AB433" s="35">
        <v>122.7</v>
      </c>
      <c r="AC433" s="35">
        <v>121.3</v>
      </c>
      <c r="AD433" s="35">
        <v>114.9</v>
      </c>
      <c r="AE433" s="35">
        <v>110.3</v>
      </c>
      <c r="AF433" s="35">
        <v>105.6</v>
      </c>
      <c r="AG433" s="35">
        <v>104.7</v>
      </c>
      <c r="AH433" s="35">
        <v>104.7</v>
      </c>
      <c r="AI433" s="35">
        <v>104.3</v>
      </c>
      <c r="AJ433" s="35">
        <v>105.1</v>
      </c>
      <c r="AK433" s="35">
        <v>106.8</v>
      </c>
      <c r="AL433" s="35">
        <v>107.8</v>
      </c>
      <c r="AM433" s="35">
        <v>107.4</v>
      </c>
      <c r="AN433" s="35">
        <v>107.3</v>
      </c>
      <c r="AO433" s="35">
        <v>106.5</v>
      </c>
      <c r="AP433" s="35">
        <v>106.3</v>
      </c>
      <c r="AQ433" s="35">
        <v>106.2</v>
      </c>
      <c r="AR433" s="35">
        <v>108.6</v>
      </c>
      <c r="AS433" s="35">
        <v>109.1</v>
      </c>
      <c r="AT433" s="35">
        <v>109.1</v>
      </c>
      <c r="AU433" s="35">
        <v>109.3</v>
      </c>
      <c r="AV433" s="35">
        <v>109.3</v>
      </c>
      <c r="AW433" s="35">
        <v>109.3</v>
      </c>
      <c r="AX433" s="35">
        <v>109.3</v>
      </c>
      <c r="AY433" s="35">
        <v>109.3</v>
      </c>
      <c r="AZ433" s="35">
        <v>111.2</v>
      </c>
      <c r="BA433" s="35">
        <v>109.8</v>
      </c>
      <c r="BB433" s="35">
        <v>111</v>
      </c>
      <c r="BC433" s="35">
        <v>111.6</v>
      </c>
      <c r="BD433" s="35">
        <v>111.6</v>
      </c>
      <c r="BE433" s="35">
        <v>111.4</v>
      </c>
      <c r="BF433" s="35">
        <v>112.3</v>
      </c>
      <c r="BG433" s="35">
        <v>113.4</v>
      </c>
      <c r="BH433" s="35">
        <v>115.7</v>
      </c>
      <c r="BI433" s="35">
        <v>115.8</v>
      </c>
      <c r="BJ433" s="35">
        <v>116.8</v>
      </c>
      <c r="BK433" s="35">
        <v>116.3</v>
      </c>
      <c r="BL433" s="35">
        <v>116.5</v>
      </c>
      <c r="BM433" s="35">
        <v>116.2</v>
      </c>
      <c r="BN433" s="35">
        <v>115.9</v>
      </c>
      <c r="BO433" s="35">
        <v>115.6</v>
      </c>
      <c r="BP433" s="35">
        <v>115.2</v>
      </c>
      <c r="BQ433" s="35">
        <v>114</v>
      </c>
      <c r="BR433" s="35">
        <v>112.4</v>
      </c>
      <c r="BS433" s="35">
        <v>112.2</v>
      </c>
      <c r="BT433" s="35">
        <v>111.6</v>
      </c>
      <c r="BU433" s="35">
        <v>113.2</v>
      </c>
      <c r="BV433" s="35">
        <v>113.9</v>
      </c>
      <c r="BW433" s="35">
        <v>113.6</v>
      </c>
      <c r="BX433" s="35">
        <v>117.9</v>
      </c>
      <c r="BY433" s="35">
        <v>116.2</v>
      </c>
      <c r="BZ433" s="35">
        <v>117</v>
      </c>
      <c r="CA433" s="35">
        <v>118.9</v>
      </c>
      <c r="CB433" s="35">
        <v>119.2</v>
      </c>
      <c r="CC433" s="35">
        <v>117.8</v>
      </c>
      <c r="CD433" s="35">
        <v>118.8</v>
      </c>
      <c r="CE433" s="35">
        <v>119.9</v>
      </c>
      <c r="CF433" s="35">
        <v>121.4</v>
      </c>
      <c r="CG433" s="35">
        <v>122.1</v>
      </c>
      <c r="CH433" s="35">
        <v>121.8</v>
      </c>
      <c r="CI433" s="35">
        <v>120.8</v>
      </c>
      <c r="CJ433" s="35">
        <v>121.9</v>
      </c>
      <c r="CK433" s="35">
        <v>122</v>
      </c>
      <c r="CL433" s="35">
        <v>121.7</v>
      </c>
    </row>
    <row r="434" spans="1:90">
      <c r="A434" s="43" t="s">
        <v>896</v>
      </c>
      <c r="B434" s="43" t="s">
        <v>897</v>
      </c>
      <c r="C434" s="34">
        <v>1.7559999999999999E-2</v>
      </c>
      <c r="D434" s="35">
        <v>102.5</v>
      </c>
      <c r="E434" s="35">
        <v>102.5</v>
      </c>
      <c r="F434" s="35">
        <v>105.8</v>
      </c>
      <c r="G434" s="35">
        <v>109.5</v>
      </c>
      <c r="H434" s="35">
        <v>109.5</v>
      </c>
      <c r="I434" s="35">
        <v>108.8</v>
      </c>
      <c r="J434" s="35">
        <v>105.9</v>
      </c>
      <c r="K434" s="35">
        <v>105.4</v>
      </c>
      <c r="L434" s="35">
        <v>105.4</v>
      </c>
      <c r="M434" s="35">
        <v>101.2</v>
      </c>
      <c r="N434" s="35">
        <v>101.2</v>
      </c>
      <c r="O434" s="35">
        <v>101.2</v>
      </c>
      <c r="P434" s="35">
        <v>101.2</v>
      </c>
      <c r="Q434" s="35">
        <v>101.2</v>
      </c>
      <c r="R434" s="35">
        <v>101.2</v>
      </c>
      <c r="S434" s="35">
        <v>101.2</v>
      </c>
      <c r="T434" s="35">
        <v>104.4</v>
      </c>
      <c r="U434" s="35">
        <v>104.4</v>
      </c>
      <c r="V434" s="35">
        <v>104.4</v>
      </c>
      <c r="W434" s="35">
        <v>104.4</v>
      </c>
      <c r="X434" s="35">
        <v>105.5</v>
      </c>
      <c r="Y434" s="35">
        <v>106.4</v>
      </c>
      <c r="Z434" s="35">
        <v>110</v>
      </c>
      <c r="AA434" s="35">
        <v>110</v>
      </c>
      <c r="AB434" s="35">
        <v>110</v>
      </c>
      <c r="AC434" s="35">
        <v>110</v>
      </c>
      <c r="AD434" s="35">
        <v>110.7</v>
      </c>
      <c r="AE434" s="35">
        <v>110.9</v>
      </c>
      <c r="AF434" s="35">
        <v>110.9</v>
      </c>
      <c r="AG434" s="35">
        <v>110.9</v>
      </c>
      <c r="AH434" s="35">
        <v>110.9</v>
      </c>
      <c r="AI434" s="35">
        <v>110.9</v>
      </c>
      <c r="AJ434" s="35">
        <v>111.6</v>
      </c>
      <c r="AK434" s="35">
        <v>111.8</v>
      </c>
      <c r="AL434" s="35">
        <v>111.8</v>
      </c>
      <c r="AM434" s="35">
        <v>111.8</v>
      </c>
      <c r="AN434" s="35">
        <v>111.8</v>
      </c>
      <c r="AO434" s="35">
        <v>111.8</v>
      </c>
      <c r="AP434" s="35">
        <v>116.3</v>
      </c>
      <c r="AQ434" s="35">
        <v>119.8</v>
      </c>
      <c r="AR434" s="35">
        <v>121.3</v>
      </c>
      <c r="AS434" s="35">
        <v>124.1</v>
      </c>
      <c r="AT434" s="35">
        <v>124.1</v>
      </c>
      <c r="AU434" s="35">
        <v>124.1</v>
      </c>
      <c r="AV434" s="35">
        <v>143.1</v>
      </c>
      <c r="AW434" s="35">
        <v>151.4</v>
      </c>
      <c r="AX434" s="35">
        <v>151.4</v>
      </c>
      <c r="AY434" s="35">
        <v>151.4</v>
      </c>
      <c r="AZ434" s="35">
        <v>151.4</v>
      </c>
      <c r="BA434" s="35">
        <v>151.4</v>
      </c>
      <c r="BB434" s="35">
        <v>151.4</v>
      </c>
      <c r="BC434" s="35">
        <v>134.1</v>
      </c>
      <c r="BD434" s="35">
        <v>116.7</v>
      </c>
      <c r="BE434" s="35">
        <v>116.7</v>
      </c>
      <c r="BF434" s="35">
        <v>116.7</v>
      </c>
      <c r="BG434" s="35">
        <v>128.69999999999999</v>
      </c>
      <c r="BH434" s="35">
        <v>121</v>
      </c>
      <c r="BI434" s="35">
        <v>118</v>
      </c>
      <c r="BJ434" s="35">
        <v>119.3</v>
      </c>
      <c r="BK434" s="35">
        <v>121.2</v>
      </c>
      <c r="BL434" s="35">
        <v>121.2</v>
      </c>
      <c r="BM434" s="35">
        <v>121.2</v>
      </c>
      <c r="BN434" s="35">
        <v>121.2</v>
      </c>
      <c r="BO434" s="35">
        <v>121.2</v>
      </c>
      <c r="BP434" s="35">
        <v>121.2</v>
      </c>
      <c r="BQ434" s="35">
        <v>121.2</v>
      </c>
      <c r="BR434" s="35">
        <v>121.2</v>
      </c>
      <c r="BS434" s="35">
        <v>121.2</v>
      </c>
      <c r="BT434" s="35">
        <v>121.2</v>
      </c>
      <c r="BU434" s="35">
        <v>121.2</v>
      </c>
      <c r="BV434" s="35">
        <v>121.2</v>
      </c>
      <c r="BW434" s="35">
        <v>121.2</v>
      </c>
      <c r="BX434" s="35">
        <v>121.2</v>
      </c>
      <c r="BY434" s="35">
        <v>121.2</v>
      </c>
      <c r="BZ434" s="35">
        <v>119.4</v>
      </c>
      <c r="CA434" s="35">
        <v>114.5</v>
      </c>
      <c r="CB434" s="35">
        <v>115.3</v>
      </c>
      <c r="CC434" s="35">
        <v>115.3</v>
      </c>
      <c r="CD434" s="35">
        <v>115.3</v>
      </c>
      <c r="CE434" s="35">
        <v>115.3</v>
      </c>
      <c r="CF434" s="35">
        <v>115.3</v>
      </c>
      <c r="CG434" s="35">
        <v>115.3</v>
      </c>
      <c r="CH434" s="35">
        <v>115.3</v>
      </c>
      <c r="CI434" s="35">
        <v>115.3</v>
      </c>
      <c r="CJ434" s="35">
        <v>115.3</v>
      </c>
      <c r="CK434" s="35">
        <v>115.3</v>
      </c>
      <c r="CL434" s="35">
        <v>115.3</v>
      </c>
    </row>
    <row r="435" spans="1:90">
      <c r="A435" s="43" t="s">
        <v>898</v>
      </c>
      <c r="B435" s="43" t="s">
        <v>899</v>
      </c>
      <c r="C435" s="34">
        <v>0.10957</v>
      </c>
      <c r="D435" s="35">
        <v>98.1</v>
      </c>
      <c r="E435" s="35">
        <v>100.6</v>
      </c>
      <c r="F435" s="35">
        <v>99.8</v>
      </c>
      <c r="G435" s="35">
        <v>108.3</v>
      </c>
      <c r="H435" s="35">
        <v>102.7</v>
      </c>
      <c r="I435" s="35">
        <v>99</v>
      </c>
      <c r="J435" s="35">
        <v>100.7</v>
      </c>
      <c r="K435" s="35">
        <v>101.8</v>
      </c>
      <c r="L435" s="35">
        <v>102.7</v>
      </c>
      <c r="M435" s="35">
        <v>104.4</v>
      </c>
      <c r="N435" s="35">
        <v>103.7</v>
      </c>
      <c r="O435" s="35">
        <v>105</v>
      </c>
      <c r="P435" s="35">
        <v>105.9</v>
      </c>
      <c r="Q435" s="35">
        <v>106</v>
      </c>
      <c r="R435" s="35">
        <v>105.8</v>
      </c>
      <c r="S435" s="35">
        <v>112.7</v>
      </c>
      <c r="T435" s="35">
        <v>113.9</v>
      </c>
      <c r="U435" s="35">
        <v>114</v>
      </c>
      <c r="V435" s="35">
        <v>114.7</v>
      </c>
      <c r="W435" s="35">
        <v>115.8</v>
      </c>
      <c r="X435" s="35">
        <v>116.1</v>
      </c>
      <c r="Y435" s="35">
        <v>113.6</v>
      </c>
      <c r="Z435" s="35">
        <v>112.2</v>
      </c>
      <c r="AA435" s="35">
        <v>112.9</v>
      </c>
      <c r="AB435" s="35">
        <v>113.3</v>
      </c>
      <c r="AC435" s="35">
        <v>113.2</v>
      </c>
      <c r="AD435" s="35">
        <v>112.9</v>
      </c>
      <c r="AE435" s="35">
        <v>115</v>
      </c>
      <c r="AF435" s="35">
        <v>114.6</v>
      </c>
      <c r="AG435" s="35">
        <v>115.3</v>
      </c>
      <c r="AH435" s="35">
        <v>115.5</v>
      </c>
      <c r="AI435" s="35">
        <v>115.5</v>
      </c>
      <c r="AJ435" s="35">
        <v>118.3</v>
      </c>
      <c r="AK435" s="35">
        <v>122.1</v>
      </c>
      <c r="AL435" s="35">
        <v>123.5</v>
      </c>
      <c r="AM435" s="35">
        <v>127.9</v>
      </c>
      <c r="AN435" s="35">
        <v>137.69999999999999</v>
      </c>
      <c r="AO435" s="35">
        <v>132.80000000000001</v>
      </c>
      <c r="AP435" s="35">
        <v>130.9</v>
      </c>
      <c r="AQ435" s="35">
        <v>130.9</v>
      </c>
      <c r="AR435" s="35">
        <v>130.9</v>
      </c>
      <c r="AS435" s="35">
        <v>130.9</v>
      </c>
      <c r="AT435" s="35">
        <v>130.9</v>
      </c>
      <c r="AU435" s="35">
        <v>130.9</v>
      </c>
      <c r="AV435" s="35">
        <v>130.9</v>
      </c>
      <c r="AW435" s="35">
        <v>130.9</v>
      </c>
      <c r="AX435" s="35">
        <v>130.9</v>
      </c>
      <c r="AY435" s="35">
        <v>130.9</v>
      </c>
      <c r="AZ435" s="35">
        <v>130.9</v>
      </c>
      <c r="BA435" s="35">
        <v>130.9</v>
      </c>
      <c r="BB435" s="35">
        <v>130.9</v>
      </c>
      <c r="BC435" s="35">
        <v>130.9</v>
      </c>
      <c r="BD435" s="35">
        <v>130.9</v>
      </c>
      <c r="BE435" s="35">
        <v>130.9</v>
      </c>
      <c r="BF435" s="35">
        <v>130.9</v>
      </c>
      <c r="BG435" s="35">
        <v>130.9</v>
      </c>
      <c r="BH435" s="35">
        <v>130.9</v>
      </c>
      <c r="BI435" s="35">
        <v>130.9</v>
      </c>
      <c r="BJ435" s="35">
        <v>130.9</v>
      </c>
      <c r="BK435" s="35">
        <v>130.9</v>
      </c>
      <c r="BL435" s="35">
        <v>130.9</v>
      </c>
      <c r="BM435" s="35">
        <v>130.9</v>
      </c>
      <c r="BN435" s="35">
        <v>130.9</v>
      </c>
      <c r="BO435" s="35">
        <v>129.4</v>
      </c>
      <c r="BP435" s="35">
        <v>128.19999999999999</v>
      </c>
      <c r="BQ435" s="35">
        <v>128.1</v>
      </c>
      <c r="BR435" s="35">
        <v>128.1</v>
      </c>
      <c r="BS435" s="35">
        <v>128.1</v>
      </c>
      <c r="BT435" s="35">
        <v>128.1</v>
      </c>
      <c r="BU435" s="35">
        <v>128.1</v>
      </c>
      <c r="BV435" s="35">
        <v>128.1</v>
      </c>
      <c r="BW435" s="35">
        <v>128.19999999999999</v>
      </c>
      <c r="BX435" s="35">
        <v>129.1</v>
      </c>
      <c r="BY435" s="35">
        <v>129.80000000000001</v>
      </c>
      <c r="BZ435" s="35">
        <v>131.1</v>
      </c>
      <c r="CA435" s="35">
        <v>131.69999999999999</v>
      </c>
      <c r="CB435" s="35">
        <v>132.6</v>
      </c>
      <c r="CC435" s="35">
        <v>132.69999999999999</v>
      </c>
      <c r="CD435" s="35">
        <v>133</v>
      </c>
      <c r="CE435" s="35">
        <v>133.4</v>
      </c>
      <c r="CF435" s="35">
        <v>133.4</v>
      </c>
      <c r="CG435" s="35">
        <v>134</v>
      </c>
      <c r="CH435" s="35">
        <v>136.30000000000001</v>
      </c>
      <c r="CI435" s="35">
        <v>136.80000000000001</v>
      </c>
      <c r="CJ435" s="35">
        <v>136.69999999999999</v>
      </c>
      <c r="CK435" s="35">
        <v>135.69999999999999</v>
      </c>
      <c r="CL435" s="35">
        <v>135.19999999999999</v>
      </c>
    </row>
    <row r="436" spans="1:90">
      <c r="A436" s="43" t="s">
        <v>900</v>
      </c>
      <c r="B436" s="43" t="s">
        <v>901</v>
      </c>
      <c r="C436" s="34">
        <v>7.9869999999999997E-2</v>
      </c>
      <c r="D436" s="35">
        <v>100</v>
      </c>
      <c r="E436" s="35">
        <v>100</v>
      </c>
      <c r="F436" s="35">
        <v>100</v>
      </c>
      <c r="G436" s="35">
        <v>100</v>
      </c>
      <c r="H436" s="35">
        <v>100</v>
      </c>
      <c r="I436" s="35">
        <v>99.8</v>
      </c>
      <c r="J436" s="35">
        <v>99.8</v>
      </c>
      <c r="K436" s="35">
        <v>100.4</v>
      </c>
      <c r="L436" s="35">
        <v>98.9</v>
      </c>
      <c r="M436" s="35">
        <v>100.1</v>
      </c>
      <c r="N436" s="35">
        <v>98</v>
      </c>
      <c r="O436" s="35">
        <v>98.1</v>
      </c>
      <c r="P436" s="35">
        <v>94.3</v>
      </c>
      <c r="Q436" s="35">
        <v>96.2</v>
      </c>
      <c r="R436" s="35">
        <v>96.6</v>
      </c>
      <c r="S436" s="35">
        <v>95.8</v>
      </c>
      <c r="T436" s="35">
        <v>97.9</v>
      </c>
      <c r="U436" s="35">
        <v>97.4</v>
      </c>
      <c r="V436" s="35">
        <v>95.7</v>
      </c>
      <c r="W436" s="35">
        <v>96</v>
      </c>
      <c r="X436" s="35">
        <v>98.2</v>
      </c>
      <c r="Y436" s="35">
        <v>95.3</v>
      </c>
      <c r="Z436" s="35">
        <v>95.6</v>
      </c>
      <c r="AA436" s="35">
        <v>93.1</v>
      </c>
      <c r="AB436" s="35">
        <v>92.9</v>
      </c>
      <c r="AC436" s="35">
        <v>95.6</v>
      </c>
      <c r="AD436" s="35">
        <v>97.3</v>
      </c>
      <c r="AE436" s="35">
        <v>102.3</v>
      </c>
      <c r="AF436" s="35">
        <v>102.6</v>
      </c>
      <c r="AG436" s="35">
        <v>108.6</v>
      </c>
      <c r="AH436" s="35">
        <v>102.3</v>
      </c>
      <c r="AI436" s="35">
        <v>98.4</v>
      </c>
      <c r="AJ436" s="35">
        <v>102.2</v>
      </c>
      <c r="AK436" s="35">
        <v>102.4</v>
      </c>
      <c r="AL436" s="35">
        <v>100.7</v>
      </c>
      <c r="AM436" s="35">
        <v>100.8</v>
      </c>
      <c r="AN436" s="35">
        <v>100.8</v>
      </c>
      <c r="AO436" s="35">
        <v>95.4</v>
      </c>
      <c r="AP436" s="35">
        <v>95.8</v>
      </c>
      <c r="AQ436" s="35">
        <v>94.5</v>
      </c>
      <c r="AR436" s="35">
        <v>94.9</v>
      </c>
      <c r="AS436" s="35">
        <v>102.2</v>
      </c>
      <c r="AT436" s="35">
        <v>104.4</v>
      </c>
      <c r="AU436" s="35">
        <v>100.6</v>
      </c>
      <c r="AV436" s="35">
        <v>103.5</v>
      </c>
      <c r="AW436" s="35">
        <v>103.8</v>
      </c>
      <c r="AX436" s="35">
        <v>112.5</v>
      </c>
      <c r="AY436" s="35">
        <v>114.1</v>
      </c>
      <c r="AZ436" s="35">
        <v>105.8</v>
      </c>
      <c r="BA436" s="35">
        <v>94.5</v>
      </c>
      <c r="BB436" s="35">
        <v>93.3</v>
      </c>
      <c r="BC436" s="35">
        <v>93</v>
      </c>
      <c r="BD436" s="35">
        <v>103.5</v>
      </c>
      <c r="BE436" s="35">
        <v>99</v>
      </c>
      <c r="BF436" s="35">
        <v>95.3</v>
      </c>
      <c r="BG436" s="35">
        <v>93.9</v>
      </c>
      <c r="BH436" s="35">
        <v>100</v>
      </c>
      <c r="BI436" s="35">
        <v>101.3</v>
      </c>
      <c r="BJ436" s="35">
        <v>101.3</v>
      </c>
      <c r="BK436" s="35">
        <v>101.3</v>
      </c>
      <c r="BL436" s="35">
        <v>96.9</v>
      </c>
      <c r="BM436" s="35">
        <v>96.1</v>
      </c>
      <c r="BN436" s="35">
        <v>96.1</v>
      </c>
      <c r="BO436" s="35">
        <v>98.6</v>
      </c>
      <c r="BP436" s="35">
        <v>96.7</v>
      </c>
      <c r="BQ436" s="35">
        <v>99.1</v>
      </c>
      <c r="BR436" s="35">
        <v>98.3</v>
      </c>
      <c r="BS436" s="35">
        <v>107</v>
      </c>
      <c r="BT436" s="35">
        <v>98.9</v>
      </c>
      <c r="BU436" s="35">
        <v>107.1</v>
      </c>
      <c r="BV436" s="35">
        <v>109.4</v>
      </c>
      <c r="BW436" s="35">
        <v>118.7</v>
      </c>
      <c r="BX436" s="35">
        <v>123.9</v>
      </c>
      <c r="BY436" s="35">
        <v>135.19999999999999</v>
      </c>
      <c r="BZ436" s="35">
        <v>148.19999999999999</v>
      </c>
      <c r="CA436" s="35">
        <v>152.30000000000001</v>
      </c>
      <c r="CB436" s="35">
        <v>151.4</v>
      </c>
      <c r="CC436" s="35">
        <v>148.5</v>
      </c>
      <c r="CD436" s="35">
        <v>153.1</v>
      </c>
      <c r="CE436" s="35">
        <v>143.69999999999999</v>
      </c>
      <c r="CF436" s="35">
        <v>148.1</v>
      </c>
      <c r="CG436" s="35">
        <v>138.30000000000001</v>
      </c>
      <c r="CH436" s="35">
        <v>142.1</v>
      </c>
      <c r="CI436" s="35">
        <v>141.5</v>
      </c>
      <c r="CJ436" s="35">
        <v>142.1</v>
      </c>
      <c r="CK436" s="35">
        <v>142.4</v>
      </c>
      <c r="CL436" s="35">
        <v>143.19999999999999</v>
      </c>
    </row>
    <row r="437" spans="1:90">
      <c r="A437" s="43" t="s">
        <v>902</v>
      </c>
      <c r="B437" s="43" t="s">
        <v>903</v>
      </c>
      <c r="C437" s="34">
        <v>0.15514</v>
      </c>
      <c r="D437" s="35">
        <v>94.8</v>
      </c>
      <c r="E437" s="35">
        <v>95.4</v>
      </c>
      <c r="F437" s="35">
        <v>102.9</v>
      </c>
      <c r="G437" s="35">
        <v>104.2</v>
      </c>
      <c r="H437" s="35">
        <v>98.3</v>
      </c>
      <c r="I437" s="35">
        <v>94.6</v>
      </c>
      <c r="J437" s="35">
        <v>95.7</v>
      </c>
      <c r="K437" s="35">
        <v>95</v>
      </c>
      <c r="L437" s="35">
        <v>93.7</v>
      </c>
      <c r="M437" s="35">
        <v>92.6</v>
      </c>
      <c r="N437" s="35">
        <v>92.6</v>
      </c>
      <c r="O437" s="35">
        <v>89.7</v>
      </c>
      <c r="P437" s="35">
        <v>87.4</v>
      </c>
      <c r="Q437" s="35">
        <v>88.1</v>
      </c>
      <c r="R437" s="35">
        <v>90.4</v>
      </c>
      <c r="S437" s="35">
        <v>92</v>
      </c>
      <c r="T437" s="35">
        <v>95.3</v>
      </c>
      <c r="U437" s="35">
        <v>98.4</v>
      </c>
      <c r="V437" s="35">
        <v>99.7</v>
      </c>
      <c r="W437" s="35">
        <v>101.4</v>
      </c>
      <c r="X437" s="35">
        <v>106.4</v>
      </c>
      <c r="Y437" s="35">
        <v>105.4</v>
      </c>
      <c r="Z437" s="35">
        <v>102</v>
      </c>
      <c r="AA437" s="35">
        <v>102.8</v>
      </c>
      <c r="AB437" s="35">
        <v>102.8</v>
      </c>
      <c r="AC437" s="35">
        <v>105.6</v>
      </c>
      <c r="AD437" s="35">
        <v>105.4</v>
      </c>
      <c r="AE437" s="35">
        <v>104.9</v>
      </c>
      <c r="AF437" s="35">
        <v>104.7</v>
      </c>
      <c r="AG437" s="35">
        <v>105.3</v>
      </c>
      <c r="AH437" s="35">
        <v>106</v>
      </c>
      <c r="AI437" s="35">
        <v>106.2</v>
      </c>
      <c r="AJ437" s="35">
        <v>104.7</v>
      </c>
      <c r="AK437" s="35">
        <v>104.3</v>
      </c>
      <c r="AL437" s="35">
        <v>104.1</v>
      </c>
      <c r="AM437" s="35">
        <v>104.1</v>
      </c>
      <c r="AN437" s="35">
        <v>104.1</v>
      </c>
      <c r="AO437" s="35">
        <v>104.1</v>
      </c>
      <c r="AP437" s="35">
        <v>104.8</v>
      </c>
      <c r="AQ437" s="35">
        <v>107.4</v>
      </c>
      <c r="AR437" s="35">
        <v>110.4</v>
      </c>
      <c r="AS437" s="35">
        <v>111.3</v>
      </c>
      <c r="AT437" s="35">
        <v>113.8</v>
      </c>
      <c r="AU437" s="35">
        <v>116.5</v>
      </c>
      <c r="AV437" s="35">
        <v>114.7</v>
      </c>
      <c r="AW437" s="35">
        <v>114</v>
      </c>
      <c r="AX437" s="35">
        <v>112</v>
      </c>
      <c r="AY437" s="35">
        <v>107</v>
      </c>
      <c r="AZ437" s="35">
        <v>108.1</v>
      </c>
      <c r="BA437" s="35">
        <v>110.7</v>
      </c>
      <c r="BB437" s="35">
        <v>113.9</v>
      </c>
      <c r="BC437" s="35">
        <v>112.7</v>
      </c>
      <c r="BD437" s="35">
        <v>111.4</v>
      </c>
      <c r="BE437" s="35">
        <v>110.2</v>
      </c>
      <c r="BF437" s="35">
        <v>117.3</v>
      </c>
      <c r="BG437" s="35">
        <v>121.7</v>
      </c>
      <c r="BH437" s="35">
        <v>125.2</v>
      </c>
      <c r="BI437" s="35">
        <v>126.9</v>
      </c>
      <c r="BJ437" s="35">
        <v>124.3</v>
      </c>
      <c r="BK437" s="35">
        <v>125.5</v>
      </c>
      <c r="BL437" s="35">
        <v>125.7</v>
      </c>
      <c r="BM437" s="35">
        <v>126.1</v>
      </c>
      <c r="BN437" s="35">
        <v>126.1</v>
      </c>
      <c r="BO437" s="35">
        <v>142.19999999999999</v>
      </c>
      <c r="BP437" s="35">
        <v>141.6</v>
      </c>
      <c r="BQ437" s="35">
        <v>142</v>
      </c>
      <c r="BR437" s="35">
        <v>142</v>
      </c>
      <c r="BS437" s="35">
        <v>142</v>
      </c>
      <c r="BT437" s="35">
        <v>142</v>
      </c>
      <c r="BU437" s="35">
        <v>142</v>
      </c>
      <c r="BV437" s="35">
        <v>142</v>
      </c>
      <c r="BW437" s="35">
        <v>141.30000000000001</v>
      </c>
      <c r="BX437" s="35">
        <v>126.5</v>
      </c>
      <c r="BY437" s="35">
        <v>126.3</v>
      </c>
      <c r="BZ437" s="35">
        <v>129.9</v>
      </c>
      <c r="CA437" s="35">
        <v>133.30000000000001</v>
      </c>
      <c r="CB437" s="35">
        <v>131.69999999999999</v>
      </c>
      <c r="CC437" s="35">
        <v>131</v>
      </c>
      <c r="CD437" s="35">
        <v>130.4</v>
      </c>
      <c r="CE437" s="35">
        <v>132.19999999999999</v>
      </c>
      <c r="CF437" s="35">
        <v>132.19999999999999</v>
      </c>
      <c r="CG437" s="35">
        <v>132.19999999999999</v>
      </c>
      <c r="CH437" s="35">
        <v>131.4</v>
      </c>
      <c r="CI437" s="35">
        <v>131.4</v>
      </c>
      <c r="CJ437" s="35">
        <v>131.4</v>
      </c>
      <c r="CK437" s="35">
        <v>134.6</v>
      </c>
      <c r="CL437" s="35">
        <v>136.19999999999999</v>
      </c>
    </row>
    <row r="438" spans="1:90">
      <c r="A438" s="43" t="s">
        <v>904</v>
      </c>
      <c r="B438" s="43" t="s">
        <v>905</v>
      </c>
      <c r="C438" s="34">
        <v>3.6450000000000003E-2</v>
      </c>
      <c r="D438" s="35">
        <v>102.4</v>
      </c>
      <c r="E438" s="35">
        <v>102.3</v>
      </c>
      <c r="F438" s="35">
        <v>101.9</v>
      </c>
      <c r="G438" s="35">
        <v>108.1</v>
      </c>
      <c r="H438" s="35">
        <v>111</v>
      </c>
      <c r="I438" s="35">
        <v>111.2</v>
      </c>
      <c r="J438" s="35">
        <v>110.9</v>
      </c>
      <c r="K438" s="35">
        <v>111.3</v>
      </c>
      <c r="L438" s="35">
        <v>109.9</v>
      </c>
      <c r="M438" s="35">
        <v>106.9</v>
      </c>
      <c r="N438" s="35">
        <v>107.3</v>
      </c>
      <c r="O438" s="35">
        <v>107.4</v>
      </c>
      <c r="P438" s="35">
        <v>110.2</v>
      </c>
      <c r="Q438" s="35">
        <v>113.3</v>
      </c>
      <c r="R438" s="35">
        <v>113.1</v>
      </c>
      <c r="S438" s="35">
        <v>117.8</v>
      </c>
      <c r="T438" s="35">
        <v>117.8</v>
      </c>
      <c r="U438" s="35">
        <v>119.8</v>
      </c>
      <c r="V438" s="35">
        <v>123.7</v>
      </c>
      <c r="W438" s="35">
        <v>128.69999999999999</v>
      </c>
      <c r="X438" s="35">
        <v>131.19999999999999</v>
      </c>
      <c r="Y438" s="35">
        <v>137.69999999999999</v>
      </c>
      <c r="Z438" s="35">
        <v>138.80000000000001</v>
      </c>
      <c r="AA438" s="35">
        <v>141.30000000000001</v>
      </c>
      <c r="AB438" s="35">
        <v>143.5</v>
      </c>
      <c r="AC438" s="35">
        <v>143.80000000000001</v>
      </c>
      <c r="AD438" s="35">
        <v>141.69999999999999</v>
      </c>
      <c r="AE438" s="35">
        <v>139.30000000000001</v>
      </c>
      <c r="AF438" s="35">
        <v>137.4</v>
      </c>
      <c r="AG438" s="35">
        <v>138.69999999999999</v>
      </c>
      <c r="AH438" s="35">
        <v>137.80000000000001</v>
      </c>
      <c r="AI438" s="35">
        <v>138.30000000000001</v>
      </c>
      <c r="AJ438" s="35">
        <v>134.6</v>
      </c>
      <c r="AK438" s="35">
        <v>136</v>
      </c>
      <c r="AL438" s="35">
        <v>133.6</v>
      </c>
      <c r="AM438" s="35">
        <v>132.9</v>
      </c>
      <c r="AN438" s="35">
        <v>132.5</v>
      </c>
      <c r="AO438" s="35">
        <v>133.6</v>
      </c>
      <c r="AP438" s="35">
        <v>132.5</v>
      </c>
      <c r="AQ438" s="35">
        <v>132.5</v>
      </c>
      <c r="AR438" s="35">
        <v>132.1</v>
      </c>
      <c r="AS438" s="35">
        <v>132.6</v>
      </c>
      <c r="AT438" s="35">
        <v>136.5</v>
      </c>
      <c r="AU438" s="35">
        <v>137.5</v>
      </c>
      <c r="AV438" s="35">
        <v>136.5</v>
      </c>
      <c r="AW438" s="35">
        <v>135.19999999999999</v>
      </c>
      <c r="AX438" s="35">
        <v>135.9</v>
      </c>
      <c r="AY438" s="35">
        <v>135.5</v>
      </c>
      <c r="AZ438" s="35">
        <v>136.6</v>
      </c>
      <c r="BA438" s="35">
        <v>143.4</v>
      </c>
      <c r="BB438" s="35">
        <v>143.1</v>
      </c>
      <c r="BC438" s="35">
        <v>142.5</v>
      </c>
      <c r="BD438" s="35">
        <v>145.4</v>
      </c>
      <c r="BE438" s="35">
        <v>147.19999999999999</v>
      </c>
      <c r="BF438" s="35">
        <v>151.1</v>
      </c>
      <c r="BG438" s="35">
        <v>151.6</v>
      </c>
      <c r="BH438" s="35">
        <v>153.1</v>
      </c>
      <c r="BI438" s="35">
        <v>152.1</v>
      </c>
      <c r="BJ438" s="35">
        <v>156.4</v>
      </c>
      <c r="BK438" s="35">
        <v>165.2</v>
      </c>
      <c r="BL438" s="35">
        <v>179.6</v>
      </c>
      <c r="BM438" s="35">
        <v>183.4</v>
      </c>
      <c r="BN438" s="35">
        <v>189.7</v>
      </c>
      <c r="BO438" s="35">
        <v>191.3</v>
      </c>
      <c r="BP438" s="35">
        <v>189</v>
      </c>
      <c r="BQ438" s="35">
        <v>189.1</v>
      </c>
      <c r="BR438" s="35">
        <v>189.6</v>
      </c>
      <c r="BS438" s="35">
        <v>190.3</v>
      </c>
      <c r="BT438" s="35">
        <v>190.5</v>
      </c>
      <c r="BU438" s="35">
        <v>190.4</v>
      </c>
      <c r="BV438" s="35">
        <v>190.4</v>
      </c>
      <c r="BW438" s="35">
        <v>193.5</v>
      </c>
      <c r="BX438" s="35">
        <v>206.2</v>
      </c>
      <c r="BY438" s="35">
        <v>214</v>
      </c>
      <c r="BZ438" s="35">
        <v>212.7</v>
      </c>
      <c r="CA438" s="35">
        <v>213.4</v>
      </c>
      <c r="CB438" s="35">
        <v>216.7</v>
      </c>
      <c r="CC438" s="35">
        <v>216.4</v>
      </c>
      <c r="CD438" s="35">
        <v>215.9</v>
      </c>
      <c r="CE438" s="35">
        <v>213.2</v>
      </c>
      <c r="CF438" s="35">
        <v>212</v>
      </c>
      <c r="CG438" s="35">
        <v>202</v>
      </c>
      <c r="CH438" s="35">
        <v>197.5</v>
      </c>
      <c r="CI438" s="35">
        <v>197.3</v>
      </c>
      <c r="CJ438" s="35">
        <v>198.9</v>
      </c>
      <c r="CK438" s="35">
        <v>200.8</v>
      </c>
      <c r="CL438" s="35">
        <v>200.7</v>
      </c>
    </row>
    <row r="439" spans="1:90">
      <c r="A439" s="43" t="s">
        <v>906</v>
      </c>
      <c r="B439" s="43" t="s">
        <v>907</v>
      </c>
      <c r="C439" s="34">
        <v>1.5630000000000002E-2</v>
      </c>
      <c r="D439" s="35">
        <v>100</v>
      </c>
      <c r="E439" s="35">
        <v>100</v>
      </c>
      <c r="F439" s="35">
        <v>100</v>
      </c>
      <c r="G439" s="35">
        <v>104.8</v>
      </c>
      <c r="H439" s="35">
        <v>104.8</v>
      </c>
      <c r="I439" s="35">
        <v>104.8</v>
      </c>
      <c r="J439" s="35">
        <v>104.8</v>
      </c>
      <c r="K439" s="35">
        <v>104.8</v>
      </c>
      <c r="L439" s="35">
        <v>104.8</v>
      </c>
      <c r="M439" s="35">
        <v>104.8</v>
      </c>
      <c r="N439" s="35">
        <v>104.8</v>
      </c>
      <c r="O439" s="35">
        <v>104.8</v>
      </c>
      <c r="P439" s="35">
        <v>104.8</v>
      </c>
      <c r="Q439" s="35">
        <v>104.8</v>
      </c>
      <c r="R439" s="35">
        <v>104.8</v>
      </c>
      <c r="S439" s="35">
        <v>104.8</v>
      </c>
      <c r="T439" s="35">
        <v>104.8</v>
      </c>
      <c r="U439" s="35">
        <v>104.8</v>
      </c>
      <c r="V439" s="35">
        <v>104.8</v>
      </c>
      <c r="W439" s="35">
        <v>104.8</v>
      </c>
      <c r="X439" s="35">
        <v>104.8</v>
      </c>
      <c r="Y439" s="35">
        <v>104.8</v>
      </c>
      <c r="Z439" s="35">
        <v>104.8</v>
      </c>
      <c r="AA439" s="35">
        <v>104.8</v>
      </c>
      <c r="AB439" s="35">
        <v>104.8</v>
      </c>
      <c r="AC439" s="35">
        <v>104.8</v>
      </c>
      <c r="AD439" s="35">
        <v>104.8</v>
      </c>
      <c r="AE439" s="35">
        <v>104.9</v>
      </c>
      <c r="AF439" s="35">
        <v>104.9</v>
      </c>
      <c r="AG439" s="35">
        <v>104.9</v>
      </c>
      <c r="AH439" s="35">
        <v>104.9</v>
      </c>
      <c r="AI439" s="35">
        <v>104.9</v>
      </c>
      <c r="AJ439" s="35">
        <v>104.9</v>
      </c>
      <c r="AK439" s="35">
        <v>104.9</v>
      </c>
      <c r="AL439" s="35">
        <v>104.9</v>
      </c>
      <c r="AM439" s="35">
        <v>104.9</v>
      </c>
      <c r="AN439" s="35">
        <v>104.9</v>
      </c>
      <c r="AO439" s="35">
        <v>104.9</v>
      </c>
      <c r="AP439" s="35">
        <v>104.9</v>
      </c>
      <c r="AQ439" s="35">
        <v>104.9</v>
      </c>
      <c r="AR439" s="35">
        <v>104.9</v>
      </c>
      <c r="AS439" s="35">
        <v>104.9</v>
      </c>
      <c r="AT439" s="35">
        <v>104.9</v>
      </c>
      <c r="AU439" s="35">
        <v>104.9</v>
      </c>
      <c r="AV439" s="35">
        <v>104.9</v>
      </c>
      <c r="AW439" s="35">
        <v>109.3</v>
      </c>
      <c r="AX439" s="35">
        <v>110.8</v>
      </c>
      <c r="AY439" s="35">
        <v>108</v>
      </c>
      <c r="AZ439" s="35">
        <v>105.6</v>
      </c>
      <c r="BA439" s="35">
        <v>105.7</v>
      </c>
      <c r="BB439" s="35">
        <v>108.4</v>
      </c>
      <c r="BC439" s="35">
        <v>108.4</v>
      </c>
      <c r="BD439" s="35">
        <v>105.3</v>
      </c>
      <c r="BE439" s="35">
        <v>105.3</v>
      </c>
      <c r="BF439" s="35">
        <v>105.3</v>
      </c>
      <c r="BG439" s="35">
        <v>105.3</v>
      </c>
      <c r="BH439" s="35">
        <v>106.3</v>
      </c>
      <c r="BI439" s="35">
        <v>106.7</v>
      </c>
      <c r="BJ439" s="35">
        <v>106.7</v>
      </c>
      <c r="BK439" s="35">
        <v>106.7</v>
      </c>
      <c r="BL439" s="35">
        <v>102.6</v>
      </c>
      <c r="BM439" s="35">
        <v>99.9</v>
      </c>
      <c r="BN439" s="35">
        <v>99.9</v>
      </c>
      <c r="BO439" s="35">
        <v>99.9</v>
      </c>
      <c r="BP439" s="35">
        <v>99.9</v>
      </c>
      <c r="BQ439" s="35">
        <v>99.9</v>
      </c>
      <c r="BR439" s="35">
        <v>100.7</v>
      </c>
      <c r="BS439" s="35">
        <v>101.2</v>
      </c>
      <c r="BT439" s="35">
        <v>101.2</v>
      </c>
      <c r="BU439" s="35">
        <v>101.2</v>
      </c>
      <c r="BV439" s="35">
        <v>101.2</v>
      </c>
      <c r="BW439" s="35">
        <v>101</v>
      </c>
      <c r="BX439" s="35">
        <v>101.2</v>
      </c>
      <c r="BY439" s="35">
        <v>101.2</v>
      </c>
      <c r="BZ439" s="35">
        <v>101.7</v>
      </c>
      <c r="CA439" s="35">
        <v>107.2</v>
      </c>
      <c r="CB439" s="35">
        <v>108.6</v>
      </c>
      <c r="CC439" s="35">
        <v>108.6</v>
      </c>
      <c r="CD439" s="35">
        <v>108.6</v>
      </c>
      <c r="CE439" s="35">
        <v>117.1</v>
      </c>
      <c r="CF439" s="35">
        <v>107.9</v>
      </c>
      <c r="CG439" s="35">
        <v>107.9</v>
      </c>
      <c r="CH439" s="35">
        <v>107.9</v>
      </c>
      <c r="CI439" s="35">
        <v>107.9</v>
      </c>
      <c r="CJ439" s="35">
        <v>107.9</v>
      </c>
      <c r="CK439" s="35">
        <v>107.9</v>
      </c>
      <c r="CL439" s="35">
        <v>107.9</v>
      </c>
    </row>
    <row r="440" spans="1:90">
      <c r="A440" s="43" t="s">
        <v>908</v>
      </c>
      <c r="B440" s="43" t="s">
        <v>909</v>
      </c>
      <c r="C440" s="34">
        <v>4.6399999999999997E-2</v>
      </c>
      <c r="D440" s="35">
        <v>99.8</v>
      </c>
      <c r="E440" s="35">
        <v>99.8</v>
      </c>
      <c r="F440" s="35">
        <v>102.1</v>
      </c>
      <c r="G440" s="35">
        <v>100.9</v>
      </c>
      <c r="H440" s="35">
        <v>100.9</v>
      </c>
      <c r="I440" s="35">
        <v>100.9</v>
      </c>
      <c r="J440" s="35">
        <v>100.9</v>
      </c>
      <c r="K440" s="35">
        <v>100.9</v>
      </c>
      <c r="L440" s="35">
        <v>100.9</v>
      </c>
      <c r="M440" s="35">
        <v>100.9</v>
      </c>
      <c r="N440" s="35">
        <v>100.9</v>
      </c>
      <c r="O440" s="35">
        <v>100.9</v>
      </c>
      <c r="P440" s="35">
        <v>100.9</v>
      </c>
      <c r="Q440" s="35">
        <v>100.9</v>
      </c>
      <c r="R440" s="35">
        <v>104.9</v>
      </c>
      <c r="S440" s="35">
        <v>111.6</v>
      </c>
      <c r="T440" s="35">
        <v>111.6</v>
      </c>
      <c r="U440" s="35">
        <v>111.6</v>
      </c>
      <c r="V440" s="35">
        <v>111.6</v>
      </c>
      <c r="W440" s="35">
        <v>111.6</v>
      </c>
      <c r="X440" s="35">
        <v>115</v>
      </c>
      <c r="Y440" s="35">
        <v>115</v>
      </c>
      <c r="Z440" s="35">
        <v>115</v>
      </c>
      <c r="AA440" s="35">
        <v>113.8</v>
      </c>
      <c r="AB440" s="35">
        <v>113.8</v>
      </c>
      <c r="AC440" s="35">
        <v>113.8</v>
      </c>
      <c r="AD440" s="35">
        <v>115.9</v>
      </c>
      <c r="AE440" s="35">
        <v>118.1</v>
      </c>
      <c r="AF440" s="35">
        <v>118.1</v>
      </c>
      <c r="AG440" s="35">
        <v>118.1</v>
      </c>
      <c r="AH440" s="35">
        <v>118.1</v>
      </c>
      <c r="AI440" s="35">
        <v>118.1</v>
      </c>
      <c r="AJ440" s="35">
        <v>118.1</v>
      </c>
      <c r="AK440" s="35">
        <v>118.1</v>
      </c>
      <c r="AL440" s="35">
        <v>118.1</v>
      </c>
      <c r="AM440" s="35">
        <v>118.1</v>
      </c>
      <c r="AN440" s="35">
        <v>113.6</v>
      </c>
      <c r="AO440" s="35">
        <v>115.5</v>
      </c>
      <c r="AP440" s="35">
        <v>118.3</v>
      </c>
      <c r="AQ440" s="35">
        <v>122.4</v>
      </c>
      <c r="AR440" s="35">
        <v>126.6</v>
      </c>
      <c r="AS440" s="35">
        <v>119.4</v>
      </c>
      <c r="AT440" s="35">
        <v>118</v>
      </c>
      <c r="AU440" s="35">
        <v>118</v>
      </c>
      <c r="AV440" s="35">
        <v>118</v>
      </c>
      <c r="AW440" s="35">
        <v>118</v>
      </c>
      <c r="AX440" s="35">
        <v>118</v>
      </c>
      <c r="AY440" s="35">
        <v>118</v>
      </c>
      <c r="AZ440" s="35">
        <v>112.8</v>
      </c>
      <c r="BA440" s="35">
        <v>116.8</v>
      </c>
      <c r="BB440" s="35">
        <v>120.2</v>
      </c>
      <c r="BC440" s="35">
        <v>126.5</v>
      </c>
      <c r="BD440" s="35">
        <v>134.5</v>
      </c>
      <c r="BE440" s="35">
        <v>136.19999999999999</v>
      </c>
      <c r="BF440" s="35">
        <v>140.1</v>
      </c>
      <c r="BG440" s="35">
        <v>140.9</v>
      </c>
      <c r="BH440" s="35">
        <v>138.9</v>
      </c>
      <c r="BI440" s="35">
        <v>134.80000000000001</v>
      </c>
      <c r="BJ440" s="35">
        <v>127.1</v>
      </c>
      <c r="BK440" s="35">
        <v>121.5</v>
      </c>
      <c r="BL440" s="35">
        <v>118.7</v>
      </c>
      <c r="BM440" s="35">
        <v>118.7</v>
      </c>
      <c r="BN440" s="35">
        <v>135.80000000000001</v>
      </c>
      <c r="BO440" s="35">
        <v>142.80000000000001</v>
      </c>
      <c r="BP440" s="35">
        <v>138.19999999999999</v>
      </c>
      <c r="BQ440" s="35">
        <v>138.19999999999999</v>
      </c>
      <c r="BR440" s="35">
        <v>138.19999999999999</v>
      </c>
      <c r="BS440" s="35">
        <v>138.19999999999999</v>
      </c>
      <c r="BT440" s="35">
        <v>138.19999999999999</v>
      </c>
      <c r="BU440" s="35">
        <v>138.19999999999999</v>
      </c>
      <c r="BV440" s="35">
        <v>138.19999999999999</v>
      </c>
      <c r="BW440" s="35">
        <v>146.19999999999999</v>
      </c>
      <c r="BX440" s="35">
        <v>154.1</v>
      </c>
      <c r="BY440" s="35">
        <v>156.9</v>
      </c>
      <c r="BZ440" s="35">
        <v>169.4</v>
      </c>
      <c r="CA440" s="35">
        <v>170.8</v>
      </c>
      <c r="CB440" s="35">
        <v>170.8</v>
      </c>
      <c r="CC440" s="35">
        <v>170.8</v>
      </c>
      <c r="CD440" s="35">
        <v>170.8</v>
      </c>
      <c r="CE440" s="35">
        <v>170.8</v>
      </c>
      <c r="CF440" s="35">
        <v>170.8</v>
      </c>
      <c r="CG440" s="35">
        <v>169.1</v>
      </c>
      <c r="CH440" s="35">
        <v>165.7</v>
      </c>
      <c r="CI440" s="35">
        <v>166.8</v>
      </c>
      <c r="CJ440" s="35">
        <v>166.8</v>
      </c>
      <c r="CK440" s="35">
        <v>150.19999999999999</v>
      </c>
      <c r="CL440" s="35">
        <v>152</v>
      </c>
    </row>
    <row r="441" spans="1:90">
      <c r="A441" s="43" t="s">
        <v>910</v>
      </c>
      <c r="B441" s="43" t="s">
        <v>911</v>
      </c>
      <c r="C441" s="34">
        <v>1.805E-2</v>
      </c>
      <c r="D441" s="35">
        <v>100</v>
      </c>
      <c r="E441" s="35">
        <v>100</v>
      </c>
      <c r="F441" s="35">
        <v>100</v>
      </c>
      <c r="G441" s="35">
        <v>100.3</v>
      </c>
      <c r="H441" s="35">
        <v>100.3</v>
      </c>
      <c r="I441" s="35">
        <v>100.3</v>
      </c>
      <c r="J441" s="35">
        <v>100.3</v>
      </c>
      <c r="K441" s="35">
        <v>100.3</v>
      </c>
      <c r="L441" s="35">
        <v>100.3</v>
      </c>
      <c r="M441" s="35">
        <v>100.3</v>
      </c>
      <c r="N441" s="35">
        <v>100.3</v>
      </c>
      <c r="O441" s="35">
        <v>100</v>
      </c>
      <c r="P441" s="35">
        <v>105.1</v>
      </c>
      <c r="Q441" s="35">
        <v>104.6</v>
      </c>
      <c r="R441" s="35">
        <v>104.6</v>
      </c>
      <c r="S441" s="35">
        <v>104.7</v>
      </c>
      <c r="T441" s="35">
        <v>105</v>
      </c>
      <c r="U441" s="35">
        <v>105</v>
      </c>
      <c r="V441" s="35">
        <v>105</v>
      </c>
      <c r="W441" s="35">
        <v>105</v>
      </c>
      <c r="X441" s="35">
        <v>105</v>
      </c>
      <c r="Y441" s="35">
        <v>105.4</v>
      </c>
      <c r="Z441" s="35">
        <v>101.3</v>
      </c>
      <c r="AA441" s="35">
        <v>101.5</v>
      </c>
      <c r="AB441" s="35">
        <v>101.1</v>
      </c>
      <c r="AC441" s="35">
        <v>101.4</v>
      </c>
      <c r="AD441" s="35">
        <v>102.8</v>
      </c>
      <c r="AE441" s="35">
        <v>102.4</v>
      </c>
      <c r="AF441" s="35">
        <v>102.3</v>
      </c>
      <c r="AG441" s="35">
        <v>101.7</v>
      </c>
      <c r="AH441" s="35">
        <v>101.6</v>
      </c>
      <c r="AI441" s="35">
        <v>101.6</v>
      </c>
      <c r="AJ441" s="35">
        <v>101.2</v>
      </c>
      <c r="AK441" s="35">
        <v>100.9</v>
      </c>
      <c r="AL441" s="35">
        <v>100.9</v>
      </c>
      <c r="AM441" s="35">
        <v>100.6</v>
      </c>
      <c r="AN441" s="35">
        <v>100.5</v>
      </c>
      <c r="AO441" s="35">
        <v>100.5</v>
      </c>
      <c r="AP441" s="35">
        <v>100.5</v>
      </c>
      <c r="AQ441" s="35">
        <v>100.5</v>
      </c>
      <c r="AR441" s="35">
        <v>100.5</v>
      </c>
      <c r="AS441" s="35">
        <v>102.2</v>
      </c>
      <c r="AT441" s="35">
        <v>104.3</v>
      </c>
      <c r="AU441" s="35">
        <v>104.3</v>
      </c>
      <c r="AV441" s="35">
        <v>104.3</v>
      </c>
      <c r="AW441" s="35">
        <v>102.6</v>
      </c>
      <c r="AX441" s="35">
        <v>100.9</v>
      </c>
      <c r="AY441" s="35">
        <v>101.2</v>
      </c>
      <c r="AZ441" s="35">
        <v>102.2</v>
      </c>
      <c r="BA441" s="35">
        <v>102.2</v>
      </c>
      <c r="BB441" s="35">
        <v>102.2</v>
      </c>
      <c r="BC441" s="35">
        <v>102.2</v>
      </c>
      <c r="BD441" s="35">
        <v>102.2</v>
      </c>
      <c r="BE441" s="35">
        <v>102.2</v>
      </c>
      <c r="BF441" s="35">
        <v>102.2</v>
      </c>
      <c r="BG441" s="35">
        <v>102.4</v>
      </c>
      <c r="BH441" s="35">
        <v>102.5</v>
      </c>
      <c r="BI441" s="35">
        <v>102.7</v>
      </c>
      <c r="BJ441" s="35">
        <v>107.8</v>
      </c>
      <c r="BK441" s="35">
        <v>122.9</v>
      </c>
      <c r="BL441" s="35">
        <v>122.9</v>
      </c>
      <c r="BM441" s="35">
        <v>122.9</v>
      </c>
      <c r="BN441" s="35">
        <v>122.9</v>
      </c>
      <c r="BO441" s="35">
        <v>123</v>
      </c>
      <c r="BP441" s="35">
        <v>123.2</v>
      </c>
      <c r="BQ441" s="35">
        <v>123.2</v>
      </c>
      <c r="BR441" s="35">
        <v>123.2</v>
      </c>
      <c r="BS441" s="35">
        <v>123.2</v>
      </c>
      <c r="BT441" s="35">
        <v>123.2</v>
      </c>
      <c r="BU441" s="35">
        <v>123.2</v>
      </c>
      <c r="BV441" s="35">
        <v>123.2</v>
      </c>
      <c r="BW441" s="35">
        <v>123.2</v>
      </c>
      <c r="BX441" s="35">
        <v>119.6</v>
      </c>
      <c r="BY441" s="35">
        <v>121.4</v>
      </c>
      <c r="BZ441" s="35">
        <v>123.2</v>
      </c>
      <c r="CA441" s="35">
        <v>121.8</v>
      </c>
      <c r="CB441" s="35">
        <v>121.8</v>
      </c>
      <c r="CC441" s="35">
        <v>124.6</v>
      </c>
      <c r="CD441" s="35">
        <v>124.6</v>
      </c>
      <c r="CE441" s="35">
        <v>124.6</v>
      </c>
      <c r="CF441" s="35">
        <v>122.8</v>
      </c>
      <c r="CG441" s="35">
        <v>123.2</v>
      </c>
      <c r="CH441" s="35">
        <v>123.2</v>
      </c>
      <c r="CI441" s="35">
        <v>123.2</v>
      </c>
      <c r="CJ441" s="35">
        <v>123.2</v>
      </c>
      <c r="CK441" s="35">
        <v>122.9</v>
      </c>
      <c r="CL441" s="35">
        <v>123.2</v>
      </c>
    </row>
    <row r="442" spans="1:90">
      <c r="A442" s="43" t="s">
        <v>912</v>
      </c>
      <c r="B442" s="43" t="s">
        <v>913</v>
      </c>
      <c r="C442" s="34">
        <v>0.14188000000000001</v>
      </c>
      <c r="D442" s="35">
        <v>101.6</v>
      </c>
      <c r="E442" s="35">
        <v>102.4</v>
      </c>
      <c r="F442" s="35">
        <v>103.8</v>
      </c>
      <c r="G442" s="35">
        <v>105.1</v>
      </c>
      <c r="H442" s="35">
        <v>103.9</v>
      </c>
      <c r="I442" s="35">
        <v>100.9</v>
      </c>
      <c r="J442" s="35">
        <v>101.4</v>
      </c>
      <c r="K442" s="35">
        <v>101.9</v>
      </c>
      <c r="L442" s="35">
        <v>102.3</v>
      </c>
      <c r="M442" s="35">
        <v>102.8</v>
      </c>
      <c r="N442" s="35">
        <v>103.2</v>
      </c>
      <c r="O442" s="35">
        <v>101.5</v>
      </c>
      <c r="P442" s="35">
        <v>102</v>
      </c>
      <c r="Q442" s="35">
        <v>102.6</v>
      </c>
      <c r="R442" s="35">
        <v>102.4</v>
      </c>
      <c r="S442" s="35">
        <v>104.5</v>
      </c>
      <c r="T442" s="35">
        <v>105.5</v>
      </c>
      <c r="U442" s="35">
        <v>105.9</v>
      </c>
      <c r="V442" s="35">
        <v>106.8</v>
      </c>
      <c r="W442" s="35">
        <v>107.2</v>
      </c>
      <c r="X442" s="35">
        <v>108.7</v>
      </c>
      <c r="Y442" s="35">
        <v>107.5</v>
      </c>
      <c r="Z442" s="35">
        <v>107.2</v>
      </c>
      <c r="AA442" s="35">
        <v>106.5</v>
      </c>
      <c r="AB442" s="35">
        <v>108.9</v>
      </c>
      <c r="AC442" s="35">
        <v>108.3</v>
      </c>
      <c r="AD442" s="35">
        <v>107.6</v>
      </c>
      <c r="AE442" s="35">
        <v>107.2</v>
      </c>
      <c r="AF442" s="35">
        <v>106.6</v>
      </c>
      <c r="AG442" s="35">
        <v>108.2</v>
      </c>
      <c r="AH442" s="35">
        <v>109.5</v>
      </c>
      <c r="AI442" s="35">
        <v>109.9</v>
      </c>
      <c r="AJ442" s="35">
        <v>109.4</v>
      </c>
      <c r="AK442" s="35">
        <v>108.8</v>
      </c>
      <c r="AL442" s="35">
        <v>108.8</v>
      </c>
      <c r="AM442" s="35">
        <v>109.1</v>
      </c>
      <c r="AN442" s="35">
        <v>112.3</v>
      </c>
      <c r="AO442" s="35">
        <v>112.5</v>
      </c>
      <c r="AP442" s="35">
        <v>115.3</v>
      </c>
      <c r="AQ442" s="35">
        <v>117.3</v>
      </c>
      <c r="AR442" s="35">
        <v>118.2</v>
      </c>
      <c r="AS442" s="35">
        <v>126.2</v>
      </c>
      <c r="AT442" s="35">
        <v>132.1</v>
      </c>
      <c r="AU442" s="35">
        <v>135.80000000000001</v>
      </c>
      <c r="AV442" s="35">
        <v>132.6</v>
      </c>
      <c r="AW442" s="35">
        <v>131</v>
      </c>
      <c r="AX442" s="35">
        <v>120.9</v>
      </c>
      <c r="AY442" s="35">
        <v>114</v>
      </c>
      <c r="AZ442" s="35">
        <v>111.5</v>
      </c>
      <c r="BA442" s="35">
        <v>113</v>
      </c>
      <c r="BB442" s="35">
        <v>115.2</v>
      </c>
      <c r="BC442" s="35">
        <v>115.1</v>
      </c>
      <c r="BD442" s="35">
        <v>115.2</v>
      </c>
      <c r="BE442" s="35">
        <v>113.7</v>
      </c>
      <c r="BF442" s="35">
        <v>114.9</v>
      </c>
      <c r="BG442" s="35">
        <v>115.1</v>
      </c>
      <c r="BH442" s="35">
        <v>116.9</v>
      </c>
      <c r="BI442" s="35">
        <v>116.4</v>
      </c>
      <c r="BJ442" s="35">
        <v>115.4</v>
      </c>
      <c r="BK442" s="35">
        <v>114.8</v>
      </c>
      <c r="BL442" s="35">
        <v>114.4</v>
      </c>
      <c r="BM442" s="35">
        <v>115.1</v>
      </c>
      <c r="BN442" s="35">
        <v>115.8</v>
      </c>
      <c r="BO442" s="35">
        <v>116.7</v>
      </c>
      <c r="BP442" s="35">
        <v>117.3</v>
      </c>
      <c r="BQ442" s="35">
        <v>116.5</v>
      </c>
      <c r="BR442" s="35">
        <v>115.2</v>
      </c>
      <c r="BS442" s="35">
        <v>115.1</v>
      </c>
      <c r="BT442" s="35">
        <v>115.7</v>
      </c>
      <c r="BU442" s="35">
        <v>116.7</v>
      </c>
      <c r="BV442" s="35">
        <v>117</v>
      </c>
      <c r="BW442" s="35">
        <v>117.7</v>
      </c>
      <c r="BX442" s="35">
        <v>117.9</v>
      </c>
      <c r="BY442" s="35">
        <v>121</v>
      </c>
      <c r="BZ442" s="35">
        <v>122.2</v>
      </c>
      <c r="CA442" s="35">
        <v>125</v>
      </c>
      <c r="CB442" s="35">
        <v>129.9</v>
      </c>
      <c r="CC442" s="35">
        <v>127</v>
      </c>
      <c r="CD442" s="35">
        <v>125</v>
      </c>
      <c r="CE442" s="35">
        <v>123.1</v>
      </c>
      <c r="CF442" s="35">
        <v>123.1</v>
      </c>
      <c r="CG442" s="35">
        <v>123</v>
      </c>
      <c r="CH442" s="35">
        <v>122.2</v>
      </c>
      <c r="CI442" s="35">
        <v>125</v>
      </c>
      <c r="CJ442" s="35">
        <v>124.5</v>
      </c>
      <c r="CK442" s="35">
        <v>124</v>
      </c>
      <c r="CL442" s="35">
        <v>124.8</v>
      </c>
    </row>
    <row r="443" spans="1:90">
      <c r="A443" s="43" t="s">
        <v>914</v>
      </c>
      <c r="B443" s="43" t="s">
        <v>915</v>
      </c>
      <c r="C443" s="34">
        <v>2.0559999999999998E-2</v>
      </c>
      <c r="D443" s="35">
        <v>102.1</v>
      </c>
      <c r="E443" s="35">
        <v>110</v>
      </c>
      <c r="F443" s="35">
        <v>112.3</v>
      </c>
      <c r="G443" s="35">
        <v>111.2</v>
      </c>
      <c r="H443" s="35">
        <v>104.7</v>
      </c>
      <c r="I443" s="35">
        <v>100.2</v>
      </c>
      <c r="J443" s="35">
        <v>97.9</v>
      </c>
      <c r="K443" s="35">
        <v>94.8</v>
      </c>
      <c r="L443" s="35">
        <v>95.6</v>
      </c>
      <c r="M443" s="35">
        <v>97.3</v>
      </c>
      <c r="N443" s="35">
        <v>100.2</v>
      </c>
      <c r="O443" s="35">
        <v>101.1</v>
      </c>
      <c r="P443" s="35">
        <v>106.9</v>
      </c>
      <c r="Q443" s="35">
        <v>110</v>
      </c>
      <c r="R443" s="35">
        <v>109.7</v>
      </c>
      <c r="S443" s="35">
        <v>116.1</v>
      </c>
      <c r="T443" s="35">
        <v>123.2</v>
      </c>
      <c r="U443" s="35">
        <v>125.5</v>
      </c>
      <c r="V443" s="35">
        <v>128.9</v>
      </c>
      <c r="W443" s="35">
        <v>127.5</v>
      </c>
      <c r="X443" s="35">
        <v>134.9</v>
      </c>
      <c r="Y443" s="35">
        <v>143.9</v>
      </c>
      <c r="Z443" s="35">
        <v>150.6</v>
      </c>
      <c r="AA443" s="35">
        <v>153.80000000000001</v>
      </c>
      <c r="AB443" s="35">
        <v>154.6</v>
      </c>
      <c r="AC443" s="35">
        <v>152</v>
      </c>
      <c r="AD443" s="35">
        <v>134.69999999999999</v>
      </c>
      <c r="AE443" s="35">
        <v>120.4</v>
      </c>
      <c r="AF443" s="35">
        <v>108.2</v>
      </c>
      <c r="AG443" s="35">
        <v>110.6</v>
      </c>
      <c r="AH443" s="35">
        <v>110.4</v>
      </c>
      <c r="AI443" s="35">
        <v>110.8</v>
      </c>
      <c r="AJ443" s="35">
        <v>111.9</v>
      </c>
      <c r="AK443" s="35">
        <v>129</v>
      </c>
      <c r="AL443" s="35">
        <v>143.6</v>
      </c>
      <c r="AM443" s="35">
        <v>145.80000000000001</v>
      </c>
      <c r="AN443" s="35">
        <v>142.80000000000001</v>
      </c>
      <c r="AO443" s="35">
        <v>138.5</v>
      </c>
      <c r="AP443" s="35">
        <v>139.69999999999999</v>
      </c>
      <c r="AQ443" s="35">
        <v>138.80000000000001</v>
      </c>
      <c r="AR443" s="35">
        <v>137.30000000000001</v>
      </c>
      <c r="AS443" s="35">
        <v>145.6</v>
      </c>
      <c r="AT443" s="35">
        <v>147.6</v>
      </c>
      <c r="AU443" s="35">
        <v>139.1</v>
      </c>
      <c r="AV443" s="35">
        <v>138.6</v>
      </c>
      <c r="AW443" s="35">
        <v>136.4</v>
      </c>
      <c r="AX443" s="35">
        <v>130</v>
      </c>
      <c r="AY443" s="35">
        <v>123.9</v>
      </c>
      <c r="AZ443" s="35">
        <v>118.4</v>
      </c>
      <c r="BA443" s="35">
        <v>117</v>
      </c>
      <c r="BB443" s="35">
        <v>114.3</v>
      </c>
      <c r="BC443" s="35">
        <v>114.4</v>
      </c>
      <c r="BD443" s="35">
        <v>116</v>
      </c>
      <c r="BE443" s="35">
        <v>114.6</v>
      </c>
      <c r="BF443" s="35">
        <v>115.6</v>
      </c>
      <c r="BG443" s="35">
        <v>115.8</v>
      </c>
      <c r="BH443" s="35">
        <v>118.9</v>
      </c>
      <c r="BI443" s="35">
        <v>118.3</v>
      </c>
      <c r="BJ443" s="35">
        <v>115.4</v>
      </c>
      <c r="BK443" s="35">
        <v>113.6</v>
      </c>
      <c r="BL443" s="35">
        <v>102.1</v>
      </c>
      <c r="BM443" s="35">
        <v>101.9</v>
      </c>
      <c r="BN443" s="35">
        <v>101</v>
      </c>
      <c r="BO443" s="35">
        <v>99</v>
      </c>
      <c r="BP443" s="35">
        <v>99.2</v>
      </c>
      <c r="BQ443" s="35">
        <v>98</v>
      </c>
      <c r="BR443" s="35">
        <v>95.5</v>
      </c>
      <c r="BS443" s="35">
        <v>95.6</v>
      </c>
      <c r="BT443" s="35">
        <v>97</v>
      </c>
      <c r="BU443" s="35">
        <v>96.7</v>
      </c>
      <c r="BV443" s="35">
        <v>101.4</v>
      </c>
      <c r="BW443" s="35">
        <v>98.9</v>
      </c>
      <c r="BX443" s="35">
        <v>108.9</v>
      </c>
      <c r="BY443" s="35">
        <v>111.9</v>
      </c>
      <c r="BZ443" s="35">
        <v>115.5</v>
      </c>
      <c r="CA443" s="35">
        <v>114.3</v>
      </c>
      <c r="CB443" s="35">
        <v>114.1</v>
      </c>
      <c r="CC443" s="35">
        <v>114.7</v>
      </c>
      <c r="CD443" s="35">
        <v>114</v>
      </c>
      <c r="CE443" s="35">
        <v>114.4</v>
      </c>
      <c r="CF443" s="35">
        <v>118.1</v>
      </c>
      <c r="CG443" s="35">
        <v>121.8</v>
      </c>
      <c r="CH443" s="35">
        <v>123.1</v>
      </c>
      <c r="CI443" s="35">
        <v>122.4</v>
      </c>
      <c r="CJ443" s="35">
        <v>123.2</v>
      </c>
      <c r="CK443" s="35">
        <v>125</v>
      </c>
      <c r="CL443" s="35">
        <v>124.6</v>
      </c>
    </row>
    <row r="444" spans="1:90">
      <c r="A444" s="43" t="s">
        <v>916</v>
      </c>
      <c r="B444" s="43" t="s">
        <v>917</v>
      </c>
      <c r="C444" s="34">
        <v>3.0200000000000001E-2</v>
      </c>
      <c r="D444" s="35">
        <v>106.7</v>
      </c>
      <c r="E444" s="35">
        <v>106.7</v>
      </c>
      <c r="F444" s="35">
        <v>106.7</v>
      </c>
      <c r="G444" s="35">
        <v>120.6</v>
      </c>
      <c r="H444" s="35">
        <v>120.6</v>
      </c>
      <c r="I444" s="35">
        <v>120.6</v>
      </c>
      <c r="J444" s="35">
        <v>122.4</v>
      </c>
      <c r="K444" s="35">
        <v>122.4</v>
      </c>
      <c r="L444" s="35">
        <v>122.4</v>
      </c>
      <c r="M444" s="35">
        <v>124.9</v>
      </c>
      <c r="N444" s="35">
        <v>124.9</v>
      </c>
      <c r="O444" s="35">
        <v>126.4</v>
      </c>
      <c r="P444" s="35">
        <v>132.5</v>
      </c>
      <c r="Q444" s="35">
        <v>132.5</v>
      </c>
      <c r="R444" s="35">
        <v>132.5</v>
      </c>
      <c r="S444" s="35">
        <v>164.8</v>
      </c>
      <c r="T444" s="35">
        <v>164.8</v>
      </c>
      <c r="U444" s="35">
        <v>164.8</v>
      </c>
      <c r="V444" s="35">
        <v>149.80000000000001</v>
      </c>
      <c r="W444" s="35">
        <v>149.80000000000001</v>
      </c>
      <c r="X444" s="35">
        <v>150.30000000000001</v>
      </c>
      <c r="Y444" s="35">
        <v>152.30000000000001</v>
      </c>
      <c r="Z444" s="35">
        <v>152.30000000000001</v>
      </c>
      <c r="AA444" s="35">
        <v>152.30000000000001</v>
      </c>
      <c r="AB444" s="35">
        <v>161.5</v>
      </c>
      <c r="AC444" s="35">
        <v>161.5</v>
      </c>
      <c r="AD444" s="35">
        <v>159.6</v>
      </c>
      <c r="AE444" s="35">
        <v>143.30000000000001</v>
      </c>
      <c r="AF444" s="35">
        <v>143.30000000000001</v>
      </c>
      <c r="AG444" s="35">
        <v>144.5</v>
      </c>
      <c r="AH444" s="35">
        <v>149.19999999999999</v>
      </c>
      <c r="AI444" s="35">
        <v>149.19999999999999</v>
      </c>
      <c r="AJ444" s="35">
        <v>149.19999999999999</v>
      </c>
      <c r="AK444" s="35">
        <v>144.5</v>
      </c>
      <c r="AL444" s="35">
        <v>144.5</v>
      </c>
      <c r="AM444" s="35">
        <v>144.5</v>
      </c>
      <c r="AN444" s="35">
        <v>137.80000000000001</v>
      </c>
      <c r="AO444" s="35">
        <v>138.1</v>
      </c>
      <c r="AP444" s="35">
        <v>137.5</v>
      </c>
      <c r="AQ444" s="35">
        <v>137.5</v>
      </c>
      <c r="AR444" s="35">
        <v>137.5</v>
      </c>
      <c r="AS444" s="35">
        <v>137.5</v>
      </c>
      <c r="AT444" s="35">
        <v>137.5</v>
      </c>
      <c r="AU444" s="35">
        <v>137.5</v>
      </c>
      <c r="AV444" s="35">
        <v>135</v>
      </c>
      <c r="AW444" s="35">
        <v>135.4</v>
      </c>
      <c r="AX444" s="35">
        <v>132</v>
      </c>
      <c r="AY444" s="35">
        <v>130.19999999999999</v>
      </c>
      <c r="AZ444" s="35">
        <v>126.9</v>
      </c>
      <c r="BA444" s="35">
        <v>126.2</v>
      </c>
      <c r="BB444" s="35">
        <v>125.4</v>
      </c>
      <c r="BC444" s="35">
        <v>126.6</v>
      </c>
      <c r="BD444" s="35">
        <v>126.8</v>
      </c>
      <c r="BE444" s="35">
        <v>126.8</v>
      </c>
      <c r="BF444" s="35">
        <v>126.8</v>
      </c>
      <c r="BG444" s="35">
        <v>126</v>
      </c>
      <c r="BH444" s="35">
        <v>126.6</v>
      </c>
      <c r="BI444" s="35">
        <v>126.8</v>
      </c>
      <c r="BJ444" s="35">
        <v>128.30000000000001</v>
      </c>
      <c r="BK444" s="35">
        <v>132.19999999999999</v>
      </c>
      <c r="BL444" s="35">
        <v>133.5</v>
      </c>
      <c r="BM444" s="35">
        <v>132.9</v>
      </c>
      <c r="BN444" s="35">
        <v>131.80000000000001</v>
      </c>
      <c r="BO444" s="35">
        <v>133.6</v>
      </c>
      <c r="BP444" s="35">
        <v>134.9</v>
      </c>
      <c r="BQ444" s="35">
        <v>138.1</v>
      </c>
      <c r="BR444" s="35">
        <v>138.1</v>
      </c>
      <c r="BS444" s="35">
        <v>138.1</v>
      </c>
      <c r="BT444" s="35">
        <v>138.1</v>
      </c>
      <c r="BU444" s="35">
        <v>138.1</v>
      </c>
      <c r="BV444" s="35">
        <v>138.1</v>
      </c>
      <c r="BW444" s="35">
        <v>138.1</v>
      </c>
      <c r="BX444" s="35">
        <v>138.1</v>
      </c>
      <c r="BY444" s="35">
        <v>136.19999999999999</v>
      </c>
      <c r="BZ444" s="35">
        <v>143</v>
      </c>
      <c r="CA444" s="35">
        <v>143.1</v>
      </c>
      <c r="CB444" s="35">
        <v>144.5</v>
      </c>
      <c r="CC444" s="35">
        <v>136</v>
      </c>
      <c r="CD444" s="35">
        <v>133.19999999999999</v>
      </c>
      <c r="CE444" s="35">
        <v>134.69999999999999</v>
      </c>
      <c r="CF444" s="35">
        <v>135.1</v>
      </c>
      <c r="CG444" s="35">
        <v>136</v>
      </c>
      <c r="CH444" s="35">
        <v>141.9</v>
      </c>
      <c r="CI444" s="35">
        <v>141.5</v>
      </c>
      <c r="CJ444" s="35">
        <v>141.5</v>
      </c>
      <c r="CK444" s="35">
        <v>141.5</v>
      </c>
      <c r="CL444" s="35">
        <v>146.6</v>
      </c>
    </row>
    <row r="445" spans="1:90">
      <c r="A445" s="43" t="s">
        <v>918</v>
      </c>
      <c r="B445" s="43" t="s">
        <v>919</v>
      </c>
      <c r="C445" s="34">
        <v>5.3629999999999997E-2</v>
      </c>
      <c r="D445" s="35">
        <v>105.5</v>
      </c>
      <c r="E445" s="35">
        <v>106.1</v>
      </c>
      <c r="F445" s="35">
        <v>106</v>
      </c>
      <c r="G445" s="35">
        <v>106.6</v>
      </c>
      <c r="H445" s="35">
        <v>103.5</v>
      </c>
      <c r="I445" s="35">
        <v>99.8</v>
      </c>
      <c r="J445" s="35">
        <v>100.6</v>
      </c>
      <c r="K445" s="35">
        <v>100.6</v>
      </c>
      <c r="L445" s="35">
        <v>99.4</v>
      </c>
      <c r="M445" s="35">
        <v>100.6</v>
      </c>
      <c r="N445" s="35">
        <v>99.4</v>
      </c>
      <c r="O445" s="35">
        <v>98.3</v>
      </c>
      <c r="P445" s="35">
        <v>117.6</v>
      </c>
      <c r="Q445" s="35">
        <v>118.8</v>
      </c>
      <c r="R445" s="35">
        <v>119.6</v>
      </c>
      <c r="S445" s="35">
        <v>119.1</v>
      </c>
      <c r="T445" s="35">
        <v>121.9</v>
      </c>
      <c r="U445" s="35">
        <v>124.5</v>
      </c>
      <c r="V445" s="35">
        <v>126.1</v>
      </c>
      <c r="W445" s="35">
        <v>126.1</v>
      </c>
      <c r="X445" s="35">
        <v>125.6</v>
      </c>
      <c r="Y445" s="35">
        <v>124.5</v>
      </c>
      <c r="Z445" s="35">
        <v>126.4</v>
      </c>
      <c r="AA445" s="35">
        <v>129.9</v>
      </c>
      <c r="AB445" s="35">
        <v>133.30000000000001</v>
      </c>
      <c r="AC445" s="35">
        <v>133.69999999999999</v>
      </c>
      <c r="AD445" s="35">
        <v>135.6</v>
      </c>
      <c r="AE445" s="35">
        <v>135.6</v>
      </c>
      <c r="AF445" s="35">
        <v>138.80000000000001</v>
      </c>
      <c r="AG445" s="35">
        <v>137.80000000000001</v>
      </c>
      <c r="AH445" s="35">
        <v>136.19999999999999</v>
      </c>
      <c r="AI445" s="35">
        <v>136.19999999999999</v>
      </c>
      <c r="AJ445" s="35">
        <v>137</v>
      </c>
      <c r="AK445" s="35">
        <v>138.1</v>
      </c>
      <c r="AL445" s="35">
        <v>138.30000000000001</v>
      </c>
      <c r="AM445" s="35">
        <v>136.9</v>
      </c>
      <c r="AN445" s="35">
        <v>133.9</v>
      </c>
      <c r="AO445" s="35">
        <v>133.9</v>
      </c>
      <c r="AP445" s="35">
        <v>133.9</v>
      </c>
      <c r="AQ445" s="35">
        <v>134.6</v>
      </c>
      <c r="AR445" s="35">
        <v>137.30000000000001</v>
      </c>
      <c r="AS445" s="35">
        <v>140.1</v>
      </c>
      <c r="AT445" s="35">
        <v>140.1</v>
      </c>
      <c r="AU445" s="35">
        <v>140.1</v>
      </c>
      <c r="AV445" s="35">
        <v>140.1</v>
      </c>
      <c r="AW445" s="35">
        <v>140.1</v>
      </c>
      <c r="AX445" s="35">
        <v>134.19999999999999</v>
      </c>
      <c r="AY445" s="35">
        <v>122.8</v>
      </c>
      <c r="AZ445" s="35">
        <v>121.1</v>
      </c>
      <c r="BA445" s="35">
        <v>109.1</v>
      </c>
      <c r="BB445" s="35">
        <v>110.8</v>
      </c>
      <c r="BC445" s="35">
        <v>112.2</v>
      </c>
      <c r="BD445" s="35">
        <v>113.7</v>
      </c>
      <c r="BE445" s="35">
        <v>113.7</v>
      </c>
      <c r="BF445" s="35">
        <v>116</v>
      </c>
      <c r="BG445" s="35">
        <v>117.4</v>
      </c>
      <c r="BH445" s="35">
        <v>118.1</v>
      </c>
      <c r="BI445" s="35">
        <v>116.2</v>
      </c>
      <c r="BJ445" s="35">
        <v>116.1</v>
      </c>
      <c r="BK445" s="35">
        <v>111.7</v>
      </c>
      <c r="BL445" s="35">
        <v>112.1</v>
      </c>
      <c r="BM445" s="35">
        <v>127.7</v>
      </c>
      <c r="BN445" s="35">
        <v>130.9</v>
      </c>
      <c r="BO445" s="35">
        <v>131.9</v>
      </c>
      <c r="BP445" s="35">
        <v>133.69999999999999</v>
      </c>
      <c r="BQ445" s="35">
        <v>131.30000000000001</v>
      </c>
      <c r="BR445" s="35">
        <v>130.30000000000001</v>
      </c>
      <c r="BS445" s="35">
        <v>135.9</v>
      </c>
      <c r="BT445" s="35">
        <v>137.80000000000001</v>
      </c>
      <c r="BU445" s="35">
        <v>144.5</v>
      </c>
      <c r="BV445" s="35">
        <v>137.4</v>
      </c>
      <c r="BW445" s="35">
        <v>135.6</v>
      </c>
      <c r="BX445" s="35">
        <v>137.80000000000001</v>
      </c>
      <c r="BY445" s="35">
        <v>139.4</v>
      </c>
      <c r="BZ445" s="35">
        <v>143.4</v>
      </c>
      <c r="CA445" s="35">
        <v>150</v>
      </c>
      <c r="CB445" s="35">
        <v>151.69999999999999</v>
      </c>
      <c r="CC445" s="35">
        <v>146.1</v>
      </c>
      <c r="CD445" s="35">
        <v>138.9</v>
      </c>
      <c r="CE445" s="35">
        <v>140.5</v>
      </c>
      <c r="CF445" s="35">
        <v>138</v>
      </c>
      <c r="CG445" s="35">
        <v>136.80000000000001</v>
      </c>
      <c r="CH445" s="35">
        <v>129.4</v>
      </c>
      <c r="CI445" s="35">
        <v>128.6</v>
      </c>
      <c r="CJ445" s="35">
        <v>134.5</v>
      </c>
      <c r="CK445" s="35">
        <v>135.1</v>
      </c>
      <c r="CL445" s="35">
        <v>134.69999999999999</v>
      </c>
    </row>
    <row r="446" spans="1:90">
      <c r="A446" s="43" t="s">
        <v>920</v>
      </c>
      <c r="B446" s="43" t="s">
        <v>921</v>
      </c>
      <c r="C446" s="34">
        <v>3.3689999999999998E-2</v>
      </c>
      <c r="D446" s="35">
        <v>98.2</v>
      </c>
      <c r="E446" s="35">
        <v>98.3</v>
      </c>
      <c r="F446" s="35">
        <v>102.4</v>
      </c>
      <c r="G446" s="35">
        <v>107.6</v>
      </c>
      <c r="H446" s="35">
        <v>107.3</v>
      </c>
      <c r="I446" s="35">
        <v>106.3</v>
      </c>
      <c r="J446" s="35">
        <v>102.7</v>
      </c>
      <c r="K446" s="35">
        <v>103.7</v>
      </c>
      <c r="L446" s="35">
        <v>102.8</v>
      </c>
      <c r="M446" s="35">
        <v>102.1</v>
      </c>
      <c r="N446" s="35">
        <v>101.8</v>
      </c>
      <c r="O446" s="35">
        <v>101.8</v>
      </c>
      <c r="P446" s="35">
        <v>102.1</v>
      </c>
      <c r="Q446" s="35">
        <v>102.3</v>
      </c>
      <c r="R446" s="35">
        <v>102.1</v>
      </c>
      <c r="S446" s="35">
        <v>109.4</v>
      </c>
      <c r="T446" s="35">
        <v>114.5</v>
      </c>
      <c r="U446" s="35">
        <v>112.8</v>
      </c>
      <c r="V446" s="35">
        <v>113.9</v>
      </c>
      <c r="W446" s="35">
        <v>113.5</v>
      </c>
      <c r="X446" s="35">
        <v>113.6</v>
      </c>
      <c r="Y446" s="35">
        <v>112.5</v>
      </c>
      <c r="Z446" s="35">
        <v>112.7</v>
      </c>
      <c r="AA446" s="35">
        <v>112.4</v>
      </c>
      <c r="AB446" s="35">
        <v>115.1</v>
      </c>
      <c r="AC446" s="35">
        <v>113.8</v>
      </c>
      <c r="AD446" s="35">
        <v>114.2</v>
      </c>
      <c r="AE446" s="35">
        <v>103.7</v>
      </c>
      <c r="AF446" s="35">
        <v>103.5</v>
      </c>
      <c r="AG446" s="35">
        <v>107</v>
      </c>
      <c r="AH446" s="35">
        <v>103.9</v>
      </c>
      <c r="AI446" s="35">
        <v>112</v>
      </c>
      <c r="AJ446" s="35">
        <v>107.1</v>
      </c>
      <c r="AK446" s="35">
        <v>104</v>
      </c>
      <c r="AL446" s="35">
        <v>103.5</v>
      </c>
      <c r="AM446" s="35">
        <v>104.5</v>
      </c>
      <c r="AN446" s="35">
        <v>104.5</v>
      </c>
      <c r="AO446" s="35">
        <v>104.5</v>
      </c>
      <c r="AP446" s="35">
        <v>104.5</v>
      </c>
      <c r="AQ446" s="35">
        <v>124.5</v>
      </c>
      <c r="AR446" s="35">
        <v>130.69999999999999</v>
      </c>
      <c r="AS446" s="35">
        <v>130.69999999999999</v>
      </c>
      <c r="AT446" s="35">
        <v>130.69999999999999</v>
      </c>
      <c r="AU446" s="35">
        <v>130.69999999999999</v>
      </c>
      <c r="AV446" s="35">
        <v>130.69999999999999</v>
      </c>
      <c r="AW446" s="35">
        <v>130.69999999999999</v>
      </c>
      <c r="AX446" s="35">
        <v>130.69999999999999</v>
      </c>
      <c r="AY446" s="35">
        <v>124.9</v>
      </c>
      <c r="AZ446" s="35">
        <v>107.4</v>
      </c>
      <c r="BA446" s="35">
        <v>92.9</v>
      </c>
      <c r="BB446" s="35">
        <v>98.3</v>
      </c>
      <c r="BC446" s="35">
        <v>100.3</v>
      </c>
      <c r="BD446" s="35">
        <v>90.4</v>
      </c>
      <c r="BE446" s="35">
        <v>89.2</v>
      </c>
      <c r="BF446" s="35">
        <v>91.5</v>
      </c>
      <c r="BG446" s="35">
        <v>95</v>
      </c>
      <c r="BH446" s="35">
        <v>93.7</v>
      </c>
      <c r="BI446" s="35">
        <v>93.2</v>
      </c>
      <c r="BJ446" s="35">
        <v>92.7</v>
      </c>
      <c r="BK446" s="35">
        <v>106.8</v>
      </c>
      <c r="BL446" s="35">
        <v>106.8</v>
      </c>
      <c r="BM446" s="35">
        <v>106.8</v>
      </c>
      <c r="BN446" s="35">
        <v>106.8</v>
      </c>
      <c r="BO446" s="35">
        <v>106.8</v>
      </c>
      <c r="BP446" s="35">
        <v>106.8</v>
      </c>
      <c r="BQ446" s="35">
        <v>106.8</v>
      </c>
      <c r="BR446" s="35">
        <v>106.8</v>
      </c>
      <c r="BS446" s="35">
        <v>106.8</v>
      </c>
      <c r="BT446" s="35">
        <v>106.8</v>
      </c>
      <c r="BU446" s="35">
        <v>106.8</v>
      </c>
      <c r="BV446" s="35">
        <v>106.8</v>
      </c>
      <c r="BW446" s="35">
        <v>106.8</v>
      </c>
      <c r="BX446" s="35">
        <v>111.2</v>
      </c>
      <c r="BY446" s="35">
        <v>131.5</v>
      </c>
      <c r="BZ446" s="35">
        <v>123.3</v>
      </c>
      <c r="CA446" s="35">
        <v>121.4</v>
      </c>
      <c r="CB446" s="35">
        <v>124.5</v>
      </c>
      <c r="CC446" s="35">
        <v>121.8</v>
      </c>
      <c r="CD446" s="35">
        <v>121.3</v>
      </c>
      <c r="CE446" s="35">
        <v>113.3</v>
      </c>
      <c r="CF446" s="35">
        <v>116.7</v>
      </c>
      <c r="CG446" s="35">
        <v>121.6</v>
      </c>
      <c r="CH446" s="35">
        <v>123.7</v>
      </c>
      <c r="CI446" s="35">
        <v>123.9</v>
      </c>
      <c r="CJ446" s="35">
        <v>126</v>
      </c>
      <c r="CK446" s="35">
        <v>126.7</v>
      </c>
      <c r="CL446" s="35">
        <v>121.5</v>
      </c>
    </row>
    <row r="447" spans="1:90">
      <c r="A447" s="43" t="s">
        <v>922</v>
      </c>
      <c r="B447" s="43" t="s">
        <v>923</v>
      </c>
      <c r="C447" s="34">
        <v>2.3050000000000001E-2</v>
      </c>
      <c r="D447" s="35">
        <v>103.2</v>
      </c>
      <c r="E447" s="35">
        <v>103.2</v>
      </c>
      <c r="F447" s="35">
        <v>99.7</v>
      </c>
      <c r="G447" s="35">
        <v>104.8</v>
      </c>
      <c r="H447" s="35">
        <v>103.7</v>
      </c>
      <c r="I447" s="35">
        <v>104.8</v>
      </c>
      <c r="J447" s="35">
        <v>106</v>
      </c>
      <c r="K447" s="35">
        <v>110.7</v>
      </c>
      <c r="L447" s="35">
        <v>113</v>
      </c>
      <c r="M447" s="35">
        <v>109.5</v>
      </c>
      <c r="N447" s="35">
        <v>114.2</v>
      </c>
      <c r="O447" s="35">
        <v>103.7</v>
      </c>
      <c r="P447" s="35">
        <v>107.8</v>
      </c>
      <c r="Q447" s="35">
        <v>109</v>
      </c>
      <c r="R447" s="35">
        <v>104.3</v>
      </c>
      <c r="S447" s="35">
        <v>110.2</v>
      </c>
      <c r="T447" s="35">
        <v>113.7</v>
      </c>
      <c r="U447" s="35">
        <v>110.2</v>
      </c>
      <c r="V447" s="35">
        <v>116</v>
      </c>
      <c r="W447" s="35">
        <v>116</v>
      </c>
      <c r="X447" s="35">
        <v>109</v>
      </c>
      <c r="Y447" s="35">
        <v>118.3</v>
      </c>
      <c r="Z447" s="35">
        <v>110.2</v>
      </c>
      <c r="AA447" s="35">
        <v>113.7</v>
      </c>
      <c r="AB447" s="35">
        <v>110.5</v>
      </c>
      <c r="AC447" s="35">
        <v>108.2</v>
      </c>
      <c r="AD447" s="35">
        <v>107.7</v>
      </c>
      <c r="AE447" s="35">
        <v>108.9</v>
      </c>
      <c r="AF447" s="35">
        <v>111.3</v>
      </c>
      <c r="AG447" s="35">
        <v>113.6</v>
      </c>
      <c r="AH447" s="35">
        <v>113.6</v>
      </c>
      <c r="AI447" s="35">
        <v>106.6</v>
      </c>
      <c r="AJ447" s="35">
        <v>110.1</v>
      </c>
      <c r="AK447" s="35">
        <v>111.3</v>
      </c>
      <c r="AL447" s="35">
        <v>110.1</v>
      </c>
      <c r="AM447" s="35">
        <v>111.3</v>
      </c>
      <c r="AN447" s="35">
        <v>111.1</v>
      </c>
      <c r="AO447" s="35">
        <v>111.1</v>
      </c>
      <c r="AP447" s="35">
        <v>111.1</v>
      </c>
      <c r="AQ447" s="35">
        <v>111.1</v>
      </c>
      <c r="AR447" s="35">
        <v>111.1</v>
      </c>
      <c r="AS447" s="35">
        <v>111.1</v>
      </c>
      <c r="AT447" s="35">
        <v>111.1</v>
      </c>
      <c r="AU447" s="35">
        <v>111.1</v>
      </c>
      <c r="AV447" s="35">
        <v>111.1</v>
      </c>
      <c r="AW447" s="35">
        <v>111.1</v>
      </c>
      <c r="AX447" s="35">
        <v>111.1</v>
      </c>
      <c r="AY447" s="35">
        <v>111.1</v>
      </c>
      <c r="AZ447" s="35">
        <v>111.1</v>
      </c>
      <c r="BA447" s="35">
        <v>111.1</v>
      </c>
      <c r="BB447" s="35">
        <v>111.1</v>
      </c>
      <c r="BC447" s="35">
        <v>111.1</v>
      </c>
      <c r="BD447" s="35">
        <v>111.1</v>
      </c>
      <c r="BE447" s="35">
        <v>110.8</v>
      </c>
      <c r="BF447" s="35">
        <v>110.8</v>
      </c>
      <c r="BG447" s="35">
        <v>110.8</v>
      </c>
      <c r="BH447" s="35">
        <v>110.8</v>
      </c>
      <c r="BI447" s="35">
        <v>112.8</v>
      </c>
      <c r="BJ447" s="35">
        <v>119.9</v>
      </c>
      <c r="BK447" s="35">
        <v>118</v>
      </c>
      <c r="BL447" s="35">
        <v>119</v>
      </c>
      <c r="BM447" s="35">
        <v>119.6</v>
      </c>
      <c r="BN447" s="35">
        <v>119.6</v>
      </c>
      <c r="BO447" s="35">
        <v>118.5</v>
      </c>
      <c r="BP447" s="35">
        <v>122.8</v>
      </c>
      <c r="BQ447" s="35">
        <v>122.5</v>
      </c>
      <c r="BR447" s="35">
        <v>121.6</v>
      </c>
      <c r="BS447" s="35">
        <v>121.9</v>
      </c>
      <c r="BT447" s="35">
        <v>121.7</v>
      </c>
      <c r="BU447" s="35">
        <v>121.6</v>
      </c>
      <c r="BV447" s="35">
        <v>123.6</v>
      </c>
      <c r="BW447" s="35">
        <v>125.2</v>
      </c>
      <c r="BX447" s="35">
        <v>123</v>
      </c>
      <c r="BY447" s="35">
        <v>122.9</v>
      </c>
      <c r="BZ447" s="35">
        <v>124.1</v>
      </c>
      <c r="CA447" s="35">
        <v>119.9</v>
      </c>
      <c r="CB447" s="35">
        <v>121.5</v>
      </c>
      <c r="CC447" s="35">
        <v>123.6</v>
      </c>
      <c r="CD447" s="35">
        <v>123.6</v>
      </c>
      <c r="CE447" s="35">
        <v>123.6</v>
      </c>
      <c r="CF447" s="35">
        <v>123.6</v>
      </c>
      <c r="CG447" s="35">
        <v>123.6</v>
      </c>
      <c r="CH447" s="35">
        <v>123.6</v>
      </c>
      <c r="CI447" s="35">
        <v>123.6</v>
      </c>
      <c r="CJ447" s="35">
        <v>123.6</v>
      </c>
      <c r="CK447" s="35">
        <v>123.6</v>
      </c>
      <c r="CL447" s="35">
        <v>123.6</v>
      </c>
    </row>
    <row r="448" spans="1:90">
      <c r="A448" s="43" t="s">
        <v>924</v>
      </c>
      <c r="B448" s="43" t="s">
        <v>925</v>
      </c>
      <c r="C448" s="34">
        <v>2.6349999999999998E-2</v>
      </c>
      <c r="D448" s="35">
        <v>101.7</v>
      </c>
      <c r="E448" s="35">
        <v>101.7</v>
      </c>
      <c r="F448" s="35">
        <v>101.7</v>
      </c>
      <c r="G448" s="35">
        <v>106.2</v>
      </c>
      <c r="H448" s="35">
        <v>106.2</v>
      </c>
      <c r="I448" s="35">
        <v>106.2</v>
      </c>
      <c r="J448" s="35">
        <v>106.2</v>
      </c>
      <c r="K448" s="35">
        <v>106.2</v>
      </c>
      <c r="L448" s="35">
        <v>106.2</v>
      </c>
      <c r="M448" s="35">
        <v>106.2</v>
      </c>
      <c r="N448" s="35">
        <v>106.2</v>
      </c>
      <c r="O448" s="35">
        <v>106.7</v>
      </c>
      <c r="P448" s="35">
        <v>108.9</v>
      </c>
      <c r="Q448" s="35">
        <v>108.9</v>
      </c>
      <c r="R448" s="35">
        <v>108.9</v>
      </c>
      <c r="S448" s="35">
        <v>109.7</v>
      </c>
      <c r="T448" s="35">
        <v>109.7</v>
      </c>
      <c r="U448" s="35">
        <v>109.7</v>
      </c>
      <c r="V448" s="35">
        <v>109.7</v>
      </c>
      <c r="W448" s="35">
        <v>109.8</v>
      </c>
      <c r="X448" s="35">
        <v>109.8</v>
      </c>
      <c r="Y448" s="35">
        <v>109.8</v>
      </c>
      <c r="Z448" s="35">
        <v>109.8</v>
      </c>
      <c r="AA448" s="35">
        <v>109.8</v>
      </c>
      <c r="AB448" s="35">
        <v>113.2</v>
      </c>
      <c r="AC448" s="35">
        <v>113.2</v>
      </c>
      <c r="AD448" s="35">
        <v>113.3</v>
      </c>
      <c r="AE448" s="35">
        <v>114.2</v>
      </c>
      <c r="AF448" s="35">
        <v>115.3</v>
      </c>
      <c r="AG448" s="35">
        <v>115.3</v>
      </c>
      <c r="AH448" s="35">
        <v>115.8</v>
      </c>
      <c r="AI448" s="35">
        <v>115.8</v>
      </c>
      <c r="AJ448" s="35">
        <v>116.1</v>
      </c>
      <c r="AK448" s="35">
        <v>116.1</v>
      </c>
      <c r="AL448" s="35">
        <v>116.1</v>
      </c>
      <c r="AM448" s="35">
        <v>116.1</v>
      </c>
      <c r="AN448" s="35">
        <v>116.1</v>
      </c>
      <c r="AO448" s="35">
        <v>116.1</v>
      </c>
      <c r="AP448" s="35">
        <v>116.1</v>
      </c>
      <c r="AQ448" s="35">
        <v>116.1</v>
      </c>
      <c r="AR448" s="35">
        <v>116</v>
      </c>
      <c r="AS448" s="35">
        <v>116</v>
      </c>
      <c r="AT448" s="35">
        <v>116</v>
      </c>
      <c r="AU448" s="35">
        <v>115.9</v>
      </c>
      <c r="AV448" s="35">
        <v>115.9</v>
      </c>
      <c r="AW448" s="35">
        <v>115.9</v>
      </c>
      <c r="AX448" s="35">
        <v>115.9</v>
      </c>
      <c r="AY448" s="35">
        <v>115.9</v>
      </c>
      <c r="AZ448" s="35">
        <v>115.2</v>
      </c>
      <c r="BA448" s="35">
        <v>115.1</v>
      </c>
      <c r="BB448" s="35">
        <v>115</v>
      </c>
      <c r="BC448" s="35">
        <v>115</v>
      </c>
      <c r="BD448" s="35">
        <v>115</v>
      </c>
      <c r="BE448" s="35">
        <v>115</v>
      </c>
      <c r="BF448" s="35">
        <v>115</v>
      </c>
      <c r="BG448" s="35">
        <v>115</v>
      </c>
      <c r="BH448" s="35">
        <v>115</v>
      </c>
      <c r="BI448" s="35">
        <v>115.4</v>
      </c>
      <c r="BJ448" s="35">
        <v>115.3</v>
      </c>
      <c r="BK448" s="35">
        <v>115.7</v>
      </c>
      <c r="BL448" s="35">
        <v>117.6</v>
      </c>
      <c r="BM448" s="35">
        <v>125.3</v>
      </c>
      <c r="BN448" s="35">
        <v>125.5</v>
      </c>
      <c r="BO448" s="35">
        <v>125.5</v>
      </c>
      <c r="BP448" s="35">
        <v>125.3</v>
      </c>
      <c r="BQ448" s="35">
        <v>125.3</v>
      </c>
      <c r="BR448" s="35">
        <v>125.3</v>
      </c>
      <c r="BS448" s="35">
        <v>125.3</v>
      </c>
      <c r="BT448" s="35">
        <v>125.3</v>
      </c>
      <c r="BU448" s="35">
        <v>125.3</v>
      </c>
      <c r="BV448" s="35">
        <v>125.3</v>
      </c>
      <c r="BW448" s="35">
        <v>125.8</v>
      </c>
      <c r="BX448" s="35">
        <v>127.2</v>
      </c>
      <c r="BY448" s="35">
        <v>127.2</v>
      </c>
      <c r="BZ448" s="35">
        <v>127.4</v>
      </c>
      <c r="CA448" s="35">
        <v>125.2</v>
      </c>
      <c r="CB448" s="35">
        <v>129.69999999999999</v>
      </c>
      <c r="CC448" s="35">
        <v>129.69999999999999</v>
      </c>
      <c r="CD448" s="35">
        <v>128.30000000000001</v>
      </c>
      <c r="CE448" s="35">
        <v>126.9</v>
      </c>
      <c r="CF448" s="35">
        <v>126.9</v>
      </c>
      <c r="CG448" s="35">
        <v>129.4</v>
      </c>
      <c r="CH448" s="35">
        <v>129.6</v>
      </c>
      <c r="CI448" s="35">
        <v>132.4</v>
      </c>
      <c r="CJ448" s="35">
        <v>135.69999999999999</v>
      </c>
      <c r="CK448" s="35">
        <v>133.19999999999999</v>
      </c>
      <c r="CL448" s="35">
        <v>133.9</v>
      </c>
    </row>
    <row r="449" spans="1:90">
      <c r="A449" s="43" t="s">
        <v>926</v>
      </c>
      <c r="B449" s="43" t="s">
        <v>927</v>
      </c>
      <c r="C449" s="34">
        <v>0.64780000000000004</v>
      </c>
      <c r="D449" s="35">
        <v>101.5</v>
      </c>
      <c r="E449" s="35">
        <v>101.1</v>
      </c>
      <c r="F449" s="35">
        <v>102.2</v>
      </c>
      <c r="G449" s="35">
        <v>105.3</v>
      </c>
      <c r="H449" s="35">
        <v>104.6</v>
      </c>
      <c r="I449" s="35">
        <v>101.9</v>
      </c>
      <c r="J449" s="35">
        <v>102.1</v>
      </c>
      <c r="K449" s="35">
        <v>104.2</v>
      </c>
      <c r="L449" s="35">
        <v>104.1</v>
      </c>
      <c r="M449" s="35">
        <v>104.1</v>
      </c>
      <c r="N449" s="35">
        <v>106.1</v>
      </c>
      <c r="O449" s="35">
        <v>103.6</v>
      </c>
      <c r="P449" s="35">
        <v>104.7</v>
      </c>
      <c r="Q449" s="35">
        <v>104.6</v>
      </c>
      <c r="R449" s="35">
        <v>107.1</v>
      </c>
      <c r="S449" s="35">
        <v>107.9</v>
      </c>
      <c r="T449" s="35">
        <v>107.6</v>
      </c>
      <c r="U449" s="35">
        <v>109</v>
      </c>
      <c r="V449" s="35">
        <v>113.4</v>
      </c>
      <c r="W449" s="35">
        <v>114.8</v>
      </c>
      <c r="X449" s="35">
        <v>117.2</v>
      </c>
      <c r="Y449" s="35">
        <v>111.1</v>
      </c>
      <c r="Z449" s="35">
        <v>110.2</v>
      </c>
      <c r="AA449" s="35">
        <v>108</v>
      </c>
      <c r="AB449" s="35">
        <v>110.8</v>
      </c>
      <c r="AC449" s="35">
        <v>107.9</v>
      </c>
      <c r="AD449" s="35">
        <v>108.5</v>
      </c>
      <c r="AE449" s="35">
        <v>107.7</v>
      </c>
      <c r="AF449" s="35">
        <v>107</v>
      </c>
      <c r="AG449" s="35">
        <v>107.9</v>
      </c>
      <c r="AH449" s="35">
        <v>107</v>
      </c>
      <c r="AI449" s="35">
        <v>105.7</v>
      </c>
      <c r="AJ449" s="35">
        <v>105.4</v>
      </c>
      <c r="AK449" s="35">
        <v>106.3</v>
      </c>
      <c r="AL449" s="35">
        <v>108.4</v>
      </c>
      <c r="AM449" s="35">
        <v>113</v>
      </c>
      <c r="AN449" s="35">
        <v>116.3</v>
      </c>
      <c r="AO449" s="35">
        <v>117.1</v>
      </c>
      <c r="AP449" s="35">
        <v>118.4</v>
      </c>
      <c r="AQ449" s="35">
        <v>120.2</v>
      </c>
      <c r="AR449" s="35">
        <v>123.8</v>
      </c>
      <c r="AS449" s="35">
        <v>132.6</v>
      </c>
      <c r="AT449" s="35">
        <v>129.6</v>
      </c>
      <c r="AU449" s="35">
        <v>135</v>
      </c>
      <c r="AV449" s="35">
        <v>131.80000000000001</v>
      </c>
      <c r="AW449" s="35">
        <v>130</v>
      </c>
      <c r="AX449" s="35">
        <v>114.1</v>
      </c>
      <c r="AY449" s="35">
        <v>101.6</v>
      </c>
      <c r="AZ449" s="35">
        <v>94.8</v>
      </c>
      <c r="BA449" s="35">
        <v>95.7</v>
      </c>
      <c r="BB449" s="35">
        <v>96.8</v>
      </c>
      <c r="BC449" s="35">
        <v>98.1</v>
      </c>
      <c r="BD449" s="35">
        <v>99.7</v>
      </c>
      <c r="BE449" s="35">
        <v>100.6</v>
      </c>
      <c r="BF449" s="35">
        <v>108.3</v>
      </c>
      <c r="BG449" s="35">
        <v>116.6</v>
      </c>
      <c r="BH449" s="35">
        <v>113.5</v>
      </c>
      <c r="BI449" s="35">
        <v>111.2</v>
      </c>
      <c r="BJ449" s="35">
        <v>110.9</v>
      </c>
      <c r="BK449" s="35">
        <v>112</v>
      </c>
      <c r="BL449" s="35">
        <v>117.6</v>
      </c>
      <c r="BM449" s="35">
        <v>119.8</v>
      </c>
      <c r="BN449" s="35">
        <v>119.6</v>
      </c>
      <c r="BO449" s="35">
        <v>119.5</v>
      </c>
      <c r="BP449" s="35">
        <v>122.4</v>
      </c>
      <c r="BQ449" s="35">
        <v>120.9</v>
      </c>
      <c r="BR449" s="35">
        <v>118.2</v>
      </c>
      <c r="BS449" s="35">
        <v>117.8</v>
      </c>
      <c r="BT449" s="35">
        <v>116.8</v>
      </c>
      <c r="BU449" s="35">
        <v>117.6</v>
      </c>
      <c r="BV449" s="35">
        <v>119</v>
      </c>
      <c r="BW449" s="35">
        <v>121.8</v>
      </c>
      <c r="BX449" s="35">
        <v>126.8</v>
      </c>
      <c r="BY449" s="35">
        <v>129.80000000000001</v>
      </c>
      <c r="BZ449" s="35">
        <v>131.9</v>
      </c>
      <c r="CA449" s="35">
        <v>134.30000000000001</v>
      </c>
      <c r="CB449" s="35">
        <v>137.19999999999999</v>
      </c>
      <c r="CC449" s="35">
        <v>139.5</v>
      </c>
      <c r="CD449" s="35">
        <v>139.69999999999999</v>
      </c>
      <c r="CE449" s="35">
        <v>140</v>
      </c>
      <c r="CF449" s="35">
        <v>140.80000000000001</v>
      </c>
      <c r="CG449" s="35">
        <v>138.5</v>
      </c>
      <c r="CH449" s="35">
        <v>131.4</v>
      </c>
      <c r="CI449" s="35">
        <v>132.6</v>
      </c>
      <c r="CJ449" s="35">
        <v>141</v>
      </c>
      <c r="CK449" s="35">
        <v>144.1</v>
      </c>
      <c r="CL449" s="35">
        <v>151.19999999999999</v>
      </c>
    </row>
    <row r="450" spans="1:90">
      <c r="A450" s="43" t="s">
        <v>928</v>
      </c>
      <c r="B450" s="43" t="s">
        <v>929</v>
      </c>
      <c r="C450" s="34">
        <v>0.16056000000000001</v>
      </c>
      <c r="D450" s="35">
        <v>102.1</v>
      </c>
      <c r="E450" s="35">
        <v>102.5</v>
      </c>
      <c r="F450" s="35">
        <v>101.6</v>
      </c>
      <c r="G450" s="35">
        <v>106</v>
      </c>
      <c r="H450" s="35">
        <v>106.3</v>
      </c>
      <c r="I450" s="35">
        <v>105.5</v>
      </c>
      <c r="J450" s="35">
        <v>105.8</v>
      </c>
      <c r="K450" s="35">
        <v>106</v>
      </c>
      <c r="L450" s="35">
        <v>105.9</v>
      </c>
      <c r="M450" s="35">
        <v>107.3</v>
      </c>
      <c r="N450" s="35">
        <v>109.5</v>
      </c>
      <c r="O450" s="35">
        <v>111.2</v>
      </c>
      <c r="P450" s="35">
        <v>111.3</v>
      </c>
      <c r="Q450" s="35">
        <v>110.1</v>
      </c>
      <c r="R450" s="35">
        <v>109</v>
      </c>
      <c r="S450" s="35">
        <v>111.5</v>
      </c>
      <c r="T450" s="35">
        <v>112.5</v>
      </c>
      <c r="U450" s="35">
        <v>112</v>
      </c>
      <c r="V450" s="35">
        <v>111.7</v>
      </c>
      <c r="W450" s="35">
        <v>110.9</v>
      </c>
      <c r="X450" s="35">
        <v>112.2</v>
      </c>
      <c r="Y450" s="35">
        <v>113.5</v>
      </c>
      <c r="Z450" s="35">
        <v>112.7</v>
      </c>
      <c r="AA450" s="35">
        <v>112</v>
      </c>
      <c r="AB450" s="35">
        <v>113</v>
      </c>
      <c r="AC450" s="35">
        <v>112.2</v>
      </c>
      <c r="AD450" s="35">
        <v>112.7</v>
      </c>
      <c r="AE450" s="35">
        <v>115.6</v>
      </c>
      <c r="AF450" s="35">
        <v>114.6</v>
      </c>
      <c r="AG450" s="35">
        <v>114.8</v>
      </c>
      <c r="AH450" s="35">
        <v>112.5</v>
      </c>
      <c r="AI450" s="35">
        <v>112</v>
      </c>
      <c r="AJ450" s="35">
        <v>110.9</v>
      </c>
      <c r="AK450" s="35">
        <v>111.8</v>
      </c>
      <c r="AL450" s="35">
        <v>113.5</v>
      </c>
      <c r="AM450" s="35">
        <v>114.8</v>
      </c>
      <c r="AN450" s="35">
        <v>121.4</v>
      </c>
      <c r="AO450" s="35">
        <v>121.2</v>
      </c>
      <c r="AP450" s="35">
        <v>121</v>
      </c>
      <c r="AQ450" s="35">
        <v>123.3</v>
      </c>
      <c r="AR450" s="35">
        <v>123.6</v>
      </c>
      <c r="AS450" s="35">
        <v>125.4</v>
      </c>
      <c r="AT450" s="35">
        <v>127.6</v>
      </c>
      <c r="AU450" s="35">
        <v>127.5</v>
      </c>
      <c r="AV450" s="35">
        <v>125.2</v>
      </c>
      <c r="AW450" s="35">
        <v>125.8</v>
      </c>
      <c r="AX450" s="35">
        <v>124.7</v>
      </c>
      <c r="AY450" s="35">
        <v>123.7</v>
      </c>
      <c r="AZ450" s="35">
        <v>125.4</v>
      </c>
      <c r="BA450" s="35">
        <v>124.6</v>
      </c>
      <c r="BB450" s="35">
        <v>126</v>
      </c>
      <c r="BC450" s="35">
        <v>124</v>
      </c>
      <c r="BD450" s="35">
        <v>124.2</v>
      </c>
      <c r="BE450" s="35">
        <v>123.4</v>
      </c>
      <c r="BF450" s="35">
        <v>124.1</v>
      </c>
      <c r="BG450" s="35">
        <v>124.3</v>
      </c>
      <c r="BH450" s="35">
        <v>125.3</v>
      </c>
      <c r="BI450" s="35">
        <v>125.1</v>
      </c>
      <c r="BJ450" s="35">
        <v>124.8</v>
      </c>
      <c r="BK450" s="35">
        <v>125.1</v>
      </c>
      <c r="BL450" s="35">
        <v>124.4</v>
      </c>
      <c r="BM450" s="35">
        <v>125.6</v>
      </c>
      <c r="BN450" s="35">
        <v>126.8</v>
      </c>
      <c r="BO450" s="35">
        <v>127.2</v>
      </c>
      <c r="BP450" s="35">
        <v>128.30000000000001</v>
      </c>
      <c r="BQ450" s="35">
        <v>128.1</v>
      </c>
      <c r="BR450" s="35">
        <v>127.2</v>
      </c>
      <c r="BS450" s="35">
        <v>126</v>
      </c>
      <c r="BT450" s="35">
        <v>126.3</v>
      </c>
      <c r="BU450" s="35">
        <v>127.1</v>
      </c>
      <c r="BV450" s="35">
        <v>128.1</v>
      </c>
      <c r="BW450" s="35">
        <v>129.80000000000001</v>
      </c>
      <c r="BX450" s="35">
        <v>130.4</v>
      </c>
      <c r="BY450" s="35">
        <v>131.19999999999999</v>
      </c>
      <c r="BZ450" s="35">
        <v>133.19999999999999</v>
      </c>
      <c r="CA450" s="35">
        <v>136.6</v>
      </c>
      <c r="CB450" s="35">
        <v>139.6</v>
      </c>
      <c r="CC450" s="35">
        <v>137.30000000000001</v>
      </c>
      <c r="CD450" s="35">
        <v>137</v>
      </c>
      <c r="CE450" s="35">
        <v>137.4</v>
      </c>
      <c r="CF450" s="35">
        <v>138.19999999999999</v>
      </c>
      <c r="CG450" s="35">
        <v>138.4</v>
      </c>
      <c r="CH450" s="35">
        <v>140.1</v>
      </c>
      <c r="CI450" s="35">
        <v>141.19999999999999</v>
      </c>
      <c r="CJ450" s="35">
        <v>142.1</v>
      </c>
      <c r="CK450" s="35">
        <v>142.4</v>
      </c>
      <c r="CL450" s="35">
        <v>142.4</v>
      </c>
    </row>
    <row r="451" spans="1:90">
      <c r="A451" s="43" t="s">
        <v>930</v>
      </c>
      <c r="B451" s="43" t="s">
        <v>931</v>
      </c>
      <c r="C451" s="34">
        <v>3.1446399999999999</v>
      </c>
      <c r="D451" s="35">
        <v>101.3</v>
      </c>
      <c r="E451" s="35">
        <v>101</v>
      </c>
      <c r="F451" s="35">
        <v>101.1</v>
      </c>
      <c r="G451" s="35">
        <v>101.8</v>
      </c>
      <c r="H451" s="35">
        <v>101.9</v>
      </c>
      <c r="I451" s="35">
        <v>101.8</v>
      </c>
      <c r="J451" s="35">
        <v>102</v>
      </c>
      <c r="K451" s="35">
        <v>102</v>
      </c>
      <c r="L451" s="35">
        <v>102.2</v>
      </c>
      <c r="M451" s="35">
        <v>102.2</v>
      </c>
      <c r="N451" s="35">
        <v>102.2</v>
      </c>
      <c r="O451" s="35">
        <v>102.2</v>
      </c>
      <c r="P451" s="35">
        <v>102.7</v>
      </c>
      <c r="Q451" s="35">
        <v>102.8</v>
      </c>
      <c r="R451" s="35">
        <v>103</v>
      </c>
      <c r="S451" s="35">
        <v>104</v>
      </c>
      <c r="T451" s="35">
        <v>104.1</v>
      </c>
      <c r="U451" s="35">
        <v>104.3</v>
      </c>
      <c r="V451" s="35">
        <v>104.6</v>
      </c>
      <c r="W451" s="35">
        <v>104.4</v>
      </c>
      <c r="X451" s="35">
        <v>104.7</v>
      </c>
      <c r="Y451" s="35">
        <v>105.6</v>
      </c>
      <c r="Z451" s="35">
        <v>105.6</v>
      </c>
      <c r="AA451" s="35">
        <v>105.6</v>
      </c>
      <c r="AB451" s="35">
        <v>105.6</v>
      </c>
      <c r="AC451" s="35">
        <v>105.5</v>
      </c>
      <c r="AD451" s="35">
        <v>105.8</v>
      </c>
      <c r="AE451" s="35">
        <v>106</v>
      </c>
      <c r="AF451" s="35">
        <v>105.9</v>
      </c>
      <c r="AG451" s="35">
        <v>106.4</v>
      </c>
      <c r="AH451" s="35">
        <v>106.5</v>
      </c>
      <c r="AI451" s="35">
        <v>106.4</v>
      </c>
      <c r="AJ451" s="35">
        <v>106.1</v>
      </c>
      <c r="AK451" s="35">
        <v>106.1</v>
      </c>
      <c r="AL451" s="35">
        <v>105.9</v>
      </c>
      <c r="AM451" s="35">
        <v>106.1</v>
      </c>
      <c r="AN451" s="35">
        <v>107</v>
      </c>
      <c r="AO451" s="35">
        <v>107</v>
      </c>
      <c r="AP451" s="35">
        <v>107</v>
      </c>
      <c r="AQ451" s="35">
        <v>107.3</v>
      </c>
      <c r="AR451" s="35">
        <v>107.9</v>
      </c>
      <c r="AS451" s="35">
        <v>107.6</v>
      </c>
      <c r="AT451" s="35">
        <v>107</v>
      </c>
      <c r="AU451" s="35">
        <v>107.1</v>
      </c>
      <c r="AV451" s="35">
        <v>106.8</v>
      </c>
      <c r="AW451" s="35">
        <v>106.7</v>
      </c>
      <c r="AX451" s="35">
        <v>106.5</v>
      </c>
      <c r="AY451" s="35">
        <v>106.5</v>
      </c>
      <c r="AZ451" s="35">
        <v>108.6</v>
      </c>
      <c r="BA451" s="35">
        <v>108</v>
      </c>
      <c r="BB451" s="35">
        <v>108.5</v>
      </c>
      <c r="BC451" s="35">
        <v>108.2</v>
      </c>
      <c r="BD451" s="35">
        <v>107.9</v>
      </c>
      <c r="BE451" s="35">
        <v>108</v>
      </c>
      <c r="BF451" s="35">
        <v>107.9</v>
      </c>
      <c r="BG451" s="35">
        <v>107.7</v>
      </c>
      <c r="BH451" s="35">
        <v>107.6</v>
      </c>
      <c r="BI451" s="35">
        <v>108.5</v>
      </c>
      <c r="BJ451" s="35">
        <v>108.9</v>
      </c>
      <c r="BK451" s="35">
        <v>109.3</v>
      </c>
      <c r="BL451" s="35">
        <v>109.1</v>
      </c>
      <c r="BM451" s="35">
        <v>109.2</v>
      </c>
      <c r="BN451" s="35">
        <v>110.1</v>
      </c>
      <c r="BO451" s="35">
        <v>114.6</v>
      </c>
      <c r="BP451" s="35">
        <v>115</v>
      </c>
      <c r="BQ451" s="35">
        <v>115</v>
      </c>
      <c r="BR451" s="35">
        <v>115</v>
      </c>
      <c r="BS451" s="35">
        <v>116</v>
      </c>
      <c r="BT451" s="35">
        <v>116.1</v>
      </c>
      <c r="BU451" s="35">
        <v>115.9</v>
      </c>
      <c r="BV451" s="35">
        <v>116.2</v>
      </c>
      <c r="BW451" s="35">
        <v>116.1</v>
      </c>
      <c r="BX451" s="35">
        <v>117</v>
      </c>
      <c r="BY451" s="35">
        <v>119.2</v>
      </c>
      <c r="BZ451" s="35">
        <v>119.7</v>
      </c>
      <c r="CA451" s="35">
        <v>121.6</v>
      </c>
      <c r="CB451" s="35">
        <v>123.5</v>
      </c>
      <c r="CC451" s="35">
        <v>123.9</v>
      </c>
      <c r="CD451" s="35">
        <v>125</v>
      </c>
      <c r="CE451" s="35">
        <v>125.8</v>
      </c>
      <c r="CF451" s="35">
        <v>127.9</v>
      </c>
      <c r="CG451" s="35">
        <v>131.80000000000001</v>
      </c>
      <c r="CH451" s="35">
        <v>134</v>
      </c>
      <c r="CI451" s="35">
        <v>135.1</v>
      </c>
      <c r="CJ451" s="35">
        <v>135.80000000000001</v>
      </c>
      <c r="CK451" s="35">
        <v>136.30000000000001</v>
      </c>
      <c r="CL451" s="35">
        <v>137.30000000000001</v>
      </c>
    </row>
    <row r="452" spans="1:90">
      <c r="A452" s="43" t="s">
        <v>932</v>
      </c>
      <c r="B452" s="43" t="s">
        <v>933</v>
      </c>
      <c r="C452" s="34">
        <v>2.6612300000000002</v>
      </c>
      <c r="D452" s="35">
        <v>101.6</v>
      </c>
      <c r="E452" s="35">
        <v>101.5</v>
      </c>
      <c r="F452" s="35">
        <v>101.4</v>
      </c>
      <c r="G452" s="35">
        <v>101.7</v>
      </c>
      <c r="H452" s="35">
        <v>101.7</v>
      </c>
      <c r="I452" s="35">
        <v>101.8</v>
      </c>
      <c r="J452" s="35">
        <v>102</v>
      </c>
      <c r="K452" s="35">
        <v>102</v>
      </c>
      <c r="L452" s="35">
        <v>102.2</v>
      </c>
      <c r="M452" s="35">
        <v>102.2</v>
      </c>
      <c r="N452" s="35">
        <v>102.3</v>
      </c>
      <c r="O452" s="35">
        <v>102.3</v>
      </c>
      <c r="P452" s="35">
        <v>102.9</v>
      </c>
      <c r="Q452" s="35">
        <v>102.9</v>
      </c>
      <c r="R452" s="35">
        <v>102.9</v>
      </c>
      <c r="S452" s="35">
        <v>103.2</v>
      </c>
      <c r="T452" s="35">
        <v>103.3</v>
      </c>
      <c r="U452" s="35">
        <v>103.4</v>
      </c>
      <c r="V452" s="35">
        <v>103.7</v>
      </c>
      <c r="W452" s="35">
        <v>103.7</v>
      </c>
      <c r="X452" s="35">
        <v>103.9</v>
      </c>
      <c r="Y452" s="35">
        <v>105.1</v>
      </c>
      <c r="Z452" s="35">
        <v>105.1</v>
      </c>
      <c r="AA452" s="35">
        <v>105.1</v>
      </c>
      <c r="AB452" s="35">
        <v>105.2</v>
      </c>
      <c r="AC452" s="35">
        <v>105.3</v>
      </c>
      <c r="AD452" s="35">
        <v>105.4</v>
      </c>
      <c r="AE452" s="35">
        <v>106</v>
      </c>
      <c r="AF452" s="35">
        <v>105.8</v>
      </c>
      <c r="AG452" s="35">
        <v>106.3</v>
      </c>
      <c r="AH452" s="35">
        <v>106.5</v>
      </c>
      <c r="AI452" s="35">
        <v>106.3</v>
      </c>
      <c r="AJ452" s="35">
        <v>106</v>
      </c>
      <c r="AK452" s="35">
        <v>106</v>
      </c>
      <c r="AL452" s="35">
        <v>105.8</v>
      </c>
      <c r="AM452" s="35">
        <v>106</v>
      </c>
      <c r="AN452" s="35">
        <v>106.9</v>
      </c>
      <c r="AO452" s="35">
        <v>106.9</v>
      </c>
      <c r="AP452" s="35">
        <v>107</v>
      </c>
      <c r="AQ452" s="35">
        <v>107.1</v>
      </c>
      <c r="AR452" s="35">
        <v>107.6</v>
      </c>
      <c r="AS452" s="35">
        <v>107.2</v>
      </c>
      <c r="AT452" s="35">
        <v>106.3</v>
      </c>
      <c r="AU452" s="35">
        <v>106.3</v>
      </c>
      <c r="AV452" s="35">
        <v>106.2</v>
      </c>
      <c r="AW452" s="35">
        <v>106.1</v>
      </c>
      <c r="AX452" s="35">
        <v>106.1</v>
      </c>
      <c r="AY452" s="35">
        <v>106.1</v>
      </c>
      <c r="AZ452" s="35">
        <v>107.9</v>
      </c>
      <c r="BA452" s="35">
        <v>107.2</v>
      </c>
      <c r="BB452" s="35">
        <v>107.7</v>
      </c>
      <c r="BC452" s="35">
        <v>107.6</v>
      </c>
      <c r="BD452" s="35">
        <v>107.5</v>
      </c>
      <c r="BE452" s="35">
        <v>107.6</v>
      </c>
      <c r="BF452" s="35">
        <v>107.5</v>
      </c>
      <c r="BG452" s="35">
        <v>107.2</v>
      </c>
      <c r="BH452" s="35">
        <v>107.1</v>
      </c>
      <c r="BI452" s="35">
        <v>108.1</v>
      </c>
      <c r="BJ452" s="35">
        <v>108.5</v>
      </c>
      <c r="BK452" s="35">
        <v>109</v>
      </c>
      <c r="BL452" s="35">
        <v>108.9</v>
      </c>
      <c r="BM452" s="35">
        <v>109</v>
      </c>
      <c r="BN452" s="35">
        <v>109.8</v>
      </c>
      <c r="BO452" s="35">
        <v>114.6</v>
      </c>
      <c r="BP452" s="35">
        <v>115.2</v>
      </c>
      <c r="BQ452" s="35">
        <v>115.3</v>
      </c>
      <c r="BR452" s="35">
        <v>115.3</v>
      </c>
      <c r="BS452" s="35">
        <v>116.5</v>
      </c>
      <c r="BT452" s="35">
        <v>116.5</v>
      </c>
      <c r="BU452" s="35">
        <v>116.3</v>
      </c>
      <c r="BV452" s="35">
        <v>116.6</v>
      </c>
      <c r="BW452" s="35">
        <v>116.5</v>
      </c>
      <c r="BX452" s="35">
        <v>117.8</v>
      </c>
      <c r="BY452" s="35">
        <v>120.3</v>
      </c>
      <c r="BZ452" s="35">
        <v>120.7</v>
      </c>
      <c r="CA452" s="35">
        <v>122.9</v>
      </c>
      <c r="CB452" s="35">
        <v>125.2</v>
      </c>
      <c r="CC452" s="35">
        <v>125.7</v>
      </c>
      <c r="CD452" s="35">
        <v>127</v>
      </c>
      <c r="CE452" s="35">
        <v>127.9</v>
      </c>
      <c r="CF452" s="35">
        <v>130.4</v>
      </c>
      <c r="CG452" s="35">
        <v>134.9</v>
      </c>
      <c r="CH452" s="35">
        <v>137.6</v>
      </c>
      <c r="CI452" s="35">
        <v>138.69999999999999</v>
      </c>
      <c r="CJ452" s="35">
        <v>139.5</v>
      </c>
      <c r="CK452" s="35">
        <v>140.1</v>
      </c>
      <c r="CL452" s="35">
        <v>141.1</v>
      </c>
    </row>
    <row r="453" spans="1:90">
      <c r="A453" s="43" t="s">
        <v>934</v>
      </c>
      <c r="B453" s="43" t="s">
        <v>935</v>
      </c>
      <c r="C453" s="34">
        <v>1.57884</v>
      </c>
      <c r="D453" s="35">
        <v>101.6</v>
      </c>
      <c r="E453" s="35">
        <v>101.4</v>
      </c>
      <c r="F453" s="35">
        <v>101.2</v>
      </c>
      <c r="G453" s="35">
        <v>101.1</v>
      </c>
      <c r="H453" s="35">
        <v>101.1</v>
      </c>
      <c r="I453" s="35">
        <v>101.1</v>
      </c>
      <c r="J453" s="35">
        <v>101.4</v>
      </c>
      <c r="K453" s="35">
        <v>101.4</v>
      </c>
      <c r="L453" s="35">
        <v>101.6</v>
      </c>
      <c r="M453" s="35">
        <v>101.6</v>
      </c>
      <c r="N453" s="35">
        <v>101.6</v>
      </c>
      <c r="O453" s="35">
        <v>101.6</v>
      </c>
      <c r="P453" s="35">
        <v>102.1</v>
      </c>
      <c r="Q453" s="35">
        <v>102.1</v>
      </c>
      <c r="R453" s="35">
        <v>102.1</v>
      </c>
      <c r="S453" s="35">
        <v>102.3</v>
      </c>
      <c r="T453" s="35">
        <v>102.3</v>
      </c>
      <c r="U453" s="35">
        <v>102.3</v>
      </c>
      <c r="V453" s="35">
        <v>102.7</v>
      </c>
      <c r="W453" s="35">
        <v>102.7</v>
      </c>
      <c r="X453" s="35">
        <v>102.9</v>
      </c>
      <c r="Y453" s="35">
        <v>104.8</v>
      </c>
      <c r="Z453" s="35">
        <v>104.8</v>
      </c>
      <c r="AA453" s="35">
        <v>104.8</v>
      </c>
      <c r="AB453" s="35">
        <v>104.8</v>
      </c>
      <c r="AC453" s="35">
        <v>104.9</v>
      </c>
      <c r="AD453" s="35">
        <v>105.1</v>
      </c>
      <c r="AE453" s="35">
        <v>105.5</v>
      </c>
      <c r="AF453" s="35">
        <v>105.3</v>
      </c>
      <c r="AG453" s="35">
        <v>106.2</v>
      </c>
      <c r="AH453" s="35">
        <v>106.5</v>
      </c>
      <c r="AI453" s="35">
        <v>106.2</v>
      </c>
      <c r="AJ453" s="35">
        <v>105.6</v>
      </c>
      <c r="AK453" s="35">
        <v>105.6</v>
      </c>
      <c r="AL453" s="35">
        <v>105.1</v>
      </c>
      <c r="AM453" s="35">
        <v>105.1</v>
      </c>
      <c r="AN453" s="35">
        <v>105.9</v>
      </c>
      <c r="AO453" s="35">
        <v>105.9</v>
      </c>
      <c r="AP453" s="35">
        <v>105.9</v>
      </c>
      <c r="AQ453" s="35">
        <v>106</v>
      </c>
      <c r="AR453" s="35">
        <v>106</v>
      </c>
      <c r="AS453" s="35">
        <v>105.4</v>
      </c>
      <c r="AT453" s="35">
        <v>105.4</v>
      </c>
      <c r="AU453" s="35">
        <v>105.4</v>
      </c>
      <c r="AV453" s="35">
        <v>105.4</v>
      </c>
      <c r="AW453" s="35">
        <v>105.4</v>
      </c>
      <c r="AX453" s="35">
        <v>105.4</v>
      </c>
      <c r="AY453" s="35">
        <v>105.4</v>
      </c>
      <c r="AZ453" s="35">
        <v>105.4</v>
      </c>
      <c r="BA453" s="35">
        <v>105.4</v>
      </c>
      <c r="BB453" s="35">
        <v>105.4</v>
      </c>
      <c r="BC453" s="35">
        <v>105.4</v>
      </c>
      <c r="BD453" s="35">
        <v>105.4</v>
      </c>
      <c r="BE453" s="35">
        <v>105.4</v>
      </c>
      <c r="BF453" s="35">
        <v>105.4</v>
      </c>
      <c r="BG453" s="35">
        <v>105.4</v>
      </c>
      <c r="BH453" s="35">
        <v>105.4</v>
      </c>
      <c r="BI453" s="35">
        <v>105.7</v>
      </c>
      <c r="BJ453" s="35">
        <v>106.2</v>
      </c>
      <c r="BK453" s="35">
        <v>106.6</v>
      </c>
      <c r="BL453" s="35">
        <v>106</v>
      </c>
      <c r="BM453" s="35">
        <v>106.3</v>
      </c>
      <c r="BN453" s="35">
        <v>107.2</v>
      </c>
      <c r="BO453" s="35">
        <v>111.9</v>
      </c>
      <c r="BP453" s="35">
        <v>112.2</v>
      </c>
      <c r="BQ453" s="35">
        <v>112.2</v>
      </c>
      <c r="BR453" s="35">
        <v>112.2</v>
      </c>
      <c r="BS453" s="35">
        <v>114.3</v>
      </c>
      <c r="BT453" s="35">
        <v>114.3</v>
      </c>
      <c r="BU453" s="35">
        <v>113.8</v>
      </c>
      <c r="BV453" s="35">
        <v>114.3</v>
      </c>
      <c r="BW453" s="35">
        <v>114.2</v>
      </c>
      <c r="BX453" s="35">
        <v>114.5</v>
      </c>
      <c r="BY453" s="35">
        <v>116.4</v>
      </c>
      <c r="BZ453" s="35">
        <v>116.2</v>
      </c>
      <c r="CA453" s="35">
        <v>118.7</v>
      </c>
      <c r="CB453" s="35">
        <v>120.2</v>
      </c>
      <c r="CC453" s="35">
        <v>120</v>
      </c>
      <c r="CD453" s="35">
        <v>121.2</v>
      </c>
      <c r="CE453" s="35">
        <v>122.3</v>
      </c>
      <c r="CF453" s="35">
        <v>123.5</v>
      </c>
      <c r="CG453" s="35">
        <v>124.7</v>
      </c>
      <c r="CH453" s="35">
        <v>125.1</v>
      </c>
      <c r="CI453" s="35">
        <v>125.1</v>
      </c>
      <c r="CJ453" s="35">
        <v>126.4</v>
      </c>
      <c r="CK453" s="35">
        <v>126.4</v>
      </c>
      <c r="CL453" s="35">
        <v>126.4</v>
      </c>
    </row>
    <row r="454" spans="1:90">
      <c r="A454" s="43" t="s">
        <v>936</v>
      </c>
      <c r="B454" s="43" t="s">
        <v>937</v>
      </c>
      <c r="C454" s="34">
        <v>2.1680000000000001E-2</v>
      </c>
      <c r="D454" s="35">
        <v>102</v>
      </c>
      <c r="E454" s="35">
        <v>102</v>
      </c>
      <c r="F454" s="35">
        <v>102.5</v>
      </c>
      <c r="G454" s="35">
        <v>102.8</v>
      </c>
      <c r="H454" s="35">
        <v>102.8</v>
      </c>
      <c r="I454" s="35">
        <v>104.1</v>
      </c>
      <c r="J454" s="35">
        <v>104.1</v>
      </c>
      <c r="K454" s="35">
        <v>105</v>
      </c>
      <c r="L454" s="35">
        <v>105</v>
      </c>
      <c r="M454" s="35">
        <v>107.9</v>
      </c>
      <c r="N454" s="35">
        <v>107.8</v>
      </c>
      <c r="O454" s="35">
        <v>107.8</v>
      </c>
      <c r="P454" s="35">
        <v>109.1</v>
      </c>
      <c r="Q454" s="35">
        <v>109.1</v>
      </c>
      <c r="R454" s="35">
        <v>109.1</v>
      </c>
      <c r="S454" s="35">
        <v>109.3</v>
      </c>
      <c r="T454" s="35">
        <v>109.7</v>
      </c>
      <c r="U454" s="35">
        <v>110.4</v>
      </c>
      <c r="V454" s="35">
        <v>113.9</v>
      </c>
      <c r="W454" s="35">
        <v>115.1</v>
      </c>
      <c r="X454" s="35">
        <v>116.8</v>
      </c>
      <c r="Y454" s="35">
        <v>116.8</v>
      </c>
      <c r="Z454" s="35">
        <v>116.8</v>
      </c>
      <c r="AA454" s="35">
        <v>116.8</v>
      </c>
      <c r="AB454" s="35">
        <v>116.8</v>
      </c>
      <c r="AC454" s="35">
        <v>116.8</v>
      </c>
      <c r="AD454" s="35">
        <v>116.8</v>
      </c>
      <c r="AE454" s="35">
        <v>118.6</v>
      </c>
      <c r="AF454" s="35">
        <v>119.3</v>
      </c>
      <c r="AG454" s="35">
        <v>119.5</v>
      </c>
      <c r="AH454" s="35">
        <v>120.9</v>
      </c>
      <c r="AI454" s="35">
        <v>122</v>
      </c>
      <c r="AJ454" s="35">
        <v>124.2</v>
      </c>
      <c r="AK454" s="35">
        <v>125.7</v>
      </c>
      <c r="AL454" s="35">
        <v>130.5</v>
      </c>
      <c r="AM454" s="35">
        <v>133.9</v>
      </c>
      <c r="AN454" s="35">
        <v>133.5</v>
      </c>
      <c r="AO454" s="35">
        <v>133.5</v>
      </c>
      <c r="AP454" s="35">
        <v>145.6</v>
      </c>
      <c r="AQ454" s="35">
        <v>153.6</v>
      </c>
      <c r="AR454" s="35">
        <v>173.8</v>
      </c>
      <c r="AS454" s="35">
        <v>173.8</v>
      </c>
      <c r="AT454" s="35">
        <v>180</v>
      </c>
      <c r="AU454" s="35">
        <v>180</v>
      </c>
      <c r="AV454" s="35">
        <v>183.4</v>
      </c>
      <c r="AW454" s="35">
        <v>185.4</v>
      </c>
      <c r="AX454" s="35">
        <v>185.4</v>
      </c>
      <c r="AY454" s="35">
        <v>190.4</v>
      </c>
      <c r="AZ454" s="35">
        <v>199.1</v>
      </c>
      <c r="BA454" s="35">
        <v>190.4</v>
      </c>
      <c r="BB454" s="35">
        <v>190.4</v>
      </c>
      <c r="BC454" s="35">
        <v>183.9</v>
      </c>
      <c r="BD454" s="35">
        <v>174.4</v>
      </c>
      <c r="BE454" s="35">
        <v>172.1</v>
      </c>
      <c r="BF454" s="35">
        <v>165</v>
      </c>
      <c r="BG454" s="35">
        <v>165</v>
      </c>
      <c r="BH454" s="35">
        <v>165</v>
      </c>
      <c r="BI454" s="35">
        <v>165</v>
      </c>
      <c r="BJ454" s="35">
        <v>164.1</v>
      </c>
      <c r="BK454" s="35">
        <v>160.5</v>
      </c>
      <c r="BL454" s="35">
        <v>161.1</v>
      </c>
      <c r="BM454" s="35">
        <v>161.19999999999999</v>
      </c>
      <c r="BN454" s="35">
        <v>161.30000000000001</v>
      </c>
      <c r="BO454" s="35">
        <v>160.4</v>
      </c>
      <c r="BP454" s="35">
        <v>158.5</v>
      </c>
      <c r="BQ454" s="35">
        <v>158.5</v>
      </c>
      <c r="BR454" s="35">
        <v>157.1</v>
      </c>
      <c r="BS454" s="35">
        <v>156.80000000000001</v>
      </c>
      <c r="BT454" s="35">
        <v>156.80000000000001</v>
      </c>
      <c r="BU454" s="35">
        <v>156.80000000000001</v>
      </c>
      <c r="BV454" s="35">
        <v>156.80000000000001</v>
      </c>
      <c r="BW454" s="35">
        <v>156.80000000000001</v>
      </c>
      <c r="BX454" s="35">
        <v>148.4</v>
      </c>
      <c r="BY454" s="35">
        <v>151.69999999999999</v>
      </c>
      <c r="BZ454" s="35">
        <v>155</v>
      </c>
      <c r="CA454" s="35">
        <v>143.1</v>
      </c>
      <c r="CB454" s="35">
        <v>143.4</v>
      </c>
      <c r="CC454" s="35">
        <v>143.6</v>
      </c>
      <c r="CD454" s="35">
        <v>143.6</v>
      </c>
      <c r="CE454" s="35">
        <v>151.1</v>
      </c>
      <c r="CF454" s="35">
        <v>153.1</v>
      </c>
      <c r="CG454" s="35">
        <v>157.19999999999999</v>
      </c>
      <c r="CH454" s="35">
        <v>159.1</v>
      </c>
      <c r="CI454" s="35">
        <v>162.9</v>
      </c>
      <c r="CJ454" s="35">
        <v>172</v>
      </c>
      <c r="CK454" s="35">
        <v>172</v>
      </c>
      <c r="CL454" s="35">
        <v>172.2</v>
      </c>
    </row>
    <row r="455" spans="1:90">
      <c r="A455" s="43" t="s">
        <v>938</v>
      </c>
      <c r="B455" s="43" t="s">
        <v>939</v>
      </c>
      <c r="C455" s="34">
        <v>5.892E-2</v>
      </c>
      <c r="D455" s="35">
        <v>106</v>
      </c>
      <c r="E455" s="35">
        <v>106</v>
      </c>
      <c r="F455" s="35">
        <v>105.7</v>
      </c>
      <c r="G455" s="35">
        <v>106.4</v>
      </c>
      <c r="H455" s="35">
        <v>105.8</v>
      </c>
      <c r="I455" s="35">
        <v>105.4</v>
      </c>
      <c r="J455" s="35">
        <v>105.4</v>
      </c>
      <c r="K455" s="35">
        <v>105.9</v>
      </c>
      <c r="L455" s="35">
        <v>105.5</v>
      </c>
      <c r="M455" s="35">
        <v>105.4</v>
      </c>
      <c r="N455" s="35">
        <v>105.5</v>
      </c>
      <c r="O455" s="35">
        <v>106.5</v>
      </c>
      <c r="P455" s="35">
        <v>109.8</v>
      </c>
      <c r="Q455" s="35">
        <v>109.8</v>
      </c>
      <c r="R455" s="35">
        <v>110.3</v>
      </c>
      <c r="S455" s="35">
        <v>112.3</v>
      </c>
      <c r="T455" s="35">
        <v>112.5</v>
      </c>
      <c r="U455" s="35">
        <v>113.2</v>
      </c>
      <c r="V455" s="35">
        <v>113.1</v>
      </c>
      <c r="W455" s="35">
        <v>114</v>
      </c>
      <c r="X455" s="35">
        <v>114.1</v>
      </c>
      <c r="Y455" s="35">
        <v>113.6</v>
      </c>
      <c r="Z455" s="35">
        <v>114.5</v>
      </c>
      <c r="AA455" s="35">
        <v>114.8</v>
      </c>
      <c r="AB455" s="35">
        <v>115.6</v>
      </c>
      <c r="AC455" s="35">
        <v>115.8</v>
      </c>
      <c r="AD455" s="35">
        <v>117.5</v>
      </c>
      <c r="AE455" s="35">
        <v>117.8</v>
      </c>
      <c r="AF455" s="35">
        <v>118.1</v>
      </c>
      <c r="AG455" s="35">
        <v>118.4</v>
      </c>
      <c r="AH455" s="35">
        <v>118.8</v>
      </c>
      <c r="AI455" s="35">
        <v>118.8</v>
      </c>
      <c r="AJ455" s="35">
        <v>118.8</v>
      </c>
      <c r="AK455" s="35">
        <v>118.8</v>
      </c>
      <c r="AL455" s="35">
        <v>119</v>
      </c>
      <c r="AM455" s="35">
        <v>119.5</v>
      </c>
      <c r="AN455" s="35">
        <v>125.5</v>
      </c>
      <c r="AO455" s="35">
        <v>126</v>
      </c>
      <c r="AP455" s="35">
        <v>126</v>
      </c>
      <c r="AQ455" s="35">
        <v>128.4</v>
      </c>
      <c r="AR455" s="35">
        <v>140.4</v>
      </c>
      <c r="AS455" s="35">
        <v>140.9</v>
      </c>
      <c r="AT455" s="35">
        <v>142.4</v>
      </c>
      <c r="AU455" s="35">
        <v>142.6</v>
      </c>
      <c r="AV455" s="35">
        <v>143.69999999999999</v>
      </c>
      <c r="AW455" s="35">
        <v>141.80000000000001</v>
      </c>
      <c r="AX455" s="35">
        <v>139.69999999999999</v>
      </c>
      <c r="AY455" s="35">
        <v>141.19999999999999</v>
      </c>
      <c r="AZ455" s="35">
        <v>141.5</v>
      </c>
      <c r="BA455" s="35">
        <v>138</v>
      </c>
      <c r="BB455" s="35">
        <v>138.1</v>
      </c>
      <c r="BC455" s="35">
        <v>143.6</v>
      </c>
      <c r="BD455" s="35">
        <v>141.1</v>
      </c>
      <c r="BE455" s="35">
        <v>143.5</v>
      </c>
      <c r="BF455" s="35">
        <v>146.9</v>
      </c>
      <c r="BG455" s="35">
        <v>145.30000000000001</v>
      </c>
      <c r="BH455" s="35">
        <v>145.1</v>
      </c>
      <c r="BI455" s="35">
        <v>142.19999999999999</v>
      </c>
      <c r="BJ455" s="35">
        <v>141.9</v>
      </c>
      <c r="BK455" s="35">
        <v>142.1</v>
      </c>
      <c r="BL455" s="35">
        <v>142.4</v>
      </c>
      <c r="BM455" s="35">
        <v>142.4</v>
      </c>
      <c r="BN455" s="35">
        <v>140.5</v>
      </c>
      <c r="BO455" s="35">
        <v>149.6</v>
      </c>
      <c r="BP455" s="35">
        <v>149.80000000000001</v>
      </c>
      <c r="BQ455" s="35">
        <v>148.1</v>
      </c>
      <c r="BR455" s="35">
        <v>149.6</v>
      </c>
      <c r="BS455" s="35">
        <v>149.1</v>
      </c>
      <c r="BT455" s="35">
        <v>149.1</v>
      </c>
      <c r="BU455" s="35">
        <v>152.4</v>
      </c>
      <c r="BV455" s="35">
        <v>150.9</v>
      </c>
      <c r="BW455" s="35">
        <v>149.5</v>
      </c>
      <c r="BX455" s="35">
        <v>149.69999999999999</v>
      </c>
      <c r="BY455" s="35">
        <v>153.1</v>
      </c>
      <c r="BZ455" s="35">
        <v>160.4</v>
      </c>
      <c r="CA455" s="35">
        <v>161.30000000000001</v>
      </c>
      <c r="CB455" s="35">
        <v>168.8</v>
      </c>
      <c r="CC455" s="35">
        <v>176.1</v>
      </c>
      <c r="CD455" s="35">
        <v>176.6</v>
      </c>
      <c r="CE455" s="35">
        <v>173.1</v>
      </c>
      <c r="CF455" s="35">
        <v>172.8</v>
      </c>
      <c r="CG455" s="35">
        <v>176.1</v>
      </c>
      <c r="CH455" s="35">
        <v>178.5</v>
      </c>
      <c r="CI455" s="35">
        <v>179.4</v>
      </c>
      <c r="CJ455" s="35">
        <v>181.1</v>
      </c>
      <c r="CK455" s="35">
        <v>184.4</v>
      </c>
      <c r="CL455" s="35">
        <v>183.1</v>
      </c>
    </row>
    <row r="456" spans="1:90">
      <c r="A456" s="43" t="s">
        <v>940</v>
      </c>
      <c r="B456" s="43" t="s">
        <v>941</v>
      </c>
      <c r="C456" s="34">
        <v>0.48671999999999999</v>
      </c>
      <c r="D456" s="35">
        <v>100</v>
      </c>
      <c r="E456" s="35">
        <v>100</v>
      </c>
      <c r="F456" s="35">
        <v>100</v>
      </c>
      <c r="G456" s="35">
        <v>100.9</v>
      </c>
      <c r="H456" s="35">
        <v>100.9</v>
      </c>
      <c r="I456" s="35">
        <v>100.9</v>
      </c>
      <c r="J456" s="35">
        <v>100.9</v>
      </c>
      <c r="K456" s="35">
        <v>100.9</v>
      </c>
      <c r="L456" s="35">
        <v>100.9</v>
      </c>
      <c r="M456" s="35">
        <v>100.9</v>
      </c>
      <c r="N456" s="35">
        <v>100.9</v>
      </c>
      <c r="O456" s="35">
        <v>100.9</v>
      </c>
      <c r="P456" s="35">
        <v>100.9</v>
      </c>
      <c r="Q456" s="35">
        <v>100.9</v>
      </c>
      <c r="R456" s="35">
        <v>100.9</v>
      </c>
      <c r="S456" s="35">
        <v>101.7</v>
      </c>
      <c r="T456" s="35">
        <v>101.7</v>
      </c>
      <c r="U456" s="35">
        <v>101.7</v>
      </c>
      <c r="V456" s="35">
        <v>101.7</v>
      </c>
      <c r="W456" s="35">
        <v>101.7</v>
      </c>
      <c r="X456" s="35">
        <v>101.7</v>
      </c>
      <c r="Y456" s="35">
        <v>101.7</v>
      </c>
      <c r="Z456" s="35">
        <v>101.7</v>
      </c>
      <c r="AA456" s="35">
        <v>101.7</v>
      </c>
      <c r="AB456" s="35">
        <v>101.7</v>
      </c>
      <c r="AC456" s="35">
        <v>101.7</v>
      </c>
      <c r="AD456" s="35">
        <v>101.7</v>
      </c>
      <c r="AE456" s="35">
        <v>101.7</v>
      </c>
      <c r="AF456" s="35">
        <v>101.7</v>
      </c>
      <c r="AG456" s="35">
        <v>101.7</v>
      </c>
      <c r="AH456" s="35">
        <v>101.7</v>
      </c>
      <c r="AI456" s="35">
        <v>101.7</v>
      </c>
      <c r="AJ456" s="35">
        <v>101.7</v>
      </c>
      <c r="AK456" s="35">
        <v>101.7</v>
      </c>
      <c r="AL456" s="35">
        <v>101.7</v>
      </c>
      <c r="AM456" s="35">
        <v>101.7</v>
      </c>
      <c r="AN456" s="35">
        <v>103.3</v>
      </c>
      <c r="AO456" s="35">
        <v>103.3</v>
      </c>
      <c r="AP456" s="35">
        <v>103.3</v>
      </c>
      <c r="AQ456" s="35">
        <v>103.5</v>
      </c>
      <c r="AR456" s="35">
        <v>103.5</v>
      </c>
      <c r="AS456" s="35">
        <v>103.5</v>
      </c>
      <c r="AT456" s="35">
        <v>99.1</v>
      </c>
      <c r="AU456" s="35">
        <v>99.1</v>
      </c>
      <c r="AV456" s="35">
        <v>99.1</v>
      </c>
      <c r="AW456" s="35">
        <v>99.1</v>
      </c>
      <c r="AX456" s="35">
        <v>99.1</v>
      </c>
      <c r="AY456" s="35">
        <v>99.1</v>
      </c>
      <c r="AZ456" s="35">
        <v>104.7</v>
      </c>
      <c r="BA456" s="35">
        <v>101.7</v>
      </c>
      <c r="BB456" s="35">
        <v>104.4</v>
      </c>
      <c r="BC456" s="35">
        <v>102.1</v>
      </c>
      <c r="BD456" s="35">
        <v>102.1</v>
      </c>
      <c r="BE456" s="35">
        <v>102.1</v>
      </c>
      <c r="BF456" s="35">
        <v>102.1</v>
      </c>
      <c r="BG456" s="35">
        <v>100.6</v>
      </c>
      <c r="BH456" s="35">
        <v>100.6</v>
      </c>
      <c r="BI456" s="35">
        <v>100.6</v>
      </c>
      <c r="BJ456" s="35">
        <v>100.6</v>
      </c>
      <c r="BK456" s="35">
        <v>101</v>
      </c>
      <c r="BL456" s="35">
        <v>100.8</v>
      </c>
      <c r="BM456" s="35">
        <v>100.8</v>
      </c>
      <c r="BN456" s="35">
        <v>100.8</v>
      </c>
      <c r="BO456" s="35">
        <v>110.5</v>
      </c>
      <c r="BP456" s="35">
        <v>116</v>
      </c>
      <c r="BQ456" s="35">
        <v>116.3</v>
      </c>
      <c r="BR456" s="35">
        <v>116.3</v>
      </c>
      <c r="BS456" s="35">
        <v>116.8</v>
      </c>
      <c r="BT456" s="35">
        <v>116.8</v>
      </c>
      <c r="BU456" s="35">
        <v>116.8</v>
      </c>
      <c r="BV456" s="35">
        <v>116.8</v>
      </c>
      <c r="BW456" s="35">
        <v>117</v>
      </c>
      <c r="BX456" s="35">
        <v>120.6</v>
      </c>
      <c r="BY456" s="35">
        <v>125</v>
      </c>
      <c r="BZ456" s="35">
        <v>125.1</v>
      </c>
      <c r="CA456" s="35">
        <v>129</v>
      </c>
      <c r="CB456" s="35">
        <v>133.69999999999999</v>
      </c>
      <c r="CC456" s="35">
        <v>135.9</v>
      </c>
      <c r="CD456" s="35">
        <v>136.19999999999999</v>
      </c>
      <c r="CE456" s="35">
        <v>137.4</v>
      </c>
      <c r="CF456" s="35">
        <v>145.30000000000001</v>
      </c>
      <c r="CG456" s="35">
        <v>160.80000000000001</v>
      </c>
      <c r="CH456" s="35">
        <v>169.6</v>
      </c>
      <c r="CI456" s="35">
        <v>173.3</v>
      </c>
      <c r="CJ456" s="35">
        <v>171.3</v>
      </c>
      <c r="CK456" s="35">
        <v>173</v>
      </c>
      <c r="CL456" s="35">
        <v>177.9</v>
      </c>
    </row>
    <row r="457" spans="1:90">
      <c r="A457" s="43" t="s">
        <v>942</v>
      </c>
      <c r="B457" s="43" t="s">
        <v>943</v>
      </c>
      <c r="C457" s="34">
        <v>9.2399999999999999E-3</v>
      </c>
      <c r="D457" s="35">
        <v>99.6</v>
      </c>
      <c r="E457" s="35">
        <v>105</v>
      </c>
      <c r="F457" s="35">
        <v>108.8</v>
      </c>
      <c r="G457" s="35">
        <v>116</v>
      </c>
      <c r="H457" s="35">
        <v>121.4</v>
      </c>
      <c r="I457" s="35">
        <v>122.3</v>
      </c>
      <c r="J457" s="35">
        <v>122.8</v>
      </c>
      <c r="K457" s="35">
        <v>124.8</v>
      </c>
      <c r="L457" s="35">
        <v>126.6</v>
      </c>
      <c r="M457" s="35">
        <v>126.9</v>
      </c>
      <c r="N457" s="35">
        <v>127.5</v>
      </c>
      <c r="O457" s="35">
        <v>128.1</v>
      </c>
      <c r="P457" s="35">
        <v>128.1</v>
      </c>
      <c r="Q457" s="35">
        <v>128.1</v>
      </c>
      <c r="R457" s="35">
        <v>128.1</v>
      </c>
      <c r="S457" s="35">
        <v>130.5</v>
      </c>
      <c r="T457" s="35">
        <v>132.80000000000001</v>
      </c>
      <c r="U457" s="35">
        <v>132.80000000000001</v>
      </c>
      <c r="V457" s="35">
        <v>132.30000000000001</v>
      </c>
      <c r="W457" s="35">
        <v>134.19999999999999</v>
      </c>
      <c r="X457" s="35">
        <v>134.69999999999999</v>
      </c>
      <c r="Y457" s="35">
        <v>137.80000000000001</v>
      </c>
      <c r="Z457" s="35">
        <v>140.19999999999999</v>
      </c>
      <c r="AA457" s="35">
        <v>142.6</v>
      </c>
      <c r="AB457" s="35">
        <v>143.80000000000001</v>
      </c>
      <c r="AC457" s="35">
        <v>143.80000000000001</v>
      </c>
      <c r="AD457" s="35">
        <v>143.80000000000001</v>
      </c>
      <c r="AE457" s="35">
        <v>147.30000000000001</v>
      </c>
      <c r="AF457" s="35">
        <v>148.19999999999999</v>
      </c>
      <c r="AG457" s="35">
        <v>152.1</v>
      </c>
      <c r="AH457" s="35">
        <v>153.5</v>
      </c>
      <c r="AI457" s="35">
        <v>155.9</v>
      </c>
      <c r="AJ457" s="35">
        <v>157.9</v>
      </c>
      <c r="AK457" s="35">
        <v>160</v>
      </c>
      <c r="AL457" s="35">
        <v>161.80000000000001</v>
      </c>
      <c r="AM457" s="35">
        <v>161.80000000000001</v>
      </c>
      <c r="AN457" s="35">
        <v>163.9</v>
      </c>
      <c r="AO457" s="35">
        <v>163.9</v>
      </c>
      <c r="AP457" s="35">
        <v>163.9</v>
      </c>
      <c r="AQ457" s="35">
        <v>168.5</v>
      </c>
      <c r="AR457" s="35">
        <v>169.7</v>
      </c>
      <c r="AS457" s="35">
        <v>170.8</v>
      </c>
      <c r="AT457" s="35">
        <v>173.2</v>
      </c>
      <c r="AU457" s="35">
        <v>174.3</v>
      </c>
      <c r="AV457" s="35">
        <v>174.3</v>
      </c>
      <c r="AW457" s="35">
        <v>174.3</v>
      </c>
      <c r="AX457" s="35">
        <v>173.2</v>
      </c>
      <c r="AY457" s="35">
        <v>173.2</v>
      </c>
      <c r="AZ457" s="35">
        <v>184.7</v>
      </c>
      <c r="BA457" s="35">
        <v>184.7</v>
      </c>
      <c r="BB457" s="35">
        <v>185.3</v>
      </c>
      <c r="BC457" s="35">
        <v>185.5</v>
      </c>
      <c r="BD457" s="35">
        <v>185.5</v>
      </c>
      <c r="BE457" s="35">
        <v>185.1</v>
      </c>
      <c r="BF457" s="35">
        <v>182.8</v>
      </c>
      <c r="BG457" s="35">
        <v>181.5</v>
      </c>
      <c r="BH457" s="35">
        <v>179.6</v>
      </c>
      <c r="BI457" s="35">
        <v>180</v>
      </c>
      <c r="BJ457" s="35">
        <v>177.4</v>
      </c>
      <c r="BK457" s="35">
        <v>181.4</v>
      </c>
      <c r="BL457" s="35">
        <v>182.6</v>
      </c>
      <c r="BM457" s="35">
        <v>185.1</v>
      </c>
      <c r="BN457" s="35">
        <v>185.8</v>
      </c>
      <c r="BO457" s="35">
        <v>191.5</v>
      </c>
      <c r="BP457" s="35">
        <v>191.5</v>
      </c>
      <c r="BQ457" s="35">
        <v>191.5</v>
      </c>
      <c r="BR457" s="35">
        <v>191.5</v>
      </c>
      <c r="BS457" s="35">
        <v>191.5</v>
      </c>
      <c r="BT457" s="35">
        <v>191.6</v>
      </c>
      <c r="BU457" s="35">
        <v>192.6</v>
      </c>
      <c r="BV457" s="35">
        <v>192.1</v>
      </c>
      <c r="BW457" s="35">
        <v>193.6</v>
      </c>
      <c r="BX457" s="35">
        <v>198.3</v>
      </c>
      <c r="BY457" s="35">
        <v>201.1</v>
      </c>
      <c r="BZ457" s="35">
        <v>203.5</v>
      </c>
      <c r="CA457" s="35">
        <v>205.6</v>
      </c>
      <c r="CB457" s="35">
        <v>206.3</v>
      </c>
      <c r="CC457" s="35">
        <v>204.4</v>
      </c>
      <c r="CD457" s="35">
        <v>203.2</v>
      </c>
      <c r="CE457" s="35">
        <v>200.9</v>
      </c>
      <c r="CF457" s="35">
        <v>200.7</v>
      </c>
      <c r="CG457" s="35">
        <v>200.3</v>
      </c>
      <c r="CH457" s="35">
        <v>201.8</v>
      </c>
      <c r="CI457" s="35">
        <v>204.7</v>
      </c>
      <c r="CJ457" s="35">
        <v>207</v>
      </c>
      <c r="CK457" s="35">
        <v>209.6</v>
      </c>
      <c r="CL457" s="35">
        <v>211.4</v>
      </c>
    </row>
    <row r="458" spans="1:90">
      <c r="A458" s="43" t="s">
        <v>944</v>
      </c>
      <c r="B458" s="43" t="s">
        <v>945</v>
      </c>
      <c r="C458" s="34">
        <v>0.25580999999999998</v>
      </c>
      <c r="D458" s="35">
        <v>101.9</v>
      </c>
      <c r="E458" s="35">
        <v>101.4</v>
      </c>
      <c r="F458" s="35">
        <v>101.4</v>
      </c>
      <c r="G458" s="35">
        <v>102.6</v>
      </c>
      <c r="H458" s="35">
        <v>102.7</v>
      </c>
      <c r="I458" s="35">
        <v>102.1</v>
      </c>
      <c r="J458" s="35">
        <v>102.7</v>
      </c>
      <c r="K458" s="35">
        <v>102.4</v>
      </c>
      <c r="L458" s="35">
        <v>102.8</v>
      </c>
      <c r="M458" s="35">
        <v>103.1</v>
      </c>
      <c r="N458" s="35">
        <v>103.2</v>
      </c>
      <c r="O458" s="35">
        <v>103.4</v>
      </c>
      <c r="P458" s="35">
        <v>103.8</v>
      </c>
      <c r="Q458" s="35">
        <v>103.4</v>
      </c>
      <c r="R458" s="35">
        <v>103.8</v>
      </c>
      <c r="S458" s="35">
        <v>104.3</v>
      </c>
      <c r="T458" s="35">
        <v>104.3</v>
      </c>
      <c r="U458" s="35">
        <v>105.2</v>
      </c>
      <c r="V458" s="35">
        <v>105.5</v>
      </c>
      <c r="W458" s="35">
        <v>105.3</v>
      </c>
      <c r="X458" s="35">
        <v>105.4</v>
      </c>
      <c r="Y458" s="35">
        <v>105.6</v>
      </c>
      <c r="Z458" s="35">
        <v>105.5</v>
      </c>
      <c r="AA458" s="35">
        <v>104.8</v>
      </c>
      <c r="AB458" s="35">
        <v>105.5</v>
      </c>
      <c r="AC458" s="35">
        <v>105.6</v>
      </c>
      <c r="AD458" s="35">
        <v>105.6</v>
      </c>
      <c r="AE458" s="35">
        <v>107.5</v>
      </c>
      <c r="AF458" s="35">
        <v>107.6</v>
      </c>
      <c r="AG458" s="35">
        <v>106.9</v>
      </c>
      <c r="AH458" s="35">
        <v>107.1</v>
      </c>
      <c r="AI458" s="35">
        <v>107.1</v>
      </c>
      <c r="AJ458" s="35">
        <v>107.3</v>
      </c>
      <c r="AK458" s="35">
        <v>107.2</v>
      </c>
      <c r="AL458" s="35">
        <v>107.7</v>
      </c>
      <c r="AM458" s="35">
        <v>108.7</v>
      </c>
      <c r="AN458" s="35">
        <v>108</v>
      </c>
      <c r="AO458" s="35">
        <v>108.1</v>
      </c>
      <c r="AP458" s="35">
        <v>108.1</v>
      </c>
      <c r="AQ458" s="35">
        <v>106.1</v>
      </c>
      <c r="AR458" s="35">
        <v>106.1</v>
      </c>
      <c r="AS458" s="35">
        <v>104.6</v>
      </c>
      <c r="AT458" s="35">
        <v>102</v>
      </c>
      <c r="AU458" s="35">
        <v>102</v>
      </c>
      <c r="AV458" s="35">
        <v>100.7</v>
      </c>
      <c r="AW458" s="35">
        <v>100.6</v>
      </c>
      <c r="AX458" s="35">
        <v>100.7</v>
      </c>
      <c r="AY458" s="35">
        <v>100.7</v>
      </c>
      <c r="AZ458" s="35">
        <v>103.4</v>
      </c>
      <c r="BA458" s="35">
        <v>103.8</v>
      </c>
      <c r="BB458" s="35">
        <v>104</v>
      </c>
      <c r="BC458" s="35">
        <v>103.9</v>
      </c>
      <c r="BD458" s="35">
        <v>103.9</v>
      </c>
      <c r="BE458" s="35">
        <v>104</v>
      </c>
      <c r="BF458" s="35">
        <v>104</v>
      </c>
      <c r="BG458" s="35">
        <v>104</v>
      </c>
      <c r="BH458" s="35">
        <v>104</v>
      </c>
      <c r="BI458" s="35">
        <v>112.5</v>
      </c>
      <c r="BJ458" s="35">
        <v>112.8</v>
      </c>
      <c r="BK458" s="35">
        <v>113.1</v>
      </c>
      <c r="BL458" s="35">
        <v>115.1</v>
      </c>
      <c r="BM458" s="35">
        <v>114.8</v>
      </c>
      <c r="BN458" s="35">
        <v>117.1</v>
      </c>
      <c r="BO458" s="35">
        <v>115.6</v>
      </c>
      <c r="BP458" s="35">
        <v>110.3</v>
      </c>
      <c r="BQ458" s="35">
        <v>110.3</v>
      </c>
      <c r="BR458" s="35">
        <v>110.3</v>
      </c>
      <c r="BS458" s="35">
        <v>109.9</v>
      </c>
      <c r="BT458" s="35">
        <v>109.2</v>
      </c>
      <c r="BU458" s="35">
        <v>109.9</v>
      </c>
      <c r="BV458" s="35">
        <v>109.9</v>
      </c>
      <c r="BW458" s="35">
        <v>109.9</v>
      </c>
      <c r="BX458" s="35">
        <v>107.2</v>
      </c>
      <c r="BY458" s="35">
        <v>107.9</v>
      </c>
      <c r="BZ458" s="35">
        <v>111</v>
      </c>
      <c r="CA458" s="35">
        <v>111</v>
      </c>
      <c r="CB458" s="35">
        <v>114.8</v>
      </c>
      <c r="CC458" s="35">
        <v>114.8</v>
      </c>
      <c r="CD458" s="35">
        <v>118.2</v>
      </c>
      <c r="CE458" s="35">
        <v>120.6</v>
      </c>
      <c r="CF458" s="35">
        <v>123.3</v>
      </c>
      <c r="CG458" s="35">
        <v>133.1</v>
      </c>
      <c r="CH458" s="35">
        <v>138.6</v>
      </c>
      <c r="CI458" s="35">
        <v>139.69999999999999</v>
      </c>
      <c r="CJ458" s="35">
        <v>143</v>
      </c>
      <c r="CK458" s="35">
        <v>143</v>
      </c>
      <c r="CL458" s="35">
        <v>143.30000000000001</v>
      </c>
    </row>
    <row r="459" spans="1:90">
      <c r="A459" s="43" t="s">
        <v>946</v>
      </c>
      <c r="B459" s="43" t="s">
        <v>947</v>
      </c>
      <c r="C459" s="34">
        <v>0.22134999999999999</v>
      </c>
      <c r="D459" s="35">
        <v>103.3</v>
      </c>
      <c r="E459" s="35">
        <v>103.6</v>
      </c>
      <c r="F459" s="35">
        <v>104</v>
      </c>
      <c r="G459" s="35">
        <v>104.1</v>
      </c>
      <c r="H459" s="35">
        <v>104.5</v>
      </c>
      <c r="I459" s="35">
        <v>105.3</v>
      </c>
      <c r="J459" s="35">
        <v>106</v>
      </c>
      <c r="K459" s="35">
        <v>106</v>
      </c>
      <c r="L459" s="35">
        <v>106</v>
      </c>
      <c r="M459" s="35">
        <v>106</v>
      </c>
      <c r="N459" s="35">
        <v>106.6</v>
      </c>
      <c r="O459" s="35">
        <v>106.5</v>
      </c>
      <c r="P459" s="35">
        <v>108</v>
      </c>
      <c r="Q459" s="35">
        <v>108</v>
      </c>
      <c r="R459" s="35">
        <v>107.7</v>
      </c>
      <c r="S459" s="35">
        <v>107.2</v>
      </c>
      <c r="T459" s="35">
        <v>107.4</v>
      </c>
      <c r="U459" s="35">
        <v>107.8</v>
      </c>
      <c r="V459" s="35">
        <v>107.8</v>
      </c>
      <c r="W459" s="35">
        <v>107.8</v>
      </c>
      <c r="X459" s="35">
        <v>108.2</v>
      </c>
      <c r="Y459" s="35">
        <v>108.3</v>
      </c>
      <c r="Z459" s="35">
        <v>108.7</v>
      </c>
      <c r="AA459" s="35">
        <v>108.9</v>
      </c>
      <c r="AB459" s="35">
        <v>109</v>
      </c>
      <c r="AC459" s="35">
        <v>109</v>
      </c>
      <c r="AD459" s="35">
        <v>109</v>
      </c>
      <c r="AE459" s="35">
        <v>110.8</v>
      </c>
      <c r="AF459" s="35">
        <v>109.7</v>
      </c>
      <c r="AG459" s="35">
        <v>109.5</v>
      </c>
      <c r="AH459" s="35">
        <v>108.9</v>
      </c>
      <c r="AI459" s="35">
        <v>108.9</v>
      </c>
      <c r="AJ459" s="35">
        <v>108.5</v>
      </c>
      <c r="AK459" s="35">
        <v>108</v>
      </c>
      <c r="AL459" s="35">
        <v>108.8</v>
      </c>
      <c r="AM459" s="35">
        <v>108.8</v>
      </c>
      <c r="AN459" s="35">
        <v>109.9</v>
      </c>
      <c r="AO459" s="35">
        <v>110.1</v>
      </c>
      <c r="AP459" s="35">
        <v>109.9</v>
      </c>
      <c r="AQ459" s="35">
        <v>110.7</v>
      </c>
      <c r="AR459" s="35">
        <v>110.9</v>
      </c>
      <c r="AS459" s="35">
        <v>112</v>
      </c>
      <c r="AT459" s="35">
        <v>112.5</v>
      </c>
      <c r="AU459" s="35">
        <v>113</v>
      </c>
      <c r="AV459" s="35">
        <v>112</v>
      </c>
      <c r="AW459" s="35">
        <v>112.1</v>
      </c>
      <c r="AX459" s="35">
        <v>111.7</v>
      </c>
      <c r="AY459" s="35">
        <v>110.7</v>
      </c>
      <c r="AZ459" s="35">
        <v>115.3</v>
      </c>
      <c r="BA459" s="35">
        <v>116</v>
      </c>
      <c r="BB459" s="35">
        <v>115.4</v>
      </c>
      <c r="BC459" s="35">
        <v>118.8</v>
      </c>
      <c r="BD459" s="35">
        <v>119.3</v>
      </c>
      <c r="BE459" s="35">
        <v>118.9</v>
      </c>
      <c r="BF459" s="35">
        <v>118.1</v>
      </c>
      <c r="BG459" s="35">
        <v>118.5</v>
      </c>
      <c r="BH459" s="35">
        <v>118</v>
      </c>
      <c r="BI459" s="35">
        <v>117.7</v>
      </c>
      <c r="BJ459" s="35">
        <v>118.8</v>
      </c>
      <c r="BK459" s="35">
        <v>119.7</v>
      </c>
      <c r="BL459" s="35">
        <v>120.2</v>
      </c>
      <c r="BM459" s="35">
        <v>119.8</v>
      </c>
      <c r="BN459" s="35">
        <v>120</v>
      </c>
      <c r="BO459" s="35">
        <v>122.7</v>
      </c>
      <c r="BP459" s="35">
        <v>122.7</v>
      </c>
      <c r="BQ459" s="35">
        <v>123</v>
      </c>
      <c r="BR459" s="35">
        <v>123</v>
      </c>
      <c r="BS459" s="35">
        <v>123</v>
      </c>
      <c r="BT459" s="35">
        <v>123</v>
      </c>
      <c r="BU459" s="35">
        <v>123</v>
      </c>
      <c r="BV459" s="35">
        <v>123</v>
      </c>
      <c r="BW459" s="35">
        <v>123</v>
      </c>
      <c r="BX459" s="35">
        <v>131</v>
      </c>
      <c r="BY459" s="35">
        <v>136.1</v>
      </c>
      <c r="BZ459" s="35">
        <v>137.19999999999999</v>
      </c>
      <c r="CA459" s="35">
        <v>138.80000000000001</v>
      </c>
      <c r="CB459" s="35">
        <v>138.9</v>
      </c>
      <c r="CC459" s="35">
        <v>139.5</v>
      </c>
      <c r="CD459" s="35">
        <v>141.4</v>
      </c>
      <c r="CE459" s="35">
        <v>139.5</v>
      </c>
      <c r="CF459" s="35">
        <v>139.5</v>
      </c>
      <c r="CG459" s="35">
        <v>139.5</v>
      </c>
      <c r="CH459" s="35">
        <v>141.30000000000001</v>
      </c>
      <c r="CI459" s="35">
        <v>143.69999999999999</v>
      </c>
      <c r="CJ459" s="35">
        <v>143.69999999999999</v>
      </c>
      <c r="CK459" s="35">
        <v>145.80000000000001</v>
      </c>
      <c r="CL459" s="35">
        <v>147.6</v>
      </c>
    </row>
    <row r="460" spans="1:90">
      <c r="A460" s="43" t="s">
        <v>948</v>
      </c>
      <c r="B460" s="43" t="s">
        <v>949</v>
      </c>
      <c r="C460" s="34">
        <v>2.8670000000000001E-2</v>
      </c>
      <c r="D460" s="35">
        <v>100.6</v>
      </c>
      <c r="E460" s="35">
        <v>100.6</v>
      </c>
      <c r="F460" s="35">
        <v>100.6</v>
      </c>
      <c r="G460" s="35">
        <v>102.7</v>
      </c>
      <c r="H460" s="35">
        <v>102.7</v>
      </c>
      <c r="I460" s="35">
        <v>103.9</v>
      </c>
      <c r="J460" s="35">
        <v>104.8</v>
      </c>
      <c r="K460" s="35">
        <v>104.6</v>
      </c>
      <c r="L460" s="35">
        <v>105.3</v>
      </c>
      <c r="M460" s="35">
        <v>105.4</v>
      </c>
      <c r="N460" s="35">
        <v>105.6</v>
      </c>
      <c r="O460" s="35">
        <v>105.6</v>
      </c>
      <c r="P460" s="35">
        <v>105.6</v>
      </c>
      <c r="Q460" s="35">
        <v>105.6</v>
      </c>
      <c r="R460" s="35">
        <v>105.6</v>
      </c>
      <c r="S460" s="35">
        <v>106.9</v>
      </c>
      <c r="T460" s="35">
        <v>106.9</v>
      </c>
      <c r="U460" s="35">
        <v>106.9</v>
      </c>
      <c r="V460" s="35">
        <v>108.3</v>
      </c>
      <c r="W460" s="35">
        <v>108.6</v>
      </c>
      <c r="X460" s="35">
        <v>108.8</v>
      </c>
      <c r="Y460" s="35">
        <v>109</v>
      </c>
      <c r="Z460" s="35">
        <v>109.3</v>
      </c>
      <c r="AA460" s="35">
        <v>109.3</v>
      </c>
      <c r="AB460" s="35">
        <v>109.2</v>
      </c>
      <c r="AC460" s="35">
        <v>109.2</v>
      </c>
      <c r="AD460" s="35">
        <v>109.2</v>
      </c>
      <c r="AE460" s="35">
        <v>111.7</v>
      </c>
      <c r="AF460" s="35">
        <v>111.7</v>
      </c>
      <c r="AG460" s="35">
        <v>111.7</v>
      </c>
      <c r="AH460" s="35">
        <v>111.7</v>
      </c>
      <c r="AI460" s="35">
        <v>111.7</v>
      </c>
      <c r="AJ460" s="35">
        <v>112</v>
      </c>
      <c r="AK460" s="35">
        <v>112</v>
      </c>
      <c r="AL460" s="35">
        <v>112</v>
      </c>
      <c r="AM460" s="35">
        <v>112</v>
      </c>
      <c r="AN460" s="35">
        <v>112.5</v>
      </c>
      <c r="AO460" s="35">
        <v>112.6</v>
      </c>
      <c r="AP460" s="35">
        <v>112.6</v>
      </c>
      <c r="AQ460" s="35">
        <v>112.5</v>
      </c>
      <c r="AR460" s="35">
        <v>114.4</v>
      </c>
      <c r="AS460" s="35">
        <v>114.4</v>
      </c>
      <c r="AT460" s="35">
        <v>114.4</v>
      </c>
      <c r="AU460" s="35">
        <v>114.4</v>
      </c>
      <c r="AV460" s="35">
        <v>114.4</v>
      </c>
      <c r="AW460" s="35">
        <v>114.4</v>
      </c>
      <c r="AX460" s="35">
        <v>114.4</v>
      </c>
      <c r="AY460" s="35">
        <v>114.4</v>
      </c>
      <c r="AZ460" s="35">
        <v>114.5</v>
      </c>
      <c r="BA460" s="35">
        <v>114.5</v>
      </c>
      <c r="BB460" s="35">
        <v>114.5</v>
      </c>
      <c r="BC460" s="35">
        <v>114.5</v>
      </c>
      <c r="BD460" s="35">
        <v>114.5</v>
      </c>
      <c r="BE460" s="35">
        <v>114.5</v>
      </c>
      <c r="BF460" s="35">
        <v>114.5</v>
      </c>
      <c r="BG460" s="35">
        <v>114.5</v>
      </c>
      <c r="BH460" s="35">
        <v>114.5</v>
      </c>
      <c r="BI460" s="35">
        <v>115.8</v>
      </c>
      <c r="BJ460" s="35">
        <v>123.7</v>
      </c>
      <c r="BK460" s="35">
        <v>132.5</v>
      </c>
      <c r="BL460" s="35">
        <v>132.5</v>
      </c>
      <c r="BM460" s="35">
        <v>132.5</v>
      </c>
      <c r="BN460" s="35">
        <v>132.5</v>
      </c>
      <c r="BO460" s="35">
        <v>132.5</v>
      </c>
      <c r="BP460" s="35">
        <v>124.9</v>
      </c>
      <c r="BQ460" s="35">
        <v>124.9</v>
      </c>
      <c r="BR460" s="35">
        <v>124.9</v>
      </c>
      <c r="BS460" s="35">
        <v>124.9</v>
      </c>
      <c r="BT460" s="35">
        <v>124.9</v>
      </c>
      <c r="BU460" s="35">
        <v>124.9</v>
      </c>
      <c r="BV460" s="35">
        <v>124.9</v>
      </c>
      <c r="BW460" s="35">
        <v>124.9</v>
      </c>
      <c r="BX460" s="35">
        <v>128</v>
      </c>
      <c r="BY460" s="35">
        <v>128.80000000000001</v>
      </c>
      <c r="BZ460" s="35">
        <v>118.2</v>
      </c>
      <c r="CA460" s="35">
        <v>114.7</v>
      </c>
      <c r="CB460" s="35">
        <v>114.7</v>
      </c>
      <c r="CC460" s="35">
        <v>116.1</v>
      </c>
      <c r="CD460" s="35">
        <v>116.1</v>
      </c>
      <c r="CE460" s="35">
        <v>116.1</v>
      </c>
      <c r="CF460" s="35">
        <v>117</v>
      </c>
      <c r="CG460" s="35">
        <v>120.5</v>
      </c>
      <c r="CH460" s="35">
        <v>121.9</v>
      </c>
      <c r="CI460" s="35">
        <v>125</v>
      </c>
      <c r="CJ460" s="35">
        <v>125</v>
      </c>
      <c r="CK460" s="35">
        <v>125</v>
      </c>
      <c r="CL460" s="35">
        <v>125</v>
      </c>
    </row>
    <row r="461" spans="1:90">
      <c r="A461" s="43" t="s">
        <v>950</v>
      </c>
      <c r="B461" s="43" t="s">
        <v>951</v>
      </c>
      <c r="C461" s="34">
        <v>0.48341000000000001</v>
      </c>
      <c r="D461" s="35">
        <v>99.6</v>
      </c>
      <c r="E461" s="35">
        <v>98.7</v>
      </c>
      <c r="F461" s="35">
        <v>99.5</v>
      </c>
      <c r="G461" s="35">
        <v>102.5</v>
      </c>
      <c r="H461" s="35">
        <v>103</v>
      </c>
      <c r="I461" s="35">
        <v>102.3</v>
      </c>
      <c r="J461" s="35">
        <v>102.2</v>
      </c>
      <c r="K461" s="35">
        <v>102</v>
      </c>
      <c r="L461" s="35">
        <v>101.9</v>
      </c>
      <c r="M461" s="35">
        <v>101.9</v>
      </c>
      <c r="N461" s="35">
        <v>101.8</v>
      </c>
      <c r="O461" s="35">
        <v>101.7</v>
      </c>
      <c r="P461" s="35">
        <v>101.7</v>
      </c>
      <c r="Q461" s="35">
        <v>102.1</v>
      </c>
      <c r="R461" s="35">
        <v>103.7</v>
      </c>
      <c r="S461" s="35">
        <v>108.6</v>
      </c>
      <c r="T461" s="35">
        <v>108.4</v>
      </c>
      <c r="U461" s="35">
        <v>109.1</v>
      </c>
      <c r="V461" s="35">
        <v>109.6</v>
      </c>
      <c r="W461" s="35">
        <v>108.1</v>
      </c>
      <c r="X461" s="35">
        <v>108.7</v>
      </c>
      <c r="Y461" s="35">
        <v>108.4</v>
      </c>
      <c r="Z461" s="35">
        <v>108.6</v>
      </c>
      <c r="AA461" s="35">
        <v>108.3</v>
      </c>
      <c r="AB461" s="35">
        <v>107.6</v>
      </c>
      <c r="AC461" s="35">
        <v>107.4</v>
      </c>
      <c r="AD461" s="35">
        <v>108.2</v>
      </c>
      <c r="AE461" s="35">
        <v>106.3</v>
      </c>
      <c r="AF461" s="35">
        <v>106.2</v>
      </c>
      <c r="AG461" s="35">
        <v>106.6</v>
      </c>
      <c r="AH461" s="35">
        <v>106.6</v>
      </c>
      <c r="AI461" s="35">
        <v>107</v>
      </c>
      <c r="AJ461" s="35">
        <v>106.7</v>
      </c>
      <c r="AK461" s="35">
        <v>106.5</v>
      </c>
      <c r="AL461" s="35">
        <v>106.2</v>
      </c>
      <c r="AM461" s="35">
        <v>106.6</v>
      </c>
      <c r="AN461" s="35">
        <v>107.4</v>
      </c>
      <c r="AO461" s="35">
        <v>107.4</v>
      </c>
      <c r="AP461" s="35">
        <v>107.3</v>
      </c>
      <c r="AQ461" s="35">
        <v>108.7</v>
      </c>
      <c r="AR461" s="35">
        <v>109.7</v>
      </c>
      <c r="AS461" s="35">
        <v>110</v>
      </c>
      <c r="AT461" s="35">
        <v>110.7</v>
      </c>
      <c r="AU461" s="35">
        <v>111</v>
      </c>
      <c r="AV461" s="35">
        <v>109.9</v>
      </c>
      <c r="AW461" s="35">
        <v>109.9</v>
      </c>
      <c r="AX461" s="35">
        <v>108.9</v>
      </c>
      <c r="AY461" s="35">
        <v>108.6</v>
      </c>
      <c r="AZ461" s="35">
        <v>112.7</v>
      </c>
      <c r="BA461" s="35">
        <v>112.7</v>
      </c>
      <c r="BB461" s="35">
        <v>112.6</v>
      </c>
      <c r="BC461" s="35">
        <v>111.6</v>
      </c>
      <c r="BD461" s="35">
        <v>110.4</v>
      </c>
      <c r="BE461" s="35">
        <v>110.1</v>
      </c>
      <c r="BF461" s="35">
        <v>110.2</v>
      </c>
      <c r="BG461" s="35">
        <v>110.6</v>
      </c>
      <c r="BH461" s="35">
        <v>110.4</v>
      </c>
      <c r="BI461" s="35">
        <v>110.5</v>
      </c>
      <c r="BJ461" s="35">
        <v>110.7</v>
      </c>
      <c r="BK461" s="35">
        <v>110.6</v>
      </c>
      <c r="BL461" s="35">
        <v>110.2</v>
      </c>
      <c r="BM461" s="35">
        <v>110.2</v>
      </c>
      <c r="BN461" s="35">
        <v>111.8</v>
      </c>
      <c r="BO461" s="35">
        <v>114.6</v>
      </c>
      <c r="BP461" s="35">
        <v>113.6</v>
      </c>
      <c r="BQ461" s="35">
        <v>113.6</v>
      </c>
      <c r="BR461" s="35">
        <v>113.4</v>
      </c>
      <c r="BS461" s="35">
        <v>113.3</v>
      </c>
      <c r="BT461" s="35">
        <v>113.4</v>
      </c>
      <c r="BU461" s="35">
        <v>113.7</v>
      </c>
      <c r="BV461" s="35">
        <v>114</v>
      </c>
      <c r="BW461" s="35">
        <v>113.9</v>
      </c>
      <c r="BX461" s="35">
        <v>112.9</v>
      </c>
      <c r="BY461" s="35">
        <v>113.1</v>
      </c>
      <c r="BZ461" s="35">
        <v>113.9</v>
      </c>
      <c r="CA461" s="35">
        <v>114.1</v>
      </c>
      <c r="CB461" s="35">
        <v>113.9</v>
      </c>
      <c r="CC461" s="35">
        <v>113.8</v>
      </c>
      <c r="CD461" s="35">
        <v>114.5</v>
      </c>
      <c r="CE461" s="35">
        <v>114.6</v>
      </c>
      <c r="CF461" s="35">
        <v>114.8</v>
      </c>
      <c r="CG461" s="35">
        <v>114.6</v>
      </c>
      <c r="CH461" s="35">
        <v>114.6</v>
      </c>
      <c r="CI461" s="35">
        <v>115.3</v>
      </c>
      <c r="CJ461" s="35">
        <v>115.9</v>
      </c>
      <c r="CK461" s="35">
        <v>115.9</v>
      </c>
      <c r="CL461" s="35">
        <v>116.2</v>
      </c>
    </row>
    <row r="462" spans="1:90">
      <c r="A462" s="43" t="s">
        <v>952</v>
      </c>
      <c r="B462" s="43" t="s">
        <v>953</v>
      </c>
      <c r="C462" s="34">
        <v>1.6879999999999999E-2</v>
      </c>
      <c r="D462" s="35">
        <v>101.1</v>
      </c>
      <c r="E462" s="35">
        <v>101.3</v>
      </c>
      <c r="F462" s="35">
        <v>101.3</v>
      </c>
      <c r="G462" s="35">
        <v>100.2</v>
      </c>
      <c r="H462" s="35">
        <v>100.2</v>
      </c>
      <c r="I462" s="35">
        <v>100.2</v>
      </c>
      <c r="J462" s="35">
        <v>100.2</v>
      </c>
      <c r="K462" s="35">
        <v>100.2</v>
      </c>
      <c r="L462" s="35">
        <v>100.2</v>
      </c>
      <c r="M462" s="35">
        <v>100.2</v>
      </c>
      <c r="N462" s="35">
        <v>100.2</v>
      </c>
      <c r="O462" s="35">
        <v>100.5</v>
      </c>
      <c r="P462" s="35">
        <v>100.5</v>
      </c>
      <c r="Q462" s="35">
        <v>100.5</v>
      </c>
      <c r="R462" s="35">
        <v>100.9</v>
      </c>
      <c r="S462" s="35">
        <v>100.9</v>
      </c>
      <c r="T462" s="35">
        <v>100.6</v>
      </c>
      <c r="U462" s="35">
        <v>100.6</v>
      </c>
      <c r="V462" s="35">
        <v>100.6</v>
      </c>
      <c r="W462" s="35">
        <v>100.6</v>
      </c>
      <c r="X462" s="35">
        <v>100.6</v>
      </c>
      <c r="Y462" s="35">
        <v>100.6</v>
      </c>
      <c r="Z462" s="35">
        <v>100.6</v>
      </c>
      <c r="AA462" s="35">
        <v>100.6</v>
      </c>
      <c r="AB462" s="35">
        <v>100.9</v>
      </c>
      <c r="AC462" s="35">
        <v>101.2</v>
      </c>
      <c r="AD462" s="35">
        <v>101.2</v>
      </c>
      <c r="AE462" s="35">
        <v>100.2</v>
      </c>
      <c r="AF462" s="35">
        <v>100.2</v>
      </c>
      <c r="AG462" s="35">
        <v>102</v>
      </c>
      <c r="AH462" s="35">
        <v>102.1</v>
      </c>
      <c r="AI462" s="35">
        <v>102.2</v>
      </c>
      <c r="AJ462" s="35">
        <v>102.2</v>
      </c>
      <c r="AK462" s="35">
        <v>102.2</v>
      </c>
      <c r="AL462" s="35">
        <v>102.2</v>
      </c>
      <c r="AM462" s="35">
        <v>102.2</v>
      </c>
      <c r="AN462" s="35">
        <v>102</v>
      </c>
      <c r="AO462" s="35">
        <v>102</v>
      </c>
      <c r="AP462" s="35">
        <v>101.2</v>
      </c>
      <c r="AQ462" s="35">
        <v>99.7</v>
      </c>
      <c r="AR462" s="35">
        <v>101.5</v>
      </c>
      <c r="AS462" s="35">
        <v>103</v>
      </c>
      <c r="AT462" s="35">
        <v>105</v>
      </c>
      <c r="AU462" s="35">
        <v>105.8</v>
      </c>
      <c r="AV462" s="35">
        <v>105.8</v>
      </c>
      <c r="AW462" s="35">
        <v>105.8</v>
      </c>
      <c r="AX462" s="35">
        <v>105.8</v>
      </c>
      <c r="AY462" s="35">
        <v>105.3</v>
      </c>
      <c r="AZ462" s="35">
        <v>104.7</v>
      </c>
      <c r="BA462" s="35">
        <v>103.3</v>
      </c>
      <c r="BB462" s="35">
        <v>102.8</v>
      </c>
      <c r="BC462" s="35">
        <v>102.8</v>
      </c>
      <c r="BD462" s="35">
        <v>102.8</v>
      </c>
      <c r="BE462" s="35">
        <v>102.8</v>
      </c>
      <c r="BF462" s="35">
        <v>102.8</v>
      </c>
      <c r="BG462" s="35">
        <v>102.8</v>
      </c>
      <c r="BH462" s="35">
        <v>102.8</v>
      </c>
      <c r="BI462" s="35">
        <v>102.8</v>
      </c>
      <c r="BJ462" s="35">
        <v>102.2</v>
      </c>
      <c r="BK462" s="35">
        <v>100.5</v>
      </c>
      <c r="BL462" s="35">
        <v>100.5</v>
      </c>
      <c r="BM462" s="35">
        <v>100.8</v>
      </c>
      <c r="BN462" s="35">
        <v>100.5</v>
      </c>
      <c r="BO462" s="35">
        <v>100</v>
      </c>
      <c r="BP462" s="35">
        <v>100.5</v>
      </c>
      <c r="BQ462" s="35">
        <v>100.5</v>
      </c>
      <c r="BR462" s="35">
        <v>100.5</v>
      </c>
      <c r="BS462" s="35">
        <v>100.5</v>
      </c>
      <c r="BT462" s="35">
        <v>100.5</v>
      </c>
      <c r="BU462" s="35">
        <v>100.5</v>
      </c>
      <c r="BV462" s="35">
        <v>100.5</v>
      </c>
      <c r="BW462" s="35">
        <v>100.5</v>
      </c>
      <c r="BX462" s="35">
        <v>100.8</v>
      </c>
      <c r="BY462" s="35">
        <v>100.8</v>
      </c>
      <c r="BZ462" s="35">
        <v>100.8</v>
      </c>
      <c r="CA462" s="35">
        <v>101.9</v>
      </c>
      <c r="CB462" s="35">
        <v>101.9</v>
      </c>
      <c r="CC462" s="35">
        <v>101.9</v>
      </c>
      <c r="CD462" s="35">
        <v>101.9</v>
      </c>
      <c r="CE462" s="35">
        <v>101.9</v>
      </c>
      <c r="CF462" s="35">
        <v>101.9</v>
      </c>
      <c r="CG462" s="35">
        <v>101.9</v>
      </c>
      <c r="CH462" s="35">
        <v>101.9</v>
      </c>
      <c r="CI462" s="35">
        <v>101.9</v>
      </c>
      <c r="CJ462" s="35">
        <v>101.9</v>
      </c>
      <c r="CK462" s="35">
        <v>101.9</v>
      </c>
      <c r="CL462" s="35">
        <v>101.9</v>
      </c>
    </row>
    <row r="463" spans="1:90">
      <c r="A463" s="43" t="s">
        <v>954</v>
      </c>
      <c r="B463" s="43" t="s">
        <v>955</v>
      </c>
      <c r="C463" s="34">
        <v>1.2670000000000001E-2</v>
      </c>
      <c r="D463" s="35">
        <v>99.1</v>
      </c>
      <c r="E463" s="35">
        <v>102.6</v>
      </c>
      <c r="F463" s="35">
        <v>102.8</v>
      </c>
      <c r="G463" s="35">
        <v>103.5</v>
      </c>
      <c r="H463" s="35">
        <v>102.9</v>
      </c>
      <c r="I463" s="35">
        <v>103.2</v>
      </c>
      <c r="J463" s="35">
        <v>103.7</v>
      </c>
      <c r="K463" s="35">
        <v>102.1</v>
      </c>
      <c r="L463" s="35">
        <v>101.6</v>
      </c>
      <c r="M463" s="35">
        <v>105.3</v>
      </c>
      <c r="N463" s="35">
        <v>105</v>
      </c>
      <c r="O463" s="35">
        <v>105.1</v>
      </c>
      <c r="P463" s="35">
        <v>105</v>
      </c>
      <c r="Q463" s="35">
        <v>104.8</v>
      </c>
      <c r="R463" s="35">
        <v>101.8</v>
      </c>
      <c r="S463" s="35">
        <v>97.1</v>
      </c>
      <c r="T463" s="35">
        <v>96.7</v>
      </c>
      <c r="U463" s="35">
        <v>97.5</v>
      </c>
      <c r="V463" s="35">
        <v>95.8</v>
      </c>
      <c r="W463" s="35">
        <v>95.5</v>
      </c>
      <c r="X463" s="35">
        <v>96.1</v>
      </c>
      <c r="Y463" s="35">
        <v>96.1</v>
      </c>
      <c r="Z463" s="35">
        <v>93.5</v>
      </c>
      <c r="AA463" s="35">
        <v>98.7</v>
      </c>
      <c r="AB463" s="35">
        <v>97.5</v>
      </c>
      <c r="AC463" s="35">
        <v>93.2</v>
      </c>
      <c r="AD463" s="35">
        <v>95.5</v>
      </c>
      <c r="AE463" s="35">
        <v>96.3</v>
      </c>
      <c r="AF463" s="35">
        <v>94.8</v>
      </c>
      <c r="AG463" s="35">
        <v>97.7</v>
      </c>
      <c r="AH463" s="35">
        <v>97.8</v>
      </c>
      <c r="AI463" s="35">
        <v>97</v>
      </c>
      <c r="AJ463" s="35">
        <v>97.1</v>
      </c>
      <c r="AK463" s="35">
        <v>97.4</v>
      </c>
      <c r="AL463" s="35">
        <v>97.7</v>
      </c>
      <c r="AM463" s="35">
        <v>96.7</v>
      </c>
      <c r="AN463" s="35">
        <v>99.4</v>
      </c>
      <c r="AO463" s="35">
        <v>98</v>
      </c>
      <c r="AP463" s="35">
        <v>99.6</v>
      </c>
      <c r="AQ463" s="35">
        <v>102.7</v>
      </c>
      <c r="AR463" s="35">
        <v>102.8</v>
      </c>
      <c r="AS463" s="35">
        <v>105.5</v>
      </c>
      <c r="AT463" s="35">
        <v>107.6</v>
      </c>
      <c r="AU463" s="35">
        <v>107.6</v>
      </c>
      <c r="AV463" s="35">
        <v>107.6</v>
      </c>
      <c r="AW463" s="35">
        <v>107.6</v>
      </c>
      <c r="AX463" s="35">
        <v>107.6</v>
      </c>
      <c r="AY463" s="35">
        <v>106.9</v>
      </c>
      <c r="AZ463" s="35">
        <v>108.3</v>
      </c>
      <c r="BA463" s="35">
        <v>108.1</v>
      </c>
      <c r="BB463" s="35">
        <v>104.6</v>
      </c>
      <c r="BC463" s="35">
        <v>104.8</v>
      </c>
      <c r="BD463" s="35">
        <v>107.9</v>
      </c>
      <c r="BE463" s="35">
        <v>106.4</v>
      </c>
      <c r="BF463" s="35">
        <v>105.7</v>
      </c>
      <c r="BG463" s="35">
        <v>109.5</v>
      </c>
      <c r="BH463" s="35">
        <v>103.9</v>
      </c>
      <c r="BI463" s="35">
        <v>104.1</v>
      </c>
      <c r="BJ463" s="35">
        <v>104</v>
      </c>
      <c r="BK463" s="35">
        <v>103.9</v>
      </c>
      <c r="BL463" s="35">
        <v>103.9</v>
      </c>
      <c r="BM463" s="35">
        <v>103.3</v>
      </c>
      <c r="BN463" s="35">
        <v>103.3</v>
      </c>
      <c r="BO463" s="35">
        <v>105.2</v>
      </c>
      <c r="BP463" s="35">
        <v>104.9</v>
      </c>
      <c r="BQ463" s="35">
        <v>105.3</v>
      </c>
      <c r="BR463" s="35">
        <v>107</v>
      </c>
      <c r="BS463" s="35">
        <v>107.5</v>
      </c>
      <c r="BT463" s="35">
        <v>107</v>
      </c>
      <c r="BU463" s="35">
        <v>107.1</v>
      </c>
      <c r="BV463" s="35">
        <v>111.5</v>
      </c>
      <c r="BW463" s="35">
        <v>111.6</v>
      </c>
      <c r="BX463" s="35">
        <v>108</v>
      </c>
      <c r="BY463" s="35">
        <v>107.1</v>
      </c>
      <c r="BZ463" s="35">
        <v>107.6</v>
      </c>
      <c r="CA463" s="35">
        <v>106.1</v>
      </c>
      <c r="CB463" s="35">
        <v>104.7</v>
      </c>
      <c r="CC463" s="35">
        <v>103.9</v>
      </c>
      <c r="CD463" s="35">
        <v>105</v>
      </c>
      <c r="CE463" s="35">
        <v>105</v>
      </c>
      <c r="CF463" s="35">
        <v>105</v>
      </c>
      <c r="CG463" s="35">
        <v>105</v>
      </c>
      <c r="CH463" s="35">
        <v>105</v>
      </c>
      <c r="CI463" s="35">
        <v>105</v>
      </c>
      <c r="CJ463" s="35">
        <v>105</v>
      </c>
      <c r="CK463" s="35">
        <v>105</v>
      </c>
      <c r="CL463" s="35">
        <v>105</v>
      </c>
    </row>
    <row r="464" spans="1:90">
      <c r="A464" s="43" t="s">
        <v>956</v>
      </c>
      <c r="B464" s="43" t="s">
        <v>957</v>
      </c>
      <c r="C464" s="34">
        <v>5.0709999999999998E-2</v>
      </c>
      <c r="D464" s="35">
        <v>99.7</v>
      </c>
      <c r="E464" s="35">
        <v>99.7</v>
      </c>
      <c r="F464" s="35">
        <v>99.7</v>
      </c>
      <c r="G464" s="35">
        <v>103.9</v>
      </c>
      <c r="H464" s="35">
        <v>103.5</v>
      </c>
      <c r="I464" s="35">
        <v>102.4</v>
      </c>
      <c r="J464" s="35">
        <v>102.4</v>
      </c>
      <c r="K464" s="35">
        <v>102.4</v>
      </c>
      <c r="L464" s="35">
        <v>102.4</v>
      </c>
      <c r="M464" s="35">
        <v>102.4</v>
      </c>
      <c r="N464" s="35">
        <v>102.4</v>
      </c>
      <c r="O464" s="35">
        <v>102.4</v>
      </c>
      <c r="P464" s="35">
        <v>102.4</v>
      </c>
      <c r="Q464" s="35">
        <v>102.4</v>
      </c>
      <c r="R464" s="35">
        <v>102.4</v>
      </c>
      <c r="S464" s="35">
        <v>103.2</v>
      </c>
      <c r="T464" s="35">
        <v>103.2</v>
      </c>
      <c r="U464" s="35">
        <v>103.2</v>
      </c>
      <c r="V464" s="35">
        <v>103.2</v>
      </c>
      <c r="W464" s="35">
        <v>103.2</v>
      </c>
      <c r="X464" s="35">
        <v>103.2</v>
      </c>
      <c r="Y464" s="35">
        <v>103.2</v>
      </c>
      <c r="Z464" s="35">
        <v>103.2</v>
      </c>
      <c r="AA464" s="35">
        <v>103.2</v>
      </c>
      <c r="AB464" s="35">
        <v>103.2</v>
      </c>
      <c r="AC464" s="35">
        <v>103.2</v>
      </c>
      <c r="AD464" s="35">
        <v>102.6</v>
      </c>
      <c r="AE464" s="35">
        <v>103.9</v>
      </c>
      <c r="AF464" s="35">
        <v>103.9</v>
      </c>
      <c r="AG464" s="35">
        <v>103.9</v>
      </c>
      <c r="AH464" s="35">
        <v>103.9</v>
      </c>
      <c r="AI464" s="35">
        <v>103.9</v>
      </c>
      <c r="AJ464" s="35">
        <v>103.9</v>
      </c>
      <c r="AK464" s="35">
        <v>102.8</v>
      </c>
      <c r="AL464" s="35">
        <v>102.4</v>
      </c>
      <c r="AM464" s="35">
        <v>104</v>
      </c>
      <c r="AN464" s="35">
        <v>104</v>
      </c>
      <c r="AO464" s="35">
        <v>104</v>
      </c>
      <c r="AP464" s="35">
        <v>103.2</v>
      </c>
      <c r="AQ464" s="35">
        <v>107.6</v>
      </c>
      <c r="AR464" s="35">
        <v>107.6</v>
      </c>
      <c r="AS464" s="35">
        <v>109.3</v>
      </c>
      <c r="AT464" s="35">
        <v>111</v>
      </c>
      <c r="AU464" s="35">
        <v>111</v>
      </c>
      <c r="AV464" s="35">
        <v>111</v>
      </c>
      <c r="AW464" s="35">
        <v>111</v>
      </c>
      <c r="AX464" s="35">
        <v>111</v>
      </c>
      <c r="AY464" s="35">
        <v>110.3</v>
      </c>
      <c r="AZ464" s="35">
        <v>111.6</v>
      </c>
      <c r="BA464" s="35">
        <v>113.4</v>
      </c>
      <c r="BB464" s="35">
        <v>118.9</v>
      </c>
      <c r="BC464" s="35">
        <v>114.5</v>
      </c>
      <c r="BD464" s="35">
        <v>110.5</v>
      </c>
      <c r="BE464" s="35">
        <v>108.2</v>
      </c>
      <c r="BF464" s="35">
        <v>109.5</v>
      </c>
      <c r="BG464" s="35">
        <v>111.7</v>
      </c>
      <c r="BH464" s="35">
        <v>111.4</v>
      </c>
      <c r="BI464" s="35">
        <v>112.6</v>
      </c>
      <c r="BJ464" s="35">
        <v>113.8</v>
      </c>
      <c r="BK464" s="35">
        <v>114.8</v>
      </c>
      <c r="BL464" s="35">
        <v>108.8</v>
      </c>
      <c r="BM464" s="35">
        <v>108.8</v>
      </c>
      <c r="BN464" s="35">
        <v>121.8</v>
      </c>
      <c r="BO464" s="35">
        <v>122.7</v>
      </c>
      <c r="BP464" s="35">
        <v>122.7</v>
      </c>
      <c r="BQ464" s="35">
        <v>122.7</v>
      </c>
      <c r="BR464" s="35">
        <v>122.7</v>
      </c>
      <c r="BS464" s="35">
        <v>122.7</v>
      </c>
      <c r="BT464" s="35">
        <v>122.7</v>
      </c>
      <c r="BU464" s="35">
        <v>122.7</v>
      </c>
      <c r="BV464" s="35">
        <v>122.7</v>
      </c>
      <c r="BW464" s="35">
        <v>122.7</v>
      </c>
      <c r="BX464" s="35">
        <v>122.7</v>
      </c>
      <c r="BY464" s="35">
        <v>124.1</v>
      </c>
      <c r="BZ464" s="35">
        <v>122</v>
      </c>
      <c r="CA464" s="35">
        <v>119.8</v>
      </c>
      <c r="CB464" s="35">
        <v>119.6</v>
      </c>
      <c r="CC464" s="35">
        <v>119.6</v>
      </c>
      <c r="CD464" s="35">
        <v>119.6</v>
      </c>
      <c r="CE464" s="35">
        <v>119.6</v>
      </c>
      <c r="CF464" s="35">
        <v>120.5</v>
      </c>
      <c r="CG464" s="35">
        <v>120.8</v>
      </c>
      <c r="CH464" s="35">
        <v>120.8</v>
      </c>
      <c r="CI464" s="35">
        <v>122</v>
      </c>
      <c r="CJ464" s="35">
        <v>126.5</v>
      </c>
      <c r="CK464" s="35">
        <v>128.1</v>
      </c>
      <c r="CL464" s="35">
        <v>128.80000000000001</v>
      </c>
    </row>
    <row r="465" spans="1:90">
      <c r="A465" s="43" t="s">
        <v>958</v>
      </c>
      <c r="B465" s="43" t="s">
        <v>959</v>
      </c>
      <c r="C465" s="34">
        <v>0.17404</v>
      </c>
      <c r="D465" s="35">
        <v>98.9</v>
      </c>
      <c r="E465" s="35">
        <v>98.9</v>
      </c>
      <c r="F465" s="35">
        <v>98.9</v>
      </c>
      <c r="G465" s="35">
        <v>102.9</v>
      </c>
      <c r="H465" s="35">
        <v>103.3</v>
      </c>
      <c r="I465" s="35">
        <v>103.3</v>
      </c>
      <c r="J465" s="35">
        <v>103.3</v>
      </c>
      <c r="K465" s="35">
        <v>103.3</v>
      </c>
      <c r="L465" s="35">
        <v>103.3</v>
      </c>
      <c r="M465" s="35">
        <v>103.3</v>
      </c>
      <c r="N465" s="35">
        <v>103.3</v>
      </c>
      <c r="O465" s="35">
        <v>103.3</v>
      </c>
      <c r="P465" s="35">
        <v>103.3</v>
      </c>
      <c r="Q465" s="35">
        <v>103.3</v>
      </c>
      <c r="R465" s="35">
        <v>103.3</v>
      </c>
      <c r="S465" s="35">
        <v>111.1</v>
      </c>
      <c r="T465" s="35">
        <v>111.7</v>
      </c>
      <c r="U465" s="35">
        <v>110.6</v>
      </c>
      <c r="V465" s="35">
        <v>111.7</v>
      </c>
      <c r="W465" s="35">
        <v>111.7</v>
      </c>
      <c r="X465" s="35">
        <v>111.7</v>
      </c>
      <c r="Y465" s="35">
        <v>111.7</v>
      </c>
      <c r="Z465" s="35">
        <v>111.7</v>
      </c>
      <c r="AA465" s="35">
        <v>111.7</v>
      </c>
      <c r="AB465" s="35">
        <v>111.7</v>
      </c>
      <c r="AC465" s="35">
        <v>110.6</v>
      </c>
      <c r="AD465" s="35">
        <v>110.7</v>
      </c>
      <c r="AE465" s="35">
        <v>111.7</v>
      </c>
      <c r="AF465" s="35">
        <v>111.7</v>
      </c>
      <c r="AG465" s="35">
        <v>111.7</v>
      </c>
      <c r="AH465" s="35">
        <v>111.7</v>
      </c>
      <c r="AI465" s="35">
        <v>111.7</v>
      </c>
      <c r="AJ465" s="35">
        <v>111.7</v>
      </c>
      <c r="AK465" s="35">
        <v>111.7</v>
      </c>
      <c r="AL465" s="35">
        <v>111.7</v>
      </c>
      <c r="AM465" s="35">
        <v>111.7</v>
      </c>
      <c r="AN465" s="35">
        <v>111.7</v>
      </c>
      <c r="AO465" s="35">
        <v>111.7</v>
      </c>
      <c r="AP465" s="35">
        <v>111.7</v>
      </c>
      <c r="AQ465" s="35">
        <v>111.7</v>
      </c>
      <c r="AR465" s="35">
        <v>111.7</v>
      </c>
      <c r="AS465" s="35">
        <v>111.7</v>
      </c>
      <c r="AT465" s="35">
        <v>111.7</v>
      </c>
      <c r="AU465" s="35">
        <v>111.7</v>
      </c>
      <c r="AV465" s="35">
        <v>107.8</v>
      </c>
      <c r="AW465" s="35">
        <v>107.8</v>
      </c>
      <c r="AX465" s="35">
        <v>107.8</v>
      </c>
      <c r="AY465" s="35">
        <v>108.7</v>
      </c>
      <c r="AZ465" s="35">
        <v>121.4</v>
      </c>
      <c r="BA465" s="35">
        <v>121.4</v>
      </c>
      <c r="BB465" s="35">
        <v>121.1</v>
      </c>
      <c r="BC465" s="35">
        <v>121.1</v>
      </c>
      <c r="BD465" s="35">
        <v>118.4</v>
      </c>
      <c r="BE465" s="35">
        <v>118.4</v>
      </c>
      <c r="BF465" s="35">
        <v>118.4</v>
      </c>
      <c r="BG465" s="35">
        <v>118.4</v>
      </c>
      <c r="BH465" s="35">
        <v>118.4</v>
      </c>
      <c r="BI465" s="35">
        <v>118.4</v>
      </c>
      <c r="BJ465" s="35">
        <v>118.4</v>
      </c>
      <c r="BK465" s="35">
        <v>118.4</v>
      </c>
      <c r="BL465" s="35">
        <v>118.4</v>
      </c>
      <c r="BM465" s="35">
        <v>118.4</v>
      </c>
      <c r="BN465" s="35">
        <v>119</v>
      </c>
      <c r="BO465" s="35">
        <v>119.2</v>
      </c>
      <c r="BP465" s="35">
        <v>119.2</v>
      </c>
      <c r="BQ465" s="35">
        <v>119.2</v>
      </c>
      <c r="BR465" s="35">
        <v>119.2</v>
      </c>
      <c r="BS465" s="35">
        <v>119.2</v>
      </c>
      <c r="BT465" s="35">
        <v>119.2</v>
      </c>
      <c r="BU465" s="35">
        <v>119.2</v>
      </c>
      <c r="BV465" s="35">
        <v>119.2</v>
      </c>
      <c r="BW465" s="35">
        <v>119.2</v>
      </c>
      <c r="BX465" s="35">
        <v>116.2</v>
      </c>
      <c r="BY465" s="35">
        <v>116.3</v>
      </c>
      <c r="BZ465" s="35">
        <v>116.3</v>
      </c>
      <c r="CA465" s="35">
        <v>116.3</v>
      </c>
      <c r="CB465" s="35">
        <v>116.3</v>
      </c>
      <c r="CC465" s="35">
        <v>111.6</v>
      </c>
      <c r="CD465" s="35">
        <v>113.6</v>
      </c>
      <c r="CE465" s="35">
        <v>113.6</v>
      </c>
      <c r="CF465" s="35">
        <v>113.6</v>
      </c>
      <c r="CG465" s="35">
        <v>114.9</v>
      </c>
      <c r="CH465" s="35">
        <v>114.9</v>
      </c>
      <c r="CI465" s="35">
        <v>114.9</v>
      </c>
      <c r="CJ465" s="35">
        <v>114.9</v>
      </c>
      <c r="CK465" s="35">
        <v>114.9</v>
      </c>
      <c r="CL465" s="35">
        <v>115.2</v>
      </c>
    </row>
    <row r="466" spans="1:90">
      <c r="A466" s="43" t="s">
        <v>960</v>
      </c>
      <c r="B466" s="43" t="s">
        <v>961</v>
      </c>
      <c r="C466" s="34">
        <v>0.22911000000000001</v>
      </c>
      <c r="D466" s="35">
        <v>100.1</v>
      </c>
      <c r="E466" s="35">
        <v>98</v>
      </c>
      <c r="F466" s="35">
        <v>99.6</v>
      </c>
      <c r="G466" s="35">
        <v>102</v>
      </c>
      <c r="H466" s="35">
        <v>103</v>
      </c>
      <c r="I466" s="35">
        <v>101.7</v>
      </c>
      <c r="J466" s="35">
        <v>101.3</v>
      </c>
      <c r="K466" s="35">
        <v>101</v>
      </c>
      <c r="L466" s="35">
        <v>100.8</v>
      </c>
      <c r="M466" s="35">
        <v>100.6</v>
      </c>
      <c r="N466" s="35">
        <v>100.5</v>
      </c>
      <c r="O466" s="35">
        <v>100.2</v>
      </c>
      <c r="P466" s="35">
        <v>100.3</v>
      </c>
      <c r="Q466" s="35">
        <v>101</v>
      </c>
      <c r="R466" s="35">
        <v>104.5</v>
      </c>
      <c r="S466" s="35">
        <v>109.1</v>
      </c>
      <c r="T466" s="35">
        <v>108.3</v>
      </c>
      <c r="U466" s="35">
        <v>110.6</v>
      </c>
      <c r="V466" s="35">
        <v>110.8</v>
      </c>
      <c r="W466" s="35">
        <v>107.8</v>
      </c>
      <c r="X466" s="35">
        <v>108.9</v>
      </c>
      <c r="Y466" s="35">
        <v>108.3</v>
      </c>
      <c r="Z466" s="35">
        <v>108.8</v>
      </c>
      <c r="AA466" s="35">
        <v>108</v>
      </c>
      <c r="AB466" s="35">
        <v>106.5</v>
      </c>
      <c r="AC466" s="35">
        <v>107.2</v>
      </c>
      <c r="AD466" s="35">
        <v>108.7</v>
      </c>
      <c r="AE466" s="35">
        <v>103.8</v>
      </c>
      <c r="AF466" s="35">
        <v>103.5</v>
      </c>
      <c r="AG466" s="35">
        <v>104.1</v>
      </c>
      <c r="AH466" s="35">
        <v>104.2</v>
      </c>
      <c r="AI466" s="35">
        <v>105.1</v>
      </c>
      <c r="AJ466" s="35">
        <v>104.3</v>
      </c>
      <c r="AK466" s="35">
        <v>104.3</v>
      </c>
      <c r="AL466" s="35">
        <v>103.7</v>
      </c>
      <c r="AM466" s="35">
        <v>104.2</v>
      </c>
      <c r="AN466" s="35">
        <v>105.7</v>
      </c>
      <c r="AO466" s="35">
        <v>105.9</v>
      </c>
      <c r="AP466" s="35">
        <v>105.6</v>
      </c>
      <c r="AQ466" s="35">
        <v>107.7</v>
      </c>
      <c r="AR466" s="35">
        <v>109.7</v>
      </c>
      <c r="AS466" s="35">
        <v>109.7</v>
      </c>
      <c r="AT466" s="35">
        <v>110.5</v>
      </c>
      <c r="AU466" s="35">
        <v>111</v>
      </c>
      <c r="AV466" s="35">
        <v>111.6</v>
      </c>
      <c r="AW466" s="35">
        <v>111.6</v>
      </c>
      <c r="AX466" s="35">
        <v>109.5</v>
      </c>
      <c r="AY466" s="35">
        <v>108.6</v>
      </c>
      <c r="AZ466" s="35">
        <v>107.1</v>
      </c>
      <c r="BA466" s="35">
        <v>106.8</v>
      </c>
      <c r="BB466" s="35">
        <v>106</v>
      </c>
      <c r="BC466" s="35">
        <v>104.9</v>
      </c>
      <c r="BD466" s="35">
        <v>105.1</v>
      </c>
      <c r="BE466" s="35">
        <v>105.1</v>
      </c>
      <c r="BF466" s="35">
        <v>105</v>
      </c>
      <c r="BG466" s="35">
        <v>105</v>
      </c>
      <c r="BH466" s="35">
        <v>105</v>
      </c>
      <c r="BI466" s="35">
        <v>105</v>
      </c>
      <c r="BJ466" s="35">
        <v>105</v>
      </c>
      <c r="BK466" s="35">
        <v>105</v>
      </c>
      <c r="BL466" s="35">
        <v>105.3</v>
      </c>
      <c r="BM466" s="35">
        <v>105.3</v>
      </c>
      <c r="BN466" s="35">
        <v>105.5</v>
      </c>
      <c r="BO466" s="35">
        <v>110.9</v>
      </c>
      <c r="BP466" s="35">
        <v>108.7</v>
      </c>
      <c r="BQ466" s="35">
        <v>108.8</v>
      </c>
      <c r="BR466" s="35">
        <v>108.3</v>
      </c>
      <c r="BS466" s="35">
        <v>107.9</v>
      </c>
      <c r="BT466" s="35">
        <v>108.2</v>
      </c>
      <c r="BU466" s="35">
        <v>108.9</v>
      </c>
      <c r="BV466" s="35">
        <v>109.1</v>
      </c>
      <c r="BW466" s="35">
        <v>109</v>
      </c>
      <c r="BX466" s="35">
        <v>109.4</v>
      </c>
      <c r="BY466" s="35">
        <v>109.4</v>
      </c>
      <c r="BZ466" s="35">
        <v>111.6</v>
      </c>
      <c r="CA466" s="35">
        <v>112.4</v>
      </c>
      <c r="CB466" s="35">
        <v>112.2</v>
      </c>
      <c r="CC466" s="35">
        <v>115.6</v>
      </c>
      <c r="CD466" s="35">
        <v>115.6</v>
      </c>
      <c r="CE466" s="35">
        <v>115.7</v>
      </c>
      <c r="CF466" s="35">
        <v>115.9</v>
      </c>
      <c r="CG466" s="35">
        <v>114.5</v>
      </c>
      <c r="CH466" s="35">
        <v>114.5</v>
      </c>
      <c r="CI466" s="35">
        <v>115.7</v>
      </c>
      <c r="CJ466" s="35">
        <v>115.9</v>
      </c>
      <c r="CK466" s="35">
        <v>115.7</v>
      </c>
      <c r="CL466" s="35">
        <v>115.9</v>
      </c>
    </row>
    <row r="467" spans="1:90">
      <c r="A467" s="43" t="s">
        <v>962</v>
      </c>
      <c r="B467" s="43" t="s">
        <v>963</v>
      </c>
      <c r="C467" s="34">
        <v>0.52932000000000001</v>
      </c>
      <c r="D467" s="35">
        <v>100.9</v>
      </c>
      <c r="E467" s="35">
        <v>101.7</v>
      </c>
      <c r="F467" s="35">
        <v>102.4</v>
      </c>
      <c r="G467" s="35">
        <v>103.2</v>
      </c>
      <c r="H467" s="35">
        <v>103.3</v>
      </c>
      <c r="I467" s="35">
        <v>103.8</v>
      </c>
      <c r="J467" s="35">
        <v>104</v>
      </c>
      <c r="K467" s="35">
        <v>104.2</v>
      </c>
      <c r="L467" s="35">
        <v>104.5</v>
      </c>
      <c r="M467" s="35">
        <v>104.5</v>
      </c>
      <c r="N467" s="35">
        <v>105.4</v>
      </c>
      <c r="O467" s="35">
        <v>105.4</v>
      </c>
      <c r="P467" s="35">
        <v>104.6</v>
      </c>
      <c r="Q467" s="35">
        <v>104.3</v>
      </c>
      <c r="R467" s="35">
        <v>103.9</v>
      </c>
      <c r="S467" s="35">
        <v>104.3</v>
      </c>
      <c r="T467" s="35">
        <v>104.4</v>
      </c>
      <c r="U467" s="35">
        <v>104.8</v>
      </c>
      <c r="V467" s="35">
        <v>105.2</v>
      </c>
      <c r="W467" s="35">
        <v>105.2</v>
      </c>
      <c r="X467" s="35">
        <v>105.8</v>
      </c>
      <c r="Y467" s="35">
        <v>106.2</v>
      </c>
      <c r="Z467" s="35">
        <v>106.2</v>
      </c>
      <c r="AA467" s="35">
        <v>106.1</v>
      </c>
      <c r="AB467" s="35">
        <v>106.3</v>
      </c>
      <c r="AC467" s="35">
        <v>106.7</v>
      </c>
      <c r="AD467" s="35">
        <v>107</v>
      </c>
      <c r="AE467" s="35">
        <v>109</v>
      </c>
      <c r="AF467" s="35">
        <v>109.9</v>
      </c>
      <c r="AG467" s="35">
        <v>109.9</v>
      </c>
      <c r="AH467" s="35">
        <v>109.9</v>
      </c>
      <c r="AI467" s="35">
        <v>109.9</v>
      </c>
      <c r="AJ467" s="35">
        <v>109.8</v>
      </c>
      <c r="AK467" s="35">
        <v>109.9</v>
      </c>
      <c r="AL467" s="35">
        <v>109.9</v>
      </c>
      <c r="AM467" s="35">
        <v>109.9</v>
      </c>
      <c r="AN467" s="35">
        <v>112</v>
      </c>
      <c r="AO467" s="35">
        <v>112.2</v>
      </c>
      <c r="AP467" s="35">
        <v>114.4</v>
      </c>
      <c r="AQ467" s="35">
        <v>114.5</v>
      </c>
      <c r="AR467" s="35">
        <v>114.4</v>
      </c>
      <c r="AS467" s="35">
        <v>116.3</v>
      </c>
      <c r="AT467" s="35">
        <v>117.1</v>
      </c>
      <c r="AU467" s="35">
        <v>119.8</v>
      </c>
      <c r="AV467" s="35">
        <v>118.5</v>
      </c>
      <c r="AW467" s="35">
        <v>119.5</v>
      </c>
      <c r="AX467" s="35">
        <v>118.7</v>
      </c>
      <c r="AY467" s="35">
        <v>118.2</v>
      </c>
      <c r="AZ467" s="35">
        <v>118.3</v>
      </c>
      <c r="BA467" s="35">
        <v>118.5</v>
      </c>
      <c r="BB467" s="35">
        <v>117.3</v>
      </c>
      <c r="BC467" s="35">
        <v>119.4</v>
      </c>
      <c r="BD467" s="35">
        <v>118.3</v>
      </c>
      <c r="BE467" s="35">
        <v>116.8</v>
      </c>
      <c r="BF467" s="35">
        <v>116.7</v>
      </c>
      <c r="BG467" s="35">
        <v>115</v>
      </c>
      <c r="BH467" s="35">
        <v>115</v>
      </c>
      <c r="BI467" s="35">
        <v>115</v>
      </c>
      <c r="BJ467" s="35">
        <v>114.7</v>
      </c>
      <c r="BK467" s="35">
        <v>115.3</v>
      </c>
      <c r="BL467" s="35">
        <v>120.8</v>
      </c>
      <c r="BM467" s="35">
        <v>121.3</v>
      </c>
      <c r="BN467" s="35">
        <v>122.2</v>
      </c>
      <c r="BO467" s="35">
        <v>122.4</v>
      </c>
      <c r="BP467" s="35">
        <v>122.6</v>
      </c>
      <c r="BQ467" s="35">
        <v>122.6</v>
      </c>
      <c r="BR467" s="35">
        <v>123</v>
      </c>
      <c r="BS467" s="35">
        <v>123.2</v>
      </c>
      <c r="BT467" s="35">
        <v>123.1</v>
      </c>
      <c r="BU467" s="35">
        <v>123.2</v>
      </c>
      <c r="BV467" s="35">
        <v>123.2</v>
      </c>
      <c r="BW467" s="35">
        <v>123.3</v>
      </c>
      <c r="BX467" s="35">
        <v>121.2</v>
      </c>
      <c r="BY467" s="35">
        <v>120.9</v>
      </c>
      <c r="BZ467" s="35">
        <v>123</v>
      </c>
      <c r="CA467" s="35">
        <v>123.5</v>
      </c>
      <c r="CB467" s="35">
        <v>120.1</v>
      </c>
      <c r="CC467" s="35">
        <v>123.6</v>
      </c>
      <c r="CD467" s="35">
        <v>124.9</v>
      </c>
      <c r="CE467" s="35">
        <v>125.6</v>
      </c>
      <c r="CF467" s="35">
        <v>126.6</v>
      </c>
      <c r="CG467" s="35">
        <v>127.5</v>
      </c>
      <c r="CH467" s="35">
        <v>130.9</v>
      </c>
      <c r="CI467" s="35">
        <v>132.19999999999999</v>
      </c>
      <c r="CJ467" s="35">
        <v>134.30000000000001</v>
      </c>
      <c r="CK467" s="35">
        <v>134.9</v>
      </c>
      <c r="CL467" s="35">
        <v>137.69999999999999</v>
      </c>
    </row>
    <row r="468" spans="1:90">
      <c r="A468" s="43" t="s">
        <v>964</v>
      </c>
      <c r="B468" s="43" t="s">
        <v>965</v>
      </c>
      <c r="C468" s="34">
        <v>0.37359999999999999</v>
      </c>
      <c r="D468" s="35">
        <v>100.9</v>
      </c>
      <c r="E468" s="35">
        <v>100.9</v>
      </c>
      <c r="F468" s="35">
        <v>101.6</v>
      </c>
      <c r="G468" s="35">
        <v>102.7</v>
      </c>
      <c r="H468" s="35">
        <v>102.7</v>
      </c>
      <c r="I468" s="35">
        <v>102.9</v>
      </c>
      <c r="J468" s="35">
        <v>103</v>
      </c>
      <c r="K468" s="35">
        <v>103.3</v>
      </c>
      <c r="L468" s="35">
        <v>103.5</v>
      </c>
      <c r="M468" s="35">
        <v>103.5</v>
      </c>
      <c r="N468" s="35">
        <v>104.7</v>
      </c>
      <c r="O468" s="35">
        <v>104.6</v>
      </c>
      <c r="P468" s="35">
        <v>103.3</v>
      </c>
      <c r="Q468" s="35">
        <v>103</v>
      </c>
      <c r="R468" s="35">
        <v>102.4</v>
      </c>
      <c r="S468" s="35">
        <v>102.5</v>
      </c>
      <c r="T468" s="35">
        <v>102.5</v>
      </c>
      <c r="U468" s="35">
        <v>102.6</v>
      </c>
      <c r="V468" s="35">
        <v>102.8</v>
      </c>
      <c r="W468" s="35">
        <v>102.8</v>
      </c>
      <c r="X468" s="35">
        <v>103.7</v>
      </c>
      <c r="Y468" s="35">
        <v>104.1</v>
      </c>
      <c r="Z468" s="35">
        <v>104.1</v>
      </c>
      <c r="AA468" s="35">
        <v>104.1</v>
      </c>
      <c r="AB468" s="35">
        <v>104.1</v>
      </c>
      <c r="AC468" s="35">
        <v>104.7</v>
      </c>
      <c r="AD468" s="35">
        <v>105</v>
      </c>
      <c r="AE468" s="35">
        <v>108.4</v>
      </c>
      <c r="AF468" s="35">
        <v>109.6</v>
      </c>
      <c r="AG468" s="35">
        <v>109.6</v>
      </c>
      <c r="AH468" s="35">
        <v>109.6</v>
      </c>
      <c r="AI468" s="35">
        <v>109.2</v>
      </c>
      <c r="AJ468" s="35">
        <v>109</v>
      </c>
      <c r="AK468" s="35">
        <v>109</v>
      </c>
      <c r="AL468" s="35">
        <v>109</v>
      </c>
      <c r="AM468" s="35">
        <v>109</v>
      </c>
      <c r="AN468" s="35">
        <v>111.6</v>
      </c>
      <c r="AO468" s="35">
        <v>111.8</v>
      </c>
      <c r="AP468" s="35">
        <v>114.6</v>
      </c>
      <c r="AQ468" s="35">
        <v>114.6</v>
      </c>
      <c r="AR468" s="35">
        <v>114.4</v>
      </c>
      <c r="AS468" s="35">
        <v>116.7</v>
      </c>
      <c r="AT468" s="35">
        <v>117.8</v>
      </c>
      <c r="AU468" s="35">
        <v>121.6</v>
      </c>
      <c r="AV468" s="35">
        <v>119.7</v>
      </c>
      <c r="AW468" s="35">
        <v>121.1</v>
      </c>
      <c r="AX468" s="35">
        <v>119.9</v>
      </c>
      <c r="AY468" s="35">
        <v>117.9</v>
      </c>
      <c r="AZ468" s="35">
        <v>117.7</v>
      </c>
      <c r="BA468" s="35">
        <v>117.9</v>
      </c>
      <c r="BB468" s="35">
        <v>116.3</v>
      </c>
      <c r="BC468" s="35">
        <v>118.5</v>
      </c>
      <c r="BD468" s="35">
        <v>118.4</v>
      </c>
      <c r="BE468" s="35">
        <v>118</v>
      </c>
      <c r="BF468" s="35">
        <v>118.1</v>
      </c>
      <c r="BG468" s="35">
        <v>115.8</v>
      </c>
      <c r="BH468" s="35">
        <v>115.6</v>
      </c>
      <c r="BI468" s="35">
        <v>115.6</v>
      </c>
      <c r="BJ468" s="35">
        <v>114.7</v>
      </c>
      <c r="BK468" s="35">
        <v>114.7</v>
      </c>
      <c r="BL468" s="35">
        <v>122</v>
      </c>
      <c r="BM468" s="35">
        <v>122.3</v>
      </c>
      <c r="BN468" s="35">
        <v>122.3</v>
      </c>
      <c r="BO468" s="35">
        <v>121.7</v>
      </c>
      <c r="BP468" s="35">
        <v>121.8</v>
      </c>
      <c r="BQ468" s="35">
        <v>121.9</v>
      </c>
      <c r="BR468" s="35">
        <v>122.1</v>
      </c>
      <c r="BS468" s="35">
        <v>122.3</v>
      </c>
      <c r="BT468" s="35">
        <v>122.3</v>
      </c>
      <c r="BU468" s="35">
        <v>122.3</v>
      </c>
      <c r="BV468" s="35">
        <v>122.3</v>
      </c>
      <c r="BW468" s="35">
        <v>122.3</v>
      </c>
      <c r="BX468" s="35">
        <v>119.5</v>
      </c>
      <c r="BY468" s="35">
        <v>119</v>
      </c>
      <c r="BZ468" s="35">
        <v>122</v>
      </c>
      <c r="CA468" s="35">
        <v>122.4</v>
      </c>
      <c r="CB468" s="35">
        <v>119.3</v>
      </c>
      <c r="CC468" s="35">
        <v>123.9</v>
      </c>
      <c r="CD468" s="35">
        <v>124.7</v>
      </c>
      <c r="CE468" s="35">
        <v>125.6</v>
      </c>
      <c r="CF468" s="35">
        <v>126.7</v>
      </c>
      <c r="CG468" s="35">
        <v>127.5</v>
      </c>
      <c r="CH468" s="35">
        <v>132.30000000000001</v>
      </c>
      <c r="CI468" s="35">
        <v>133.80000000000001</v>
      </c>
      <c r="CJ468" s="35">
        <v>136.80000000000001</v>
      </c>
      <c r="CK468" s="35">
        <v>137.9</v>
      </c>
      <c r="CL468" s="35">
        <v>141.5</v>
      </c>
    </row>
    <row r="469" spans="1:90">
      <c r="A469" s="43" t="s">
        <v>966</v>
      </c>
      <c r="B469" s="43" t="s">
        <v>967</v>
      </c>
      <c r="C469" s="34">
        <v>4.28E-3</v>
      </c>
      <c r="D469" s="35">
        <v>103.1</v>
      </c>
      <c r="E469" s="35">
        <v>103.1</v>
      </c>
      <c r="F469" s="35">
        <v>103.1</v>
      </c>
      <c r="G469" s="35">
        <v>103.1</v>
      </c>
      <c r="H469" s="35">
        <v>102.7</v>
      </c>
      <c r="I469" s="35">
        <v>103.7</v>
      </c>
      <c r="J469" s="35">
        <v>103.7</v>
      </c>
      <c r="K469" s="35">
        <v>105.5</v>
      </c>
      <c r="L469" s="35">
        <v>108.9</v>
      </c>
      <c r="M469" s="35">
        <v>108.9</v>
      </c>
      <c r="N469" s="35">
        <v>118.3</v>
      </c>
      <c r="O469" s="35">
        <v>118.3</v>
      </c>
      <c r="P469" s="35">
        <v>118.3</v>
      </c>
      <c r="Q469" s="35">
        <v>118.3</v>
      </c>
      <c r="R469" s="35">
        <v>111.4</v>
      </c>
      <c r="S469" s="35">
        <v>111.4</v>
      </c>
      <c r="T469" s="35">
        <v>111.9</v>
      </c>
      <c r="U469" s="35">
        <v>111.9</v>
      </c>
      <c r="V469" s="35">
        <v>108.4</v>
      </c>
      <c r="W469" s="35">
        <v>108.4</v>
      </c>
      <c r="X469" s="35">
        <v>107.8</v>
      </c>
      <c r="Y469" s="35">
        <v>108.4</v>
      </c>
      <c r="Z469" s="35">
        <v>108.4</v>
      </c>
      <c r="AA469" s="35">
        <v>104.5</v>
      </c>
      <c r="AB469" s="35">
        <v>104.5</v>
      </c>
      <c r="AC469" s="35">
        <v>104.5</v>
      </c>
      <c r="AD469" s="35">
        <v>107.4</v>
      </c>
      <c r="AE469" s="35">
        <v>106.5</v>
      </c>
      <c r="AF469" s="35">
        <v>106.5</v>
      </c>
      <c r="AG469" s="35">
        <v>107.7</v>
      </c>
      <c r="AH469" s="35">
        <v>107.7</v>
      </c>
      <c r="AI469" s="35">
        <v>108.6</v>
      </c>
      <c r="AJ469" s="35">
        <v>109.1</v>
      </c>
      <c r="AK469" s="35">
        <v>109.1</v>
      </c>
      <c r="AL469" s="35">
        <v>109.1</v>
      </c>
      <c r="AM469" s="35">
        <v>109.9</v>
      </c>
      <c r="AN469" s="35">
        <v>109.9</v>
      </c>
      <c r="AO469" s="35">
        <v>111.1</v>
      </c>
      <c r="AP469" s="35">
        <v>111.6</v>
      </c>
      <c r="AQ469" s="35">
        <v>111.6</v>
      </c>
      <c r="AR469" s="35">
        <v>111.6</v>
      </c>
      <c r="AS469" s="35">
        <v>111.6</v>
      </c>
      <c r="AT469" s="35">
        <v>111.6</v>
      </c>
      <c r="AU469" s="35">
        <v>111.6</v>
      </c>
      <c r="AV469" s="35">
        <v>114.1</v>
      </c>
      <c r="AW469" s="35">
        <v>114.1</v>
      </c>
      <c r="AX469" s="35">
        <v>114.1</v>
      </c>
      <c r="AY469" s="35">
        <v>114.2</v>
      </c>
      <c r="AZ469" s="35">
        <v>111.6</v>
      </c>
      <c r="BA469" s="35">
        <v>111.4</v>
      </c>
      <c r="BB469" s="35">
        <v>111</v>
      </c>
      <c r="BC469" s="35">
        <v>111</v>
      </c>
      <c r="BD469" s="35">
        <v>111</v>
      </c>
      <c r="BE469" s="35">
        <v>111</v>
      </c>
      <c r="BF469" s="35">
        <v>111</v>
      </c>
      <c r="BG469" s="35">
        <v>111</v>
      </c>
      <c r="BH469" s="35">
        <v>111</v>
      </c>
      <c r="BI469" s="35">
        <v>111</v>
      </c>
      <c r="BJ469" s="35">
        <v>110.8</v>
      </c>
      <c r="BK469" s="35">
        <v>111.8</v>
      </c>
      <c r="BL469" s="35">
        <v>111</v>
      </c>
      <c r="BM469" s="35">
        <v>111.1</v>
      </c>
      <c r="BN469" s="35">
        <v>111.2</v>
      </c>
      <c r="BO469" s="35">
        <v>112.1</v>
      </c>
      <c r="BP469" s="35">
        <v>112.1</v>
      </c>
      <c r="BQ469" s="35">
        <v>112.1</v>
      </c>
      <c r="BR469" s="35">
        <v>112.1</v>
      </c>
      <c r="BS469" s="35">
        <v>112.1</v>
      </c>
      <c r="BT469" s="35">
        <v>112.1</v>
      </c>
      <c r="BU469" s="35">
        <v>112.1</v>
      </c>
      <c r="BV469" s="35">
        <v>112.1</v>
      </c>
      <c r="BW469" s="35">
        <v>112.1</v>
      </c>
      <c r="BX469" s="35">
        <v>112.1</v>
      </c>
      <c r="BY469" s="35">
        <v>112.1</v>
      </c>
      <c r="BZ469" s="35">
        <v>112.1</v>
      </c>
      <c r="CA469" s="35">
        <v>112.1</v>
      </c>
      <c r="CB469" s="35">
        <v>112.1</v>
      </c>
      <c r="CC469" s="35">
        <v>112.1</v>
      </c>
      <c r="CD469" s="35">
        <v>114.6</v>
      </c>
      <c r="CE469" s="35">
        <v>114.6</v>
      </c>
      <c r="CF469" s="35">
        <v>116.1</v>
      </c>
      <c r="CG469" s="35">
        <v>117.2</v>
      </c>
      <c r="CH469" s="35">
        <v>117.2</v>
      </c>
      <c r="CI469" s="35">
        <v>117.2</v>
      </c>
      <c r="CJ469" s="35">
        <v>117.2</v>
      </c>
      <c r="CK469" s="35">
        <v>115.4</v>
      </c>
      <c r="CL469" s="35">
        <v>117.2</v>
      </c>
    </row>
    <row r="470" spans="1:90">
      <c r="A470" s="43" t="s">
        <v>968</v>
      </c>
      <c r="B470" s="43" t="s">
        <v>969</v>
      </c>
      <c r="C470" s="34">
        <v>2.511E-2</v>
      </c>
      <c r="D470" s="35">
        <v>100.9</v>
      </c>
      <c r="E470" s="35">
        <v>100.4</v>
      </c>
      <c r="F470" s="35">
        <v>100.4</v>
      </c>
      <c r="G470" s="35">
        <v>102.9</v>
      </c>
      <c r="H470" s="35">
        <v>101.7</v>
      </c>
      <c r="I470" s="35">
        <v>102.1</v>
      </c>
      <c r="J470" s="35">
        <v>102.3</v>
      </c>
      <c r="K470" s="35">
        <v>102.4</v>
      </c>
      <c r="L470" s="35">
        <v>104</v>
      </c>
      <c r="M470" s="35">
        <v>104</v>
      </c>
      <c r="N470" s="35">
        <v>104</v>
      </c>
      <c r="O470" s="35">
        <v>104.1</v>
      </c>
      <c r="P470" s="35">
        <v>105.3</v>
      </c>
      <c r="Q470" s="35">
        <v>105.3</v>
      </c>
      <c r="R470" s="35">
        <v>105.3</v>
      </c>
      <c r="S470" s="35">
        <v>103.8</v>
      </c>
      <c r="T470" s="35">
        <v>104.9</v>
      </c>
      <c r="U470" s="35">
        <v>105.3</v>
      </c>
      <c r="V470" s="35">
        <v>105.5</v>
      </c>
      <c r="W470" s="35">
        <v>105.5</v>
      </c>
      <c r="X470" s="35">
        <v>105.6</v>
      </c>
      <c r="Y470" s="35">
        <v>105.6</v>
      </c>
      <c r="Z470" s="35">
        <v>105.6</v>
      </c>
      <c r="AA470" s="35">
        <v>105.6</v>
      </c>
      <c r="AB470" s="35">
        <v>105.7</v>
      </c>
      <c r="AC470" s="35">
        <v>105.8</v>
      </c>
      <c r="AD470" s="35">
        <v>105.8</v>
      </c>
      <c r="AE470" s="35">
        <v>108.5</v>
      </c>
      <c r="AF470" s="35">
        <v>109.9</v>
      </c>
      <c r="AG470" s="35">
        <v>109.9</v>
      </c>
      <c r="AH470" s="35">
        <v>109.9</v>
      </c>
      <c r="AI470" s="35">
        <v>109.9</v>
      </c>
      <c r="AJ470" s="35">
        <v>109.9</v>
      </c>
      <c r="AK470" s="35">
        <v>109.9</v>
      </c>
      <c r="AL470" s="35">
        <v>109.2</v>
      </c>
      <c r="AM470" s="35">
        <v>108.2</v>
      </c>
      <c r="AN470" s="35">
        <v>112</v>
      </c>
      <c r="AO470" s="35">
        <v>112</v>
      </c>
      <c r="AP470" s="35">
        <v>112.9</v>
      </c>
      <c r="AQ470" s="35">
        <v>113</v>
      </c>
      <c r="AR470" s="35">
        <v>114.6</v>
      </c>
      <c r="AS470" s="35">
        <v>116.8</v>
      </c>
      <c r="AT470" s="35">
        <v>117.6</v>
      </c>
      <c r="AU470" s="35">
        <v>117.6</v>
      </c>
      <c r="AV470" s="35">
        <v>117.6</v>
      </c>
      <c r="AW470" s="35">
        <v>117.6</v>
      </c>
      <c r="AX470" s="35">
        <v>116</v>
      </c>
      <c r="AY470" s="35">
        <v>114.3</v>
      </c>
      <c r="AZ470" s="35">
        <v>113.5</v>
      </c>
      <c r="BA470" s="35">
        <v>112.5</v>
      </c>
      <c r="BB470" s="35">
        <v>112.9</v>
      </c>
      <c r="BC470" s="35">
        <v>113.7</v>
      </c>
      <c r="BD470" s="35">
        <v>114</v>
      </c>
      <c r="BE470" s="35">
        <v>114.2</v>
      </c>
      <c r="BF470" s="35">
        <v>114.2</v>
      </c>
      <c r="BG470" s="35">
        <v>114.2</v>
      </c>
      <c r="BH470" s="35">
        <v>114.6</v>
      </c>
      <c r="BI470" s="35">
        <v>114.5</v>
      </c>
      <c r="BJ470" s="35">
        <v>123.2</v>
      </c>
      <c r="BK470" s="35">
        <v>131.19999999999999</v>
      </c>
      <c r="BL470" s="35">
        <v>131.80000000000001</v>
      </c>
      <c r="BM470" s="35">
        <v>132.69999999999999</v>
      </c>
      <c r="BN470" s="35">
        <v>135.1</v>
      </c>
      <c r="BO470" s="35">
        <v>144</v>
      </c>
      <c r="BP470" s="35">
        <v>144.1</v>
      </c>
      <c r="BQ470" s="35">
        <v>144.1</v>
      </c>
      <c r="BR470" s="35">
        <v>144.1</v>
      </c>
      <c r="BS470" s="35">
        <v>144.1</v>
      </c>
      <c r="BT470" s="35">
        <v>144.1</v>
      </c>
      <c r="BU470" s="35">
        <v>144.1</v>
      </c>
      <c r="BV470" s="35">
        <v>144.1</v>
      </c>
      <c r="BW470" s="35">
        <v>141.80000000000001</v>
      </c>
      <c r="BX470" s="35">
        <v>131.9</v>
      </c>
      <c r="BY470" s="35">
        <v>132</v>
      </c>
      <c r="BZ470" s="35">
        <v>131.80000000000001</v>
      </c>
      <c r="CA470" s="35">
        <v>134.69999999999999</v>
      </c>
      <c r="CB470" s="35">
        <v>135.80000000000001</v>
      </c>
      <c r="CC470" s="35">
        <v>135.6</v>
      </c>
      <c r="CD470" s="35">
        <v>134.5</v>
      </c>
      <c r="CE470" s="35">
        <v>134.5</v>
      </c>
      <c r="CF470" s="35">
        <v>134.5</v>
      </c>
      <c r="CG470" s="35">
        <v>135.69999999999999</v>
      </c>
      <c r="CH470" s="35">
        <v>134.80000000000001</v>
      </c>
      <c r="CI470" s="35">
        <v>134.80000000000001</v>
      </c>
      <c r="CJ470" s="35">
        <v>134.80000000000001</v>
      </c>
      <c r="CK470" s="35">
        <v>135</v>
      </c>
      <c r="CL470" s="35">
        <v>135.80000000000001</v>
      </c>
    </row>
    <row r="471" spans="1:90">
      <c r="A471" s="43" t="s">
        <v>970</v>
      </c>
      <c r="B471" s="43" t="s">
        <v>971</v>
      </c>
      <c r="C471" s="34">
        <v>7.77E-3</v>
      </c>
      <c r="D471" s="35">
        <v>97.1</v>
      </c>
      <c r="E471" s="35">
        <v>97.1</v>
      </c>
      <c r="F471" s="35">
        <v>97.1</v>
      </c>
      <c r="G471" s="35">
        <v>97.1</v>
      </c>
      <c r="H471" s="35">
        <v>97.1</v>
      </c>
      <c r="I471" s="35">
        <v>97.6</v>
      </c>
      <c r="J471" s="35">
        <v>97.6</v>
      </c>
      <c r="K471" s="35">
        <v>97.6</v>
      </c>
      <c r="L471" s="35">
        <v>97.6</v>
      </c>
      <c r="M471" s="35">
        <v>97.6</v>
      </c>
      <c r="N471" s="35">
        <v>97.6</v>
      </c>
      <c r="O471" s="35">
        <v>97.6</v>
      </c>
      <c r="P471" s="35">
        <v>97.6</v>
      </c>
      <c r="Q471" s="35">
        <v>97.6</v>
      </c>
      <c r="R471" s="35">
        <v>97.6</v>
      </c>
      <c r="S471" s="35">
        <v>97.6</v>
      </c>
      <c r="T471" s="35">
        <v>97.6</v>
      </c>
      <c r="U471" s="35">
        <v>97.6</v>
      </c>
      <c r="V471" s="35">
        <v>97.6</v>
      </c>
      <c r="W471" s="35">
        <v>97.6</v>
      </c>
      <c r="X471" s="35">
        <v>98.3</v>
      </c>
      <c r="Y471" s="35">
        <v>100.4</v>
      </c>
      <c r="Z471" s="35">
        <v>100.4</v>
      </c>
      <c r="AA471" s="35">
        <v>100.4</v>
      </c>
      <c r="AB471" s="35">
        <v>107.3</v>
      </c>
      <c r="AC471" s="35">
        <v>107.7</v>
      </c>
      <c r="AD471" s="35">
        <v>107.7</v>
      </c>
      <c r="AE471" s="35">
        <v>107.7</v>
      </c>
      <c r="AF471" s="35">
        <v>107.7</v>
      </c>
      <c r="AG471" s="35">
        <v>107.7</v>
      </c>
      <c r="AH471" s="35">
        <v>107.7</v>
      </c>
      <c r="AI471" s="35">
        <v>107.7</v>
      </c>
      <c r="AJ471" s="35">
        <v>107.7</v>
      </c>
      <c r="AK471" s="35">
        <v>108.8</v>
      </c>
      <c r="AL471" s="35">
        <v>108.8</v>
      </c>
      <c r="AM471" s="35">
        <v>108.8</v>
      </c>
      <c r="AN471" s="35">
        <v>108.1</v>
      </c>
      <c r="AO471" s="35">
        <v>108.1</v>
      </c>
      <c r="AP471" s="35">
        <v>108.1</v>
      </c>
      <c r="AQ471" s="35">
        <v>108.1</v>
      </c>
      <c r="AR471" s="35">
        <v>108.1</v>
      </c>
      <c r="AS471" s="35">
        <v>108.1</v>
      </c>
      <c r="AT471" s="35">
        <v>108.1</v>
      </c>
      <c r="AU471" s="35">
        <v>108.1</v>
      </c>
      <c r="AV471" s="35">
        <v>108.1</v>
      </c>
      <c r="AW471" s="35">
        <v>108.1</v>
      </c>
      <c r="AX471" s="35">
        <v>108.1</v>
      </c>
      <c r="AY471" s="35">
        <v>108.1</v>
      </c>
      <c r="AZ471" s="35">
        <v>110.2</v>
      </c>
      <c r="BA471" s="35">
        <v>110.2</v>
      </c>
      <c r="BB471" s="35">
        <v>110.2</v>
      </c>
      <c r="BC471" s="35">
        <v>110.2</v>
      </c>
      <c r="BD471" s="35">
        <v>110.2</v>
      </c>
      <c r="BE471" s="35">
        <v>110.2</v>
      </c>
      <c r="BF471" s="35">
        <v>110.2</v>
      </c>
      <c r="BG471" s="35">
        <v>110.2</v>
      </c>
      <c r="BH471" s="35">
        <v>110.2</v>
      </c>
      <c r="BI471" s="35">
        <v>110.2</v>
      </c>
      <c r="BJ471" s="35">
        <v>110.2</v>
      </c>
      <c r="BK471" s="35">
        <v>110.2</v>
      </c>
      <c r="BL471" s="35">
        <v>110.2</v>
      </c>
      <c r="BM471" s="35">
        <v>110.2</v>
      </c>
      <c r="BN471" s="35">
        <v>110.2</v>
      </c>
      <c r="BO471" s="35">
        <v>110.2</v>
      </c>
      <c r="BP471" s="35">
        <v>110.2</v>
      </c>
      <c r="BQ471" s="35">
        <v>110.2</v>
      </c>
      <c r="BR471" s="35">
        <v>110.2</v>
      </c>
      <c r="BS471" s="35">
        <v>110.2</v>
      </c>
      <c r="BT471" s="35">
        <v>110.2</v>
      </c>
      <c r="BU471" s="35">
        <v>110.2</v>
      </c>
      <c r="BV471" s="35">
        <v>110.2</v>
      </c>
      <c r="BW471" s="35">
        <v>116</v>
      </c>
      <c r="BX471" s="35">
        <v>123.6</v>
      </c>
      <c r="BY471" s="35">
        <v>123.6</v>
      </c>
      <c r="BZ471" s="35">
        <v>123.6</v>
      </c>
      <c r="CA471" s="35">
        <v>123.6</v>
      </c>
      <c r="CB471" s="35">
        <v>123.6</v>
      </c>
      <c r="CC471" s="35">
        <v>127.7</v>
      </c>
      <c r="CD471" s="35">
        <v>137.19999999999999</v>
      </c>
      <c r="CE471" s="35">
        <v>138.1</v>
      </c>
      <c r="CF471" s="35">
        <v>140.69999999999999</v>
      </c>
      <c r="CG471" s="35">
        <v>140.69999999999999</v>
      </c>
      <c r="CH471" s="35">
        <v>140.69999999999999</v>
      </c>
      <c r="CI471" s="35">
        <v>142.4</v>
      </c>
      <c r="CJ471" s="35">
        <v>146.6</v>
      </c>
      <c r="CK471" s="35">
        <v>146.6</v>
      </c>
      <c r="CL471" s="35">
        <v>146.6</v>
      </c>
    </row>
    <row r="472" spans="1:90">
      <c r="A472" s="43" t="s">
        <v>972</v>
      </c>
      <c r="B472" s="43" t="s">
        <v>973</v>
      </c>
      <c r="C472" s="34">
        <v>1.5740000000000001E-2</v>
      </c>
      <c r="D472" s="35">
        <v>103.2</v>
      </c>
      <c r="E472" s="35">
        <v>103.2</v>
      </c>
      <c r="F472" s="35">
        <v>103.2</v>
      </c>
      <c r="G472" s="35">
        <v>103.2</v>
      </c>
      <c r="H472" s="35">
        <v>105.7</v>
      </c>
      <c r="I472" s="35">
        <v>117.9</v>
      </c>
      <c r="J472" s="35">
        <v>121.6</v>
      </c>
      <c r="K472" s="35">
        <v>121.6</v>
      </c>
      <c r="L472" s="35">
        <v>121.6</v>
      </c>
      <c r="M472" s="35">
        <v>121.6</v>
      </c>
      <c r="N472" s="35">
        <v>121.6</v>
      </c>
      <c r="O472" s="35">
        <v>122.6</v>
      </c>
      <c r="P472" s="35">
        <v>122.6</v>
      </c>
      <c r="Q472" s="35">
        <v>122.6</v>
      </c>
      <c r="R472" s="35">
        <v>122.6</v>
      </c>
      <c r="S472" s="35">
        <v>129.6</v>
      </c>
      <c r="T472" s="35">
        <v>130.9</v>
      </c>
      <c r="U472" s="35">
        <v>131.4</v>
      </c>
      <c r="V472" s="35">
        <v>131.9</v>
      </c>
      <c r="W472" s="35">
        <v>131.9</v>
      </c>
      <c r="X472" s="35">
        <v>131.9</v>
      </c>
      <c r="Y472" s="35">
        <v>131.9</v>
      </c>
      <c r="Z472" s="35">
        <v>131.9</v>
      </c>
      <c r="AA472" s="35">
        <v>131.9</v>
      </c>
      <c r="AB472" s="35">
        <v>132.69999999999999</v>
      </c>
      <c r="AC472" s="35">
        <v>132.69999999999999</v>
      </c>
      <c r="AD472" s="35">
        <v>133.9</v>
      </c>
      <c r="AE472" s="35">
        <v>135.80000000000001</v>
      </c>
      <c r="AF472" s="35">
        <v>135.80000000000001</v>
      </c>
      <c r="AG472" s="35">
        <v>135.80000000000001</v>
      </c>
      <c r="AH472" s="35">
        <v>135.80000000000001</v>
      </c>
      <c r="AI472" s="35">
        <v>147.5</v>
      </c>
      <c r="AJ472" s="35">
        <v>147.5</v>
      </c>
      <c r="AK472" s="35">
        <v>147.5</v>
      </c>
      <c r="AL472" s="35">
        <v>147.5</v>
      </c>
      <c r="AM472" s="35">
        <v>151.80000000000001</v>
      </c>
      <c r="AN472" s="35">
        <v>152.19999999999999</v>
      </c>
      <c r="AO472" s="35">
        <v>152.80000000000001</v>
      </c>
      <c r="AP472" s="35">
        <v>152.80000000000001</v>
      </c>
      <c r="AQ472" s="35">
        <v>152.80000000000001</v>
      </c>
      <c r="AR472" s="35">
        <v>152.80000000000001</v>
      </c>
      <c r="AS472" s="35">
        <v>157.9</v>
      </c>
      <c r="AT472" s="35">
        <v>157.9</v>
      </c>
      <c r="AU472" s="35">
        <v>157.9</v>
      </c>
      <c r="AV472" s="35">
        <v>157.9</v>
      </c>
      <c r="AW472" s="35">
        <v>157.9</v>
      </c>
      <c r="AX472" s="35">
        <v>157.9</v>
      </c>
      <c r="AY472" s="35">
        <v>188.5</v>
      </c>
      <c r="AZ472" s="35">
        <v>198.7</v>
      </c>
      <c r="BA472" s="35">
        <v>198.7</v>
      </c>
      <c r="BB472" s="35">
        <v>198.7</v>
      </c>
      <c r="BC472" s="35">
        <v>200.3</v>
      </c>
      <c r="BD472" s="35">
        <v>200.3</v>
      </c>
      <c r="BE472" s="35">
        <v>200.3</v>
      </c>
      <c r="BF472" s="35">
        <v>199.7</v>
      </c>
      <c r="BG472" s="35">
        <v>197.9</v>
      </c>
      <c r="BH472" s="35">
        <v>197.9</v>
      </c>
      <c r="BI472" s="35">
        <v>198.5</v>
      </c>
      <c r="BJ472" s="35">
        <v>199.4</v>
      </c>
      <c r="BK472" s="35">
        <v>199.4</v>
      </c>
      <c r="BL472" s="35">
        <v>199.4</v>
      </c>
      <c r="BM472" s="35">
        <v>207.1</v>
      </c>
      <c r="BN472" s="35">
        <v>230.9</v>
      </c>
      <c r="BO472" s="35">
        <v>239.9</v>
      </c>
      <c r="BP472" s="35">
        <v>243.2</v>
      </c>
      <c r="BQ472" s="35">
        <v>243.2</v>
      </c>
      <c r="BR472" s="35">
        <v>243.2</v>
      </c>
      <c r="BS472" s="35">
        <v>243.2</v>
      </c>
      <c r="BT472" s="35">
        <v>243.2</v>
      </c>
      <c r="BU472" s="35">
        <v>243.2</v>
      </c>
      <c r="BV472" s="35">
        <v>243.2</v>
      </c>
      <c r="BW472" s="35">
        <v>243.2</v>
      </c>
      <c r="BX472" s="35">
        <v>232.3</v>
      </c>
      <c r="BY472" s="35">
        <v>232.3</v>
      </c>
      <c r="BZ472" s="35">
        <v>232.3</v>
      </c>
      <c r="CA472" s="35">
        <v>232.3</v>
      </c>
      <c r="CB472" s="35">
        <v>190.7</v>
      </c>
      <c r="CC472" s="35">
        <v>202.2</v>
      </c>
      <c r="CD472" s="35">
        <v>203.6</v>
      </c>
      <c r="CE472" s="35">
        <v>203.6</v>
      </c>
      <c r="CF472" s="35">
        <v>203.6</v>
      </c>
      <c r="CG472" s="35">
        <v>204</v>
      </c>
      <c r="CH472" s="35">
        <v>204.3</v>
      </c>
      <c r="CI472" s="35">
        <v>204.3</v>
      </c>
      <c r="CJ472" s="35">
        <v>204.8</v>
      </c>
      <c r="CK472" s="35">
        <v>205.4</v>
      </c>
      <c r="CL472" s="35">
        <v>206</v>
      </c>
    </row>
    <row r="473" spans="1:90">
      <c r="A473" s="43" t="s">
        <v>974</v>
      </c>
      <c r="B473" s="43" t="s">
        <v>975</v>
      </c>
      <c r="C473" s="34">
        <v>0.10281999999999999</v>
      </c>
      <c r="D473" s="35">
        <v>100.4</v>
      </c>
      <c r="E473" s="35">
        <v>104.9</v>
      </c>
      <c r="F473" s="35">
        <v>106.3</v>
      </c>
      <c r="G473" s="35">
        <v>105.8</v>
      </c>
      <c r="H473" s="35">
        <v>105.8</v>
      </c>
      <c r="I473" s="35">
        <v>105.8</v>
      </c>
      <c r="J473" s="35">
        <v>105.8</v>
      </c>
      <c r="K473" s="35">
        <v>105.8</v>
      </c>
      <c r="L473" s="35">
        <v>105.8</v>
      </c>
      <c r="M473" s="35">
        <v>105.8</v>
      </c>
      <c r="N473" s="35">
        <v>105.8</v>
      </c>
      <c r="O473" s="35">
        <v>105.9</v>
      </c>
      <c r="P473" s="35">
        <v>106.2</v>
      </c>
      <c r="Q473" s="35">
        <v>106.2</v>
      </c>
      <c r="R473" s="35">
        <v>106.2</v>
      </c>
      <c r="S473" s="35">
        <v>107.1</v>
      </c>
      <c r="T473" s="35">
        <v>107.1</v>
      </c>
      <c r="U473" s="35">
        <v>108.8</v>
      </c>
      <c r="V473" s="35">
        <v>110.2</v>
      </c>
      <c r="W473" s="35">
        <v>110.2</v>
      </c>
      <c r="X473" s="35">
        <v>110.2</v>
      </c>
      <c r="Y473" s="35">
        <v>110.2</v>
      </c>
      <c r="Z473" s="35">
        <v>110.2</v>
      </c>
      <c r="AA473" s="35">
        <v>110.2</v>
      </c>
      <c r="AB473" s="35">
        <v>110.2</v>
      </c>
      <c r="AC473" s="35">
        <v>110.2</v>
      </c>
      <c r="AD473" s="35">
        <v>110.2</v>
      </c>
      <c r="AE473" s="35">
        <v>107.3</v>
      </c>
      <c r="AF473" s="35">
        <v>107.3</v>
      </c>
      <c r="AG473" s="35">
        <v>107.3</v>
      </c>
      <c r="AH473" s="35">
        <v>107.3</v>
      </c>
      <c r="AI473" s="35">
        <v>107.3</v>
      </c>
      <c r="AJ473" s="35">
        <v>107.3</v>
      </c>
      <c r="AK473" s="35">
        <v>107.3</v>
      </c>
      <c r="AL473" s="35">
        <v>107.3</v>
      </c>
      <c r="AM473" s="35">
        <v>107.3</v>
      </c>
      <c r="AN473" s="35">
        <v>107.6</v>
      </c>
      <c r="AO473" s="35">
        <v>107.6</v>
      </c>
      <c r="AP473" s="35">
        <v>108.8</v>
      </c>
      <c r="AQ473" s="35">
        <v>109.1</v>
      </c>
      <c r="AR473" s="35">
        <v>109.1</v>
      </c>
      <c r="AS473" s="35">
        <v>109.1</v>
      </c>
      <c r="AT473" s="35">
        <v>109.1</v>
      </c>
      <c r="AU473" s="35">
        <v>109.1</v>
      </c>
      <c r="AV473" s="35">
        <v>109.1</v>
      </c>
      <c r="AW473" s="35">
        <v>109.3</v>
      </c>
      <c r="AX473" s="35">
        <v>110.4</v>
      </c>
      <c r="AY473" s="35">
        <v>110.5</v>
      </c>
      <c r="AZ473" s="35">
        <v>110.5</v>
      </c>
      <c r="BA473" s="35">
        <v>110.6</v>
      </c>
      <c r="BB473" s="35">
        <v>110.6</v>
      </c>
      <c r="BC473" s="35">
        <v>112.5</v>
      </c>
      <c r="BD473" s="35">
        <v>107.1</v>
      </c>
      <c r="BE473" s="35">
        <v>100.8</v>
      </c>
      <c r="BF473" s="35">
        <v>100.3</v>
      </c>
      <c r="BG473" s="35">
        <v>100.2</v>
      </c>
      <c r="BH473" s="35">
        <v>100.5</v>
      </c>
      <c r="BI473" s="35">
        <v>100.5</v>
      </c>
      <c r="BJ473" s="35">
        <v>99.8</v>
      </c>
      <c r="BK473" s="35">
        <v>101.1</v>
      </c>
      <c r="BL473" s="35">
        <v>102.8</v>
      </c>
      <c r="BM473" s="35">
        <v>103.2</v>
      </c>
      <c r="BN473" s="35">
        <v>103.3</v>
      </c>
      <c r="BO473" s="35">
        <v>103.3</v>
      </c>
      <c r="BP473" s="35">
        <v>103</v>
      </c>
      <c r="BQ473" s="35">
        <v>102.9</v>
      </c>
      <c r="BR473" s="35">
        <v>104.3</v>
      </c>
      <c r="BS473" s="35">
        <v>104.3</v>
      </c>
      <c r="BT473" s="35">
        <v>103.8</v>
      </c>
      <c r="BU473" s="35">
        <v>104.4</v>
      </c>
      <c r="BV473" s="35">
        <v>104.3</v>
      </c>
      <c r="BW473" s="35">
        <v>105.3</v>
      </c>
      <c r="BX473" s="35">
        <v>108</v>
      </c>
      <c r="BY473" s="35">
        <v>108.2</v>
      </c>
      <c r="BZ473" s="35">
        <v>108.4</v>
      </c>
      <c r="CA473" s="35">
        <v>108.4</v>
      </c>
      <c r="CB473" s="35">
        <v>108.4</v>
      </c>
      <c r="CC473" s="35">
        <v>107.7</v>
      </c>
      <c r="CD473" s="35">
        <v>110.3</v>
      </c>
      <c r="CE473" s="35">
        <v>111.4</v>
      </c>
      <c r="CF473" s="35">
        <v>112.3</v>
      </c>
      <c r="CG473" s="35">
        <v>113.5</v>
      </c>
      <c r="CH473" s="35">
        <v>113.3</v>
      </c>
      <c r="CI473" s="35">
        <v>114.5</v>
      </c>
      <c r="CJ473" s="35">
        <v>113.9</v>
      </c>
      <c r="CK473" s="35">
        <v>113</v>
      </c>
      <c r="CL473" s="35">
        <v>113.9</v>
      </c>
    </row>
    <row r="474" spans="1:90">
      <c r="A474" s="43" t="s">
        <v>976</v>
      </c>
      <c r="B474" s="43" t="s">
        <v>977</v>
      </c>
      <c r="C474" s="34">
        <v>0.56298000000000004</v>
      </c>
      <c r="D474" s="35">
        <v>99.7</v>
      </c>
      <c r="E474" s="35">
        <v>99.8</v>
      </c>
      <c r="F474" s="35">
        <v>100.5</v>
      </c>
      <c r="G474" s="35">
        <v>103.1</v>
      </c>
      <c r="H474" s="35">
        <v>102.7</v>
      </c>
      <c r="I474" s="35">
        <v>102.1</v>
      </c>
      <c r="J474" s="35">
        <v>102.8</v>
      </c>
      <c r="K474" s="35">
        <v>102.6</v>
      </c>
      <c r="L474" s="35">
        <v>102.5</v>
      </c>
      <c r="M474" s="35">
        <v>101.5</v>
      </c>
      <c r="N474" s="35">
        <v>101.6</v>
      </c>
      <c r="O474" s="35">
        <v>101.4</v>
      </c>
      <c r="P474" s="35">
        <v>102</v>
      </c>
      <c r="Q474" s="35">
        <v>102.6</v>
      </c>
      <c r="R474" s="35">
        <v>102.6</v>
      </c>
      <c r="S474" s="35">
        <v>106.7</v>
      </c>
      <c r="T474" s="35">
        <v>108.3</v>
      </c>
      <c r="U474" s="35">
        <v>108.7</v>
      </c>
      <c r="V474" s="35">
        <v>110.1</v>
      </c>
      <c r="W474" s="35">
        <v>111.6</v>
      </c>
      <c r="X474" s="35">
        <v>113.2</v>
      </c>
      <c r="Y474" s="35">
        <v>112.1</v>
      </c>
      <c r="Z474" s="35">
        <v>111.9</v>
      </c>
      <c r="AA474" s="35">
        <v>110.7</v>
      </c>
      <c r="AB474" s="35">
        <v>110.9</v>
      </c>
      <c r="AC474" s="35">
        <v>111</v>
      </c>
      <c r="AD474" s="35">
        <v>112.2</v>
      </c>
      <c r="AE474" s="35">
        <v>114.1</v>
      </c>
      <c r="AF474" s="35">
        <v>114.6</v>
      </c>
      <c r="AG474" s="35">
        <v>114.6</v>
      </c>
      <c r="AH474" s="35">
        <v>114.7</v>
      </c>
      <c r="AI474" s="35">
        <v>115.1</v>
      </c>
      <c r="AJ474" s="35">
        <v>115.2</v>
      </c>
      <c r="AK474" s="35">
        <v>116.6</v>
      </c>
      <c r="AL474" s="35">
        <v>115.5</v>
      </c>
      <c r="AM474" s="35">
        <v>115.5</v>
      </c>
      <c r="AN474" s="35">
        <v>114.5</v>
      </c>
      <c r="AO474" s="35">
        <v>114.8</v>
      </c>
      <c r="AP474" s="35">
        <v>114.4</v>
      </c>
      <c r="AQ474" s="35">
        <v>115</v>
      </c>
      <c r="AR474" s="35">
        <v>116.7</v>
      </c>
      <c r="AS474" s="35">
        <v>118.8</v>
      </c>
      <c r="AT474" s="35">
        <v>119.3</v>
      </c>
      <c r="AU474" s="35">
        <v>121.2</v>
      </c>
      <c r="AV474" s="35">
        <v>118.9</v>
      </c>
      <c r="AW474" s="35">
        <v>117.4</v>
      </c>
      <c r="AX474" s="35">
        <v>114.6</v>
      </c>
      <c r="AY474" s="35">
        <v>113</v>
      </c>
      <c r="AZ474" s="35">
        <v>110.1</v>
      </c>
      <c r="BA474" s="35">
        <v>110.5</v>
      </c>
      <c r="BB474" s="35">
        <v>110.6</v>
      </c>
      <c r="BC474" s="35">
        <v>111</v>
      </c>
      <c r="BD474" s="35">
        <v>112</v>
      </c>
      <c r="BE474" s="35">
        <v>111.9</v>
      </c>
      <c r="BF474" s="35">
        <v>112.7</v>
      </c>
      <c r="BG474" s="35">
        <v>113</v>
      </c>
      <c r="BH474" s="35">
        <v>112.8</v>
      </c>
      <c r="BI474" s="35">
        <v>111.3</v>
      </c>
      <c r="BJ474" s="35">
        <v>110.3</v>
      </c>
      <c r="BK474" s="35">
        <v>111.5</v>
      </c>
      <c r="BL474" s="35">
        <v>111.5</v>
      </c>
      <c r="BM474" s="35">
        <v>111.9</v>
      </c>
      <c r="BN474" s="35">
        <v>112.4</v>
      </c>
      <c r="BO474" s="35">
        <v>114.6</v>
      </c>
      <c r="BP474" s="35">
        <v>114.9</v>
      </c>
      <c r="BQ474" s="35">
        <v>115.1</v>
      </c>
      <c r="BR474" s="35">
        <v>115.2</v>
      </c>
      <c r="BS474" s="35">
        <v>115</v>
      </c>
      <c r="BT474" s="35">
        <v>115.7</v>
      </c>
      <c r="BU474" s="35">
        <v>117.7</v>
      </c>
      <c r="BV474" s="35">
        <v>116.4</v>
      </c>
      <c r="BW474" s="35">
        <v>116.6</v>
      </c>
      <c r="BX474" s="35">
        <v>118.1</v>
      </c>
      <c r="BY474" s="35">
        <v>117.8</v>
      </c>
      <c r="BZ474" s="35">
        <v>119</v>
      </c>
      <c r="CA474" s="35">
        <v>119.3</v>
      </c>
      <c r="CB474" s="35">
        <v>120</v>
      </c>
      <c r="CC474" s="35">
        <v>120.3</v>
      </c>
      <c r="CD474" s="35">
        <v>121.5</v>
      </c>
      <c r="CE474" s="35">
        <v>124</v>
      </c>
      <c r="CF474" s="35">
        <v>121.6</v>
      </c>
      <c r="CG474" s="35">
        <v>122.8</v>
      </c>
      <c r="CH474" s="35">
        <v>123.8</v>
      </c>
      <c r="CI474" s="35">
        <v>124</v>
      </c>
      <c r="CJ474" s="35">
        <v>124.1</v>
      </c>
      <c r="CK474" s="35">
        <v>123.8</v>
      </c>
      <c r="CL474" s="35">
        <v>124.4</v>
      </c>
    </row>
    <row r="475" spans="1:90">
      <c r="A475" s="43" t="s">
        <v>978</v>
      </c>
      <c r="B475" s="43" t="s">
        <v>979</v>
      </c>
      <c r="C475" s="34">
        <v>0.43397000000000002</v>
      </c>
      <c r="D475" s="35">
        <v>99.3</v>
      </c>
      <c r="E475" s="35">
        <v>99.8</v>
      </c>
      <c r="F475" s="35">
        <v>100.5</v>
      </c>
      <c r="G475" s="35">
        <v>103.1</v>
      </c>
      <c r="H475" s="35">
        <v>102.2</v>
      </c>
      <c r="I475" s="35">
        <v>101.6</v>
      </c>
      <c r="J475" s="35">
        <v>102.6</v>
      </c>
      <c r="K475" s="35">
        <v>102.5</v>
      </c>
      <c r="L475" s="35">
        <v>102.3</v>
      </c>
      <c r="M475" s="35">
        <v>101.3</v>
      </c>
      <c r="N475" s="35">
        <v>101.2</v>
      </c>
      <c r="O475" s="35">
        <v>100.9</v>
      </c>
      <c r="P475" s="35">
        <v>101.5</v>
      </c>
      <c r="Q475" s="35">
        <v>102.5</v>
      </c>
      <c r="R475" s="35">
        <v>102.6</v>
      </c>
      <c r="S475" s="35">
        <v>107.2</v>
      </c>
      <c r="T475" s="35">
        <v>109.1</v>
      </c>
      <c r="U475" s="35">
        <v>109.8</v>
      </c>
      <c r="V475" s="35">
        <v>111.5</v>
      </c>
      <c r="W475" s="35">
        <v>113.4</v>
      </c>
      <c r="X475" s="35">
        <v>115.4</v>
      </c>
      <c r="Y475" s="35">
        <v>113.7</v>
      </c>
      <c r="Z475" s="35">
        <v>113.3</v>
      </c>
      <c r="AA475" s="35">
        <v>111.8</v>
      </c>
      <c r="AB475" s="35">
        <v>111.8</v>
      </c>
      <c r="AC475" s="35">
        <v>112</v>
      </c>
      <c r="AD475" s="35">
        <v>113.3</v>
      </c>
      <c r="AE475" s="35">
        <v>116</v>
      </c>
      <c r="AF475" s="35">
        <v>116.5</v>
      </c>
      <c r="AG475" s="35">
        <v>116.6</v>
      </c>
      <c r="AH475" s="35">
        <v>116.3</v>
      </c>
      <c r="AI475" s="35">
        <v>117.1</v>
      </c>
      <c r="AJ475" s="35">
        <v>117.5</v>
      </c>
      <c r="AK475" s="35">
        <v>119.1</v>
      </c>
      <c r="AL475" s="35">
        <v>116.9</v>
      </c>
      <c r="AM475" s="35">
        <v>116.8</v>
      </c>
      <c r="AN475" s="35">
        <v>114.8</v>
      </c>
      <c r="AO475" s="35">
        <v>115.2</v>
      </c>
      <c r="AP475" s="35">
        <v>114.8</v>
      </c>
      <c r="AQ475" s="35">
        <v>115.6</v>
      </c>
      <c r="AR475" s="35">
        <v>118</v>
      </c>
      <c r="AS475" s="35">
        <v>120.4</v>
      </c>
      <c r="AT475" s="35">
        <v>120.7</v>
      </c>
      <c r="AU475" s="35">
        <v>122.8</v>
      </c>
      <c r="AV475" s="35">
        <v>119.7</v>
      </c>
      <c r="AW475" s="35">
        <v>117.9</v>
      </c>
      <c r="AX475" s="35">
        <v>114.2</v>
      </c>
      <c r="AY475" s="35">
        <v>112.1</v>
      </c>
      <c r="AZ475" s="35">
        <v>107.5</v>
      </c>
      <c r="BA475" s="35">
        <v>107.9</v>
      </c>
      <c r="BB475" s="35">
        <v>108</v>
      </c>
      <c r="BC475" s="35">
        <v>109</v>
      </c>
      <c r="BD475" s="35">
        <v>110</v>
      </c>
      <c r="BE475" s="35">
        <v>110.1</v>
      </c>
      <c r="BF475" s="35">
        <v>111</v>
      </c>
      <c r="BG475" s="35">
        <v>112.5</v>
      </c>
      <c r="BH475" s="35">
        <v>112.3</v>
      </c>
      <c r="BI475" s="35">
        <v>110.9</v>
      </c>
      <c r="BJ475" s="35">
        <v>109.6</v>
      </c>
      <c r="BK475" s="35">
        <v>111.3</v>
      </c>
      <c r="BL475" s="35">
        <v>111.3</v>
      </c>
      <c r="BM475" s="35">
        <v>111.7</v>
      </c>
      <c r="BN475" s="35">
        <v>112.4</v>
      </c>
      <c r="BO475" s="35">
        <v>113.8</v>
      </c>
      <c r="BP475" s="35">
        <v>114.4</v>
      </c>
      <c r="BQ475" s="35">
        <v>114.3</v>
      </c>
      <c r="BR475" s="35">
        <v>113.9</v>
      </c>
      <c r="BS475" s="35">
        <v>114.4</v>
      </c>
      <c r="BT475" s="35">
        <v>115.1</v>
      </c>
      <c r="BU475" s="35">
        <v>117.9</v>
      </c>
      <c r="BV475" s="35">
        <v>116.2</v>
      </c>
      <c r="BW475" s="35">
        <v>116.1</v>
      </c>
      <c r="BX475" s="35">
        <v>117.7</v>
      </c>
      <c r="BY475" s="35">
        <v>117.2</v>
      </c>
      <c r="BZ475" s="35">
        <v>119</v>
      </c>
      <c r="CA475" s="35">
        <v>118.5</v>
      </c>
      <c r="CB475" s="35">
        <v>119.1</v>
      </c>
      <c r="CC475" s="35">
        <v>119.7</v>
      </c>
      <c r="CD475" s="35">
        <v>120.7</v>
      </c>
      <c r="CE475" s="35">
        <v>123.6</v>
      </c>
      <c r="CF475" s="35">
        <v>120.7</v>
      </c>
      <c r="CG475" s="35">
        <v>121.6</v>
      </c>
      <c r="CH475" s="35">
        <v>122.5</v>
      </c>
      <c r="CI475" s="35">
        <v>123</v>
      </c>
      <c r="CJ475" s="35">
        <v>123.2</v>
      </c>
      <c r="CK475" s="35">
        <v>122.7</v>
      </c>
      <c r="CL475" s="35">
        <v>123.2</v>
      </c>
    </row>
    <row r="476" spans="1:90">
      <c r="A476" s="43" t="s">
        <v>980</v>
      </c>
      <c r="B476" s="43" t="s">
        <v>981</v>
      </c>
      <c r="C476" s="34">
        <v>0.12901000000000001</v>
      </c>
      <c r="D476" s="35">
        <v>100.9</v>
      </c>
      <c r="E476" s="35">
        <v>100.2</v>
      </c>
      <c r="F476" s="35">
        <v>100.7</v>
      </c>
      <c r="G476" s="35">
        <v>103.1</v>
      </c>
      <c r="H476" s="35">
        <v>104.5</v>
      </c>
      <c r="I476" s="35">
        <v>103.5</v>
      </c>
      <c r="J476" s="35">
        <v>103.5</v>
      </c>
      <c r="K476" s="35">
        <v>103.1</v>
      </c>
      <c r="L476" s="35">
        <v>103</v>
      </c>
      <c r="M476" s="35">
        <v>102</v>
      </c>
      <c r="N476" s="35">
        <v>103</v>
      </c>
      <c r="O476" s="35">
        <v>102.8</v>
      </c>
      <c r="P476" s="35">
        <v>103.7</v>
      </c>
      <c r="Q476" s="35">
        <v>103.2</v>
      </c>
      <c r="R476" s="35">
        <v>102.8</v>
      </c>
      <c r="S476" s="35">
        <v>105.2</v>
      </c>
      <c r="T476" s="35">
        <v>105.5</v>
      </c>
      <c r="U476" s="35">
        <v>105.1</v>
      </c>
      <c r="V476" s="35">
        <v>105.5</v>
      </c>
      <c r="W476" s="35">
        <v>105.8</v>
      </c>
      <c r="X476" s="35">
        <v>106</v>
      </c>
      <c r="Y476" s="35">
        <v>106.5</v>
      </c>
      <c r="Z476" s="35">
        <v>107</v>
      </c>
      <c r="AA476" s="35">
        <v>107</v>
      </c>
      <c r="AB476" s="35">
        <v>107.8</v>
      </c>
      <c r="AC476" s="35">
        <v>107.4</v>
      </c>
      <c r="AD476" s="35">
        <v>108.1</v>
      </c>
      <c r="AE476" s="35">
        <v>107.5</v>
      </c>
      <c r="AF476" s="35">
        <v>108.1</v>
      </c>
      <c r="AG476" s="35">
        <v>108</v>
      </c>
      <c r="AH476" s="35">
        <v>109.3</v>
      </c>
      <c r="AI476" s="35">
        <v>108.2</v>
      </c>
      <c r="AJ476" s="35">
        <v>107.5</v>
      </c>
      <c r="AK476" s="35">
        <v>108</v>
      </c>
      <c r="AL476" s="35">
        <v>110.6</v>
      </c>
      <c r="AM476" s="35">
        <v>111.2</v>
      </c>
      <c r="AN476" s="35">
        <v>113.3</v>
      </c>
      <c r="AO476" s="35">
        <v>113.4</v>
      </c>
      <c r="AP476" s="35">
        <v>113.2</v>
      </c>
      <c r="AQ476" s="35">
        <v>113</v>
      </c>
      <c r="AR476" s="35">
        <v>112.5</v>
      </c>
      <c r="AS476" s="35">
        <v>113.5</v>
      </c>
      <c r="AT476" s="35">
        <v>114.6</v>
      </c>
      <c r="AU476" s="35">
        <v>116</v>
      </c>
      <c r="AV476" s="35">
        <v>116</v>
      </c>
      <c r="AW476" s="35">
        <v>115.6</v>
      </c>
      <c r="AX476" s="35">
        <v>116.1</v>
      </c>
      <c r="AY476" s="35">
        <v>115.8</v>
      </c>
      <c r="AZ476" s="35">
        <v>119</v>
      </c>
      <c r="BA476" s="35">
        <v>119.2</v>
      </c>
      <c r="BB476" s="35">
        <v>119.3</v>
      </c>
      <c r="BC476" s="35">
        <v>118</v>
      </c>
      <c r="BD476" s="35">
        <v>118.8</v>
      </c>
      <c r="BE476" s="35">
        <v>118.2</v>
      </c>
      <c r="BF476" s="35">
        <v>118.4</v>
      </c>
      <c r="BG476" s="35">
        <v>115</v>
      </c>
      <c r="BH476" s="35">
        <v>114.5</v>
      </c>
      <c r="BI476" s="35">
        <v>112.6</v>
      </c>
      <c r="BJ476" s="35">
        <v>112.7</v>
      </c>
      <c r="BK476" s="35">
        <v>111.9</v>
      </c>
      <c r="BL476" s="35">
        <v>112.4</v>
      </c>
      <c r="BM476" s="35">
        <v>112.8</v>
      </c>
      <c r="BN476" s="35">
        <v>112.4</v>
      </c>
      <c r="BO476" s="35">
        <v>117.6</v>
      </c>
      <c r="BP476" s="35">
        <v>116.6</v>
      </c>
      <c r="BQ476" s="35">
        <v>117.5</v>
      </c>
      <c r="BR476" s="35">
        <v>119.7</v>
      </c>
      <c r="BS476" s="35">
        <v>116.9</v>
      </c>
      <c r="BT476" s="35">
        <v>117.6</v>
      </c>
      <c r="BU476" s="35">
        <v>117</v>
      </c>
      <c r="BV476" s="35">
        <v>117.3</v>
      </c>
      <c r="BW476" s="35">
        <v>118.2</v>
      </c>
      <c r="BX476" s="35">
        <v>119.5</v>
      </c>
      <c r="BY476" s="35">
        <v>120</v>
      </c>
      <c r="BZ476" s="35">
        <v>118.9</v>
      </c>
      <c r="CA476" s="35">
        <v>121.9</v>
      </c>
      <c r="CB476" s="35">
        <v>123.3</v>
      </c>
      <c r="CC476" s="35">
        <v>122.6</v>
      </c>
      <c r="CD476" s="35">
        <v>124.3</v>
      </c>
      <c r="CE476" s="35">
        <v>125</v>
      </c>
      <c r="CF476" s="35">
        <v>124.7</v>
      </c>
      <c r="CG476" s="35">
        <v>126.6</v>
      </c>
      <c r="CH476" s="35">
        <v>127.8</v>
      </c>
      <c r="CI476" s="35">
        <v>127.3</v>
      </c>
      <c r="CJ476" s="35">
        <v>127.2</v>
      </c>
      <c r="CK476" s="35">
        <v>127.6</v>
      </c>
      <c r="CL476" s="35">
        <v>128.6</v>
      </c>
    </row>
    <row r="477" spans="1:90">
      <c r="A477" s="43" t="s">
        <v>982</v>
      </c>
      <c r="B477" s="43" t="s">
        <v>983</v>
      </c>
      <c r="C477" s="34">
        <v>0.45610000000000001</v>
      </c>
      <c r="D477" s="35">
        <v>100</v>
      </c>
      <c r="E477" s="35">
        <v>100.9</v>
      </c>
      <c r="F477" s="35">
        <v>100.8</v>
      </c>
      <c r="G477" s="35">
        <v>100.4</v>
      </c>
      <c r="H477" s="35">
        <v>100.8</v>
      </c>
      <c r="I477" s="35">
        <v>101.1</v>
      </c>
      <c r="J477" s="35">
        <v>101</v>
      </c>
      <c r="K477" s="35">
        <v>100.6</v>
      </c>
      <c r="L477" s="35">
        <v>100.9</v>
      </c>
      <c r="M477" s="35">
        <v>101.4</v>
      </c>
      <c r="N477" s="35">
        <v>101.4</v>
      </c>
      <c r="O477" s="35">
        <v>101.6</v>
      </c>
      <c r="P477" s="35">
        <v>102</v>
      </c>
      <c r="Q477" s="35">
        <v>102.1</v>
      </c>
      <c r="R477" s="35">
        <v>101.9</v>
      </c>
      <c r="S477" s="35">
        <v>102</v>
      </c>
      <c r="T477" s="35">
        <v>101.9</v>
      </c>
      <c r="U477" s="35">
        <v>101.9</v>
      </c>
      <c r="V477" s="35">
        <v>102.2</v>
      </c>
      <c r="W477" s="35">
        <v>102.3</v>
      </c>
      <c r="X477" s="35">
        <v>102.3</v>
      </c>
      <c r="Y477" s="35">
        <v>102.6</v>
      </c>
      <c r="Z477" s="35">
        <v>102.7</v>
      </c>
      <c r="AA477" s="35">
        <v>102.7</v>
      </c>
      <c r="AB477" s="35">
        <v>103.2</v>
      </c>
      <c r="AC477" s="35">
        <v>103.4</v>
      </c>
      <c r="AD477" s="35">
        <v>103.5</v>
      </c>
      <c r="AE477" s="35">
        <v>103.9</v>
      </c>
      <c r="AF477" s="35">
        <v>104.8</v>
      </c>
      <c r="AG477" s="35">
        <v>105.8</v>
      </c>
      <c r="AH477" s="35">
        <v>107</v>
      </c>
      <c r="AI477" s="35">
        <v>107.2</v>
      </c>
      <c r="AJ477" s="35">
        <v>108.4</v>
      </c>
      <c r="AK477" s="35">
        <v>109.9</v>
      </c>
      <c r="AL477" s="35">
        <v>110.1</v>
      </c>
      <c r="AM477" s="35">
        <v>110.3</v>
      </c>
      <c r="AN477" s="35">
        <v>110.4</v>
      </c>
      <c r="AO477" s="35">
        <v>110.2</v>
      </c>
      <c r="AP477" s="35">
        <v>109.3</v>
      </c>
      <c r="AQ477" s="35">
        <v>111</v>
      </c>
      <c r="AR477" s="35">
        <v>110.9</v>
      </c>
      <c r="AS477" s="35">
        <v>111.1</v>
      </c>
      <c r="AT477" s="35">
        <v>111.2</v>
      </c>
      <c r="AU477" s="35">
        <v>111.2</v>
      </c>
      <c r="AV477" s="35">
        <v>112.1</v>
      </c>
      <c r="AW477" s="35">
        <v>111.7</v>
      </c>
      <c r="AX477" s="35">
        <v>111.7</v>
      </c>
      <c r="AY477" s="35">
        <v>111.1</v>
      </c>
      <c r="AZ477" s="35">
        <v>111.3</v>
      </c>
      <c r="BA477" s="35">
        <v>111.4</v>
      </c>
      <c r="BB477" s="35">
        <v>112.2</v>
      </c>
      <c r="BC477" s="35">
        <v>112.5</v>
      </c>
      <c r="BD477" s="35">
        <v>112.5</v>
      </c>
      <c r="BE477" s="35">
        <v>112.3</v>
      </c>
      <c r="BF477" s="35">
        <v>112.3</v>
      </c>
      <c r="BG477" s="35">
        <v>112.3</v>
      </c>
      <c r="BH477" s="35">
        <v>112.2</v>
      </c>
      <c r="BI477" s="35">
        <v>112.3</v>
      </c>
      <c r="BJ477" s="35">
        <v>112.8</v>
      </c>
      <c r="BK477" s="35">
        <v>113.7</v>
      </c>
      <c r="BL477" s="35">
        <v>113.8</v>
      </c>
      <c r="BM477" s="35">
        <v>112.9</v>
      </c>
      <c r="BN477" s="35">
        <v>113</v>
      </c>
      <c r="BO477" s="35">
        <v>114.3</v>
      </c>
      <c r="BP477" s="35">
        <v>114.6</v>
      </c>
      <c r="BQ477" s="35">
        <v>114.6</v>
      </c>
      <c r="BR477" s="35">
        <v>114.8</v>
      </c>
      <c r="BS477" s="35">
        <v>114.8</v>
      </c>
      <c r="BT477" s="35">
        <v>114.8</v>
      </c>
      <c r="BU477" s="35">
        <v>114.8</v>
      </c>
      <c r="BV477" s="35">
        <v>114.8</v>
      </c>
      <c r="BW477" s="35">
        <v>116.8</v>
      </c>
      <c r="BX477" s="35">
        <v>116.7</v>
      </c>
      <c r="BY477" s="35">
        <v>117</v>
      </c>
      <c r="BZ477" s="35">
        <v>116.8</v>
      </c>
      <c r="CA477" s="35">
        <v>117.9</v>
      </c>
      <c r="CB477" s="35">
        <v>117.8</v>
      </c>
      <c r="CC477" s="35">
        <v>118.1</v>
      </c>
      <c r="CD477" s="35">
        <v>118.2</v>
      </c>
      <c r="CE477" s="35">
        <v>118.8</v>
      </c>
      <c r="CF477" s="35">
        <v>119.3</v>
      </c>
      <c r="CG477" s="35">
        <v>119.7</v>
      </c>
      <c r="CH477" s="35">
        <v>120.8</v>
      </c>
      <c r="CI477" s="35">
        <v>121.1</v>
      </c>
      <c r="CJ477" s="35">
        <v>121.3</v>
      </c>
      <c r="CK477" s="35">
        <v>121.3</v>
      </c>
      <c r="CL477" s="35">
        <v>121.4</v>
      </c>
    </row>
    <row r="478" spans="1:90">
      <c r="A478" s="43" t="s">
        <v>984</v>
      </c>
      <c r="B478" s="43" t="s">
        <v>985</v>
      </c>
      <c r="C478" s="34">
        <v>0.20605000000000001</v>
      </c>
      <c r="D478" s="35">
        <v>99.9</v>
      </c>
      <c r="E478" s="35">
        <v>100.7</v>
      </c>
      <c r="F478" s="35">
        <v>100.5</v>
      </c>
      <c r="G478" s="35">
        <v>100.2</v>
      </c>
      <c r="H478" s="35">
        <v>100.4</v>
      </c>
      <c r="I478" s="35">
        <v>101.1</v>
      </c>
      <c r="J478" s="35">
        <v>100.6</v>
      </c>
      <c r="K478" s="35">
        <v>99.6</v>
      </c>
      <c r="L478" s="35">
        <v>99.4</v>
      </c>
      <c r="M478" s="35">
        <v>99.9</v>
      </c>
      <c r="N478" s="35">
        <v>99.9</v>
      </c>
      <c r="O478" s="35">
        <v>100.1</v>
      </c>
      <c r="P478" s="35">
        <v>100.1</v>
      </c>
      <c r="Q478" s="35">
        <v>100</v>
      </c>
      <c r="R478" s="35">
        <v>100</v>
      </c>
      <c r="S478" s="35">
        <v>99.8</v>
      </c>
      <c r="T478" s="35">
        <v>99.1</v>
      </c>
      <c r="U478" s="35">
        <v>99.1</v>
      </c>
      <c r="V478" s="35">
        <v>99.6</v>
      </c>
      <c r="W478" s="35">
        <v>99.8</v>
      </c>
      <c r="X478" s="35">
        <v>99.7</v>
      </c>
      <c r="Y478" s="35">
        <v>100</v>
      </c>
      <c r="Z478" s="35">
        <v>100.3</v>
      </c>
      <c r="AA478" s="35">
        <v>100.3</v>
      </c>
      <c r="AB478" s="35">
        <v>100.6</v>
      </c>
      <c r="AC478" s="35">
        <v>100.6</v>
      </c>
      <c r="AD478" s="35">
        <v>100.7</v>
      </c>
      <c r="AE478" s="35">
        <v>101.2</v>
      </c>
      <c r="AF478" s="35">
        <v>102.5</v>
      </c>
      <c r="AG478" s="35">
        <v>104.8</v>
      </c>
      <c r="AH478" s="35">
        <v>107</v>
      </c>
      <c r="AI478" s="35">
        <v>107.4</v>
      </c>
      <c r="AJ478" s="35">
        <v>110.1</v>
      </c>
      <c r="AK478" s="35">
        <v>113.4</v>
      </c>
      <c r="AL478" s="35">
        <v>113.8</v>
      </c>
      <c r="AM478" s="35">
        <v>113.8</v>
      </c>
      <c r="AN478" s="35">
        <v>113.7</v>
      </c>
      <c r="AO478" s="35">
        <v>113.1</v>
      </c>
      <c r="AP478" s="35">
        <v>111.6</v>
      </c>
      <c r="AQ478" s="35">
        <v>114.2</v>
      </c>
      <c r="AR478" s="35">
        <v>113.5</v>
      </c>
      <c r="AS478" s="35">
        <v>113.8</v>
      </c>
      <c r="AT478" s="35">
        <v>113.9</v>
      </c>
      <c r="AU478" s="35">
        <v>112.1</v>
      </c>
      <c r="AV478" s="35">
        <v>113.3</v>
      </c>
      <c r="AW478" s="35">
        <v>112.3</v>
      </c>
      <c r="AX478" s="35">
        <v>112.3</v>
      </c>
      <c r="AY478" s="35">
        <v>111</v>
      </c>
      <c r="AZ478" s="35">
        <v>110.7</v>
      </c>
      <c r="BA478" s="35">
        <v>110.7</v>
      </c>
      <c r="BB478" s="35">
        <v>112.1</v>
      </c>
      <c r="BC478" s="35">
        <v>111.5</v>
      </c>
      <c r="BD478" s="35">
        <v>111.6</v>
      </c>
      <c r="BE478" s="35">
        <v>111.3</v>
      </c>
      <c r="BF478" s="35">
        <v>111.3</v>
      </c>
      <c r="BG478" s="35">
        <v>110.8</v>
      </c>
      <c r="BH478" s="35">
        <v>110.2</v>
      </c>
      <c r="BI478" s="35">
        <v>110.3</v>
      </c>
      <c r="BJ478" s="35">
        <v>110.3</v>
      </c>
      <c r="BK478" s="35">
        <v>109.5</v>
      </c>
      <c r="BL478" s="35">
        <v>109.1</v>
      </c>
      <c r="BM478" s="35">
        <v>110.3</v>
      </c>
      <c r="BN478" s="35">
        <v>110.4</v>
      </c>
      <c r="BO478" s="35">
        <v>110.3</v>
      </c>
      <c r="BP478" s="35">
        <v>110.8</v>
      </c>
      <c r="BQ478" s="35">
        <v>110.8</v>
      </c>
      <c r="BR478" s="35">
        <v>111.1</v>
      </c>
      <c r="BS478" s="35">
        <v>110.8</v>
      </c>
      <c r="BT478" s="35">
        <v>110.8</v>
      </c>
      <c r="BU478" s="35">
        <v>110.8</v>
      </c>
      <c r="BV478" s="35">
        <v>110.8</v>
      </c>
      <c r="BW478" s="35">
        <v>115</v>
      </c>
      <c r="BX478" s="35">
        <v>115.3</v>
      </c>
      <c r="BY478" s="35">
        <v>115.6</v>
      </c>
      <c r="BZ478" s="35">
        <v>114.6</v>
      </c>
      <c r="CA478" s="35">
        <v>115.4</v>
      </c>
      <c r="CB478" s="35">
        <v>114.4</v>
      </c>
      <c r="CC478" s="35">
        <v>114.6</v>
      </c>
      <c r="CD478" s="35">
        <v>114.6</v>
      </c>
      <c r="CE478" s="35">
        <v>115.3</v>
      </c>
      <c r="CF478" s="35">
        <v>115.8</v>
      </c>
      <c r="CG478" s="35">
        <v>116.7</v>
      </c>
      <c r="CH478" s="35">
        <v>119</v>
      </c>
      <c r="CI478" s="35">
        <v>119.8</v>
      </c>
      <c r="CJ478" s="35">
        <v>120</v>
      </c>
      <c r="CK478" s="35">
        <v>120</v>
      </c>
      <c r="CL478" s="35">
        <v>120.2</v>
      </c>
    </row>
    <row r="479" spans="1:90">
      <c r="A479" s="43" t="s">
        <v>986</v>
      </c>
      <c r="B479" s="43" t="s">
        <v>987</v>
      </c>
      <c r="C479" s="34">
        <v>9.5700000000000004E-3</v>
      </c>
      <c r="D479" s="35">
        <v>101.9</v>
      </c>
      <c r="E479" s="35">
        <v>104.3</v>
      </c>
      <c r="F479" s="35">
        <v>103.8</v>
      </c>
      <c r="G479" s="35">
        <v>105.3</v>
      </c>
      <c r="H479" s="35">
        <v>104</v>
      </c>
      <c r="I479" s="35">
        <v>98.2</v>
      </c>
      <c r="J479" s="35">
        <v>97.5</v>
      </c>
      <c r="K479" s="35">
        <v>97.2</v>
      </c>
      <c r="L479" s="35">
        <v>97.7</v>
      </c>
      <c r="M479" s="35">
        <v>98.2</v>
      </c>
      <c r="N479" s="35">
        <v>98</v>
      </c>
      <c r="O479" s="35">
        <v>96.6</v>
      </c>
      <c r="P479" s="35">
        <v>97.9</v>
      </c>
      <c r="Q479" s="35">
        <v>98.2</v>
      </c>
      <c r="R479" s="35">
        <v>98.8</v>
      </c>
      <c r="S479" s="35">
        <v>99</v>
      </c>
      <c r="T479" s="35">
        <v>98.4</v>
      </c>
      <c r="U479" s="35">
        <v>97.7</v>
      </c>
      <c r="V479" s="35">
        <v>97.6</v>
      </c>
      <c r="W479" s="35">
        <v>98.1</v>
      </c>
      <c r="X479" s="35">
        <v>97.6</v>
      </c>
      <c r="Y479" s="35">
        <v>98.4</v>
      </c>
      <c r="Z479" s="35">
        <v>98.5</v>
      </c>
      <c r="AA479" s="35">
        <v>98.7</v>
      </c>
      <c r="AB479" s="35">
        <v>100.5</v>
      </c>
      <c r="AC479" s="35">
        <v>98.8</v>
      </c>
      <c r="AD479" s="35">
        <v>99.9</v>
      </c>
      <c r="AE479" s="35">
        <v>99.4</v>
      </c>
      <c r="AF479" s="35">
        <v>100.6</v>
      </c>
      <c r="AG479" s="35">
        <v>101.2</v>
      </c>
      <c r="AH479" s="35">
        <v>102.5</v>
      </c>
      <c r="AI479" s="35">
        <v>103.7</v>
      </c>
      <c r="AJ479" s="35">
        <v>104.3</v>
      </c>
      <c r="AK479" s="35">
        <v>103</v>
      </c>
      <c r="AL479" s="35">
        <v>104.1</v>
      </c>
      <c r="AM479" s="35">
        <v>103.7</v>
      </c>
      <c r="AN479" s="35">
        <v>104.8</v>
      </c>
      <c r="AO479" s="35">
        <v>105.3</v>
      </c>
      <c r="AP479" s="35">
        <v>104.8</v>
      </c>
      <c r="AQ479" s="35">
        <v>103.5</v>
      </c>
      <c r="AR479" s="35">
        <v>103.5</v>
      </c>
      <c r="AS479" s="35">
        <v>103.5</v>
      </c>
      <c r="AT479" s="35">
        <v>103.7</v>
      </c>
      <c r="AU479" s="35">
        <v>107.5</v>
      </c>
      <c r="AV479" s="35">
        <v>107.3</v>
      </c>
      <c r="AW479" s="35">
        <v>109.3</v>
      </c>
      <c r="AX479" s="35">
        <v>110</v>
      </c>
      <c r="AY479" s="35">
        <v>108.9</v>
      </c>
      <c r="AZ479" s="35">
        <v>105.9</v>
      </c>
      <c r="BA479" s="35">
        <v>104.7</v>
      </c>
      <c r="BB479" s="35">
        <v>106.9</v>
      </c>
      <c r="BC479" s="35">
        <v>108.5</v>
      </c>
      <c r="BD479" s="35">
        <v>105.1</v>
      </c>
      <c r="BE479" s="35">
        <v>109.1</v>
      </c>
      <c r="BF479" s="35">
        <v>108.1</v>
      </c>
      <c r="BG479" s="35">
        <v>107.1</v>
      </c>
      <c r="BH479" s="35">
        <v>108.5</v>
      </c>
      <c r="BI479" s="35">
        <v>106.6</v>
      </c>
      <c r="BJ479" s="35">
        <v>106.5</v>
      </c>
      <c r="BK479" s="35">
        <v>105.9</v>
      </c>
      <c r="BL479" s="35">
        <v>111.3</v>
      </c>
      <c r="BM479" s="35">
        <v>111.3</v>
      </c>
      <c r="BN479" s="35">
        <v>112.7</v>
      </c>
      <c r="BO479" s="35">
        <v>115.7</v>
      </c>
      <c r="BP479" s="35">
        <v>115.5</v>
      </c>
      <c r="BQ479" s="35">
        <v>115.5</v>
      </c>
      <c r="BR479" s="35">
        <v>115.5</v>
      </c>
      <c r="BS479" s="35">
        <v>122.8</v>
      </c>
      <c r="BT479" s="35">
        <v>122.8</v>
      </c>
      <c r="BU479" s="35">
        <v>122.8</v>
      </c>
      <c r="BV479" s="35">
        <v>122.8</v>
      </c>
      <c r="BW479" s="35">
        <v>122.8</v>
      </c>
      <c r="BX479" s="35">
        <v>123.7</v>
      </c>
      <c r="BY479" s="35">
        <v>123.7</v>
      </c>
      <c r="BZ479" s="35">
        <v>123.7</v>
      </c>
      <c r="CA479" s="35">
        <v>124.1</v>
      </c>
      <c r="CB479" s="35">
        <v>128.4</v>
      </c>
      <c r="CC479" s="35">
        <v>128.4</v>
      </c>
      <c r="CD479" s="35">
        <v>128.4</v>
      </c>
      <c r="CE479" s="35">
        <v>128.4</v>
      </c>
      <c r="CF479" s="35">
        <v>128.4</v>
      </c>
      <c r="CG479" s="35">
        <v>128.4</v>
      </c>
      <c r="CH479" s="35">
        <v>128.5</v>
      </c>
      <c r="CI479" s="35">
        <v>128.5</v>
      </c>
      <c r="CJ479" s="35">
        <v>128.5</v>
      </c>
      <c r="CK479" s="35">
        <v>128.6</v>
      </c>
      <c r="CL479" s="35">
        <v>128.6</v>
      </c>
    </row>
    <row r="480" spans="1:90">
      <c r="A480" s="43" t="s">
        <v>988</v>
      </c>
      <c r="B480" s="43" t="s">
        <v>989</v>
      </c>
      <c r="C480" s="34">
        <v>4.5969999999999997E-2</v>
      </c>
      <c r="D480" s="35">
        <v>101.3</v>
      </c>
      <c r="E480" s="35">
        <v>100.7</v>
      </c>
      <c r="F480" s="35">
        <v>102.5</v>
      </c>
      <c r="G480" s="35">
        <v>102.3</v>
      </c>
      <c r="H480" s="35">
        <v>102.3</v>
      </c>
      <c r="I480" s="35">
        <v>102.6</v>
      </c>
      <c r="J480" s="35">
        <v>102.6</v>
      </c>
      <c r="K480" s="35">
        <v>102.2</v>
      </c>
      <c r="L480" s="35">
        <v>102.7</v>
      </c>
      <c r="M480" s="35">
        <v>104.2</v>
      </c>
      <c r="N480" s="35">
        <v>104</v>
      </c>
      <c r="O480" s="35">
        <v>104</v>
      </c>
      <c r="P480" s="35">
        <v>105.3</v>
      </c>
      <c r="Q480" s="35">
        <v>105.3</v>
      </c>
      <c r="R480" s="35">
        <v>106.4</v>
      </c>
      <c r="S480" s="35">
        <v>106.8</v>
      </c>
      <c r="T480" s="35">
        <v>106.6</v>
      </c>
      <c r="U480" s="35">
        <v>106.6</v>
      </c>
      <c r="V480" s="35">
        <v>106.6</v>
      </c>
      <c r="W480" s="35">
        <v>106.6</v>
      </c>
      <c r="X480" s="35">
        <v>106.6</v>
      </c>
      <c r="Y480" s="35">
        <v>106.9</v>
      </c>
      <c r="Z480" s="35">
        <v>106.9</v>
      </c>
      <c r="AA480" s="35">
        <v>106.9</v>
      </c>
      <c r="AB480" s="35">
        <v>106.9</v>
      </c>
      <c r="AC480" s="35">
        <v>108.4</v>
      </c>
      <c r="AD480" s="35">
        <v>108.4</v>
      </c>
      <c r="AE480" s="35">
        <v>108.2</v>
      </c>
      <c r="AF480" s="35">
        <v>108.2</v>
      </c>
      <c r="AG480" s="35">
        <v>108.2</v>
      </c>
      <c r="AH480" s="35">
        <v>108.2</v>
      </c>
      <c r="AI480" s="35">
        <v>108.2</v>
      </c>
      <c r="AJ480" s="35">
        <v>108.2</v>
      </c>
      <c r="AK480" s="35">
        <v>108.2</v>
      </c>
      <c r="AL480" s="35">
        <v>108.2</v>
      </c>
      <c r="AM480" s="35">
        <v>108.9</v>
      </c>
      <c r="AN480" s="35">
        <v>108.9</v>
      </c>
      <c r="AO480" s="35">
        <v>108.9</v>
      </c>
      <c r="AP480" s="35">
        <v>108.9</v>
      </c>
      <c r="AQ480" s="35">
        <v>110.7</v>
      </c>
      <c r="AR480" s="35">
        <v>110.7</v>
      </c>
      <c r="AS480" s="35">
        <v>110.7</v>
      </c>
      <c r="AT480" s="35">
        <v>110.7</v>
      </c>
      <c r="AU480" s="35">
        <v>116.1</v>
      </c>
      <c r="AV480" s="35">
        <v>118</v>
      </c>
      <c r="AW480" s="35">
        <v>118</v>
      </c>
      <c r="AX480" s="35">
        <v>118</v>
      </c>
      <c r="AY480" s="35">
        <v>118</v>
      </c>
      <c r="AZ480" s="35">
        <v>121.9</v>
      </c>
      <c r="BA480" s="35">
        <v>121.9</v>
      </c>
      <c r="BB480" s="35">
        <v>123.5</v>
      </c>
      <c r="BC480" s="35">
        <v>125.9</v>
      </c>
      <c r="BD480" s="35">
        <v>125.9</v>
      </c>
      <c r="BE480" s="35">
        <v>125.1</v>
      </c>
      <c r="BF480" s="35">
        <v>123</v>
      </c>
      <c r="BG480" s="35">
        <v>123</v>
      </c>
      <c r="BH480" s="35">
        <v>122.4</v>
      </c>
      <c r="BI480" s="35">
        <v>122.4</v>
      </c>
      <c r="BJ480" s="35">
        <v>123</v>
      </c>
      <c r="BK480" s="35">
        <v>124.4</v>
      </c>
      <c r="BL480" s="35">
        <v>123.3</v>
      </c>
      <c r="BM480" s="35">
        <v>123.4</v>
      </c>
      <c r="BN480" s="35">
        <v>123.4</v>
      </c>
      <c r="BO480" s="35">
        <v>123.1</v>
      </c>
      <c r="BP480" s="35">
        <v>123.1</v>
      </c>
      <c r="BQ480" s="35">
        <v>123.1</v>
      </c>
      <c r="BR480" s="35">
        <v>123.1</v>
      </c>
      <c r="BS480" s="35">
        <v>123.1</v>
      </c>
      <c r="BT480" s="35">
        <v>123.1</v>
      </c>
      <c r="BU480" s="35">
        <v>123.1</v>
      </c>
      <c r="BV480" s="35">
        <v>123.1</v>
      </c>
      <c r="BW480" s="35">
        <v>123.1</v>
      </c>
      <c r="BX480" s="35">
        <v>123.1</v>
      </c>
      <c r="BY480" s="35">
        <v>123.3</v>
      </c>
      <c r="BZ480" s="35">
        <v>123.4</v>
      </c>
      <c r="CA480" s="35">
        <v>123.3</v>
      </c>
      <c r="CB480" s="35">
        <v>122.9</v>
      </c>
      <c r="CC480" s="35">
        <v>122.9</v>
      </c>
      <c r="CD480" s="35">
        <v>123.1</v>
      </c>
      <c r="CE480" s="35">
        <v>123.7</v>
      </c>
      <c r="CF480" s="35">
        <v>123.7</v>
      </c>
      <c r="CG480" s="35">
        <v>123.7</v>
      </c>
      <c r="CH480" s="35">
        <v>123.7</v>
      </c>
      <c r="CI480" s="35">
        <v>123.7</v>
      </c>
      <c r="CJ480" s="35">
        <v>123.7</v>
      </c>
      <c r="CK480" s="35">
        <v>123.7</v>
      </c>
      <c r="CL480" s="35">
        <v>123.3</v>
      </c>
    </row>
    <row r="481" spans="1:90">
      <c r="A481" s="43" t="s">
        <v>990</v>
      </c>
      <c r="B481" s="43" t="s">
        <v>991</v>
      </c>
      <c r="C481" s="34">
        <v>9.58E-3</v>
      </c>
      <c r="D481" s="35">
        <v>100.3</v>
      </c>
      <c r="E481" s="35">
        <v>103.6</v>
      </c>
      <c r="F481" s="35">
        <v>103.5</v>
      </c>
      <c r="G481" s="35">
        <v>103.5</v>
      </c>
      <c r="H481" s="35">
        <v>103.9</v>
      </c>
      <c r="I481" s="35">
        <v>99.3</v>
      </c>
      <c r="J481" s="35">
        <v>98.9</v>
      </c>
      <c r="K481" s="35">
        <v>98.9</v>
      </c>
      <c r="L481" s="35">
        <v>98.9</v>
      </c>
      <c r="M481" s="35">
        <v>100</v>
      </c>
      <c r="N481" s="35">
        <v>100</v>
      </c>
      <c r="O481" s="35">
        <v>100</v>
      </c>
      <c r="P481" s="35">
        <v>100</v>
      </c>
      <c r="Q481" s="35">
        <v>100.9</v>
      </c>
      <c r="R481" s="35">
        <v>100.2</v>
      </c>
      <c r="S481" s="35">
        <v>99</v>
      </c>
      <c r="T481" s="35">
        <v>99</v>
      </c>
      <c r="U481" s="35">
        <v>100.3</v>
      </c>
      <c r="V481" s="35">
        <v>100.3</v>
      </c>
      <c r="W481" s="35">
        <v>100.1</v>
      </c>
      <c r="X481" s="35">
        <v>100.1</v>
      </c>
      <c r="Y481" s="35">
        <v>100.4</v>
      </c>
      <c r="Z481" s="35">
        <v>100.4</v>
      </c>
      <c r="AA481" s="35">
        <v>100.4</v>
      </c>
      <c r="AB481" s="35">
        <v>100.4</v>
      </c>
      <c r="AC481" s="35">
        <v>100.4</v>
      </c>
      <c r="AD481" s="35">
        <v>99.4</v>
      </c>
      <c r="AE481" s="35">
        <v>103.8</v>
      </c>
      <c r="AF481" s="35">
        <v>103.8</v>
      </c>
      <c r="AG481" s="35">
        <v>103.8</v>
      </c>
      <c r="AH481" s="35">
        <v>103.8</v>
      </c>
      <c r="AI481" s="35">
        <v>103.8</v>
      </c>
      <c r="AJ481" s="35">
        <v>103.8</v>
      </c>
      <c r="AK481" s="35">
        <v>104.6</v>
      </c>
      <c r="AL481" s="35">
        <v>104.6</v>
      </c>
      <c r="AM481" s="35">
        <v>104.1</v>
      </c>
      <c r="AN481" s="35">
        <v>104.1</v>
      </c>
      <c r="AO481" s="35">
        <v>104.1</v>
      </c>
      <c r="AP481" s="35">
        <v>104.1</v>
      </c>
      <c r="AQ481" s="35">
        <v>106.2</v>
      </c>
      <c r="AR481" s="35">
        <v>106.2</v>
      </c>
      <c r="AS481" s="35">
        <v>107.3</v>
      </c>
      <c r="AT481" s="35">
        <v>107.3</v>
      </c>
      <c r="AU481" s="35">
        <v>107.3</v>
      </c>
      <c r="AV481" s="35">
        <v>107.8</v>
      </c>
      <c r="AW481" s="35">
        <v>107.8</v>
      </c>
      <c r="AX481" s="35">
        <v>107.5</v>
      </c>
      <c r="AY481" s="35">
        <v>107.5</v>
      </c>
      <c r="AZ481" s="35">
        <v>112</v>
      </c>
      <c r="BA481" s="35">
        <v>112</v>
      </c>
      <c r="BB481" s="35">
        <v>111.7</v>
      </c>
      <c r="BC481" s="35">
        <v>116.5</v>
      </c>
      <c r="BD481" s="35">
        <v>116.5</v>
      </c>
      <c r="BE481" s="35">
        <v>116.5</v>
      </c>
      <c r="BF481" s="35">
        <v>116.5</v>
      </c>
      <c r="BG481" s="35">
        <v>116.5</v>
      </c>
      <c r="BH481" s="35">
        <v>117.8</v>
      </c>
      <c r="BI481" s="35">
        <v>118.8</v>
      </c>
      <c r="BJ481" s="35">
        <v>122</v>
      </c>
      <c r="BK481" s="35">
        <v>122.3</v>
      </c>
      <c r="BL481" s="35">
        <v>122.3</v>
      </c>
      <c r="BM481" s="35">
        <v>122.3</v>
      </c>
      <c r="BN481" s="35">
        <v>122.8</v>
      </c>
      <c r="BO481" s="35">
        <v>122.9</v>
      </c>
      <c r="BP481" s="35">
        <v>122.9</v>
      </c>
      <c r="BQ481" s="35">
        <v>122.9</v>
      </c>
      <c r="BR481" s="35">
        <v>122.9</v>
      </c>
      <c r="BS481" s="35">
        <v>122.9</v>
      </c>
      <c r="BT481" s="35">
        <v>122.9</v>
      </c>
      <c r="BU481" s="35">
        <v>122.9</v>
      </c>
      <c r="BV481" s="35">
        <v>122.9</v>
      </c>
      <c r="BW481" s="35">
        <v>122.9</v>
      </c>
      <c r="BX481" s="35">
        <v>122.9</v>
      </c>
      <c r="BY481" s="35">
        <v>123.7</v>
      </c>
      <c r="BZ481" s="35">
        <v>124.3</v>
      </c>
      <c r="CA481" s="35">
        <v>125.5</v>
      </c>
      <c r="CB481" s="35">
        <v>124.8</v>
      </c>
      <c r="CC481" s="35">
        <v>124.8</v>
      </c>
      <c r="CD481" s="35">
        <v>124.8</v>
      </c>
      <c r="CE481" s="35">
        <v>125.3</v>
      </c>
      <c r="CF481" s="35">
        <v>126.5</v>
      </c>
      <c r="CG481" s="35">
        <v>125.1</v>
      </c>
      <c r="CH481" s="35">
        <v>122.9</v>
      </c>
      <c r="CI481" s="35">
        <v>123.6</v>
      </c>
      <c r="CJ481" s="35">
        <v>123.8</v>
      </c>
      <c r="CK481" s="35">
        <v>123.8</v>
      </c>
      <c r="CL481" s="35">
        <v>124.7</v>
      </c>
    </row>
    <row r="482" spans="1:90">
      <c r="A482" s="43" t="s">
        <v>992</v>
      </c>
      <c r="B482" s="43" t="s">
        <v>993</v>
      </c>
      <c r="C482" s="34">
        <v>3.6850000000000001E-2</v>
      </c>
      <c r="D482" s="35">
        <v>101.8</v>
      </c>
      <c r="E482" s="35">
        <v>102.1</v>
      </c>
      <c r="F482" s="35">
        <v>102</v>
      </c>
      <c r="G482" s="35">
        <v>104.2</v>
      </c>
      <c r="H482" s="35">
        <v>104.9</v>
      </c>
      <c r="I482" s="35">
        <v>105.5</v>
      </c>
      <c r="J482" s="35">
        <v>107.2</v>
      </c>
      <c r="K482" s="35">
        <v>108.1</v>
      </c>
      <c r="L482" s="35">
        <v>110.2</v>
      </c>
      <c r="M482" s="35">
        <v>110.7</v>
      </c>
      <c r="N482" s="35">
        <v>110.1</v>
      </c>
      <c r="O482" s="35">
        <v>110.6</v>
      </c>
      <c r="P482" s="35">
        <v>110.1</v>
      </c>
      <c r="Q482" s="35">
        <v>110.1</v>
      </c>
      <c r="R482" s="35">
        <v>110.1</v>
      </c>
      <c r="S482" s="35">
        <v>110.1</v>
      </c>
      <c r="T482" s="35">
        <v>112.1</v>
      </c>
      <c r="U482" s="35">
        <v>112.1</v>
      </c>
      <c r="V482" s="35">
        <v>112.7</v>
      </c>
      <c r="W482" s="35">
        <v>112.7</v>
      </c>
      <c r="X482" s="35">
        <v>112.7</v>
      </c>
      <c r="Y482" s="35">
        <v>113.5</v>
      </c>
      <c r="Z482" s="35">
        <v>113.7</v>
      </c>
      <c r="AA482" s="35">
        <v>113.7</v>
      </c>
      <c r="AB482" s="35">
        <v>117.2</v>
      </c>
      <c r="AC482" s="35">
        <v>117.3</v>
      </c>
      <c r="AD482" s="35">
        <v>116.6</v>
      </c>
      <c r="AE482" s="35">
        <v>116.6</v>
      </c>
      <c r="AF482" s="35">
        <v>120</v>
      </c>
      <c r="AG482" s="35">
        <v>120</v>
      </c>
      <c r="AH482" s="35">
        <v>121.8</v>
      </c>
      <c r="AI482" s="35">
        <v>121.8</v>
      </c>
      <c r="AJ482" s="35">
        <v>121.6</v>
      </c>
      <c r="AK482" s="35">
        <v>121.6</v>
      </c>
      <c r="AL482" s="35">
        <v>121.6</v>
      </c>
      <c r="AM482" s="35">
        <v>122.5</v>
      </c>
      <c r="AN482" s="35">
        <v>123</v>
      </c>
      <c r="AO482" s="35">
        <v>123</v>
      </c>
      <c r="AP482" s="35">
        <v>120.5</v>
      </c>
      <c r="AQ482" s="35">
        <v>121.4</v>
      </c>
      <c r="AR482" s="35">
        <v>121.4</v>
      </c>
      <c r="AS482" s="35">
        <v>122.5</v>
      </c>
      <c r="AT482" s="35">
        <v>122.5</v>
      </c>
      <c r="AU482" s="35">
        <v>122.8</v>
      </c>
      <c r="AV482" s="35">
        <v>122.3</v>
      </c>
      <c r="AW482" s="35">
        <v>122.3</v>
      </c>
      <c r="AX482" s="35">
        <v>122.3</v>
      </c>
      <c r="AY482" s="35">
        <v>122.6</v>
      </c>
      <c r="AZ482" s="35">
        <v>122.6</v>
      </c>
      <c r="BA482" s="35">
        <v>122.5</v>
      </c>
      <c r="BB482" s="35">
        <v>124.3</v>
      </c>
      <c r="BC482" s="35">
        <v>124.8</v>
      </c>
      <c r="BD482" s="35">
        <v>125.4</v>
      </c>
      <c r="BE482" s="35">
        <v>125.4</v>
      </c>
      <c r="BF482" s="35">
        <v>125.4</v>
      </c>
      <c r="BG482" s="35">
        <v>126.3</v>
      </c>
      <c r="BH482" s="35">
        <v>126.8</v>
      </c>
      <c r="BI482" s="35">
        <v>126.8</v>
      </c>
      <c r="BJ482" s="35">
        <v>127</v>
      </c>
      <c r="BK482" s="35">
        <v>127</v>
      </c>
      <c r="BL482" s="35">
        <v>127</v>
      </c>
      <c r="BM482" s="35">
        <v>127</v>
      </c>
      <c r="BN482" s="35">
        <v>128</v>
      </c>
      <c r="BO482" s="35">
        <v>128.4</v>
      </c>
      <c r="BP482" s="35">
        <v>128.4</v>
      </c>
      <c r="BQ482" s="35">
        <v>128.4</v>
      </c>
      <c r="BR482" s="35">
        <v>128.4</v>
      </c>
      <c r="BS482" s="35">
        <v>128.4</v>
      </c>
      <c r="BT482" s="35">
        <v>128.4</v>
      </c>
      <c r="BU482" s="35">
        <v>128.4</v>
      </c>
      <c r="BV482" s="35">
        <v>128.4</v>
      </c>
      <c r="BW482" s="35">
        <v>128.4</v>
      </c>
      <c r="BX482" s="35">
        <v>127.5</v>
      </c>
      <c r="BY482" s="35">
        <v>127.5</v>
      </c>
      <c r="BZ482" s="35">
        <v>127.8</v>
      </c>
      <c r="CA482" s="35">
        <v>128.30000000000001</v>
      </c>
      <c r="CB482" s="35">
        <v>128.80000000000001</v>
      </c>
      <c r="CC482" s="35">
        <v>128.69999999999999</v>
      </c>
      <c r="CD482" s="35">
        <v>129.30000000000001</v>
      </c>
      <c r="CE482" s="35">
        <v>130.30000000000001</v>
      </c>
      <c r="CF482" s="35">
        <v>130.6</v>
      </c>
      <c r="CG482" s="35">
        <v>130.30000000000001</v>
      </c>
      <c r="CH482" s="35">
        <v>130.30000000000001</v>
      </c>
      <c r="CI482" s="35">
        <v>130.30000000000001</v>
      </c>
      <c r="CJ482" s="35">
        <v>130.5</v>
      </c>
      <c r="CK482" s="35">
        <v>130.6</v>
      </c>
      <c r="CL482" s="35">
        <v>130.9</v>
      </c>
    </row>
    <row r="483" spans="1:90">
      <c r="A483" s="43" t="s">
        <v>994</v>
      </c>
      <c r="B483" s="43" t="s">
        <v>995</v>
      </c>
      <c r="C483" s="34">
        <v>2.6579999999999999E-2</v>
      </c>
      <c r="D483" s="35">
        <v>100</v>
      </c>
      <c r="E483" s="35">
        <v>100</v>
      </c>
      <c r="F483" s="35">
        <v>100</v>
      </c>
      <c r="G483" s="35">
        <v>97</v>
      </c>
      <c r="H483" s="35">
        <v>97</v>
      </c>
      <c r="I483" s="35">
        <v>97</v>
      </c>
      <c r="J483" s="35">
        <v>97.1</v>
      </c>
      <c r="K483" s="35">
        <v>97.1</v>
      </c>
      <c r="L483" s="35">
        <v>97.1</v>
      </c>
      <c r="M483" s="35">
        <v>97.1</v>
      </c>
      <c r="N483" s="35">
        <v>97.1</v>
      </c>
      <c r="O483" s="35">
        <v>97.1</v>
      </c>
      <c r="P483" s="35">
        <v>97.1</v>
      </c>
      <c r="Q483" s="35">
        <v>97.1</v>
      </c>
      <c r="R483" s="35">
        <v>92.3</v>
      </c>
      <c r="S483" s="35">
        <v>92.1</v>
      </c>
      <c r="T483" s="35">
        <v>92.1</v>
      </c>
      <c r="U483" s="35">
        <v>92.1</v>
      </c>
      <c r="V483" s="35">
        <v>92.1</v>
      </c>
      <c r="W483" s="35">
        <v>92.1</v>
      </c>
      <c r="X483" s="35">
        <v>92.1</v>
      </c>
      <c r="Y483" s="35">
        <v>92.1</v>
      </c>
      <c r="Z483" s="35">
        <v>92.1</v>
      </c>
      <c r="AA483" s="35">
        <v>92.1</v>
      </c>
      <c r="AB483" s="35">
        <v>92.1</v>
      </c>
      <c r="AC483" s="35">
        <v>92.1</v>
      </c>
      <c r="AD483" s="35">
        <v>92.2</v>
      </c>
      <c r="AE483" s="35">
        <v>91.3</v>
      </c>
      <c r="AF483" s="35">
        <v>91.3</v>
      </c>
      <c r="AG483" s="35">
        <v>91.3</v>
      </c>
      <c r="AH483" s="35">
        <v>91.3</v>
      </c>
      <c r="AI483" s="35">
        <v>91.3</v>
      </c>
      <c r="AJ483" s="35">
        <v>91.3</v>
      </c>
      <c r="AK483" s="35">
        <v>91.3</v>
      </c>
      <c r="AL483" s="35">
        <v>91.3</v>
      </c>
      <c r="AM483" s="35">
        <v>91.3</v>
      </c>
      <c r="AN483" s="35">
        <v>94</v>
      </c>
      <c r="AO483" s="35">
        <v>94</v>
      </c>
      <c r="AP483" s="35">
        <v>95.1</v>
      </c>
      <c r="AQ483" s="35">
        <v>96.4</v>
      </c>
      <c r="AR483" s="35">
        <v>97.9</v>
      </c>
      <c r="AS483" s="35">
        <v>96.4</v>
      </c>
      <c r="AT483" s="35">
        <v>97.4</v>
      </c>
      <c r="AU483" s="35">
        <v>99.1</v>
      </c>
      <c r="AV483" s="35">
        <v>97.7</v>
      </c>
      <c r="AW483" s="35">
        <v>98.6</v>
      </c>
      <c r="AX483" s="35">
        <v>98.6</v>
      </c>
      <c r="AY483" s="35">
        <v>98.2</v>
      </c>
      <c r="AZ483" s="35">
        <v>98.4</v>
      </c>
      <c r="BA483" s="35">
        <v>98</v>
      </c>
      <c r="BB483" s="35">
        <v>95.7</v>
      </c>
      <c r="BC483" s="35">
        <v>98.4</v>
      </c>
      <c r="BD483" s="35">
        <v>98.7</v>
      </c>
      <c r="BE483" s="35">
        <v>97.4</v>
      </c>
      <c r="BF483" s="35">
        <v>97.8</v>
      </c>
      <c r="BG483" s="35">
        <v>99.4</v>
      </c>
      <c r="BH483" s="35">
        <v>99.9</v>
      </c>
      <c r="BI483" s="35">
        <v>100.6</v>
      </c>
      <c r="BJ483" s="35">
        <v>102.2</v>
      </c>
      <c r="BK483" s="35">
        <v>98</v>
      </c>
      <c r="BL483" s="35">
        <v>101.3</v>
      </c>
      <c r="BM483" s="35">
        <v>101.8</v>
      </c>
      <c r="BN483" s="35">
        <v>102.5</v>
      </c>
      <c r="BO483" s="35">
        <v>101.9</v>
      </c>
      <c r="BP483" s="35">
        <v>102.9</v>
      </c>
      <c r="BQ483" s="35">
        <v>102.7</v>
      </c>
      <c r="BR483" s="35">
        <v>102.7</v>
      </c>
      <c r="BS483" s="35">
        <v>102.7</v>
      </c>
      <c r="BT483" s="35">
        <v>102.7</v>
      </c>
      <c r="BU483" s="35">
        <v>102.7</v>
      </c>
      <c r="BV483" s="35">
        <v>102.7</v>
      </c>
      <c r="BW483" s="35">
        <v>104.4</v>
      </c>
      <c r="BX483" s="35">
        <v>103.8</v>
      </c>
      <c r="BY483" s="35">
        <v>106.7</v>
      </c>
      <c r="BZ483" s="35">
        <v>107.9</v>
      </c>
      <c r="CA483" s="35">
        <v>115.7</v>
      </c>
      <c r="CB483" s="35">
        <v>116.9</v>
      </c>
      <c r="CC483" s="35">
        <v>119.6</v>
      </c>
      <c r="CD483" s="35">
        <v>120.2</v>
      </c>
      <c r="CE483" s="35">
        <v>122.3</v>
      </c>
      <c r="CF483" s="35">
        <v>124</v>
      </c>
      <c r="CG483" s="35">
        <v>125.5</v>
      </c>
      <c r="CH483" s="35">
        <v>126.1</v>
      </c>
      <c r="CI483" s="35">
        <v>125.5</v>
      </c>
      <c r="CJ483" s="35">
        <v>125.5</v>
      </c>
      <c r="CK483" s="35">
        <v>125.3</v>
      </c>
      <c r="CL483" s="35">
        <v>124.6</v>
      </c>
    </row>
    <row r="484" spans="1:90">
      <c r="A484" s="43" t="s">
        <v>996</v>
      </c>
      <c r="B484" s="43" t="s">
        <v>997</v>
      </c>
      <c r="C484" s="34">
        <v>5.2769999999999997E-2</v>
      </c>
      <c r="D484" s="35">
        <v>98.4</v>
      </c>
      <c r="E484" s="35">
        <v>98.5</v>
      </c>
      <c r="F484" s="35">
        <v>98.8</v>
      </c>
      <c r="G484" s="35">
        <v>98.4</v>
      </c>
      <c r="H484" s="35">
        <v>98.9</v>
      </c>
      <c r="I484" s="35">
        <v>99.3</v>
      </c>
      <c r="J484" s="35">
        <v>99.3</v>
      </c>
      <c r="K484" s="35">
        <v>99.3</v>
      </c>
      <c r="L484" s="35">
        <v>99.3</v>
      </c>
      <c r="M484" s="35">
        <v>99.8</v>
      </c>
      <c r="N484" s="35">
        <v>100.8</v>
      </c>
      <c r="O484" s="35">
        <v>101.2</v>
      </c>
      <c r="P484" s="35">
        <v>103.6</v>
      </c>
      <c r="Q484" s="35">
        <v>104.4</v>
      </c>
      <c r="R484" s="35">
        <v>104.4</v>
      </c>
      <c r="S484" s="35">
        <v>103.7</v>
      </c>
      <c r="T484" s="35">
        <v>104.3</v>
      </c>
      <c r="U484" s="35">
        <v>104.3</v>
      </c>
      <c r="V484" s="35">
        <v>104.4</v>
      </c>
      <c r="W484" s="35">
        <v>104.6</v>
      </c>
      <c r="X484" s="35">
        <v>104.8</v>
      </c>
      <c r="Y484" s="35">
        <v>104.8</v>
      </c>
      <c r="Z484" s="35">
        <v>104.4</v>
      </c>
      <c r="AA484" s="35">
        <v>104.7</v>
      </c>
      <c r="AB484" s="35">
        <v>104.7</v>
      </c>
      <c r="AC484" s="35">
        <v>104.9</v>
      </c>
      <c r="AD484" s="35">
        <v>106.3</v>
      </c>
      <c r="AE484" s="35">
        <v>107.3</v>
      </c>
      <c r="AF484" s="35">
        <v>107.4</v>
      </c>
      <c r="AG484" s="35">
        <v>107.4</v>
      </c>
      <c r="AH484" s="35">
        <v>107.5</v>
      </c>
      <c r="AI484" s="35">
        <v>107.6</v>
      </c>
      <c r="AJ484" s="35">
        <v>107.6</v>
      </c>
      <c r="AK484" s="35">
        <v>107.6</v>
      </c>
      <c r="AL484" s="35">
        <v>107.6</v>
      </c>
      <c r="AM484" s="35">
        <v>108.1</v>
      </c>
      <c r="AN484" s="35">
        <v>107.8</v>
      </c>
      <c r="AO484" s="35">
        <v>107.8</v>
      </c>
      <c r="AP484" s="35">
        <v>107.9</v>
      </c>
      <c r="AQ484" s="35">
        <v>109.2</v>
      </c>
      <c r="AR484" s="35">
        <v>110.3</v>
      </c>
      <c r="AS484" s="35">
        <v>110.3</v>
      </c>
      <c r="AT484" s="35">
        <v>110.1</v>
      </c>
      <c r="AU484" s="35">
        <v>110.9</v>
      </c>
      <c r="AV484" s="35">
        <v>111</v>
      </c>
      <c r="AW484" s="35">
        <v>111</v>
      </c>
      <c r="AX484" s="35">
        <v>111</v>
      </c>
      <c r="AY484" s="35">
        <v>110.3</v>
      </c>
      <c r="AZ484" s="35">
        <v>110</v>
      </c>
      <c r="BA484" s="35">
        <v>110.6</v>
      </c>
      <c r="BB484" s="35">
        <v>111.1</v>
      </c>
      <c r="BC484" s="35">
        <v>111</v>
      </c>
      <c r="BD484" s="35">
        <v>111</v>
      </c>
      <c r="BE484" s="35">
        <v>111</v>
      </c>
      <c r="BF484" s="35">
        <v>112.7</v>
      </c>
      <c r="BG484" s="35">
        <v>113.2</v>
      </c>
      <c r="BH484" s="35">
        <v>113.7</v>
      </c>
      <c r="BI484" s="35">
        <v>114.2</v>
      </c>
      <c r="BJ484" s="35">
        <v>116.3</v>
      </c>
      <c r="BK484" s="35">
        <v>116.5</v>
      </c>
      <c r="BL484" s="35">
        <v>117.4</v>
      </c>
      <c r="BM484" s="35">
        <v>118.3</v>
      </c>
      <c r="BN484" s="35">
        <v>118.6</v>
      </c>
      <c r="BO484" s="35">
        <v>118.7</v>
      </c>
      <c r="BP484" s="35">
        <v>118.6</v>
      </c>
      <c r="BQ484" s="35">
        <v>118.6</v>
      </c>
      <c r="BR484" s="35">
        <v>118.6</v>
      </c>
      <c r="BS484" s="35">
        <v>118.6</v>
      </c>
      <c r="BT484" s="35">
        <v>118.6</v>
      </c>
      <c r="BU484" s="35">
        <v>118.5</v>
      </c>
      <c r="BV484" s="35">
        <v>118.5</v>
      </c>
      <c r="BW484" s="35">
        <v>118.5</v>
      </c>
      <c r="BX484" s="35">
        <v>118.3</v>
      </c>
      <c r="BY484" s="35">
        <v>117.8</v>
      </c>
      <c r="BZ484" s="35">
        <v>118.9</v>
      </c>
      <c r="CA484" s="35">
        <v>121.4</v>
      </c>
      <c r="CB484" s="35">
        <v>122.9</v>
      </c>
      <c r="CC484" s="35">
        <v>123.3</v>
      </c>
      <c r="CD484" s="35">
        <v>123.3</v>
      </c>
      <c r="CE484" s="35">
        <v>123.1</v>
      </c>
      <c r="CF484" s="35">
        <v>124.2</v>
      </c>
      <c r="CG484" s="35">
        <v>124.7</v>
      </c>
      <c r="CH484" s="35">
        <v>124.7</v>
      </c>
      <c r="CI484" s="35">
        <v>124.7</v>
      </c>
      <c r="CJ484" s="35">
        <v>124.7</v>
      </c>
      <c r="CK484" s="35">
        <v>125</v>
      </c>
      <c r="CL484" s="35">
        <v>125.3</v>
      </c>
    </row>
    <row r="485" spans="1:90">
      <c r="A485" s="43" t="s">
        <v>998</v>
      </c>
      <c r="B485" s="43" t="s">
        <v>999</v>
      </c>
      <c r="C485" s="34">
        <v>6.8729999999999999E-2</v>
      </c>
      <c r="D485" s="35">
        <v>99.5</v>
      </c>
      <c r="E485" s="35">
        <v>102.1</v>
      </c>
      <c r="F485" s="35">
        <v>100.7</v>
      </c>
      <c r="G485" s="35">
        <v>99.6</v>
      </c>
      <c r="H485" s="35">
        <v>100.8</v>
      </c>
      <c r="I485" s="35">
        <v>101.3</v>
      </c>
      <c r="J485" s="35">
        <v>101.5</v>
      </c>
      <c r="K485" s="35">
        <v>101.6</v>
      </c>
      <c r="L485" s="35">
        <v>102.6</v>
      </c>
      <c r="M485" s="35">
        <v>102.6</v>
      </c>
      <c r="N485" s="35">
        <v>102.6</v>
      </c>
      <c r="O485" s="35">
        <v>102.6</v>
      </c>
      <c r="P485" s="35">
        <v>102.6</v>
      </c>
      <c r="Q485" s="35">
        <v>102.6</v>
      </c>
      <c r="R485" s="35">
        <v>102.6</v>
      </c>
      <c r="S485" s="35">
        <v>104.6</v>
      </c>
      <c r="T485" s="35">
        <v>104.6</v>
      </c>
      <c r="U485" s="35">
        <v>104.6</v>
      </c>
      <c r="V485" s="35">
        <v>104.6</v>
      </c>
      <c r="W485" s="35">
        <v>104.6</v>
      </c>
      <c r="X485" s="35">
        <v>104.6</v>
      </c>
      <c r="Y485" s="35">
        <v>104.6</v>
      </c>
      <c r="Z485" s="35">
        <v>104.6</v>
      </c>
      <c r="AA485" s="35">
        <v>104.9</v>
      </c>
      <c r="AB485" s="35">
        <v>104.9</v>
      </c>
      <c r="AC485" s="35">
        <v>104.9</v>
      </c>
      <c r="AD485" s="35">
        <v>104.9</v>
      </c>
      <c r="AE485" s="35">
        <v>104.9</v>
      </c>
      <c r="AF485" s="35">
        <v>104.9</v>
      </c>
      <c r="AG485" s="35">
        <v>104.9</v>
      </c>
      <c r="AH485" s="35">
        <v>104.9</v>
      </c>
      <c r="AI485" s="35">
        <v>104.9</v>
      </c>
      <c r="AJ485" s="35">
        <v>104.9</v>
      </c>
      <c r="AK485" s="35">
        <v>104.9</v>
      </c>
      <c r="AL485" s="35">
        <v>104.9</v>
      </c>
      <c r="AM485" s="35">
        <v>104.9</v>
      </c>
      <c r="AN485" s="35">
        <v>104.9</v>
      </c>
      <c r="AO485" s="35">
        <v>104.9</v>
      </c>
      <c r="AP485" s="35">
        <v>104.9</v>
      </c>
      <c r="AQ485" s="35">
        <v>104.9</v>
      </c>
      <c r="AR485" s="35">
        <v>104.9</v>
      </c>
      <c r="AS485" s="35">
        <v>104.9</v>
      </c>
      <c r="AT485" s="35">
        <v>104.9</v>
      </c>
      <c r="AU485" s="35">
        <v>104.9</v>
      </c>
      <c r="AV485" s="35">
        <v>106.6</v>
      </c>
      <c r="AW485" s="35">
        <v>106.6</v>
      </c>
      <c r="AX485" s="35">
        <v>106.6</v>
      </c>
      <c r="AY485" s="35">
        <v>106.6</v>
      </c>
      <c r="AZ485" s="35">
        <v>106.6</v>
      </c>
      <c r="BA485" s="35">
        <v>106.6</v>
      </c>
      <c r="BB485" s="35">
        <v>106.6</v>
      </c>
      <c r="BC485" s="35">
        <v>106.6</v>
      </c>
      <c r="BD485" s="35">
        <v>106.6</v>
      </c>
      <c r="BE485" s="35">
        <v>106.6</v>
      </c>
      <c r="BF485" s="35">
        <v>106.6</v>
      </c>
      <c r="BG485" s="35">
        <v>106.6</v>
      </c>
      <c r="BH485" s="35">
        <v>106.6</v>
      </c>
      <c r="BI485" s="35">
        <v>106.6</v>
      </c>
      <c r="BJ485" s="35">
        <v>106.6</v>
      </c>
      <c r="BK485" s="35">
        <v>116</v>
      </c>
      <c r="BL485" s="35">
        <v>116</v>
      </c>
      <c r="BM485" s="35">
        <v>105.5</v>
      </c>
      <c r="BN485" s="35">
        <v>104.2</v>
      </c>
      <c r="BO485" s="35">
        <v>113.3</v>
      </c>
      <c r="BP485" s="35">
        <v>113.3</v>
      </c>
      <c r="BQ485" s="35">
        <v>113.3</v>
      </c>
      <c r="BR485" s="35">
        <v>113.3</v>
      </c>
      <c r="BS485" s="35">
        <v>113.3</v>
      </c>
      <c r="BT485" s="35">
        <v>113.3</v>
      </c>
      <c r="BU485" s="35">
        <v>113.3</v>
      </c>
      <c r="BV485" s="35">
        <v>113.3</v>
      </c>
      <c r="BW485" s="35">
        <v>113.3</v>
      </c>
      <c r="BX485" s="35">
        <v>112.7</v>
      </c>
      <c r="BY485" s="35">
        <v>112.7</v>
      </c>
      <c r="BZ485" s="35">
        <v>112.7</v>
      </c>
      <c r="CA485" s="35">
        <v>112.7</v>
      </c>
      <c r="CB485" s="35">
        <v>112.7</v>
      </c>
      <c r="CC485" s="35">
        <v>112.7</v>
      </c>
      <c r="CD485" s="35">
        <v>112.7</v>
      </c>
      <c r="CE485" s="35">
        <v>112.7</v>
      </c>
      <c r="CF485" s="35">
        <v>112.7</v>
      </c>
      <c r="CG485" s="35">
        <v>112.7</v>
      </c>
      <c r="CH485" s="35">
        <v>112.7</v>
      </c>
      <c r="CI485" s="35">
        <v>112.7</v>
      </c>
      <c r="CJ485" s="35">
        <v>112.7</v>
      </c>
      <c r="CK485" s="35">
        <v>112.7</v>
      </c>
      <c r="CL485" s="35">
        <v>112.7</v>
      </c>
    </row>
    <row r="486" spans="1:90">
      <c r="A486" s="43" t="s">
        <v>1000</v>
      </c>
      <c r="B486" s="43" t="s">
        <v>1001</v>
      </c>
      <c r="C486" s="34">
        <v>1.1304799999999999</v>
      </c>
      <c r="D486" s="35">
        <v>100.7</v>
      </c>
      <c r="E486" s="35">
        <v>100.5</v>
      </c>
      <c r="F486" s="35">
        <v>100.8</v>
      </c>
      <c r="G486" s="35">
        <v>102.2</v>
      </c>
      <c r="H486" s="35">
        <v>102.7</v>
      </c>
      <c r="I486" s="35">
        <v>103.3</v>
      </c>
      <c r="J486" s="35">
        <v>103.9</v>
      </c>
      <c r="K486" s="35">
        <v>103.8</v>
      </c>
      <c r="L486" s="35">
        <v>104.8</v>
      </c>
      <c r="M486" s="35">
        <v>104.8</v>
      </c>
      <c r="N486" s="35">
        <v>104.7</v>
      </c>
      <c r="O486" s="35">
        <v>104.5</v>
      </c>
      <c r="P486" s="35">
        <v>105</v>
      </c>
      <c r="Q486" s="35">
        <v>106.3</v>
      </c>
      <c r="R486" s="35">
        <v>107.9</v>
      </c>
      <c r="S486" s="35">
        <v>109.6</v>
      </c>
      <c r="T486" s="35">
        <v>109.7</v>
      </c>
      <c r="U486" s="35">
        <v>109.4</v>
      </c>
      <c r="V486" s="35">
        <v>109.5</v>
      </c>
      <c r="W486" s="35">
        <v>110</v>
      </c>
      <c r="X486" s="35">
        <v>110.6</v>
      </c>
      <c r="Y486" s="35">
        <v>111</v>
      </c>
      <c r="Z486" s="35">
        <v>111.5</v>
      </c>
      <c r="AA486" s="35">
        <v>112.4</v>
      </c>
      <c r="AB486" s="35">
        <v>112.6</v>
      </c>
      <c r="AC486" s="35">
        <v>113.2</v>
      </c>
      <c r="AD486" s="35">
        <v>114.1</v>
      </c>
      <c r="AE486" s="35">
        <v>116.1</v>
      </c>
      <c r="AF486" s="35">
        <v>116.5</v>
      </c>
      <c r="AG486" s="35">
        <v>116.9</v>
      </c>
      <c r="AH486" s="35">
        <v>117.5</v>
      </c>
      <c r="AI486" s="35">
        <v>118</v>
      </c>
      <c r="AJ486" s="35">
        <v>118.4</v>
      </c>
      <c r="AK486" s="35">
        <v>118.7</v>
      </c>
      <c r="AL486" s="35">
        <v>119.4</v>
      </c>
      <c r="AM486" s="35">
        <v>120.2</v>
      </c>
      <c r="AN486" s="35">
        <v>121.6</v>
      </c>
      <c r="AO486" s="35">
        <v>122.3</v>
      </c>
      <c r="AP486" s="35">
        <v>123.8</v>
      </c>
      <c r="AQ486" s="35">
        <v>124.9</v>
      </c>
      <c r="AR486" s="35">
        <v>125.9</v>
      </c>
      <c r="AS486" s="35">
        <v>127</v>
      </c>
      <c r="AT486" s="35">
        <v>128.19999999999999</v>
      </c>
      <c r="AU486" s="35">
        <v>128.9</v>
      </c>
      <c r="AV486" s="35">
        <v>128.9</v>
      </c>
      <c r="AW486" s="35">
        <v>128.9</v>
      </c>
      <c r="AX486" s="35">
        <v>128.69999999999999</v>
      </c>
      <c r="AY486" s="35">
        <v>130.30000000000001</v>
      </c>
      <c r="AZ486" s="35">
        <v>133.1</v>
      </c>
      <c r="BA486" s="35">
        <v>132.80000000000001</v>
      </c>
      <c r="BB486" s="35">
        <v>132.80000000000001</v>
      </c>
      <c r="BC486" s="35">
        <v>132.5</v>
      </c>
      <c r="BD486" s="35">
        <v>132.5</v>
      </c>
      <c r="BE486" s="35">
        <v>132.69999999999999</v>
      </c>
      <c r="BF486" s="35">
        <v>134.5</v>
      </c>
      <c r="BG486" s="35">
        <v>135.19999999999999</v>
      </c>
      <c r="BH486" s="35">
        <v>135.1</v>
      </c>
      <c r="BI486" s="35">
        <v>135</v>
      </c>
      <c r="BJ486" s="35">
        <v>135.5</v>
      </c>
      <c r="BK486" s="35">
        <v>134.9</v>
      </c>
      <c r="BL486" s="35">
        <v>135.69999999999999</v>
      </c>
      <c r="BM486" s="35">
        <v>136.69999999999999</v>
      </c>
      <c r="BN486" s="35">
        <v>136.80000000000001</v>
      </c>
      <c r="BO486" s="35">
        <v>138.5</v>
      </c>
      <c r="BP486" s="35">
        <v>137</v>
      </c>
      <c r="BQ486" s="35">
        <v>136.5</v>
      </c>
      <c r="BR486" s="35">
        <v>136.4</v>
      </c>
      <c r="BS486" s="35">
        <v>137.4</v>
      </c>
      <c r="BT486" s="35">
        <v>137.4</v>
      </c>
      <c r="BU486" s="35">
        <v>137.6</v>
      </c>
      <c r="BV486" s="35">
        <v>137.9</v>
      </c>
      <c r="BW486" s="35">
        <v>137.69999999999999</v>
      </c>
      <c r="BX486" s="35">
        <v>140.4</v>
      </c>
      <c r="BY486" s="35">
        <v>142.6</v>
      </c>
      <c r="BZ486" s="35">
        <v>142.80000000000001</v>
      </c>
      <c r="CA486" s="35">
        <v>142.80000000000001</v>
      </c>
      <c r="CB486" s="35">
        <v>143.19999999999999</v>
      </c>
      <c r="CC486" s="35">
        <v>143.80000000000001</v>
      </c>
      <c r="CD486" s="35">
        <v>144.9</v>
      </c>
      <c r="CE486" s="35">
        <v>144.9</v>
      </c>
      <c r="CF486" s="35">
        <v>145.4</v>
      </c>
      <c r="CG486" s="35">
        <v>145.5</v>
      </c>
      <c r="CH486" s="35">
        <v>145.5</v>
      </c>
      <c r="CI486" s="35">
        <v>146.1</v>
      </c>
      <c r="CJ486" s="35">
        <v>146.9</v>
      </c>
      <c r="CK486" s="35">
        <v>146.80000000000001</v>
      </c>
      <c r="CL486" s="35">
        <v>148.30000000000001</v>
      </c>
    </row>
    <row r="487" spans="1:90">
      <c r="A487" s="43" t="s">
        <v>1002</v>
      </c>
      <c r="B487" s="43" t="s">
        <v>1003</v>
      </c>
      <c r="C487" s="34">
        <v>0.26840000000000003</v>
      </c>
      <c r="D487" s="35">
        <v>100.4</v>
      </c>
      <c r="E487" s="35">
        <v>100.8</v>
      </c>
      <c r="F487" s="35">
        <v>102.1</v>
      </c>
      <c r="G487" s="35">
        <v>102.1</v>
      </c>
      <c r="H487" s="35">
        <v>102.5</v>
      </c>
      <c r="I487" s="35">
        <v>102.9</v>
      </c>
      <c r="J487" s="35">
        <v>105.5</v>
      </c>
      <c r="K487" s="35">
        <v>105.5</v>
      </c>
      <c r="L487" s="35">
        <v>105.5</v>
      </c>
      <c r="M487" s="35">
        <v>105.5</v>
      </c>
      <c r="N487" s="35">
        <v>105.5</v>
      </c>
      <c r="O487" s="35">
        <v>105.5</v>
      </c>
      <c r="P487" s="35">
        <v>105.5</v>
      </c>
      <c r="Q487" s="35">
        <v>106.4</v>
      </c>
      <c r="R487" s="35">
        <v>110</v>
      </c>
      <c r="S487" s="35">
        <v>110</v>
      </c>
      <c r="T487" s="35">
        <v>110</v>
      </c>
      <c r="U487" s="35">
        <v>109.8</v>
      </c>
      <c r="V487" s="35">
        <v>110.1</v>
      </c>
      <c r="W487" s="35">
        <v>111.3</v>
      </c>
      <c r="X487" s="35">
        <v>111.3</v>
      </c>
      <c r="Y487" s="35">
        <v>112.2</v>
      </c>
      <c r="Z487" s="35">
        <v>112.8</v>
      </c>
      <c r="AA487" s="35">
        <v>114.7</v>
      </c>
      <c r="AB487" s="35">
        <v>114.7</v>
      </c>
      <c r="AC487" s="35">
        <v>114.9</v>
      </c>
      <c r="AD487" s="35">
        <v>117.4</v>
      </c>
      <c r="AE487" s="35">
        <v>121.2</v>
      </c>
      <c r="AF487" s="35">
        <v>121.2</v>
      </c>
      <c r="AG487" s="35">
        <v>121.5</v>
      </c>
      <c r="AH487" s="35">
        <v>123.7</v>
      </c>
      <c r="AI487" s="35">
        <v>123.7</v>
      </c>
      <c r="AJ487" s="35">
        <v>123.7</v>
      </c>
      <c r="AK487" s="35">
        <v>123.7</v>
      </c>
      <c r="AL487" s="35">
        <v>124.5</v>
      </c>
      <c r="AM487" s="35">
        <v>127.4</v>
      </c>
      <c r="AN487" s="35">
        <v>130.69999999999999</v>
      </c>
      <c r="AO487" s="35">
        <v>131.5</v>
      </c>
      <c r="AP487" s="35">
        <v>135</v>
      </c>
      <c r="AQ487" s="35">
        <v>136.30000000000001</v>
      </c>
      <c r="AR487" s="35">
        <v>137.80000000000001</v>
      </c>
      <c r="AS487" s="35">
        <v>139.80000000000001</v>
      </c>
      <c r="AT487" s="35">
        <v>140.9</v>
      </c>
      <c r="AU487" s="35">
        <v>140.5</v>
      </c>
      <c r="AV487" s="35">
        <v>140.5</v>
      </c>
      <c r="AW487" s="35">
        <v>140.5</v>
      </c>
      <c r="AX487" s="35">
        <v>140.5</v>
      </c>
      <c r="AY487" s="35">
        <v>140.1</v>
      </c>
      <c r="AZ487" s="35">
        <v>143.6</v>
      </c>
      <c r="BA487" s="35">
        <v>143</v>
      </c>
      <c r="BB487" s="35">
        <v>141.4</v>
      </c>
      <c r="BC487" s="35">
        <v>141.4</v>
      </c>
      <c r="BD487" s="35">
        <v>141.30000000000001</v>
      </c>
      <c r="BE487" s="35">
        <v>141.30000000000001</v>
      </c>
      <c r="BF487" s="35">
        <v>143.19999999999999</v>
      </c>
      <c r="BG487" s="35">
        <v>143.9</v>
      </c>
      <c r="BH487" s="35">
        <v>143.9</v>
      </c>
      <c r="BI487" s="35">
        <v>143.9</v>
      </c>
      <c r="BJ487" s="35">
        <v>143.9</v>
      </c>
      <c r="BK487" s="35">
        <v>143.9</v>
      </c>
      <c r="BL487" s="35">
        <v>144</v>
      </c>
      <c r="BM487" s="35">
        <v>144.30000000000001</v>
      </c>
      <c r="BN487" s="35">
        <v>144.5</v>
      </c>
      <c r="BO487" s="35">
        <v>144.80000000000001</v>
      </c>
      <c r="BP487" s="35">
        <v>141.30000000000001</v>
      </c>
      <c r="BQ487" s="35">
        <v>141.30000000000001</v>
      </c>
      <c r="BR487" s="35">
        <v>141.5</v>
      </c>
      <c r="BS487" s="35">
        <v>141.9</v>
      </c>
      <c r="BT487" s="35">
        <v>142.9</v>
      </c>
      <c r="BU487" s="35">
        <v>143</v>
      </c>
      <c r="BV487" s="35">
        <v>144.6</v>
      </c>
      <c r="BW487" s="35">
        <v>143.30000000000001</v>
      </c>
      <c r="BX487" s="35">
        <v>143.69999999999999</v>
      </c>
      <c r="BY487" s="35">
        <v>145.69999999999999</v>
      </c>
      <c r="BZ487" s="35">
        <v>145.80000000000001</v>
      </c>
      <c r="CA487" s="35">
        <v>145.19999999999999</v>
      </c>
      <c r="CB487" s="35">
        <v>145.69999999999999</v>
      </c>
      <c r="CC487" s="35">
        <v>145.4</v>
      </c>
      <c r="CD487" s="35">
        <v>147.4</v>
      </c>
      <c r="CE487" s="35">
        <v>147.6</v>
      </c>
      <c r="CF487" s="35">
        <v>147.6</v>
      </c>
      <c r="CG487" s="35">
        <v>146.1</v>
      </c>
      <c r="CH487" s="35">
        <v>145.69999999999999</v>
      </c>
      <c r="CI487" s="35">
        <v>145.80000000000001</v>
      </c>
      <c r="CJ487" s="35">
        <v>146.80000000000001</v>
      </c>
      <c r="CK487" s="35">
        <v>146.80000000000001</v>
      </c>
      <c r="CL487" s="35">
        <v>148</v>
      </c>
    </row>
    <row r="488" spans="1:90">
      <c r="A488" s="43" t="s">
        <v>1004</v>
      </c>
      <c r="B488" s="43" t="s">
        <v>1005</v>
      </c>
      <c r="C488" s="34">
        <v>0.23250000000000001</v>
      </c>
      <c r="D488" s="35">
        <v>100.1</v>
      </c>
      <c r="E488" s="35">
        <v>100</v>
      </c>
      <c r="F488" s="35">
        <v>100.1</v>
      </c>
      <c r="G488" s="35">
        <v>104.2</v>
      </c>
      <c r="H488" s="35">
        <v>105.4</v>
      </c>
      <c r="I488" s="35">
        <v>106.5</v>
      </c>
      <c r="J488" s="35">
        <v>106</v>
      </c>
      <c r="K488" s="35">
        <v>105.6</v>
      </c>
      <c r="L488" s="35">
        <v>107.5</v>
      </c>
      <c r="M488" s="35">
        <v>107.1</v>
      </c>
      <c r="N488" s="35">
        <v>107.1</v>
      </c>
      <c r="O488" s="35">
        <v>107.1</v>
      </c>
      <c r="P488" s="35">
        <v>107.1</v>
      </c>
      <c r="Q488" s="35">
        <v>107.3</v>
      </c>
      <c r="R488" s="35">
        <v>109.3</v>
      </c>
      <c r="S488" s="35">
        <v>112.7</v>
      </c>
      <c r="T488" s="35">
        <v>112.7</v>
      </c>
      <c r="U488" s="35">
        <v>112.7</v>
      </c>
      <c r="V488" s="35">
        <v>112.7</v>
      </c>
      <c r="W488" s="35">
        <v>112.8</v>
      </c>
      <c r="X488" s="35">
        <v>115.5</v>
      </c>
      <c r="Y488" s="35">
        <v>115.8</v>
      </c>
      <c r="Z488" s="35">
        <v>115.8</v>
      </c>
      <c r="AA488" s="35">
        <v>116.2</v>
      </c>
      <c r="AB488" s="35">
        <v>116.2</v>
      </c>
      <c r="AC488" s="35">
        <v>116.2</v>
      </c>
      <c r="AD488" s="35">
        <v>117.6</v>
      </c>
      <c r="AE488" s="35">
        <v>119.8</v>
      </c>
      <c r="AF488" s="35">
        <v>121.2</v>
      </c>
      <c r="AG488" s="35">
        <v>121.8</v>
      </c>
      <c r="AH488" s="35">
        <v>122</v>
      </c>
      <c r="AI488" s="35">
        <v>122.4</v>
      </c>
      <c r="AJ488" s="35">
        <v>123.1</v>
      </c>
      <c r="AK488" s="35">
        <v>123.6</v>
      </c>
      <c r="AL488" s="35">
        <v>125.5</v>
      </c>
      <c r="AM488" s="35">
        <v>125.8</v>
      </c>
      <c r="AN488" s="35">
        <v>127.2</v>
      </c>
      <c r="AO488" s="35">
        <v>129.30000000000001</v>
      </c>
      <c r="AP488" s="35">
        <v>129.80000000000001</v>
      </c>
      <c r="AQ488" s="35">
        <v>130.9</v>
      </c>
      <c r="AR488" s="35">
        <v>131.5</v>
      </c>
      <c r="AS488" s="35">
        <v>131.5</v>
      </c>
      <c r="AT488" s="35">
        <v>131.80000000000001</v>
      </c>
      <c r="AU488" s="35">
        <v>132.9</v>
      </c>
      <c r="AV488" s="35">
        <v>132.80000000000001</v>
      </c>
      <c r="AW488" s="35">
        <v>132.4</v>
      </c>
      <c r="AX488" s="35">
        <v>132.30000000000001</v>
      </c>
      <c r="AY488" s="35">
        <v>135.6</v>
      </c>
      <c r="AZ488" s="35">
        <v>135.80000000000001</v>
      </c>
      <c r="BA488" s="35">
        <v>135.69999999999999</v>
      </c>
      <c r="BB488" s="35">
        <v>135.69999999999999</v>
      </c>
      <c r="BC488" s="35">
        <v>136.4</v>
      </c>
      <c r="BD488" s="35">
        <v>136.30000000000001</v>
      </c>
      <c r="BE488" s="35">
        <v>136.30000000000001</v>
      </c>
      <c r="BF488" s="35">
        <v>140.30000000000001</v>
      </c>
      <c r="BG488" s="35">
        <v>141.69999999999999</v>
      </c>
      <c r="BH488" s="35">
        <v>141.4</v>
      </c>
      <c r="BI488" s="35">
        <v>140.4</v>
      </c>
      <c r="BJ488" s="35">
        <v>139.5</v>
      </c>
      <c r="BK488" s="35">
        <v>139.30000000000001</v>
      </c>
      <c r="BL488" s="35">
        <v>139.80000000000001</v>
      </c>
      <c r="BM488" s="35">
        <v>142.5</v>
      </c>
      <c r="BN488" s="35">
        <v>143.80000000000001</v>
      </c>
      <c r="BO488" s="35">
        <v>146.30000000000001</v>
      </c>
      <c r="BP488" s="35">
        <v>145.4</v>
      </c>
      <c r="BQ488" s="35">
        <v>144.9</v>
      </c>
      <c r="BR488" s="35">
        <v>144.30000000000001</v>
      </c>
      <c r="BS488" s="35">
        <v>144.19999999999999</v>
      </c>
      <c r="BT488" s="35">
        <v>144.1</v>
      </c>
      <c r="BU488" s="35">
        <v>144.30000000000001</v>
      </c>
      <c r="BV488" s="35">
        <v>143.9</v>
      </c>
      <c r="BW488" s="35">
        <v>144.6</v>
      </c>
      <c r="BX488" s="35">
        <v>150.1</v>
      </c>
      <c r="BY488" s="35">
        <v>154.6</v>
      </c>
      <c r="BZ488" s="35">
        <v>156.80000000000001</v>
      </c>
      <c r="CA488" s="35">
        <v>157.4</v>
      </c>
      <c r="CB488" s="35">
        <v>157.9</v>
      </c>
      <c r="CC488" s="35">
        <v>160.80000000000001</v>
      </c>
      <c r="CD488" s="35">
        <v>162.69999999999999</v>
      </c>
      <c r="CE488" s="35">
        <v>162.1</v>
      </c>
      <c r="CF488" s="35">
        <v>163.4</v>
      </c>
      <c r="CG488" s="35">
        <v>164.1</v>
      </c>
      <c r="CH488" s="35">
        <v>164.8</v>
      </c>
      <c r="CI488" s="35">
        <v>165.8</v>
      </c>
      <c r="CJ488" s="35">
        <v>167.7</v>
      </c>
      <c r="CK488" s="35">
        <v>167.7</v>
      </c>
      <c r="CL488" s="35">
        <v>171.1</v>
      </c>
    </row>
    <row r="489" spans="1:90">
      <c r="A489" s="43" t="s">
        <v>1006</v>
      </c>
      <c r="B489" s="43" t="s">
        <v>1007</v>
      </c>
      <c r="C489" s="34">
        <v>0.14666000000000001</v>
      </c>
      <c r="D489" s="35">
        <v>101.4</v>
      </c>
      <c r="E489" s="35">
        <v>100.7</v>
      </c>
      <c r="F489" s="35">
        <v>100.8</v>
      </c>
      <c r="G489" s="35">
        <v>103.1</v>
      </c>
      <c r="H489" s="35">
        <v>103.5</v>
      </c>
      <c r="I489" s="35">
        <v>103.8</v>
      </c>
      <c r="J489" s="35">
        <v>104.1</v>
      </c>
      <c r="K489" s="35">
        <v>103</v>
      </c>
      <c r="L489" s="35">
        <v>106.6</v>
      </c>
      <c r="M489" s="35">
        <v>107</v>
      </c>
      <c r="N489" s="35">
        <v>105.8</v>
      </c>
      <c r="O489" s="35">
        <v>105.9</v>
      </c>
      <c r="P489" s="35">
        <v>105.6</v>
      </c>
      <c r="Q489" s="35">
        <v>105.9</v>
      </c>
      <c r="R489" s="35">
        <v>107.1</v>
      </c>
      <c r="S489" s="35">
        <v>107.8</v>
      </c>
      <c r="T489" s="35">
        <v>108.6</v>
      </c>
      <c r="U489" s="35">
        <v>107.2</v>
      </c>
      <c r="V489" s="35">
        <v>106.8</v>
      </c>
      <c r="W489" s="35">
        <v>107.6</v>
      </c>
      <c r="X489" s="35">
        <v>108.1</v>
      </c>
      <c r="Y489" s="35">
        <v>109.6</v>
      </c>
      <c r="Z489" s="35">
        <v>111.7</v>
      </c>
      <c r="AA489" s="35">
        <v>111.8</v>
      </c>
      <c r="AB489" s="35">
        <v>111.5</v>
      </c>
      <c r="AC489" s="35">
        <v>115</v>
      </c>
      <c r="AD489" s="35">
        <v>113.5</v>
      </c>
      <c r="AE489" s="35">
        <v>114.9</v>
      </c>
      <c r="AF489" s="35">
        <v>114.4</v>
      </c>
      <c r="AG489" s="35">
        <v>115.7</v>
      </c>
      <c r="AH489" s="35">
        <v>116.3</v>
      </c>
      <c r="AI489" s="35">
        <v>118.6</v>
      </c>
      <c r="AJ489" s="35">
        <v>119.3</v>
      </c>
      <c r="AK489" s="35">
        <v>120.4</v>
      </c>
      <c r="AL489" s="35">
        <v>121.2</v>
      </c>
      <c r="AM489" s="35">
        <v>121.8</v>
      </c>
      <c r="AN489" s="35">
        <v>122.6</v>
      </c>
      <c r="AO489" s="35">
        <v>122.6</v>
      </c>
      <c r="AP489" s="35">
        <v>122.5</v>
      </c>
      <c r="AQ489" s="35">
        <v>123.2</v>
      </c>
      <c r="AR489" s="35">
        <v>124.8</v>
      </c>
      <c r="AS489" s="35">
        <v>127.7</v>
      </c>
      <c r="AT489" s="35">
        <v>129.69999999999999</v>
      </c>
      <c r="AU489" s="35">
        <v>134.1</v>
      </c>
      <c r="AV489" s="35">
        <v>134.6</v>
      </c>
      <c r="AW489" s="35">
        <v>134.6</v>
      </c>
      <c r="AX489" s="35">
        <v>134.6</v>
      </c>
      <c r="AY489" s="35">
        <v>140.5</v>
      </c>
      <c r="AZ489" s="35">
        <v>140.69999999999999</v>
      </c>
      <c r="BA489" s="35">
        <v>140.9</v>
      </c>
      <c r="BB489" s="35">
        <v>140.5</v>
      </c>
      <c r="BC489" s="35">
        <v>140.5</v>
      </c>
      <c r="BD489" s="35">
        <v>142.19999999999999</v>
      </c>
      <c r="BE489" s="35">
        <v>142.6</v>
      </c>
      <c r="BF489" s="35">
        <v>144.30000000000001</v>
      </c>
      <c r="BG489" s="35">
        <v>144.9</v>
      </c>
      <c r="BH489" s="35">
        <v>144.9</v>
      </c>
      <c r="BI489" s="35">
        <v>144.9</v>
      </c>
      <c r="BJ489" s="35">
        <v>144.9</v>
      </c>
      <c r="BK489" s="35">
        <v>145.30000000000001</v>
      </c>
      <c r="BL489" s="35">
        <v>146.30000000000001</v>
      </c>
      <c r="BM489" s="35">
        <v>146</v>
      </c>
      <c r="BN489" s="35">
        <v>145.1</v>
      </c>
      <c r="BO489" s="35">
        <v>152.5</v>
      </c>
      <c r="BP489" s="35">
        <v>154.69999999999999</v>
      </c>
      <c r="BQ489" s="35">
        <v>150.9</v>
      </c>
      <c r="BR489" s="35">
        <v>150.19999999999999</v>
      </c>
      <c r="BS489" s="35">
        <v>150.9</v>
      </c>
      <c r="BT489" s="35">
        <v>150.80000000000001</v>
      </c>
      <c r="BU489" s="35">
        <v>150.69999999999999</v>
      </c>
      <c r="BV489" s="35">
        <v>150.6</v>
      </c>
      <c r="BW489" s="35">
        <v>150.80000000000001</v>
      </c>
      <c r="BX489" s="35">
        <v>159.6</v>
      </c>
      <c r="BY489" s="35">
        <v>160.9</v>
      </c>
      <c r="BZ489" s="35">
        <v>158.6</v>
      </c>
      <c r="CA489" s="35">
        <v>157.80000000000001</v>
      </c>
      <c r="CB489" s="35">
        <v>158.6</v>
      </c>
      <c r="CC489" s="35">
        <v>158.69999999999999</v>
      </c>
      <c r="CD489" s="35">
        <v>159.19999999999999</v>
      </c>
      <c r="CE489" s="35">
        <v>158.80000000000001</v>
      </c>
      <c r="CF489" s="35">
        <v>159.6</v>
      </c>
      <c r="CG489" s="35">
        <v>160.69999999999999</v>
      </c>
      <c r="CH489" s="35">
        <v>160.4</v>
      </c>
      <c r="CI489" s="35">
        <v>160.69999999999999</v>
      </c>
      <c r="CJ489" s="35">
        <v>161.30000000000001</v>
      </c>
      <c r="CK489" s="35">
        <v>161.19999999999999</v>
      </c>
      <c r="CL489" s="35">
        <v>166</v>
      </c>
    </row>
    <row r="490" spans="1:90">
      <c r="A490" s="43" t="s">
        <v>1008</v>
      </c>
      <c r="B490" s="43" t="s">
        <v>1009</v>
      </c>
      <c r="C490" s="34">
        <v>4.0499999999999998E-3</v>
      </c>
      <c r="D490" s="35">
        <v>100</v>
      </c>
      <c r="E490" s="35">
        <v>100</v>
      </c>
      <c r="F490" s="35">
        <v>100</v>
      </c>
      <c r="G490" s="35">
        <v>104.5</v>
      </c>
      <c r="H490" s="35">
        <v>104.5</v>
      </c>
      <c r="I490" s="35">
        <v>104.5</v>
      </c>
      <c r="J490" s="35">
        <v>104.5</v>
      </c>
      <c r="K490" s="35">
        <v>104.5</v>
      </c>
      <c r="L490" s="35">
        <v>104.5</v>
      </c>
      <c r="M490" s="35">
        <v>104.5</v>
      </c>
      <c r="N490" s="35">
        <v>104.5</v>
      </c>
      <c r="O490" s="35">
        <v>104.5</v>
      </c>
      <c r="P490" s="35">
        <v>104.5</v>
      </c>
      <c r="Q490" s="35">
        <v>104.5</v>
      </c>
      <c r="R490" s="35">
        <v>104.5</v>
      </c>
      <c r="S490" s="35">
        <v>104.5</v>
      </c>
      <c r="T490" s="35">
        <v>104.5</v>
      </c>
      <c r="U490" s="35">
        <v>104.5</v>
      </c>
      <c r="V490" s="35">
        <v>104.5</v>
      </c>
      <c r="W490" s="35">
        <v>104.5</v>
      </c>
      <c r="X490" s="35">
        <v>104.5</v>
      </c>
      <c r="Y490" s="35">
        <v>104.5</v>
      </c>
      <c r="Z490" s="35">
        <v>104.5</v>
      </c>
      <c r="AA490" s="35">
        <v>104.5</v>
      </c>
      <c r="AB490" s="35">
        <v>104.5</v>
      </c>
      <c r="AC490" s="35">
        <v>109.9</v>
      </c>
      <c r="AD490" s="35">
        <v>111.7</v>
      </c>
      <c r="AE490" s="35">
        <v>113.8</v>
      </c>
      <c r="AF490" s="35">
        <v>113.8</v>
      </c>
      <c r="AG490" s="35">
        <v>113.8</v>
      </c>
      <c r="AH490" s="35">
        <v>113.8</v>
      </c>
      <c r="AI490" s="35">
        <v>113.8</v>
      </c>
      <c r="AJ490" s="35">
        <v>113.8</v>
      </c>
      <c r="AK490" s="35">
        <v>113.8</v>
      </c>
      <c r="AL490" s="35">
        <v>113.8</v>
      </c>
      <c r="AM490" s="35">
        <v>113.8</v>
      </c>
      <c r="AN490" s="35">
        <v>137.30000000000001</v>
      </c>
      <c r="AO490" s="35">
        <v>137.30000000000001</v>
      </c>
      <c r="AP490" s="35">
        <v>137.30000000000001</v>
      </c>
      <c r="AQ490" s="35">
        <v>147.9</v>
      </c>
      <c r="AR490" s="35">
        <v>147.9</v>
      </c>
      <c r="AS490" s="35">
        <v>147.9</v>
      </c>
      <c r="AT490" s="35">
        <v>147.9</v>
      </c>
      <c r="AU490" s="35">
        <v>154</v>
      </c>
      <c r="AV490" s="35">
        <v>154</v>
      </c>
      <c r="AW490" s="35">
        <v>154</v>
      </c>
      <c r="AX490" s="35">
        <v>154</v>
      </c>
      <c r="AY490" s="35">
        <v>154.9</v>
      </c>
      <c r="AZ490" s="35">
        <v>170.3</v>
      </c>
      <c r="BA490" s="35">
        <v>170.3</v>
      </c>
      <c r="BB490" s="35">
        <v>170.3</v>
      </c>
      <c r="BC490" s="35">
        <v>170.3</v>
      </c>
      <c r="BD490" s="35">
        <v>170.3</v>
      </c>
      <c r="BE490" s="35">
        <v>170.3</v>
      </c>
      <c r="BF490" s="35">
        <v>170.3</v>
      </c>
      <c r="BG490" s="35">
        <v>170.3</v>
      </c>
      <c r="BH490" s="35">
        <v>170.3</v>
      </c>
      <c r="BI490" s="35">
        <v>170.3</v>
      </c>
      <c r="BJ490" s="35">
        <v>170.3</v>
      </c>
      <c r="BK490" s="35">
        <v>170.3</v>
      </c>
      <c r="BL490" s="35">
        <v>170.3</v>
      </c>
      <c r="BM490" s="35">
        <v>170.3</v>
      </c>
      <c r="BN490" s="35">
        <v>172</v>
      </c>
      <c r="BO490" s="35">
        <v>173.7</v>
      </c>
      <c r="BP490" s="35">
        <v>173.7</v>
      </c>
      <c r="BQ490" s="35">
        <v>173.7</v>
      </c>
      <c r="BR490" s="35">
        <v>173.7</v>
      </c>
      <c r="BS490" s="35">
        <v>173.7</v>
      </c>
      <c r="BT490" s="35">
        <v>173.7</v>
      </c>
      <c r="BU490" s="35">
        <v>173.7</v>
      </c>
      <c r="BV490" s="35">
        <v>173.7</v>
      </c>
      <c r="BW490" s="35">
        <v>173.7</v>
      </c>
      <c r="BX490" s="35">
        <v>176.4</v>
      </c>
      <c r="BY490" s="35">
        <v>176.4</v>
      </c>
      <c r="BZ490" s="35">
        <v>176.4</v>
      </c>
      <c r="CA490" s="35">
        <v>176.4</v>
      </c>
      <c r="CB490" s="35">
        <v>176.4</v>
      </c>
      <c r="CC490" s="35">
        <v>176.4</v>
      </c>
      <c r="CD490" s="35">
        <v>176.4</v>
      </c>
      <c r="CE490" s="35">
        <v>176.4</v>
      </c>
      <c r="CF490" s="35">
        <v>176.4</v>
      </c>
      <c r="CG490" s="35">
        <v>176.4</v>
      </c>
      <c r="CH490" s="35">
        <v>176.4</v>
      </c>
      <c r="CI490" s="35">
        <v>176.4</v>
      </c>
      <c r="CJ490" s="35">
        <v>176.4</v>
      </c>
      <c r="CK490" s="35">
        <v>176.4</v>
      </c>
      <c r="CL490" s="35">
        <v>176.4</v>
      </c>
    </row>
    <row r="491" spans="1:90">
      <c r="A491" s="43" t="s">
        <v>1010</v>
      </c>
      <c r="B491" s="43" t="s">
        <v>1011</v>
      </c>
      <c r="C491" s="34">
        <v>1.2370000000000001E-2</v>
      </c>
      <c r="D491" s="35">
        <v>100.3</v>
      </c>
      <c r="E491" s="35">
        <v>100.6</v>
      </c>
      <c r="F491" s="35">
        <v>100.7</v>
      </c>
      <c r="G491" s="35">
        <v>105.4</v>
      </c>
      <c r="H491" s="35">
        <v>106.9</v>
      </c>
      <c r="I491" s="35">
        <v>107.2</v>
      </c>
      <c r="J491" s="35">
        <v>108.2</v>
      </c>
      <c r="K491" s="35">
        <v>107.5</v>
      </c>
      <c r="L491" s="35">
        <v>107.6</v>
      </c>
      <c r="M491" s="35">
        <v>108.5</v>
      </c>
      <c r="N491" s="35">
        <v>106.8</v>
      </c>
      <c r="O491" s="35">
        <v>106.4</v>
      </c>
      <c r="P491" s="35">
        <v>106.5</v>
      </c>
      <c r="Q491" s="35">
        <v>100.5</v>
      </c>
      <c r="R491" s="35">
        <v>102.4</v>
      </c>
      <c r="S491" s="35">
        <v>102.8</v>
      </c>
      <c r="T491" s="35">
        <v>102.9</v>
      </c>
      <c r="U491" s="35">
        <v>102.9</v>
      </c>
      <c r="V491" s="35">
        <v>102</v>
      </c>
      <c r="W491" s="35">
        <v>103.2</v>
      </c>
      <c r="X491" s="35">
        <v>104.4</v>
      </c>
      <c r="Y491" s="35">
        <v>103.9</v>
      </c>
      <c r="Z491" s="35">
        <v>102.4</v>
      </c>
      <c r="AA491" s="35">
        <v>102.2</v>
      </c>
      <c r="AB491" s="35">
        <v>103.9</v>
      </c>
      <c r="AC491" s="35">
        <v>103.2</v>
      </c>
      <c r="AD491" s="35">
        <v>103.1</v>
      </c>
      <c r="AE491" s="35">
        <v>102.7</v>
      </c>
      <c r="AF491" s="35">
        <v>104.3</v>
      </c>
      <c r="AG491" s="35">
        <v>102.8</v>
      </c>
      <c r="AH491" s="35">
        <v>102.9</v>
      </c>
      <c r="AI491" s="35">
        <v>103.4</v>
      </c>
      <c r="AJ491" s="35">
        <v>103.8</v>
      </c>
      <c r="AK491" s="35">
        <v>103.9</v>
      </c>
      <c r="AL491" s="35">
        <v>103</v>
      </c>
      <c r="AM491" s="35">
        <v>102.9</v>
      </c>
      <c r="AN491" s="35">
        <v>95.3</v>
      </c>
      <c r="AO491" s="35">
        <v>94.4</v>
      </c>
      <c r="AP491" s="35">
        <v>94.7</v>
      </c>
      <c r="AQ491" s="35">
        <v>94.3</v>
      </c>
      <c r="AR491" s="35">
        <v>94.3</v>
      </c>
      <c r="AS491" s="35">
        <v>94.3</v>
      </c>
      <c r="AT491" s="35">
        <v>95.1</v>
      </c>
      <c r="AU491" s="35">
        <v>95.9</v>
      </c>
      <c r="AV491" s="35">
        <v>96.5</v>
      </c>
      <c r="AW491" s="35">
        <v>96.2</v>
      </c>
      <c r="AX491" s="35">
        <v>95</v>
      </c>
      <c r="AY491" s="35">
        <v>95.5</v>
      </c>
      <c r="AZ491" s="35">
        <v>99.5</v>
      </c>
      <c r="BA491" s="35">
        <v>99.1</v>
      </c>
      <c r="BB491" s="35">
        <v>99.3</v>
      </c>
      <c r="BC491" s="35">
        <v>98.7</v>
      </c>
      <c r="BD491" s="35">
        <v>98.5</v>
      </c>
      <c r="BE491" s="35">
        <v>99.1</v>
      </c>
      <c r="BF491" s="35">
        <v>102.4</v>
      </c>
      <c r="BG491" s="35">
        <v>104.6</v>
      </c>
      <c r="BH491" s="35">
        <v>103.5</v>
      </c>
      <c r="BI491" s="35">
        <v>104.8</v>
      </c>
      <c r="BJ491" s="35">
        <v>104.2</v>
      </c>
      <c r="BK491" s="35">
        <v>102.6</v>
      </c>
      <c r="BL491" s="35">
        <v>101.3</v>
      </c>
      <c r="BM491" s="35">
        <v>102</v>
      </c>
      <c r="BN491" s="35">
        <v>103.8</v>
      </c>
      <c r="BO491" s="35">
        <v>105.1</v>
      </c>
      <c r="BP491" s="35">
        <v>104.9</v>
      </c>
      <c r="BQ491" s="35">
        <v>107.2</v>
      </c>
      <c r="BR491" s="35">
        <v>109</v>
      </c>
      <c r="BS491" s="35">
        <v>108.4</v>
      </c>
      <c r="BT491" s="35">
        <v>110.5</v>
      </c>
      <c r="BU491" s="35">
        <v>108.2</v>
      </c>
      <c r="BV491" s="35">
        <v>106</v>
      </c>
      <c r="BW491" s="35">
        <v>106.6</v>
      </c>
      <c r="BX491" s="35">
        <v>110</v>
      </c>
      <c r="BY491" s="35">
        <v>110.8</v>
      </c>
      <c r="BZ491" s="35">
        <v>110</v>
      </c>
      <c r="CA491" s="35">
        <v>110.1</v>
      </c>
      <c r="CB491" s="35">
        <v>111.7</v>
      </c>
      <c r="CC491" s="35">
        <v>110.7</v>
      </c>
      <c r="CD491" s="35">
        <v>111.2</v>
      </c>
      <c r="CE491" s="35">
        <v>113.7</v>
      </c>
      <c r="CF491" s="35">
        <v>112.7</v>
      </c>
      <c r="CG491" s="35">
        <v>126.3</v>
      </c>
      <c r="CH491" s="35">
        <v>126.5</v>
      </c>
      <c r="CI491" s="35">
        <v>125.6</v>
      </c>
      <c r="CJ491" s="35">
        <v>132.69999999999999</v>
      </c>
      <c r="CK491" s="35">
        <v>131.4</v>
      </c>
      <c r="CL491" s="35">
        <v>132.19999999999999</v>
      </c>
    </row>
    <row r="492" spans="1:90">
      <c r="A492" s="43" t="s">
        <v>1012</v>
      </c>
      <c r="B492" s="43" t="s">
        <v>1013</v>
      </c>
      <c r="C492" s="34">
        <v>0.11015</v>
      </c>
      <c r="D492" s="35">
        <v>102.6</v>
      </c>
      <c r="E492" s="35">
        <v>100.4</v>
      </c>
      <c r="F492" s="35">
        <v>100.4</v>
      </c>
      <c r="G492" s="35">
        <v>100.5</v>
      </c>
      <c r="H492" s="35">
        <v>100.5</v>
      </c>
      <c r="I492" s="35">
        <v>103</v>
      </c>
      <c r="J492" s="35">
        <v>103.7</v>
      </c>
      <c r="K492" s="35">
        <v>104.2</v>
      </c>
      <c r="L492" s="35">
        <v>104.4</v>
      </c>
      <c r="M492" s="35">
        <v>104.4</v>
      </c>
      <c r="N492" s="35">
        <v>104.4</v>
      </c>
      <c r="O492" s="35">
        <v>101.8</v>
      </c>
      <c r="P492" s="35">
        <v>104.8</v>
      </c>
      <c r="Q492" s="35">
        <v>115.8</v>
      </c>
      <c r="R492" s="35">
        <v>116.3</v>
      </c>
      <c r="S492" s="35">
        <v>116.3</v>
      </c>
      <c r="T492" s="35">
        <v>114.1</v>
      </c>
      <c r="U492" s="35">
        <v>114.1</v>
      </c>
      <c r="V492" s="35">
        <v>113.4</v>
      </c>
      <c r="W492" s="35">
        <v>113.4</v>
      </c>
      <c r="X492" s="35">
        <v>113.1</v>
      </c>
      <c r="Y492" s="35">
        <v>113</v>
      </c>
      <c r="Z492" s="35">
        <v>113</v>
      </c>
      <c r="AA492" s="35">
        <v>113.9</v>
      </c>
      <c r="AB492" s="35">
        <v>114</v>
      </c>
      <c r="AC492" s="35">
        <v>114.6</v>
      </c>
      <c r="AD492" s="35">
        <v>115.4</v>
      </c>
      <c r="AE492" s="35">
        <v>115.4</v>
      </c>
      <c r="AF492" s="35">
        <v>116.2</v>
      </c>
      <c r="AG492" s="35">
        <v>116.2</v>
      </c>
      <c r="AH492" s="35">
        <v>116.2</v>
      </c>
      <c r="AI492" s="35">
        <v>116.2</v>
      </c>
      <c r="AJ492" s="35">
        <v>116.2</v>
      </c>
      <c r="AK492" s="35">
        <v>116.6</v>
      </c>
      <c r="AL492" s="35">
        <v>116.6</v>
      </c>
      <c r="AM492" s="35">
        <v>116.3</v>
      </c>
      <c r="AN492" s="35">
        <v>114.8</v>
      </c>
      <c r="AO492" s="35">
        <v>114.8</v>
      </c>
      <c r="AP492" s="35">
        <v>114.8</v>
      </c>
      <c r="AQ492" s="35">
        <v>115</v>
      </c>
      <c r="AR492" s="35">
        <v>114.8</v>
      </c>
      <c r="AS492" s="35">
        <v>114.8</v>
      </c>
      <c r="AT492" s="35">
        <v>114.8</v>
      </c>
      <c r="AU492" s="35">
        <v>114.8</v>
      </c>
      <c r="AV492" s="35">
        <v>114.8</v>
      </c>
      <c r="AW492" s="35">
        <v>114.8</v>
      </c>
      <c r="AX492" s="35">
        <v>114.8</v>
      </c>
      <c r="AY492" s="35">
        <v>115.8</v>
      </c>
      <c r="AZ492" s="35">
        <v>119.1</v>
      </c>
      <c r="BA492" s="35">
        <v>119.1</v>
      </c>
      <c r="BB492" s="35">
        <v>122.3</v>
      </c>
      <c r="BC492" s="35">
        <v>120.3</v>
      </c>
      <c r="BD492" s="35">
        <v>118.9</v>
      </c>
      <c r="BE492" s="35">
        <v>118.9</v>
      </c>
      <c r="BF492" s="35">
        <v>118.3</v>
      </c>
      <c r="BG492" s="35">
        <v>118.9</v>
      </c>
      <c r="BH492" s="35">
        <v>119.1</v>
      </c>
      <c r="BI492" s="35">
        <v>119.1</v>
      </c>
      <c r="BJ492" s="35">
        <v>117.4</v>
      </c>
      <c r="BK492" s="35">
        <v>116.8</v>
      </c>
      <c r="BL492" s="35">
        <v>117.8</v>
      </c>
      <c r="BM492" s="35">
        <v>118.4</v>
      </c>
      <c r="BN492" s="35">
        <v>118.4</v>
      </c>
      <c r="BO492" s="35">
        <v>118.7</v>
      </c>
      <c r="BP492" s="35">
        <v>116.5</v>
      </c>
      <c r="BQ492" s="35">
        <v>115.5</v>
      </c>
      <c r="BR492" s="35">
        <v>115.5</v>
      </c>
      <c r="BS492" s="35">
        <v>115.5</v>
      </c>
      <c r="BT492" s="35">
        <v>115.5</v>
      </c>
      <c r="BU492" s="35">
        <v>115.5</v>
      </c>
      <c r="BV492" s="35">
        <v>115.5</v>
      </c>
      <c r="BW492" s="35">
        <v>115.5</v>
      </c>
      <c r="BX492" s="35">
        <v>115.7</v>
      </c>
      <c r="BY492" s="35">
        <v>115.7</v>
      </c>
      <c r="BZ492" s="35">
        <v>115.7</v>
      </c>
      <c r="CA492" s="35">
        <v>115.7</v>
      </c>
      <c r="CB492" s="35">
        <v>115.7</v>
      </c>
      <c r="CC492" s="35">
        <v>115.7</v>
      </c>
      <c r="CD492" s="35">
        <v>116.7</v>
      </c>
      <c r="CE492" s="35">
        <v>117.3</v>
      </c>
      <c r="CF492" s="35">
        <v>117.3</v>
      </c>
      <c r="CG492" s="35">
        <v>117.3</v>
      </c>
      <c r="CH492" s="35">
        <v>117.3</v>
      </c>
      <c r="CI492" s="35">
        <v>117.3</v>
      </c>
      <c r="CJ492" s="35">
        <v>117.3</v>
      </c>
      <c r="CK492" s="35">
        <v>117.3</v>
      </c>
      <c r="CL492" s="35">
        <v>117.3</v>
      </c>
    </row>
    <row r="493" spans="1:90">
      <c r="A493" s="43" t="s">
        <v>1014</v>
      </c>
      <c r="B493" s="43" t="s">
        <v>1015</v>
      </c>
      <c r="C493" s="34">
        <v>9.4899999999999998E-2</v>
      </c>
      <c r="D493" s="35">
        <v>101.1</v>
      </c>
      <c r="E493" s="35">
        <v>101.3</v>
      </c>
      <c r="F493" s="35">
        <v>101.1</v>
      </c>
      <c r="G493" s="35">
        <v>101.6</v>
      </c>
      <c r="H493" s="35">
        <v>101.6</v>
      </c>
      <c r="I493" s="35">
        <v>101.6</v>
      </c>
      <c r="J493" s="35">
        <v>101.6</v>
      </c>
      <c r="K493" s="35">
        <v>102</v>
      </c>
      <c r="L493" s="35">
        <v>102.1</v>
      </c>
      <c r="M493" s="35">
        <v>102.1</v>
      </c>
      <c r="N493" s="35">
        <v>102.8</v>
      </c>
      <c r="O493" s="35">
        <v>102.8</v>
      </c>
      <c r="P493" s="35">
        <v>103.3</v>
      </c>
      <c r="Q493" s="35">
        <v>103.3</v>
      </c>
      <c r="R493" s="35">
        <v>104.3</v>
      </c>
      <c r="S493" s="35">
        <v>107</v>
      </c>
      <c r="T493" s="35">
        <v>107</v>
      </c>
      <c r="U493" s="35">
        <v>106.2</v>
      </c>
      <c r="V493" s="35">
        <v>106.6</v>
      </c>
      <c r="W493" s="35">
        <v>106.8</v>
      </c>
      <c r="X493" s="35">
        <v>106.8</v>
      </c>
      <c r="Y493" s="35">
        <v>106.8</v>
      </c>
      <c r="Z493" s="35">
        <v>106.8</v>
      </c>
      <c r="AA493" s="35">
        <v>109.3</v>
      </c>
      <c r="AB493" s="35">
        <v>109.1</v>
      </c>
      <c r="AC493" s="35">
        <v>109.7</v>
      </c>
      <c r="AD493" s="35">
        <v>110.1</v>
      </c>
      <c r="AE493" s="35">
        <v>110.2</v>
      </c>
      <c r="AF493" s="35">
        <v>110.2</v>
      </c>
      <c r="AG493" s="35">
        <v>110.2</v>
      </c>
      <c r="AH493" s="35">
        <v>110.2</v>
      </c>
      <c r="AI493" s="35">
        <v>110.2</v>
      </c>
      <c r="AJ493" s="35">
        <v>110.2</v>
      </c>
      <c r="AK493" s="35">
        <v>110.2</v>
      </c>
      <c r="AL493" s="35">
        <v>110.2</v>
      </c>
      <c r="AM493" s="35">
        <v>110.2</v>
      </c>
      <c r="AN493" s="35">
        <v>111.6</v>
      </c>
      <c r="AO493" s="35">
        <v>112.1</v>
      </c>
      <c r="AP493" s="35">
        <v>116.9</v>
      </c>
      <c r="AQ493" s="35">
        <v>120.4</v>
      </c>
      <c r="AR493" s="35">
        <v>120.4</v>
      </c>
      <c r="AS493" s="35">
        <v>120.4</v>
      </c>
      <c r="AT493" s="35">
        <v>122.3</v>
      </c>
      <c r="AU493" s="35">
        <v>126.9</v>
      </c>
      <c r="AV493" s="35">
        <v>127.9</v>
      </c>
      <c r="AW493" s="35">
        <v>127.9</v>
      </c>
      <c r="AX493" s="35">
        <v>127.9</v>
      </c>
      <c r="AY493" s="35">
        <v>129.5</v>
      </c>
      <c r="AZ493" s="35">
        <v>140.5</v>
      </c>
      <c r="BA493" s="35">
        <v>140.5</v>
      </c>
      <c r="BB493" s="35">
        <v>140.5</v>
      </c>
      <c r="BC493" s="35">
        <v>140.5</v>
      </c>
      <c r="BD493" s="35">
        <v>140.5</v>
      </c>
      <c r="BE493" s="35">
        <v>140.5</v>
      </c>
      <c r="BF493" s="35">
        <v>140.5</v>
      </c>
      <c r="BG493" s="35">
        <v>140.5</v>
      </c>
      <c r="BH493" s="35">
        <v>140.5</v>
      </c>
      <c r="BI493" s="35">
        <v>140.5</v>
      </c>
      <c r="BJ493" s="35">
        <v>142.1</v>
      </c>
      <c r="BK493" s="35">
        <v>140.9</v>
      </c>
      <c r="BL493" s="35">
        <v>139.1</v>
      </c>
      <c r="BM493" s="35">
        <v>138.9</v>
      </c>
      <c r="BN493" s="35">
        <v>137.6</v>
      </c>
      <c r="BO493" s="35">
        <v>138.1</v>
      </c>
      <c r="BP493" s="35">
        <v>127.8</v>
      </c>
      <c r="BQ493" s="35">
        <v>127.8</v>
      </c>
      <c r="BR493" s="35">
        <v>127.8</v>
      </c>
      <c r="BS493" s="35">
        <v>138.19999999999999</v>
      </c>
      <c r="BT493" s="35">
        <v>138.19999999999999</v>
      </c>
      <c r="BU493" s="35">
        <v>138.19999999999999</v>
      </c>
      <c r="BV493" s="35">
        <v>138.5</v>
      </c>
      <c r="BW493" s="35">
        <v>138.4</v>
      </c>
      <c r="BX493" s="35">
        <v>137.30000000000001</v>
      </c>
      <c r="BY493" s="35">
        <v>142.69999999999999</v>
      </c>
      <c r="BZ493" s="35">
        <v>145.1</v>
      </c>
      <c r="CA493" s="35">
        <v>146.9</v>
      </c>
      <c r="CB493" s="35">
        <v>148.1</v>
      </c>
      <c r="CC493" s="35">
        <v>147.80000000000001</v>
      </c>
      <c r="CD493" s="35">
        <v>149.5</v>
      </c>
      <c r="CE493" s="35">
        <v>149.5</v>
      </c>
      <c r="CF493" s="35">
        <v>150.80000000000001</v>
      </c>
      <c r="CG493" s="35">
        <v>150.80000000000001</v>
      </c>
      <c r="CH493" s="35">
        <v>150.80000000000001</v>
      </c>
      <c r="CI493" s="35">
        <v>150.80000000000001</v>
      </c>
      <c r="CJ493" s="35">
        <v>150.4</v>
      </c>
      <c r="CK493" s="35">
        <v>151.19999999999999</v>
      </c>
      <c r="CL493" s="35">
        <v>149</v>
      </c>
    </row>
    <row r="494" spans="1:90">
      <c r="A494" s="43" t="s">
        <v>1016</v>
      </c>
      <c r="B494" s="43" t="s">
        <v>1017</v>
      </c>
      <c r="C494" s="34">
        <v>6.2839999999999993E-2</v>
      </c>
      <c r="D494" s="35">
        <v>100.3</v>
      </c>
      <c r="E494" s="35">
        <v>100.3</v>
      </c>
      <c r="F494" s="35">
        <v>100.4</v>
      </c>
      <c r="G494" s="35">
        <v>99.4</v>
      </c>
      <c r="H494" s="35">
        <v>99.4</v>
      </c>
      <c r="I494" s="35">
        <v>99.4</v>
      </c>
      <c r="J494" s="35">
        <v>99.4</v>
      </c>
      <c r="K494" s="35">
        <v>99.4</v>
      </c>
      <c r="L494" s="35">
        <v>99.4</v>
      </c>
      <c r="M494" s="35">
        <v>99.4</v>
      </c>
      <c r="N494" s="35">
        <v>99.4</v>
      </c>
      <c r="O494" s="35">
        <v>99.4</v>
      </c>
      <c r="P494" s="35">
        <v>100</v>
      </c>
      <c r="Q494" s="35">
        <v>100</v>
      </c>
      <c r="R494" s="35">
        <v>100.3</v>
      </c>
      <c r="S494" s="35">
        <v>98.8</v>
      </c>
      <c r="T494" s="35">
        <v>98.8</v>
      </c>
      <c r="U494" s="35">
        <v>98.8</v>
      </c>
      <c r="V494" s="35">
        <v>98.8</v>
      </c>
      <c r="W494" s="35">
        <v>98.9</v>
      </c>
      <c r="X494" s="35">
        <v>98.9</v>
      </c>
      <c r="Y494" s="35">
        <v>98.9</v>
      </c>
      <c r="Z494" s="35">
        <v>98.9</v>
      </c>
      <c r="AA494" s="35">
        <v>98.9</v>
      </c>
      <c r="AB494" s="35">
        <v>98.8</v>
      </c>
      <c r="AC494" s="35">
        <v>98.8</v>
      </c>
      <c r="AD494" s="35">
        <v>99.3</v>
      </c>
      <c r="AE494" s="35">
        <v>101.1</v>
      </c>
      <c r="AF494" s="35">
        <v>101.1</v>
      </c>
      <c r="AG494" s="35">
        <v>101.1</v>
      </c>
      <c r="AH494" s="35">
        <v>101.1</v>
      </c>
      <c r="AI494" s="35">
        <v>103.4</v>
      </c>
      <c r="AJ494" s="35">
        <v>103.4</v>
      </c>
      <c r="AK494" s="35">
        <v>103.4</v>
      </c>
      <c r="AL494" s="35">
        <v>103.4</v>
      </c>
      <c r="AM494" s="35">
        <v>102.8</v>
      </c>
      <c r="AN494" s="35">
        <v>104</v>
      </c>
      <c r="AO494" s="35">
        <v>104</v>
      </c>
      <c r="AP494" s="35">
        <v>103.9</v>
      </c>
      <c r="AQ494" s="35">
        <v>103.9</v>
      </c>
      <c r="AR494" s="35">
        <v>105.3</v>
      </c>
      <c r="AS494" s="35">
        <v>105.3</v>
      </c>
      <c r="AT494" s="35">
        <v>105.3</v>
      </c>
      <c r="AU494" s="35">
        <v>105.9</v>
      </c>
      <c r="AV494" s="35">
        <v>105.9</v>
      </c>
      <c r="AW494" s="35">
        <v>105.9</v>
      </c>
      <c r="AX494" s="35">
        <v>105.9</v>
      </c>
      <c r="AY494" s="35">
        <v>105.2</v>
      </c>
      <c r="AZ494" s="35">
        <v>104.5</v>
      </c>
      <c r="BA494" s="35">
        <v>105.6</v>
      </c>
      <c r="BB494" s="35">
        <v>105.8</v>
      </c>
      <c r="BC494" s="35">
        <v>106.3</v>
      </c>
      <c r="BD494" s="35">
        <v>105.9</v>
      </c>
      <c r="BE494" s="35">
        <v>105.3</v>
      </c>
      <c r="BF494" s="35">
        <v>105.1</v>
      </c>
      <c r="BG494" s="35">
        <v>105.6</v>
      </c>
      <c r="BH494" s="35">
        <v>105.6</v>
      </c>
      <c r="BI494" s="35">
        <v>105.8</v>
      </c>
      <c r="BJ494" s="35">
        <v>107.8</v>
      </c>
      <c r="BK494" s="35">
        <v>107.8</v>
      </c>
      <c r="BL494" s="35">
        <v>114.7</v>
      </c>
      <c r="BM494" s="35">
        <v>113.3</v>
      </c>
      <c r="BN494" s="35">
        <v>114.1</v>
      </c>
      <c r="BO494" s="35">
        <v>115.2</v>
      </c>
      <c r="BP494" s="35">
        <v>115.5</v>
      </c>
      <c r="BQ494" s="35">
        <v>115.5</v>
      </c>
      <c r="BR494" s="35">
        <v>115.6</v>
      </c>
      <c r="BS494" s="35">
        <v>116</v>
      </c>
      <c r="BT494" s="35">
        <v>114</v>
      </c>
      <c r="BU494" s="35">
        <v>114.1</v>
      </c>
      <c r="BV494" s="35">
        <v>114.1</v>
      </c>
      <c r="BW494" s="35">
        <v>114.3</v>
      </c>
      <c r="BX494" s="35">
        <v>113.2</v>
      </c>
      <c r="BY494" s="35">
        <v>112.8</v>
      </c>
      <c r="BZ494" s="35">
        <v>112.5</v>
      </c>
      <c r="CA494" s="35">
        <v>114.6</v>
      </c>
      <c r="CB494" s="35">
        <v>114.2</v>
      </c>
      <c r="CC494" s="35">
        <v>114.2</v>
      </c>
      <c r="CD494" s="35">
        <v>114.3</v>
      </c>
      <c r="CE494" s="35">
        <v>114.5</v>
      </c>
      <c r="CF494" s="35">
        <v>114.7</v>
      </c>
      <c r="CG494" s="35">
        <v>114.9</v>
      </c>
      <c r="CH494" s="35">
        <v>114.9</v>
      </c>
      <c r="CI494" s="35">
        <v>117.8</v>
      </c>
      <c r="CJ494" s="35">
        <v>117.5</v>
      </c>
      <c r="CK494" s="35">
        <v>116.5</v>
      </c>
      <c r="CL494" s="35">
        <v>116.3</v>
      </c>
    </row>
    <row r="495" spans="1:90">
      <c r="A495" s="43" t="s">
        <v>1018</v>
      </c>
      <c r="B495" s="43" t="s">
        <v>1019</v>
      </c>
      <c r="C495" s="34">
        <v>7.9909999999999995E-2</v>
      </c>
      <c r="D495" s="35">
        <v>100</v>
      </c>
      <c r="E495" s="35">
        <v>100</v>
      </c>
      <c r="F495" s="35">
        <v>100</v>
      </c>
      <c r="G495" s="35">
        <v>99</v>
      </c>
      <c r="H495" s="35">
        <v>99.5</v>
      </c>
      <c r="I495" s="35">
        <v>99.5</v>
      </c>
      <c r="J495" s="35">
        <v>99.5</v>
      </c>
      <c r="K495" s="35">
        <v>100.3</v>
      </c>
      <c r="L495" s="35">
        <v>101</v>
      </c>
      <c r="M495" s="35">
        <v>101</v>
      </c>
      <c r="N495" s="35">
        <v>101</v>
      </c>
      <c r="O495" s="35">
        <v>101</v>
      </c>
      <c r="P495" s="35">
        <v>101</v>
      </c>
      <c r="Q495" s="35">
        <v>101</v>
      </c>
      <c r="R495" s="35">
        <v>101</v>
      </c>
      <c r="S495" s="35">
        <v>103.4</v>
      </c>
      <c r="T495" s="35">
        <v>106.5</v>
      </c>
      <c r="U495" s="35">
        <v>106.5</v>
      </c>
      <c r="V495" s="35">
        <v>107.6</v>
      </c>
      <c r="W495" s="35">
        <v>107.6</v>
      </c>
      <c r="X495" s="35">
        <v>107.6</v>
      </c>
      <c r="Y495" s="35">
        <v>107.6</v>
      </c>
      <c r="Z495" s="35">
        <v>107.6</v>
      </c>
      <c r="AA495" s="35">
        <v>107.5</v>
      </c>
      <c r="AB495" s="35">
        <v>107.3</v>
      </c>
      <c r="AC495" s="35">
        <v>107.3</v>
      </c>
      <c r="AD495" s="35">
        <v>107.3</v>
      </c>
      <c r="AE495" s="35">
        <v>108.8</v>
      </c>
      <c r="AF495" s="35">
        <v>108.8</v>
      </c>
      <c r="AG495" s="35">
        <v>108.8</v>
      </c>
      <c r="AH495" s="35">
        <v>108.8</v>
      </c>
      <c r="AI495" s="35">
        <v>108.9</v>
      </c>
      <c r="AJ495" s="35">
        <v>109.2</v>
      </c>
      <c r="AK495" s="35">
        <v>109.2</v>
      </c>
      <c r="AL495" s="35">
        <v>109.2</v>
      </c>
      <c r="AM495" s="35">
        <v>109.2</v>
      </c>
      <c r="AN495" s="35">
        <v>109.2</v>
      </c>
      <c r="AO495" s="35">
        <v>109.2</v>
      </c>
      <c r="AP495" s="35">
        <v>110.5</v>
      </c>
      <c r="AQ495" s="35">
        <v>110.3</v>
      </c>
      <c r="AR495" s="35">
        <v>114.6</v>
      </c>
      <c r="AS495" s="35">
        <v>116.3</v>
      </c>
      <c r="AT495" s="35">
        <v>121.5</v>
      </c>
      <c r="AU495" s="35">
        <v>114.1</v>
      </c>
      <c r="AV495" s="35">
        <v>114.1</v>
      </c>
      <c r="AW495" s="35">
        <v>114.1</v>
      </c>
      <c r="AX495" s="35">
        <v>113.6</v>
      </c>
      <c r="AY495" s="35">
        <v>113.6</v>
      </c>
      <c r="AZ495" s="35">
        <v>117.2</v>
      </c>
      <c r="BA495" s="35">
        <v>116.1</v>
      </c>
      <c r="BB495" s="35">
        <v>116.5</v>
      </c>
      <c r="BC495" s="35">
        <v>117.5</v>
      </c>
      <c r="BD495" s="35">
        <v>117.5</v>
      </c>
      <c r="BE495" s="35">
        <v>117.5</v>
      </c>
      <c r="BF495" s="35">
        <v>117.5</v>
      </c>
      <c r="BG495" s="35">
        <v>117.5</v>
      </c>
      <c r="BH495" s="35">
        <v>117.5</v>
      </c>
      <c r="BI495" s="35">
        <v>119.4</v>
      </c>
      <c r="BJ495" s="35">
        <v>127.9</v>
      </c>
      <c r="BK495" s="35">
        <v>125.7</v>
      </c>
      <c r="BL495" s="35">
        <v>123.3</v>
      </c>
      <c r="BM495" s="35">
        <v>123.5</v>
      </c>
      <c r="BN495" s="35">
        <v>123.6</v>
      </c>
      <c r="BO495" s="35">
        <v>123.6</v>
      </c>
      <c r="BP495" s="35">
        <v>123.9</v>
      </c>
      <c r="BQ495" s="35">
        <v>123.9</v>
      </c>
      <c r="BR495" s="35">
        <v>123.9</v>
      </c>
      <c r="BS495" s="35">
        <v>123.3</v>
      </c>
      <c r="BT495" s="35">
        <v>123.3</v>
      </c>
      <c r="BU495" s="35">
        <v>123.3</v>
      </c>
      <c r="BV495" s="35">
        <v>123.3</v>
      </c>
      <c r="BW495" s="35">
        <v>123.3</v>
      </c>
      <c r="BX495" s="35">
        <v>130</v>
      </c>
      <c r="BY495" s="35">
        <v>130.9</v>
      </c>
      <c r="BZ495" s="35">
        <v>129.19999999999999</v>
      </c>
      <c r="CA495" s="35">
        <v>127.5</v>
      </c>
      <c r="CB495" s="35">
        <v>127.5</v>
      </c>
      <c r="CC495" s="35">
        <v>127.5</v>
      </c>
      <c r="CD495" s="35">
        <v>127.5</v>
      </c>
      <c r="CE495" s="35">
        <v>127.5</v>
      </c>
      <c r="CF495" s="35">
        <v>127.5</v>
      </c>
      <c r="CG495" s="35">
        <v>127.5</v>
      </c>
      <c r="CH495" s="35">
        <v>127.5</v>
      </c>
      <c r="CI495" s="35">
        <v>127.5</v>
      </c>
      <c r="CJ495" s="35">
        <v>127.5</v>
      </c>
      <c r="CK495" s="35">
        <v>127.5</v>
      </c>
      <c r="CL495" s="35">
        <v>127.5</v>
      </c>
    </row>
    <row r="496" spans="1:90">
      <c r="A496" s="43" t="s">
        <v>1020</v>
      </c>
      <c r="B496" s="43" t="s">
        <v>1021</v>
      </c>
      <c r="C496" s="34">
        <v>1.8020000000000001E-2</v>
      </c>
      <c r="D496" s="35">
        <v>100.7</v>
      </c>
      <c r="E496" s="35">
        <v>100.7</v>
      </c>
      <c r="F496" s="35">
        <v>100.7</v>
      </c>
      <c r="G496" s="35">
        <v>102.2</v>
      </c>
      <c r="H496" s="35">
        <v>102.2</v>
      </c>
      <c r="I496" s="35">
        <v>102.2</v>
      </c>
      <c r="J496" s="35">
        <v>102.2</v>
      </c>
      <c r="K496" s="35">
        <v>102.2</v>
      </c>
      <c r="L496" s="35">
        <v>102.2</v>
      </c>
      <c r="M496" s="35">
        <v>102.2</v>
      </c>
      <c r="N496" s="35">
        <v>102.1</v>
      </c>
      <c r="O496" s="35">
        <v>100.5</v>
      </c>
      <c r="P496" s="35">
        <v>99.4</v>
      </c>
      <c r="Q496" s="35">
        <v>100</v>
      </c>
      <c r="R496" s="35">
        <v>100.6</v>
      </c>
      <c r="S496" s="35">
        <v>102.8</v>
      </c>
      <c r="T496" s="35">
        <v>102.8</v>
      </c>
      <c r="U496" s="35">
        <v>102.8</v>
      </c>
      <c r="V496" s="35">
        <v>102.8</v>
      </c>
      <c r="W496" s="35">
        <v>102.8</v>
      </c>
      <c r="X496" s="35">
        <v>102.8</v>
      </c>
      <c r="Y496" s="35">
        <v>102.8</v>
      </c>
      <c r="Z496" s="35">
        <v>102.6</v>
      </c>
      <c r="AA496" s="35">
        <v>102.8</v>
      </c>
      <c r="AB496" s="35">
        <v>102.8</v>
      </c>
      <c r="AC496" s="35">
        <v>103</v>
      </c>
      <c r="AD496" s="35">
        <v>104.7</v>
      </c>
      <c r="AE496" s="35">
        <v>115.6</v>
      </c>
      <c r="AF496" s="35">
        <v>115.6</v>
      </c>
      <c r="AG496" s="35">
        <v>115.6</v>
      </c>
      <c r="AH496" s="35">
        <v>115.6</v>
      </c>
      <c r="AI496" s="35">
        <v>115.6</v>
      </c>
      <c r="AJ496" s="35">
        <v>118.6</v>
      </c>
      <c r="AK496" s="35">
        <v>120.2</v>
      </c>
      <c r="AL496" s="35">
        <v>120.2</v>
      </c>
      <c r="AM496" s="35">
        <v>121.7</v>
      </c>
      <c r="AN496" s="35">
        <v>121.9</v>
      </c>
      <c r="AO496" s="35">
        <v>121.9</v>
      </c>
      <c r="AP496" s="35">
        <v>121.9</v>
      </c>
      <c r="AQ496" s="35">
        <v>121.9</v>
      </c>
      <c r="AR496" s="35">
        <v>121.9</v>
      </c>
      <c r="AS496" s="35">
        <v>121.9</v>
      </c>
      <c r="AT496" s="35">
        <v>121.8</v>
      </c>
      <c r="AU496" s="35">
        <v>121.9</v>
      </c>
      <c r="AV496" s="35">
        <v>121.9</v>
      </c>
      <c r="AW496" s="35">
        <v>121.9</v>
      </c>
      <c r="AX496" s="35">
        <v>121.9</v>
      </c>
      <c r="AY496" s="35">
        <v>124.2</v>
      </c>
      <c r="AZ496" s="35">
        <v>130.9</v>
      </c>
      <c r="BA496" s="35">
        <v>130.80000000000001</v>
      </c>
      <c r="BB496" s="35">
        <v>130.6</v>
      </c>
      <c r="BC496" s="35">
        <v>130.5</v>
      </c>
      <c r="BD496" s="35">
        <v>130.6</v>
      </c>
      <c r="BE496" s="35">
        <v>131</v>
      </c>
      <c r="BF496" s="35">
        <v>134.5</v>
      </c>
      <c r="BG496" s="35">
        <v>134.5</v>
      </c>
      <c r="BH496" s="35">
        <v>134.5</v>
      </c>
      <c r="BI496" s="35">
        <v>134.5</v>
      </c>
      <c r="BJ496" s="35">
        <v>134.5</v>
      </c>
      <c r="BK496" s="35">
        <v>131.5</v>
      </c>
      <c r="BL496" s="35">
        <v>134.5</v>
      </c>
      <c r="BM496" s="35">
        <v>132.5</v>
      </c>
      <c r="BN496" s="35">
        <v>132.69999999999999</v>
      </c>
      <c r="BO496" s="35">
        <v>132.19999999999999</v>
      </c>
      <c r="BP496" s="35">
        <v>133.69999999999999</v>
      </c>
      <c r="BQ496" s="35">
        <v>132.1</v>
      </c>
      <c r="BR496" s="35">
        <v>132.1</v>
      </c>
      <c r="BS496" s="35">
        <v>132.1</v>
      </c>
      <c r="BT496" s="35">
        <v>132.1</v>
      </c>
      <c r="BU496" s="35">
        <v>132.1</v>
      </c>
      <c r="BV496" s="35">
        <v>132.1</v>
      </c>
      <c r="BW496" s="35">
        <v>132.1</v>
      </c>
      <c r="BX496" s="35">
        <v>135.1</v>
      </c>
      <c r="BY496" s="35">
        <v>139.69999999999999</v>
      </c>
      <c r="BZ496" s="35">
        <v>139.69999999999999</v>
      </c>
      <c r="CA496" s="35">
        <v>140.4</v>
      </c>
      <c r="CB496" s="35">
        <v>141.5</v>
      </c>
      <c r="CC496" s="35">
        <v>141.5</v>
      </c>
      <c r="CD496" s="35">
        <v>142</v>
      </c>
      <c r="CE496" s="35">
        <v>141.6</v>
      </c>
      <c r="CF496" s="35">
        <v>141.6</v>
      </c>
      <c r="CG496" s="35">
        <v>141.6</v>
      </c>
      <c r="CH496" s="35">
        <v>141.6</v>
      </c>
      <c r="CI496" s="35">
        <v>141.6</v>
      </c>
      <c r="CJ496" s="35">
        <v>141.6</v>
      </c>
      <c r="CK496" s="35">
        <v>142.1</v>
      </c>
      <c r="CL496" s="35">
        <v>145.30000000000001</v>
      </c>
    </row>
    <row r="497" spans="1:90">
      <c r="A497" s="43" t="s">
        <v>1022</v>
      </c>
      <c r="B497" s="43" t="s">
        <v>1023</v>
      </c>
      <c r="C497" s="34">
        <v>6.4599999999999996E-3</v>
      </c>
      <c r="D497" s="35">
        <v>100</v>
      </c>
      <c r="E497" s="35">
        <v>100</v>
      </c>
      <c r="F497" s="35">
        <v>100</v>
      </c>
      <c r="G497" s="35">
        <v>99.7</v>
      </c>
      <c r="H497" s="35">
        <v>99.7</v>
      </c>
      <c r="I497" s="35">
        <v>99.7</v>
      </c>
      <c r="J497" s="35">
        <v>99.7</v>
      </c>
      <c r="K497" s="35">
        <v>99.7</v>
      </c>
      <c r="L497" s="35">
        <v>99.7</v>
      </c>
      <c r="M497" s="35">
        <v>99.7</v>
      </c>
      <c r="N497" s="35">
        <v>99.7</v>
      </c>
      <c r="O497" s="35">
        <v>99.7</v>
      </c>
      <c r="P497" s="35">
        <v>99.9</v>
      </c>
      <c r="Q497" s="35">
        <v>99.9</v>
      </c>
      <c r="R497" s="35">
        <v>99.9</v>
      </c>
      <c r="S497" s="35">
        <v>102.5</v>
      </c>
      <c r="T497" s="35">
        <v>102.5</v>
      </c>
      <c r="U497" s="35">
        <v>102.5</v>
      </c>
      <c r="V497" s="35">
        <v>102.5</v>
      </c>
      <c r="W497" s="35">
        <v>102.5</v>
      </c>
      <c r="X497" s="35">
        <v>102.5</v>
      </c>
      <c r="Y497" s="35">
        <v>102.5</v>
      </c>
      <c r="Z497" s="35">
        <v>102.5</v>
      </c>
      <c r="AA497" s="35">
        <v>102.5</v>
      </c>
      <c r="AB497" s="35">
        <v>106.2</v>
      </c>
      <c r="AC497" s="35">
        <v>106.2</v>
      </c>
      <c r="AD497" s="35">
        <v>106.2</v>
      </c>
      <c r="AE497" s="35">
        <v>107.5</v>
      </c>
      <c r="AF497" s="35">
        <v>107.5</v>
      </c>
      <c r="AG497" s="35">
        <v>107.5</v>
      </c>
      <c r="AH497" s="35">
        <v>107.5</v>
      </c>
      <c r="AI497" s="35">
        <v>107.5</v>
      </c>
      <c r="AJ497" s="35">
        <v>107.5</v>
      </c>
      <c r="AK497" s="35">
        <v>107.5</v>
      </c>
      <c r="AL497" s="35">
        <v>107.5</v>
      </c>
      <c r="AM497" s="35">
        <v>107.5</v>
      </c>
      <c r="AN497" s="35">
        <v>103.7</v>
      </c>
      <c r="AO497" s="35">
        <v>103.7</v>
      </c>
      <c r="AP497" s="35">
        <v>103.7</v>
      </c>
      <c r="AQ497" s="35">
        <v>103.7</v>
      </c>
      <c r="AR497" s="35">
        <v>103.7</v>
      </c>
      <c r="AS497" s="35">
        <v>103.7</v>
      </c>
      <c r="AT497" s="35">
        <v>103.7</v>
      </c>
      <c r="AU497" s="35">
        <v>103.7</v>
      </c>
      <c r="AV497" s="35">
        <v>103.7</v>
      </c>
      <c r="AW497" s="35">
        <v>103.7</v>
      </c>
      <c r="AX497" s="35">
        <v>103.7</v>
      </c>
      <c r="AY497" s="35">
        <v>103.7</v>
      </c>
      <c r="AZ497" s="35">
        <v>113.6</v>
      </c>
      <c r="BA497" s="35">
        <v>113.6</v>
      </c>
      <c r="BB497" s="35">
        <v>113.6</v>
      </c>
      <c r="BC497" s="35">
        <v>117.7</v>
      </c>
      <c r="BD497" s="35">
        <v>117.7</v>
      </c>
      <c r="BE497" s="35">
        <v>117.7</v>
      </c>
      <c r="BF497" s="35">
        <v>117.7</v>
      </c>
      <c r="BG497" s="35">
        <v>117.7</v>
      </c>
      <c r="BH497" s="35">
        <v>117.7</v>
      </c>
      <c r="BI497" s="35">
        <v>117.7</v>
      </c>
      <c r="BJ497" s="35">
        <v>117.7</v>
      </c>
      <c r="BK497" s="35">
        <v>117.7</v>
      </c>
      <c r="BL497" s="35">
        <v>117.7</v>
      </c>
      <c r="BM497" s="35">
        <v>117.7</v>
      </c>
      <c r="BN497" s="35">
        <v>117.7</v>
      </c>
      <c r="BO497" s="35">
        <v>117.8</v>
      </c>
      <c r="BP497" s="35">
        <v>117.8</v>
      </c>
      <c r="BQ497" s="35">
        <v>117.8</v>
      </c>
      <c r="BR497" s="35">
        <v>117.8</v>
      </c>
      <c r="BS497" s="35">
        <v>117.8</v>
      </c>
      <c r="BT497" s="35">
        <v>117.8</v>
      </c>
      <c r="BU497" s="35">
        <v>117.8</v>
      </c>
      <c r="BV497" s="35">
        <v>117.8</v>
      </c>
      <c r="BW497" s="35">
        <v>116.7</v>
      </c>
      <c r="BX497" s="35">
        <v>115.5</v>
      </c>
      <c r="BY497" s="35">
        <v>120.4</v>
      </c>
      <c r="BZ497" s="35">
        <v>120.4</v>
      </c>
      <c r="CA497" s="35">
        <v>120.4</v>
      </c>
      <c r="CB497" s="35">
        <v>120.4</v>
      </c>
      <c r="CC497" s="35">
        <v>123</v>
      </c>
      <c r="CD497" s="35">
        <v>123</v>
      </c>
      <c r="CE497" s="35">
        <v>123</v>
      </c>
      <c r="CF497" s="35">
        <v>123</v>
      </c>
      <c r="CG497" s="35">
        <v>123</v>
      </c>
      <c r="CH497" s="35">
        <v>123</v>
      </c>
      <c r="CI497" s="35">
        <v>128.4</v>
      </c>
      <c r="CJ497" s="35">
        <v>128.1</v>
      </c>
      <c r="CK497" s="35">
        <v>125.7</v>
      </c>
      <c r="CL497" s="35">
        <v>125.7</v>
      </c>
    </row>
    <row r="498" spans="1:90">
      <c r="A498" s="43" t="s">
        <v>1024</v>
      </c>
      <c r="B498" s="43" t="s">
        <v>1025</v>
      </c>
      <c r="C498" s="34">
        <v>3.4770000000000002E-2</v>
      </c>
      <c r="D498" s="35">
        <v>98.9</v>
      </c>
      <c r="E498" s="35">
        <v>98.9</v>
      </c>
      <c r="F498" s="35">
        <v>98.9</v>
      </c>
      <c r="G498" s="35">
        <v>98.7</v>
      </c>
      <c r="H498" s="35">
        <v>98.7</v>
      </c>
      <c r="I498" s="35">
        <v>98.7</v>
      </c>
      <c r="J498" s="35">
        <v>98.7</v>
      </c>
      <c r="K498" s="35">
        <v>98.7</v>
      </c>
      <c r="L498" s="35">
        <v>98.7</v>
      </c>
      <c r="M498" s="35">
        <v>98.8</v>
      </c>
      <c r="N498" s="35">
        <v>99</v>
      </c>
      <c r="O498" s="35">
        <v>99</v>
      </c>
      <c r="P498" s="35">
        <v>99</v>
      </c>
      <c r="Q498" s="35">
        <v>99</v>
      </c>
      <c r="R498" s="35">
        <v>99</v>
      </c>
      <c r="S498" s="35">
        <v>98.5</v>
      </c>
      <c r="T498" s="35">
        <v>98.5</v>
      </c>
      <c r="U498" s="35">
        <v>98.5</v>
      </c>
      <c r="V498" s="35">
        <v>98.5</v>
      </c>
      <c r="W498" s="35">
        <v>98.5</v>
      </c>
      <c r="X498" s="35">
        <v>98.5</v>
      </c>
      <c r="Y498" s="35">
        <v>98.5</v>
      </c>
      <c r="Z498" s="35">
        <v>98.5</v>
      </c>
      <c r="AA498" s="35">
        <v>98.5</v>
      </c>
      <c r="AB498" s="35">
        <v>98.5</v>
      </c>
      <c r="AC498" s="35">
        <v>98.5</v>
      </c>
      <c r="AD498" s="35">
        <v>98.5</v>
      </c>
      <c r="AE498" s="35">
        <v>100.5</v>
      </c>
      <c r="AF498" s="35">
        <v>100.5</v>
      </c>
      <c r="AG498" s="35">
        <v>100.5</v>
      </c>
      <c r="AH498" s="35">
        <v>100.5</v>
      </c>
      <c r="AI498" s="35">
        <v>100.5</v>
      </c>
      <c r="AJ498" s="35">
        <v>100.5</v>
      </c>
      <c r="AK498" s="35">
        <v>100.5</v>
      </c>
      <c r="AL498" s="35">
        <v>100.5</v>
      </c>
      <c r="AM498" s="35">
        <v>100.5</v>
      </c>
      <c r="AN498" s="35">
        <v>104.5</v>
      </c>
      <c r="AO498" s="35">
        <v>104.5</v>
      </c>
      <c r="AP498" s="35">
        <v>105.5</v>
      </c>
      <c r="AQ498" s="35">
        <v>104.7</v>
      </c>
      <c r="AR498" s="35">
        <v>104.7</v>
      </c>
      <c r="AS498" s="35">
        <v>104.7</v>
      </c>
      <c r="AT498" s="35">
        <v>104.7</v>
      </c>
      <c r="AU498" s="35">
        <v>104.7</v>
      </c>
      <c r="AV498" s="35">
        <v>104.7</v>
      </c>
      <c r="AW498" s="35">
        <v>104.7</v>
      </c>
      <c r="AX498" s="35">
        <v>105</v>
      </c>
      <c r="AY498" s="35">
        <v>104.8</v>
      </c>
      <c r="AZ498" s="35">
        <v>109.3</v>
      </c>
      <c r="BA498" s="35">
        <v>106.8</v>
      </c>
      <c r="BB498" s="35">
        <v>110</v>
      </c>
      <c r="BC498" s="35">
        <v>110</v>
      </c>
      <c r="BD498" s="35">
        <v>110</v>
      </c>
      <c r="BE498" s="35">
        <v>111.8</v>
      </c>
      <c r="BF498" s="35">
        <v>111.8</v>
      </c>
      <c r="BG498" s="35">
        <v>111.8</v>
      </c>
      <c r="BH498" s="35">
        <v>111.8</v>
      </c>
      <c r="BI498" s="35">
        <v>111.8</v>
      </c>
      <c r="BJ498" s="35">
        <v>111.8</v>
      </c>
      <c r="BK498" s="35">
        <v>108.2</v>
      </c>
      <c r="BL498" s="35">
        <v>108.2</v>
      </c>
      <c r="BM498" s="35">
        <v>131.80000000000001</v>
      </c>
      <c r="BN498" s="35">
        <v>132.1</v>
      </c>
      <c r="BO498" s="35">
        <v>132.19999999999999</v>
      </c>
      <c r="BP498" s="35">
        <v>132.80000000000001</v>
      </c>
      <c r="BQ498" s="35">
        <v>132.80000000000001</v>
      </c>
      <c r="BR498" s="35">
        <v>132.80000000000001</v>
      </c>
      <c r="BS498" s="35">
        <v>134.1</v>
      </c>
      <c r="BT498" s="35">
        <v>134.1</v>
      </c>
      <c r="BU498" s="35">
        <v>134.1</v>
      </c>
      <c r="BV498" s="35">
        <v>134.1</v>
      </c>
      <c r="BW498" s="35">
        <v>134.1</v>
      </c>
      <c r="BX498" s="35">
        <v>125.2</v>
      </c>
      <c r="BY498" s="35">
        <v>125.2</v>
      </c>
      <c r="BZ498" s="35">
        <v>117.1</v>
      </c>
      <c r="CA498" s="35">
        <v>115.3</v>
      </c>
      <c r="CB498" s="35">
        <v>115.3</v>
      </c>
      <c r="CC498" s="35">
        <v>115.3</v>
      </c>
      <c r="CD498" s="35">
        <v>115.3</v>
      </c>
      <c r="CE498" s="35">
        <v>115.3</v>
      </c>
      <c r="CF498" s="35">
        <v>115.5</v>
      </c>
      <c r="CG498" s="35">
        <v>115.5</v>
      </c>
      <c r="CH498" s="35">
        <v>115.5</v>
      </c>
      <c r="CI498" s="35">
        <v>115.5</v>
      </c>
      <c r="CJ498" s="35">
        <v>115.5</v>
      </c>
      <c r="CK498" s="35">
        <v>115.5</v>
      </c>
      <c r="CL498" s="35">
        <v>115.5</v>
      </c>
    </row>
    <row r="499" spans="1:90">
      <c r="A499" s="43" t="s">
        <v>1026</v>
      </c>
      <c r="B499" s="43" t="s">
        <v>1027</v>
      </c>
      <c r="C499" s="34">
        <v>4.3270000000000003E-2</v>
      </c>
      <c r="D499" s="35">
        <v>101.1</v>
      </c>
      <c r="E499" s="35">
        <v>101.1</v>
      </c>
      <c r="F499" s="35">
        <v>101.1</v>
      </c>
      <c r="G499" s="35">
        <v>108.8</v>
      </c>
      <c r="H499" s="35">
        <v>109.6</v>
      </c>
      <c r="I499" s="35">
        <v>109.8</v>
      </c>
      <c r="J499" s="35">
        <v>109</v>
      </c>
      <c r="K499" s="35">
        <v>109</v>
      </c>
      <c r="L499" s="35">
        <v>109</v>
      </c>
      <c r="M499" s="35">
        <v>110.4</v>
      </c>
      <c r="N499" s="35">
        <v>110.9</v>
      </c>
      <c r="O499" s="35">
        <v>112.4</v>
      </c>
      <c r="P499" s="35">
        <v>116.7</v>
      </c>
      <c r="Q499" s="35">
        <v>117.4</v>
      </c>
      <c r="R499" s="35">
        <v>118.1</v>
      </c>
      <c r="S499" s="35">
        <v>128.30000000000001</v>
      </c>
      <c r="T499" s="35">
        <v>128.30000000000001</v>
      </c>
      <c r="U499" s="35">
        <v>128.30000000000001</v>
      </c>
      <c r="V499" s="35">
        <v>128.69999999999999</v>
      </c>
      <c r="W499" s="35">
        <v>129.30000000000001</v>
      </c>
      <c r="X499" s="35">
        <v>129.69999999999999</v>
      </c>
      <c r="Y499" s="35">
        <v>129.6</v>
      </c>
      <c r="Z499" s="35">
        <v>130.9</v>
      </c>
      <c r="AA499" s="35">
        <v>131.69999999999999</v>
      </c>
      <c r="AB499" s="35">
        <v>138.4</v>
      </c>
      <c r="AC499" s="35">
        <v>137.6</v>
      </c>
      <c r="AD499" s="35">
        <v>138</v>
      </c>
      <c r="AE499" s="35">
        <v>140.6</v>
      </c>
      <c r="AF499" s="35">
        <v>142.30000000000001</v>
      </c>
      <c r="AG499" s="35">
        <v>142.4</v>
      </c>
      <c r="AH499" s="35">
        <v>143</v>
      </c>
      <c r="AI499" s="35">
        <v>142.80000000000001</v>
      </c>
      <c r="AJ499" s="35">
        <v>143.19999999999999</v>
      </c>
      <c r="AK499" s="35">
        <v>143.5</v>
      </c>
      <c r="AL499" s="35">
        <v>143.5</v>
      </c>
      <c r="AM499" s="35">
        <v>143.5</v>
      </c>
      <c r="AN499" s="35">
        <v>148.19999999999999</v>
      </c>
      <c r="AO499" s="35">
        <v>148.19999999999999</v>
      </c>
      <c r="AP499" s="35">
        <v>149.19999999999999</v>
      </c>
      <c r="AQ499" s="35">
        <v>155.30000000000001</v>
      </c>
      <c r="AR499" s="35">
        <v>155.30000000000001</v>
      </c>
      <c r="AS499" s="35">
        <v>157.19999999999999</v>
      </c>
      <c r="AT499" s="35">
        <v>158.6</v>
      </c>
      <c r="AU499" s="35">
        <v>159.4</v>
      </c>
      <c r="AV499" s="35">
        <v>159.4</v>
      </c>
      <c r="AW499" s="35">
        <v>159.4</v>
      </c>
      <c r="AX499" s="35">
        <v>157.6</v>
      </c>
      <c r="AY499" s="35">
        <v>156.80000000000001</v>
      </c>
      <c r="AZ499" s="35">
        <v>156.19999999999999</v>
      </c>
      <c r="BA499" s="35">
        <v>155.4</v>
      </c>
      <c r="BB499" s="35">
        <v>155.30000000000001</v>
      </c>
      <c r="BC499" s="35">
        <v>147</v>
      </c>
      <c r="BD499" s="35">
        <v>145.5</v>
      </c>
      <c r="BE499" s="35">
        <v>146.9</v>
      </c>
      <c r="BF499" s="35">
        <v>155.30000000000001</v>
      </c>
      <c r="BG499" s="35">
        <v>155.69999999999999</v>
      </c>
      <c r="BH499" s="35">
        <v>154.5</v>
      </c>
      <c r="BI499" s="35">
        <v>154.30000000000001</v>
      </c>
      <c r="BJ499" s="35">
        <v>154.1</v>
      </c>
      <c r="BK499" s="35">
        <v>153.1</v>
      </c>
      <c r="BL499" s="35">
        <v>160.1</v>
      </c>
      <c r="BM499" s="35">
        <v>154</v>
      </c>
      <c r="BN499" s="35">
        <v>151.80000000000001</v>
      </c>
      <c r="BO499" s="35">
        <v>152.30000000000001</v>
      </c>
      <c r="BP499" s="35">
        <v>155.19999999999999</v>
      </c>
      <c r="BQ499" s="35">
        <v>156</v>
      </c>
      <c r="BR499" s="35">
        <v>156.80000000000001</v>
      </c>
      <c r="BS499" s="35">
        <v>155.80000000000001</v>
      </c>
      <c r="BT499" s="35">
        <v>154.80000000000001</v>
      </c>
      <c r="BU499" s="35">
        <v>156.80000000000001</v>
      </c>
      <c r="BV499" s="35">
        <v>156.80000000000001</v>
      </c>
      <c r="BW499" s="35">
        <v>157.19999999999999</v>
      </c>
      <c r="BX499" s="35">
        <v>157.69999999999999</v>
      </c>
      <c r="BY499" s="35">
        <v>159.6</v>
      </c>
      <c r="BZ499" s="35">
        <v>162.80000000000001</v>
      </c>
      <c r="CA499" s="35">
        <v>163.19999999999999</v>
      </c>
      <c r="CB499" s="35">
        <v>164.2</v>
      </c>
      <c r="CC499" s="35">
        <v>165.4</v>
      </c>
      <c r="CD499" s="35">
        <v>165.4</v>
      </c>
      <c r="CE499" s="35">
        <v>165.5</v>
      </c>
      <c r="CF499" s="35">
        <v>165.5</v>
      </c>
      <c r="CG499" s="35">
        <v>166.3</v>
      </c>
      <c r="CH499" s="35">
        <v>166.5</v>
      </c>
      <c r="CI499" s="35">
        <v>167.5</v>
      </c>
      <c r="CJ499" s="35">
        <v>170.9</v>
      </c>
      <c r="CK499" s="35">
        <v>169.7</v>
      </c>
      <c r="CL499" s="35">
        <v>169.9</v>
      </c>
    </row>
    <row r="500" spans="1:90">
      <c r="A500" s="43" t="s">
        <v>1028</v>
      </c>
      <c r="B500" s="43" t="s">
        <v>1029</v>
      </c>
      <c r="C500" s="34">
        <v>3.8300000000000001E-3</v>
      </c>
      <c r="D500" s="35">
        <v>100</v>
      </c>
      <c r="E500" s="35">
        <v>100</v>
      </c>
      <c r="F500" s="35">
        <v>100</v>
      </c>
      <c r="G500" s="35">
        <v>100</v>
      </c>
      <c r="H500" s="35">
        <v>100</v>
      </c>
      <c r="I500" s="35">
        <v>100</v>
      </c>
      <c r="J500" s="35">
        <v>100</v>
      </c>
      <c r="K500" s="35">
        <v>100</v>
      </c>
      <c r="L500" s="35">
        <v>100.7</v>
      </c>
      <c r="M500" s="35">
        <v>100.7</v>
      </c>
      <c r="N500" s="35">
        <v>100.7</v>
      </c>
      <c r="O500" s="35">
        <v>100.7</v>
      </c>
      <c r="P500" s="35">
        <v>100.7</v>
      </c>
      <c r="Q500" s="35">
        <v>100.7</v>
      </c>
      <c r="R500" s="35">
        <v>100.7</v>
      </c>
      <c r="S500" s="35">
        <v>100.7</v>
      </c>
      <c r="T500" s="35">
        <v>100.7</v>
      </c>
      <c r="U500" s="35">
        <v>100.7</v>
      </c>
      <c r="V500" s="35">
        <v>100.7</v>
      </c>
      <c r="W500" s="35">
        <v>100.7</v>
      </c>
      <c r="X500" s="35">
        <v>100.7</v>
      </c>
      <c r="Y500" s="35">
        <v>100.7</v>
      </c>
      <c r="Z500" s="35">
        <v>100.7</v>
      </c>
      <c r="AA500" s="35">
        <v>100.7</v>
      </c>
      <c r="AB500" s="35">
        <v>102.6</v>
      </c>
      <c r="AC500" s="35">
        <v>102.6</v>
      </c>
      <c r="AD500" s="35">
        <v>102.6</v>
      </c>
      <c r="AE500" s="35">
        <v>102.6</v>
      </c>
      <c r="AF500" s="35">
        <v>102.6</v>
      </c>
      <c r="AG500" s="35">
        <v>102.6</v>
      </c>
      <c r="AH500" s="35">
        <v>104.4</v>
      </c>
      <c r="AI500" s="35">
        <v>104.4</v>
      </c>
      <c r="AJ500" s="35">
        <v>104.4</v>
      </c>
      <c r="AK500" s="35">
        <v>104.4</v>
      </c>
      <c r="AL500" s="35">
        <v>104.4</v>
      </c>
      <c r="AM500" s="35">
        <v>104.4</v>
      </c>
      <c r="AN500" s="35">
        <v>104.4</v>
      </c>
      <c r="AO500" s="35">
        <v>104.4</v>
      </c>
      <c r="AP500" s="35">
        <v>105.5</v>
      </c>
      <c r="AQ500" s="35">
        <v>105.5</v>
      </c>
      <c r="AR500" s="35">
        <v>105.5</v>
      </c>
      <c r="AS500" s="35">
        <v>105.5</v>
      </c>
      <c r="AT500" s="35">
        <v>105.5</v>
      </c>
      <c r="AU500" s="35">
        <v>105.5</v>
      </c>
      <c r="AV500" s="35">
        <v>105.5</v>
      </c>
      <c r="AW500" s="35">
        <v>105.5</v>
      </c>
      <c r="AX500" s="35">
        <v>105.5</v>
      </c>
      <c r="AY500" s="35">
        <v>108.4</v>
      </c>
      <c r="AZ500" s="35">
        <v>108.4</v>
      </c>
      <c r="BA500" s="35">
        <v>104.5</v>
      </c>
      <c r="BB500" s="35">
        <v>104.5</v>
      </c>
      <c r="BC500" s="35">
        <v>103.8</v>
      </c>
      <c r="BD500" s="35">
        <v>103.8</v>
      </c>
      <c r="BE500" s="35">
        <v>104.2</v>
      </c>
      <c r="BF500" s="35">
        <v>104</v>
      </c>
      <c r="BG500" s="35">
        <v>106.8</v>
      </c>
      <c r="BH500" s="35">
        <v>106.8</v>
      </c>
      <c r="BI500" s="35">
        <v>109.2</v>
      </c>
      <c r="BJ500" s="35">
        <v>108</v>
      </c>
      <c r="BK500" s="35">
        <v>106.6</v>
      </c>
      <c r="BL500" s="35">
        <v>107.8</v>
      </c>
      <c r="BM500" s="35">
        <v>108</v>
      </c>
      <c r="BN500" s="35">
        <v>108</v>
      </c>
      <c r="BO500" s="35">
        <v>110.3</v>
      </c>
      <c r="BP500" s="35">
        <v>110.4</v>
      </c>
      <c r="BQ500" s="35">
        <v>108</v>
      </c>
      <c r="BR500" s="35">
        <v>108</v>
      </c>
      <c r="BS500" s="35">
        <v>108</v>
      </c>
      <c r="BT500" s="35">
        <v>108</v>
      </c>
      <c r="BU500" s="35">
        <v>109.3</v>
      </c>
      <c r="BV500" s="35">
        <v>105.1</v>
      </c>
      <c r="BW500" s="35">
        <v>103.9</v>
      </c>
      <c r="BX500" s="35">
        <v>103.9</v>
      </c>
      <c r="BY500" s="35">
        <v>103.9</v>
      </c>
      <c r="BZ500" s="35">
        <v>103.9</v>
      </c>
      <c r="CA500" s="35">
        <v>108.7</v>
      </c>
      <c r="CB500" s="35">
        <v>108.8</v>
      </c>
      <c r="CC500" s="35">
        <v>108.9</v>
      </c>
      <c r="CD500" s="35">
        <v>110.6</v>
      </c>
      <c r="CE500" s="35">
        <v>110.8</v>
      </c>
      <c r="CF500" s="35">
        <v>110.4</v>
      </c>
      <c r="CG500" s="35">
        <v>110.4</v>
      </c>
      <c r="CH500" s="35">
        <v>110.5</v>
      </c>
      <c r="CI500" s="35">
        <v>110.5</v>
      </c>
      <c r="CJ500" s="35">
        <v>110.5</v>
      </c>
      <c r="CK500" s="35">
        <v>111.9</v>
      </c>
      <c r="CL500" s="35">
        <v>112.7</v>
      </c>
    </row>
    <row r="501" spans="1:90">
      <c r="A501" s="43" t="s">
        <v>1030</v>
      </c>
      <c r="B501" s="43" t="s">
        <v>1031</v>
      </c>
      <c r="C501" s="34">
        <v>1.235E-2</v>
      </c>
      <c r="D501" s="35">
        <v>99.8</v>
      </c>
      <c r="E501" s="35">
        <v>99.8</v>
      </c>
      <c r="F501" s="35">
        <v>102.6</v>
      </c>
      <c r="G501" s="35">
        <v>98.7</v>
      </c>
      <c r="H501" s="35">
        <v>98.7</v>
      </c>
      <c r="I501" s="35">
        <v>98.7</v>
      </c>
      <c r="J501" s="35">
        <v>98.7</v>
      </c>
      <c r="K501" s="35">
        <v>98.7</v>
      </c>
      <c r="L501" s="35">
        <v>98.7</v>
      </c>
      <c r="M501" s="35">
        <v>98.7</v>
      </c>
      <c r="N501" s="35">
        <v>98.7</v>
      </c>
      <c r="O501" s="35">
        <v>98.7</v>
      </c>
      <c r="P501" s="35">
        <v>98.7</v>
      </c>
      <c r="Q501" s="35">
        <v>98.7</v>
      </c>
      <c r="R501" s="35">
        <v>98.7</v>
      </c>
      <c r="S501" s="35">
        <v>112.7</v>
      </c>
      <c r="T501" s="35">
        <v>112.7</v>
      </c>
      <c r="U501" s="35">
        <v>112.7</v>
      </c>
      <c r="V501" s="35">
        <v>112.7</v>
      </c>
      <c r="W501" s="35">
        <v>112.7</v>
      </c>
      <c r="X501" s="35">
        <v>112.7</v>
      </c>
      <c r="Y501" s="35">
        <v>112.7</v>
      </c>
      <c r="Z501" s="35">
        <v>112.7</v>
      </c>
      <c r="AA501" s="35">
        <v>112.7</v>
      </c>
      <c r="AB501" s="35">
        <v>112.7</v>
      </c>
      <c r="AC501" s="35">
        <v>112.7</v>
      </c>
      <c r="AD501" s="35">
        <v>112.7</v>
      </c>
      <c r="AE501" s="35">
        <v>108.8</v>
      </c>
      <c r="AF501" s="35">
        <v>108.8</v>
      </c>
      <c r="AG501" s="35">
        <v>109</v>
      </c>
      <c r="AH501" s="35">
        <v>109</v>
      </c>
      <c r="AI501" s="35">
        <v>109</v>
      </c>
      <c r="AJ501" s="35">
        <v>109</v>
      </c>
      <c r="AK501" s="35">
        <v>109</v>
      </c>
      <c r="AL501" s="35">
        <v>109</v>
      </c>
      <c r="AM501" s="35">
        <v>111.9</v>
      </c>
      <c r="AN501" s="35">
        <v>104.7</v>
      </c>
      <c r="AO501" s="35">
        <v>104.7</v>
      </c>
      <c r="AP501" s="35">
        <v>104.3</v>
      </c>
      <c r="AQ501" s="35">
        <v>104.3</v>
      </c>
      <c r="AR501" s="35">
        <v>104.3</v>
      </c>
      <c r="AS501" s="35">
        <v>104.3</v>
      </c>
      <c r="AT501" s="35">
        <v>104.3</v>
      </c>
      <c r="AU501" s="35">
        <v>104.3</v>
      </c>
      <c r="AV501" s="35">
        <v>104.3</v>
      </c>
      <c r="AW501" s="35">
        <v>104.3</v>
      </c>
      <c r="AX501" s="35">
        <v>104.3</v>
      </c>
      <c r="AY501" s="35">
        <v>105.5</v>
      </c>
      <c r="AZ501" s="35">
        <v>108.8</v>
      </c>
      <c r="BA501" s="35">
        <v>108.9</v>
      </c>
      <c r="BB501" s="35">
        <v>109.3</v>
      </c>
      <c r="BC501" s="35">
        <v>106.8</v>
      </c>
      <c r="BD501" s="35">
        <v>106.8</v>
      </c>
      <c r="BE501" s="35">
        <v>106.8</v>
      </c>
      <c r="BF501" s="35">
        <v>106.7</v>
      </c>
      <c r="BG501" s="35">
        <v>106.7</v>
      </c>
      <c r="BH501" s="35">
        <v>106.7</v>
      </c>
      <c r="BI501" s="35">
        <v>106.8</v>
      </c>
      <c r="BJ501" s="35">
        <v>106.7</v>
      </c>
      <c r="BK501" s="35">
        <v>106.8</v>
      </c>
      <c r="BL501" s="35">
        <v>106.9</v>
      </c>
      <c r="BM501" s="35">
        <v>106.8</v>
      </c>
      <c r="BN501" s="35">
        <v>106.4</v>
      </c>
      <c r="BO501" s="35">
        <v>106.5</v>
      </c>
      <c r="BP501" s="35">
        <v>115.3</v>
      </c>
      <c r="BQ501" s="35">
        <v>128</v>
      </c>
      <c r="BR501" s="35">
        <v>128</v>
      </c>
      <c r="BS501" s="35">
        <v>128.80000000000001</v>
      </c>
      <c r="BT501" s="35">
        <v>128.80000000000001</v>
      </c>
      <c r="BU501" s="35">
        <v>128.80000000000001</v>
      </c>
      <c r="BV501" s="35">
        <v>128.80000000000001</v>
      </c>
      <c r="BW501" s="35">
        <v>128.80000000000001</v>
      </c>
      <c r="BX501" s="35">
        <v>140.4</v>
      </c>
      <c r="BY501" s="35">
        <v>140.4</v>
      </c>
      <c r="BZ501" s="35">
        <v>140.69999999999999</v>
      </c>
      <c r="CA501" s="35">
        <v>140.1</v>
      </c>
      <c r="CB501" s="35">
        <v>134.69999999999999</v>
      </c>
      <c r="CC501" s="35">
        <v>133.4</v>
      </c>
      <c r="CD501" s="35">
        <v>134.30000000000001</v>
      </c>
      <c r="CE501" s="35">
        <v>133.69999999999999</v>
      </c>
      <c r="CF501" s="35">
        <v>133.30000000000001</v>
      </c>
      <c r="CG501" s="35">
        <v>135.9</v>
      </c>
      <c r="CH501" s="35">
        <v>135.9</v>
      </c>
      <c r="CI501" s="35">
        <v>135.9</v>
      </c>
      <c r="CJ501" s="35">
        <v>135.9</v>
      </c>
      <c r="CK501" s="35">
        <v>129.5</v>
      </c>
      <c r="CL501" s="35">
        <v>129.69999999999999</v>
      </c>
    </row>
    <row r="502" spans="1:90">
      <c r="A502" s="43" t="s">
        <v>1032</v>
      </c>
      <c r="B502" s="43" t="s">
        <v>1033</v>
      </c>
      <c r="C502" s="34">
        <v>0.58631</v>
      </c>
      <c r="D502" s="35">
        <v>102.9</v>
      </c>
      <c r="E502" s="35">
        <v>102.8</v>
      </c>
      <c r="F502" s="35">
        <v>103.5</v>
      </c>
      <c r="G502" s="35">
        <v>109.3</v>
      </c>
      <c r="H502" s="35">
        <v>109.2</v>
      </c>
      <c r="I502" s="35">
        <v>108.8</v>
      </c>
      <c r="J502" s="35">
        <v>108.9</v>
      </c>
      <c r="K502" s="35">
        <v>108.9</v>
      </c>
      <c r="L502" s="35">
        <v>109.5</v>
      </c>
      <c r="M502" s="35">
        <v>109.7</v>
      </c>
      <c r="N502" s="35">
        <v>110.1</v>
      </c>
      <c r="O502" s="35">
        <v>109.9</v>
      </c>
      <c r="P502" s="35">
        <v>110.1</v>
      </c>
      <c r="Q502" s="35">
        <v>110.3</v>
      </c>
      <c r="R502" s="35">
        <v>109.9</v>
      </c>
      <c r="S502" s="35">
        <v>114.1</v>
      </c>
      <c r="T502" s="35">
        <v>114.1</v>
      </c>
      <c r="U502" s="35">
        <v>114.2</v>
      </c>
      <c r="V502" s="35">
        <v>115</v>
      </c>
      <c r="W502" s="35">
        <v>114.8</v>
      </c>
      <c r="X502" s="35">
        <v>114.5</v>
      </c>
      <c r="Y502" s="35">
        <v>115.2</v>
      </c>
      <c r="Z502" s="35">
        <v>116</v>
      </c>
      <c r="AA502" s="35">
        <v>116.2</v>
      </c>
      <c r="AB502" s="35">
        <v>116.2</v>
      </c>
      <c r="AC502" s="35">
        <v>116.4</v>
      </c>
      <c r="AD502" s="35">
        <v>116</v>
      </c>
      <c r="AE502" s="35">
        <v>115.2</v>
      </c>
      <c r="AF502" s="35">
        <v>115</v>
      </c>
      <c r="AG502" s="35">
        <v>115</v>
      </c>
      <c r="AH502" s="35">
        <v>114.8</v>
      </c>
      <c r="AI502" s="35">
        <v>115.8</v>
      </c>
      <c r="AJ502" s="35">
        <v>115.1</v>
      </c>
      <c r="AK502" s="35">
        <v>115</v>
      </c>
      <c r="AL502" s="35">
        <v>115.1</v>
      </c>
      <c r="AM502" s="35">
        <v>114.7</v>
      </c>
      <c r="AN502" s="35">
        <v>115.5</v>
      </c>
      <c r="AO502" s="35">
        <v>115.9</v>
      </c>
      <c r="AP502" s="35">
        <v>116.6</v>
      </c>
      <c r="AQ502" s="35">
        <v>116.5</v>
      </c>
      <c r="AR502" s="35">
        <v>116.4</v>
      </c>
      <c r="AS502" s="35">
        <v>117.4</v>
      </c>
      <c r="AT502" s="35">
        <v>118</v>
      </c>
      <c r="AU502" s="35">
        <v>118.6</v>
      </c>
      <c r="AV502" s="35">
        <v>118.2</v>
      </c>
      <c r="AW502" s="35">
        <v>118.3</v>
      </c>
      <c r="AX502" s="35">
        <v>117.8</v>
      </c>
      <c r="AY502" s="35">
        <v>117.4</v>
      </c>
      <c r="AZ502" s="35">
        <v>115.3</v>
      </c>
      <c r="BA502" s="35">
        <v>114.9</v>
      </c>
      <c r="BB502" s="35">
        <v>113.8</v>
      </c>
      <c r="BC502" s="35">
        <v>115.2</v>
      </c>
      <c r="BD502" s="35">
        <v>115.7</v>
      </c>
      <c r="BE502" s="35">
        <v>115.4</v>
      </c>
      <c r="BF502" s="35">
        <v>115.9</v>
      </c>
      <c r="BG502" s="35">
        <v>115.9</v>
      </c>
      <c r="BH502" s="35">
        <v>116.6</v>
      </c>
      <c r="BI502" s="35">
        <v>117.1</v>
      </c>
      <c r="BJ502" s="35">
        <v>117</v>
      </c>
      <c r="BK502" s="35">
        <v>118.9</v>
      </c>
      <c r="BL502" s="35">
        <v>120.2</v>
      </c>
      <c r="BM502" s="35">
        <v>120.1</v>
      </c>
      <c r="BN502" s="35">
        <v>120.6</v>
      </c>
      <c r="BO502" s="35">
        <v>121.5</v>
      </c>
      <c r="BP502" s="35">
        <v>121.4</v>
      </c>
      <c r="BQ502" s="35">
        <v>121.3</v>
      </c>
      <c r="BR502" s="35">
        <v>121.7</v>
      </c>
      <c r="BS502" s="35">
        <v>122.1</v>
      </c>
      <c r="BT502" s="35">
        <v>122.3</v>
      </c>
      <c r="BU502" s="35">
        <v>122.6</v>
      </c>
      <c r="BV502" s="35">
        <v>123.9</v>
      </c>
      <c r="BW502" s="35">
        <v>123.6</v>
      </c>
      <c r="BX502" s="35">
        <v>124.8</v>
      </c>
      <c r="BY502" s="35">
        <v>126</v>
      </c>
      <c r="BZ502" s="35">
        <v>130</v>
      </c>
      <c r="CA502" s="35">
        <v>131.4</v>
      </c>
      <c r="CB502" s="35">
        <v>132.9</v>
      </c>
      <c r="CC502" s="35">
        <v>134</v>
      </c>
      <c r="CD502" s="35">
        <v>133.30000000000001</v>
      </c>
      <c r="CE502" s="35">
        <v>134.9</v>
      </c>
      <c r="CF502" s="35">
        <v>134.9</v>
      </c>
      <c r="CG502" s="35">
        <v>136.69999999999999</v>
      </c>
      <c r="CH502" s="35">
        <v>138.1</v>
      </c>
      <c r="CI502" s="35">
        <v>140</v>
      </c>
      <c r="CJ502" s="35">
        <v>139.69999999999999</v>
      </c>
      <c r="CK502" s="35">
        <v>138.30000000000001</v>
      </c>
      <c r="CL502" s="35">
        <v>138.5</v>
      </c>
    </row>
    <row r="503" spans="1:90">
      <c r="A503" s="43" t="s">
        <v>1034</v>
      </c>
      <c r="B503" s="43" t="s">
        <v>1035</v>
      </c>
      <c r="C503" s="34">
        <v>0.23400000000000001</v>
      </c>
      <c r="D503" s="35">
        <v>103.4</v>
      </c>
      <c r="E503" s="35">
        <v>103.9</v>
      </c>
      <c r="F503" s="35">
        <v>105.8</v>
      </c>
      <c r="G503" s="35">
        <v>110.1</v>
      </c>
      <c r="H503" s="35">
        <v>110.1</v>
      </c>
      <c r="I503" s="35">
        <v>108.3</v>
      </c>
      <c r="J503" s="35">
        <v>108.1</v>
      </c>
      <c r="K503" s="35">
        <v>108</v>
      </c>
      <c r="L503" s="35">
        <v>108</v>
      </c>
      <c r="M503" s="35">
        <v>107.9</v>
      </c>
      <c r="N503" s="35">
        <v>107.6</v>
      </c>
      <c r="O503" s="35">
        <v>105.6</v>
      </c>
      <c r="P503" s="35">
        <v>104.9</v>
      </c>
      <c r="Q503" s="35">
        <v>105</v>
      </c>
      <c r="R503" s="35">
        <v>104.7</v>
      </c>
      <c r="S503" s="35">
        <v>107.8</v>
      </c>
      <c r="T503" s="35">
        <v>108.2</v>
      </c>
      <c r="U503" s="35">
        <v>108.4</v>
      </c>
      <c r="V503" s="35">
        <v>109.2</v>
      </c>
      <c r="W503" s="35">
        <v>109.5</v>
      </c>
      <c r="X503" s="35">
        <v>109.5</v>
      </c>
      <c r="Y503" s="35">
        <v>109.4</v>
      </c>
      <c r="Z503" s="35">
        <v>109.1</v>
      </c>
      <c r="AA503" s="35">
        <v>109.1</v>
      </c>
      <c r="AB503" s="35">
        <v>109.3</v>
      </c>
      <c r="AC503" s="35">
        <v>110.1</v>
      </c>
      <c r="AD503" s="35">
        <v>111</v>
      </c>
      <c r="AE503" s="35">
        <v>112.9</v>
      </c>
      <c r="AF503" s="35">
        <v>112.9</v>
      </c>
      <c r="AG503" s="35">
        <v>112.9</v>
      </c>
      <c r="AH503" s="35">
        <v>112.9</v>
      </c>
      <c r="AI503" s="35">
        <v>115.2</v>
      </c>
      <c r="AJ503" s="35">
        <v>113.5</v>
      </c>
      <c r="AK503" s="35">
        <v>113.5</v>
      </c>
      <c r="AL503" s="35">
        <v>113.5</v>
      </c>
      <c r="AM503" s="35">
        <v>112.6</v>
      </c>
      <c r="AN503" s="35">
        <v>113.6</v>
      </c>
      <c r="AO503" s="35">
        <v>113.6</v>
      </c>
      <c r="AP503" s="35">
        <v>113.6</v>
      </c>
      <c r="AQ503" s="35">
        <v>113.6</v>
      </c>
      <c r="AR503" s="35">
        <v>113.6</v>
      </c>
      <c r="AS503" s="35">
        <v>113.6</v>
      </c>
      <c r="AT503" s="35">
        <v>113.6</v>
      </c>
      <c r="AU503" s="35">
        <v>115.2</v>
      </c>
      <c r="AV503" s="35">
        <v>115.2</v>
      </c>
      <c r="AW503" s="35">
        <v>115.2</v>
      </c>
      <c r="AX503" s="35">
        <v>115.2</v>
      </c>
      <c r="AY503" s="35">
        <v>115.3</v>
      </c>
      <c r="AZ503" s="35">
        <v>111.4</v>
      </c>
      <c r="BA503" s="35">
        <v>111</v>
      </c>
      <c r="BB503" s="35">
        <v>109.8</v>
      </c>
      <c r="BC503" s="35">
        <v>109.8</v>
      </c>
      <c r="BD503" s="35">
        <v>109.8</v>
      </c>
      <c r="BE503" s="35">
        <v>109.8</v>
      </c>
      <c r="BF503" s="35">
        <v>109.8</v>
      </c>
      <c r="BG503" s="35">
        <v>109.3</v>
      </c>
      <c r="BH503" s="35">
        <v>112.2</v>
      </c>
      <c r="BI503" s="35">
        <v>112.2</v>
      </c>
      <c r="BJ503" s="35">
        <v>112.2</v>
      </c>
      <c r="BK503" s="35">
        <v>112.2</v>
      </c>
      <c r="BL503" s="35">
        <v>112.2</v>
      </c>
      <c r="BM503" s="35">
        <v>112.2</v>
      </c>
      <c r="BN503" s="35">
        <v>112.2</v>
      </c>
      <c r="BO503" s="35">
        <v>112.2</v>
      </c>
      <c r="BP503" s="35">
        <v>112.4</v>
      </c>
      <c r="BQ503" s="35">
        <v>112.4</v>
      </c>
      <c r="BR503" s="35">
        <v>112.4</v>
      </c>
      <c r="BS503" s="35">
        <v>112.4</v>
      </c>
      <c r="BT503" s="35">
        <v>112.4</v>
      </c>
      <c r="BU503" s="35">
        <v>113</v>
      </c>
      <c r="BV503" s="35">
        <v>113.1</v>
      </c>
      <c r="BW503" s="35">
        <v>113.1</v>
      </c>
      <c r="BX503" s="35">
        <v>113.1</v>
      </c>
      <c r="BY503" s="35">
        <v>115.3</v>
      </c>
      <c r="BZ503" s="35">
        <v>116.2</v>
      </c>
      <c r="CA503" s="35">
        <v>116.4</v>
      </c>
      <c r="CB503" s="35">
        <v>116.6</v>
      </c>
      <c r="CC503" s="35">
        <v>118.5</v>
      </c>
      <c r="CD503" s="35">
        <v>118.6</v>
      </c>
      <c r="CE503" s="35">
        <v>118.8</v>
      </c>
      <c r="CF503" s="35">
        <v>118.8</v>
      </c>
      <c r="CG503" s="35">
        <v>118.8</v>
      </c>
      <c r="CH503" s="35">
        <v>119.6</v>
      </c>
      <c r="CI503" s="35">
        <v>119.8</v>
      </c>
      <c r="CJ503" s="35">
        <v>119.9</v>
      </c>
      <c r="CK503" s="35">
        <v>119.9</v>
      </c>
      <c r="CL503" s="35">
        <v>120.3</v>
      </c>
    </row>
    <row r="504" spans="1:90">
      <c r="A504" s="43" t="s">
        <v>1036</v>
      </c>
      <c r="B504" s="43" t="s">
        <v>1037</v>
      </c>
      <c r="C504" s="34">
        <v>7.5399999999999995E-2</v>
      </c>
      <c r="D504" s="35">
        <v>101.4</v>
      </c>
      <c r="E504" s="35">
        <v>102</v>
      </c>
      <c r="F504" s="35">
        <v>101.9</v>
      </c>
      <c r="G504" s="35">
        <v>99.8</v>
      </c>
      <c r="H504" s="35">
        <v>99.9</v>
      </c>
      <c r="I504" s="35">
        <v>100.3</v>
      </c>
      <c r="J504" s="35">
        <v>100.4</v>
      </c>
      <c r="K504" s="35">
        <v>100.3</v>
      </c>
      <c r="L504" s="35">
        <v>101.3</v>
      </c>
      <c r="M504" s="35">
        <v>101.1</v>
      </c>
      <c r="N504" s="35">
        <v>101.3</v>
      </c>
      <c r="O504" s="35">
        <v>102</v>
      </c>
      <c r="P504" s="35">
        <v>102</v>
      </c>
      <c r="Q504" s="35">
        <v>102.1</v>
      </c>
      <c r="R504" s="35">
        <v>101.8</v>
      </c>
      <c r="S504" s="35">
        <v>101.4</v>
      </c>
      <c r="T504" s="35">
        <v>100.7</v>
      </c>
      <c r="U504" s="35">
        <v>100.4</v>
      </c>
      <c r="V504" s="35">
        <v>101.2</v>
      </c>
      <c r="W504" s="35">
        <v>101.3</v>
      </c>
      <c r="X504" s="35">
        <v>101.1</v>
      </c>
      <c r="Y504" s="35">
        <v>101.1</v>
      </c>
      <c r="Z504" s="35">
        <v>101.3</v>
      </c>
      <c r="AA504" s="35">
        <v>101.4</v>
      </c>
      <c r="AB504" s="35">
        <v>101.8</v>
      </c>
      <c r="AC504" s="35">
        <v>101.8</v>
      </c>
      <c r="AD504" s="35">
        <v>102</v>
      </c>
      <c r="AE504" s="35">
        <v>102.6</v>
      </c>
      <c r="AF504" s="35">
        <v>101.5</v>
      </c>
      <c r="AG504" s="35">
        <v>102.2</v>
      </c>
      <c r="AH504" s="35">
        <v>101.4</v>
      </c>
      <c r="AI504" s="35">
        <v>101.3</v>
      </c>
      <c r="AJ504" s="35">
        <v>101.7</v>
      </c>
      <c r="AK504" s="35">
        <v>101.9</v>
      </c>
      <c r="AL504" s="35">
        <v>102.2</v>
      </c>
      <c r="AM504" s="35">
        <v>102.9</v>
      </c>
      <c r="AN504" s="35">
        <v>102.1</v>
      </c>
      <c r="AO504" s="35">
        <v>102.3</v>
      </c>
      <c r="AP504" s="35">
        <v>102.1</v>
      </c>
      <c r="AQ504" s="35">
        <v>102.1</v>
      </c>
      <c r="AR504" s="35">
        <v>102.2</v>
      </c>
      <c r="AS504" s="35">
        <v>102.2</v>
      </c>
      <c r="AT504" s="35">
        <v>102.2</v>
      </c>
      <c r="AU504" s="35">
        <v>102.2</v>
      </c>
      <c r="AV504" s="35">
        <v>102.3</v>
      </c>
      <c r="AW504" s="35">
        <v>102.3</v>
      </c>
      <c r="AX504" s="35">
        <v>102.3</v>
      </c>
      <c r="AY504" s="35">
        <v>101.5</v>
      </c>
      <c r="AZ504" s="35">
        <v>103</v>
      </c>
      <c r="BA504" s="35">
        <v>102.9</v>
      </c>
      <c r="BB504" s="35">
        <v>103.6</v>
      </c>
      <c r="BC504" s="35">
        <v>107.4</v>
      </c>
      <c r="BD504" s="35">
        <v>107.7</v>
      </c>
      <c r="BE504" s="35">
        <v>108</v>
      </c>
      <c r="BF504" s="35">
        <v>108.3</v>
      </c>
      <c r="BG504" s="35">
        <v>107.7</v>
      </c>
      <c r="BH504" s="35">
        <v>106.2</v>
      </c>
      <c r="BI504" s="35">
        <v>106.7</v>
      </c>
      <c r="BJ504" s="35">
        <v>107.2</v>
      </c>
      <c r="BK504" s="35">
        <v>108.4</v>
      </c>
      <c r="BL504" s="35">
        <v>110.3</v>
      </c>
      <c r="BM504" s="35">
        <v>111.3</v>
      </c>
      <c r="BN504" s="35">
        <v>111.7</v>
      </c>
      <c r="BO504" s="35">
        <v>113.8</v>
      </c>
      <c r="BP504" s="35">
        <v>112.1</v>
      </c>
      <c r="BQ504" s="35">
        <v>112.1</v>
      </c>
      <c r="BR504" s="35">
        <v>112.1</v>
      </c>
      <c r="BS504" s="35">
        <v>112.1</v>
      </c>
      <c r="BT504" s="35">
        <v>111.9</v>
      </c>
      <c r="BU504" s="35">
        <v>113.4</v>
      </c>
      <c r="BV504" s="35">
        <v>113.4</v>
      </c>
      <c r="BW504" s="35">
        <v>114.4</v>
      </c>
      <c r="BX504" s="35">
        <v>117.1</v>
      </c>
      <c r="BY504" s="35">
        <v>120</v>
      </c>
      <c r="BZ504" s="35">
        <v>132.4</v>
      </c>
      <c r="CA504" s="35">
        <v>145.80000000000001</v>
      </c>
      <c r="CB504" s="35">
        <v>150.6</v>
      </c>
      <c r="CC504" s="35">
        <v>149.9</v>
      </c>
      <c r="CD504" s="35">
        <v>142.6</v>
      </c>
      <c r="CE504" s="35">
        <v>154.5</v>
      </c>
      <c r="CF504" s="35">
        <v>153.1</v>
      </c>
      <c r="CG504" s="35">
        <v>162.1</v>
      </c>
      <c r="CH504" s="35">
        <v>165.8</v>
      </c>
      <c r="CI504" s="35">
        <v>178.2</v>
      </c>
      <c r="CJ504" s="35">
        <v>177.2</v>
      </c>
      <c r="CK504" s="35">
        <v>166.4</v>
      </c>
      <c r="CL504" s="35">
        <v>165.1</v>
      </c>
    </row>
    <row r="505" spans="1:90">
      <c r="A505" s="43" t="s">
        <v>1038</v>
      </c>
      <c r="B505" s="43" t="s">
        <v>1039</v>
      </c>
      <c r="C505" s="34">
        <v>0.13088</v>
      </c>
      <c r="D505" s="35">
        <v>104.8</v>
      </c>
      <c r="E505" s="35">
        <v>102.2</v>
      </c>
      <c r="F505" s="35">
        <v>101.4</v>
      </c>
      <c r="G505" s="35">
        <v>109.6</v>
      </c>
      <c r="H505" s="35">
        <v>109</v>
      </c>
      <c r="I505" s="35">
        <v>109.6</v>
      </c>
      <c r="J505" s="35">
        <v>109.6</v>
      </c>
      <c r="K505" s="35">
        <v>109.8</v>
      </c>
      <c r="L505" s="35">
        <v>110</v>
      </c>
      <c r="M505" s="35">
        <v>110.3</v>
      </c>
      <c r="N505" s="35">
        <v>110.9</v>
      </c>
      <c r="O505" s="35">
        <v>112.9</v>
      </c>
      <c r="P505" s="35">
        <v>114.2</v>
      </c>
      <c r="Q505" s="35">
        <v>114</v>
      </c>
      <c r="R505" s="35">
        <v>113.9</v>
      </c>
      <c r="S505" s="35">
        <v>111.7</v>
      </c>
      <c r="T505" s="35">
        <v>113.5</v>
      </c>
      <c r="U505" s="35">
        <v>112.6</v>
      </c>
      <c r="V505" s="35">
        <v>115.1</v>
      </c>
      <c r="W505" s="35">
        <v>114</v>
      </c>
      <c r="X505" s="35">
        <v>113.2</v>
      </c>
      <c r="Y505" s="35">
        <v>116.3</v>
      </c>
      <c r="Z505" s="35">
        <v>120</v>
      </c>
      <c r="AA505" s="35">
        <v>121.3</v>
      </c>
      <c r="AB505" s="35">
        <v>120.7</v>
      </c>
      <c r="AC505" s="35">
        <v>119.9</v>
      </c>
      <c r="AD505" s="35">
        <v>119.1</v>
      </c>
      <c r="AE505" s="35">
        <v>121.7</v>
      </c>
      <c r="AF505" s="35">
        <v>122</v>
      </c>
      <c r="AG505" s="35">
        <v>121.6</v>
      </c>
      <c r="AH505" s="35">
        <v>121.2</v>
      </c>
      <c r="AI505" s="35">
        <v>121.3</v>
      </c>
      <c r="AJ505" s="35">
        <v>120.9</v>
      </c>
      <c r="AK505" s="35">
        <v>120.4</v>
      </c>
      <c r="AL505" s="35">
        <v>120.4</v>
      </c>
      <c r="AM505" s="35">
        <v>120.2</v>
      </c>
      <c r="AN505" s="35">
        <v>121.7</v>
      </c>
      <c r="AO505" s="35">
        <v>123.2</v>
      </c>
      <c r="AP505" s="35">
        <v>123.7</v>
      </c>
      <c r="AQ505" s="35">
        <v>121.4</v>
      </c>
      <c r="AR505" s="35">
        <v>119.6</v>
      </c>
      <c r="AS505" s="35">
        <v>120.3</v>
      </c>
      <c r="AT505" s="35">
        <v>121.1</v>
      </c>
      <c r="AU505" s="35">
        <v>121.7</v>
      </c>
      <c r="AV505" s="35">
        <v>121.4</v>
      </c>
      <c r="AW505" s="35">
        <v>122</v>
      </c>
      <c r="AX505" s="35">
        <v>121.9</v>
      </c>
      <c r="AY505" s="35">
        <v>120.7</v>
      </c>
      <c r="AZ505" s="35">
        <v>116.8</v>
      </c>
      <c r="BA505" s="35">
        <v>116.9</v>
      </c>
      <c r="BB505" s="35">
        <v>113.9</v>
      </c>
      <c r="BC505" s="35">
        <v>115.9</v>
      </c>
      <c r="BD505" s="35">
        <v>116.8</v>
      </c>
      <c r="BE505" s="35">
        <v>115.2</v>
      </c>
      <c r="BF505" s="35">
        <v>117</v>
      </c>
      <c r="BG505" s="35">
        <v>118.4</v>
      </c>
      <c r="BH505" s="35">
        <v>116.7</v>
      </c>
      <c r="BI505" s="35">
        <v>118.5</v>
      </c>
      <c r="BJ505" s="35">
        <v>117.5</v>
      </c>
      <c r="BK505" s="35">
        <v>125.5</v>
      </c>
      <c r="BL505" s="35">
        <v>129.4</v>
      </c>
      <c r="BM505" s="35">
        <v>128.30000000000001</v>
      </c>
      <c r="BN505" s="35">
        <v>129.69999999999999</v>
      </c>
      <c r="BO505" s="35">
        <v>131.9</v>
      </c>
      <c r="BP505" s="35">
        <v>131.9</v>
      </c>
      <c r="BQ505" s="35">
        <v>131.6</v>
      </c>
      <c r="BR505" s="35">
        <v>133.19999999999999</v>
      </c>
      <c r="BS505" s="35">
        <v>135.1</v>
      </c>
      <c r="BT505" s="35">
        <v>136.1</v>
      </c>
      <c r="BU505" s="35">
        <v>135.69999999999999</v>
      </c>
      <c r="BV505" s="35">
        <v>135.69999999999999</v>
      </c>
      <c r="BW505" s="35">
        <v>136.6</v>
      </c>
      <c r="BX505" s="35">
        <v>137.9</v>
      </c>
      <c r="BY505" s="35">
        <v>138.5</v>
      </c>
      <c r="BZ505" s="35">
        <v>148.6</v>
      </c>
      <c r="CA505" s="35">
        <v>143.69999999999999</v>
      </c>
      <c r="CB505" s="35">
        <v>147.4</v>
      </c>
      <c r="CC505" s="35">
        <v>150.19999999999999</v>
      </c>
      <c r="CD505" s="35">
        <v>152.5</v>
      </c>
      <c r="CE505" s="35">
        <v>151.80000000000001</v>
      </c>
      <c r="CF505" s="35">
        <v>152.6</v>
      </c>
      <c r="CG505" s="35">
        <v>153.6</v>
      </c>
      <c r="CH505" s="35">
        <v>154.69999999999999</v>
      </c>
      <c r="CI505" s="35">
        <v>154.69999999999999</v>
      </c>
      <c r="CJ505" s="35">
        <v>154.69999999999999</v>
      </c>
      <c r="CK505" s="35">
        <v>154.69999999999999</v>
      </c>
      <c r="CL505" s="35">
        <v>155.1</v>
      </c>
    </row>
    <row r="506" spans="1:90">
      <c r="A506" s="43" t="s">
        <v>1040</v>
      </c>
      <c r="B506" s="43" t="s">
        <v>1041</v>
      </c>
      <c r="C506" s="34">
        <v>3.9559999999999998E-2</v>
      </c>
      <c r="D506" s="35">
        <v>104</v>
      </c>
      <c r="E506" s="35">
        <v>106.5</v>
      </c>
      <c r="F506" s="35">
        <v>108.3</v>
      </c>
      <c r="G506" s="35">
        <v>111.8</v>
      </c>
      <c r="H506" s="35">
        <v>112.3</v>
      </c>
      <c r="I506" s="35">
        <v>114</v>
      </c>
      <c r="J506" s="35">
        <v>116.2</v>
      </c>
      <c r="K506" s="35">
        <v>116.5</v>
      </c>
      <c r="L506" s="35">
        <v>122</v>
      </c>
      <c r="M506" s="35">
        <v>124.7</v>
      </c>
      <c r="N506" s="35">
        <v>130.30000000000001</v>
      </c>
      <c r="O506" s="35">
        <v>131.80000000000001</v>
      </c>
      <c r="P506" s="35">
        <v>135.1</v>
      </c>
      <c r="Q506" s="35">
        <v>137.30000000000001</v>
      </c>
      <c r="R506" s="35">
        <v>133.19999999999999</v>
      </c>
      <c r="S506" s="35">
        <v>133</v>
      </c>
      <c r="T506" s="35">
        <v>127.5</v>
      </c>
      <c r="U506" s="35">
        <v>130</v>
      </c>
      <c r="V506" s="35">
        <v>128.6</v>
      </c>
      <c r="W506" s="35">
        <v>126</v>
      </c>
      <c r="X506" s="35">
        <v>125.8</v>
      </c>
      <c r="Y506" s="35">
        <v>126</v>
      </c>
      <c r="Z506" s="35">
        <v>126</v>
      </c>
      <c r="AA506" s="35">
        <v>125.2</v>
      </c>
      <c r="AB506" s="35">
        <v>125.2</v>
      </c>
      <c r="AC506" s="35">
        <v>125.9</v>
      </c>
      <c r="AD506" s="35">
        <v>127.4</v>
      </c>
      <c r="AE506" s="35">
        <v>126.9</v>
      </c>
      <c r="AF506" s="35">
        <v>125.1</v>
      </c>
      <c r="AG506" s="35">
        <v>123.8</v>
      </c>
      <c r="AH506" s="35">
        <v>123.9</v>
      </c>
      <c r="AI506" s="35">
        <v>124.6</v>
      </c>
      <c r="AJ506" s="35">
        <v>125.6</v>
      </c>
      <c r="AK506" s="35">
        <v>124.9</v>
      </c>
      <c r="AL506" s="35">
        <v>125.1</v>
      </c>
      <c r="AM506" s="35">
        <v>125.4</v>
      </c>
      <c r="AN506" s="35">
        <v>128.1</v>
      </c>
      <c r="AO506" s="35">
        <v>127.8</v>
      </c>
      <c r="AP506" s="35">
        <v>129.30000000000001</v>
      </c>
      <c r="AQ506" s="35">
        <v>134.19999999999999</v>
      </c>
      <c r="AR506" s="35">
        <v>139.30000000000001</v>
      </c>
      <c r="AS506" s="35">
        <v>152</v>
      </c>
      <c r="AT506" s="35">
        <v>158.6</v>
      </c>
      <c r="AU506" s="35">
        <v>156.5</v>
      </c>
      <c r="AV506" s="35">
        <v>150.6</v>
      </c>
      <c r="AW506" s="35">
        <v>149.1</v>
      </c>
      <c r="AX506" s="35">
        <v>142.4</v>
      </c>
      <c r="AY506" s="35">
        <v>142.9</v>
      </c>
      <c r="AZ506" s="35">
        <v>144.69999999999999</v>
      </c>
      <c r="BA506" s="35">
        <v>140.80000000000001</v>
      </c>
      <c r="BB506" s="35">
        <v>138.9</v>
      </c>
      <c r="BC506" s="35">
        <v>146.6</v>
      </c>
      <c r="BD506" s="35">
        <v>150.4</v>
      </c>
      <c r="BE506" s="35">
        <v>150.6</v>
      </c>
      <c r="BF506" s="35">
        <v>151.4</v>
      </c>
      <c r="BG506" s="35">
        <v>151.5</v>
      </c>
      <c r="BH506" s="35">
        <v>152.9</v>
      </c>
      <c r="BI506" s="35">
        <v>153.30000000000001</v>
      </c>
      <c r="BJ506" s="35">
        <v>153</v>
      </c>
      <c r="BK506" s="35">
        <v>153.9</v>
      </c>
      <c r="BL506" s="35">
        <v>155.69999999999999</v>
      </c>
      <c r="BM506" s="35">
        <v>156.6</v>
      </c>
      <c r="BN506" s="35">
        <v>158.30000000000001</v>
      </c>
      <c r="BO506" s="35">
        <v>160.19999999999999</v>
      </c>
      <c r="BP506" s="35">
        <v>161.30000000000001</v>
      </c>
      <c r="BQ506" s="35">
        <v>161.5</v>
      </c>
      <c r="BR506" s="35">
        <v>161.5</v>
      </c>
      <c r="BS506" s="35">
        <v>161.5</v>
      </c>
      <c r="BT506" s="35">
        <v>160.9</v>
      </c>
      <c r="BU506" s="35">
        <v>161.19999999999999</v>
      </c>
      <c r="BV506" s="35">
        <v>178.6</v>
      </c>
      <c r="BW506" s="35">
        <v>169.9</v>
      </c>
      <c r="BX506" s="35">
        <v>177.8</v>
      </c>
      <c r="BY506" s="35">
        <v>175.2</v>
      </c>
      <c r="BZ506" s="35">
        <v>172.8</v>
      </c>
      <c r="CA506" s="35">
        <v>181.6</v>
      </c>
      <c r="CB506" s="35">
        <v>181.8</v>
      </c>
      <c r="CC506" s="35">
        <v>178.9</v>
      </c>
      <c r="CD506" s="35">
        <v>174</v>
      </c>
      <c r="CE506" s="35">
        <v>176.8</v>
      </c>
      <c r="CF506" s="35">
        <v>177.9</v>
      </c>
      <c r="CG506" s="35">
        <v>183.3</v>
      </c>
      <c r="CH506" s="35">
        <v>187.7</v>
      </c>
      <c r="CI506" s="35">
        <v>192</v>
      </c>
      <c r="CJ506" s="35">
        <v>187.6</v>
      </c>
      <c r="CK506" s="35">
        <v>188.5</v>
      </c>
      <c r="CL506" s="35">
        <v>190.6</v>
      </c>
    </row>
    <row r="507" spans="1:90">
      <c r="A507" s="43" t="s">
        <v>1042</v>
      </c>
      <c r="B507" s="43" t="s">
        <v>1043</v>
      </c>
      <c r="C507" s="34">
        <v>0.10647</v>
      </c>
      <c r="D507" s="35">
        <v>100</v>
      </c>
      <c r="E507" s="35">
        <v>100</v>
      </c>
      <c r="F507" s="35">
        <v>100</v>
      </c>
      <c r="G507" s="35">
        <v>113.2</v>
      </c>
      <c r="H507" s="35">
        <v>113.2</v>
      </c>
      <c r="I507" s="35">
        <v>113.2</v>
      </c>
      <c r="J507" s="35">
        <v>113.2</v>
      </c>
      <c r="K507" s="35">
        <v>113.2</v>
      </c>
      <c r="L507" s="35">
        <v>113.2</v>
      </c>
      <c r="M507" s="35">
        <v>113.2</v>
      </c>
      <c r="N507" s="35">
        <v>113.2</v>
      </c>
      <c r="O507" s="35">
        <v>113.2</v>
      </c>
      <c r="P507" s="35">
        <v>113.2</v>
      </c>
      <c r="Q507" s="35">
        <v>113.2</v>
      </c>
      <c r="R507" s="35">
        <v>113.2</v>
      </c>
      <c r="S507" s="35">
        <v>132.69999999999999</v>
      </c>
      <c r="T507" s="35">
        <v>132.69999999999999</v>
      </c>
      <c r="U507" s="35">
        <v>132.69999999999999</v>
      </c>
      <c r="V507" s="35">
        <v>132.69999999999999</v>
      </c>
      <c r="W507" s="35">
        <v>132.69999999999999</v>
      </c>
      <c r="X507" s="35">
        <v>132.69999999999999</v>
      </c>
      <c r="Y507" s="35">
        <v>132.69999999999999</v>
      </c>
      <c r="Z507" s="35">
        <v>132.69999999999999</v>
      </c>
      <c r="AA507" s="35">
        <v>132.69999999999999</v>
      </c>
      <c r="AB507" s="35">
        <v>132.69999999999999</v>
      </c>
      <c r="AC507" s="35">
        <v>132.69999999999999</v>
      </c>
      <c r="AD507" s="35">
        <v>128.69999999999999</v>
      </c>
      <c r="AE507" s="35">
        <v>117</v>
      </c>
      <c r="AF507" s="35">
        <v>117</v>
      </c>
      <c r="AG507" s="35">
        <v>117</v>
      </c>
      <c r="AH507" s="35">
        <v>117</v>
      </c>
      <c r="AI507" s="35">
        <v>117</v>
      </c>
      <c r="AJ507" s="35">
        <v>117</v>
      </c>
      <c r="AK507" s="35">
        <v>117</v>
      </c>
      <c r="AL507" s="35">
        <v>117</v>
      </c>
      <c r="AM507" s="35">
        <v>117</v>
      </c>
      <c r="AN507" s="35">
        <v>117</v>
      </c>
      <c r="AO507" s="35">
        <v>117</v>
      </c>
      <c r="AP507" s="35">
        <v>120.1</v>
      </c>
      <c r="AQ507" s="35">
        <v>120.1</v>
      </c>
      <c r="AR507" s="35">
        <v>120.1</v>
      </c>
      <c r="AS507" s="35">
        <v>120.1</v>
      </c>
      <c r="AT507" s="35">
        <v>120.1</v>
      </c>
      <c r="AU507" s="35">
        <v>120.1</v>
      </c>
      <c r="AV507" s="35">
        <v>120.1</v>
      </c>
      <c r="AW507" s="35">
        <v>120.1</v>
      </c>
      <c r="AX507" s="35">
        <v>120.1</v>
      </c>
      <c r="AY507" s="35">
        <v>120.1</v>
      </c>
      <c r="AZ507" s="35">
        <v>120.1</v>
      </c>
      <c r="BA507" s="35">
        <v>120.1</v>
      </c>
      <c r="BB507" s="35">
        <v>120.1</v>
      </c>
      <c r="BC507" s="35">
        <v>120.1</v>
      </c>
      <c r="BD507" s="35">
        <v>120.1</v>
      </c>
      <c r="BE507" s="35">
        <v>120.1</v>
      </c>
      <c r="BF507" s="35">
        <v>120.1</v>
      </c>
      <c r="BG507" s="35">
        <v>120.1</v>
      </c>
      <c r="BH507" s="35">
        <v>120.1</v>
      </c>
      <c r="BI507" s="35">
        <v>120.1</v>
      </c>
      <c r="BJ507" s="35">
        <v>120.1</v>
      </c>
      <c r="BK507" s="35">
        <v>120.1</v>
      </c>
      <c r="BL507" s="35">
        <v>120.1</v>
      </c>
      <c r="BM507" s="35">
        <v>120.1</v>
      </c>
      <c r="BN507" s="35">
        <v>120.1</v>
      </c>
      <c r="BO507" s="35">
        <v>120.1</v>
      </c>
      <c r="BP507" s="35">
        <v>120.1</v>
      </c>
      <c r="BQ507" s="35">
        <v>120.1</v>
      </c>
      <c r="BR507" s="35">
        <v>120.1</v>
      </c>
      <c r="BS507" s="35">
        <v>120.1</v>
      </c>
      <c r="BT507" s="35">
        <v>120.1</v>
      </c>
      <c r="BU507" s="35">
        <v>120.1</v>
      </c>
      <c r="BV507" s="35">
        <v>120.1</v>
      </c>
      <c r="BW507" s="35">
        <v>120.1</v>
      </c>
      <c r="BX507" s="35">
        <v>120.1</v>
      </c>
      <c r="BY507" s="35">
        <v>120.1</v>
      </c>
      <c r="BZ507" s="35">
        <v>120.1</v>
      </c>
      <c r="CA507" s="35">
        <v>120.1</v>
      </c>
      <c r="CB507" s="35">
        <v>120.1</v>
      </c>
      <c r="CC507" s="35">
        <v>120.1</v>
      </c>
      <c r="CD507" s="35">
        <v>120.1</v>
      </c>
      <c r="CE507" s="35">
        <v>120.1</v>
      </c>
      <c r="CF507" s="35">
        <v>120.1</v>
      </c>
      <c r="CG507" s="35">
        <v>120.1</v>
      </c>
      <c r="CH507" s="35">
        <v>120.1</v>
      </c>
      <c r="CI507" s="35">
        <v>120.1</v>
      </c>
      <c r="CJ507" s="35">
        <v>120.1</v>
      </c>
      <c r="CK507" s="35">
        <v>120.1</v>
      </c>
      <c r="CL507" s="35">
        <v>120.1</v>
      </c>
    </row>
    <row r="508" spans="1:90">
      <c r="A508" s="43" t="s">
        <v>1044</v>
      </c>
      <c r="B508" s="43" t="s">
        <v>1045</v>
      </c>
      <c r="C508" s="34">
        <v>0.97</v>
      </c>
      <c r="D508" s="35">
        <v>101.2</v>
      </c>
      <c r="E508" s="35">
        <v>102.6</v>
      </c>
      <c r="F508" s="35">
        <v>102</v>
      </c>
      <c r="G508" s="35">
        <v>103.1</v>
      </c>
      <c r="H508" s="35">
        <v>102.2</v>
      </c>
      <c r="I508" s="35">
        <v>102.2</v>
      </c>
      <c r="J508" s="35">
        <v>102.3</v>
      </c>
      <c r="K508" s="35">
        <v>101.9</v>
      </c>
      <c r="L508" s="35">
        <v>102.7</v>
      </c>
      <c r="M508" s="35">
        <v>102.6</v>
      </c>
      <c r="N508" s="35">
        <v>102.7</v>
      </c>
      <c r="O508" s="35">
        <v>103</v>
      </c>
      <c r="P508" s="35">
        <v>104.5</v>
      </c>
      <c r="Q508" s="35">
        <v>104.6</v>
      </c>
      <c r="R508" s="35">
        <v>104.6</v>
      </c>
      <c r="S508" s="35">
        <v>105.1</v>
      </c>
      <c r="T508" s="35">
        <v>105.6</v>
      </c>
      <c r="U508" s="35">
        <v>106.6</v>
      </c>
      <c r="V508" s="35">
        <v>107.5</v>
      </c>
      <c r="W508" s="35">
        <v>108.5</v>
      </c>
      <c r="X508" s="35">
        <v>109.5</v>
      </c>
      <c r="Y508" s="35">
        <v>109.4</v>
      </c>
      <c r="Z508" s="35">
        <v>109.1</v>
      </c>
      <c r="AA508" s="35">
        <v>110.9</v>
      </c>
      <c r="AB508" s="35">
        <v>111.2</v>
      </c>
      <c r="AC508" s="35">
        <v>111.3</v>
      </c>
      <c r="AD508" s="35">
        <v>110.8</v>
      </c>
      <c r="AE508" s="35">
        <v>114.5</v>
      </c>
      <c r="AF508" s="35">
        <v>114.9</v>
      </c>
      <c r="AG508" s="35">
        <v>115.5</v>
      </c>
      <c r="AH508" s="35">
        <v>115.4</v>
      </c>
      <c r="AI508" s="35">
        <v>115.1</v>
      </c>
      <c r="AJ508" s="35">
        <v>115.2</v>
      </c>
      <c r="AK508" s="35">
        <v>115.3</v>
      </c>
      <c r="AL508" s="35">
        <v>115.2</v>
      </c>
      <c r="AM508" s="35">
        <v>115.7</v>
      </c>
      <c r="AN508" s="35">
        <v>116.6</v>
      </c>
      <c r="AO508" s="35">
        <v>116.2</v>
      </c>
      <c r="AP508" s="35">
        <v>116.3</v>
      </c>
      <c r="AQ508" s="35">
        <v>116.6</v>
      </c>
      <c r="AR508" s="35">
        <v>117.8</v>
      </c>
      <c r="AS508" s="35">
        <v>117.6</v>
      </c>
      <c r="AT508" s="35">
        <v>119.9</v>
      </c>
      <c r="AU508" s="35">
        <v>120</v>
      </c>
      <c r="AV508" s="35">
        <v>120.6</v>
      </c>
      <c r="AW508" s="35">
        <v>120.8</v>
      </c>
      <c r="AX508" s="35">
        <v>120.9</v>
      </c>
      <c r="AY508" s="35">
        <v>120.2</v>
      </c>
      <c r="AZ508" s="35">
        <v>121</v>
      </c>
      <c r="BA508" s="35">
        <v>120.1</v>
      </c>
      <c r="BB508" s="35">
        <v>119.5</v>
      </c>
      <c r="BC508" s="35">
        <v>119.6</v>
      </c>
      <c r="BD508" s="35">
        <v>118.1</v>
      </c>
      <c r="BE508" s="35">
        <v>117</v>
      </c>
      <c r="BF508" s="35">
        <v>117.6</v>
      </c>
      <c r="BG508" s="35">
        <v>115.8</v>
      </c>
      <c r="BH508" s="35">
        <v>112.3</v>
      </c>
      <c r="BI508" s="35">
        <v>112.1</v>
      </c>
      <c r="BJ508" s="35">
        <v>113</v>
      </c>
      <c r="BK508" s="35">
        <v>113.4</v>
      </c>
      <c r="BL508" s="35">
        <v>116.9</v>
      </c>
      <c r="BM508" s="35">
        <v>118.7</v>
      </c>
      <c r="BN508" s="35">
        <v>121.3</v>
      </c>
      <c r="BO508" s="35">
        <v>121.9</v>
      </c>
      <c r="BP508" s="35">
        <v>120.9</v>
      </c>
      <c r="BQ508" s="35">
        <v>121.1</v>
      </c>
      <c r="BR508" s="35">
        <v>120.8</v>
      </c>
      <c r="BS508" s="35">
        <v>120.7</v>
      </c>
      <c r="BT508" s="35">
        <v>123.3</v>
      </c>
      <c r="BU508" s="35">
        <v>121</v>
      </c>
      <c r="BV508" s="35">
        <v>121.8</v>
      </c>
      <c r="BW508" s="35">
        <v>123.7</v>
      </c>
      <c r="BX508" s="35">
        <v>126.5</v>
      </c>
      <c r="BY508" s="35">
        <v>128.30000000000001</v>
      </c>
      <c r="BZ508" s="35">
        <v>130.5</v>
      </c>
      <c r="CA508" s="35">
        <v>132.19999999999999</v>
      </c>
      <c r="CB508" s="35">
        <v>129.9</v>
      </c>
      <c r="CC508" s="35">
        <v>129.80000000000001</v>
      </c>
      <c r="CD508" s="35">
        <v>128.9</v>
      </c>
      <c r="CE508" s="35">
        <v>129.1</v>
      </c>
      <c r="CF508" s="35">
        <v>129.6</v>
      </c>
      <c r="CG508" s="35">
        <v>130.9</v>
      </c>
      <c r="CH508" s="35">
        <v>129.30000000000001</v>
      </c>
      <c r="CI508" s="35">
        <v>130.69999999999999</v>
      </c>
      <c r="CJ508" s="35">
        <v>131</v>
      </c>
      <c r="CK508" s="35">
        <v>130.5</v>
      </c>
      <c r="CL508" s="35">
        <v>132.6</v>
      </c>
    </row>
    <row r="509" spans="1:90">
      <c r="A509" s="43" t="s">
        <v>1046</v>
      </c>
      <c r="B509" s="43" t="s">
        <v>1047</v>
      </c>
      <c r="C509" s="34">
        <v>0.59386000000000005</v>
      </c>
      <c r="D509" s="35">
        <v>101.3</v>
      </c>
      <c r="E509" s="35">
        <v>101.2</v>
      </c>
      <c r="F509" s="35">
        <v>100.9</v>
      </c>
      <c r="G509" s="35">
        <v>102.9</v>
      </c>
      <c r="H509" s="35">
        <v>101.8</v>
      </c>
      <c r="I509" s="35">
        <v>101.6</v>
      </c>
      <c r="J509" s="35">
        <v>101.4</v>
      </c>
      <c r="K509" s="35">
        <v>101.4</v>
      </c>
      <c r="L509" s="35">
        <v>101.7</v>
      </c>
      <c r="M509" s="35">
        <v>101.6</v>
      </c>
      <c r="N509" s="35">
        <v>101.9</v>
      </c>
      <c r="O509" s="35">
        <v>101.6</v>
      </c>
      <c r="P509" s="35">
        <v>101.5</v>
      </c>
      <c r="Q509" s="35">
        <v>101.7</v>
      </c>
      <c r="R509" s="35">
        <v>101.9</v>
      </c>
      <c r="S509" s="35">
        <v>102.5</v>
      </c>
      <c r="T509" s="35">
        <v>103</v>
      </c>
      <c r="U509" s="35">
        <v>103.2</v>
      </c>
      <c r="V509" s="35">
        <v>103.5</v>
      </c>
      <c r="W509" s="35">
        <v>105.1</v>
      </c>
      <c r="X509" s="35">
        <v>105.9</v>
      </c>
      <c r="Y509" s="35">
        <v>106.6</v>
      </c>
      <c r="Z509" s="35">
        <v>106.5</v>
      </c>
      <c r="AA509" s="35">
        <v>108.4</v>
      </c>
      <c r="AB509" s="35">
        <v>108.9</v>
      </c>
      <c r="AC509" s="35">
        <v>108.7</v>
      </c>
      <c r="AD509" s="35">
        <v>108.8</v>
      </c>
      <c r="AE509" s="35">
        <v>114.5</v>
      </c>
      <c r="AF509" s="35">
        <v>114.4</v>
      </c>
      <c r="AG509" s="35">
        <v>114.4</v>
      </c>
      <c r="AH509" s="35">
        <v>114.3</v>
      </c>
      <c r="AI509" s="35">
        <v>114.4</v>
      </c>
      <c r="AJ509" s="35">
        <v>114.3</v>
      </c>
      <c r="AK509" s="35">
        <v>114.3</v>
      </c>
      <c r="AL509" s="35">
        <v>114.5</v>
      </c>
      <c r="AM509" s="35">
        <v>114.7</v>
      </c>
      <c r="AN509" s="35">
        <v>115.3</v>
      </c>
      <c r="AO509" s="35">
        <v>115.4</v>
      </c>
      <c r="AP509" s="35">
        <v>115.3</v>
      </c>
      <c r="AQ509" s="35">
        <v>115.3</v>
      </c>
      <c r="AR509" s="35">
        <v>115.3</v>
      </c>
      <c r="AS509" s="35">
        <v>115.3</v>
      </c>
      <c r="AT509" s="35">
        <v>115.3</v>
      </c>
      <c r="AU509" s="35">
        <v>115.3</v>
      </c>
      <c r="AV509" s="35">
        <v>115.8</v>
      </c>
      <c r="AW509" s="35">
        <v>115.8</v>
      </c>
      <c r="AX509" s="35">
        <v>115.8</v>
      </c>
      <c r="AY509" s="35">
        <v>115.5</v>
      </c>
      <c r="AZ509" s="35">
        <v>117.1</v>
      </c>
      <c r="BA509" s="35">
        <v>115.5</v>
      </c>
      <c r="BB509" s="35">
        <v>115.4</v>
      </c>
      <c r="BC509" s="35">
        <v>115.4</v>
      </c>
      <c r="BD509" s="35">
        <v>117.2</v>
      </c>
      <c r="BE509" s="35">
        <v>116.3</v>
      </c>
      <c r="BF509" s="35">
        <v>117.2</v>
      </c>
      <c r="BG509" s="35">
        <v>117.2</v>
      </c>
      <c r="BH509" s="35">
        <v>116.8</v>
      </c>
      <c r="BI509" s="35">
        <v>115.7</v>
      </c>
      <c r="BJ509" s="35">
        <v>116.7</v>
      </c>
      <c r="BK509" s="35">
        <v>117.3</v>
      </c>
      <c r="BL509" s="35">
        <v>119.5</v>
      </c>
      <c r="BM509" s="35">
        <v>119</v>
      </c>
      <c r="BN509" s="35">
        <v>120.1</v>
      </c>
      <c r="BO509" s="35">
        <v>119.7</v>
      </c>
      <c r="BP509" s="35">
        <v>119.9</v>
      </c>
      <c r="BQ509" s="35">
        <v>118.7</v>
      </c>
      <c r="BR509" s="35">
        <v>117.8</v>
      </c>
      <c r="BS509" s="35">
        <v>118.4</v>
      </c>
      <c r="BT509" s="35">
        <v>118.8</v>
      </c>
      <c r="BU509" s="35">
        <v>118.9</v>
      </c>
      <c r="BV509" s="35">
        <v>118.8</v>
      </c>
      <c r="BW509" s="35">
        <v>118.7</v>
      </c>
      <c r="BX509" s="35">
        <v>118.8</v>
      </c>
      <c r="BY509" s="35">
        <v>120.2</v>
      </c>
      <c r="BZ509" s="35">
        <v>121.8</v>
      </c>
      <c r="CA509" s="35">
        <v>122.5</v>
      </c>
      <c r="CB509" s="35">
        <v>120.7</v>
      </c>
      <c r="CC509" s="35">
        <v>120.4</v>
      </c>
      <c r="CD509" s="35">
        <v>119.9</v>
      </c>
      <c r="CE509" s="35">
        <v>121.2</v>
      </c>
      <c r="CF509" s="35">
        <v>121.3</v>
      </c>
      <c r="CG509" s="35">
        <v>122</v>
      </c>
      <c r="CH509" s="35">
        <v>122.2</v>
      </c>
      <c r="CI509" s="35">
        <v>123.4</v>
      </c>
      <c r="CJ509" s="35">
        <v>123.5</v>
      </c>
      <c r="CK509" s="35">
        <v>123.6</v>
      </c>
      <c r="CL509" s="35">
        <v>124.4</v>
      </c>
    </row>
    <row r="510" spans="1:90">
      <c r="A510" s="43" t="s">
        <v>1048</v>
      </c>
      <c r="B510" s="43" t="s">
        <v>1049</v>
      </c>
      <c r="C510" s="34">
        <v>0.29232999999999998</v>
      </c>
      <c r="D510" s="35">
        <v>101.2</v>
      </c>
      <c r="E510" s="35">
        <v>105.1</v>
      </c>
      <c r="F510" s="35">
        <v>103.8</v>
      </c>
      <c r="G510" s="35">
        <v>102.4</v>
      </c>
      <c r="H510" s="35">
        <v>101.6</v>
      </c>
      <c r="I510" s="35">
        <v>102</v>
      </c>
      <c r="J510" s="35">
        <v>102.7</v>
      </c>
      <c r="K510" s="35">
        <v>101.5</v>
      </c>
      <c r="L510" s="35">
        <v>102.9</v>
      </c>
      <c r="M510" s="35">
        <v>102.8</v>
      </c>
      <c r="N510" s="35">
        <v>102.8</v>
      </c>
      <c r="O510" s="35">
        <v>104.2</v>
      </c>
      <c r="P510" s="35">
        <v>109.4</v>
      </c>
      <c r="Q510" s="35">
        <v>109.2</v>
      </c>
      <c r="R510" s="35">
        <v>108.8</v>
      </c>
      <c r="S510" s="35">
        <v>107.8</v>
      </c>
      <c r="T510" s="35">
        <v>108.2</v>
      </c>
      <c r="U510" s="35">
        <v>111.1</v>
      </c>
      <c r="V510" s="35">
        <v>112.9</v>
      </c>
      <c r="W510" s="35">
        <v>113.3</v>
      </c>
      <c r="X510" s="35">
        <v>115.6</v>
      </c>
      <c r="Y510" s="35">
        <v>113</v>
      </c>
      <c r="Z510" s="35">
        <v>112.2</v>
      </c>
      <c r="AA510" s="35">
        <v>114.2</v>
      </c>
      <c r="AB510" s="35">
        <v>114.4</v>
      </c>
      <c r="AC510" s="35">
        <v>114.6</v>
      </c>
      <c r="AD510" s="35">
        <v>112.7</v>
      </c>
      <c r="AE510" s="35">
        <v>113.6</v>
      </c>
      <c r="AF510" s="35">
        <v>114.9</v>
      </c>
      <c r="AG510" s="35">
        <v>116.8</v>
      </c>
      <c r="AH510" s="35">
        <v>117</v>
      </c>
      <c r="AI510" s="35">
        <v>115.5</v>
      </c>
      <c r="AJ510" s="35">
        <v>116.2</v>
      </c>
      <c r="AK510" s="35">
        <v>116.4</v>
      </c>
      <c r="AL510" s="35">
        <v>115.7</v>
      </c>
      <c r="AM510" s="35">
        <v>117</v>
      </c>
      <c r="AN510" s="35">
        <v>117.8</v>
      </c>
      <c r="AO510" s="35">
        <v>117.5</v>
      </c>
      <c r="AP510" s="35">
        <v>118.1</v>
      </c>
      <c r="AQ510" s="35">
        <v>117.5</v>
      </c>
      <c r="AR510" s="35">
        <v>122.2</v>
      </c>
      <c r="AS510" s="35">
        <v>120.8</v>
      </c>
      <c r="AT510" s="35">
        <v>127</v>
      </c>
      <c r="AU510" s="35">
        <v>127.4</v>
      </c>
      <c r="AV510" s="35">
        <v>129.5</v>
      </c>
      <c r="AW510" s="35">
        <v>130.19999999999999</v>
      </c>
      <c r="AX510" s="35">
        <v>130.69999999999999</v>
      </c>
      <c r="AY510" s="35">
        <v>129.80000000000001</v>
      </c>
      <c r="AZ510" s="35">
        <v>134.4</v>
      </c>
      <c r="BA510" s="35">
        <v>134.6</v>
      </c>
      <c r="BB510" s="35">
        <v>133</v>
      </c>
      <c r="BC510" s="35">
        <v>133</v>
      </c>
      <c r="BD510" s="35">
        <v>124.1</v>
      </c>
      <c r="BE510" s="35">
        <v>121.9</v>
      </c>
      <c r="BF510" s="35">
        <v>121.8</v>
      </c>
      <c r="BG510" s="35">
        <v>115.9</v>
      </c>
      <c r="BH510" s="35">
        <v>104.5</v>
      </c>
      <c r="BI510" s="35">
        <v>104.5</v>
      </c>
      <c r="BJ510" s="35">
        <v>105.5</v>
      </c>
      <c r="BK510" s="35">
        <v>104.5</v>
      </c>
      <c r="BL510" s="35">
        <v>110.4</v>
      </c>
      <c r="BM510" s="35">
        <v>116.4</v>
      </c>
      <c r="BN510" s="35">
        <v>120.8</v>
      </c>
      <c r="BO510" s="35">
        <v>121</v>
      </c>
      <c r="BP510" s="35">
        <v>117.4</v>
      </c>
      <c r="BQ510" s="35">
        <v>121.3</v>
      </c>
      <c r="BR510" s="35">
        <v>122.3</v>
      </c>
      <c r="BS510" s="35">
        <v>121</v>
      </c>
      <c r="BT510" s="35">
        <v>128.69999999999999</v>
      </c>
      <c r="BU510" s="35">
        <v>121</v>
      </c>
      <c r="BV510" s="35">
        <v>123.4</v>
      </c>
      <c r="BW510" s="35">
        <v>127.6</v>
      </c>
      <c r="BX510" s="35">
        <v>135.30000000000001</v>
      </c>
      <c r="BY510" s="35">
        <v>135.6</v>
      </c>
      <c r="BZ510" s="35">
        <v>138.80000000000001</v>
      </c>
      <c r="CA510" s="35">
        <v>141.69999999999999</v>
      </c>
      <c r="CB510" s="35">
        <v>138.1</v>
      </c>
      <c r="CC510" s="35">
        <v>138</v>
      </c>
      <c r="CD510" s="35">
        <v>135</v>
      </c>
      <c r="CE510" s="35">
        <v>133.6</v>
      </c>
      <c r="CF510" s="35">
        <v>135.6</v>
      </c>
      <c r="CG510" s="35">
        <v>137.69999999999999</v>
      </c>
      <c r="CH510" s="35">
        <v>134.1</v>
      </c>
      <c r="CI510" s="35">
        <v>135.19999999999999</v>
      </c>
      <c r="CJ510" s="35">
        <v>134.69999999999999</v>
      </c>
      <c r="CK510" s="35">
        <v>132.19999999999999</v>
      </c>
      <c r="CL510" s="35">
        <v>137.1</v>
      </c>
    </row>
    <row r="511" spans="1:90">
      <c r="A511" s="43" t="s">
        <v>1050</v>
      </c>
      <c r="B511" s="43" t="s">
        <v>1051</v>
      </c>
      <c r="C511" s="34">
        <v>6.4759999999999998E-2</v>
      </c>
      <c r="D511" s="35">
        <v>100.6</v>
      </c>
      <c r="E511" s="35">
        <v>103.9</v>
      </c>
      <c r="F511" s="35">
        <v>103.9</v>
      </c>
      <c r="G511" s="35">
        <v>108.3</v>
      </c>
      <c r="H511" s="35">
        <v>108.8</v>
      </c>
      <c r="I511" s="35">
        <v>108.4</v>
      </c>
      <c r="J511" s="35">
        <v>108.8</v>
      </c>
      <c r="K511" s="35">
        <v>108</v>
      </c>
      <c r="L511" s="35">
        <v>110.4</v>
      </c>
      <c r="M511" s="35">
        <v>110.4</v>
      </c>
      <c r="N511" s="35">
        <v>109</v>
      </c>
      <c r="O511" s="35">
        <v>109.4</v>
      </c>
      <c r="P511" s="35">
        <v>109.1</v>
      </c>
      <c r="Q511" s="35">
        <v>109.8</v>
      </c>
      <c r="R511" s="35">
        <v>109.8</v>
      </c>
      <c r="S511" s="35">
        <v>117.2</v>
      </c>
      <c r="T511" s="35">
        <v>117.3</v>
      </c>
      <c r="U511" s="35">
        <v>117.3</v>
      </c>
      <c r="V511" s="35">
        <v>120</v>
      </c>
      <c r="W511" s="35">
        <v>118.5</v>
      </c>
      <c r="X511" s="35">
        <v>115.5</v>
      </c>
      <c r="Y511" s="35">
        <v>118.4</v>
      </c>
      <c r="Z511" s="35">
        <v>118.5</v>
      </c>
      <c r="AA511" s="35">
        <v>119.1</v>
      </c>
      <c r="AB511" s="35">
        <v>118.8</v>
      </c>
      <c r="AC511" s="35">
        <v>119.8</v>
      </c>
      <c r="AD511" s="35">
        <v>120.1</v>
      </c>
      <c r="AE511" s="35">
        <v>119</v>
      </c>
      <c r="AF511" s="35">
        <v>120.2</v>
      </c>
      <c r="AG511" s="35">
        <v>119.9</v>
      </c>
      <c r="AH511" s="35">
        <v>119.3</v>
      </c>
      <c r="AI511" s="35">
        <v>119.7</v>
      </c>
      <c r="AJ511" s="35">
        <v>119.6</v>
      </c>
      <c r="AK511" s="35">
        <v>119.8</v>
      </c>
      <c r="AL511" s="35">
        <v>119.9</v>
      </c>
      <c r="AM511" s="35">
        <v>119.9</v>
      </c>
      <c r="AN511" s="35">
        <v>122.8</v>
      </c>
      <c r="AO511" s="35">
        <v>118.7</v>
      </c>
      <c r="AP511" s="35">
        <v>118.1</v>
      </c>
      <c r="AQ511" s="35">
        <v>124.5</v>
      </c>
      <c r="AR511" s="35">
        <v>121.4</v>
      </c>
      <c r="AS511" s="35">
        <v>124.5</v>
      </c>
      <c r="AT511" s="35">
        <v>129.5</v>
      </c>
      <c r="AU511" s="35">
        <v>129.4</v>
      </c>
      <c r="AV511" s="35">
        <v>124.4</v>
      </c>
      <c r="AW511" s="35">
        <v>124.8</v>
      </c>
      <c r="AX511" s="35">
        <v>126.1</v>
      </c>
      <c r="AY511" s="35">
        <v>123.5</v>
      </c>
      <c r="AZ511" s="35">
        <v>100.1</v>
      </c>
      <c r="BA511" s="35">
        <v>99.8</v>
      </c>
      <c r="BB511" s="35">
        <v>99.7</v>
      </c>
      <c r="BC511" s="35">
        <v>100.9</v>
      </c>
      <c r="BD511" s="35">
        <v>102.4</v>
      </c>
      <c r="BE511" s="35">
        <v>102.9</v>
      </c>
      <c r="BF511" s="35">
        <v>104.6</v>
      </c>
      <c r="BG511" s="35">
        <v>105</v>
      </c>
      <c r="BH511" s="35">
        <v>105.7</v>
      </c>
      <c r="BI511" s="35">
        <v>112.2</v>
      </c>
      <c r="BJ511" s="35">
        <v>116.3</v>
      </c>
      <c r="BK511" s="35">
        <v>119.3</v>
      </c>
      <c r="BL511" s="35">
        <v>124.2</v>
      </c>
      <c r="BM511" s="35">
        <v>127.6</v>
      </c>
      <c r="BN511" s="35">
        <v>136.1</v>
      </c>
      <c r="BO511" s="35">
        <v>147.1</v>
      </c>
      <c r="BP511" s="35">
        <v>146.6</v>
      </c>
      <c r="BQ511" s="35">
        <v>143.1</v>
      </c>
      <c r="BR511" s="35">
        <v>141.80000000000001</v>
      </c>
      <c r="BS511" s="35">
        <v>141.4</v>
      </c>
      <c r="BT511" s="35">
        <v>141.30000000000001</v>
      </c>
      <c r="BU511" s="35">
        <v>141.80000000000001</v>
      </c>
      <c r="BV511" s="35">
        <v>142.4</v>
      </c>
      <c r="BW511" s="35">
        <v>153.1</v>
      </c>
      <c r="BX511" s="35">
        <v>161.19999999999999</v>
      </c>
      <c r="BY511" s="35">
        <v>172.2</v>
      </c>
      <c r="BZ511" s="35">
        <v>176.2</v>
      </c>
      <c r="CA511" s="35">
        <v>180.4</v>
      </c>
      <c r="CB511" s="35">
        <v>179.5</v>
      </c>
      <c r="CC511" s="35">
        <v>181.9</v>
      </c>
      <c r="CD511" s="35">
        <v>184.8</v>
      </c>
      <c r="CE511" s="35">
        <v>182.4</v>
      </c>
      <c r="CF511" s="35">
        <v>181</v>
      </c>
      <c r="CG511" s="35">
        <v>183.3</v>
      </c>
      <c r="CH511" s="35">
        <v>174.9</v>
      </c>
      <c r="CI511" s="35">
        <v>178</v>
      </c>
      <c r="CJ511" s="35">
        <v>184.4</v>
      </c>
      <c r="CK511" s="35">
        <v>188.4</v>
      </c>
      <c r="CL511" s="35">
        <v>190.7</v>
      </c>
    </row>
    <row r="512" spans="1:90">
      <c r="A512" s="43" t="s">
        <v>1052</v>
      </c>
      <c r="B512" s="43" t="s">
        <v>1053</v>
      </c>
      <c r="C512" s="34">
        <v>1.9050000000000001E-2</v>
      </c>
      <c r="D512" s="35">
        <v>103.1</v>
      </c>
      <c r="E512" s="35">
        <v>103.1</v>
      </c>
      <c r="F512" s="35">
        <v>103.1</v>
      </c>
      <c r="G512" s="35">
        <v>102.8</v>
      </c>
      <c r="H512" s="35">
        <v>101.7</v>
      </c>
      <c r="I512" s="35">
        <v>101.9</v>
      </c>
      <c r="J512" s="35">
        <v>101.9</v>
      </c>
      <c r="K512" s="35">
        <v>103.8</v>
      </c>
      <c r="L512" s="35">
        <v>103.6</v>
      </c>
      <c r="M512" s="35">
        <v>104.3</v>
      </c>
      <c r="N512" s="35">
        <v>105.3</v>
      </c>
      <c r="O512" s="35">
        <v>105.3</v>
      </c>
      <c r="P512" s="35">
        <v>105.9</v>
      </c>
      <c r="Q512" s="35">
        <v>105.9</v>
      </c>
      <c r="R512" s="35">
        <v>105.9</v>
      </c>
      <c r="S512" s="35">
        <v>105.9</v>
      </c>
      <c r="T512" s="35">
        <v>106.7</v>
      </c>
      <c r="U512" s="35">
        <v>108.4</v>
      </c>
      <c r="V512" s="35">
        <v>108.4</v>
      </c>
      <c r="W512" s="35">
        <v>108.4</v>
      </c>
      <c r="X512" s="35">
        <v>108.4</v>
      </c>
      <c r="Y512" s="35">
        <v>108.4</v>
      </c>
      <c r="Z512" s="35">
        <v>108.8</v>
      </c>
      <c r="AA512" s="35">
        <v>110</v>
      </c>
      <c r="AB512" s="35">
        <v>110</v>
      </c>
      <c r="AC512" s="35">
        <v>110.5</v>
      </c>
      <c r="AD512" s="35">
        <v>112.9</v>
      </c>
      <c r="AE512" s="35">
        <v>112.8</v>
      </c>
      <c r="AF512" s="35">
        <v>112.8</v>
      </c>
      <c r="AG512" s="35">
        <v>112.8</v>
      </c>
      <c r="AH512" s="35">
        <v>113.1</v>
      </c>
      <c r="AI512" s="35">
        <v>113.2</v>
      </c>
      <c r="AJ512" s="35">
        <v>113.5</v>
      </c>
      <c r="AK512" s="35">
        <v>113.5</v>
      </c>
      <c r="AL512" s="35">
        <v>113.5</v>
      </c>
      <c r="AM512" s="35">
        <v>114.1</v>
      </c>
      <c r="AN512" s="35">
        <v>114.5</v>
      </c>
      <c r="AO512" s="35">
        <v>114.7</v>
      </c>
      <c r="AP512" s="35">
        <v>114.7</v>
      </c>
      <c r="AQ512" s="35">
        <v>114.6</v>
      </c>
      <c r="AR512" s="35">
        <v>114.6</v>
      </c>
      <c r="AS512" s="35">
        <v>115.1</v>
      </c>
      <c r="AT512" s="35">
        <v>118.5</v>
      </c>
      <c r="AU512" s="35">
        <v>121.4</v>
      </c>
      <c r="AV512" s="35">
        <v>119.1</v>
      </c>
      <c r="AW512" s="35">
        <v>117.5</v>
      </c>
      <c r="AX512" s="35">
        <v>109.8</v>
      </c>
      <c r="AY512" s="35">
        <v>109.2</v>
      </c>
      <c r="AZ512" s="35">
        <v>109.8</v>
      </c>
      <c r="BA512" s="35">
        <v>109.8</v>
      </c>
      <c r="BB512" s="35">
        <v>109.8</v>
      </c>
      <c r="BC512" s="35">
        <v>109.8</v>
      </c>
      <c r="BD512" s="35">
        <v>109.8</v>
      </c>
      <c r="BE512" s="35">
        <v>109.8</v>
      </c>
      <c r="BF512" s="35">
        <v>109.8</v>
      </c>
      <c r="BG512" s="35">
        <v>109.8</v>
      </c>
      <c r="BH512" s="35">
        <v>112.7</v>
      </c>
      <c r="BI512" s="35">
        <v>112.7</v>
      </c>
      <c r="BJ512" s="35">
        <v>104</v>
      </c>
      <c r="BK512" s="35">
        <v>108.2</v>
      </c>
      <c r="BL512" s="35">
        <v>110.3</v>
      </c>
      <c r="BM512" s="35">
        <v>115.7</v>
      </c>
      <c r="BN512" s="35">
        <v>116.3</v>
      </c>
      <c r="BO512" s="35">
        <v>119.6</v>
      </c>
      <c r="BP512" s="35">
        <v>119.6</v>
      </c>
      <c r="BQ512" s="35">
        <v>119.6</v>
      </c>
      <c r="BR512" s="35">
        <v>119.6</v>
      </c>
      <c r="BS512" s="35">
        <v>119.6</v>
      </c>
      <c r="BT512" s="35">
        <v>119.6</v>
      </c>
      <c r="BU512" s="35">
        <v>119.6</v>
      </c>
      <c r="BV512" s="35">
        <v>119.6</v>
      </c>
      <c r="BW512" s="35">
        <v>119.6</v>
      </c>
      <c r="BX512" s="35">
        <v>115.5</v>
      </c>
      <c r="BY512" s="35">
        <v>118.1</v>
      </c>
      <c r="BZ512" s="35">
        <v>121.4</v>
      </c>
      <c r="CA512" s="35">
        <v>122.3</v>
      </c>
      <c r="CB512" s="35">
        <v>120.1</v>
      </c>
      <c r="CC512" s="35">
        <v>119.7</v>
      </c>
      <c r="CD512" s="35">
        <v>125.3</v>
      </c>
      <c r="CE512" s="35">
        <v>124.9</v>
      </c>
      <c r="CF512" s="35">
        <v>124.9</v>
      </c>
      <c r="CG512" s="35">
        <v>124.9</v>
      </c>
      <c r="CH512" s="35">
        <v>124.9</v>
      </c>
      <c r="CI512" s="35">
        <v>124.9</v>
      </c>
      <c r="CJ512" s="35">
        <v>124.9</v>
      </c>
      <c r="CK512" s="35">
        <v>124.9</v>
      </c>
      <c r="CL512" s="35">
        <v>125.1</v>
      </c>
    </row>
    <row r="513" spans="1:90">
      <c r="A513" s="43" t="s">
        <v>1054</v>
      </c>
      <c r="B513" s="43" t="s">
        <v>1055</v>
      </c>
      <c r="C513" s="34">
        <v>0.86946999999999997</v>
      </c>
      <c r="D513" s="35">
        <v>103.2</v>
      </c>
      <c r="E513" s="35">
        <v>103.1</v>
      </c>
      <c r="F513" s="35">
        <v>103.8</v>
      </c>
      <c r="G513" s="35">
        <v>102.8</v>
      </c>
      <c r="H513" s="35">
        <v>103.8</v>
      </c>
      <c r="I513" s="35">
        <v>102.6</v>
      </c>
      <c r="J513" s="35">
        <v>105</v>
      </c>
      <c r="K513" s="35">
        <v>105.6</v>
      </c>
      <c r="L513" s="35">
        <v>105.3</v>
      </c>
      <c r="M513" s="35">
        <v>104.8</v>
      </c>
      <c r="N513" s="35">
        <v>106.2</v>
      </c>
      <c r="O513" s="35">
        <v>105.1</v>
      </c>
      <c r="P513" s="35">
        <v>106.6</v>
      </c>
      <c r="Q513" s="35">
        <v>106.8</v>
      </c>
      <c r="R513" s="35">
        <v>106.4</v>
      </c>
      <c r="S513" s="35">
        <v>110.4</v>
      </c>
      <c r="T513" s="35">
        <v>112.4</v>
      </c>
      <c r="U513" s="35">
        <v>115.6</v>
      </c>
      <c r="V513" s="35">
        <v>117.2</v>
      </c>
      <c r="W513" s="35">
        <v>117.7</v>
      </c>
      <c r="X513" s="35">
        <v>118.5</v>
      </c>
      <c r="Y513" s="35">
        <v>117</v>
      </c>
      <c r="Z513" s="35">
        <v>117.8</v>
      </c>
      <c r="AA513" s="35">
        <v>117.6</v>
      </c>
      <c r="AB513" s="35">
        <v>118.4</v>
      </c>
      <c r="AC513" s="35">
        <v>117.8</v>
      </c>
      <c r="AD513" s="35">
        <v>118.7</v>
      </c>
      <c r="AE513" s="35">
        <v>116.1</v>
      </c>
      <c r="AF513" s="35">
        <v>116.6</v>
      </c>
      <c r="AG513" s="35">
        <v>116.3</v>
      </c>
      <c r="AH513" s="35">
        <v>118.3</v>
      </c>
      <c r="AI513" s="35">
        <v>118.2</v>
      </c>
      <c r="AJ513" s="35">
        <v>119.1</v>
      </c>
      <c r="AK513" s="35">
        <v>121</v>
      </c>
      <c r="AL513" s="35">
        <v>121.4</v>
      </c>
      <c r="AM513" s="35">
        <v>124.5</v>
      </c>
      <c r="AN513" s="35">
        <v>126.2</v>
      </c>
      <c r="AO513" s="35">
        <v>126.7</v>
      </c>
      <c r="AP513" s="35">
        <v>127.6</v>
      </c>
      <c r="AQ513" s="35">
        <v>131.5</v>
      </c>
      <c r="AR513" s="35">
        <v>136.30000000000001</v>
      </c>
      <c r="AS513" s="35">
        <v>136.5</v>
      </c>
      <c r="AT513" s="35">
        <v>139.30000000000001</v>
      </c>
      <c r="AU513" s="35">
        <v>143.6</v>
      </c>
      <c r="AV513" s="35">
        <v>140.69999999999999</v>
      </c>
      <c r="AW513" s="35">
        <v>137.30000000000001</v>
      </c>
      <c r="AX513" s="35">
        <v>134.80000000000001</v>
      </c>
      <c r="AY513" s="35">
        <v>129.30000000000001</v>
      </c>
      <c r="AZ513" s="35">
        <v>123.8</v>
      </c>
      <c r="BA513" s="35">
        <v>125.8</v>
      </c>
      <c r="BB513" s="35">
        <v>122.5</v>
      </c>
      <c r="BC513" s="35">
        <v>119.8</v>
      </c>
      <c r="BD513" s="35">
        <v>125.5</v>
      </c>
      <c r="BE513" s="35">
        <v>125.9</v>
      </c>
      <c r="BF513" s="35">
        <v>126</v>
      </c>
      <c r="BG513" s="35">
        <v>128.4</v>
      </c>
      <c r="BH513" s="35">
        <v>129.1</v>
      </c>
      <c r="BI513" s="35">
        <v>127.9</v>
      </c>
      <c r="BJ513" s="35">
        <v>124</v>
      </c>
      <c r="BK513" s="35">
        <v>131.30000000000001</v>
      </c>
      <c r="BL513" s="35">
        <v>132.4</v>
      </c>
      <c r="BM513" s="35">
        <v>131.6</v>
      </c>
      <c r="BN513" s="35">
        <v>130.5</v>
      </c>
      <c r="BO513" s="35">
        <v>134.30000000000001</v>
      </c>
      <c r="BP513" s="35">
        <v>134.19999999999999</v>
      </c>
      <c r="BQ513" s="35">
        <v>132.80000000000001</v>
      </c>
      <c r="BR513" s="35">
        <v>131.30000000000001</v>
      </c>
      <c r="BS513" s="35">
        <v>131.30000000000001</v>
      </c>
      <c r="BT513" s="35">
        <v>132.19999999999999</v>
      </c>
      <c r="BU513" s="35">
        <v>132.6</v>
      </c>
      <c r="BV513" s="35">
        <v>133.69999999999999</v>
      </c>
      <c r="BW513" s="35">
        <v>138.1</v>
      </c>
      <c r="BX513" s="35">
        <v>144.6</v>
      </c>
      <c r="BY513" s="35">
        <v>149.80000000000001</v>
      </c>
      <c r="BZ513" s="35">
        <v>153.6</v>
      </c>
      <c r="CA513" s="35">
        <v>157.69999999999999</v>
      </c>
      <c r="CB513" s="35">
        <v>157.80000000000001</v>
      </c>
      <c r="CC513" s="35">
        <v>153.80000000000001</v>
      </c>
      <c r="CD513" s="35">
        <v>153.4</v>
      </c>
      <c r="CE513" s="35">
        <v>153.1</v>
      </c>
      <c r="CF513" s="35">
        <v>154.19999999999999</v>
      </c>
      <c r="CG513" s="35">
        <v>156.1</v>
      </c>
      <c r="CH513" s="35">
        <v>154.4</v>
      </c>
      <c r="CI513" s="35">
        <v>156.5</v>
      </c>
      <c r="CJ513" s="35">
        <v>159.19999999999999</v>
      </c>
      <c r="CK513" s="35">
        <v>158.80000000000001</v>
      </c>
      <c r="CL513" s="35">
        <v>159.30000000000001</v>
      </c>
    </row>
    <row r="514" spans="1:90">
      <c r="A514" s="43" t="s">
        <v>1056</v>
      </c>
      <c r="B514" s="43" t="s">
        <v>1057</v>
      </c>
      <c r="C514" s="34">
        <v>0.42764000000000002</v>
      </c>
      <c r="D514" s="35">
        <v>104.7</v>
      </c>
      <c r="E514" s="35">
        <v>104.5</v>
      </c>
      <c r="F514" s="35">
        <v>105.8</v>
      </c>
      <c r="G514" s="35">
        <v>101.8</v>
      </c>
      <c r="H514" s="35">
        <v>103.5</v>
      </c>
      <c r="I514" s="35">
        <v>101.5</v>
      </c>
      <c r="J514" s="35">
        <v>106.7</v>
      </c>
      <c r="K514" s="35">
        <v>107.5</v>
      </c>
      <c r="L514" s="35">
        <v>107.6</v>
      </c>
      <c r="M514" s="35">
        <v>106</v>
      </c>
      <c r="N514" s="35">
        <v>108.3</v>
      </c>
      <c r="O514" s="35">
        <v>107.1</v>
      </c>
      <c r="P514" s="35">
        <v>110.9</v>
      </c>
      <c r="Q514" s="35">
        <v>111.3</v>
      </c>
      <c r="R514" s="35">
        <v>110.5</v>
      </c>
      <c r="S514" s="35">
        <v>112.2</v>
      </c>
      <c r="T514" s="35">
        <v>115.3</v>
      </c>
      <c r="U514" s="35">
        <v>120</v>
      </c>
      <c r="V514" s="35">
        <v>122.4</v>
      </c>
      <c r="W514" s="35">
        <v>122.7</v>
      </c>
      <c r="X514" s="35">
        <v>122.9</v>
      </c>
      <c r="Y514" s="35">
        <v>120.4</v>
      </c>
      <c r="Z514" s="35">
        <v>121.4</v>
      </c>
      <c r="AA514" s="35">
        <v>121.1</v>
      </c>
      <c r="AB514" s="35">
        <v>122.8</v>
      </c>
      <c r="AC514" s="35">
        <v>121.8</v>
      </c>
      <c r="AD514" s="35">
        <v>121.2</v>
      </c>
      <c r="AE514" s="35">
        <v>114.1</v>
      </c>
      <c r="AF514" s="35">
        <v>115.1</v>
      </c>
      <c r="AG514" s="35">
        <v>114.3</v>
      </c>
      <c r="AH514" s="35">
        <v>117.7</v>
      </c>
      <c r="AI514" s="35">
        <v>117.2</v>
      </c>
      <c r="AJ514" s="35">
        <v>116.6</v>
      </c>
      <c r="AK514" s="35">
        <v>119.9</v>
      </c>
      <c r="AL514" s="35">
        <v>118.9</v>
      </c>
      <c r="AM514" s="35">
        <v>124.2</v>
      </c>
      <c r="AN514" s="35">
        <v>125.5</v>
      </c>
      <c r="AO514" s="35">
        <v>127.9</v>
      </c>
      <c r="AP514" s="35">
        <v>130</v>
      </c>
      <c r="AQ514" s="35">
        <v>132.30000000000001</v>
      </c>
      <c r="AR514" s="35">
        <v>133.9</v>
      </c>
      <c r="AS514" s="35">
        <v>133.9</v>
      </c>
      <c r="AT514" s="35">
        <v>139.4</v>
      </c>
      <c r="AU514" s="35">
        <v>139.4</v>
      </c>
      <c r="AV514" s="35">
        <v>136.30000000000001</v>
      </c>
      <c r="AW514" s="35">
        <v>136.30000000000001</v>
      </c>
      <c r="AX514" s="35">
        <v>136.30000000000001</v>
      </c>
      <c r="AY514" s="35">
        <v>127.5</v>
      </c>
      <c r="AZ514" s="35">
        <v>119.2</v>
      </c>
      <c r="BA514" s="35">
        <v>123.2</v>
      </c>
      <c r="BB514" s="35">
        <v>120.5</v>
      </c>
      <c r="BC514" s="35">
        <v>113.8</v>
      </c>
      <c r="BD514" s="35">
        <v>126</v>
      </c>
      <c r="BE514" s="35">
        <v>126.5</v>
      </c>
      <c r="BF514" s="35">
        <v>127.2</v>
      </c>
      <c r="BG514" s="35">
        <v>131.80000000000001</v>
      </c>
      <c r="BH514" s="35">
        <v>132.6</v>
      </c>
      <c r="BI514" s="35">
        <v>130.6</v>
      </c>
      <c r="BJ514" s="35">
        <v>128.19999999999999</v>
      </c>
      <c r="BK514" s="35">
        <v>143.30000000000001</v>
      </c>
      <c r="BL514" s="35">
        <v>144</v>
      </c>
      <c r="BM514" s="35">
        <v>142.19999999999999</v>
      </c>
      <c r="BN514" s="35">
        <v>138.1</v>
      </c>
      <c r="BO514" s="35">
        <v>141.30000000000001</v>
      </c>
      <c r="BP514" s="35">
        <v>142.30000000000001</v>
      </c>
      <c r="BQ514" s="35">
        <v>139.4</v>
      </c>
      <c r="BR514" s="35">
        <v>136.5</v>
      </c>
      <c r="BS514" s="35">
        <v>136.6</v>
      </c>
      <c r="BT514" s="35">
        <v>138.1</v>
      </c>
      <c r="BU514" s="35">
        <v>138.9</v>
      </c>
      <c r="BV514" s="35">
        <v>141.19999999999999</v>
      </c>
      <c r="BW514" s="35">
        <v>147.9</v>
      </c>
      <c r="BX514" s="35">
        <v>151.6</v>
      </c>
      <c r="BY514" s="35">
        <v>160.6</v>
      </c>
      <c r="BZ514" s="35">
        <v>170</v>
      </c>
      <c r="CA514" s="35">
        <v>175.9</v>
      </c>
      <c r="CB514" s="35">
        <v>177</v>
      </c>
      <c r="CC514" s="35">
        <v>168.2</v>
      </c>
      <c r="CD514" s="35">
        <v>168.9</v>
      </c>
      <c r="CE514" s="35">
        <v>168.2</v>
      </c>
      <c r="CF514" s="35">
        <v>169.9</v>
      </c>
      <c r="CG514" s="35">
        <v>172.4</v>
      </c>
      <c r="CH514" s="35">
        <v>170.3</v>
      </c>
      <c r="CI514" s="35">
        <v>175.5</v>
      </c>
      <c r="CJ514" s="35">
        <v>180.4</v>
      </c>
      <c r="CK514" s="35">
        <v>180.4</v>
      </c>
      <c r="CL514" s="35">
        <v>180.7</v>
      </c>
    </row>
    <row r="515" spans="1:90">
      <c r="A515" s="43" t="s">
        <v>898</v>
      </c>
      <c r="B515" s="43" t="s">
        <v>1058</v>
      </c>
      <c r="C515" s="34">
        <v>0.10588</v>
      </c>
      <c r="D515" s="35">
        <v>100.4</v>
      </c>
      <c r="E515" s="35">
        <v>100.4</v>
      </c>
      <c r="F515" s="35">
        <v>100.4</v>
      </c>
      <c r="G515" s="35">
        <v>104</v>
      </c>
      <c r="H515" s="35">
        <v>104</v>
      </c>
      <c r="I515" s="35">
        <v>104</v>
      </c>
      <c r="J515" s="35">
        <v>104</v>
      </c>
      <c r="K515" s="35">
        <v>104</v>
      </c>
      <c r="L515" s="35">
        <v>104</v>
      </c>
      <c r="M515" s="35">
        <v>104</v>
      </c>
      <c r="N515" s="35">
        <v>104</v>
      </c>
      <c r="O515" s="35">
        <v>104</v>
      </c>
      <c r="P515" s="35">
        <v>104</v>
      </c>
      <c r="Q515" s="35">
        <v>104</v>
      </c>
      <c r="R515" s="35">
        <v>104</v>
      </c>
      <c r="S515" s="35">
        <v>124.1</v>
      </c>
      <c r="T515" s="35">
        <v>124.1</v>
      </c>
      <c r="U515" s="35">
        <v>124.1</v>
      </c>
      <c r="V515" s="35">
        <v>124.1</v>
      </c>
      <c r="W515" s="35">
        <v>124.1</v>
      </c>
      <c r="X515" s="35">
        <v>124.1</v>
      </c>
      <c r="Y515" s="35">
        <v>124.1</v>
      </c>
      <c r="Z515" s="35">
        <v>124.1</v>
      </c>
      <c r="AA515" s="35">
        <v>124.1</v>
      </c>
      <c r="AB515" s="35">
        <v>124.1</v>
      </c>
      <c r="AC515" s="35">
        <v>124.1</v>
      </c>
      <c r="AD515" s="35">
        <v>124.1</v>
      </c>
      <c r="AE515" s="35">
        <v>124.1</v>
      </c>
      <c r="AF515" s="35">
        <v>124.1</v>
      </c>
      <c r="AG515" s="35">
        <v>124.1</v>
      </c>
      <c r="AH515" s="35">
        <v>124.1</v>
      </c>
      <c r="AI515" s="35">
        <v>124.1</v>
      </c>
      <c r="AJ515" s="35">
        <v>124.1</v>
      </c>
      <c r="AK515" s="35">
        <v>124.1</v>
      </c>
      <c r="AL515" s="35">
        <v>124.1</v>
      </c>
      <c r="AM515" s="35">
        <v>124.1</v>
      </c>
      <c r="AN515" s="35">
        <v>124.1</v>
      </c>
      <c r="AO515" s="35">
        <v>124.1</v>
      </c>
      <c r="AP515" s="35">
        <v>124.1</v>
      </c>
      <c r="AQ515" s="35">
        <v>124.1</v>
      </c>
      <c r="AR515" s="35">
        <v>124.1</v>
      </c>
      <c r="AS515" s="35">
        <v>124.1</v>
      </c>
      <c r="AT515" s="35">
        <v>124.1</v>
      </c>
      <c r="AU515" s="35">
        <v>124.1</v>
      </c>
      <c r="AV515" s="35">
        <v>124.1</v>
      </c>
      <c r="AW515" s="35">
        <v>124.1</v>
      </c>
      <c r="AX515" s="35">
        <v>124.1</v>
      </c>
      <c r="AY515" s="35">
        <v>124.1</v>
      </c>
      <c r="AZ515" s="35">
        <v>124.1</v>
      </c>
      <c r="BA515" s="35">
        <v>124.1</v>
      </c>
      <c r="BB515" s="35">
        <v>124.1</v>
      </c>
      <c r="BC515" s="35">
        <v>124.1</v>
      </c>
      <c r="BD515" s="35">
        <v>124.1</v>
      </c>
      <c r="BE515" s="35">
        <v>124.1</v>
      </c>
      <c r="BF515" s="35">
        <v>124.1</v>
      </c>
      <c r="BG515" s="35">
        <v>124.1</v>
      </c>
      <c r="BH515" s="35">
        <v>124.1</v>
      </c>
      <c r="BI515" s="35">
        <v>124.1</v>
      </c>
      <c r="BJ515" s="35">
        <v>105.7</v>
      </c>
      <c r="BK515" s="35">
        <v>99.6</v>
      </c>
      <c r="BL515" s="35">
        <v>99.6</v>
      </c>
      <c r="BM515" s="35">
        <v>99.6</v>
      </c>
      <c r="BN515" s="35">
        <v>99.6</v>
      </c>
      <c r="BO515" s="35">
        <v>99.6</v>
      </c>
      <c r="BP515" s="35">
        <v>99.6</v>
      </c>
      <c r="BQ515" s="35">
        <v>99.6</v>
      </c>
      <c r="BR515" s="35">
        <v>99.6</v>
      </c>
      <c r="BS515" s="35">
        <v>99.6</v>
      </c>
      <c r="BT515" s="35">
        <v>99.6</v>
      </c>
      <c r="BU515" s="35">
        <v>99.6</v>
      </c>
      <c r="BV515" s="35">
        <v>99.6</v>
      </c>
      <c r="BW515" s="35">
        <v>99.6</v>
      </c>
      <c r="BX515" s="35">
        <v>99.6</v>
      </c>
      <c r="BY515" s="35">
        <v>99.6</v>
      </c>
      <c r="BZ515" s="35">
        <v>99.8</v>
      </c>
      <c r="CA515" s="35">
        <v>100.6</v>
      </c>
      <c r="CB515" s="35">
        <v>100.6</v>
      </c>
      <c r="CC515" s="35">
        <v>100.6</v>
      </c>
      <c r="CD515" s="35">
        <v>100.6</v>
      </c>
      <c r="CE515" s="35">
        <v>99.5</v>
      </c>
      <c r="CF515" s="35">
        <v>101</v>
      </c>
      <c r="CG515" s="35">
        <v>101</v>
      </c>
      <c r="CH515" s="35">
        <v>101.4</v>
      </c>
      <c r="CI515" s="35">
        <v>101.4</v>
      </c>
      <c r="CJ515" s="35">
        <v>101.4</v>
      </c>
      <c r="CK515" s="35">
        <v>101.4</v>
      </c>
      <c r="CL515" s="35">
        <v>101.9</v>
      </c>
    </row>
    <row r="516" spans="1:90">
      <c r="A516" s="43" t="s">
        <v>1059</v>
      </c>
      <c r="B516" s="43" t="s">
        <v>1060</v>
      </c>
      <c r="C516" s="34">
        <v>5.7570000000000003E-2</v>
      </c>
      <c r="D516" s="35">
        <v>100.2</v>
      </c>
      <c r="E516" s="35">
        <v>99.2</v>
      </c>
      <c r="F516" s="35">
        <v>100.3</v>
      </c>
      <c r="G516" s="35">
        <v>100.1</v>
      </c>
      <c r="H516" s="35">
        <v>100.8</v>
      </c>
      <c r="I516" s="35">
        <v>99</v>
      </c>
      <c r="J516" s="35">
        <v>98.6</v>
      </c>
      <c r="K516" s="35">
        <v>97.8</v>
      </c>
      <c r="L516" s="35">
        <v>96.4</v>
      </c>
      <c r="M516" s="35">
        <v>95.8</v>
      </c>
      <c r="N516" s="35">
        <v>96</v>
      </c>
      <c r="O516" s="35">
        <v>93.6</v>
      </c>
      <c r="P516" s="35">
        <v>90.3</v>
      </c>
      <c r="Q516" s="35">
        <v>90</v>
      </c>
      <c r="R516" s="35">
        <v>89.7</v>
      </c>
      <c r="S516" s="35">
        <v>91.1</v>
      </c>
      <c r="T516" s="35">
        <v>92.4</v>
      </c>
      <c r="U516" s="35">
        <v>92.8</v>
      </c>
      <c r="V516" s="35">
        <v>93.7</v>
      </c>
      <c r="W516" s="35">
        <v>98.2</v>
      </c>
      <c r="X516" s="35">
        <v>98.4</v>
      </c>
      <c r="Y516" s="35">
        <v>99.9</v>
      </c>
      <c r="Z516" s="35">
        <v>98.8</v>
      </c>
      <c r="AA516" s="35">
        <v>94.9</v>
      </c>
      <c r="AB516" s="35">
        <v>95.9</v>
      </c>
      <c r="AC516" s="35">
        <v>95.5</v>
      </c>
      <c r="AD516" s="35">
        <v>95.3</v>
      </c>
      <c r="AE516" s="35">
        <v>95.7</v>
      </c>
      <c r="AF516" s="35">
        <v>95.4</v>
      </c>
      <c r="AG516" s="35">
        <v>96.9</v>
      </c>
      <c r="AH516" s="35">
        <v>102</v>
      </c>
      <c r="AI516" s="35">
        <v>104.2</v>
      </c>
      <c r="AJ516" s="35">
        <v>107.6</v>
      </c>
      <c r="AK516" s="35">
        <v>112.5</v>
      </c>
      <c r="AL516" s="35">
        <v>121.7</v>
      </c>
      <c r="AM516" s="35">
        <v>119.1</v>
      </c>
      <c r="AN516" s="35">
        <v>114.8</v>
      </c>
      <c r="AO516" s="35">
        <v>115.1</v>
      </c>
      <c r="AP516" s="35">
        <v>113.9</v>
      </c>
      <c r="AQ516" s="35">
        <v>122.9</v>
      </c>
      <c r="AR516" s="35">
        <v>126.2</v>
      </c>
      <c r="AS516" s="35">
        <v>126.2</v>
      </c>
      <c r="AT516" s="35">
        <v>122.6</v>
      </c>
      <c r="AU516" s="35">
        <v>121.5</v>
      </c>
      <c r="AV516" s="35">
        <v>118.8</v>
      </c>
      <c r="AW516" s="35">
        <v>107.1</v>
      </c>
      <c r="AX516" s="35">
        <v>104.5</v>
      </c>
      <c r="AY516" s="35">
        <v>99.3</v>
      </c>
      <c r="AZ516" s="35">
        <v>84.6</v>
      </c>
      <c r="BA516" s="35">
        <v>83.5</v>
      </c>
      <c r="BB516" s="35">
        <v>83.4</v>
      </c>
      <c r="BC516" s="35">
        <v>84.7</v>
      </c>
      <c r="BD516" s="35">
        <v>85.8</v>
      </c>
      <c r="BE516" s="35">
        <v>84.9</v>
      </c>
      <c r="BF516" s="35">
        <v>84.4</v>
      </c>
      <c r="BG516" s="35">
        <v>84.7</v>
      </c>
      <c r="BH516" s="35">
        <v>85.2</v>
      </c>
      <c r="BI516" s="35">
        <v>84.1</v>
      </c>
      <c r="BJ516" s="35">
        <v>84.3</v>
      </c>
      <c r="BK516" s="35">
        <v>85.1</v>
      </c>
      <c r="BL516" s="35">
        <v>85.1</v>
      </c>
      <c r="BM516" s="35">
        <v>84.9</v>
      </c>
      <c r="BN516" s="35">
        <v>85.6</v>
      </c>
      <c r="BO516" s="35">
        <v>108.5</v>
      </c>
      <c r="BP516" s="35">
        <v>108.4</v>
      </c>
      <c r="BQ516" s="35">
        <v>107.6</v>
      </c>
      <c r="BR516" s="35">
        <v>107.8</v>
      </c>
      <c r="BS516" s="35">
        <v>108.1</v>
      </c>
      <c r="BT516" s="35">
        <v>108.4</v>
      </c>
      <c r="BU516" s="35">
        <v>108.8</v>
      </c>
      <c r="BV516" s="35">
        <v>110.9</v>
      </c>
      <c r="BW516" s="35">
        <v>116</v>
      </c>
      <c r="BX516" s="35">
        <v>115</v>
      </c>
      <c r="BY516" s="35">
        <v>115.5</v>
      </c>
      <c r="BZ516" s="35">
        <v>112</v>
      </c>
      <c r="CA516" s="35">
        <v>112.1</v>
      </c>
      <c r="CB516" s="35">
        <v>118.7</v>
      </c>
      <c r="CC516" s="35">
        <v>119.1</v>
      </c>
      <c r="CD516" s="35">
        <v>115.6</v>
      </c>
      <c r="CE516" s="35">
        <v>117.8</v>
      </c>
      <c r="CF516" s="35">
        <v>120.3</v>
      </c>
      <c r="CG516" s="35">
        <v>125.3</v>
      </c>
      <c r="CH516" s="35">
        <v>127.4</v>
      </c>
      <c r="CI516" s="35">
        <v>125.6</v>
      </c>
      <c r="CJ516" s="35">
        <v>125.9</v>
      </c>
      <c r="CK516" s="35">
        <v>125.1</v>
      </c>
      <c r="CL516" s="35">
        <v>125.2</v>
      </c>
    </row>
    <row r="517" spans="1:90">
      <c r="A517" s="43" t="s">
        <v>1061</v>
      </c>
      <c r="B517" s="43" t="s">
        <v>1062</v>
      </c>
      <c r="C517" s="34">
        <v>2.197E-2</v>
      </c>
      <c r="D517" s="35">
        <v>102.8</v>
      </c>
      <c r="E517" s="35">
        <v>102.8</v>
      </c>
      <c r="F517" s="35">
        <v>95.4</v>
      </c>
      <c r="G517" s="35">
        <v>97.5</v>
      </c>
      <c r="H517" s="35">
        <v>97.5</v>
      </c>
      <c r="I517" s="35">
        <v>97.5</v>
      </c>
      <c r="J517" s="35">
        <v>97.5</v>
      </c>
      <c r="K517" s="35">
        <v>97.5</v>
      </c>
      <c r="L517" s="35">
        <v>97.5</v>
      </c>
      <c r="M517" s="35">
        <v>99.2</v>
      </c>
      <c r="N517" s="35">
        <v>101.7</v>
      </c>
      <c r="O517" s="35">
        <v>101.7</v>
      </c>
      <c r="P517" s="35">
        <v>95.5</v>
      </c>
      <c r="Q517" s="35">
        <v>92.7</v>
      </c>
      <c r="R517" s="35">
        <v>92.7</v>
      </c>
      <c r="S517" s="35">
        <v>82.9</v>
      </c>
      <c r="T517" s="35">
        <v>82.9</v>
      </c>
      <c r="U517" s="35">
        <v>82.9</v>
      </c>
      <c r="V517" s="35">
        <v>82.9</v>
      </c>
      <c r="W517" s="35">
        <v>82.9</v>
      </c>
      <c r="X517" s="35">
        <v>81.3</v>
      </c>
      <c r="Y517" s="35">
        <v>81.3</v>
      </c>
      <c r="Z517" s="35">
        <v>81.3</v>
      </c>
      <c r="AA517" s="35">
        <v>81.3</v>
      </c>
      <c r="AB517" s="35">
        <v>81.3</v>
      </c>
      <c r="AC517" s="35">
        <v>81.3</v>
      </c>
      <c r="AD517" s="35">
        <v>83.4</v>
      </c>
      <c r="AE517" s="35">
        <v>114.7</v>
      </c>
      <c r="AF517" s="35">
        <v>118.9</v>
      </c>
      <c r="AG517" s="35">
        <v>118.9</v>
      </c>
      <c r="AH517" s="35">
        <v>125.3</v>
      </c>
      <c r="AI517" s="35">
        <v>131.6</v>
      </c>
      <c r="AJ517" s="35">
        <v>142.1</v>
      </c>
      <c r="AK517" s="35">
        <v>142.1</v>
      </c>
      <c r="AL517" s="35">
        <v>150.5</v>
      </c>
      <c r="AM517" s="35">
        <v>175</v>
      </c>
      <c r="AN517" s="35">
        <v>182.9</v>
      </c>
      <c r="AO517" s="35">
        <v>182.9</v>
      </c>
      <c r="AP517" s="35">
        <v>182.9</v>
      </c>
      <c r="AQ517" s="35">
        <v>182.9</v>
      </c>
      <c r="AR517" s="35">
        <v>182.9</v>
      </c>
      <c r="AS517" s="35">
        <v>182.9</v>
      </c>
      <c r="AT517" s="35">
        <v>182.9</v>
      </c>
      <c r="AU517" s="35">
        <v>187.1</v>
      </c>
      <c r="AV517" s="35">
        <v>188.2</v>
      </c>
      <c r="AW517" s="35">
        <v>187.5</v>
      </c>
      <c r="AX517" s="35">
        <v>188.2</v>
      </c>
      <c r="AY517" s="35">
        <v>188.2</v>
      </c>
      <c r="AZ517" s="35">
        <v>188.2</v>
      </c>
      <c r="BA517" s="35">
        <v>188.2</v>
      </c>
      <c r="BB517" s="35">
        <v>188.2</v>
      </c>
      <c r="BC517" s="35">
        <v>188.2</v>
      </c>
      <c r="BD517" s="35">
        <v>188.2</v>
      </c>
      <c r="BE517" s="35">
        <v>188.2</v>
      </c>
      <c r="BF517" s="35">
        <v>188.2</v>
      </c>
      <c r="BG517" s="35">
        <v>188.2</v>
      </c>
      <c r="BH517" s="35">
        <v>188.2</v>
      </c>
      <c r="BI517" s="35">
        <v>188.2</v>
      </c>
      <c r="BJ517" s="35">
        <v>188.2</v>
      </c>
      <c r="BK517" s="35">
        <v>188.2</v>
      </c>
      <c r="BL517" s="35">
        <v>188.2</v>
      </c>
      <c r="BM517" s="35">
        <v>188.2</v>
      </c>
      <c r="BN517" s="35">
        <v>188.2</v>
      </c>
      <c r="BO517" s="35">
        <v>188.2</v>
      </c>
      <c r="BP517" s="35">
        <v>188.2</v>
      </c>
      <c r="BQ517" s="35">
        <v>188.2</v>
      </c>
      <c r="BR517" s="35">
        <v>188.2</v>
      </c>
      <c r="BS517" s="35">
        <v>188.2</v>
      </c>
      <c r="BT517" s="35">
        <v>188.2</v>
      </c>
      <c r="BU517" s="35">
        <v>188.2</v>
      </c>
      <c r="BV517" s="35">
        <v>184.3</v>
      </c>
      <c r="BW517" s="35">
        <v>184.1</v>
      </c>
      <c r="BX517" s="35">
        <v>185.8</v>
      </c>
      <c r="BY517" s="35">
        <v>187.1</v>
      </c>
      <c r="BZ517" s="35">
        <v>185.4</v>
      </c>
      <c r="CA517" s="35">
        <v>184.8</v>
      </c>
      <c r="CB517" s="35">
        <v>186.8</v>
      </c>
      <c r="CC517" s="35">
        <v>187.3</v>
      </c>
      <c r="CD517" s="35">
        <v>187.3</v>
      </c>
      <c r="CE517" s="35">
        <v>187.3</v>
      </c>
      <c r="CF517" s="35">
        <v>187.3</v>
      </c>
      <c r="CG517" s="35">
        <v>187.3</v>
      </c>
      <c r="CH517" s="35">
        <v>187.3</v>
      </c>
      <c r="CI517" s="35">
        <v>187.3</v>
      </c>
      <c r="CJ517" s="35">
        <v>187.3</v>
      </c>
      <c r="CK517" s="35">
        <v>187.3</v>
      </c>
      <c r="CL517" s="35">
        <v>187.3</v>
      </c>
    </row>
    <row r="518" spans="1:90">
      <c r="A518" s="43" t="s">
        <v>1063</v>
      </c>
      <c r="B518" s="43" t="s">
        <v>1064</v>
      </c>
      <c r="C518" s="34">
        <v>6.0069999999999998E-2</v>
      </c>
      <c r="D518" s="35">
        <v>102.7</v>
      </c>
      <c r="E518" s="35">
        <v>106</v>
      </c>
      <c r="F518" s="35">
        <v>105.6</v>
      </c>
      <c r="G518" s="35">
        <v>107.2</v>
      </c>
      <c r="H518" s="35">
        <v>107.3</v>
      </c>
      <c r="I518" s="35">
        <v>107.1</v>
      </c>
      <c r="J518" s="35">
        <v>106.8</v>
      </c>
      <c r="K518" s="35">
        <v>107</v>
      </c>
      <c r="L518" s="35">
        <v>106.7</v>
      </c>
      <c r="M518" s="35">
        <v>107.2</v>
      </c>
      <c r="N518" s="35">
        <v>107.1</v>
      </c>
      <c r="O518" s="35">
        <v>107.4</v>
      </c>
      <c r="P518" s="35">
        <v>109.5</v>
      </c>
      <c r="Q518" s="35">
        <v>109.4</v>
      </c>
      <c r="R518" s="35">
        <v>108.2</v>
      </c>
      <c r="S518" s="35">
        <v>108.6</v>
      </c>
      <c r="T518" s="35">
        <v>110.5</v>
      </c>
      <c r="U518" s="35">
        <v>111.9</v>
      </c>
      <c r="V518" s="35">
        <v>111.8</v>
      </c>
      <c r="W518" s="35">
        <v>111.8</v>
      </c>
      <c r="X518" s="35">
        <v>110.8</v>
      </c>
      <c r="Y518" s="35">
        <v>110.2</v>
      </c>
      <c r="Z518" s="35">
        <v>110.2</v>
      </c>
      <c r="AA518" s="35">
        <v>112.1</v>
      </c>
      <c r="AB518" s="35">
        <v>111.3</v>
      </c>
      <c r="AC518" s="35">
        <v>111.3</v>
      </c>
      <c r="AD518" s="35">
        <v>112.3</v>
      </c>
      <c r="AE518" s="35">
        <v>113.8</v>
      </c>
      <c r="AF518" s="35">
        <v>115.4</v>
      </c>
      <c r="AG518" s="35">
        <v>114.8</v>
      </c>
      <c r="AH518" s="35">
        <v>113.8</v>
      </c>
      <c r="AI518" s="35">
        <v>116.5</v>
      </c>
      <c r="AJ518" s="35">
        <v>115.5</v>
      </c>
      <c r="AK518" s="35">
        <v>115.2</v>
      </c>
      <c r="AL518" s="35">
        <v>115.6</v>
      </c>
      <c r="AM518" s="35">
        <v>114.1</v>
      </c>
      <c r="AN518" s="35">
        <v>112.4</v>
      </c>
      <c r="AO518" s="35">
        <v>112.1</v>
      </c>
      <c r="AP518" s="35">
        <v>112.6</v>
      </c>
      <c r="AQ518" s="35">
        <v>115.2</v>
      </c>
      <c r="AR518" s="35">
        <v>115.9</v>
      </c>
      <c r="AS518" s="35">
        <v>117.4</v>
      </c>
      <c r="AT518" s="35">
        <v>117.7</v>
      </c>
      <c r="AU518" s="35">
        <v>117.4</v>
      </c>
      <c r="AV518" s="35">
        <v>117.4</v>
      </c>
      <c r="AW518" s="35">
        <v>115.3</v>
      </c>
      <c r="AX518" s="35">
        <v>114.4</v>
      </c>
      <c r="AY518" s="35">
        <v>113.1</v>
      </c>
      <c r="AZ518" s="35">
        <v>114.2</v>
      </c>
      <c r="BA518" s="35">
        <v>113.7</v>
      </c>
      <c r="BB518" s="35">
        <v>114.5</v>
      </c>
      <c r="BC518" s="35">
        <v>115.7</v>
      </c>
      <c r="BD518" s="35">
        <v>116</v>
      </c>
      <c r="BE518" s="35">
        <v>117.8</v>
      </c>
      <c r="BF518" s="35">
        <v>118</v>
      </c>
      <c r="BG518" s="35">
        <v>116.9</v>
      </c>
      <c r="BH518" s="35">
        <v>116.5</v>
      </c>
      <c r="BI518" s="35">
        <v>116.2</v>
      </c>
      <c r="BJ518" s="35">
        <v>116.6</v>
      </c>
      <c r="BK518" s="35">
        <v>118.5</v>
      </c>
      <c r="BL518" s="35">
        <v>119.8</v>
      </c>
      <c r="BM518" s="35">
        <v>119</v>
      </c>
      <c r="BN518" s="35">
        <v>121.4</v>
      </c>
      <c r="BO518" s="35">
        <v>122.5</v>
      </c>
      <c r="BP518" s="35">
        <v>120.6</v>
      </c>
      <c r="BQ518" s="35">
        <v>120.4</v>
      </c>
      <c r="BR518" s="35">
        <v>120.6</v>
      </c>
      <c r="BS518" s="35">
        <v>120.5</v>
      </c>
      <c r="BT518" s="35">
        <v>120.5</v>
      </c>
      <c r="BU518" s="35">
        <v>120.5</v>
      </c>
      <c r="BV518" s="35">
        <v>120.5</v>
      </c>
      <c r="BW518" s="35">
        <v>120.5</v>
      </c>
      <c r="BX518" s="35">
        <v>119.1</v>
      </c>
      <c r="BY518" s="35">
        <v>125.6</v>
      </c>
      <c r="BZ518" s="35">
        <v>126</v>
      </c>
      <c r="CA518" s="35">
        <v>129.9</v>
      </c>
      <c r="CB518" s="35">
        <v>127.5</v>
      </c>
      <c r="CC518" s="35">
        <v>130.1</v>
      </c>
      <c r="CD518" s="35">
        <v>131.30000000000001</v>
      </c>
      <c r="CE518" s="35">
        <v>129</v>
      </c>
      <c r="CF518" s="35">
        <v>129.6</v>
      </c>
      <c r="CG518" s="35">
        <v>129.69999999999999</v>
      </c>
      <c r="CH518" s="35">
        <v>129.9</v>
      </c>
      <c r="CI518" s="35">
        <v>134.4</v>
      </c>
      <c r="CJ518" s="35">
        <v>134</v>
      </c>
      <c r="CK518" s="35">
        <v>133.9</v>
      </c>
      <c r="CL518" s="35">
        <v>134.69999999999999</v>
      </c>
    </row>
    <row r="519" spans="1:90">
      <c r="A519" s="43" t="s">
        <v>1065</v>
      </c>
      <c r="B519" s="43" t="s">
        <v>1066</v>
      </c>
      <c r="C519" s="34">
        <v>0.19633999999999999</v>
      </c>
      <c r="D519" s="35">
        <v>102.5</v>
      </c>
      <c r="E519" s="35">
        <v>101.7</v>
      </c>
      <c r="F519" s="35">
        <v>102.7</v>
      </c>
      <c r="G519" s="35">
        <v>104.4</v>
      </c>
      <c r="H519" s="35">
        <v>104.9</v>
      </c>
      <c r="I519" s="35">
        <v>104.4</v>
      </c>
      <c r="J519" s="35">
        <v>104.4</v>
      </c>
      <c r="K519" s="35">
        <v>105.3</v>
      </c>
      <c r="L519" s="35">
        <v>104.2</v>
      </c>
      <c r="M519" s="35">
        <v>104.9</v>
      </c>
      <c r="N519" s="35">
        <v>105.9</v>
      </c>
      <c r="O519" s="35">
        <v>104.5</v>
      </c>
      <c r="P519" s="35">
        <v>103.6</v>
      </c>
      <c r="Q519" s="35">
        <v>104.2</v>
      </c>
      <c r="R519" s="35">
        <v>104.8</v>
      </c>
      <c r="S519" s="35">
        <v>108.1</v>
      </c>
      <c r="T519" s="35">
        <v>109.5</v>
      </c>
      <c r="U519" s="35">
        <v>112.9</v>
      </c>
      <c r="V519" s="35">
        <v>114.4</v>
      </c>
      <c r="W519" s="35">
        <v>114.8</v>
      </c>
      <c r="X519" s="35">
        <v>118.4</v>
      </c>
      <c r="Y519" s="35">
        <v>117</v>
      </c>
      <c r="Z519" s="35">
        <v>118.5</v>
      </c>
      <c r="AA519" s="35">
        <v>118.7</v>
      </c>
      <c r="AB519" s="35">
        <v>118.8</v>
      </c>
      <c r="AC519" s="35">
        <v>118.4</v>
      </c>
      <c r="AD519" s="35">
        <v>123.2</v>
      </c>
      <c r="AE519" s="35">
        <v>123</v>
      </c>
      <c r="AF519" s="35">
        <v>122.1</v>
      </c>
      <c r="AG519" s="35">
        <v>122.1</v>
      </c>
      <c r="AH519" s="35">
        <v>122.1</v>
      </c>
      <c r="AI519" s="35">
        <v>120.4</v>
      </c>
      <c r="AJ519" s="35">
        <v>123.8</v>
      </c>
      <c r="AK519" s="35">
        <v>123.8</v>
      </c>
      <c r="AL519" s="35">
        <v>123.8</v>
      </c>
      <c r="AM519" s="35">
        <v>124.6</v>
      </c>
      <c r="AN519" s="35">
        <v>130</v>
      </c>
      <c r="AO519" s="35">
        <v>127.1</v>
      </c>
      <c r="AP519" s="35">
        <v>126.8</v>
      </c>
      <c r="AQ519" s="35">
        <v>135.5</v>
      </c>
      <c r="AR519" s="35">
        <v>152.30000000000001</v>
      </c>
      <c r="AS519" s="35">
        <v>152.4</v>
      </c>
      <c r="AT519" s="35">
        <v>153.80000000000001</v>
      </c>
      <c r="AU519" s="35">
        <v>173</v>
      </c>
      <c r="AV519" s="35">
        <v>167.2</v>
      </c>
      <c r="AW519" s="35">
        <v>156.4</v>
      </c>
      <c r="AX519" s="35">
        <v>146.69999999999999</v>
      </c>
      <c r="AY519" s="35">
        <v>143.4</v>
      </c>
      <c r="AZ519" s="35">
        <v>141.1</v>
      </c>
      <c r="BA519" s="35">
        <v>141.69999999999999</v>
      </c>
      <c r="BB519" s="35">
        <v>132.6</v>
      </c>
      <c r="BC519" s="35">
        <v>134.4</v>
      </c>
      <c r="BD519" s="35">
        <v>132.69999999999999</v>
      </c>
      <c r="BE519" s="35">
        <v>132.9</v>
      </c>
      <c r="BF519" s="35">
        <v>132.1</v>
      </c>
      <c r="BG519" s="35">
        <v>132.9</v>
      </c>
      <c r="BH519" s="35">
        <v>134.19999999999999</v>
      </c>
      <c r="BI519" s="35">
        <v>133.5</v>
      </c>
      <c r="BJ519" s="35">
        <v>131.4</v>
      </c>
      <c r="BK519" s="35">
        <v>133.30000000000001</v>
      </c>
      <c r="BL519" s="35">
        <v>136.6</v>
      </c>
      <c r="BM519" s="35">
        <v>137</v>
      </c>
      <c r="BN519" s="35">
        <v>140.19999999999999</v>
      </c>
      <c r="BO519" s="35">
        <v>142.69999999999999</v>
      </c>
      <c r="BP519" s="35">
        <v>141</v>
      </c>
      <c r="BQ519" s="35">
        <v>141</v>
      </c>
      <c r="BR519" s="35">
        <v>140.69999999999999</v>
      </c>
      <c r="BS519" s="35">
        <v>140.69999999999999</v>
      </c>
      <c r="BT519" s="35">
        <v>141.1</v>
      </c>
      <c r="BU519" s="35">
        <v>141.1</v>
      </c>
      <c r="BV519" s="35">
        <v>140.80000000000001</v>
      </c>
      <c r="BW519" s="35">
        <v>144.1</v>
      </c>
      <c r="BX519" s="35">
        <v>165.6</v>
      </c>
      <c r="BY519" s="35">
        <v>166.6</v>
      </c>
      <c r="BZ519" s="35">
        <v>163.9</v>
      </c>
      <c r="CA519" s="35">
        <v>168</v>
      </c>
      <c r="CB519" s="35">
        <v>164.1</v>
      </c>
      <c r="CC519" s="35">
        <v>165</v>
      </c>
      <c r="CD519" s="35">
        <v>162.30000000000001</v>
      </c>
      <c r="CE519" s="35">
        <v>163</v>
      </c>
      <c r="CF519" s="35">
        <v>162.4</v>
      </c>
      <c r="CG519" s="35">
        <v>164</v>
      </c>
      <c r="CH519" s="35">
        <v>160</v>
      </c>
      <c r="CI519" s="35">
        <v>157.30000000000001</v>
      </c>
      <c r="CJ519" s="35">
        <v>158.4</v>
      </c>
      <c r="CK519" s="35">
        <v>157.1</v>
      </c>
      <c r="CL519" s="35">
        <v>158</v>
      </c>
    </row>
    <row r="520" spans="1:90">
      <c r="A520" s="43" t="s">
        <v>1067</v>
      </c>
      <c r="B520" s="43" t="s">
        <v>1068</v>
      </c>
      <c r="C520" s="34">
        <v>0.62902000000000002</v>
      </c>
      <c r="D520" s="35">
        <v>100.5</v>
      </c>
      <c r="E520" s="35">
        <v>100.4</v>
      </c>
      <c r="F520" s="35">
        <v>100.5</v>
      </c>
      <c r="G520" s="35">
        <v>102.1</v>
      </c>
      <c r="H520" s="35">
        <v>102.3</v>
      </c>
      <c r="I520" s="35">
        <v>102.2</v>
      </c>
      <c r="J520" s="35">
        <v>102</v>
      </c>
      <c r="K520" s="35">
        <v>102.5</v>
      </c>
      <c r="L520" s="35">
        <v>102.9</v>
      </c>
      <c r="M520" s="35">
        <v>102.8</v>
      </c>
      <c r="N520" s="35">
        <v>102.6</v>
      </c>
      <c r="O520" s="35">
        <v>102.7</v>
      </c>
      <c r="P520" s="35">
        <v>103.1</v>
      </c>
      <c r="Q520" s="35">
        <v>103.7</v>
      </c>
      <c r="R520" s="35">
        <v>103.2</v>
      </c>
      <c r="S520" s="35">
        <v>106.3</v>
      </c>
      <c r="T520" s="35">
        <v>106.6</v>
      </c>
      <c r="U520" s="35">
        <v>106.4</v>
      </c>
      <c r="V520" s="35">
        <v>106</v>
      </c>
      <c r="W520" s="35">
        <v>106.8</v>
      </c>
      <c r="X520" s="35">
        <v>107</v>
      </c>
      <c r="Y520" s="35">
        <v>107.2</v>
      </c>
      <c r="Z520" s="35">
        <v>106.7</v>
      </c>
      <c r="AA520" s="35">
        <v>107.2</v>
      </c>
      <c r="AB520" s="35">
        <v>108.4</v>
      </c>
      <c r="AC520" s="35">
        <v>108.5</v>
      </c>
      <c r="AD520" s="35">
        <v>108.6</v>
      </c>
      <c r="AE520" s="35">
        <v>112</v>
      </c>
      <c r="AF520" s="35">
        <v>113</v>
      </c>
      <c r="AG520" s="35">
        <v>113.2</v>
      </c>
      <c r="AH520" s="35">
        <v>113.3</v>
      </c>
      <c r="AI520" s="35">
        <v>114</v>
      </c>
      <c r="AJ520" s="35">
        <v>114</v>
      </c>
      <c r="AK520" s="35">
        <v>113.9</v>
      </c>
      <c r="AL520" s="35">
        <v>114.4</v>
      </c>
      <c r="AM520" s="35">
        <v>114.4</v>
      </c>
      <c r="AN520" s="35">
        <v>116.6</v>
      </c>
      <c r="AO520" s="35">
        <v>116.3</v>
      </c>
      <c r="AP520" s="35">
        <v>117.5</v>
      </c>
      <c r="AQ520" s="35">
        <v>120.1</v>
      </c>
      <c r="AR520" s="35">
        <v>120.5</v>
      </c>
      <c r="AS520" s="35">
        <v>121.1</v>
      </c>
      <c r="AT520" s="35">
        <v>121.2</v>
      </c>
      <c r="AU520" s="35">
        <v>122.3</v>
      </c>
      <c r="AV520" s="35">
        <v>122.5</v>
      </c>
      <c r="AW520" s="35">
        <v>123.2</v>
      </c>
      <c r="AX520" s="35">
        <v>123.4</v>
      </c>
      <c r="AY520" s="35">
        <v>121.9</v>
      </c>
      <c r="AZ520" s="35">
        <v>120.9</v>
      </c>
      <c r="BA520" s="35">
        <v>121.1</v>
      </c>
      <c r="BB520" s="35">
        <v>121</v>
      </c>
      <c r="BC520" s="35">
        <v>123</v>
      </c>
      <c r="BD520" s="35">
        <v>121.9</v>
      </c>
      <c r="BE520" s="35">
        <v>121.8</v>
      </c>
      <c r="BF520" s="35">
        <v>121.9</v>
      </c>
      <c r="BG520" s="35">
        <v>122.2</v>
      </c>
      <c r="BH520" s="35">
        <v>123</v>
      </c>
      <c r="BI520" s="35">
        <v>122.8</v>
      </c>
      <c r="BJ520" s="35">
        <v>123.5</v>
      </c>
      <c r="BK520" s="35">
        <v>125.8</v>
      </c>
      <c r="BL520" s="35">
        <v>126.5</v>
      </c>
      <c r="BM520" s="35">
        <v>126.1</v>
      </c>
      <c r="BN520" s="35">
        <v>127.4</v>
      </c>
      <c r="BO520" s="35">
        <v>127.6</v>
      </c>
      <c r="BP520" s="35">
        <v>128</v>
      </c>
      <c r="BQ520" s="35">
        <v>127.8</v>
      </c>
      <c r="BR520" s="35">
        <v>128.4</v>
      </c>
      <c r="BS520" s="35">
        <v>128.5</v>
      </c>
      <c r="BT520" s="35">
        <v>128.30000000000001</v>
      </c>
      <c r="BU520" s="35">
        <v>128.5</v>
      </c>
      <c r="BV520" s="35">
        <v>128.69999999999999</v>
      </c>
      <c r="BW520" s="35">
        <v>128.69999999999999</v>
      </c>
      <c r="BX520" s="35">
        <v>129.19999999999999</v>
      </c>
      <c r="BY520" s="35">
        <v>130.30000000000001</v>
      </c>
      <c r="BZ520" s="35">
        <v>130.6</v>
      </c>
      <c r="CA520" s="35">
        <v>131.80000000000001</v>
      </c>
      <c r="CB520" s="35">
        <v>132.6</v>
      </c>
      <c r="CC520" s="35">
        <v>133.80000000000001</v>
      </c>
      <c r="CD520" s="35">
        <v>135.19999999999999</v>
      </c>
      <c r="CE520" s="35">
        <v>135</v>
      </c>
      <c r="CF520" s="35">
        <v>135.69999999999999</v>
      </c>
      <c r="CG520" s="35">
        <v>136.4</v>
      </c>
      <c r="CH520" s="35">
        <v>136.4</v>
      </c>
      <c r="CI520" s="35">
        <v>136.4</v>
      </c>
      <c r="CJ520" s="35">
        <v>137.4</v>
      </c>
      <c r="CK520" s="35">
        <v>136.69999999999999</v>
      </c>
      <c r="CL520" s="35">
        <v>138</v>
      </c>
    </row>
    <row r="521" spans="1:90">
      <c r="A521" s="43" t="s">
        <v>1069</v>
      </c>
      <c r="B521" s="43" t="s">
        <v>1070</v>
      </c>
      <c r="C521" s="34">
        <v>8.5610000000000006E-2</v>
      </c>
      <c r="D521" s="35">
        <v>99.4</v>
      </c>
      <c r="E521" s="35">
        <v>99.4</v>
      </c>
      <c r="F521" s="35">
        <v>99.4</v>
      </c>
      <c r="G521" s="35">
        <v>99.6</v>
      </c>
      <c r="H521" s="35">
        <v>100</v>
      </c>
      <c r="I521" s="35">
        <v>100.7</v>
      </c>
      <c r="J521" s="35">
        <v>100.7</v>
      </c>
      <c r="K521" s="35">
        <v>101.2</v>
      </c>
      <c r="L521" s="35">
        <v>101.2</v>
      </c>
      <c r="M521" s="35">
        <v>101.6</v>
      </c>
      <c r="N521" s="35">
        <v>101.6</v>
      </c>
      <c r="O521" s="35">
        <v>101.6</v>
      </c>
      <c r="P521" s="35">
        <v>101.6</v>
      </c>
      <c r="Q521" s="35">
        <v>101.9</v>
      </c>
      <c r="R521" s="35">
        <v>102</v>
      </c>
      <c r="S521" s="35">
        <v>102</v>
      </c>
      <c r="T521" s="35">
        <v>102.1</v>
      </c>
      <c r="U521" s="35">
        <v>102.6</v>
      </c>
      <c r="V521" s="35">
        <v>102.6</v>
      </c>
      <c r="W521" s="35">
        <v>102.8</v>
      </c>
      <c r="X521" s="35">
        <v>102.9</v>
      </c>
      <c r="Y521" s="35">
        <v>103.7</v>
      </c>
      <c r="Z521" s="35">
        <v>104.3</v>
      </c>
      <c r="AA521" s="35">
        <v>106</v>
      </c>
      <c r="AB521" s="35">
        <v>107</v>
      </c>
      <c r="AC521" s="35">
        <v>107</v>
      </c>
      <c r="AD521" s="35">
        <v>107</v>
      </c>
      <c r="AE521" s="35">
        <v>107.7</v>
      </c>
      <c r="AF521" s="35">
        <v>110.8</v>
      </c>
      <c r="AG521" s="35">
        <v>111.7</v>
      </c>
      <c r="AH521" s="35">
        <v>111.7</v>
      </c>
      <c r="AI521" s="35">
        <v>111.7</v>
      </c>
      <c r="AJ521" s="35">
        <v>111.7</v>
      </c>
      <c r="AK521" s="35">
        <v>111.7</v>
      </c>
      <c r="AL521" s="35">
        <v>111.7</v>
      </c>
      <c r="AM521" s="35">
        <v>111.7</v>
      </c>
      <c r="AN521" s="35">
        <v>112.7</v>
      </c>
      <c r="AO521" s="35">
        <v>109</v>
      </c>
      <c r="AP521" s="35">
        <v>109</v>
      </c>
      <c r="AQ521" s="35">
        <v>109</v>
      </c>
      <c r="AR521" s="35">
        <v>109</v>
      </c>
      <c r="AS521" s="35">
        <v>109</v>
      </c>
      <c r="AT521" s="35">
        <v>109.3</v>
      </c>
      <c r="AU521" s="35">
        <v>110.1</v>
      </c>
      <c r="AV521" s="35">
        <v>110.1</v>
      </c>
      <c r="AW521" s="35">
        <v>110.1</v>
      </c>
      <c r="AX521" s="35">
        <v>110.1</v>
      </c>
      <c r="AY521" s="35">
        <v>110.1</v>
      </c>
      <c r="AZ521" s="35">
        <v>110</v>
      </c>
      <c r="BA521" s="35">
        <v>108.9</v>
      </c>
      <c r="BB521" s="35">
        <v>108</v>
      </c>
      <c r="BC521" s="35">
        <v>108.3</v>
      </c>
      <c r="BD521" s="35">
        <v>108.7</v>
      </c>
      <c r="BE521" s="35">
        <v>108.9</v>
      </c>
      <c r="BF521" s="35">
        <v>108.2</v>
      </c>
      <c r="BG521" s="35">
        <v>109.6</v>
      </c>
      <c r="BH521" s="35">
        <v>109.9</v>
      </c>
      <c r="BI521" s="35">
        <v>103.9</v>
      </c>
      <c r="BJ521" s="35">
        <v>103.3</v>
      </c>
      <c r="BK521" s="35">
        <v>103.9</v>
      </c>
      <c r="BL521" s="35">
        <v>104.5</v>
      </c>
      <c r="BM521" s="35">
        <v>103.8</v>
      </c>
      <c r="BN521" s="35">
        <v>109.3</v>
      </c>
      <c r="BO521" s="35">
        <v>111.3</v>
      </c>
      <c r="BP521" s="35">
        <v>110.9</v>
      </c>
      <c r="BQ521" s="35">
        <v>110.9</v>
      </c>
      <c r="BR521" s="35">
        <v>110.9</v>
      </c>
      <c r="BS521" s="35">
        <v>110.9</v>
      </c>
      <c r="BT521" s="35">
        <v>110.9</v>
      </c>
      <c r="BU521" s="35">
        <v>110.9</v>
      </c>
      <c r="BV521" s="35">
        <v>110.9</v>
      </c>
      <c r="BW521" s="35">
        <v>110.9</v>
      </c>
      <c r="BX521" s="35">
        <v>98.8</v>
      </c>
      <c r="BY521" s="35">
        <v>97.2</v>
      </c>
      <c r="BZ521" s="35">
        <v>96.9</v>
      </c>
      <c r="CA521" s="35">
        <v>96.8</v>
      </c>
      <c r="CB521" s="35">
        <v>98.2</v>
      </c>
      <c r="CC521" s="35">
        <v>98.2</v>
      </c>
      <c r="CD521" s="35">
        <v>93.9</v>
      </c>
      <c r="CE521" s="35">
        <v>95.6</v>
      </c>
      <c r="CF521" s="35">
        <v>95.7</v>
      </c>
      <c r="CG521" s="35">
        <v>95.7</v>
      </c>
      <c r="CH521" s="35">
        <v>96</v>
      </c>
      <c r="CI521" s="35">
        <v>96.1</v>
      </c>
      <c r="CJ521" s="35">
        <v>96.1</v>
      </c>
      <c r="CK521" s="35">
        <v>96.1</v>
      </c>
      <c r="CL521" s="35">
        <v>96.1</v>
      </c>
    </row>
    <row r="522" spans="1:90">
      <c r="A522" s="43" t="s">
        <v>1071</v>
      </c>
      <c r="B522" s="43" t="s">
        <v>1072</v>
      </c>
      <c r="C522" s="34">
        <v>9.2090000000000005E-2</v>
      </c>
      <c r="D522" s="35">
        <v>100.3</v>
      </c>
      <c r="E522" s="35">
        <v>102.1</v>
      </c>
      <c r="F522" s="35">
        <v>103</v>
      </c>
      <c r="G522" s="35">
        <v>104.7</v>
      </c>
      <c r="H522" s="35">
        <v>104.9</v>
      </c>
      <c r="I522" s="35">
        <v>104.2</v>
      </c>
      <c r="J522" s="35">
        <v>103.6</v>
      </c>
      <c r="K522" s="35">
        <v>105.4</v>
      </c>
      <c r="L522" s="35">
        <v>105.4</v>
      </c>
      <c r="M522" s="35">
        <v>105</v>
      </c>
      <c r="N522" s="35">
        <v>105.7</v>
      </c>
      <c r="O522" s="35">
        <v>107</v>
      </c>
      <c r="P522" s="35">
        <v>108.4</v>
      </c>
      <c r="Q522" s="35">
        <v>109.3</v>
      </c>
      <c r="R522" s="35">
        <v>109.1</v>
      </c>
      <c r="S522" s="35">
        <v>112.1</v>
      </c>
      <c r="T522" s="35">
        <v>113.6</v>
      </c>
      <c r="U522" s="35">
        <v>114.3</v>
      </c>
      <c r="V522" s="35">
        <v>113.1</v>
      </c>
      <c r="W522" s="35">
        <v>113.9</v>
      </c>
      <c r="X522" s="35">
        <v>113.8</v>
      </c>
      <c r="Y522" s="35">
        <v>113.9</v>
      </c>
      <c r="Z522" s="35">
        <v>114.3</v>
      </c>
      <c r="AA522" s="35">
        <v>113.3</v>
      </c>
      <c r="AB522" s="35">
        <v>114.3</v>
      </c>
      <c r="AC522" s="35">
        <v>114.9</v>
      </c>
      <c r="AD522" s="35">
        <v>116.1</v>
      </c>
      <c r="AE522" s="35">
        <v>119.3</v>
      </c>
      <c r="AF522" s="35">
        <v>121.2</v>
      </c>
      <c r="AG522" s="35">
        <v>121</v>
      </c>
      <c r="AH522" s="35">
        <v>122.1</v>
      </c>
      <c r="AI522" s="35">
        <v>124.3</v>
      </c>
      <c r="AJ522" s="35">
        <v>124.2</v>
      </c>
      <c r="AK522" s="35">
        <v>124.4</v>
      </c>
      <c r="AL522" s="35">
        <v>124</v>
      </c>
      <c r="AM522" s="35">
        <v>122.1</v>
      </c>
      <c r="AN522" s="35">
        <v>124.2</v>
      </c>
      <c r="AO522" s="35">
        <v>124.5</v>
      </c>
      <c r="AP522" s="35">
        <v>125.7</v>
      </c>
      <c r="AQ522" s="35">
        <v>130.19999999999999</v>
      </c>
      <c r="AR522" s="35">
        <v>130.30000000000001</v>
      </c>
      <c r="AS522" s="35">
        <v>131.4</v>
      </c>
      <c r="AT522" s="35">
        <v>132.4</v>
      </c>
      <c r="AU522" s="35">
        <v>132.69999999999999</v>
      </c>
      <c r="AV522" s="35">
        <v>135.6</v>
      </c>
      <c r="AW522" s="35">
        <v>135.9</v>
      </c>
      <c r="AX522" s="35">
        <v>135.6</v>
      </c>
      <c r="AY522" s="35">
        <v>134.4</v>
      </c>
      <c r="AZ522" s="35">
        <v>135.69999999999999</v>
      </c>
      <c r="BA522" s="35">
        <v>137.6</v>
      </c>
      <c r="BB522" s="35">
        <v>137.5</v>
      </c>
      <c r="BC522" s="35">
        <v>141.1</v>
      </c>
      <c r="BD522" s="35">
        <v>142.5</v>
      </c>
      <c r="BE522" s="35">
        <v>142.4</v>
      </c>
      <c r="BF522" s="35">
        <v>140.6</v>
      </c>
      <c r="BG522" s="35">
        <v>139</v>
      </c>
      <c r="BH522" s="35">
        <v>141.19999999999999</v>
      </c>
      <c r="BI522" s="35">
        <v>142.19999999999999</v>
      </c>
      <c r="BJ522" s="35">
        <v>142.9</v>
      </c>
      <c r="BK522" s="35">
        <v>145.80000000000001</v>
      </c>
      <c r="BL522" s="35">
        <v>145</v>
      </c>
      <c r="BM522" s="35">
        <v>145.4</v>
      </c>
      <c r="BN522" s="35">
        <v>148.80000000000001</v>
      </c>
      <c r="BO522" s="35">
        <v>150.9</v>
      </c>
      <c r="BP522" s="35">
        <v>150</v>
      </c>
      <c r="BQ522" s="35">
        <v>150.30000000000001</v>
      </c>
      <c r="BR522" s="35">
        <v>150.30000000000001</v>
      </c>
      <c r="BS522" s="35">
        <v>150.4</v>
      </c>
      <c r="BT522" s="35">
        <v>150.4</v>
      </c>
      <c r="BU522" s="35">
        <v>150.1</v>
      </c>
      <c r="BV522" s="35">
        <v>150.30000000000001</v>
      </c>
      <c r="BW522" s="35">
        <v>151.30000000000001</v>
      </c>
      <c r="BX522" s="35">
        <v>156.6</v>
      </c>
      <c r="BY522" s="35">
        <v>156.5</v>
      </c>
      <c r="BZ522" s="35">
        <v>160.4</v>
      </c>
      <c r="CA522" s="35">
        <v>164.4</v>
      </c>
      <c r="CB522" s="35">
        <v>165.3</v>
      </c>
      <c r="CC522" s="35">
        <v>167.5</v>
      </c>
      <c r="CD522" s="35">
        <v>173.2</v>
      </c>
      <c r="CE522" s="35">
        <v>172</v>
      </c>
      <c r="CF522" s="35">
        <v>171.9</v>
      </c>
      <c r="CG522" s="35">
        <v>172.9</v>
      </c>
      <c r="CH522" s="35">
        <v>173.4</v>
      </c>
      <c r="CI522" s="35">
        <v>173.3</v>
      </c>
      <c r="CJ522" s="35">
        <v>174.1</v>
      </c>
      <c r="CK522" s="35">
        <v>174.3</v>
      </c>
      <c r="CL522" s="35">
        <v>174.9</v>
      </c>
    </row>
    <row r="523" spans="1:90">
      <c r="A523" s="43" t="s">
        <v>1073</v>
      </c>
      <c r="B523" s="43" t="s">
        <v>1074</v>
      </c>
      <c r="C523" s="34">
        <v>8.7069999999999995E-2</v>
      </c>
      <c r="D523" s="35">
        <v>100</v>
      </c>
      <c r="E523" s="35">
        <v>100</v>
      </c>
      <c r="F523" s="35">
        <v>100</v>
      </c>
      <c r="G523" s="35">
        <v>102.6</v>
      </c>
      <c r="H523" s="35">
        <v>102.6</v>
      </c>
      <c r="I523" s="35">
        <v>103.4</v>
      </c>
      <c r="J523" s="35">
        <v>103.4</v>
      </c>
      <c r="K523" s="35">
        <v>104.2</v>
      </c>
      <c r="L523" s="35">
        <v>106.4</v>
      </c>
      <c r="M523" s="35">
        <v>106.4</v>
      </c>
      <c r="N523" s="35">
        <v>106.4</v>
      </c>
      <c r="O523" s="35">
        <v>106.4</v>
      </c>
      <c r="P523" s="35">
        <v>107</v>
      </c>
      <c r="Q523" s="35">
        <v>107</v>
      </c>
      <c r="R523" s="35">
        <v>107</v>
      </c>
      <c r="S523" s="35">
        <v>112.8</v>
      </c>
      <c r="T523" s="35">
        <v>112.8</v>
      </c>
      <c r="U523" s="35">
        <v>112.8</v>
      </c>
      <c r="V523" s="35">
        <v>110.9</v>
      </c>
      <c r="W523" s="35">
        <v>110.9</v>
      </c>
      <c r="X523" s="35">
        <v>110.9</v>
      </c>
      <c r="Y523" s="35">
        <v>110.9</v>
      </c>
      <c r="Z523" s="35">
        <v>110.9</v>
      </c>
      <c r="AA523" s="35">
        <v>110.9</v>
      </c>
      <c r="AB523" s="35">
        <v>110.9</v>
      </c>
      <c r="AC523" s="35">
        <v>110.9</v>
      </c>
      <c r="AD523" s="35">
        <v>110.9</v>
      </c>
      <c r="AE523" s="35">
        <v>115.4</v>
      </c>
      <c r="AF523" s="35">
        <v>115.4</v>
      </c>
      <c r="AG523" s="35">
        <v>115.4</v>
      </c>
      <c r="AH523" s="35">
        <v>115.4</v>
      </c>
      <c r="AI523" s="35">
        <v>115.4</v>
      </c>
      <c r="AJ523" s="35">
        <v>115.4</v>
      </c>
      <c r="AK523" s="35">
        <v>115.4</v>
      </c>
      <c r="AL523" s="35">
        <v>115.4</v>
      </c>
      <c r="AM523" s="35">
        <v>115.4</v>
      </c>
      <c r="AN523" s="35">
        <v>123</v>
      </c>
      <c r="AO523" s="35">
        <v>118.5</v>
      </c>
      <c r="AP523" s="35">
        <v>118.5</v>
      </c>
      <c r="AQ523" s="35">
        <v>125.2</v>
      </c>
      <c r="AR523" s="35">
        <v>125.7</v>
      </c>
      <c r="AS523" s="35">
        <v>125.7</v>
      </c>
      <c r="AT523" s="35">
        <v>126.3</v>
      </c>
      <c r="AU523" s="35">
        <v>129</v>
      </c>
      <c r="AV523" s="35">
        <v>129</v>
      </c>
      <c r="AW523" s="35">
        <v>129</v>
      </c>
      <c r="AX523" s="35">
        <v>129</v>
      </c>
      <c r="AY523" s="35">
        <v>127.1</v>
      </c>
      <c r="AZ523" s="35">
        <v>128.5</v>
      </c>
      <c r="BA523" s="35">
        <v>129.9</v>
      </c>
      <c r="BB523" s="35">
        <v>129.9</v>
      </c>
      <c r="BC523" s="35">
        <v>131.30000000000001</v>
      </c>
      <c r="BD523" s="35">
        <v>131.30000000000001</v>
      </c>
      <c r="BE523" s="35">
        <v>131.30000000000001</v>
      </c>
      <c r="BF523" s="35">
        <v>131.30000000000001</v>
      </c>
      <c r="BG523" s="35">
        <v>131.30000000000001</v>
      </c>
      <c r="BH523" s="35">
        <v>131.30000000000001</v>
      </c>
      <c r="BI523" s="35">
        <v>133.9</v>
      </c>
      <c r="BJ523" s="35">
        <v>133.9</v>
      </c>
      <c r="BK523" s="35">
        <v>133.9</v>
      </c>
      <c r="BL523" s="35">
        <v>133.9</v>
      </c>
      <c r="BM523" s="35">
        <v>133.9</v>
      </c>
      <c r="BN523" s="35">
        <v>133.9</v>
      </c>
      <c r="BO523" s="35">
        <v>133.9</v>
      </c>
      <c r="BP523" s="35">
        <v>133.9</v>
      </c>
      <c r="BQ523" s="35">
        <v>133.9</v>
      </c>
      <c r="BR523" s="35">
        <v>133.9</v>
      </c>
      <c r="BS523" s="35">
        <v>133.9</v>
      </c>
      <c r="BT523" s="35">
        <v>133.9</v>
      </c>
      <c r="BU523" s="35">
        <v>133.9</v>
      </c>
      <c r="BV523" s="35">
        <v>133.9</v>
      </c>
      <c r="BW523" s="35">
        <v>133.9</v>
      </c>
      <c r="BX523" s="35">
        <v>133.9</v>
      </c>
      <c r="BY523" s="35">
        <v>133.9</v>
      </c>
      <c r="BZ523" s="35">
        <v>133.9</v>
      </c>
      <c r="CA523" s="35">
        <v>132</v>
      </c>
      <c r="CB523" s="35">
        <v>135</v>
      </c>
      <c r="CC523" s="35">
        <v>135</v>
      </c>
      <c r="CD523" s="35">
        <v>136</v>
      </c>
      <c r="CE523" s="35">
        <v>136</v>
      </c>
      <c r="CF523" s="35">
        <v>136</v>
      </c>
      <c r="CG523" s="35">
        <v>136</v>
      </c>
      <c r="CH523" s="35">
        <v>135.9</v>
      </c>
      <c r="CI523" s="35">
        <v>135.4</v>
      </c>
      <c r="CJ523" s="35">
        <v>139.80000000000001</v>
      </c>
      <c r="CK523" s="35">
        <v>139.9</v>
      </c>
      <c r="CL523" s="35">
        <v>139.9</v>
      </c>
    </row>
    <row r="524" spans="1:90">
      <c r="A524" s="43" t="s">
        <v>1075</v>
      </c>
      <c r="B524" s="43" t="s">
        <v>1076</v>
      </c>
      <c r="C524" s="34">
        <v>0.20139000000000001</v>
      </c>
      <c r="D524" s="35">
        <v>100.9</v>
      </c>
      <c r="E524" s="35">
        <v>100</v>
      </c>
      <c r="F524" s="35">
        <v>100.9</v>
      </c>
      <c r="G524" s="35">
        <v>103.5</v>
      </c>
      <c r="H524" s="35">
        <v>103.5</v>
      </c>
      <c r="I524" s="35">
        <v>103.2</v>
      </c>
      <c r="J524" s="35">
        <v>102.8</v>
      </c>
      <c r="K524" s="35">
        <v>102.8</v>
      </c>
      <c r="L524" s="35">
        <v>103.1</v>
      </c>
      <c r="M524" s="35">
        <v>103.8</v>
      </c>
      <c r="N524" s="35">
        <v>103.9</v>
      </c>
      <c r="O524" s="35">
        <v>104.3</v>
      </c>
      <c r="P524" s="35">
        <v>106</v>
      </c>
      <c r="Q524" s="35">
        <v>106.6</v>
      </c>
      <c r="R524" s="35">
        <v>105.8</v>
      </c>
      <c r="S524" s="35">
        <v>108.2</v>
      </c>
      <c r="T524" s="35">
        <v>109.1</v>
      </c>
      <c r="U524" s="35">
        <v>107.9</v>
      </c>
      <c r="V524" s="35">
        <v>108.2</v>
      </c>
      <c r="W524" s="35">
        <v>109.1</v>
      </c>
      <c r="X524" s="35">
        <v>110.1</v>
      </c>
      <c r="Y524" s="35">
        <v>110.2</v>
      </c>
      <c r="Z524" s="35">
        <v>108.2</v>
      </c>
      <c r="AA524" s="35">
        <v>107.8</v>
      </c>
      <c r="AB524" s="35">
        <v>109.5</v>
      </c>
      <c r="AC524" s="35">
        <v>109.4</v>
      </c>
      <c r="AD524" s="35">
        <v>109.5</v>
      </c>
      <c r="AE524" s="35">
        <v>109.1</v>
      </c>
      <c r="AF524" s="35">
        <v>109.2</v>
      </c>
      <c r="AG524" s="35">
        <v>109.3</v>
      </c>
      <c r="AH524" s="35">
        <v>109.6</v>
      </c>
      <c r="AI524" s="35">
        <v>109.6</v>
      </c>
      <c r="AJ524" s="35">
        <v>109.7</v>
      </c>
      <c r="AK524" s="35">
        <v>109.8</v>
      </c>
      <c r="AL524" s="35">
        <v>110.3</v>
      </c>
      <c r="AM524" s="35">
        <v>111.1</v>
      </c>
      <c r="AN524" s="35">
        <v>113.6</v>
      </c>
      <c r="AO524" s="35">
        <v>113.6</v>
      </c>
      <c r="AP524" s="35">
        <v>113.2</v>
      </c>
      <c r="AQ524" s="35">
        <v>113.4</v>
      </c>
      <c r="AR524" s="35">
        <v>113.6</v>
      </c>
      <c r="AS524" s="35">
        <v>114</v>
      </c>
      <c r="AT524" s="35">
        <v>113.4</v>
      </c>
      <c r="AU524" s="35">
        <v>114.8</v>
      </c>
      <c r="AV524" s="35">
        <v>114.3</v>
      </c>
      <c r="AW524" s="35">
        <v>114.6</v>
      </c>
      <c r="AX524" s="35">
        <v>115</v>
      </c>
      <c r="AY524" s="35">
        <v>112</v>
      </c>
      <c r="AZ524" s="35">
        <v>108.9</v>
      </c>
      <c r="BA524" s="35">
        <v>109.3</v>
      </c>
      <c r="BB524" s="35">
        <v>110</v>
      </c>
      <c r="BC524" s="35">
        <v>110.3</v>
      </c>
      <c r="BD524" s="35">
        <v>109.6</v>
      </c>
      <c r="BE524" s="35">
        <v>109.6</v>
      </c>
      <c r="BF524" s="35">
        <v>109.9</v>
      </c>
      <c r="BG524" s="35">
        <v>110.5</v>
      </c>
      <c r="BH524" s="35">
        <v>111.2</v>
      </c>
      <c r="BI524" s="35">
        <v>111.2</v>
      </c>
      <c r="BJ524" s="35">
        <v>111.6</v>
      </c>
      <c r="BK524" s="35">
        <v>116.3</v>
      </c>
      <c r="BL524" s="35">
        <v>119.6</v>
      </c>
      <c r="BM524" s="35">
        <v>119.4</v>
      </c>
      <c r="BN524" s="35">
        <v>119.4</v>
      </c>
      <c r="BO524" s="35">
        <v>119.4</v>
      </c>
      <c r="BP524" s="35">
        <v>119.5</v>
      </c>
      <c r="BQ524" s="35">
        <v>119.5</v>
      </c>
      <c r="BR524" s="35">
        <v>120.6</v>
      </c>
      <c r="BS524" s="35">
        <v>120.6</v>
      </c>
      <c r="BT524" s="35">
        <v>120.6</v>
      </c>
      <c r="BU524" s="35">
        <v>120.6</v>
      </c>
      <c r="BV524" s="35">
        <v>120.6</v>
      </c>
      <c r="BW524" s="35">
        <v>120.6</v>
      </c>
      <c r="BX524" s="35">
        <v>122</v>
      </c>
      <c r="BY524" s="35">
        <v>122.7</v>
      </c>
      <c r="BZ524" s="35">
        <v>122.4</v>
      </c>
      <c r="CA524" s="35">
        <v>125</v>
      </c>
      <c r="CB524" s="35">
        <v>125.4</v>
      </c>
      <c r="CC524" s="35">
        <v>126.6</v>
      </c>
      <c r="CD524" s="35">
        <v>129.5</v>
      </c>
      <c r="CE524" s="35">
        <v>129.30000000000001</v>
      </c>
      <c r="CF524" s="35">
        <v>130.9</v>
      </c>
      <c r="CG524" s="35">
        <v>131.69999999999999</v>
      </c>
      <c r="CH524" s="35">
        <v>132.30000000000001</v>
      </c>
      <c r="CI524" s="35">
        <v>132.1</v>
      </c>
      <c r="CJ524" s="35">
        <v>131.6</v>
      </c>
      <c r="CK524" s="35">
        <v>130.69999999999999</v>
      </c>
      <c r="CL524" s="35">
        <v>133.4</v>
      </c>
    </row>
    <row r="525" spans="1:90">
      <c r="A525" s="43" t="s">
        <v>1077</v>
      </c>
      <c r="B525" s="43" t="s">
        <v>1078</v>
      </c>
      <c r="C525" s="34">
        <v>9.758E-2</v>
      </c>
      <c r="D525" s="35">
        <v>101</v>
      </c>
      <c r="E525" s="35">
        <v>100.1</v>
      </c>
      <c r="F525" s="35">
        <v>98.1</v>
      </c>
      <c r="G525" s="35">
        <v>98.2</v>
      </c>
      <c r="H525" s="35">
        <v>98.4</v>
      </c>
      <c r="I525" s="35">
        <v>98</v>
      </c>
      <c r="J525" s="35">
        <v>97.8</v>
      </c>
      <c r="K525" s="35">
        <v>97.9</v>
      </c>
      <c r="L525" s="35">
        <v>98.2</v>
      </c>
      <c r="M525" s="35">
        <v>96.2</v>
      </c>
      <c r="N525" s="35">
        <v>92.4</v>
      </c>
      <c r="O525" s="35">
        <v>91.5</v>
      </c>
      <c r="P525" s="35">
        <v>91.3</v>
      </c>
      <c r="Q525" s="35">
        <v>91.4</v>
      </c>
      <c r="R525" s="35">
        <v>90.8</v>
      </c>
      <c r="S525" s="35">
        <v>91.4</v>
      </c>
      <c r="T525" s="35">
        <v>90.5</v>
      </c>
      <c r="U525" s="35">
        <v>91.2</v>
      </c>
      <c r="V525" s="35">
        <v>91.5</v>
      </c>
      <c r="W525" s="35">
        <v>91.8</v>
      </c>
      <c r="X525" s="35">
        <v>91.9</v>
      </c>
      <c r="Y525" s="35">
        <v>92</v>
      </c>
      <c r="Z525" s="35">
        <v>92.9</v>
      </c>
      <c r="AA525" s="35">
        <v>94.2</v>
      </c>
      <c r="AB525" s="35">
        <v>96.4</v>
      </c>
      <c r="AC525" s="35">
        <v>96.7</v>
      </c>
      <c r="AD525" s="35">
        <v>97</v>
      </c>
      <c r="AE525" s="35">
        <v>106.6</v>
      </c>
      <c r="AF525" s="35">
        <v>107.7</v>
      </c>
      <c r="AG525" s="35">
        <v>108.1</v>
      </c>
      <c r="AH525" s="35">
        <v>107.9</v>
      </c>
      <c r="AI525" s="35">
        <v>108.8</v>
      </c>
      <c r="AJ525" s="35">
        <v>108.7</v>
      </c>
      <c r="AK525" s="35">
        <v>108.8</v>
      </c>
      <c r="AL525" s="35">
        <v>109.6</v>
      </c>
      <c r="AM525" s="35">
        <v>109.9</v>
      </c>
      <c r="AN525" s="35">
        <v>110.3</v>
      </c>
      <c r="AO525" s="35">
        <v>114.2</v>
      </c>
      <c r="AP525" s="35">
        <v>122.2</v>
      </c>
      <c r="AQ525" s="35">
        <v>128.1</v>
      </c>
      <c r="AR525" s="35">
        <v>129.80000000000001</v>
      </c>
      <c r="AS525" s="35">
        <v>131.6</v>
      </c>
      <c r="AT525" s="35">
        <v>132.1</v>
      </c>
      <c r="AU525" s="35">
        <v>132.5</v>
      </c>
      <c r="AV525" s="35">
        <v>132.1</v>
      </c>
      <c r="AW525" s="35">
        <v>131.6</v>
      </c>
      <c r="AX525" s="35">
        <v>131</v>
      </c>
      <c r="AY525" s="35">
        <v>129.6</v>
      </c>
      <c r="AZ525" s="35">
        <v>126.5</v>
      </c>
      <c r="BA525" s="35">
        <v>126</v>
      </c>
      <c r="BB525" s="35">
        <v>126.9</v>
      </c>
      <c r="BC525" s="35">
        <v>132.69999999999999</v>
      </c>
      <c r="BD525" s="35">
        <v>131.19999999999999</v>
      </c>
      <c r="BE525" s="35">
        <v>130</v>
      </c>
      <c r="BF525" s="35">
        <v>131.1</v>
      </c>
      <c r="BG525" s="35">
        <v>132.6</v>
      </c>
      <c r="BH525" s="35">
        <v>134.5</v>
      </c>
      <c r="BI525" s="35">
        <v>135.4</v>
      </c>
      <c r="BJ525" s="35">
        <v>136.69999999999999</v>
      </c>
      <c r="BK525" s="35">
        <v>137</v>
      </c>
      <c r="BL525" s="35">
        <v>130</v>
      </c>
      <c r="BM525" s="35">
        <v>130</v>
      </c>
      <c r="BN525" s="35">
        <v>130</v>
      </c>
      <c r="BO525" s="35">
        <v>130</v>
      </c>
      <c r="BP525" s="35">
        <v>130</v>
      </c>
      <c r="BQ525" s="35">
        <v>130</v>
      </c>
      <c r="BR525" s="35">
        <v>130</v>
      </c>
      <c r="BS525" s="35">
        <v>130</v>
      </c>
      <c r="BT525" s="35">
        <v>130</v>
      </c>
      <c r="BU525" s="35">
        <v>130</v>
      </c>
      <c r="BV525" s="35">
        <v>130</v>
      </c>
      <c r="BW525" s="35">
        <v>130</v>
      </c>
      <c r="BX525" s="35">
        <v>133.1</v>
      </c>
      <c r="BY525" s="35">
        <v>139.19999999999999</v>
      </c>
      <c r="BZ525" s="35">
        <v>137</v>
      </c>
      <c r="CA525" s="35">
        <v>135.9</v>
      </c>
      <c r="CB525" s="35">
        <v>135.9</v>
      </c>
      <c r="CC525" s="35">
        <v>135.9</v>
      </c>
      <c r="CD525" s="35">
        <v>135.9</v>
      </c>
      <c r="CE525" s="35">
        <v>135.9</v>
      </c>
      <c r="CF525" s="35">
        <v>135.9</v>
      </c>
      <c r="CG525" s="35">
        <v>138.80000000000001</v>
      </c>
      <c r="CH525" s="35">
        <v>135.4</v>
      </c>
      <c r="CI525" s="35">
        <v>135.4</v>
      </c>
      <c r="CJ525" s="35">
        <v>135.4</v>
      </c>
      <c r="CK525" s="35">
        <v>135.4</v>
      </c>
      <c r="CL525" s="35">
        <v>135.4</v>
      </c>
    </row>
    <row r="526" spans="1:90">
      <c r="A526" s="43" t="s">
        <v>1079</v>
      </c>
      <c r="B526" s="43" t="s">
        <v>1080</v>
      </c>
      <c r="C526" s="34">
        <v>6.6800000000000002E-3</v>
      </c>
      <c r="D526" s="35">
        <v>114.4</v>
      </c>
      <c r="E526" s="35">
        <v>114.4</v>
      </c>
      <c r="F526" s="35">
        <v>114.4</v>
      </c>
      <c r="G526" s="35">
        <v>111.6</v>
      </c>
      <c r="H526" s="35">
        <v>111.6</v>
      </c>
      <c r="I526" s="35">
        <v>111.6</v>
      </c>
      <c r="J526" s="35">
        <v>111.6</v>
      </c>
      <c r="K526" s="35">
        <v>111.6</v>
      </c>
      <c r="L526" s="35">
        <v>111.6</v>
      </c>
      <c r="M526" s="35">
        <v>111.6</v>
      </c>
      <c r="N526" s="35">
        <v>111.6</v>
      </c>
      <c r="O526" s="35">
        <v>111.6</v>
      </c>
      <c r="P526" s="35">
        <v>91.9</v>
      </c>
      <c r="Q526" s="35">
        <v>91.9</v>
      </c>
      <c r="R526" s="35">
        <v>91.9</v>
      </c>
      <c r="S526" s="35">
        <v>91.9</v>
      </c>
      <c r="T526" s="35">
        <v>91.9</v>
      </c>
      <c r="U526" s="35">
        <v>91.9</v>
      </c>
      <c r="V526" s="35">
        <v>91.9</v>
      </c>
      <c r="W526" s="35">
        <v>91.9</v>
      </c>
      <c r="X526" s="35">
        <v>91.9</v>
      </c>
      <c r="Y526" s="35">
        <v>91.9</v>
      </c>
      <c r="Z526" s="35">
        <v>91.9</v>
      </c>
      <c r="AA526" s="35">
        <v>91.9</v>
      </c>
      <c r="AB526" s="35">
        <v>88.6</v>
      </c>
      <c r="AC526" s="35">
        <v>88.6</v>
      </c>
      <c r="AD526" s="35">
        <v>88.6</v>
      </c>
      <c r="AE526" s="35">
        <v>88.6</v>
      </c>
      <c r="AF526" s="35">
        <v>88.6</v>
      </c>
      <c r="AG526" s="35">
        <v>88.6</v>
      </c>
      <c r="AH526" s="35">
        <v>88.6</v>
      </c>
      <c r="AI526" s="35">
        <v>88.6</v>
      </c>
      <c r="AJ526" s="35">
        <v>88.6</v>
      </c>
      <c r="AK526" s="35">
        <v>88.6</v>
      </c>
      <c r="AL526" s="35">
        <v>88.6</v>
      </c>
      <c r="AM526" s="35">
        <v>88.6</v>
      </c>
      <c r="AN526" s="35">
        <v>88.6</v>
      </c>
      <c r="AO526" s="35">
        <v>88.6</v>
      </c>
      <c r="AP526" s="35">
        <v>88.6</v>
      </c>
      <c r="AQ526" s="35">
        <v>88.6</v>
      </c>
      <c r="AR526" s="35">
        <v>88.6</v>
      </c>
      <c r="AS526" s="35">
        <v>88.6</v>
      </c>
      <c r="AT526" s="35">
        <v>88.6</v>
      </c>
      <c r="AU526" s="35">
        <v>88.6</v>
      </c>
      <c r="AV526" s="35">
        <v>88.6</v>
      </c>
      <c r="AW526" s="35">
        <v>88.6</v>
      </c>
      <c r="AX526" s="35">
        <v>88.6</v>
      </c>
      <c r="AY526" s="35">
        <v>88.6</v>
      </c>
      <c r="AZ526" s="35">
        <v>88.6</v>
      </c>
      <c r="BA526" s="35">
        <v>88.6</v>
      </c>
      <c r="BB526" s="35">
        <v>88.6</v>
      </c>
      <c r="BC526" s="35">
        <v>88.6</v>
      </c>
      <c r="BD526" s="35">
        <v>88.6</v>
      </c>
      <c r="BE526" s="35">
        <v>88.6</v>
      </c>
      <c r="BF526" s="35">
        <v>88.6</v>
      </c>
      <c r="BG526" s="35">
        <v>88.6</v>
      </c>
      <c r="BH526" s="35">
        <v>88.6</v>
      </c>
      <c r="BI526" s="35">
        <v>88.6</v>
      </c>
      <c r="BJ526" s="35">
        <v>90</v>
      </c>
      <c r="BK526" s="35">
        <v>90.5</v>
      </c>
      <c r="BL526" s="35">
        <v>126.3</v>
      </c>
      <c r="BM526" s="35">
        <v>133.80000000000001</v>
      </c>
      <c r="BN526" s="35">
        <v>125.6</v>
      </c>
      <c r="BO526" s="35">
        <v>119.3</v>
      </c>
      <c r="BP526" s="35">
        <v>114.4</v>
      </c>
      <c r="BQ526" s="35">
        <v>127.7</v>
      </c>
      <c r="BR526" s="35">
        <v>128.6</v>
      </c>
      <c r="BS526" s="35">
        <v>128.6</v>
      </c>
      <c r="BT526" s="35">
        <v>128.6</v>
      </c>
      <c r="BU526" s="35">
        <v>128.6</v>
      </c>
      <c r="BV526" s="35">
        <v>128.6</v>
      </c>
      <c r="BW526" s="35">
        <v>128.6</v>
      </c>
      <c r="BX526" s="35">
        <v>126.4</v>
      </c>
      <c r="BY526" s="35">
        <v>133.30000000000001</v>
      </c>
      <c r="BZ526" s="35">
        <v>136.30000000000001</v>
      </c>
      <c r="CA526" s="35">
        <v>135.9</v>
      </c>
      <c r="CB526" s="35">
        <v>135.80000000000001</v>
      </c>
      <c r="CC526" s="35">
        <v>135.80000000000001</v>
      </c>
      <c r="CD526" s="35">
        <v>135.80000000000001</v>
      </c>
      <c r="CE526" s="35">
        <v>135.80000000000001</v>
      </c>
      <c r="CF526" s="35">
        <v>135.80000000000001</v>
      </c>
      <c r="CG526" s="35">
        <v>135.80000000000001</v>
      </c>
      <c r="CH526" s="35">
        <v>135.80000000000001</v>
      </c>
      <c r="CI526" s="35">
        <v>135.80000000000001</v>
      </c>
      <c r="CJ526" s="35">
        <v>135.80000000000001</v>
      </c>
      <c r="CK526" s="35">
        <v>135.80000000000001</v>
      </c>
      <c r="CL526" s="35">
        <v>135.80000000000001</v>
      </c>
    </row>
    <row r="527" spans="1:90">
      <c r="A527" s="43" t="s">
        <v>1081</v>
      </c>
      <c r="B527" s="43" t="s">
        <v>1082</v>
      </c>
      <c r="C527" s="34">
        <v>4.6589999999999999E-2</v>
      </c>
      <c r="D527" s="35">
        <v>99.4</v>
      </c>
      <c r="E527" s="35">
        <v>99.2</v>
      </c>
      <c r="F527" s="35">
        <v>98.7</v>
      </c>
      <c r="G527" s="35">
        <v>102.2</v>
      </c>
      <c r="H527" s="35">
        <v>102.5</v>
      </c>
      <c r="I527" s="35">
        <v>102</v>
      </c>
      <c r="J527" s="35">
        <v>102.7</v>
      </c>
      <c r="K527" s="35">
        <v>103.3</v>
      </c>
      <c r="L527" s="35">
        <v>102.1</v>
      </c>
      <c r="M527" s="35">
        <v>102.7</v>
      </c>
      <c r="N527" s="35">
        <v>105.4</v>
      </c>
      <c r="O527" s="35">
        <v>104.9</v>
      </c>
      <c r="P527" s="35">
        <v>102.9</v>
      </c>
      <c r="Q527" s="35">
        <v>105.1</v>
      </c>
      <c r="R527" s="35">
        <v>103.6</v>
      </c>
      <c r="S527" s="35">
        <v>115.7</v>
      </c>
      <c r="T527" s="35">
        <v>115.9</v>
      </c>
      <c r="U527" s="35">
        <v>113.8</v>
      </c>
      <c r="V527" s="35">
        <v>113.6</v>
      </c>
      <c r="W527" s="35">
        <v>116.6</v>
      </c>
      <c r="X527" s="35">
        <v>113.9</v>
      </c>
      <c r="Y527" s="35">
        <v>115.2</v>
      </c>
      <c r="Z527" s="35">
        <v>113.9</v>
      </c>
      <c r="AA527" s="35">
        <v>117.7</v>
      </c>
      <c r="AB527" s="35">
        <v>119.5</v>
      </c>
      <c r="AC527" s="35">
        <v>118.6</v>
      </c>
      <c r="AD527" s="35">
        <v>117.3</v>
      </c>
      <c r="AE527" s="35">
        <v>128.5</v>
      </c>
      <c r="AF527" s="35">
        <v>129.4</v>
      </c>
      <c r="AG527" s="35">
        <v>129.6</v>
      </c>
      <c r="AH527" s="35">
        <v>128</v>
      </c>
      <c r="AI527" s="35">
        <v>131</v>
      </c>
      <c r="AJ527" s="35">
        <v>131.1</v>
      </c>
      <c r="AK527" s="35">
        <v>129.19999999999999</v>
      </c>
      <c r="AL527" s="35">
        <v>131.9</v>
      </c>
      <c r="AM527" s="35">
        <v>131.80000000000001</v>
      </c>
      <c r="AN527" s="35">
        <v>130.80000000000001</v>
      </c>
      <c r="AO527" s="35">
        <v>131.30000000000001</v>
      </c>
      <c r="AP527" s="35">
        <v>130.80000000000001</v>
      </c>
      <c r="AQ527" s="35">
        <v>130.80000000000001</v>
      </c>
      <c r="AR527" s="35">
        <v>130.80000000000001</v>
      </c>
      <c r="AS527" s="35">
        <v>130.80000000000001</v>
      </c>
      <c r="AT527" s="35">
        <v>130.80000000000001</v>
      </c>
      <c r="AU527" s="35">
        <v>130.80000000000001</v>
      </c>
      <c r="AV527" s="35">
        <v>131.19999999999999</v>
      </c>
      <c r="AW527" s="35">
        <v>139.4</v>
      </c>
      <c r="AX527" s="35">
        <v>142.6</v>
      </c>
      <c r="AY527" s="35">
        <v>142.69999999999999</v>
      </c>
      <c r="AZ527" s="35">
        <v>142.5</v>
      </c>
      <c r="BA527" s="35">
        <v>140.5</v>
      </c>
      <c r="BB527" s="35">
        <v>137.9</v>
      </c>
      <c r="BC527" s="35">
        <v>140.80000000000001</v>
      </c>
      <c r="BD527" s="35">
        <v>129.9</v>
      </c>
      <c r="BE527" s="35">
        <v>129.9</v>
      </c>
      <c r="BF527" s="35">
        <v>132.4</v>
      </c>
      <c r="BG527" s="35">
        <v>132.4</v>
      </c>
      <c r="BH527" s="35">
        <v>132.4</v>
      </c>
      <c r="BI527" s="35">
        <v>130.5</v>
      </c>
      <c r="BJ527" s="35">
        <v>136</v>
      </c>
      <c r="BK527" s="35">
        <v>138.80000000000001</v>
      </c>
      <c r="BL527" s="35">
        <v>144</v>
      </c>
      <c r="BM527" s="35">
        <v>139</v>
      </c>
      <c r="BN527" s="35">
        <v>139.9</v>
      </c>
      <c r="BO527" s="35">
        <v>136.30000000000001</v>
      </c>
      <c r="BP527" s="35">
        <v>143.9</v>
      </c>
      <c r="BQ527" s="35">
        <v>139.30000000000001</v>
      </c>
      <c r="BR527" s="35">
        <v>141.9</v>
      </c>
      <c r="BS527" s="35">
        <v>143.19999999999999</v>
      </c>
      <c r="BT527" s="35">
        <v>139.9</v>
      </c>
      <c r="BU527" s="35">
        <v>144.30000000000001</v>
      </c>
      <c r="BV527" s="35">
        <v>146.1</v>
      </c>
      <c r="BW527" s="35">
        <v>144.19999999999999</v>
      </c>
      <c r="BX527" s="35">
        <v>150.1</v>
      </c>
      <c r="BY527" s="35">
        <v>150.4</v>
      </c>
      <c r="BZ527" s="35">
        <v>153.80000000000001</v>
      </c>
      <c r="CA527" s="35">
        <v>156.69999999999999</v>
      </c>
      <c r="CB527" s="35">
        <v>155.5</v>
      </c>
      <c r="CC527" s="35">
        <v>161.6</v>
      </c>
      <c r="CD527" s="35">
        <v>163.1</v>
      </c>
      <c r="CE527" s="35">
        <v>160.4</v>
      </c>
      <c r="CF527" s="35">
        <v>162.80000000000001</v>
      </c>
      <c r="CG527" s="35">
        <v>160.69999999999999</v>
      </c>
      <c r="CH527" s="35">
        <v>163</v>
      </c>
      <c r="CI527" s="35">
        <v>164.2</v>
      </c>
      <c r="CJ527" s="35">
        <v>170.6</v>
      </c>
      <c r="CK527" s="35">
        <v>164.2</v>
      </c>
      <c r="CL527" s="35">
        <v>170</v>
      </c>
    </row>
    <row r="528" spans="1:90">
      <c r="A528" s="43" t="s">
        <v>1083</v>
      </c>
      <c r="B528" s="43" t="s">
        <v>1084</v>
      </c>
      <c r="C528" s="34">
        <v>1.201E-2</v>
      </c>
      <c r="D528" s="35">
        <v>101</v>
      </c>
      <c r="E528" s="35">
        <v>101</v>
      </c>
      <c r="F528" s="35">
        <v>101</v>
      </c>
      <c r="G528" s="35">
        <v>101.6</v>
      </c>
      <c r="H528" s="35">
        <v>101.2</v>
      </c>
      <c r="I528" s="35">
        <v>101.2</v>
      </c>
      <c r="J528" s="35">
        <v>102.3</v>
      </c>
      <c r="K528" s="35">
        <v>101.5</v>
      </c>
      <c r="L528" s="35">
        <v>102</v>
      </c>
      <c r="M528" s="35">
        <v>101.9</v>
      </c>
      <c r="N528" s="35">
        <v>101.2</v>
      </c>
      <c r="O528" s="35">
        <v>101.2</v>
      </c>
      <c r="P528" s="35">
        <v>101.6</v>
      </c>
      <c r="Q528" s="35">
        <v>102.8</v>
      </c>
      <c r="R528" s="35">
        <v>102.8</v>
      </c>
      <c r="S528" s="35">
        <v>103.7</v>
      </c>
      <c r="T528" s="35">
        <v>102.6</v>
      </c>
      <c r="U528" s="35">
        <v>102.6</v>
      </c>
      <c r="V528" s="35">
        <v>103.7</v>
      </c>
      <c r="W528" s="35">
        <v>104.8</v>
      </c>
      <c r="X528" s="35">
        <v>105.5</v>
      </c>
      <c r="Y528" s="35">
        <v>104.8</v>
      </c>
      <c r="Z528" s="35">
        <v>104</v>
      </c>
      <c r="AA528" s="35">
        <v>104.9</v>
      </c>
      <c r="AB528" s="35">
        <v>104.6</v>
      </c>
      <c r="AC528" s="35">
        <v>103.8</v>
      </c>
      <c r="AD528" s="35">
        <v>103.8</v>
      </c>
      <c r="AE528" s="35">
        <v>103.2</v>
      </c>
      <c r="AF528" s="35">
        <v>103.2</v>
      </c>
      <c r="AG528" s="35">
        <v>103.2</v>
      </c>
      <c r="AH528" s="35">
        <v>103.2</v>
      </c>
      <c r="AI528" s="35">
        <v>103.2</v>
      </c>
      <c r="AJ528" s="35">
        <v>103.2</v>
      </c>
      <c r="AK528" s="35">
        <v>104.1</v>
      </c>
      <c r="AL528" s="35">
        <v>105</v>
      </c>
      <c r="AM528" s="35">
        <v>105.5</v>
      </c>
      <c r="AN528" s="35">
        <v>100.7</v>
      </c>
      <c r="AO528" s="35">
        <v>111.2</v>
      </c>
      <c r="AP528" s="35">
        <v>107.2</v>
      </c>
      <c r="AQ528" s="35">
        <v>109.5</v>
      </c>
      <c r="AR528" s="35">
        <v>109.4</v>
      </c>
      <c r="AS528" s="35">
        <v>108.6</v>
      </c>
      <c r="AT528" s="35">
        <v>107.7</v>
      </c>
      <c r="AU528" s="35">
        <v>110.6</v>
      </c>
      <c r="AV528" s="35">
        <v>109.4</v>
      </c>
      <c r="AW528" s="35">
        <v>110.4</v>
      </c>
      <c r="AX528" s="35">
        <v>110.6</v>
      </c>
      <c r="AY528" s="35">
        <v>111.6</v>
      </c>
      <c r="AZ528" s="35">
        <v>121.6</v>
      </c>
      <c r="BA528" s="35">
        <v>116.5</v>
      </c>
      <c r="BB528" s="35">
        <v>110.8</v>
      </c>
      <c r="BC528" s="35">
        <v>110.6</v>
      </c>
      <c r="BD528" s="35">
        <v>108</v>
      </c>
      <c r="BE528" s="35">
        <v>109.6</v>
      </c>
      <c r="BF528" s="35">
        <v>109.4</v>
      </c>
      <c r="BG528" s="35">
        <v>108.8</v>
      </c>
      <c r="BH528" s="35">
        <v>107.8</v>
      </c>
      <c r="BI528" s="35">
        <v>107.8</v>
      </c>
      <c r="BJ528" s="35">
        <v>107.8</v>
      </c>
      <c r="BK528" s="35">
        <v>107.8</v>
      </c>
      <c r="BL528" s="35">
        <v>108.5</v>
      </c>
      <c r="BM528" s="35">
        <v>109.3</v>
      </c>
      <c r="BN528" s="35">
        <v>109.1</v>
      </c>
      <c r="BO528" s="35">
        <v>107.7</v>
      </c>
      <c r="BP528" s="35">
        <v>109.8</v>
      </c>
      <c r="BQ528" s="35">
        <v>109.8</v>
      </c>
      <c r="BR528" s="35">
        <v>109.8</v>
      </c>
      <c r="BS528" s="35">
        <v>109.8</v>
      </c>
      <c r="BT528" s="35">
        <v>110.4</v>
      </c>
      <c r="BU528" s="35">
        <v>110.4</v>
      </c>
      <c r="BV528" s="35">
        <v>110.4</v>
      </c>
      <c r="BW528" s="35">
        <v>110.4</v>
      </c>
      <c r="BX528" s="35">
        <v>110.5</v>
      </c>
      <c r="BY528" s="35">
        <v>112.3</v>
      </c>
      <c r="BZ528" s="35">
        <v>112.3</v>
      </c>
      <c r="CA528" s="35">
        <v>111.8</v>
      </c>
      <c r="CB528" s="35">
        <v>111.1</v>
      </c>
      <c r="CC528" s="35">
        <v>112.3</v>
      </c>
      <c r="CD528" s="35">
        <v>112.4</v>
      </c>
      <c r="CE528" s="35">
        <v>114.7</v>
      </c>
      <c r="CF528" s="35">
        <v>115.5</v>
      </c>
      <c r="CG528" s="35">
        <v>115.5</v>
      </c>
      <c r="CH528" s="35">
        <v>117.9</v>
      </c>
      <c r="CI528" s="35">
        <v>118</v>
      </c>
      <c r="CJ528" s="35">
        <v>118.6</v>
      </c>
      <c r="CK528" s="35">
        <v>118.6</v>
      </c>
      <c r="CL528" s="35">
        <v>116.2</v>
      </c>
    </row>
    <row r="529" spans="1:90">
      <c r="A529" s="43" t="s">
        <v>1085</v>
      </c>
      <c r="B529" s="43" t="s">
        <v>1086</v>
      </c>
      <c r="C529" s="34">
        <v>2.5559699999999999</v>
      </c>
      <c r="D529" s="35">
        <v>99.5</v>
      </c>
      <c r="E529" s="35">
        <v>100.6</v>
      </c>
      <c r="F529" s="35">
        <v>101.5</v>
      </c>
      <c r="G529" s="35">
        <v>103</v>
      </c>
      <c r="H529" s="35">
        <v>103</v>
      </c>
      <c r="I529" s="35">
        <v>102.3</v>
      </c>
      <c r="J529" s="35">
        <v>103.1</v>
      </c>
      <c r="K529" s="35">
        <v>102.8</v>
      </c>
      <c r="L529" s="35">
        <v>102.6</v>
      </c>
      <c r="M529" s="35">
        <v>102.7</v>
      </c>
      <c r="N529" s="35">
        <v>103.1</v>
      </c>
      <c r="O529" s="35">
        <v>103</v>
      </c>
      <c r="P529" s="35">
        <v>103.9</v>
      </c>
      <c r="Q529" s="35">
        <v>105.3</v>
      </c>
      <c r="R529" s="35">
        <v>106.1</v>
      </c>
      <c r="S529" s="35">
        <v>110.1</v>
      </c>
      <c r="T529" s="35">
        <v>111.5</v>
      </c>
      <c r="U529" s="35">
        <v>112.5</v>
      </c>
      <c r="V529" s="35">
        <v>113.5</v>
      </c>
      <c r="W529" s="35">
        <v>113.8</v>
      </c>
      <c r="X529" s="35">
        <v>114.1</v>
      </c>
      <c r="Y529" s="35">
        <v>114.6</v>
      </c>
      <c r="Z529" s="35">
        <v>115.8</v>
      </c>
      <c r="AA529" s="35">
        <v>116.8</v>
      </c>
      <c r="AB529" s="35">
        <v>119.1</v>
      </c>
      <c r="AC529" s="35">
        <v>120</v>
      </c>
      <c r="AD529" s="35">
        <v>122.9</v>
      </c>
      <c r="AE529" s="35">
        <v>125.8</v>
      </c>
      <c r="AF529" s="35">
        <v>126.3</v>
      </c>
      <c r="AG529" s="35">
        <v>127.2</v>
      </c>
      <c r="AH529" s="35">
        <v>127.8</v>
      </c>
      <c r="AI529" s="35">
        <v>128.30000000000001</v>
      </c>
      <c r="AJ529" s="35">
        <v>128.69999999999999</v>
      </c>
      <c r="AK529" s="35">
        <v>129.30000000000001</v>
      </c>
      <c r="AL529" s="35">
        <v>129.30000000000001</v>
      </c>
      <c r="AM529" s="35">
        <v>129.69999999999999</v>
      </c>
      <c r="AN529" s="35">
        <v>128.9</v>
      </c>
      <c r="AO529" s="35">
        <v>128.6</v>
      </c>
      <c r="AP529" s="35">
        <v>129.69999999999999</v>
      </c>
      <c r="AQ529" s="35">
        <v>129.1</v>
      </c>
      <c r="AR529" s="35">
        <v>129</v>
      </c>
      <c r="AS529" s="35">
        <v>128.5</v>
      </c>
      <c r="AT529" s="35">
        <v>129.5</v>
      </c>
      <c r="AU529" s="35">
        <v>130.69999999999999</v>
      </c>
      <c r="AV529" s="35">
        <v>130.30000000000001</v>
      </c>
      <c r="AW529" s="35">
        <v>129.80000000000001</v>
      </c>
      <c r="AX529" s="35">
        <v>131.4</v>
      </c>
      <c r="AY529" s="35">
        <v>131.80000000000001</v>
      </c>
      <c r="AZ529" s="35">
        <v>135</v>
      </c>
      <c r="BA529" s="35">
        <v>136.4</v>
      </c>
      <c r="BB529" s="35">
        <v>138.5</v>
      </c>
      <c r="BC529" s="35">
        <v>139.4</v>
      </c>
      <c r="BD529" s="35">
        <v>139.6</v>
      </c>
      <c r="BE529" s="35">
        <v>140.4</v>
      </c>
      <c r="BF529" s="35">
        <v>140.80000000000001</v>
      </c>
      <c r="BG529" s="35">
        <v>141</v>
      </c>
      <c r="BH529" s="35">
        <v>141.19999999999999</v>
      </c>
      <c r="BI529" s="35">
        <v>141.4</v>
      </c>
      <c r="BJ529" s="35">
        <v>140.80000000000001</v>
      </c>
      <c r="BK529" s="35">
        <v>139.4</v>
      </c>
      <c r="BL529" s="35">
        <v>140.69999999999999</v>
      </c>
      <c r="BM529" s="35">
        <v>142.5</v>
      </c>
      <c r="BN529" s="35">
        <v>143</v>
      </c>
      <c r="BO529" s="35">
        <v>143.69999999999999</v>
      </c>
      <c r="BP529" s="35">
        <v>145</v>
      </c>
      <c r="BQ529" s="35">
        <v>143.30000000000001</v>
      </c>
      <c r="BR529" s="35">
        <v>145.1</v>
      </c>
      <c r="BS529" s="35">
        <v>144</v>
      </c>
      <c r="BT529" s="35">
        <v>143.4</v>
      </c>
      <c r="BU529" s="35">
        <v>145</v>
      </c>
      <c r="BV529" s="35">
        <v>143.80000000000001</v>
      </c>
      <c r="BW529" s="35">
        <v>143.6</v>
      </c>
      <c r="BX529" s="35">
        <v>144.19999999999999</v>
      </c>
      <c r="BY529" s="35">
        <v>146.1</v>
      </c>
      <c r="BZ529" s="35">
        <v>148.30000000000001</v>
      </c>
      <c r="CA529" s="35">
        <v>148.9</v>
      </c>
      <c r="CB529" s="35">
        <v>150.19999999999999</v>
      </c>
      <c r="CC529" s="35">
        <v>149.80000000000001</v>
      </c>
      <c r="CD529" s="35">
        <v>150.19999999999999</v>
      </c>
      <c r="CE529" s="35">
        <v>149.6</v>
      </c>
      <c r="CF529" s="35">
        <v>150.5</v>
      </c>
      <c r="CG529" s="35">
        <v>153.80000000000001</v>
      </c>
      <c r="CH529" s="35">
        <v>155.69999999999999</v>
      </c>
      <c r="CI529" s="35">
        <v>156</v>
      </c>
      <c r="CJ529" s="35">
        <v>155.9</v>
      </c>
      <c r="CK529" s="35">
        <v>156.19999999999999</v>
      </c>
      <c r="CL529" s="35">
        <v>158.19999999999999</v>
      </c>
    </row>
    <row r="530" spans="1:90">
      <c r="A530" s="43" t="s">
        <v>1087</v>
      </c>
      <c r="B530" s="43" t="s">
        <v>1088</v>
      </c>
      <c r="C530" s="34">
        <v>0.65800999999999998</v>
      </c>
      <c r="D530" s="35">
        <v>101.8</v>
      </c>
      <c r="E530" s="35">
        <v>101.7</v>
      </c>
      <c r="F530" s="35">
        <v>101.4</v>
      </c>
      <c r="G530" s="35">
        <v>104.3</v>
      </c>
      <c r="H530" s="35">
        <v>104.6</v>
      </c>
      <c r="I530" s="35">
        <v>104.7</v>
      </c>
      <c r="J530" s="35">
        <v>104.9</v>
      </c>
      <c r="K530" s="35">
        <v>104.8</v>
      </c>
      <c r="L530" s="35">
        <v>103.7</v>
      </c>
      <c r="M530" s="35">
        <v>104.2</v>
      </c>
      <c r="N530" s="35">
        <v>104.6</v>
      </c>
      <c r="O530" s="35">
        <v>105.1</v>
      </c>
      <c r="P530" s="35">
        <v>105.5</v>
      </c>
      <c r="Q530" s="35">
        <v>106.7</v>
      </c>
      <c r="R530" s="35">
        <v>106.7</v>
      </c>
      <c r="S530" s="35">
        <v>108.1</v>
      </c>
      <c r="T530" s="35">
        <v>109</v>
      </c>
      <c r="U530" s="35">
        <v>110.9</v>
      </c>
      <c r="V530" s="35">
        <v>111.8</v>
      </c>
      <c r="W530" s="35">
        <v>111.9</v>
      </c>
      <c r="X530" s="35">
        <v>112.3</v>
      </c>
      <c r="Y530" s="35">
        <v>112.4</v>
      </c>
      <c r="Z530" s="35">
        <v>112.2</v>
      </c>
      <c r="AA530" s="35">
        <v>113.2</v>
      </c>
      <c r="AB530" s="35">
        <v>114.8</v>
      </c>
      <c r="AC530" s="35">
        <v>114.6</v>
      </c>
      <c r="AD530" s="35">
        <v>115.9</v>
      </c>
      <c r="AE530" s="35">
        <v>116.7</v>
      </c>
      <c r="AF530" s="35">
        <v>117.3</v>
      </c>
      <c r="AG530" s="35">
        <v>117.9</v>
      </c>
      <c r="AH530" s="35">
        <v>118.5</v>
      </c>
      <c r="AI530" s="35">
        <v>119.5</v>
      </c>
      <c r="AJ530" s="35">
        <v>119.3</v>
      </c>
      <c r="AK530" s="35">
        <v>119.8</v>
      </c>
      <c r="AL530" s="35">
        <v>120.7</v>
      </c>
      <c r="AM530" s="35">
        <v>121.7</v>
      </c>
      <c r="AN530" s="35">
        <v>123.4</v>
      </c>
      <c r="AO530" s="35">
        <v>124.5</v>
      </c>
      <c r="AP530" s="35">
        <v>124.1</v>
      </c>
      <c r="AQ530" s="35">
        <v>125.2</v>
      </c>
      <c r="AR530" s="35">
        <v>124.2</v>
      </c>
      <c r="AS530" s="35">
        <v>124.5</v>
      </c>
      <c r="AT530" s="35">
        <v>124.1</v>
      </c>
      <c r="AU530" s="35">
        <v>126.6</v>
      </c>
      <c r="AV530" s="35">
        <v>126.6</v>
      </c>
      <c r="AW530" s="35">
        <v>126.1</v>
      </c>
      <c r="AX530" s="35">
        <v>126.5</v>
      </c>
      <c r="AY530" s="35">
        <v>127.4</v>
      </c>
      <c r="AZ530" s="35">
        <v>130.4</v>
      </c>
      <c r="BA530" s="35">
        <v>130.30000000000001</v>
      </c>
      <c r="BB530" s="35">
        <v>130.80000000000001</v>
      </c>
      <c r="BC530" s="35">
        <v>133.30000000000001</v>
      </c>
      <c r="BD530" s="35">
        <v>134.19999999999999</v>
      </c>
      <c r="BE530" s="35">
        <v>134.30000000000001</v>
      </c>
      <c r="BF530" s="35">
        <v>135.9</v>
      </c>
      <c r="BG530" s="35">
        <v>136.1</v>
      </c>
      <c r="BH530" s="35">
        <v>137.1</v>
      </c>
      <c r="BI530" s="35">
        <v>136.4</v>
      </c>
      <c r="BJ530" s="35">
        <v>137.80000000000001</v>
      </c>
      <c r="BK530" s="35">
        <v>137</v>
      </c>
      <c r="BL530" s="35">
        <v>138.9</v>
      </c>
      <c r="BM530" s="35">
        <v>139.4</v>
      </c>
      <c r="BN530" s="35">
        <v>140.30000000000001</v>
      </c>
      <c r="BO530" s="35">
        <v>140.69999999999999</v>
      </c>
      <c r="BP530" s="35">
        <v>143.80000000000001</v>
      </c>
      <c r="BQ530" s="35">
        <v>141</v>
      </c>
      <c r="BR530" s="35">
        <v>141.1</v>
      </c>
      <c r="BS530" s="35">
        <v>140.80000000000001</v>
      </c>
      <c r="BT530" s="35">
        <v>141.19999999999999</v>
      </c>
      <c r="BU530" s="35">
        <v>141.19999999999999</v>
      </c>
      <c r="BV530" s="35">
        <v>141.19999999999999</v>
      </c>
      <c r="BW530" s="35">
        <v>141.80000000000001</v>
      </c>
      <c r="BX530" s="35">
        <v>143.5</v>
      </c>
      <c r="BY530" s="35">
        <v>144.19999999999999</v>
      </c>
      <c r="BZ530" s="35">
        <v>146.19999999999999</v>
      </c>
      <c r="CA530" s="35">
        <v>146.1</v>
      </c>
      <c r="CB530" s="35">
        <v>149.80000000000001</v>
      </c>
      <c r="CC530" s="35">
        <v>151.4</v>
      </c>
      <c r="CD530" s="35">
        <v>153.5</v>
      </c>
      <c r="CE530" s="35">
        <v>153.9</v>
      </c>
      <c r="CF530" s="35">
        <v>155.9</v>
      </c>
      <c r="CG530" s="35">
        <v>157.4</v>
      </c>
      <c r="CH530" s="35">
        <v>158.19999999999999</v>
      </c>
      <c r="CI530" s="35">
        <v>157.9</v>
      </c>
      <c r="CJ530" s="35">
        <v>159.1</v>
      </c>
      <c r="CK530" s="35">
        <v>159.30000000000001</v>
      </c>
      <c r="CL530" s="35">
        <v>160.6</v>
      </c>
    </row>
    <row r="531" spans="1:90">
      <c r="A531" s="43" t="s">
        <v>1089</v>
      </c>
      <c r="B531" s="43" t="s">
        <v>1090</v>
      </c>
      <c r="C531" s="34">
        <v>0.34116999999999997</v>
      </c>
      <c r="D531" s="35">
        <v>101.3</v>
      </c>
      <c r="E531" s="35">
        <v>101.3</v>
      </c>
      <c r="F531" s="35">
        <v>101.2</v>
      </c>
      <c r="G531" s="35">
        <v>104.2</v>
      </c>
      <c r="H531" s="35">
        <v>104.4</v>
      </c>
      <c r="I531" s="35">
        <v>105</v>
      </c>
      <c r="J531" s="35">
        <v>105.1</v>
      </c>
      <c r="K531" s="35">
        <v>105.1</v>
      </c>
      <c r="L531" s="35">
        <v>104.4</v>
      </c>
      <c r="M531" s="35">
        <v>105.4</v>
      </c>
      <c r="N531" s="35">
        <v>106</v>
      </c>
      <c r="O531" s="35">
        <v>106.2</v>
      </c>
      <c r="P531" s="35">
        <v>106.6</v>
      </c>
      <c r="Q531" s="35">
        <v>106.9</v>
      </c>
      <c r="R531" s="35">
        <v>106.9</v>
      </c>
      <c r="S531" s="35">
        <v>108.3</v>
      </c>
      <c r="T531" s="35">
        <v>109</v>
      </c>
      <c r="U531" s="35">
        <v>110</v>
      </c>
      <c r="V531" s="35">
        <v>110.7</v>
      </c>
      <c r="W531" s="35">
        <v>110.6</v>
      </c>
      <c r="X531" s="35">
        <v>110.8</v>
      </c>
      <c r="Y531" s="35">
        <v>111.5</v>
      </c>
      <c r="Z531" s="35">
        <v>111.3</v>
      </c>
      <c r="AA531" s="35">
        <v>112.2</v>
      </c>
      <c r="AB531" s="35">
        <v>113.4</v>
      </c>
      <c r="AC531" s="35">
        <v>115</v>
      </c>
      <c r="AD531" s="35">
        <v>115.4</v>
      </c>
      <c r="AE531" s="35">
        <v>117.5</v>
      </c>
      <c r="AF531" s="35">
        <v>117.9</v>
      </c>
      <c r="AG531" s="35">
        <v>118.6</v>
      </c>
      <c r="AH531" s="35">
        <v>118.7</v>
      </c>
      <c r="AI531" s="35">
        <v>119.6</v>
      </c>
      <c r="AJ531" s="35">
        <v>119.6</v>
      </c>
      <c r="AK531" s="35">
        <v>120.3</v>
      </c>
      <c r="AL531" s="35">
        <v>121.6</v>
      </c>
      <c r="AM531" s="35">
        <v>123.1</v>
      </c>
      <c r="AN531" s="35">
        <v>124.9</v>
      </c>
      <c r="AO531" s="35">
        <v>125.2</v>
      </c>
      <c r="AP531" s="35">
        <v>126.3</v>
      </c>
      <c r="AQ531" s="35">
        <v>128.80000000000001</v>
      </c>
      <c r="AR531" s="35">
        <v>127.5</v>
      </c>
      <c r="AS531" s="35">
        <v>128.4</v>
      </c>
      <c r="AT531" s="35">
        <v>127.3</v>
      </c>
      <c r="AU531" s="35">
        <v>129.80000000000001</v>
      </c>
      <c r="AV531" s="35">
        <v>130.4</v>
      </c>
      <c r="AW531" s="35">
        <v>130.30000000000001</v>
      </c>
      <c r="AX531" s="35">
        <v>130.30000000000001</v>
      </c>
      <c r="AY531" s="35">
        <v>130.19999999999999</v>
      </c>
      <c r="AZ531" s="35">
        <v>136.1</v>
      </c>
      <c r="BA531" s="35">
        <v>136.69999999999999</v>
      </c>
      <c r="BB531" s="35">
        <v>137.80000000000001</v>
      </c>
      <c r="BC531" s="35">
        <v>141.19999999999999</v>
      </c>
      <c r="BD531" s="35">
        <v>142.5</v>
      </c>
      <c r="BE531" s="35">
        <v>143.4</v>
      </c>
      <c r="BF531" s="35">
        <v>145.9</v>
      </c>
      <c r="BG531" s="35">
        <v>146.4</v>
      </c>
      <c r="BH531" s="35">
        <v>147.19999999999999</v>
      </c>
      <c r="BI531" s="35">
        <v>147.30000000000001</v>
      </c>
      <c r="BJ531" s="35">
        <v>148.5</v>
      </c>
      <c r="BK531" s="35">
        <v>148.30000000000001</v>
      </c>
      <c r="BL531" s="35">
        <v>150.4</v>
      </c>
      <c r="BM531" s="35">
        <v>151.9</v>
      </c>
      <c r="BN531" s="35">
        <v>153.19999999999999</v>
      </c>
      <c r="BO531" s="35">
        <v>153.30000000000001</v>
      </c>
      <c r="BP531" s="35">
        <v>154</v>
      </c>
      <c r="BQ531" s="35">
        <v>153.69999999999999</v>
      </c>
      <c r="BR531" s="35">
        <v>153.69999999999999</v>
      </c>
      <c r="BS531" s="35">
        <v>153.1</v>
      </c>
      <c r="BT531" s="35">
        <v>153.9</v>
      </c>
      <c r="BU531" s="35">
        <v>153.80000000000001</v>
      </c>
      <c r="BV531" s="35">
        <v>154</v>
      </c>
      <c r="BW531" s="35">
        <v>155</v>
      </c>
      <c r="BX531" s="35">
        <v>158.4</v>
      </c>
      <c r="BY531" s="35">
        <v>158.1</v>
      </c>
      <c r="BZ531" s="35">
        <v>162.9</v>
      </c>
      <c r="CA531" s="35">
        <v>163</v>
      </c>
      <c r="CB531" s="35">
        <v>166.3</v>
      </c>
      <c r="CC531" s="35">
        <v>167.7</v>
      </c>
      <c r="CD531" s="35">
        <v>171.8</v>
      </c>
      <c r="CE531" s="35">
        <v>173.5</v>
      </c>
      <c r="CF531" s="35">
        <v>175.4</v>
      </c>
      <c r="CG531" s="35">
        <v>176.5</v>
      </c>
      <c r="CH531" s="35">
        <v>177.4</v>
      </c>
      <c r="CI531" s="35">
        <v>177.8</v>
      </c>
      <c r="CJ531" s="35">
        <v>181.3</v>
      </c>
      <c r="CK531" s="35">
        <v>181.5</v>
      </c>
      <c r="CL531" s="35">
        <v>182.3</v>
      </c>
    </row>
    <row r="532" spans="1:90">
      <c r="A532" s="43" t="s">
        <v>1091</v>
      </c>
      <c r="B532" s="43" t="s">
        <v>1092</v>
      </c>
      <c r="C532" s="34">
        <v>6.3250000000000001E-2</v>
      </c>
      <c r="D532" s="35">
        <v>100.7</v>
      </c>
      <c r="E532" s="35">
        <v>101.1</v>
      </c>
      <c r="F532" s="35">
        <v>99.2</v>
      </c>
      <c r="G532" s="35">
        <v>97.8</v>
      </c>
      <c r="H532" s="35">
        <v>95.8</v>
      </c>
      <c r="I532" s="35">
        <v>95.1</v>
      </c>
      <c r="J532" s="35">
        <v>95.2</v>
      </c>
      <c r="K532" s="35">
        <v>94</v>
      </c>
      <c r="L532" s="35">
        <v>95.2</v>
      </c>
      <c r="M532" s="35">
        <v>94.8</v>
      </c>
      <c r="N532" s="35">
        <v>96.2</v>
      </c>
      <c r="O532" s="35">
        <v>99.3</v>
      </c>
      <c r="P532" s="35">
        <v>96.8</v>
      </c>
      <c r="Q532" s="35">
        <v>97.6</v>
      </c>
      <c r="R532" s="35">
        <v>97.6</v>
      </c>
      <c r="S532" s="35">
        <v>102.4</v>
      </c>
      <c r="T532" s="35">
        <v>100.8</v>
      </c>
      <c r="U532" s="35">
        <v>101.1</v>
      </c>
      <c r="V532" s="35">
        <v>101.2</v>
      </c>
      <c r="W532" s="35">
        <v>99.6</v>
      </c>
      <c r="X532" s="35">
        <v>100.7</v>
      </c>
      <c r="Y532" s="35">
        <v>98.2</v>
      </c>
      <c r="Z532" s="35">
        <v>97.2</v>
      </c>
      <c r="AA532" s="35">
        <v>99.4</v>
      </c>
      <c r="AB532" s="35">
        <v>97.1</v>
      </c>
      <c r="AC532" s="35">
        <v>93.6</v>
      </c>
      <c r="AD532" s="35">
        <v>93.4</v>
      </c>
      <c r="AE532" s="35">
        <v>86.7</v>
      </c>
      <c r="AF532" s="35">
        <v>88.5</v>
      </c>
      <c r="AG532" s="35">
        <v>90.2</v>
      </c>
      <c r="AH532" s="35">
        <v>95.3</v>
      </c>
      <c r="AI532" s="35">
        <v>92.3</v>
      </c>
      <c r="AJ532" s="35">
        <v>90.3</v>
      </c>
      <c r="AK532" s="35">
        <v>86.8</v>
      </c>
      <c r="AL532" s="35">
        <v>86</v>
      </c>
      <c r="AM532" s="35">
        <v>86.4</v>
      </c>
      <c r="AN532" s="35">
        <v>85.9</v>
      </c>
      <c r="AO532" s="35">
        <v>87.3</v>
      </c>
      <c r="AP532" s="35">
        <v>84</v>
      </c>
      <c r="AQ532" s="35">
        <v>85.2</v>
      </c>
      <c r="AR532" s="35">
        <v>85.5</v>
      </c>
      <c r="AS532" s="35">
        <v>83.8</v>
      </c>
      <c r="AT532" s="35">
        <v>86.3</v>
      </c>
      <c r="AU532" s="35">
        <v>91.1</v>
      </c>
      <c r="AV532" s="35">
        <v>90.5</v>
      </c>
      <c r="AW532" s="35">
        <v>90.2</v>
      </c>
      <c r="AX532" s="35">
        <v>89</v>
      </c>
      <c r="AY532" s="35">
        <v>93.1</v>
      </c>
      <c r="AZ532" s="35">
        <v>92.7</v>
      </c>
      <c r="BA532" s="35">
        <v>96.2</v>
      </c>
      <c r="BB532" s="35">
        <v>95.6</v>
      </c>
      <c r="BC532" s="35">
        <v>95.2</v>
      </c>
      <c r="BD532" s="35">
        <v>97.5</v>
      </c>
      <c r="BE532" s="35">
        <v>97.8</v>
      </c>
      <c r="BF532" s="35">
        <v>98.6</v>
      </c>
      <c r="BG532" s="35">
        <v>99.1</v>
      </c>
      <c r="BH532" s="35">
        <v>101.1</v>
      </c>
      <c r="BI532" s="35">
        <v>98</v>
      </c>
      <c r="BJ532" s="35">
        <v>100.7</v>
      </c>
      <c r="BK532" s="35">
        <v>98.9</v>
      </c>
      <c r="BL532" s="35">
        <v>101.1</v>
      </c>
      <c r="BM532" s="35">
        <v>95.8</v>
      </c>
      <c r="BN532" s="35">
        <v>94.2</v>
      </c>
      <c r="BO532" s="35">
        <v>94.6</v>
      </c>
      <c r="BP532" s="35">
        <v>94.8</v>
      </c>
      <c r="BQ532" s="35">
        <v>96.9</v>
      </c>
      <c r="BR532" s="35">
        <v>96.3</v>
      </c>
      <c r="BS532" s="35">
        <v>96.5</v>
      </c>
      <c r="BT532" s="35">
        <v>96.9</v>
      </c>
      <c r="BU532" s="35">
        <v>96.2</v>
      </c>
      <c r="BV532" s="35">
        <v>95.6</v>
      </c>
      <c r="BW532" s="35">
        <v>96.7</v>
      </c>
      <c r="BX532" s="35">
        <v>95.4</v>
      </c>
      <c r="BY532" s="35">
        <v>93.4</v>
      </c>
      <c r="BZ532" s="35">
        <v>93.3</v>
      </c>
      <c r="CA532" s="35">
        <v>93.4</v>
      </c>
      <c r="CB532" s="35">
        <v>94.1</v>
      </c>
      <c r="CC532" s="35">
        <v>94.1</v>
      </c>
      <c r="CD532" s="35">
        <v>94.1</v>
      </c>
      <c r="CE532" s="35">
        <v>92.4</v>
      </c>
      <c r="CF532" s="35">
        <v>92.3</v>
      </c>
      <c r="CG532" s="35">
        <v>95.6</v>
      </c>
      <c r="CH532" s="35">
        <v>95.6</v>
      </c>
      <c r="CI532" s="35">
        <v>93.6</v>
      </c>
      <c r="CJ532" s="35">
        <v>93.4</v>
      </c>
      <c r="CK532" s="35">
        <v>93.4</v>
      </c>
      <c r="CL532" s="35">
        <v>93.4</v>
      </c>
    </row>
    <row r="533" spans="1:90">
      <c r="A533" s="43" t="s">
        <v>1093</v>
      </c>
      <c r="B533" s="43" t="s">
        <v>1094</v>
      </c>
      <c r="C533" s="34">
        <v>0.10682</v>
      </c>
      <c r="D533" s="35">
        <v>96.7</v>
      </c>
      <c r="E533" s="35">
        <v>95.6</v>
      </c>
      <c r="F533" s="35">
        <v>95.6</v>
      </c>
      <c r="G533" s="35">
        <v>95.8</v>
      </c>
      <c r="H533" s="35">
        <v>95.4</v>
      </c>
      <c r="I533" s="35">
        <v>94.2</v>
      </c>
      <c r="J533" s="35">
        <v>94.4</v>
      </c>
      <c r="K533" s="35">
        <v>94.4</v>
      </c>
      <c r="L533" s="35">
        <v>94.4</v>
      </c>
      <c r="M533" s="35">
        <v>94.4</v>
      </c>
      <c r="N533" s="35">
        <v>94.4</v>
      </c>
      <c r="O533" s="35">
        <v>94.4</v>
      </c>
      <c r="P533" s="35">
        <v>94.4</v>
      </c>
      <c r="Q533" s="35">
        <v>94.4</v>
      </c>
      <c r="R533" s="35">
        <v>94.4</v>
      </c>
      <c r="S533" s="35">
        <v>94.2</v>
      </c>
      <c r="T533" s="35">
        <v>96</v>
      </c>
      <c r="U533" s="35">
        <v>96</v>
      </c>
      <c r="V533" s="35">
        <v>98.4</v>
      </c>
      <c r="W533" s="35">
        <v>98.4</v>
      </c>
      <c r="X533" s="35">
        <v>99.4</v>
      </c>
      <c r="Y533" s="35">
        <v>99.7</v>
      </c>
      <c r="Z533" s="35">
        <v>99.7</v>
      </c>
      <c r="AA533" s="35">
        <v>99.7</v>
      </c>
      <c r="AB533" s="35">
        <v>104.3</v>
      </c>
      <c r="AC533" s="35">
        <v>104.9</v>
      </c>
      <c r="AD533" s="35">
        <v>112.4</v>
      </c>
      <c r="AE533" s="35">
        <v>113.2</v>
      </c>
      <c r="AF533" s="35">
        <v>115</v>
      </c>
      <c r="AG533" s="35">
        <v>115.1</v>
      </c>
      <c r="AH533" s="35">
        <v>118.5</v>
      </c>
      <c r="AI533" s="35">
        <v>121.9</v>
      </c>
      <c r="AJ533" s="35">
        <v>121.9</v>
      </c>
      <c r="AK533" s="35">
        <v>124.1</v>
      </c>
      <c r="AL533" s="35">
        <v>125.3</v>
      </c>
      <c r="AM533" s="35">
        <v>125.8</v>
      </c>
      <c r="AN533" s="35">
        <v>131.1</v>
      </c>
      <c r="AO533" s="35">
        <v>132.1</v>
      </c>
      <c r="AP533" s="35">
        <v>132.1</v>
      </c>
      <c r="AQ533" s="35">
        <v>129.5</v>
      </c>
      <c r="AR533" s="35">
        <v>129.5</v>
      </c>
      <c r="AS533" s="35">
        <v>128.9</v>
      </c>
      <c r="AT533" s="35">
        <v>128.9</v>
      </c>
      <c r="AU533" s="35">
        <v>130.5</v>
      </c>
      <c r="AV533" s="35">
        <v>130.5</v>
      </c>
      <c r="AW533" s="35">
        <v>130.5</v>
      </c>
      <c r="AX533" s="35">
        <v>130.5</v>
      </c>
      <c r="AY533" s="35">
        <v>130.5</v>
      </c>
      <c r="AZ533" s="35">
        <v>126.1</v>
      </c>
      <c r="BA533" s="35">
        <v>124</v>
      </c>
      <c r="BB533" s="35">
        <v>124.5</v>
      </c>
      <c r="BC533" s="35">
        <v>125.9</v>
      </c>
      <c r="BD533" s="35">
        <v>124.2</v>
      </c>
      <c r="BE533" s="35">
        <v>122.7</v>
      </c>
      <c r="BF533" s="35">
        <v>123</v>
      </c>
      <c r="BG533" s="35">
        <v>123.8</v>
      </c>
      <c r="BH533" s="35">
        <v>123.8</v>
      </c>
      <c r="BI533" s="35">
        <v>123.8</v>
      </c>
      <c r="BJ533" s="35">
        <v>123.8</v>
      </c>
      <c r="BK533" s="35">
        <v>123.7</v>
      </c>
      <c r="BL533" s="35">
        <v>124.3</v>
      </c>
      <c r="BM533" s="35">
        <v>123.6</v>
      </c>
      <c r="BN533" s="35">
        <v>123.8</v>
      </c>
      <c r="BO533" s="35">
        <v>123.8</v>
      </c>
      <c r="BP533" s="35">
        <v>123.6</v>
      </c>
      <c r="BQ533" s="35">
        <v>123.6</v>
      </c>
      <c r="BR533" s="35">
        <v>123.6</v>
      </c>
      <c r="BS533" s="35">
        <v>123.6</v>
      </c>
      <c r="BT533" s="35">
        <v>123.6</v>
      </c>
      <c r="BU533" s="35">
        <v>123.6</v>
      </c>
      <c r="BV533" s="35">
        <v>123.6</v>
      </c>
      <c r="BW533" s="35">
        <v>123.6</v>
      </c>
      <c r="BX533" s="35">
        <v>123.6</v>
      </c>
      <c r="BY533" s="35">
        <v>131</v>
      </c>
      <c r="BZ533" s="35">
        <v>129.30000000000001</v>
      </c>
      <c r="CA533" s="35">
        <v>128.9</v>
      </c>
      <c r="CB533" s="35">
        <v>128.9</v>
      </c>
      <c r="CC533" s="35">
        <v>128.9</v>
      </c>
      <c r="CD533" s="35">
        <v>128.9</v>
      </c>
      <c r="CE533" s="35">
        <v>125.5</v>
      </c>
      <c r="CF533" s="35">
        <v>128</v>
      </c>
      <c r="CG533" s="35">
        <v>127.8</v>
      </c>
      <c r="CH533" s="35">
        <v>127.8</v>
      </c>
      <c r="CI533" s="35">
        <v>126.5</v>
      </c>
      <c r="CJ533" s="35">
        <v>123.7</v>
      </c>
      <c r="CK533" s="35">
        <v>124</v>
      </c>
      <c r="CL533" s="35">
        <v>129.5</v>
      </c>
    </row>
    <row r="534" spans="1:90">
      <c r="A534" s="43" t="s">
        <v>1095</v>
      </c>
      <c r="B534" s="43" t="s">
        <v>1096</v>
      </c>
      <c r="C534" s="34">
        <v>0.14677000000000001</v>
      </c>
      <c r="D534" s="35">
        <v>106.9</v>
      </c>
      <c r="E534" s="35">
        <v>106.9</v>
      </c>
      <c r="F534" s="35">
        <v>106.9</v>
      </c>
      <c r="G534" s="35">
        <v>113.5</v>
      </c>
      <c r="H534" s="35">
        <v>115.6</v>
      </c>
      <c r="I534" s="35">
        <v>115.6</v>
      </c>
      <c r="J534" s="35">
        <v>116.4</v>
      </c>
      <c r="K534" s="35">
        <v>116.5</v>
      </c>
      <c r="L534" s="35">
        <v>112.6</v>
      </c>
      <c r="M534" s="35">
        <v>112.6</v>
      </c>
      <c r="N534" s="35">
        <v>112.6</v>
      </c>
      <c r="O534" s="35">
        <v>113</v>
      </c>
      <c r="P534" s="35">
        <v>115</v>
      </c>
      <c r="Q534" s="35">
        <v>119</v>
      </c>
      <c r="R534" s="35">
        <v>119</v>
      </c>
      <c r="S534" s="35">
        <v>120.1</v>
      </c>
      <c r="T534" s="35">
        <v>122</v>
      </c>
      <c r="U534" s="35">
        <v>127.9</v>
      </c>
      <c r="V534" s="35">
        <v>128.69999999999999</v>
      </c>
      <c r="W534" s="35">
        <v>130</v>
      </c>
      <c r="X534" s="35">
        <v>130</v>
      </c>
      <c r="Y534" s="35">
        <v>130</v>
      </c>
      <c r="Z534" s="35">
        <v>130</v>
      </c>
      <c r="AA534" s="35">
        <v>131.30000000000001</v>
      </c>
      <c r="AB534" s="35">
        <v>133.30000000000001</v>
      </c>
      <c r="AC534" s="35">
        <v>129.6</v>
      </c>
      <c r="AD534" s="35">
        <v>129.30000000000001</v>
      </c>
      <c r="AE534" s="35">
        <v>130.19999999999999</v>
      </c>
      <c r="AF534" s="35">
        <v>130.19999999999999</v>
      </c>
      <c r="AG534" s="35">
        <v>130.30000000000001</v>
      </c>
      <c r="AH534" s="35">
        <v>128.1</v>
      </c>
      <c r="AI534" s="35">
        <v>129.4</v>
      </c>
      <c r="AJ534" s="35">
        <v>129.4</v>
      </c>
      <c r="AK534" s="35">
        <v>130.1</v>
      </c>
      <c r="AL534" s="35">
        <v>130.1</v>
      </c>
      <c r="AM534" s="35">
        <v>130.5</v>
      </c>
      <c r="AN534" s="35">
        <v>130.69999999999999</v>
      </c>
      <c r="AO534" s="35">
        <v>133.19999999999999</v>
      </c>
      <c r="AP534" s="35">
        <v>130.69999999999999</v>
      </c>
      <c r="AQ534" s="35">
        <v>130.6</v>
      </c>
      <c r="AR534" s="35">
        <v>129.5</v>
      </c>
      <c r="AS534" s="35">
        <v>129.80000000000001</v>
      </c>
      <c r="AT534" s="35">
        <v>129.30000000000001</v>
      </c>
      <c r="AU534" s="35">
        <v>131.5</v>
      </c>
      <c r="AV534" s="35">
        <v>130.5</v>
      </c>
      <c r="AW534" s="35">
        <v>128.6</v>
      </c>
      <c r="AX534" s="35">
        <v>130.9</v>
      </c>
      <c r="AY534" s="35">
        <v>133.19999999999999</v>
      </c>
      <c r="AZ534" s="35">
        <v>136.5</v>
      </c>
      <c r="BA534" s="35">
        <v>134.69999999999999</v>
      </c>
      <c r="BB534" s="35">
        <v>134.1</v>
      </c>
      <c r="BC534" s="35">
        <v>136.69999999999999</v>
      </c>
      <c r="BD534" s="35">
        <v>137.80000000000001</v>
      </c>
      <c r="BE534" s="35">
        <v>137.4</v>
      </c>
      <c r="BF534" s="35">
        <v>138.1</v>
      </c>
      <c r="BG534" s="35">
        <v>137.19999999999999</v>
      </c>
      <c r="BH534" s="35">
        <v>138.80000000000001</v>
      </c>
      <c r="BI534" s="35">
        <v>136.9</v>
      </c>
      <c r="BJ534" s="35">
        <v>139.19999999999999</v>
      </c>
      <c r="BK534" s="35">
        <v>137</v>
      </c>
      <c r="BL534" s="35">
        <v>139.19999999999999</v>
      </c>
      <c r="BM534" s="35">
        <v>140.80000000000001</v>
      </c>
      <c r="BN534" s="35">
        <v>142.6</v>
      </c>
      <c r="BO534" s="35">
        <v>143.69999999999999</v>
      </c>
      <c r="BP534" s="35">
        <v>156.1</v>
      </c>
      <c r="BQ534" s="35">
        <v>143.30000000000001</v>
      </c>
      <c r="BR534" s="35">
        <v>143.69999999999999</v>
      </c>
      <c r="BS534" s="35">
        <v>143.69999999999999</v>
      </c>
      <c r="BT534" s="35">
        <v>143.69999999999999</v>
      </c>
      <c r="BU534" s="35">
        <v>143.69999999999999</v>
      </c>
      <c r="BV534" s="35">
        <v>143.69999999999999</v>
      </c>
      <c r="BW534" s="35">
        <v>143.5</v>
      </c>
      <c r="BX534" s="35">
        <v>143.69999999999999</v>
      </c>
      <c r="BY534" s="35">
        <v>143.4</v>
      </c>
      <c r="BZ534" s="35">
        <v>142.30000000000001</v>
      </c>
      <c r="CA534" s="35">
        <v>141.69999999999999</v>
      </c>
      <c r="CB534" s="35">
        <v>150.4</v>
      </c>
      <c r="CC534" s="35">
        <v>154.5</v>
      </c>
      <c r="CD534" s="35">
        <v>154.6</v>
      </c>
      <c r="CE534" s="35">
        <v>155.6</v>
      </c>
      <c r="CF534" s="35">
        <v>158.4</v>
      </c>
      <c r="CG534" s="35">
        <v>161.19999999999999</v>
      </c>
      <c r="CH534" s="35">
        <v>162.69999999999999</v>
      </c>
      <c r="CI534" s="35">
        <v>162.19999999999999</v>
      </c>
      <c r="CJ534" s="35">
        <v>161.9</v>
      </c>
      <c r="CK534" s="35">
        <v>161.80000000000001</v>
      </c>
      <c r="CL534" s="35">
        <v>161.69999999999999</v>
      </c>
    </row>
    <row r="535" spans="1:90">
      <c r="A535" s="43" t="s">
        <v>1097</v>
      </c>
      <c r="B535" s="43" t="s">
        <v>1098</v>
      </c>
      <c r="C535" s="34">
        <v>0.25567000000000001</v>
      </c>
      <c r="D535" s="35">
        <v>101.2</v>
      </c>
      <c r="E535" s="35">
        <v>101.1</v>
      </c>
      <c r="F535" s="35">
        <v>101.3</v>
      </c>
      <c r="G535" s="35">
        <v>104.1</v>
      </c>
      <c r="H535" s="35">
        <v>104.4</v>
      </c>
      <c r="I535" s="35">
        <v>104.3</v>
      </c>
      <c r="J535" s="35">
        <v>104</v>
      </c>
      <c r="K535" s="35">
        <v>104.2</v>
      </c>
      <c r="L535" s="35">
        <v>104.5</v>
      </c>
      <c r="M535" s="35">
        <v>104.3</v>
      </c>
      <c r="N535" s="35">
        <v>103.4</v>
      </c>
      <c r="O535" s="35">
        <v>103.9</v>
      </c>
      <c r="P535" s="35">
        <v>104.3</v>
      </c>
      <c r="Q535" s="35">
        <v>104.3</v>
      </c>
      <c r="R535" s="35">
        <v>104.4</v>
      </c>
      <c r="S535" s="35">
        <v>106.9</v>
      </c>
      <c r="T535" s="35">
        <v>106.7</v>
      </c>
      <c r="U535" s="35">
        <v>107.8</v>
      </c>
      <c r="V535" s="35">
        <v>107.9</v>
      </c>
      <c r="W535" s="35">
        <v>107.8</v>
      </c>
      <c r="X535" s="35">
        <v>108</v>
      </c>
      <c r="Y535" s="35">
        <v>108.3</v>
      </c>
      <c r="Z535" s="35">
        <v>109.2</v>
      </c>
      <c r="AA535" s="35">
        <v>109.3</v>
      </c>
      <c r="AB535" s="35">
        <v>110</v>
      </c>
      <c r="AC535" s="35">
        <v>109.9</v>
      </c>
      <c r="AD535" s="35">
        <v>110.3</v>
      </c>
      <c r="AE535" s="35">
        <v>109.4</v>
      </c>
      <c r="AF535" s="35">
        <v>109.3</v>
      </c>
      <c r="AG535" s="35">
        <v>109.6</v>
      </c>
      <c r="AH535" s="35">
        <v>109.6</v>
      </c>
      <c r="AI535" s="35">
        <v>110</v>
      </c>
      <c r="AJ535" s="35">
        <v>109.9</v>
      </c>
      <c r="AK535" s="35">
        <v>109.8</v>
      </c>
      <c r="AL535" s="35">
        <v>109.7</v>
      </c>
      <c r="AM535" s="35">
        <v>110.4</v>
      </c>
      <c r="AN535" s="35">
        <v>110.2</v>
      </c>
      <c r="AO535" s="35">
        <v>110.3</v>
      </c>
      <c r="AP535" s="35">
        <v>111</v>
      </c>
      <c r="AQ535" s="35">
        <v>111.6</v>
      </c>
      <c r="AR535" s="35">
        <v>111.7</v>
      </c>
      <c r="AS535" s="35">
        <v>112.1</v>
      </c>
      <c r="AT535" s="35">
        <v>112.2</v>
      </c>
      <c r="AU535" s="35">
        <v>113.4</v>
      </c>
      <c r="AV535" s="35">
        <v>113.6</v>
      </c>
      <c r="AW535" s="35">
        <v>113.5</v>
      </c>
      <c r="AX535" s="35">
        <v>113.4</v>
      </c>
      <c r="AY535" s="35">
        <v>113.9</v>
      </c>
      <c r="AZ535" s="35">
        <v>118.9</v>
      </c>
      <c r="BA535" s="35">
        <v>118.9</v>
      </c>
      <c r="BB535" s="35">
        <v>118.2</v>
      </c>
      <c r="BC535" s="35">
        <v>118.2</v>
      </c>
      <c r="BD535" s="35">
        <v>118</v>
      </c>
      <c r="BE535" s="35">
        <v>117.9</v>
      </c>
      <c r="BF535" s="35">
        <v>117.1</v>
      </c>
      <c r="BG535" s="35">
        <v>117.3</v>
      </c>
      <c r="BH535" s="35">
        <v>117.7</v>
      </c>
      <c r="BI535" s="35">
        <v>117.3</v>
      </c>
      <c r="BJ535" s="35">
        <v>117.6</v>
      </c>
      <c r="BK535" s="35">
        <v>117.8</v>
      </c>
      <c r="BL535" s="35">
        <v>118.7</v>
      </c>
      <c r="BM535" s="35">
        <v>120</v>
      </c>
      <c r="BN535" s="35">
        <v>119.2</v>
      </c>
      <c r="BO535" s="35">
        <v>119.8</v>
      </c>
      <c r="BP535" s="35">
        <v>119.6</v>
      </c>
      <c r="BQ535" s="35">
        <v>119.7</v>
      </c>
      <c r="BR535" s="35">
        <v>119.9</v>
      </c>
      <c r="BS535" s="35">
        <v>120.2</v>
      </c>
      <c r="BT535" s="35">
        <v>120.5</v>
      </c>
      <c r="BU535" s="35">
        <v>120.3</v>
      </c>
      <c r="BV535" s="35">
        <v>120.2</v>
      </c>
      <c r="BW535" s="35">
        <v>120.2</v>
      </c>
      <c r="BX535" s="35">
        <v>121.2</v>
      </c>
      <c r="BY535" s="35">
        <v>123.1</v>
      </c>
      <c r="BZ535" s="35">
        <v>124.4</v>
      </c>
      <c r="CA535" s="35">
        <v>125.1</v>
      </c>
      <c r="CB535" s="35">
        <v>125.5</v>
      </c>
      <c r="CC535" s="35">
        <v>126.2</v>
      </c>
      <c r="CD535" s="35">
        <v>126.4</v>
      </c>
      <c r="CE535" s="35">
        <v>126.8</v>
      </c>
      <c r="CF535" s="35">
        <v>127.3</v>
      </c>
      <c r="CG535" s="35">
        <v>127.5</v>
      </c>
      <c r="CH535" s="35">
        <v>127.5</v>
      </c>
      <c r="CI535" s="35">
        <v>127.6</v>
      </c>
      <c r="CJ535" s="35">
        <v>127.9</v>
      </c>
      <c r="CK535" s="35">
        <v>128.1</v>
      </c>
      <c r="CL535" s="35">
        <v>128.30000000000001</v>
      </c>
    </row>
    <row r="536" spans="1:90">
      <c r="A536" s="43" t="s">
        <v>1099</v>
      </c>
      <c r="B536" s="43" t="s">
        <v>1100</v>
      </c>
      <c r="C536" s="34">
        <v>7.6560000000000003E-2</v>
      </c>
      <c r="D536" s="35">
        <v>100.9</v>
      </c>
      <c r="E536" s="35">
        <v>101.1</v>
      </c>
      <c r="F536" s="35">
        <v>101.2</v>
      </c>
      <c r="G536" s="35">
        <v>103.2</v>
      </c>
      <c r="H536" s="35">
        <v>103.5</v>
      </c>
      <c r="I536" s="35">
        <v>103.9</v>
      </c>
      <c r="J536" s="35">
        <v>103.9</v>
      </c>
      <c r="K536" s="35">
        <v>104.1</v>
      </c>
      <c r="L536" s="35">
        <v>104.4</v>
      </c>
      <c r="M536" s="35">
        <v>104.2</v>
      </c>
      <c r="N536" s="35">
        <v>102</v>
      </c>
      <c r="O536" s="35">
        <v>103.2</v>
      </c>
      <c r="P536" s="35">
        <v>103.3</v>
      </c>
      <c r="Q536" s="35">
        <v>103.5</v>
      </c>
      <c r="R536" s="35">
        <v>103.4</v>
      </c>
      <c r="S536" s="35">
        <v>107.9</v>
      </c>
      <c r="T536" s="35">
        <v>107.4</v>
      </c>
      <c r="U536" s="35">
        <v>110.6</v>
      </c>
      <c r="V536" s="35">
        <v>108.5</v>
      </c>
      <c r="W536" s="35">
        <v>109.1</v>
      </c>
      <c r="X536" s="35">
        <v>108.5</v>
      </c>
      <c r="Y536" s="35">
        <v>108.9</v>
      </c>
      <c r="Z536" s="35">
        <v>110.8</v>
      </c>
      <c r="AA536" s="35">
        <v>110.4</v>
      </c>
      <c r="AB536" s="35">
        <v>110.4</v>
      </c>
      <c r="AC536" s="35">
        <v>110.6</v>
      </c>
      <c r="AD536" s="35">
        <v>111.4</v>
      </c>
      <c r="AE536" s="35">
        <v>111.6</v>
      </c>
      <c r="AF536" s="35">
        <v>111.6</v>
      </c>
      <c r="AG536" s="35">
        <v>111.6</v>
      </c>
      <c r="AH536" s="35">
        <v>111.6</v>
      </c>
      <c r="AI536" s="35">
        <v>111.6</v>
      </c>
      <c r="AJ536" s="35">
        <v>111.6</v>
      </c>
      <c r="AK536" s="35">
        <v>112</v>
      </c>
      <c r="AL536" s="35">
        <v>112</v>
      </c>
      <c r="AM536" s="35">
        <v>112</v>
      </c>
      <c r="AN536" s="35">
        <v>112.2</v>
      </c>
      <c r="AO536" s="35">
        <v>112.2</v>
      </c>
      <c r="AP536" s="35">
        <v>113</v>
      </c>
      <c r="AQ536" s="35">
        <v>114.7</v>
      </c>
      <c r="AR536" s="35">
        <v>114.7</v>
      </c>
      <c r="AS536" s="35">
        <v>114.7</v>
      </c>
      <c r="AT536" s="35">
        <v>114.7</v>
      </c>
      <c r="AU536" s="35">
        <v>114.7</v>
      </c>
      <c r="AV536" s="35">
        <v>114.7</v>
      </c>
      <c r="AW536" s="35">
        <v>114.7</v>
      </c>
      <c r="AX536" s="35">
        <v>114.7</v>
      </c>
      <c r="AY536" s="35">
        <v>114.7</v>
      </c>
      <c r="AZ536" s="35">
        <v>124.5</v>
      </c>
      <c r="BA536" s="35">
        <v>126.3</v>
      </c>
      <c r="BB536" s="35">
        <v>125</v>
      </c>
      <c r="BC536" s="35">
        <v>125.4</v>
      </c>
      <c r="BD536" s="35">
        <v>125.2</v>
      </c>
      <c r="BE536" s="35">
        <v>125.1</v>
      </c>
      <c r="BF536" s="35">
        <v>123</v>
      </c>
      <c r="BG536" s="35">
        <v>123.5</v>
      </c>
      <c r="BH536" s="35">
        <v>123.5</v>
      </c>
      <c r="BI536" s="35">
        <v>122.7</v>
      </c>
      <c r="BJ536" s="35">
        <v>126.7</v>
      </c>
      <c r="BK536" s="35">
        <v>125.4</v>
      </c>
      <c r="BL536" s="35">
        <v>126.8</v>
      </c>
      <c r="BM536" s="35">
        <v>130.80000000000001</v>
      </c>
      <c r="BN536" s="35">
        <v>128.69999999999999</v>
      </c>
      <c r="BO536" s="35">
        <v>127.2</v>
      </c>
      <c r="BP536" s="35">
        <v>126.6</v>
      </c>
      <c r="BQ536" s="35">
        <v>126.3</v>
      </c>
      <c r="BR536" s="35">
        <v>126.5</v>
      </c>
      <c r="BS536" s="35">
        <v>127.3</v>
      </c>
      <c r="BT536" s="35">
        <v>127.4</v>
      </c>
      <c r="BU536" s="35">
        <v>127.5</v>
      </c>
      <c r="BV536" s="35">
        <v>127.5</v>
      </c>
      <c r="BW536" s="35">
        <v>127.5</v>
      </c>
      <c r="BX536" s="35">
        <v>129.80000000000001</v>
      </c>
      <c r="BY536" s="35">
        <v>138.9</v>
      </c>
      <c r="BZ536" s="35">
        <v>140.1</v>
      </c>
      <c r="CA536" s="35">
        <v>140.1</v>
      </c>
      <c r="CB536" s="35">
        <v>140.1</v>
      </c>
      <c r="CC536" s="35">
        <v>141.30000000000001</v>
      </c>
      <c r="CD536" s="35">
        <v>141.30000000000001</v>
      </c>
      <c r="CE536" s="35">
        <v>141.19999999999999</v>
      </c>
      <c r="CF536" s="35">
        <v>141.19999999999999</v>
      </c>
      <c r="CG536" s="35">
        <v>141.4</v>
      </c>
      <c r="CH536" s="35">
        <v>141.30000000000001</v>
      </c>
      <c r="CI536" s="35">
        <v>141.30000000000001</v>
      </c>
      <c r="CJ536" s="35">
        <v>142</v>
      </c>
      <c r="CK536" s="35">
        <v>142.1</v>
      </c>
      <c r="CL536" s="35">
        <v>142.30000000000001</v>
      </c>
    </row>
    <row r="537" spans="1:90">
      <c r="A537" s="43" t="s">
        <v>1101</v>
      </c>
      <c r="B537" s="43" t="s">
        <v>1102</v>
      </c>
      <c r="C537" s="34">
        <v>1.7649999999999999E-2</v>
      </c>
      <c r="D537" s="35">
        <v>100</v>
      </c>
      <c r="E537" s="35">
        <v>100</v>
      </c>
      <c r="F537" s="35">
        <v>100</v>
      </c>
      <c r="G537" s="35">
        <v>108.6</v>
      </c>
      <c r="H537" s="35">
        <v>108.6</v>
      </c>
      <c r="I537" s="35">
        <v>108.6</v>
      </c>
      <c r="J537" s="35">
        <v>108.6</v>
      </c>
      <c r="K537" s="35">
        <v>108.6</v>
      </c>
      <c r="L537" s="35">
        <v>108.6</v>
      </c>
      <c r="M537" s="35">
        <v>108.6</v>
      </c>
      <c r="N537" s="35">
        <v>108.6</v>
      </c>
      <c r="O537" s="35">
        <v>108.6</v>
      </c>
      <c r="P537" s="35">
        <v>108.6</v>
      </c>
      <c r="Q537" s="35">
        <v>108.6</v>
      </c>
      <c r="R537" s="35">
        <v>108.6</v>
      </c>
      <c r="S537" s="35">
        <v>109.3</v>
      </c>
      <c r="T537" s="35">
        <v>109.3</v>
      </c>
      <c r="U537" s="35">
        <v>109.3</v>
      </c>
      <c r="V537" s="35">
        <v>109.3</v>
      </c>
      <c r="W537" s="35">
        <v>109.3</v>
      </c>
      <c r="X537" s="35">
        <v>109.3</v>
      </c>
      <c r="Y537" s="35">
        <v>109.3</v>
      </c>
      <c r="Z537" s="35">
        <v>109.3</v>
      </c>
      <c r="AA537" s="35">
        <v>109.3</v>
      </c>
      <c r="AB537" s="35">
        <v>109.3</v>
      </c>
      <c r="AC537" s="35">
        <v>109.3</v>
      </c>
      <c r="AD537" s="35">
        <v>109.3</v>
      </c>
      <c r="AE537" s="35">
        <v>100.4</v>
      </c>
      <c r="AF537" s="35">
        <v>100.4</v>
      </c>
      <c r="AG537" s="35">
        <v>100.4</v>
      </c>
      <c r="AH537" s="35">
        <v>100.4</v>
      </c>
      <c r="AI537" s="35">
        <v>100.4</v>
      </c>
      <c r="AJ537" s="35">
        <v>100.4</v>
      </c>
      <c r="AK537" s="35">
        <v>100.4</v>
      </c>
      <c r="AL537" s="35">
        <v>100.4</v>
      </c>
      <c r="AM537" s="35">
        <v>100.4</v>
      </c>
      <c r="AN537" s="35">
        <v>98.9</v>
      </c>
      <c r="AO537" s="35">
        <v>98.9</v>
      </c>
      <c r="AP537" s="35">
        <v>98.4</v>
      </c>
      <c r="AQ537" s="35">
        <v>98.4</v>
      </c>
      <c r="AR537" s="35">
        <v>98.4</v>
      </c>
      <c r="AS537" s="35">
        <v>98.4</v>
      </c>
      <c r="AT537" s="35">
        <v>98.4</v>
      </c>
      <c r="AU537" s="35">
        <v>98.4</v>
      </c>
      <c r="AV537" s="35">
        <v>98.4</v>
      </c>
      <c r="AW537" s="35">
        <v>98.4</v>
      </c>
      <c r="AX537" s="35">
        <v>98.4</v>
      </c>
      <c r="AY537" s="35">
        <v>98.4</v>
      </c>
      <c r="AZ537" s="35">
        <v>97.5</v>
      </c>
      <c r="BA537" s="35">
        <v>97.5</v>
      </c>
      <c r="BB537" s="35">
        <v>97.1</v>
      </c>
      <c r="BC537" s="35">
        <v>97.1</v>
      </c>
      <c r="BD537" s="35">
        <v>97.1</v>
      </c>
      <c r="BE537" s="35">
        <v>97.1</v>
      </c>
      <c r="BF537" s="35">
        <v>97.1</v>
      </c>
      <c r="BG537" s="35">
        <v>97.1</v>
      </c>
      <c r="BH537" s="35">
        <v>97.1</v>
      </c>
      <c r="BI537" s="35">
        <v>97.1</v>
      </c>
      <c r="BJ537" s="35">
        <v>97.1</v>
      </c>
      <c r="BK537" s="35">
        <v>97.1</v>
      </c>
      <c r="BL537" s="35">
        <v>97.1</v>
      </c>
      <c r="BM537" s="35">
        <v>97.1</v>
      </c>
      <c r="BN537" s="35">
        <v>97.1</v>
      </c>
      <c r="BO537" s="35">
        <v>97.5</v>
      </c>
      <c r="BP537" s="35">
        <v>97.7</v>
      </c>
      <c r="BQ537" s="35">
        <v>98.6</v>
      </c>
      <c r="BR537" s="35">
        <v>98.6</v>
      </c>
      <c r="BS537" s="35">
        <v>98.6</v>
      </c>
      <c r="BT537" s="35">
        <v>98.6</v>
      </c>
      <c r="BU537" s="35">
        <v>98.6</v>
      </c>
      <c r="BV537" s="35">
        <v>98.6</v>
      </c>
      <c r="BW537" s="35">
        <v>98.6</v>
      </c>
      <c r="BX537" s="35">
        <v>99.1</v>
      </c>
      <c r="BY537" s="35">
        <v>99.1</v>
      </c>
      <c r="BZ537" s="35">
        <v>99.1</v>
      </c>
      <c r="CA537" s="35">
        <v>101.3</v>
      </c>
      <c r="CB537" s="35">
        <v>101.3</v>
      </c>
      <c r="CC537" s="35">
        <v>101.3</v>
      </c>
      <c r="CD537" s="35">
        <v>102.3</v>
      </c>
      <c r="CE537" s="35">
        <v>103.9</v>
      </c>
      <c r="CF537" s="35">
        <v>103.9</v>
      </c>
      <c r="CG537" s="35">
        <v>103.9</v>
      </c>
      <c r="CH537" s="35">
        <v>103.9</v>
      </c>
      <c r="CI537" s="35">
        <v>103.9</v>
      </c>
      <c r="CJ537" s="35">
        <v>103.9</v>
      </c>
      <c r="CK537" s="35">
        <v>103.9</v>
      </c>
      <c r="CL537" s="35">
        <v>104.2</v>
      </c>
    </row>
    <row r="538" spans="1:90">
      <c r="A538" s="43" t="s">
        <v>1103</v>
      </c>
      <c r="B538" s="43" t="s">
        <v>1104</v>
      </c>
      <c r="C538" s="34">
        <v>3.9269999999999999E-2</v>
      </c>
      <c r="D538" s="35">
        <v>102.5</v>
      </c>
      <c r="E538" s="35">
        <v>103.5</v>
      </c>
      <c r="F538" s="35">
        <v>104</v>
      </c>
      <c r="G538" s="35">
        <v>103.6</v>
      </c>
      <c r="H538" s="35">
        <v>102.3</v>
      </c>
      <c r="I538" s="35">
        <v>102.5</v>
      </c>
      <c r="J538" s="35">
        <v>100.5</v>
      </c>
      <c r="K538" s="35">
        <v>101.1</v>
      </c>
      <c r="L538" s="35">
        <v>101.3</v>
      </c>
      <c r="M538" s="35">
        <v>100.3</v>
      </c>
      <c r="N538" s="35">
        <v>99.6</v>
      </c>
      <c r="O538" s="35">
        <v>99.4</v>
      </c>
      <c r="P538" s="35">
        <v>98.3</v>
      </c>
      <c r="Q538" s="35">
        <v>97.3</v>
      </c>
      <c r="R538" s="35">
        <v>97.7</v>
      </c>
      <c r="S538" s="35">
        <v>99</v>
      </c>
      <c r="T538" s="35">
        <v>99</v>
      </c>
      <c r="U538" s="35">
        <v>99.2</v>
      </c>
      <c r="V538" s="35">
        <v>101.4</v>
      </c>
      <c r="W538" s="35">
        <v>101.9</v>
      </c>
      <c r="X538" s="35">
        <v>103</v>
      </c>
      <c r="Y538" s="35">
        <v>104.2</v>
      </c>
      <c r="Z538" s="35">
        <v>105.5</v>
      </c>
      <c r="AA538" s="35">
        <v>107.1</v>
      </c>
      <c r="AB538" s="35">
        <v>107</v>
      </c>
      <c r="AC538" s="35">
        <v>106.5</v>
      </c>
      <c r="AD538" s="35">
        <v>106.9</v>
      </c>
      <c r="AE538" s="35">
        <v>103.4</v>
      </c>
      <c r="AF538" s="35">
        <v>100.4</v>
      </c>
      <c r="AG538" s="35">
        <v>101.7</v>
      </c>
      <c r="AH538" s="35">
        <v>102.8</v>
      </c>
      <c r="AI538" s="35">
        <v>103.4</v>
      </c>
      <c r="AJ538" s="35">
        <v>104</v>
      </c>
      <c r="AK538" s="35">
        <v>102.4</v>
      </c>
      <c r="AL538" s="35">
        <v>102.1</v>
      </c>
      <c r="AM538" s="35">
        <v>103.3</v>
      </c>
      <c r="AN538" s="35">
        <v>101.5</v>
      </c>
      <c r="AO538" s="35">
        <v>101.7</v>
      </c>
      <c r="AP538" s="35">
        <v>101.9</v>
      </c>
      <c r="AQ538" s="35">
        <v>101.9</v>
      </c>
      <c r="AR538" s="35">
        <v>99.8</v>
      </c>
      <c r="AS538" s="35">
        <v>101.3</v>
      </c>
      <c r="AT538" s="35">
        <v>101.4</v>
      </c>
      <c r="AU538" s="35">
        <v>107.2</v>
      </c>
      <c r="AV538" s="35">
        <v>108.7</v>
      </c>
      <c r="AW538" s="35">
        <v>107.7</v>
      </c>
      <c r="AX538" s="35">
        <v>107.4</v>
      </c>
      <c r="AY538" s="35">
        <v>110.2</v>
      </c>
      <c r="AZ538" s="35">
        <v>110.9</v>
      </c>
      <c r="BA538" s="35">
        <v>108.1</v>
      </c>
      <c r="BB538" s="35">
        <v>107.6</v>
      </c>
      <c r="BC538" s="35">
        <v>105</v>
      </c>
      <c r="BD538" s="35">
        <v>104.2</v>
      </c>
      <c r="BE538" s="35">
        <v>103.8</v>
      </c>
      <c r="BF538" s="35">
        <v>102.4</v>
      </c>
      <c r="BG538" s="35">
        <v>102.6</v>
      </c>
      <c r="BH538" s="35">
        <v>102.3</v>
      </c>
      <c r="BI538" s="35">
        <v>102</v>
      </c>
      <c r="BJ538" s="35">
        <v>102</v>
      </c>
      <c r="BK538" s="35">
        <v>103.2</v>
      </c>
      <c r="BL538" s="35">
        <v>101.3</v>
      </c>
      <c r="BM538" s="35">
        <v>101.2</v>
      </c>
      <c r="BN538" s="35">
        <v>101.4</v>
      </c>
      <c r="BO538" s="35">
        <v>102.9</v>
      </c>
      <c r="BP538" s="35">
        <v>102.9</v>
      </c>
      <c r="BQ538" s="35">
        <v>103.5</v>
      </c>
      <c r="BR538" s="35">
        <v>104.5</v>
      </c>
      <c r="BS538" s="35">
        <v>105</v>
      </c>
      <c r="BT538" s="35">
        <v>105.8</v>
      </c>
      <c r="BU538" s="35">
        <v>105.1</v>
      </c>
      <c r="BV538" s="35">
        <v>104.9</v>
      </c>
      <c r="BW538" s="35">
        <v>104.1</v>
      </c>
      <c r="BX538" s="35">
        <v>104</v>
      </c>
      <c r="BY538" s="35">
        <v>104.2</v>
      </c>
      <c r="BZ538" s="35">
        <v>104.1</v>
      </c>
      <c r="CA538" s="35">
        <v>104.2</v>
      </c>
      <c r="CB538" s="35">
        <v>104.9</v>
      </c>
      <c r="CC538" s="35">
        <v>105.4</v>
      </c>
      <c r="CD538" s="35">
        <v>106</v>
      </c>
      <c r="CE538" s="35">
        <v>105.6</v>
      </c>
      <c r="CF538" s="35">
        <v>105.6</v>
      </c>
      <c r="CG538" s="35">
        <v>105.4</v>
      </c>
      <c r="CH538" s="35">
        <v>105.5</v>
      </c>
      <c r="CI538" s="35">
        <v>105.7</v>
      </c>
      <c r="CJ538" s="35">
        <v>106</v>
      </c>
      <c r="CK538" s="35">
        <v>106.3</v>
      </c>
      <c r="CL538" s="35">
        <v>107</v>
      </c>
    </row>
    <row r="539" spans="1:90">
      <c r="A539" s="43" t="s">
        <v>1105</v>
      </c>
      <c r="B539" s="43" t="s">
        <v>1106</v>
      </c>
      <c r="C539" s="34">
        <v>4.3299999999999998E-2</v>
      </c>
      <c r="D539" s="35">
        <v>101.7</v>
      </c>
      <c r="E539" s="35">
        <v>99.9</v>
      </c>
      <c r="F539" s="35">
        <v>100.4</v>
      </c>
      <c r="G539" s="35">
        <v>103.2</v>
      </c>
      <c r="H539" s="35">
        <v>105.3</v>
      </c>
      <c r="I539" s="35">
        <v>104.4</v>
      </c>
      <c r="J539" s="35">
        <v>104</v>
      </c>
      <c r="K539" s="35">
        <v>104.3</v>
      </c>
      <c r="L539" s="35">
        <v>105.1</v>
      </c>
      <c r="M539" s="35">
        <v>105.4</v>
      </c>
      <c r="N539" s="35">
        <v>103.9</v>
      </c>
      <c r="O539" s="35">
        <v>104.4</v>
      </c>
      <c r="P539" s="35">
        <v>103.6</v>
      </c>
      <c r="Q539" s="35">
        <v>102</v>
      </c>
      <c r="R539" s="35">
        <v>101.6</v>
      </c>
      <c r="S539" s="35">
        <v>103.8</v>
      </c>
      <c r="T539" s="35">
        <v>103.7</v>
      </c>
      <c r="U539" s="35">
        <v>104.2</v>
      </c>
      <c r="V539" s="35">
        <v>106.5</v>
      </c>
      <c r="W539" s="35">
        <v>104.4</v>
      </c>
      <c r="X539" s="35">
        <v>105.1</v>
      </c>
      <c r="Y539" s="35">
        <v>104.8</v>
      </c>
      <c r="Z539" s="35">
        <v>105.5</v>
      </c>
      <c r="AA539" s="35">
        <v>104.6</v>
      </c>
      <c r="AB539" s="35">
        <v>106.5</v>
      </c>
      <c r="AC539" s="35">
        <v>106.4</v>
      </c>
      <c r="AD539" s="35">
        <v>107.6</v>
      </c>
      <c r="AE539" s="35">
        <v>102</v>
      </c>
      <c r="AF539" s="35">
        <v>104</v>
      </c>
      <c r="AG539" s="35">
        <v>104.4</v>
      </c>
      <c r="AH539" s="35">
        <v>103.4</v>
      </c>
      <c r="AI539" s="35">
        <v>105.4</v>
      </c>
      <c r="AJ539" s="35">
        <v>104</v>
      </c>
      <c r="AK539" s="35">
        <v>104.5</v>
      </c>
      <c r="AL539" s="35">
        <v>104.2</v>
      </c>
      <c r="AM539" s="35">
        <v>106.1</v>
      </c>
      <c r="AN539" s="35">
        <v>104.2</v>
      </c>
      <c r="AO539" s="35">
        <v>104.6</v>
      </c>
      <c r="AP539" s="35">
        <v>107.4</v>
      </c>
      <c r="AQ539" s="35">
        <v>107.3</v>
      </c>
      <c r="AR539" s="35">
        <v>108.5</v>
      </c>
      <c r="AS539" s="35">
        <v>109.9</v>
      </c>
      <c r="AT539" s="35">
        <v>110.1</v>
      </c>
      <c r="AU539" s="35">
        <v>111.6</v>
      </c>
      <c r="AV539" s="35">
        <v>111.6</v>
      </c>
      <c r="AW539" s="35">
        <v>111.6</v>
      </c>
      <c r="AX539" s="35">
        <v>111.6</v>
      </c>
      <c r="AY539" s="35">
        <v>111.4</v>
      </c>
      <c r="AZ539" s="35">
        <v>115.2</v>
      </c>
      <c r="BA539" s="35">
        <v>114.7</v>
      </c>
      <c r="BB539" s="35">
        <v>113.3</v>
      </c>
      <c r="BC539" s="35">
        <v>113.2</v>
      </c>
      <c r="BD539" s="35">
        <v>113.2</v>
      </c>
      <c r="BE539" s="35">
        <v>113.2</v>
      </c>
      <c r="BF539" s="35">
        <v>113.2</v>
      </c>
      <c r="BG539" s="35">
        <v>113.2</v>
      </c>
      <c r="BH539" s="35">
        <v>113.2</v>
      </c>
      <c r="BI539" s="35">
        <v>113.2</v>
      </c>
      <c r="BJ539" s="35">
        <v>108.9</v>
      </c>
      <c r="BK539" s="35">
        <v>109.3</v>
      </c>
      <c r="BL539" s="35">
        <v>110.4</v>
      </c>
      <c r="BM539" s="35">
        <v>110.9</v>
      </c>
      <c r="BN539" s="35">
        <v>109.9</v>
      </c>
      <c r="BO539" s="35">
        <v>110.5</v>
      </c>
      <c r="BP539" s="35">
        <v>110.9</v>
      </c>
      <c r="BQ539" s="35">
        <v>110.9</v>
      </c>
      <c r="BR539" s="35">
        <v>110.7</v>
      </c>
      <c r="BS539" s="35">
        <v>110.7</v>
      </c>
      <c r="BT539" s="35">
        <v>111.3</v>
      </c>
      <c r="BU539" s="35">
        <v>111.1</v>
      </c>
      <c r="BV539" s="35">
        <v>110.5</v>
      </c>
      <c r="BW539" s="35">
        <v>111.1</v>
      </c>
      <c r="BX539" s="35">
        <v>112.6</v>
      </c>
      <c r="BY539" s="35">
        <v>111.8</v>
      </c>
      <c r="BZ539" s="35">
        <v>113</v>
      </c>
      <c r="CA539" s="35">
        <v>111.6</v>
      </c>
      <c r="CB539" s="35">
        <v>112.3</v>
      </c>
      <c r="CC539" s="35">
        <v>113</v>
      </c>
      <c r="CD539" s="35">
        <v>113.3</v>
      </c>
      <c r="CE539" s="35">
        <v>113.9</v>
      </c>
      <c r="CF539" s="35">
        <v>113.9</v>
      </c>
      <c r="CG539" s="35">
        <v>113.9</v>
      </c>
      <c r="CH539" s="35">
        <v>113.9</v>
      </c>
      <c r="CI539" s="35">
        <v>113.9</v>
      </c>
      <c r="CJ539" s="35">
        <v>112.6</v>
      </c>
      <c r="CK539" s="35">
        <v>112.6</v>
      </c>
      <c r="CL539" s="35">
        <v>112.6</v>
      </c>
    </row>
    <row r="540" spans="1:90">
      <c r="A540" s="43" t="s">
        <v>1107</v>
      </c>
      <c r="B540" s="43" t="s">
        <v>1108</v>
      </c>
      <c r="C540" s="34">
        <v>2.5170000000000001E-2</v>
      </c>
      <c r="D540" s="35">
        <v>100</v>
      </c>
      <c r="E540" s="35">
        <v>100</v>
      </c>
      <c r="F540" s="35">
        <v>100.2</v>
      </c>
      <c r="G540" s="35">
        <v>109.1</v>
      </c>
      <c r="H540" s="35">
        <v>109.1</v>
      </c>
      <c r="I540" s="35">
        <v>109.1</v>
      </c>
      <c r="J540" s="35">
        <v>109.1</v>
      </c>
      <c r="K540" s="35">
        <v>109.1</v>
      </c>
      <c r="L540" s="35">
        <v>109.1</v>
      </c>
      <c r="M540" s="35">
        <v>109.1</v>
      </c>
      <c r="N540" s="35">
        <v>109.1</v>
      </c>
      <c r="O540" s="35">
        <v>109.1</v>
      </c>
      <c r="P540" s="35">
        <v>109.1</v>
      </c>
      <c r="Q540" s="35">
        <v>108.9</v>
      </c>
      <c r="R540" s="35">
        <v>108.9</v>
      </c>
      <c r="S540" s="35">
        <v>108.1</v>
      </c>
      <c r="T540" s="35">
        <v>108.1</v>
      </c>
      <c r="U540" s="35">
        <v>108.1</v>
      </c>
      <c r="V540" s="35">
        <v>108.1</v>
      </c>
      <c r="W540" s="35">
        <v>108.1</v>
      </c>
      <c r="X540" s="35">
        <v>108.5</v>
      </c>
      <c r="Y540" s="35">
        <v>108.8</v>
      </c>
      <c r="Z540" s="35">
        <v>108.8</v>
      </c>
      <c r="AA540" s="35">
        <v>108.8</v>
      </c>
      <c r="AB540" s="35">
        <v>109.6</v>
      </c>
      <c r="AC540" s="35">
        <v>109.6</v>
      </c>
      <c r="AD540" s="35">
        <v>109.6</v>
      </c>
      <c r="AE540" s="35">
        <v>117.2</v>
      </c>
      <c r="AF540" s="35">
        <v>117.2</v>
      </c>
      <c r="AG540" s="35">
        <v>117.2</v>
      </c>
      <c r="AH540" s="35">
        <v>117.2</v>
      </c>
      <c r="AI540" s="35">
        <v>117.2</v>
      </c>
      <c r="AJ540" s="35">
        <v>117.2</v>
      </c>
      <c r="AK540" s="35">
        <v>117.2</v>
      </c>
      <c r="AL540" s="35">
        <v>117.2</v>
      </c>
      <c r="AM540" s="35">
        <v>117.2</v>
      </c>
      <c r="AN540" s="35">
        <v>117.2</v>
      </c>
      <c r="AO540" s="35">
        <v>117.2</v>
      </c>
      <c r="AP540" s="35">
        <v>117.2</v>
      </c>
      <c r="AQ540" s="35">
        <v>118.4</v>
      </c>
      <c r="AR540" s="35">
        <v>118.4</v>
      </c>
      <c r="AS540" s="35">
        <v>118.4</v>
      </c>
      <c r="AT540" s="35">
        <v>118.4</v>
      </c>
      <c r="AU540" s="35">
        <v>118.4</v>
      </c>
      <c r="AV540" s="35">
        <v>118.4</v>
      </c>
      <c r="AW540" s="35">
        <v>118.4</v>
      </c>
      <c r="AX540" s="35">
        <v>118.4</v>
      </c>
      <c r="AY540" s="35">
        <v>118.4</v>
      </c>
      <c r="AZ540" s="35">
        <v>119.7</v>
      </c>
      <c r="BA540" s="35">
        <v>119.7</v>
      </c>
      <c r="BB540" s="35">
        <v>119.7</v>
      </c>
      <c r="BC540" s="35">
        <v>120.5</v>
      </c>
      <c r="BD540" s="35">
        <v>120.5</v>
      </c>
      <c r="BE540" s="35">
        <v>120.5</v>
      </c>
      <c r="BF540" s="35">
        <v>120.5</v>
      </c>
      <c r="BG540" s="35">
        <v>120.5</v>
      </c>
      <c r="BH540" s="35">
        <v>123.4</v>
      </c>
      <c r="BI540" s="35">
        <v>122.1</v>
      </c>
      <c r="BJ540" s="35">
        <v>122.1</v>
      </c>
      <c r="BK540" s="35">
        <v>122.1</v>
      </c>
      <c r="BL540" s="35">
        <v>122.1</v>
      </c>
      <c r="BM540" s="35">
        <v>122.6</v>
      </c>
      <c r="BN540" s="35">
        <v>121.1</v>
      </c>
      <c r="BO540" s="35">
        <v>123.1</v>
      </c>
      <c r="BP540" s="35">
        <v>123.1</v>
      </c>
      <c r="BQ540" s="35">
        <v>123.1</v>
      </c>
      <c r="BR540" s="35">
        <v>123.1</v>
      </c>
      <c r="BS540" s="35">
        <v>123.1</v>
      </c>
      <c r="BT540" s="35">
        <v>123.1</v>
      </c>
      <c r="BU540" s="35">
        <v>123.1</v>
      </c>
      <c r="BV540" s="35">
        <v>123.1</v>
      </c>
      <c r="BW540" s="35">
        <v>123.1</v>
      </c>
      <c r="BX540" s="35">
        <v>123.1</v>
      </c>
      <c r="BY540" s="35">
        <v>122.4</v>
      </c>
      <c r="BZ540" s="35">
        <v>132.9</v>
      </c>
      <c r="CA540" s="35">
        <v>136.80000000000001</v>
      </c>
      <c r="CB540" s="35">
        <v>136.80000000000001</v>
      </c>
      <c r="CC540" s="35">
        <v>136.80000000000001</v>
      </c>
      <c r="CD540" s="35">
        <v>136.9</v>
      </c>
      <c r="CE540" s="35">
        <v>136.9</v>
      </c>
      <c r="CF540" s="35">
        <v>140.6</v>
      </c>
      <c r="CG540" s="35">
        <v>141.80000000000001</v>
      </c>
      <c r="CH540" s="35">
        <v>142.30000000000001</v>
      </c>
      <c r="CI540" s="35">
        <v>143.1</v>
      </c>
      <c r="CJ540" s="35">
        <v>144.30000000000001</v>
      </c>
      <c r="CK540" s="35">
        <v>144.30000000000001</v>
      </c>
      <c r="CL540" s="35">
        <v>144.5</v>
      </c>
    </row>
    <row r="541" spans="1:90">
      <c r="A541" s="43" t="s">
        <v>1109</v>
      </c>
      <c r="B541" s="43" t="s">
        <v>1110</v>
      </c>
      <c r="C541" s="34">
        <v>8.5199999999999998E-3</v>
      </c>
      <c r="D541" s="35">
        <v>101.9</v>
      </c>
      <c r="E541" s="35">
        <v>101.9</v>
      </c>
      <c r="F541" s="35">
        <v>101.9</v>
      </c>
      <c r="G541" s="35">
        <v>105</v>
      </c>
      <c r="H541" s="35">
        <v>105</v>
      </c>
      <c r="I541" s="35">
        <v>105</v>
      </c>
      <c r="J541" s="35">
        <v>105</v>
      </c>
      <c r="K541" s="35">
        <v>105</v>
      </c>
      <c r="L541" s="35">
        <v>105</v>
      </c>
      <c r="M541" s="35">
        <v>105</v>
      </c>
      <c r="N541" s="35">
        <v>105</v>
      </c>
      <c r="O541" s="35">
        <v>105</v>
      </c>
      <c r="P541" s="35">
        <v>107.9</v>
      </c>
      <c r="Q541" s="35">
        <v>107.9</v>
      </c>
      <c r="R541" s="35">
        <v>107.9</v>
      </c>
      <c r="S541" s="35">
        <v>111.8</v>
      </c>
      <c r="T541" s="35">
        <v>111.8</v>
      </c>
      <c r="U541" s="35">
        <v>111.8</v>
      </c>
      <c r="V541" s="35">
        <v>111.8</v>
      </c>
      <c r="W541" s="35">
        <v>111.8</v>
      </c>
      <c r="X541" s="35">
        <v>111.8</v>
      </c>
      <c r="Y541" s="35">
        <v>111.8</v>
      </c>
      <c r="Z541" s="35">
        <v>111.8</v>
      </c>
      <c r="AA541" s="35">
        <v>111.8</v>
      </c>
      <c r="AB541" s="35">
        <v>115.3</v>
      </c>
      <c r="AC541" s="35">
        <v>115.3</v>
      </c>
      <c r="AD541" s="35">
        <v>115.3</v>
      </c>
      <c r="AE541" s="35">
        <v>125.2</v>
      </c>
      <c r="AF541" s="35">
        <v>125.2</v>
      </c>
      <c r="AG541" s="35">
        <v>125.2</v>
      </c>
      <c r="AH541" s="35">
        <v>125.2</v>
      </c>
      <c r="AI541" s="35">
        <v>125.2</v>
      </c>
      <c r="AJ541" s="35">
        <v>125.2</v>
      </c>
      <c r="AK541" s="35">
        <v>125.2</v>
      </c>
      <c r="AL541" s="35">
        <v>125.2</v>
      </c>
      <c r="AM541" s="35">
        <v>125.2</v>
      </c>
      <c r="AN541" s="35">
        <v>125.7</v>
      </c>
      <c r="AO541" s="35">
        <v>125.7</v>
      </c>
      <c r="AP541" s="35">
        <v>125.7</v>
      </c>
      <c r="AQ541" s="35">
        <v>124.3</v>
      </c>
      <c r="AR541" s="35">
        <v>124.3</v>
      </c>
      <c r="AS541" s="35">
        <v>124.3</v>
      </c>
      <c r="AT541" s="35">
        <v>124.3</v>
      </c>
      <c r="AU541" s="35">
        <v>124.3</v>
      </c>
      <c r="AV541" s="35">
        <v>124.3</v>
      </c>
      <c r="AW541" s="35">
        <v>124.3</v>
      </c>
      <c r="AX541" s="35">
        <v>124.3</v>
      </c>
      <c r="AY541" s="35">
        <v>124.3</v>
      </c>
      <c r="AZ541" s="35">
        <v>125.1</v>
      </c>
      <c r="BA541" s="35">
        <v>125.1</v>
      </c>
      <c r="BB541" s="35">
        <v>127</v>
      </c>
      <c r="BC541" s="35">
        <v>134.19999999999999</v>
      </c>
      <c r="BD541" s="35">
        <v>134.4</v>
      </c>
      <c r="BE541" s="35">
        <v>133.80000000000001</v>
      </c>
      <c r="BF541" s="35">
        <v>133.80000000000001</v>
      </c>
      <c r="BG541" s="35">
        <v>133.80000000000001</v>
      </c>
      <c r="BH541" s="35">
        <v>133.80000000000001</v>
      </c>
      <c r="BI541" s="35">
        <v>133.80000000000001</v>
      </c>
      <c r="BJ541" s="35">
        <v>133.80000000000001</v>
      </c>
      <c r="BK541" s="35">
        <v>133.80000000000001</v>
      </c>
      <c r="BL541" s="35">
        <v>134.5</v>
      </c>
      <c r="BM541" s="35">
        <v>134.5</v>
      </c>
      <c r="BN541" s="35">
        <v>134.5</v>
      </c>
      <c r="BO541" s="35">
        <v>134.5</v>
      </c>
      <c r="BP541" s="35">
        <v>134.5</v>
      </c>
      <c r="BQ541" s="35">
        <v>134.5</v>
      </c>
      <c r="BR541" s="35">
        <v>134.5</v>
      </c>
      <c r="BS541" s="35">
        <v>134.5</v>
      </c>
      <c r="BT541" s="35">
        <v>134.5</v>
      </c>
      <c r="BU541" s="35">
        <v>134.5</v>
      </c>
      <c r="BV541" s="35">
        <v>134.5</v>
      </c>
      <c r="BW541" s="35">
        <v>134.5</v>
      </c>
      <c r="BX541" s="35">
        <v>130.19999999999999</v>
      </c>
      <c r="BY541" s="35">
        <v>125.8</v>
      </c>
      <c r="BZ541" s="35">
        <v>125</v>
      </c>
      <c r="CA541" s="35">
        <v>130.69999999999999</v>
      </c>
      <c r="CB541" s="35">
        <v>132.30000000000001</v>
      </c>
      <c r="CC541" s="35">
        <v>132.69999999999999</v>
      </c>
      <c r="CD541" s="35">
        <v>132.69999999999999</v>
      </c>
      <c r="CE541" s="35">
        <v>132.69999999999999</v>
      </c>
      <c r="CF541" s="35">
        <v>132.9</v>
      </c>
      <c r="CG541" s="35">
        <v>133.5</v>
      </c>
      <c r="CH541" s="35">
        <v>133.5</v>
      </c>
      <c r="CI541" s="35">
        <v>133.5</v>
      </c>
      <c r="CJ541" s="35">
        <v>133.5</v>
      </c>
      <c r="CK541" s="35">
        <v>133.6</v>
      </c>
      <c r="CL541" s="35">
        <v>133.9</v>
      </c>
    </row>
    <row r="542" spans="1:90">
      <c r="A542" s="43" t="s">
        <v>1111</v>
      </c>
      <c r="B542" s="43" t="s">
        <v>1112</v>
      </c>
      <c r="C542" s="34">
        <v>9.7999999999999997E-3</v>
      </c>
      <c r="D542" s="35">
        <v>100.7</v>
      </c>
      <c r="E542" s="35">
        <v>100.7</v>
      </c>
      <c r="F542" s="35">
        <v>100.7</v>
      </c>
      <c r="G542" s="35">
        <v>102.7</v>
      </c>
      <c r="H542" s="35">
        <v>102.7</v>
      </c>
      <c r="I542" s="35">
        <v>102.7</v>
      </c>
      <c r="J542" s="35">
        <v>102.7</v>
      </c>
      <c r="K542" s="35">
        <v>102.7</v>
      </c>
      <c r="L542" s="35">
        <v>102.7</v>
      </c>
      <c r="M542" s="35">
        <v>102.7</v>
      </c>
      <c r="N542" s="35">
        <v>102.7</v>
      </c>
      <c r="O542" s="35">
        <v>102.7</v>
      </c>
      <c r="P542" s="35">
        <v>102.7</v>
      </c>
      <c r="Q542" s="35">
        <v>102.7</v>
      </c>
      <c r="R542" s="35">
        <v>102.7</v>
      </c>
      <c r="S542" s="35">
        <v>103.7</v>
      </c>
      <c r="T542" s="35">
        <v>103.7</v>
      </c>
      <c r="U542" s="35">
        <v>103.7</v>
      </c>
      <c r="V542" s="35">
        <v>103.7</v>
      </c>
      <c r="W542" s="35">
        <v>103.7</v>
      </c>
      <c r="X542" s="35">
        <v>103.7</v>
      </c>
      <c r="Y542" s="35">
        <v>103.7</v>
      </c>
      <c r="Z542" s="35">
        <v>103.7</v>
      </c>
      <c r="AA542" s="35">
        <v>103.7</v>
      </c>
      <c r="AB542" s="35">
        <v>103.5</v>
      </c>
      <c r="AC542" s="35">
        <v>103.5</v>
      </c>
      <c r="AD542" s="35">
        <v>103.5</v>
      </c>
      <c r="AE542" s="35">
        <v>104.2</v>
      </c>
      <c r="AF542" s="35">
        <v>104.2</v>
      </c>
      <c r="AG542" s="35">
        <v>104.2</v>
      </c>
      <c r="AH542" s="35">
        <v>104.2</v>
      </c>
      <c r="AI542" s="35">
        <v>104.2</v>
      </c>
      <c r="AJ542" s="35">
        <v>104.2</v>
      </c>
      <c r="AK542" s="35">
        <v>104.2</v>
      </c>
      <c r="AL542" s="35">
        <v>104.2</v>
      </c>
      <c r="AM542" s="35">
        <v>104.2</v>
      </c>
      <c r="AN542" s="35">
        <v>105.9</v>
      </c>
      <c r="AO542" s="35">
        <v>105.9</v>
      </c>
      <c r="AP542" s="35">
        <v>105.5</v>
      </c>
      <c r="AQ542" s="35">
        <v>105.5</v>
      </c>
      <c r="AR542" s="35">
        <v>105.5</v>
      </c>
      <c r="AS542" s="35">
        <v>105.5</v>
      </c>
      <c r="AT542" s="35">
        <v>105.5</v>
      </c>
      <c r="AU542" s="35">
        <v>105.5</v>
      </c>
      <c r="AV542" s="35">
        <v>105.5</v>
      </c>
      <c r="AW542" s="35">
        <v>105.5</v>
      </c>
      <c r="AX542" s="35">
        <v>105.5</v>
      </c>
      <c r="AY542" s="35">
        <v>105.5</v>
      </c>
      <c r="AZ542" s="35">
        <v>110</v>
      </c>
      <c r="BA542" s="35">
        <v>110</v>
      </c>
      <c r="BB542" s="35">
        <v>110</v>
      </c>
      <c r="BC542" s="35">
        <v>109.8</v>
      </c>
      <c r="BD542" s="35">
        <v>109.8</v>
      </c>
      <c r="BE542" s="35">
        <v>109.8</v>
      </c>
      <c r="BF542" s="35">
        <v>109.8</v>
      </c>
      <c r="BG542" s="35">
        <v>109.8</v>
      </c>
      <c r="BH542" s="35">
        <v>109.8</v>
      </c>
      <c r="BI542" s="35">
        <v>108.1</v>
      </c>
      <c r="BJ542" s="35">
        <v>108.1</v>
      </c>
      <c r="BK542" s="35">
        <v>112.9</v>
      </c>
      <c r="BL542" s="35">
        <v>127.3</v>
      </c>
      <c r="BM542" s="35">
        <v>127.3</v>
      </c>
      <c r="BN542" s="35">
        <v>127.5</v>
      </c>
      <c r="BO542" s="35">
        <v>134.19999999999999</v>
      </c>
      <c r="BP542" s="35">
        <v>134.19999999999999</v>
      </c>
      <c r="BQ542" s="35">
        <v>134.19999999999999</v>
      </c>
      <c r="BR542" s="35">
        <v>134.19999999999999</v>
      </c>
      <c r="BS542" s="35">
        <v>134.19999999999999</v>
      </c>
      <c r="BT542" s="35">
        <v>134.19999999999999</v>
      </c>
      <c r="BU542" s="35">
        <v>134.19999999999999</v>
      </c>
      <c r="BV542" s="35">
        <v>134.19999999999999</v>
      </c>
      <c r="BW542" s="35">
        <v>134.19999999999999</v>
      </c>
      <c r="BX542" s="35">
        <v>135.9</v>
      </c>
      <c r="BY542" s="35">
        <v>117.9</v>
      </c>
      <c r="BZ542" s="35">
        <v>111.8</v>
      </c>
      <c r="CA542" s="35">
        <v>117.2</v>
      </c>
      <c r="CB542" s="35">
        <v>117.2</v>
      </c>
      <c r="CC542" s="35">
        <v>117.2</v>
      </c>
      <c r="CD542" s="35">
        <v>117.2</v>
      </c>
      <c r="CE542" s="35">
        <v>117.2</v>
      </c>
      <c r="CF542" s="35">
        <v>117.2</v>
      </c>
      <c r="CG542" s="35">
        <v>117.2</v>
      </c>
      <c r="CH542" s="35">
        <v>117.2</v>
      </c>
      <c r="CI542" s="35">
        <v>117.2</v>
      </c>
      <c r="CJ542" s="35">
        <v>117.2</v>
      </c>
      <c r="CK542" s="35">
        <v>117.6</v>
      </c>
      <c r="CL542" s="35">
        <v>117.9</v>
      </c>
    </row>
    <row r="543" spans="1:90">
      <c r="A543" s="43" t="s">
        <v>1113</v>
      </c>
      <c r="B543" s="43" t="s">
        <v>1114</v>
      </c>
      <c r="C543" s="34">
        <v>1.8380000000000001E-2</v>
      </c>
      <c r="D543" s="35">
        <v>100</v>
      </c>
      <c r="E543" s="35">
        <v>100</v>
      </c>
      <c r="F543" s="35">
        <v>100</v>
      </c>
      <c r="G543" s="35">
        <v>100.8</v>
      </c>
      <c r="H543" s="35">
        <v>100.8</v>
      </c>
      <c r="I543" s="35">
        <v>100.8</v>
      </c>
      <c r="J543" s="35">
        <v>100.8</v>
      </c>
      <c r="K543" s="35">
        <v>100.8</v>
      </c>
      <c r="L543" s="35">
        <v>100.8</v>
      </c>
      <c r="M543" s="35">
        <v>100.8</v>
      </c>
      <c r="N543" s="35">
        <v>100.8</v>
      </c>
      <c r="O543" s="35">
        <v>103.8</v>
      </c>
      <c r="P543" s="35">
        <v>107.2</v>
      </c>
      <c r="Q543" s="35">
        <v>107.2</v>
      </c>
      <c r="R543" s="35">
        <v>107.2</v>
      </c>
      <c r="S543" s="35">
        <v>110.5</v>
      </c>
      <c r="T543" s="35">
        <v>110.5</v>
      </c>
      <c r="U543" s="35">
        <v>110.5</v>
      </c>
      <c r="V543" s="35">
        <v>110.5</v>
      </c>
      <c r="W543" s="35">
        <v>110.5</v>
      </c>
      <c r="X543" s="35">
        <v>110.5</v>
      </c>
      <c r="Y543" s="35">
        <v>110.5</v>
      </c>
      <c r="Z543" s="35">
        <v>110.5</v>
      </c>
      <c r="AA543" s="35">
        <v>113.5</v>
      </c>
      <c r="AB543" s="35">
        <v>114.1</v>
      </c>
      <c r="AC543" s="35">
        <v>114.1</v>
      </c>
      <c r="AD543" s="35">
        <v>114.1</v>
      </c>
      <c r="AE543" s="35">
        <v>114.1</v>
      </c>
      <c r="AF543" s="35">
        <v>114.1</v>
      </c>
      <c r="AG543" s="35">
        <v>114.1</v>
      </c>
      <c r="AH543" s="35">
        <v>114.1</v>
      </c>
      <c r="AI543" s="35">
        <v>114.1</v>
      </c>
      <c r="AJ543" s="35">
        <v>114.1</v>
      </c>
      <c r="AK543" s="35">
        <v>114.1</v>
      </c>
      <c r="AL543" s="35">
        <v>114.1</v>
      </c>
      <c r="AM543" s="35">
        <v>117</v>
      </c>
      <c r="AN543" s="35">
        <v>121</v>
      </c>
      <c r="AO543" s="35">
        <v>121</v>
      </c>
      <c r="AP543" s="35">
        <v>120.3</v>
      </c>
      <c r="AQ543" s="35">
        <v>120.3</v>
      </c>
      <c r="AR543" s="35">
        <v>119.9</v>
      </c>
      <c r="AS543" s="35">
        <v>120.3</v>
      </c>
      <c r="AT543" s="35">
        <v>120.3</v>
      </c>
      <c r="AU543" s="35">
        <v>120.3</v>
      </c>
      <c r="AV543" s="35">
        <v>120.3</v>
      </c>
      <c r="AW543" s="35">
        <v>120.3</v>
      </c>
      <c r="AX543" s="35">
        <v>120.3</v>
      </c>
      <c r="AY543" s="35">
        <v>119.3</v>
      </c>
      <c r="AZ543" s="35">
        <v>136.1</v>
      </c>
      <c r="BA543" s="35">
        <v>135.9</v>
      </c>
      <c r="BB543" s="35">
        <v>135.4</v>
      </c>
      <c r="BC543" s="35">
        <v>135.4</v>
      </c>
      <c r="BD543" s="35">
        <v>135.4</v>
      </c>
      <c r="BE543" s="35">
        <v>135.4</v>
      </c>
      <c r="BF543" s="35">
        <v>135.4</v>
      </c>
      <c r="BG543" s="35">
        <v>135.4</v>
      </c>
      <c r="BH543" s="35">
        <v>136.1</v>
      </c>
      <c r="BI543" s="35">
        <v>136</v>
      </c>
      <c r="BJ543" s="35">
        <v>135.4</v>
      </c>
      <c r="BK543" s="35">
        <v>135.4</v>
      </c>
      <c r="BL543" s="35">
        <v>135.4</v>
      </c>
      <c r="BM543" s="35">
        <v>135.4</v>
      </c>
      <c r="BN543" s="35">
        <v>136.4</v>
      </c>
      <c r="BO543" s="35">
        <v>138.1</v>
      </c>
      <c r="BP543" s="35">
        <v>137.5</v>
      </c>
      <c r="BQ543" s="35">
        <v>137.4</v>
      </c>
      <c r="BR543" s="35">
        <v>137.4</v>
      </c>
      <c r="BS543" s="35">
        <v>137.4</v>
      </c>
      <c r="BT543" s="35">
        <v>137.4</v>
      </c>
      <c r="BU543" s="35">
        <v>137.4</v>
      </c>
      <c r="BV543" s="35">
        <v>137.4</v>
      </c>
      <c r="BW543" s="35">
        <v>137.4</v>
      </c>
      <c r="BX543" s="35">
        <v>137.4</v>
      </c>
      <c r="BY543" s="35">
        <v>138.4</v>
      </c>
      <c r="BZ543" s="35">
        <v>138.69999999999999</v>
      </c>
      <c r="CA543" s="35">
        <v>138.69999999999999</v>
      </c>
      <c r="CB543" s="35">
        <v>138.69999999999999</v>
      </c>
      <c r="CC543" s="35">
        <v>138.69999999999999</v>
      </c>
      <c r="CD543" s="35">
        <v>138.69999999999999</v>
      </c>
      <c r="CE543" s="35">
        <v>138.69999999999999</v>
      </c>
      <c r="CF543" s="35">
        <v>138.69999999999999</v>
      </c>
      <c r="CG543" s="35">
        <v>138.69999999999999</v>
      </c>
      <c r="CH543" s="35">
        <v>138.69999999999999</v>
      </c>
      <c r="CI543" s="35">
        <v>138.69999999999999</v>
      </c>
      <c r="CJ543" s="35">
        <v>138.69999999999999</v>
      </c>
      <c r="CK543" s="35">
        <v>138.69999999999999</v>
      </c>
      <c r="CL543" s="35">
        <v>138.69999999999999</v>
      </c>
    </row>
    <row r="544" spans="1:90">
      <c r="A544" s="43" t="s">
        <v>1115</v>
      </c>
      <c r="B544" s="43" t="s">
        <v>1116</v>
      </c>
      <c r="C544" s="34">
        <v>9.2099999999999994E-3</v>
      </c>
      <c r="D544" s="35">
        <v>100</v>
      </c>
      <c r="E544" s="35">
        <v>100</v>
      </c>
      <c r="F544" s="35">
        <v>100</v>
      </c>
      <c r="G544" s="35">
        <v>100.4</v>
      </c>
      <c r="H544" s="35">
        <v>100.4</v>
      </c>
      <c r="I544" s="35">
        <v>100.4</v>
      </c>
      <c r="J544" s="35">
        <v>100.4</v>
      </c>
      <c r="K544" s="35">
        <v>100.4</v>
      </c>
      <c r="L544" s="35">
        <v>100.4</v>
      </c>
      <c r="M544" s="35">
        <v>100.4</v>
      </c>
      <c r="N544" s="35">
        <v>100.4</v>
      </c>
      <c r="O544" s="35">
        <v>100.4</v>
      </c>
      <c r="P544" s="35">
        <v>109.3</v>
      </c>
      <c r="Q544" s="35">
        <v>118.5</v>
      </c>
      <c r="R544" s="35">
        <v>121.6</v>
      </c>
      <c r="S544" s="35">
        <v>125.9</v>
      </c>
      <c r="T544" s="35">
        <v>125.9</v>
      </c>
      <c r="U544" s="35">
        <v>125.9</v>
      </c>
      <c r="V544" s="35">
        <v>125.9</v>
      </c>
      <c r="W544" s="35">
        <v>125.9</v>
      </c>
      <c r="X544" s="35">
        <v>125.9</v>
      </c>
      <c r="Y544" s="35">
        <v>125.9</v>
      </c>
      <c r="Z544" s="35">
        <v>125.9</v>
      </c>
      <c r="AA544" s="35">
        <v>125.9</v>
      </c>
      <c r="AB544" s="35">
        <v>125.9</v>
      </c>
      <c r="AC544" s="35">
        <v>125.9</v>
      </c>
      <c r="AD544" s="35">
        <v>125.9</v>
      </c>
      <c r="AE544" s="35">
        <v>126.9</v>
      </c>
      <c r="AF544" s="35">
        <v>126.9</v>
      </c>
      <c r="AG544" s="35">
        <v>126.9</v>
      </c>
      <c r="AH544" s="35">
        <v>126.9</v>
      </c>
      <c r="AI544" s="35">
        <v>126.9</v>
      </c>
      <c r="AJ544" s="35">
        <v>126.9</v>
      </c>
      <c r="AK544" s="35">
        <v>126.9</v>
      </c>
      <c r="AL544" s="35">
        <v>126.9</v>
      </c>
      <c r="AM544" s="35">
        <v>126.9</v>
      </c>
      <c r="AN544" s="35">
        <v>126.9</v>
      </c>
      <c r="AO544" s="35">
        <v>126.9</v>
      </c>
      <c r="AP544" s="35">
        <v>128.19999999999999</v>
      </c>
      <c r="AQ544" s="35">
        <v>128.19999999999999</v>
      </c>
      <c r="AR544" s="35">
        <v>132.6</v>
      </c>
      <c r="AS544" s="35">
        <v>132.6</v>
      </c>
      <c r="AT544" s="35">
        <v>132.6</v>
      </c>
      <c r="AU544" s="35">
        <v>132.6</v>
      </c>
      <c r="AV544" s="35">
        <v>132.6</v>
      </c>
      <c r="AW544" s="35">
        <v>132.6</v>
      </c>
      <c r="AX544" s="35">
        <v>132.6</v>
      </c>
      <c r="AY544" s="35">
        <v>132.6</v>
      </c>
      <c r="AZ544" s="35">
        <v>128.30000000000001</v>
      </c>
      <c r="BA544" s="35">
        <v>128.30000000000001</v>
      </c>
      <c r="BB544" s="35">
        <v>128.30000000000001</v>
      </c>
      <c r="BC544" s="35">
        <v>128.30000000000001</v>
      </c>
      <c r="BD544" s="35">
        <v>128.30000000000001</v>
      </c>
      <c r="BE544" s="35">
        <v>128.30000000000001</v>
      </c>
      <c r="BF544" s="35">
        <v>128.30000000000001</v>
      </c>
      <c r="BG544" s="35">
        <v>128.30000000000001</v>
      </c>
      <c r="BH544" s="35">
        <v>128.9</v>
      </c>
      <c r="BI544" s="35">
        <v>131.1</v>
      </c>
      <c r="BJ544" s="35">
        <v>126.8</v>
      </c>
      <c r="BK544" s="35">
        <v>130.30000000000001</v>
      </c>
      <c r="BL544" s="35">
        <v>130.30000000000001</v>
      </c>
      <c r="BM544" s="35">
        <v>130.5</v>
      </c>
      <c r="BN544" s="35">
        <v>131.1</v>
      </c>
      <c r="BO544" s="35">
        <v>132.80000000000001</v>
      </c>
      <c r="BP544" s="35">
        <v>132.80000000000001</v>
      </c>
      <c r="BQ544" s="35">
        <v>132.80000000000001</v>
      </c>
      <c r="BR544" s="35">
        <v>132.80000000000001</v>
      </c>
      <c r="BS544" s="35">
        <v>132.80000000000001</v>
      </c>
      <c r="BT544" s="35">
        <v>132.80000000000001</v>
      </c>
      <c r="BU544" s="35">
        <v>132.80000000000001</v>
      </c>
      <c r="BV544" s="35">
        <v>132.80000000000001</v>
      </c>
      <c r="BW544" s="35">
        <v>132.80000000000001</v>
      </c>
      <c r="BX544" s="35">
        <v>135.19999999999999</v>
      </c>
      <c r="BY544" s="35">
        <v>138.9</v>
      </c>
      <c r="BZ544" s="35">
        <v>138.9</v>
      </c>
      <c r="CA544" s="35">
        <v>138.9</v>
      </c>
      <c r="CB544" s="35">
        <v>138.9</v>
      </c>
      <c r="CC544" s="35">
        <v>138.9</v>
      </c>
      <c r="CD544" s="35">
        <v>138.9</v>
      </c>
      <c r="CE544" s="35">
        <v>138.9</v>
      </c>
      <c r="CF544" s="35">
        <v>138.9</v>
      </c>
      <c r="CG544" s="35">
        <v>138.9</v>
      </c>
      <c r="CH544" s="35">
        <v>138.9</v>
      </c>
      <c r="CI544" s="35">
        <v>138.9</v>
      </c>
      <c r="CJ544" s="35">
        <v>142.1</v>
      </c>
      <c r="CK544" s="35">
        <v>145.19999999999999</v>
      </c>
      <c r="CL544" s="35">
        <v>145.19999999999999</v>
      </c>
    </row>
    <row r="545" spans="1:90">
      <c r="A545" s="43" t="s">
        <v>1117</v>
      </c>
      <c r="B545" s="43" t="s">
        <v>1118</v>
      </c>
      <c r="C545" s="34">
        <v>7.8100000000000001E-3</v>
      </c>
      <c r="D545" s="35">
        <v>104.9</v>
      </c>
      <c r="E545" s="35">
        <v>106.3</v>
      </c>
      <c r="F545" s="35">
        <v>106.3</v>
      </c>
      <c r="G545" s="35">
        <v>108.1</v>
      </c>
      <c r="H545" s="35">
        <v>108.1</v>
      </c>
      <c r="I545" s="35">
        <v>108.1</v>
      </c>
      <c r="J545" s="35">
        <v>108.1</v>
      </c>
      <c r="K545" s="35">
        <v>108.5</v>
      </c>
      <c r="L545" s="35">
        <v>108.5</v>
      </c>
      <c r="M545" s="35">
        <v>108.9</v>
      </c>
      <c r="N545" s="35">
        <v>109</v>
      </c>
      <c r="O545" s="35">
        <v>109</v>
      </c>
      <c r="P545" s="35">
        <v>110.2</v>
      </c>
      <c r="Q545" s="35">
        <v>110.2</v>
      </c>
      <c r="R545" s="35">
        <v>110.2</v>
      </c>
      <c r="S545" s="35">
        <v>111.2</v>
      </c>
      <c r="T545" s="35">
        <v>112.8</v>
      </c>
      <c r="U545" s="35">
        <v>113.2</v>
      </c>
      <c r="V545" s="35">
        <v>113.8</v>
      </c>
      <c r="W545" s="35">
        <v>113.9</v>
      </c>
      <c r="X545" s="35">
        <v>113.9</v>
      </c>
      <c r="Y545" s="35">
        <v>113.9</v>
      </c>
      <c r="Z545" s="35">
        <v>113.9</v>
      </c>
      <c r="AA545" s="35">
        <v>113.9</v>
      </c>
      <c r="AB545" s="35">
        <v>114.7</v>
      </c>
      <c r="AC545" s="35">
        <v>114.3</v>
      </c>
      <c r="AD545" s="35">
        <v>112.3</v>
      </c>
      <c r="AE545" s="35">
        <v>112.3</v>
      </c>
      <c r="AF545" s="35">
        <v>112.7</v>
      </c>
      <c r="AG545" s="35">
        <v>112.7</v>
      </c>
      <c r="AH545" s="35">
        <v>112.7</v>
      </c>
      <c r="AI545" s="35">
        <v>112.7</v>
      </c>
      <c r="AJ545" s="35">
        <v>112.7</v>
      </c>
      <c r="AK545" s="35">
        <v>112.7</v>
      </c>
      <c r="AL545" s="35">
        <v>112.7</v>
      </c>
      <c r="AM545" s="35">
        <v>113.2</v>
      </c>
      <c r="AN545" s="35">
        <v>114.4</v>
      </c>
      <c r="AO545" s="35">
        <v>114.4</v>
      </c>
      <c r="AP545" s="35">
        <v>114.8</v>
      </c>
      <c r="AQ545" s="35">
        <v>116.1</v>
      </c>
      <c r="AR545" s="35">
        <v>116.1</v>
      </c>
      <c r="AS545" s="35">
        <v>116.1</v>
      </c>
      <c r="AT545" s="35">
        <v>118.5</v>
      </c>
      <c r="AU545" s="35">
        <v>118.5</v>
      </c>
      <c r="AV545" s="35">
        <v>118.5</v>
      </c>
      <c r="AW545" s="35">
        <v>118.5</v>
      </c>
      <c r="AX545" s="35">
        <v>118.5</v>
      </c>
      <c r="AY545" s="35">
        <v>122.3</v>
      </c>
      <c r="AZ545" s="35">
        <v>123.4</v>
      </c>
      <c r="BA545" s="35">
        <v>123.3</v>
      </c>
      <c r="BB545" s="35">
        <v>123.1</v>
      </c>
      <c r="BC545" s="35">
        <v>124.2</v>
      </c>
      <c r="BD545" s="35">
        <v>123.9</v>
      </c>
      <c r="BE545" s="35">
        <v>123.9</v>
      </c>
      <c r="BF545" s="35">
        <v>124.1</v>
      </c>
      <c r="BG545" s="35">
        <v>125.3</v>
      </c>
      <c r="BH545" s="35">
        <v>126.8</v>
      </c>
      <c r="BI545" s="35">
        <v>127.3</v>
      </c>
      <c r="BJ545" s="35">
        <v>128.30000000000001</v>
      </c>
      <c r="BK545" s="35">
        <v>128.6</v>
      </c>
      <c r="BL545" s="35">
        <v>129.9</v>
      </c>
      <c r="BM545" s="35">
        <v>129.9</v>
      </c>
      <c r="BN545" s="35">
        <v>130.1</v>
      </c>
      <c r="BO545" s="35">
        <v>130.4</v>
      </c>
      <c r="BP545" s="35">
        <v>130.19999999999999</v>
      </c>
      <c r="BQ545" s="35">
        <v>130.1</v>
      </c>
      <c r="BR545" s="35">
        <v>130.1</v>
      </c>
      <c r="BS545" s="35">
        <v>130.1</v>
      </c>
      <c r="BT545" s="35">
        <v>130.1</v>
      </c>
      <c r="BU545" s="35">
        <v>130.1</v>
      </c>
      <c r="BV545" s="35">
        <v>130.1</v>
      </c>
      <c r="BW545" s="35">
        <v>130.1</v>
      </c>
      <c r="BX545" s="35">
        <v>130.4</v>
      </c>
      <c r="BY545" s="35">
        <v>130.80000000000001</v>
      </c>
      <c r="BZ545" s="35">
        <v>130.80000000000001</v>
      </c>
      <c r="CA545" s="35">
        <v>130.80000000000001</v>
      </c>
      <c r="CB545" s="35">
        <v>132.6</v>
      </c>
      <c r="CC545" s="35">
        <v>138.19999999999999</v>
      </c>
      <c r="CD545" s="35">
        <v>139.9</v>
      </c>
      <c r="CE545" s="35">
        <v>144.80000000000001</v>
      </c>
      <c r="CF545" s="35">
        <v>150.9</v>
      </c>
      <c r="CG545" s="35">
        <v>150.9</v>
      </c>
      <c r="CH545" s="35">
        <v>150.9</v>
      </c>
      <c r="CI545" s="35">
        <v>151.19999999999999</v>
      </c>
      <c r="CJ545" s="35">
        <v>151.6</v>
      </c>
      <c r="CK545" s="35">
        <v>149.80000000000001</v>
      </c>
      <c r="CL545" s="35">
        <v>151.30000000000001</v>
      </c>
    </row>
    <row r="546" spans="1:90">
      <c r="A546" s="43" t="s">
        <v>1119</v>
      </c>
      <c r="B546" s="43" t="s">
        <v>1120</v>
      </c>
      <c r="C546" s="34">
        <v>1.38646</v>
      </c>
      <c r="D546" s="35">
        <v>97.8</v>
      </c>
      <c r="E546" s="35">
        <v>100</v>
      </c>
      <c r="F546" s="35">
        <v>101.6</v>
      </c>
      <c r="G546" s="35">
        <v>102.2</v>
      </c>
      <c r="H546" s="35">
        <v>101.7</v>
      </c>
      <c r="I546" s="35">
        <v>100.1</v>
      </c>
      <c r="J546" s="35">
        <v>101.8</v>
      </c>
      <c r="K546" s="35">
        <v>101.2</v>
      </c>
      <c r="L546" s="35">
        <v>101.6</v>
      </c>
      <c r="M546" s="35">
        <v>101.5</v>
      </c>
      <c r="N546" s="35">
        <v>102</v>
      </c>
      <c r="O546" s="35">
        <v>101.6</v>
      </c>
      <c r="P546" s="35">
        <v>103.1</v>
      </c>
      <c r="Q546" s="35">
        <v>105</v>
      </c>
      <c r="R546" s="35">
        <v>106.3</v>
      </c>
      <c r="S546" s="35">
        <v>111.6</v>
      </c>
      <c r="T546" s="35">
        <v>113.7</v>
      </c>
      <c r="U546" s="35">
        <v>114.4</v>
      </c>
      <c r="V546" s="35">
        <v>115.9</v>
      </c>
      <c r="W546" s="35">
        <v>116.5</v>
      </c>
      <c r="X546" s="35">
        <v>116.7</v>
      </c>
      <c r="Y546" s="35">
        <v>117.5</v>
      </c>
      <c r="Z546" s="35">
        <v>119.6</v>
      </c>
      <c r="AA546" s="35">
        <v>120.7</v>
      </c>
      <c r="AB546" s="35">
        <v>124</v>
      </c>
      <c r="AC546" s="35">
        <v>125.9</v>
      </c>
      <c r="AD546" s="35">
        <v>130</v>
      </c>
      <c r="AE546" s="35">
        <v>135</v>
      </c>
      <c r="AF546" s="35">
        <v>135.69999999999999</v>
      </c>
      <c r="AG546" s="35">
        <v>137</v>
      </c>
      <c r="AH546" s="35">
        <v>137.69999999999999</v>
      </c>
      <c r="AI546" s="35">
        <v>138.19999999999999</v>
      </c>
      <c r="AJ546" s="35">
        <v>139.1</v>
      </c>
      <c r="AK546" s="35">
        <v>139.69999999999999</v>
      </c>
      <c r="AL546" s="35">
        <v>139.30000000000001</v>
      </c>
      <c r="AM546" s="35">
        <v>139.5</v>
      </c>
      <c r="AN546" s="35">
        <v>136.9</v>
      </c>
      <c r="AO546" s="35">
        <v>136.1</v>
      </c>
      <c r="AP546" s="35">
        <v>137.69999999999999</v>
      </c>
      <c r="AQ546" s="35">
        <v>135.69999999999999</v>
      </c>
      <c r="AR546" s="35">
        <v>135.80000000000001</v>
      </c>
      <c r="AS546" s="35">
        <v>134.69999999999999</v>
      </c>
      <c r="AT546" s="35">
        <v>136.80000000000001</v>
      </c>
      <c r="AU546" s="35">
        <v>137.69999999999999</v>
      </c>
      <c r="AV546" s="35">
        <v>136.5</v>
      </c>
      <c r="AW546" s="35">
        <v>135.6</v>
      </c>
      <c r="AX546" s="35">
        <v>138.30000000000001</v>
      </c>
      <c r="AY546" s="35">
        <v>138.6</v>
      </c>
      <c r="AZ546" s="35">
        <v>141.9</v>
      </c>
      <c r="BA546" s="35">
        <v>144.30000000000001</v>
      </c>
      <c r="BB546" s="35">
        <v>147.80000000000001</v>
      </c>
      <c r="BC546" s="35">
        <v>148.1</v>
      </c>
      <c r="BD546" s="35">
        <v>147.69999999999999</v>
      </c>
      <c r="BE546" s="35">
        <v>149.4</v>
      </c>
      <c r="BF546" s="35">
        <v>149.6</v>
      </c>
      <c r="BG546" s="35">
        <v>149.5</v>
      </c>
      <c r="BH546" s="35">
        <v>149.19999999999999</v>
      </c>
      <c r="BI546" s="35">
        <v>150.19999999999999</v>
      </c>
      <c r="BJ546" s="35">
        <v>148.5</v>
      </c>
      <c r="BK546" s="35">
        <v>146.5</v>
      </c>
      <c r="BL546" s="35">
        <v>147.80000000000001</v>
      </c>
      <c r="BM546" s="35">
        <v>150.5</v>
      </c>
      <c r="BN546" s="35">
        <v>151.19999999999999</v>
      </c>
      <c r="BO546" s="35">
        <v>151.6</v>
      </c>
      <c r="BP546" s="35">
        <v>152.19999999999999</v>
      </c>
      <c r="BQ546" s="35">
        <v>150.19999999999999</v>
      </c>
      <c r="BR546" s="35">
        <v>153.4</v>
      </c>
      <c r="BS546" s="35">
        <v>151.4</v>
      </c>
      <c r="BT546" s="35">
        <v>150.19999999999999</v>
      </c>
      <c r="BU546" s="35">
        <v>151.4</v>
      </c>
      <c r="BV546" s="35">
        <v>148.4</v>
      </c>
      <c r="BW546" s="35">
        <v>148.1</v>
      </c>
      <c r="BX546" s="35">
        <v>148.30000000000001</v>
      </c>
      <c r="BY546" s="35">
        <v>151.19999999999999</v>
      </c>
      <c r="BZ546" s="35">
        <v>153.69999999999999</v>
      </c>
      <c r="CA546" s="35">
        <v>154.30000000000001</v>
      </c>
      <c r="CB546" s="35">
        <v>155.30000000000001</v>
      </c>
      <c r="CC546" s="35">
        <v>153.6</v>
      </c>
      <c r="CD546" s="35">
        <v>153</v>
      </c>
      <c r="CE546" s="35">
        <v>151.9</v>
      </c>
      <c r="CF546" s="35">
        <v>152.5</v>
      </c>
      <c r="CG546" s="35">
        <v>157.5</v>
      </c>
      <c r="CH546" s="35">
        <v>160.6</v>
      </c>
      <c r="CI546" s="35">
        <v>161.30000000000001</v>
      </c>
      <c r="CJ546" s="35">
        <v>160.1</v>
      </c>
      <c r="CK546" s="35">
        <v>160.5</v>
      </c>
      <c r="CL546" s="35">
        <v>163.1</v>
      </c>
    </row>
    <row r="547" spans="1:90">
      <c r="A547" s="43" t="s">
        <v>1121</v>
      </c>
      <c r="B547" s="43" t="s">
        <v>1122</v>
      </c>
      <c r="C547" s="34">
        <v>1.2634700000000001</v>
      </c>
      <c r="D547" s="35">
        <v>97.7</v>
      </c>
      <c r="E547" s="35">
        <v>100.1</v>
      </c>
      <c r="F547" s="35">
        <v>101.8</v>
      </c>
      <c r="G547" s="35">
        <v>102.3</v>
      </c>
      <c r="H547" s="35">
        <v>101.7</v>
      </c>
      <c r="I547" s="35">
        <v>100.2</v>
      </c>
      <c r="J547" s="35">
        <v>102</v>
      </c>
      <c r="K547" s="35">
        <v>101.3</v>
      </c>
      <c r="L547" s="35">
        <v>101.6</v>
      </c>
      <c r="M547" s="35">
        <v>101.3</v>
      </c>
      <c r="N547" s="35">
        <v>102</v>
      </c>
      <c r="O547" s="35">
        <v>101.5</v>
      </c>
      <c r="P547" s="35">
        <v>102.2</v>
      </c>
      <c r="Q547" s="35">
        <v>104.3</v>
      </c>
      <c r="R547" s="35">
        <v>105.6</v>
      </c>
      <c r="S547" s="35">
        <v>111.1</v>
      </c>
      <c r="T547" s="35">
        <v>113.4</v>
      </c>
      <c r="U547" s="35">
        <v>114.1</v>
      </c>
      <c r="V547" s="35">
        <v>115.3</v>
      </c>
      <c r="W547" s="35">
        <v>116.1</v>
      </c>
      <c r="X547" s="35">
        <v>116.4</v>
      </c>
      <c r="Y547" s="35">
        <v>117.2</v>
      </c>
      <c r="Z547" s="35">
        <v>119.5</v>
      </c>
      <c r="AA547" s="35">
        <v>120.6</v>
      </c>
      <c r="AB547" s="35">
        <v>123.7</v>
      </c>
      <c r="AC547" s="35">
        <v>125.8</v>
      </c>
      <c r="AD547" s="35">
        <v>130.30000000000001</v>
      </c>
      <c r="AE547" s="35">
        <v>135.30000000000001</v>
      </c>
      <c r="AF547" s="35">
        <v>136.1</v>
      </c>
      <c r="AG547" s="35">
        <v>137.4</v>
      </c>
      <c r="AH547" s="35">
        <v>138.19999999999999</v>
      </c>
      <c r="AI547" s="35">
        <v>138.6</v>
      </c>
      <c r="AJ547" s="35">
        <v>139.4</v>
      </c>
      <c r="AK547" s="35">
        <v>140.19999999999999</v>
      </c>
      <c r="AL547" s="35">
        <v>139.80000000000001</v>
      </c>
      <c r="AM547" s="35">
        <v>139.9</v>
      </c>
      <c r="AN547" s="35">
        <v>137.1</v>
      </c>
      <c r="AO547" s="35">
        <v>136.1</v>
      </c>
      <c r="AP547" s="35">
        <v>137.9</v>
      </c>
      <c r="AQ547" s="35">
        <v>135.5</v>
      </c>
      <c r="AR547" s="35">
        <v>135.69999999999999</v>
      </c>
      <c r="AS547" s="35">
        <v>134.4</v>
      </c>
      <c r="AT547" s="35">
        <v>136.80000000000001</v>
      </c>
      <c r="AU547" s="35">
        <v>137.6</v>
      </c>
      <c r="AV547" s="35">
        <v>136.30000000000001</v>
      </c>
      <c r="AW547" s="35">
        <v>134.80000000000001</v>
      </c>
      <c r="AX547" s="35">
        <v>137.80000000000001</v>
      </c>
      <c r="AY547" s="35">
        <v>138</v>
      </c>
      <c r="AZ547" s="35">
        <v>141.6</v>
      </c>
      <c r="BA547" s="35">
        <v>144.19999999999999</v>
      </c>
      <c r="BB547" s="35">
        <v>147.9</v>
      </c>
      <c r="BC547" s="35">
        <v>147.9</v>
      </c>
      <c r="BD547" s="35">
        <v>147.4</v>
      </c>
      <c r="BE547" s="35">
        <v>149.19999999999999</v>
      </c>
      <c r="BF547" s="35">
        <v>149.5</v>
      </c>
      <c r="BG547" s="35">
        <v>149.30000000000001</v>
      </c>
      <c r="BH547" s="35">
        <v>149.1</v>
      </c>
      <c r="BI547" s="35">
        <v>150.19999999999999</v>
      </c>
      <c r="BJ547" s="35">
        <v>148.4</v>
      </c>
      <c r="BK547" s="35">
        <v>146.19999999999999</v>
      </c>
      <c r="BL547" s="35">
        <v>147.6</v>
      </c>
      <c r="BM547" s="35">
        <v>150.6</v>
      </c>
      <c r="BN547" s="35">
        <v>151.30000000000001</v>
      </c>
      <c r="BO547" s="35">
        <v>151.80000000000001</v>
      </c>
      <c r="BP547" s="35">
        <v>152.5</v>
      </c>
      <c r="BQ547" s="35">
        <v>150.30000000000001</v>
      </c>
      <c r="BR547" s="35">
        <v>153.80000000000001</v>
      </c>
      <c r="BS547" s="35">
        <v>151.6</v>
      </c>
      <c r="BT547" s="35">
        <v>150.30000000000001</v>
      </c>
      <c r="BU547" s="35">
        <v>151.5</v>
      </c>
      <c r="BV547" s="35">
        <v>148.30000000000001</v>
      </c>
      <c r="BW547" s="35">
        <v>147.80000000000001</v>
      </c>
      <c r="BX547" s="35">
        <v>147.9</v>
      </c>
      <c r="BY547" s="35">
        <v>150.9</v>
      </c>
      <c r="BZ547" s="35">
        <v>153.69999999999999</v>
      </c>
      <c r="CA547" s="35">
        <v>154.4</v>
      </c>
      <c r="CB547" s="35">
        <v>155.30000000000001</v>
      </c>
      <c r="CC547" s="35">
        <v>153.6</v>
      </c>
      <c r="CD547" s="35">
        <v>153</v>
      </c>
      <c r="CE547" s="35">
        <v>151.69999999999999</v>
      </c>
      <c r="CF547" s="35">
        <v>152.19999999999999</v>
      </c>
      <c r="CG547" s="35">
        <v>157.9</v>
      </c>
      <c r="CH547" s="35">
        <v>160.80000000000001</v>
      </c>
      <c r="CI547" s="35">
        <v>161.69999999999999</v>
      </c>
      <c r="CJ547" s="35">
        <v>160.1</v>
      </c>
      <c r="CK547" s="35">
        <v>160.4</v>
      </c>
      <c r="CL547" s="35">
        <v>163.1</v>
      </c>
    </row>
    <row r="548" spans="1:90">
      <c r="A548" s="43" t="s">
        <v>1123</v>
      </c>
      <c r="B548" s="43" t="s">
        <v>1124</v>
      </c>
      <c r="C548" s="34">
        <v>3.099E-2</v>
      </c>
      <c r="D548" s="35">
        <v>99.3</v>
      </c>
      <c r="E548" s="35">
        <v>100.8</v>
      </c>
      <c r="F548" s="35">
        <v>99.2</v>
      </c>
      <c r="G548" s="35">
        <v>99.5</v>
      </c>
      <c r="H548" s="35">
        <v>101.6</v>
      </c>
      <c r="I548" s="35">
        <v>95.8</v>
      </c>
      <c r="J548" s="35">
        <v>94.6</v>
      </c>
      <c r="K548" s="35">
        <v>99.4</v>
      </c>
      <c r="L548" s="35">
        <v>99.8</v>
      </c>
      <c r="M548" s="35">
        <v>107</v>
      </c>
      <c r="N548" s="35">
        <v>103.7</v>
      </c>
      <c r="O548" s="35">
        <v>108.3</v>
      </c>
      <c r="P548" s="35">
        <v>109.9</v>
      </c>
      <c r="Q548" s="35">
        <v>109.9</v>
      </c>
      <c r="R548" s="35">
        <v>111</v>
      </c>
      <c r="S548" s="35">
        <v>115.8</v>
      </c>
      <c r="T548" s="35">
        <v>114</v>
      </c>
      <c r="U548" s="35">
        <v>114.8</v>
      </c>
      <c r="V548" s="35">
        <v>122.6</v>
      </c>
      <c r="W548" s="35">
        <v>124.5</v>
      </c>
      <c r="X548" s="35">
        <v>115.8</v>
      </c>
      <c r="Y548" s="35">
        <v>116.8</v>
      </c>
      <c r="Z548" s="35">
        <v>117.7</v>
      </c>
      <c r="AA548" s="35">
        <v>117.7</v>
      </c>
      <c r="AB548" s="35">
        <v>117.8</v>
      </c>
      <c r="AC548" s="35">
        <v>117.8</v>
      </c>
      <c r="AD548" s="35">
        <v>118.2</v>
      </c>
      <c r="AE548" s="35">
        <v>118.3</v>
      </c>
      <c r="AF548" s="35">
        <v>117.9</v>
      </c>
      <c r="AG548" s="35">
        <v>118.2</v>
      </c>
      <c r="AH548" s="35">
        <v>118.2</v>
      </c>
      <c r="AI548" s="35">
        <v>119.9</v>
      </c>
      <c r="AJ548" s="35">
        <v>129.4</v>
      </c>
      <c r="AK548" s="35">
        <v>123.7</v>
      </c>
      <c r="AL548" s="35">
        <v>124.2</v>
      </c>
      <c r="AM548" s="35">
        <v>131.9</v>
      </c>
      <c r="AN548" s="35">
        <v>140.9</v>
      </c>
      <c r="AO548" s="35">
        <v>141.69999999999999</v>
      </c>
      <c r="AP548" s="35">
        <v>141.80000000000001</v>
      </c>
      <c r="AQ548" s="35">
        <v>142.1</v>
      </c>
      <c r="AR548" s="35">
        <v>144</v>
      </c>
      <c r="AS548" s="35">
        <v>145.5</v>
      </c>
      <c r="AT548" s="35">
        <v>147.9</v>
      </c>
      <c r="AU548" s="35">
        <v>150.9</v>
      </c>
      <c r="AV548" s="35">
        <v>151.5</v>
      </c>
      <c r="AW548" s="35">
        <v>153.19999999999999</v>
      </c>
      <c r="AX548" s="35">
        <v>153.19999999999999</v>
      </c>
      <c r="AY548" s="35">
        <v>152.4</v>
      </c>
      <c r="AZ548" s="35">
        <v>153.30000000000001</v>
      </c>
      <c r="BA548" s="35">
        <v>153.1</v>
      </c>
      <c r="BB548" s="35">
        <v>152.30000000000001</v>
      </c>
      <c r="BC548" s="35">
        <v>152.19999999999999</v>
      </c>
      <c r="BD548" s="35">
        <v>152.30000000000001</v>
      </c>
      <c r="BE548" s="35">
        <v>151.9</v>
      </c>
      <c r="BF548" s="35">
        <v>153.19999999999999</v>
      </c>
      <c r="BG548" s="35">
        <v>153</v>
      </c>
      <c r="BH548" s="35">
        <v>153.19999999999999</v>
      </c>
      <c r="BI548" s="35">
        <v>153.1</v>
      </c>
      <c r="BJ548" s="35">
        <v>154</v>
      </c>
      <c r="BK548" s="35">
        <v>154.6</v>
      </c>
      <c r="BL548" s="35">
        <v>154.9</v>
      </c>
      <c r="BM548" s="35">
        <v>155.4</v>
      </c>
      <c r="BN548" s="35">
        <v>155.4</v>
      </c>
      <c r="BO548" s="35">
        <v>153.30000000000001</v>
      </c>
      <c r="BP548" s="35">
        <v>153.30000000000001</v>
      </c>
      <c r="BQ548" s="35">
        <v>153.80000000000001</v>
      </c>
      <c r="BR548" s="35">
        <v>154.30000000000001</v>
      </c>
      <c r="BS548" s="35">
        <v>154.30000000000001</v>
      </c>
      <c r="BT548" s="35">
        <v>154.30000000000001</v>
      </c>
      <c r="BU548" s="35">
        <v>154.30000000000001</v>
      </c>
      <c r="BV548" s="35">
        <v>154.30000000000001</v>
      </c>
      <c r="BW548" s="35">
        <v>154.30000000000001</v>
      </c>
      <c r="BX548" s="35">
        <v>159</v>
      </c>
      <c r="BY548" s="35">
        <v>160.30000000000001</v>
      </c>
      <c r="BZ548" s="35">
        <v>158.4</v>
      </c>
      <c r="CA548" s="35">
        <v>158.4</v>
      </c>
      <c r="CB548" s="35">
        <v>153.4</v>
      </c>
      <c r="CC548" s="35">
        <v>152.80000000000001</v>
      </c>
      <c r="CD548" s="35">
        <v>154</v>
      </c>
      <c r="CE548" s="35">
        <v>156</v>
      </c>
      <c r="CF548" s="35">
        <v>158</v>
      </c>
      <c r="CG548" s="35">
        <v>158</v>
      </c>
      <c r="CH548" s="35">
        <v>158.80000000000001</v>
      </c>
      <c r="CI548" s="35">
        <v>158.80000000000001</v>
      </c>
      <c r="CJ548" s="35">
        <v>162.80000000000001</v>
      </c>
      <c r="CK548" s="35">
        <v>162.80000000000001</v>
      </c>
      <c r="CL548" s="35">
        <v>163.1</v>
      </c>
    </row>
    <row r="549" spans="1:90">
      <c r="A549" s="43" t="s">
        <v>1125</v>
      </c>
      <c r="B549" s="43" t="s">
        <v>1126</v>
      </c>
      <c r="C549" s="34">
        <v>7.7829999999999996E-2</v>
      </c>
      <c r="D549" s="35">
        <v>99.8</v>
      </c>
      <c r="E549" s="35">
        <v>99.5</v>
      </c>
      <c r="F549" s="35">
        <v>100.1</v>
      </c>
      <c r="G549" s="35">
        <v>103.2</v>
      </c>
      <c r="H549" s="35">
        <v>102.5</v>
      </c>
      <c r="I549" s="35">
        <v>102.5</v>
      </c>
      <c r="J549" s="35">
        <v>102.3</v>
      </c>
      <c r="K549" s="35">
        <v>101.8</v>
      </c>
      <c r="L549" s="35">
        <v>102.4</v>
      </c>
      <c r="M549" s="35">
        <v>103.5</v>
      </c>
      <c r="N549" s="35">
        <v>103.8</v>
      </c>
      <c r="O549" s="35">
        <v>101.4</v>
      </c>
      <c r="P549" s="35">
        <v>114.7</v>
      </c>
      <c r="Q549" s="35">
        <v>114.7</v>
      </c>
      <c r="R549" s="35">
        <v>116.1</v>
      </c>
      <c r="S549" s="35">
        <v>121.5</v>
      </c>
      <c r="T549" s="35">
        <v>120.9</v>
      </c>
      <c r="U549" s="35">
        <v>122.1</v>
      </c>
      <c r="V549" s="35">
        <v>125.2</v>
      </c>
      <c r="W549" s="35">
        <v>122.9</v>
      </c>
      <c r="X549" s="35">
        <v>123.8</v>
      </c>
      <c r="Y549" s="35">
        <v>125</v>
      </c>
      <c r="Z549" s="35">
        <v>124.7</v>
      </c>
      <c r="AA549" s="35">
        <v>126.5</v>
      </c>
      <c r="AB549" s="35">
        <v>133.30000000000001</v>
      </c>
      <c r="AC549" s="35">
        <v>133.4</v>
      </c>
      <c r="AD549" s="35">
        <v>133.5</v>
      </c>
      <c r="AE549" s="35">
        <v>140.69999999999999</v>
      </c>
      <c r="AF549" s="35">
        <v>140.6</v>
      </c>
      <c r="AG549" s="35">
        <v>140.69999999999999</v>
      </c>
      <c r="AH549" s="35">
        <v>141.4</v>
      </c>
      <c r="AI549" s="35">
        <v>142.80000000000001</v>
      </c>
      <c r="AJ549" s="35">
        <v>140.1</v>
      </c>
      <c r="AK549" s="35">
        <v>140.9</v>
      </c>
      <c r="AL549" s="35">
        <v>139.69999999999999</v>
      </c>
      <c r="AM549" s="35">
        <v>138.6</v>
      </c>
      <c r="AN549" s="35">
        <v>135.80000000000001</v>
      </c>
      <c r="AO549" s="35">
        <v>135.19999999999999</v>
      </c>
      <c r="AP549" s="35">
        <v>135.6</v>
      </c>
      <c r="AQ549" s="35">
        <v>138.1</v>
      </c>
      <c r="AR549" s="35">
        <v>136.5</v>
      </c>
      <c r="AS549" s="35">
        <v>136</v>
      </c>
      <c r="AT549" s="35">
        <v>134.80000000000001</v>
      </c>
      <c r="AU549" s="35">
        <v>135.4</v>
      </c>
      <c r="AV549" s="35">
        <v>135.4</v>
      </c>
      <c r="AW549" s="35">
        <v>140.80000000000001</v>
      </c>
      <c r="AX549" s="35">
        <v>141.69999999999999</v>
      </c>
      <c r="AY549" s="35">
        <v>144.4</v>
      </c>
      <c r="AZ549" s="35">
        <v>144.6</v>
      </c>
      <c r="BA549" s="35">
        <v>144.4</v>
      </c>
      <c r="BB549" s="35">
        <v>147.6</v>
      </c>
      <c r="BC549" s="35">
        <v>153.6</v>
      </c>
      <c r="BD549" s="35">
        <v>153.80000000000001</v>
      </c>
      <c r="BE549" s="35">
        <v>154.19999999999999</v>
      </c>
      <c r="BF549" s="35">
        <v>154</v>
      </c>
      <c r="BG549" s="35">
        <v>154.30000000000001</v>
      </c>
      <c r="BH549" s="35">
        <v>153.1</v>
      </c>
      <c r="BI549" s="35">
        <v>151.6</v>
      </c>
      <c r="BJ549" s="35">
        <v>150.6</v>
      </c>
      <c r="BK549" s="35">
        <v>150.4</v>
      </c>
      <c r="BL549" s="35">
        <v>150.9</v>
      </c>
      <c r="BM549" s="35">
        <v>150.19999999999999</v>
      </c>
      <c r="BN549" s="35">
        <v>150.1</v>
      </c>
      <c r="BO549" s="35">
        <v>150.1</v>
      </c>
      <c r="BP549" s="35">
        <v>150.1</v>
      </c>
      <c r="BQ549" s="35">
        <v>150.1</v>
      </c>
      <c r="BR549" s="35">
        <v>150.1</v>
      </c>
      <c r="BS549" s="35">
        <v>150.1</v>
      </c>
      <c r="BT549" s="35">
        <v>150.1</v>
      </c>
      <c r="BU549" s="35">
        <v>150.1</v>
      </c>
      <c r="BV549" s="35">
        <v>150.1</v>
      </c>
      <c r="BW549" s="35">
        <v>151.19999999999999</v>
      </c>
      <c r="BX549" s="35">
        <v>152.5</v>
      </c>
      <c r="BY549" s="35">
        <v>153.9</v>
      </c>
      <c r="BZ549" s="35">
        <v>153.9</v>
      </c>
      <c r="CA549" s="35">
        <v>153.9</v>
      </c>
      <c r="CB549" s="35">
        <v>156.69999999999999</v>
      </c>
      <c r="CC549" s="35">
        <v>155.1</v>
      </c>
      <c r="CD549" s="35">
        <v>155.30000000000001</v>
      </c>
      <c r="CE549" s="35">
        <v>154.9</v>
      </c>
      <c r="CF549" s="35">
        <v>156.1</v>
      </c>
      <c r="CG549" s="35">
        <v>153.19999999999999</v>
      </c>
      <c r="CH549" s="35">
        <v>159.9</v>
      </c>
      <c r="CI549" s="35">
        <v>158.30000000000001</v>
      </c>
      <c r="CJ549" s="35">
        <v>160.30000000000001</v>
      </c>
      <c r="CK549" s="35">
        <v>162.30000000000001</v>
      </c>
      <c r="CL549" s="35">
        <v>163.80000000000001</v>
      </c>
    </row>
    <row r="550" spans="1:90">
      <c r="A550" s="43" t="s">
        <v>1127</v>
      </c>
      <c r="B550" s="43" t="s">
        <v>1128</v>
      </c>
      <c r="C550" s="34">
        <v>1.417E-2</v>
      </c>
      <c r="D550" s="35">
        <v>96.1</v>
      </c>
      <c r="E550" s="35">
        <v>96.1</v>
      </c>
      <c r="F550" s="35">
        <v>96.1</v>
      </c>
      <c r="G550" s="35">
        <v>94.1</v>
      </c>
      <c r="H550" s="35">
        <v>94.7</v>
      </c>
      <c r="I550" s="35">
        <v>94.5</v>
      </c>
      <c r="J550" s="35">
        <v>96.2</v>
      </c>
      <c r="K550" s="35">
        <v>95.1</v>
      </c>
      <c r="L550" s="35">
        <v>95.1</v>
      </c>
      <c r="M550" s="35">
        <v>95.6</v>
      </c>
      <c r="N550" s="35">
        <v>95.3</v>
      </c>
      <c r="O550" s="35">
        <v>96</v>
      </c>
      <c r="P550" s="35">
        <v>109.1</v>
      </c>
      <c r="Q550" s="35">
        <v>101.6</v>
      </c>
      <c r="R550" s="35">
        <v>101.7</v>
      </c>
      <c r="S550" s="35">
        <v>101</v>
      </c>
      <c r="T550" s="35">
        <v>101.8</v>
      </c>
      <c r="U550" s="35">
        <v>102.2</v>
      </c>
      <c r="V550" s="35">
        <v>102.2</v>
      </c>
      <c r="W550" s="35">
        <v>102.2</v>
      </c>
      <c r="X550" s="35">
        <v>103.2</v>
      </c>
      <c r="Y550" s="35">
        <v>103.2</v>
      </c>
      <c r="Z550" s="35">
        <v>104.3</v>
      </c>
      <c r="AA550" s="35">
        <v>104.3</v>
      </c>
      <c r="AB550" s="35">
        <v>114.4</v>
      </c>
      <c r="AC550" s="35">
        <v>114.4</v>
      </c>
      <c r="AD550" s="35">
        <v>114.2</v>
      </c>
      <c r="AE550" s="35">
        <v>116.4</v>
      </c>
      <c r="AF550" s="35">
        <v>117.8</v>
      </c>
      <c r="AG550" s="35">
        <v>117.8</v>
      </c>
      <c r="AH550" s="35">
        <v>118.8</v>
      </c>
      <c r="AI550" s="35">
        <v>119.2</v>
      </c>
      <c r="AJ550" s="35">
        <v>119.2</v>
      </c>
      <c r="AK550" s="35">
        <v>119.2</v>
      </c>
      <c r="AL550" s="35">
        <v>119.2</v>
      </c>
      <c r="AM550" s="35">
        <v>123.6</v>
      </c>
      <c r="AN550" s="35">
        <v>123.2</v>
      </c>
      <c r="AO550" s="35">
        <v>124.2</v>
      </c>
      <c r="AP550" s="35">
        <v>126.2</v>
      </c>
      <c r="AQ550" s="35">
        <v>126.2</v>
      </c>
      <c r="AR550" s="35">
        <v>127</v>
      </c>
      <c r="AS550" s="35">
        <v>128.69999999999999</v>
      </c>
      <c r="AT550" s="35">
        <v>129.6</v>
      </c>
      <c r="AU550" s="35">
        <v>133.69999999999999</v>
      </c>
      <c r="AV550" s="35">
        <v>133.9</v>
      </c>
      <c r="AW550" s="35">
        <v>132.9</v>
      </c>
      <c r="AX550" s="35">
        <v>130.6</v>
      </c>
      <c r="AY550" s="35">
        <v>128.5</v>
      </c>
      <c r="AZ550" s="35">
        <v>128.30000000000001</v>
      </c>
      <c r="BA550" s="35">
        <v>127.5</v>
      </c>
      <c r="BB550" s="35">
        <v>127.5</v>
      </c>
      <c r="BC550" s="35">
        <v>128.6</v>
      </c>
      <c r="BD550" s="35">
        <v>129.4</v>
      </c>
      <c r="BE550" s="35">
        <v>131</v>
      </c>
      <c r="BF550" s="35">
        <v>130.1</v>
      </c>
      <c r="BG550" s="35">
        <v>134.5</v>
      </c>
      <c r="BH550" s="35">
        <v>131.80000000000001</v>
      </c>
      <c r="BI550" s="35">
        <v>133.6</v>
      </c>
      <c r="BJ550" s="35">
        <v>135.4</v>
      </c>
      <c r="BK550" s="35">
        <v>135.4</v>
      </c>
      <c r="BL550" s="35">
        <v>136.1</v>
      </c>
      <c r="BM550" s="35">
        <v>137.1</v>
      </c>
      <c r="BN550" s="35">
        <v>137.1</v>
      </c>
      <c r="BO550" s="35">
        <v>137.1</v>
      </c>
      <c r="BP550" s="35">
        <v>136.80000000000001</v>
      </c>
      <c r="BQ550" s="35">
        <v>136.80000000000001</v>
      </c>
      <c r="BR550" s="35">
        <v>136.80000000000001</v>
      </c>
      <c r="BS550" s="35">
        <v>136.80000000000001</v>
      </c>
      <c r="BT550" s="35">
        <v>136.80000000000001</v>
      </c>
      <c r="BU550" s="35">
        <v>136.80000000000001</v>
      </c>
      <c r="BV550" s="35">
        <v>136.80000000000001</v>
      </c>
      <c r="BW550" s="35">
        <v>140.6</v>
      </c>
      <c r="BX550" s="35">
        <v>144</v>
      </c>
      <c r="BY550" s="35">
        <v>144</v>
      </c>
      <c r="BZ550" s="35">
        <v>145.6</v>
      </c>
      <c r="CA550" s="35">
        <v>145.6</v>
      </c>
      <c r="CB550" s="35">
        <v>145.6</v>
      </c>
      <c r="CC550" s="35">
        <v>143</v>
      </c>
      <c r="CD550" s="35">
        <v>143</v>
      </c>
      <c r="CE550" s="35">
        <v>144.80000000000001</v>
      </c>
      <c r="CF550" s="35">
        <v>146.69999999999999</v>
      </c>
      <c r="CG550" s="35">
        <v>147.30000000000001</v>
      </c>
      <c r="CH550" s="35">
        <v>148</v>
      </c>
      <c r="CI550" s="35">
        <v>147.6</v>
      </c>
      <c r="CJ550" s="35">
        <v>157.4</v>
      </c>
      <c r="CK550" s="35">
        <v>158</v>
      </c>
      <c r="CL550" s="35">
        <v>158.69999999999999</v>
      </c>
    </row>
    <row r="551" spans="1:90">
      <c r="A551" s="43" t="s">
        <v>1129</v>
      </c>
      <c r="B551" s="43" t="s">
        <v>1130</v>
      </c>
      <c r="C551" s="34">
        <v>0.25583</v>
      </c>
      <c r="D551" s="35">
        <v>101.3</v>
      </c>
      <c r="E551" s="35">
        <v>100.6</v>
      </c>
      <c r="F551" s="35">
        <v>101.6</v>
      </c>
      <c r="G551" s="35">
        <v>103.3</v>
      </c>
      <c r="H551" s="35">
        <v>104.9</v>
      </c>
      <c r="I551" s="35">
        <v>105.3</v>
      </c>
      <c r="J551" s="35">
        <v>104.4</v>
      </c>
      <c r="K551" s="35">
        <v>104.1</v>
      </c>
      <c r="L551" s="35">
        <v>103.1</v>
      </c>
      <c r="M551" s="35">
        <v>103.8</v>
      </c>
      <c r="N551" s="35">
        <v>104.9</v>
      </c>
      <c r="O551" s="35">
        <v>104.2</v>
      </c>
      <c r="P551" s="35">
        <v>103.9</v>
      </c>
      <c r="Q551" s="35">
        <v>104.1</v>
      </c>
      <c r="R551" s="35">
        <v>105.1</v>
      </c>
      <c r="S551" s="35">
        <v>110.6</v>
      </c>
      <c r="T551" s="35">
        <v>110.7</v>
      </c>
      <c r="U551" s="35">
        <v>111.1</v>
      </c>
      <c r="V551" s="35">
        <v>110.8</v>
      </c>
      <c r="W551" s="35">
        <v>110.7</v>
      </c>
      <c r="X551" s="35">
        <v>111.1</v>
      </c>
      <c r="Y551" s="35">
        <v>111</v>
      </c>
      <c r="Z551" s="35">
        <v>110.8</v>
      </c>
      <c r="AA551" s="35">
        <v>112.2</v>
      </c>
      <c r="AB551" s="35">
        <v>112.6</v>
      </c>
      <c r="AC551" s="35">
        <v>111.4</v>
      </c>
      <c r="AD551" s="35">
        <v>114.6</v>
      </c>
      <c r="AE551" s="35">
        <v>115.8</v>
      </c>
      <c r="AF551" s="35">
        <v>115.7</v>
      </c>
      <c r="AG551" s="35">
        <v>116.2</v>
      </c>
      <c r="AH551" s="35">
        <v>115.8</v>
      </c>
      <c r="AI551" s="35">
        <v>115.3</v>
      </c>
      <c r="AJ551" s="35">
        <v>115.3</v>
      </c>
      <c r="AK551" s="35">
        <v>116.9</v>
      </c>
      <c r="AL551" s="35">
        <v>116.9</v>
      </c>
      <c r="AM551" s="35">
        <v>117.1</v>
      </c>
      <c r="AN551" s="35">
        <v>117.7</v>
      </c>
      <c r="AO551" s="35">
        <v>116.9</v>
      </c>
      <c r="AP551" s="35">
        <v>119.1</v>
      </c>
      <c r="AQ551" s="35">
        <v>120.7</v>
      </c>
      <c r="AR551" s="35">
        <v>121.1</v>
      </c>
      <c r="AS551" s="35">
        <v>121.1</v>
      </c>
      <c r="AT551" s="35">
        <v>121.1</v>
      </c>
      <c r="AU551" s="35">
        <v>121.1</v>
      </c>
      <c r="AV551" s="35">
        <v>123.2</v>
      </c>
      <c r="AW551" s="35">
        <v>123.8</v>
      </c>
      <c r="AX551" s="35">
        <v>124.2</v>
      </c>
      <c r="AY551" s="35">
        <v>124.4</v>
      </c>
      <c r="AZ551" s="35">
        <v>125.8</v>
      </c>
      <c r="BA551" s="35">
        <v>126.9</v>
      </c>
      <c r="BB551" s="35">
        <v>128.6</v>
      </c>
      <c r="BC551" s="35">
        <v>128.69999999999999</v>
      </c>
      <c r="BD551" s="35">
        <v>130.6</v>
      </c>
      <c r="BE551" s="35">
        <v>129.19999999999999</v>
      </c>
      <c r="BF551" s="35">
        <v>129.69999999999999</v>
      </c>
      <c r="BG551" s="35">
        <v>131.19999999999999</v>
      </c>
      <c r="BH551" s="35">
        <v>131.80000000000001</v>
      </c>
      <c r="BI551" s="35">
        <v>131</v>
      </c>
      <c r="BJ551" s="35">
        <v>129.4</v>
      </c>
      <c r="BK551" s="35">
        <v>129.19999999999999</v>
      </c>
      <c r="BL551" s="35">
        <v>129</v>
      </c>
      <c r="BM551" s="35">
        <v>129.30000000000001</v>
      </c>
      <c r="BN551" s="35">
        <v>129.5</v>
      </c>
      <c r="BO551" s="35">
        <v>132.69999999999999</v>
      </c>
      <c r="BP551" s="35">
        <v>133.9</v>
      </c>
      <c r="BQ551" s="35">
        <v>135.5</v>
      </c>
      <c r="BR551" s="35">
        <v>135.5</v>
      </c>
      <c r="BS551" s="35">
        <v>136</v>
      </c>
      <c r="BT551" s="35">
        <v>135.80000000000001</v>
      </c>
      <c r="BU551" s="35">
        <v>145.4</v>
      </c>
      <c r="BV551" s="35">
        <v>148.80000000000001</v>
      </c>
      <c r="BW551" s="35">
        <v>146.6</v>
      </c>
      <c r="BX551" s="35">
        <v>146.4</v>
      </c>
      <c r="BY551" s="35">
        <v>146.80000000000001</v>
      </c>
      <c r="BZ551" s="35">
        <v>148.30000000000001</v>
      </c>
      <c r="CA551" s="35">
        <v>150.19999999999999</v>
      </c>
      <c r="CB551" s="35">
        <v>148.9</v>
      </c>
      <c r="CC551" s="35">
        <v>149.1</v>
      </c>
      <c r="CD551" s="35">
        <v>149.5</v>
      </c>
      <c r="CE551" s="35">
        <v>149.19999999999999</v>
      </c>
      <c r="CF551" s="35">
        <v>149.5</v>
      </c>
      <c r="CG551" s="35">
        <v>150.6</v>
      </c>
      <c r="CH551" s="35">
        <v>150.80000000000001</v>
      </c>
      <c r="CI551" s="35">
        <v>150.9</v>
      </c>
      <c r="CJ551" s="35">
        <v>152.4</v>
      </c>
      <c r="CK551" s="35">
        <v>153</v>
      </c>
      <c r="CL551" s="35">
        <v>155.30000000000001</v>
      </c>
    </row>
    <row r="552" spans="1:90">
      <c r="A552" s="43" t="s">
        <v>1131</v>
      </c>
      <c r="B552" s="43" t="s">
        <v>1132</v>
      </c>
      <c r="C552" s="34">
        <v>6.0299999999999999E-2</v>
      </c>
      <c r="D552" s="35">
        <v>100.3</v>
      </c>
      <c r="E552" s="35">
        <v>100.3</v>
      </c>
      <c r="F552" s="35">
        <v>100.3</v>
      </c>
      <c r="G552" s="35">
        <v>105.7</v>
      </c>
      <c r="H552" s="35">
        <v>107.9</v>
      </c>
      <c r="I552" s="35">
        <v>107.9</v>
      </c>
      <c r="J552" s="35">
        <v>107.9</v>
      </c>
      <c r="K552" s="35">
        <v>107.9</v>
      </c>
      <c r="L552" s="35">
        <v>107.9</v>
      </c>
      <c r="M552" s="35">
        <v>107.9</v>
      </c>
      <c r="N552" s="35">
        <v>109</v>
      </c>
      <c r="O552" s="35">
        <v>109</v>
      </c>
      <c r="P552" s="35">
        <v>109</v>
      </c>
      <c r="Q552" s="35">
        <v>109</v>
      </c>
      <c r="R552" s="35">
        <v>109</v>
      </c>
      <c r="S552" s="35">
        <v>119.1</v>
      </c>
      <c r="T552" s="35">
        <v>121.8</v>
      </c>
      <c r="U552" s="35">
        <v>121.8</v>
      </c>
      <c r="V552" s="35">
        <v>123.9</v>
      </c>
      <c r="W552" s="35">
        <v>123.9</v>
      </c>
      <c r="X552" s="35">
        <v>123.9</v>
      </c>
      <c r="Y552" s="35">
        <v>123.9</v>
      </c>
      <c r="Z552" s="35">
        <v>123.9</v>
      </c>
      <c r="AA552" s="35">
        <v>123.9</v>
      </c>
      <c r="AB552" s="35">
        <v>123.9</v>
      </c>
      <c r="AC552" s="35">
        <v>123.9</v>
      </c>
      <c r="AD552" s="35">
        <v>128.4</v>
      </c>
      <c r="AE552" s="35">
        <v>127.7</v>
      </c>
      <c r="AF552" s="35">
        <v>132.6</v>
      </c>
      <c r="AG552" s="35">
        <v>134</v>
      </c>
      <c r="AH552" s="35">
        <v>134</v>
      </c>
      <c r="AI552" s="35">
        <v>134</v>
      </c>
      <c r="AJ552" s="35">
        <v>134</v>
      </c>
      <c r="AK552" s="35">
        <v>136.30000000000001</v>
      </c>
      <c r="AL552" s="35">
        <v>136.30000000000001</v>
      </c>
      <c r="AM552" s="35">
        <v>136.30000000000001</v>
      </c>
      <c r="AN552" s="35">
        <v>136.30000000000001</v>
      </c>
      <c r="AO552" s="35">
        <v>131.6</v>
      </c>
      <c r="AP552" s="35">
        <v>138.30000000000001</v>
      </c>
      <c r="AQ552" s="35">
        <v>142.1</v>
      </c>
      <c r="AR552" s="35">
        <v>142.1</v>
      </c>
      <c r="AS552" s="35">
        <v>142.1</v>
      </c>
      <c r="AT552" s="35">
        <v>142.19999999999999</v>
      </c>
      <c r="AU552" s="35">
        <v>142.6</v>
      </c>
      <c r="AV552" s="35">
        <v>153.1</v>
      </c>
      <c r="AW552" s="35">
        <v>153.1</v>
      </c>
      <c r="AX552" s="35">
        <v>153.1</v>
      </c>
      <c r="AY552" s="35">
        <v>153.1</v>
      </c>
      <c r="AZ552" s="35">
        <v>158.69999999999999</v>
      </c>
      <c r="BA552" s="35">
        <v>160.80000000000001</v>
      </c>
      <c r="BB552" s="35">
        <v>166.2</v>
      </c>
      <c r="BC552" s="35">
        <v>158.1</v>
      </c>
      <c r="BD552" s="35">
        <v>163.4</v>
      </c>
      <c r="BE552" s="35">
        <v>160.80000000000001</v>
      </c>
      <c r="BF552" s="35">
        <v>159.69999999999999</v>
      </c>
      <c r="BG552" s="35">
        <v>163</v>
      </c>
      <c r="BH552" s="35">
        <v>162.1</v>
      </c>
      <c r="BI552" s="35">
        <v>162.80000000000001</v>
      </c>
      <c r="BJ552" s="35">
        <v>158.6</v>
      </c>
      <c r="BK552" s="35">
        <v>157.9</v>
      </c>
      <c r="BL552" s="35">
        <v>160.30000000000001</v>
      </c>
      <c r="BM552" s="35">
        <v>160.5</v>
      </c>
      <c r="BN552" s="35">
        <v>154.9</v>
      </c>
      <c r="BO552" s="35">
        <v>155.6</v>
      </c>
      <c r="BP552" s="35">
        <v>155.6</v>
      </c>
      <c r="BQ552" s="35">
        <v>155.6</v>
      </c>
      <c r="BR552" s="35">
        <v>155.6</v>
      </c>
      <c r="BS552" s="35">
        <v>155.6</v>
      </c>
      <c r="BT552" s="35">
        <v>155.6</v>
      </c>
      <c r="BU552" s="35">
        <v>155.6</v>
      </c>
      <c r="BV552" s="35">
        <v>155.6</v>
      </c>
      <c r="BW552" s="35">
        <v>154.80000000000001</v>
      </c>
      <c r="BX552" s="35">
        <v>147.30000000000001</v>
      </c>
      <c r="BY552" s="35">
        <v>148</v>
      </c>
      <c r="BZ552" s="35">
        <v>145</v>
      </c>
      <c r="CA552" s="35">
        <v>145.19999999999999</v>
      </c>
      <c r="CB552" s="35">
        <v>141.9</v>
      </c>
      <c r="CC552" s="35">
        <v>141.80000000000001</v>
      </c>
      <c r="CD552" s="35">
        <v>142.4</v>
      </c>
      <c r="CE552" s="35">
        <v>142.69999999999999</v>
      </c>
      <c r="CF552" s="35">
        <v>143.19999999999999</v>
      </c>
      <c r="CG552" s="35">
        <v>146.5</v>
      </c>
      <c r="CH552" s="35">
        <v>145.5</v>
      </c>
      <c r="CI552" s="35">
        <v>144.69999999999999</v>
      </c>
      <c r="CJ552" s="35">
        <v>146.5</v>
      </c>
      <c r="CK552" s="35">
        <v>144.6</v>
      </c>
      <c r="CL552" s="35">
        <v>147.80000000000001</v>
      </c>
    </row>
    <row r="553" spans="1:90">
      <c r="A553" s="43" t="s">
        <v>1133</v>
      </c>
      <c r="B553" s="43" t="s">
        <v>1134</v>
      </c>
      <c r="C553" s="34">
        <v>7.1500000000000001E-3</v>
      </c>
      <c r="D553" s="35">
        <v>101.2</v>
      </c>
      <c r="E553" s="35">
        <v>101.2</v>
      </c>
      <c r="F553" s="35">
        <v>101.2</v>
      </c>
      <c r="G553" s="35">
        <v>107.1</v>
      </c>
      <c r="H553" s="35">
        <v>107.1</v>
      </c>
      <c r="I553" s="35">
        <v>107.1</v>
      </c>
      <c r="J553" s="35">
        <v>107.1</v>
      </c>
      <c r="K553" s="35">
        <v>107.1</v>
      </c>
      <c r="L553" s="35">
        <v>107.1</v>
      </c>
      <c r="M553" s="35">
        <v>107.1</v>
      </c>
      <c r="N553" s="35">
        <v>107.1</v>
      </c>
      <c r="O553" s="35">
        <v>107.1</v>
      </c>
      <c r="P553" s="35">
        <v>105.4</v>
      </c>
      <c r="Q553" s="35">
        <v>105.4</v>
      </c>
      <c r="R553" s="35">
        <v>106.8</v>
      </c>
      <c r="S553" s="35">
        <v>111.7</v>
      </c>
      <c r="T553" s="35">
        <v>111.7</v>
      </c>
      <c r="U553" s="35">
        <v>111.7</v>
      </c>
      <c r="V553" s="35">
        <v>113.8</v>
      </c>
      <c r="W553" s="35">
        <v>114.3</v>
      </c>
      <c r="X553" s="35">
        <v>114.3</v>
      </c>
      <c r="Y553" s="35">
        <v>114.3</v>
      </c>
      <c r="Z553" s="35">
        <v>114.3</v>
      </c>
      <c r="AA553" s="35">
        <v>115.5</v>
      </c>
      <c r="AB553" s="35">
        <v>116.3</v>
      </c>
      <c r="AC553" s="35">
        <v>116.3</v>
      </c>
      <c r="AD553" s="35">
        <v>116.3</v>
      </c>
      <c r="AE553" s="35">
        <v>117.9</v>
      </c>
      <c r="AF553" s="35">
        <v>117.9</v>
      </c>
      <c r="AG553" s="35">
        <v>119.9</v>
      </c>
      <c r="AH553" s="35">
        <v>119.9</v>
      </c>
      <c r="AI553" s="35">
        <v>119.9</v>
      </c>
      <c r="AJ553" s="35">
        <v>124.7</v>
      </c>
      <c r="AK553" s="35">
        <v>124.7</v>
      </c>
      <c r="AL553" s="35">
        <v>124.7</v>
      </c>
      <c r="AM553" s="35">
        <v>124.7</v>
      </c>
      <c r="AN553" s="35">
        <v>125.4</v>
      </c>
      <c r="AO553" s="35">
        <v>125.4</v>
      </c>
      <c r="AP553" s="35">
        <v>125.4</v>
      </c>
      <c r="AQ553" s="35">
        <v>130.69999999999999</v>
      </c>
      <c r="AR553" s="35">
        <v>130.69999999999999</v>
      </c>
      <c r="AS553" s="35">
        <v>130.69999999999999</v>
      </c>
      <c r="AT553" s="35">
        <v>130.69999999999999</v>
      </c>
      <c r="AU553" s="35">
        <v>130.69999999999999</v>
      </c>
      <c r="AV553" s="35">
        <v>137.4</v>
      </c>
      <c r="AW553" s="35">
        <v>137.4</v>
      </c>
      <c r="AX553" s="35">
        <v>137.4</v>
      </c>
      <c r="AY553" s="35">
        <v>137.4</v>
      </c>
      <c r="AZ553" s="35">
        <v>137.4</v>
      </c>
      <c r="BA553" s="35">
        <v>137.4</v>
      </c>
      <c r="BB553" s="35">
        <v>137.4</v>
      </c>
      <c r="BC553" s="35">
        <v>137.4</v>
      </c>
      <c r="BD553" s="35">
        <v>137.4</v>
      </c>
      <c r="BE553" s="35">
        <v>137.4</v>
      </c>
      <c r="BF553" s="35">
        <v>137.4</v>
      </c>
      <c r="BG553" s="35">
        <v>137.4</v>
      </c>
      <c r="BH553" s="35">
        <v>144.5</v>
      </c>
      <c r="BI553" s="35">
        <v>146.80000000000001</v>
      </c>
      <c r="BJ553" s="35">
        <v>146.80000000000001</v>
      </c>
      <c r="BK553" s="35">
        <v>146.80000000000001</v>
      </c>
      <c r="BL553" s="35">
        <v>146.80000000000001</v>
      </c>
      <c r="BM553" s="35">
        <v>146.80000000000001</v>
      </c>
      <c r="BN553" s="35">
        <v>147.5</v>
      </c>
      <c r="BO553" s="35">
        <v>147.5</v>
      </c>
      <c r="BP553" s="35">
        <v>146.80000000000001</v>
      </c>
      <c r="BQ553" s="35">
        <v>146.80000000000001</v>
      </c>
      <c r="BR553" s="35">
        <v>146.80000000000001</v>
      </c>
      <c r="BS553" s="35">
        <v>146.80000000000001</v>
      </c>
      <c r="BT553" s="35">
        <v>146.80000000000001</v>
      </c>
      <c r="BU553" s="35">
        <v>146.80000000000001</v>
      </c>
      <c r="BV553" s="35">
        <v>146.80000000000001</v>
      </c>
      <c r="BW553" s="35">
        <v>146.80000000000001</v>
      </c>
      <c r="BX553" s="35">
        <v>146.80000000000001</v>
      </c>
      <c r="BY553" s="35">
        <v>146.80000000000001</v>
      </c>
      <c r="BZ553" s="35">
        <v>146.80000000000001</v>
      </c>
      <c r="CA553" s="35">
        <v>151.9</v>
      </c>
      <c r="CB553" s="35">
        <v>147.5</v>
      </c>
      <c r="CC553" s="35">
        <v>147.5</v>
      </c>
      <c r="CD553" s="35">
        <v>160.5</v>
      </c>
      <c r="CE553" s="35">
        <v>160.5</v>
      </c>
      <c r="CF553" s="35">
        <v>160.6</v>
      </c>
      <c r="CG553" s="35">
        <v>160.6</v>
      </c>
      <c r="CH553" s="35">
        <v>160.6</v>
      </c>
      <c r="CI553" s="35">
        <v>160.6</v>
      </c>
      <c r="CJ553" s="35">
        <v>160.6</v>
      </c>
      <c r="CK553" s="35">
        <v>160.6</v>
      </c>
      <c r="CL553" s="35">
        <v>160.6</v>
      </c>
    </row>
    <row r="554" spans="1:90">
      <c r="A554" s="43" t="s">
        <v>1135</v>
      </c>
      <c r="B554" s="43" t="s">
        <v>1136</v>
      </c>
      <c r="C554" s="34">
        <v>6.43E-3</v>
      </c>
      <c r="D554" s="35">
        <v>99.4</v>
      </c>
      <c r="E554" s="35">
        <v>99.5</v>
      </c>
      <c r="F554" s="35">
        <v>99.5</v>
      </c>
      <c r="G554" s="35">
        <v>98.4</v>
      </c>
      <c r="H554" s="35">
        <v>98.4</v>
      </c>
      <c r="I554" s="35">
        <v>98.7</v>
      </c>
      <c r="J554" s="35">
        <v>98.7</v>
      </c>
      <c r="K554" s="35">
        <v>98.7</v>
      </c>
      <c r="L554" s="35">
        <v>99.3</v>
      </c>
      <c r="M554" s="35">
        <v>99.3</v>
      </c>
      <c r="N554" s="35">
        <v>99.3</v>
      </c>
      <c r="O554" s="35">
        <v>99.3</v>
      </c>
      <c r="P554" s="35">
        <v>101.2</v>
      </c>
      <c r="Q554" s="35">
        <v>101.2</v>
      </c>
      <c r="R554" s="35">
        <v>105.4</v>
      </c>
      <c r="S554" s="35">
        <v>113</v>
      </c>
      <c r="T554" s="35">
        <v>113</v>
      </c>
      <c r="U554" s="35">
        <v>113</v>
      </c>
      <c r="V554" s="35">
        <v>113</v>
      </c>
      <c r="W554" s="35">
        <v>113</v>
      </c>
      <c r="X554" s="35">
        <v>113</v>
      </c>
      <c r="Y554" s="35">
        <v>113</v>
      </c>
      <c r="Z554" s="35">
        <v>113</v>
      </c>
      <c r="AA554" s="35">
        <v>113</v>
      </c>
      <c r="AB554" s="35">
        <v>117.2</v>
      </c>
      <c r="AC554" s="35">
        <v>118.6</v>
      </c>
      <c r="AD554" s="35">
        <v>118.6</v>
      </c>
      <c r="AE554" s="35">
        <v>118.9</v>
      </c>
      <c r="AF554" s="35">
        <v>118.9</v>
      </c>
      <c r="AG554" s="35">
        <v>118.9</v>
      </c>
      <c r="AH554" s="35">
        <v>118.9</v>
      </c>
      <c r="AI554" s="35">
        <v>118.9</v>
      </c>
      <c r="AJ554" s="35">
        <v>118.9</v>
      </c>
      <c r="AK554" s="35">
        <v>118.9</v>
      </c>
      <c r="AL554" s="35">
        <v>118.9</v>
      </c>
      <c r="AM554" s="35">
        <v>118.9</v>
      </c>
      <c r="AN554" s="35">
        <v>124.2</v>
      </c>
      <c r="AO554" s="35">
        <v>124.2</v>
      </c>
      <c r="AP554" s="35">
        <v>124.2</v>
      </c>
      <c r="AQ554" s="35">
        <v>123</v>
      </c>
      <c r="AR554" s="35">
        <v>124.2</v>
      </c>
      <c r="AS554" s="35">
        <v>124.2</v>
      </c>
      <c r="AT554" s="35">
        <v>124.2</v>
      </c>
      <c r="AU554" s="35">
        <v>124.8</v>
      </c>
      <c r="AV554" s="35">
        <v>124.8</v>
      </c>
      <c r="AW554" s="35">
        <v>124.8</v>
      </c>
      <c r="AX554" s="35">
        <v>124.8</v>
      </c>
      <c r="AY554" s="35">
        <v>124.8</v>
      </c>
      <c r="AZ554" s="35">
        <v>124.8</v>
      </c>
      <c r="BA554" s="35">
        <v>124.8</v>
      </c>
      <c r="BB554" s="35">
        <v>121.2</v>
      </c>
      <c r="BC554" s="35">
        <v>123.2</v>
      </c>
      <c r="BD554" s="35">
        <v>134.19999999999999</v>
      </c>
      <c r="BE554" s="35">
        <v>134.19999999999999</v>
      </c>
      <c r="BF554" s="35">
        <v>134.19999999999999</v>
      </c>
      <c r="BG554" s="35">
        <v>134.19999999999999</v>
      </c>
      <c r="BH554" s="35">
        <v>134.19999999999999</v>
      </c>
      <c r="BI554" s="35">
        <v>134.19999999999999</v>
      </c>
      <c r="BJ554" s="35">
        <v>134.19999999999999</v>
      </c>
      <c r="BK554" s="35">
        <v>134.19999999999999</v>
      </c>
      <c r="BL554" s="35">
        <v>131.80000000000001</v>
      </c>
      <c r="BM554" s="35">
        <v>134.19999999999999</v>
      </c>
      <c r="BN554" s="35">
        <v>136.1</v>
      </c>
      <c r="BO554" s="35">
        <v>138.80000000000001</v>
      </c>
      <c r="BP554" s="35">
        <v>138.80000000000001</v>
      </c>
      <c r="BQ554" s="35">
        <v>138.80000000000001</v>
      </c>
      <c r="BR554" s="35">
        <v>138.80000000000001</v>
      </c>
      <c r="BS554" s="35">
        <v>138.80000000000001</v>
      </c>
      <c r="BT554" s="35">
        <v>138.80000000000001</v>
      </c>
      <c r="BU554" s="35">
        <v>138.80000000000001</v>
      </c>
      <c r="BV554" s="35">
        <v>138.80000000000001</v>
      </c>
      <c r="BW554" s="35">
        <v>138.80000000000001</v>
      </c>
      <c r="BX554" s="35">
        <v>138.80000000000001</v>
      </c>
      <c r="BY554" s="35">
        <v>138.80000000000001</v>
      </c>
      <c r="BZ554" s="35">
        <v>138.80000000000001</v>
      </c>
      <c r="CA554" s="35">
        <v>138.80000000000001</v>
      </c>
      <c r="CB554" s="35">
        <v>138.80000000000001</v>
      </c>
      <c r="CC554" s="35">
        <v>138.80000000000001</v>
      </c>
      <c r="CD554" s="35">
        <v>138.80000000000001</v>
      </c>
      <c r="CE554" s="35">
        <v>138.80000000000001</v>
      </c>
      <c r="CF554" s="35">
        <v>138.80000000000001</v>
      </c>
      <c r="CG554" s="35">
        <v>138.80000000000001</v>
      </c>
      <c r="CH554" s="35">
        <v>138.80000000000001</v>
      </c>
      <c r="CI554" s="35">
        <v>138.80000000000001</v>
      </c>
      <c r="CJ554" s="35">
        <v>138.80000000000001</v>
      </c>
      <c r="CK554" s="35">
        <v>138.80000000000001</v>
      </c>
      <c r="CL554" s="35">
        <v>138.80000000000001</v>
      </c>
    </row>
    <row r="555" spans="1:90">
      <c r="A555" s="43" t="s">
        <v>1137</v>
      </c>
      <c r="B555" s="43" t="s">
        <v>1138</v>
      </c>
      <c r="C555" s="34">
        <v>4.4080000000000001E-2</v>
      </c>
      <c r="D555" s="35">
        <v>100.2</v>
      </c>
      <c r="E555" s="35">
        <v>100.2</v>
      </c>
      <c r="F555" s="35">
        <v>100.2</v>
      </c>
      <c r="G555" s="35">
        <v>102.7</v>
      </c>
      <c r="H555" s="35">
        <v>103.7</v>
      </c>
      <c r="I555" s="35">
        <v>103.7</v>
      </c>
      <c r="J555" s="35">
        <v>103.7</v>
      </c>
      <c r="K555" s="35">
        <v>96.1</v>
      </c>
      <c r="L555" s="35">
        <v>95.5</v>
      </c>
      <c r="M555" s="35">
        <v>95.5</v>
      </c>
      <c r="N555" s="35">
        <v>94.5</v>
      </c>
      <c r="O555" s="35">
        <v>94.8</v>
      </c>
      <c r="P555" s="35">
        <v>95.4</v>
      </c>
      <c r="Q555" s="35">
        <v>95.6</v>
      </c>
      <c r="R555" s="35">
        <v>97.4</v>
      </c>
      <c r="S555" s="35">
        <v>105.1</v>
      </c>
      <c r="T555" s="35">
        <v>105.7</v>
      </c>
      <c r="U555" s="35">
        <v>104.5</v>
      </c>
      <c r="V555" s="35">
        <v>104.2</v>
      </c>
      <c r="W555" s="35">
        <v>102.7</v>
      </c>
      <c r="X555" s="35">
        <v>102.7</v>
      </c>
      <c r="Y555" s="35">
        <v>102.7</v>
      </c>
      <c r="Z555" s="35">
        <v>102.8</v>
      </c>
      <c r="AA555" s="35">
        <v>102.7</v>
      </c>
      <c r="AB555" s="35">
        <v>103.4</v>
      </c>
      <c r="AC555" s="35">
        <v>103.3</v>
      </c>
      <c r="AD555" s="35">
        <v>103.6</v>
      </c>
      <c r="AE555" s="35">
        <v>104.7</v>
      </c>
      <c r="AF555" s="35">
        <v>104.9</v>
      </c>
      <c r="AG555" s="35">
        <v>104.9</v>
      </c>
      <c r="AH555" s="35">
        <v>104.9</v>
      </c>
      <c r="AI555" s="35">
        <v>104.5</v>
      </c>
      <c r="AJ555" s="35">
        <v>103.5</v>
      </c>
      <c r="AK555" s="35">
        <v>103.4</v>
      </c>
      <c r="AL555" s="35">
        <v>103.4</v>
      </c>
      <c r="AM555" s="35">
        <v>103.4</v>
      </c>
      <c r="AN555" s="35">
        <v>103.7</v>
      </c>
      <c r="AO555" s="35">
        <v>105.2</v>
      </c>
      <c r="AP555" s="35">
        <v>105.7</v>
      </c>
      <c r="AQ555" s="35">
        <v>109.3</v>
      </c>
      <c r="AR555" s="35">
        <v>109.3</v>
      </c>
      <c r="AS555" s="35">
        <v>109.3</v>
      </c>
      <c r="AT555" s="35">
        <v>109.3</v>
      </c>
      <c r="AU555" s="35">
        <v>109.3</v>
      </c>
      <c r="AV555" s="35">
        <v>109.3</v>
      </c>
      <c r="AW555" s="35">
        <v>109.4</v>
      </c>
      <c r="AX555" s="35">
        <v>109.3</v>
      </c>
      <c r="AY555" s="35">
        <v>110</v>
      </c>
      <c r="AZ555" s="35">
        <v>109.3</v>
      </c>
      <c r="BA555" s="35">
        <v>109.1</v>
      </c>
      <c r="BB555" s="35">
        <v>109.2</v>
      </c>
      <c r="BC555" s="35">
        <v>109.7</v>
      </c>
      <c r="BD555" s="35">
        <v>114</v>
      </c>
      <c r="BE555" s="35">
        <v>113.9</v>
      </c>
      <c r="BF555" s="35">
        <v>118.4</v>
      </c>
      <c r="BG555" s="35">
        <v>119.5</v>
      </c>
      <c r="BH555" s="35">
        <v>118.1</v>
      </c>
      <c r="BI555" s="35">
        <v>118.3</v>
      </c>
      <c r="BJ555" s="35">
        <v>117.7</v>
      </c>
      <c r="BK555" s="35">
        <v>117</v>
      </c>
      <c r="BL555" s="35">
        <v>117</v>
      </c>
      <c r="BM555" s="35">
        <v>118</v>
      </c>
      <c r="BN555" s="35">
        <v>125.5</v>
      </c>
      <c r="BO555" s="35">
        <v>125.4</v>
      </c>
      <c r="BP555" s="35">
        <v>125.4</v>
      </c>
      <c r="BQ555" s="35">
        <v>125.4</v>
      </c>
      <c r="BR555" s="35">
        <v>125.4</v>
      </c>
      <c r="BS555" s="35">
        <v>125.4</v>
      </c>
      <c r="BT555" s="35">
        <v>125.4</v>
      </c>
      <c r="BU555" s="35">
        <v>125.4</v>
      </c>
      <c r="BV555" s="35">
        <v>125.4</v>
      </c>
      <c r="BW555" s="35">
        <v>125.4</v>
      </c>
      <c r="BX555" s="35">
        <v>126.7</v>
      </c>
      <c r="BY555" s="35">
        <v>127.9</v>
      </c>
      <c r="BZ555" s="35">
        <v>131.1</v>
      </c>
      <c r="CA555" s="35">
        <v>131.5</v>
      </c>
      <c r="CB555" s="35">
        <v>134.6</v>
      </c>
      <c r="CC555" s="35">
        <v>136.1</v>
      </c>
      <c r="CD555" s="35">
        <v>136.1</v>
      </c>
      <c r="CE555" s="35">
        <v>136.1</v>
      </c>
      <c r="CF555" s="35">
        <v>135.6</v>
      </c>
      <c r="CG555" s="35">
        <v>135.30000000000001</v>
      </c>
      <c r="CH555" s="35">
        <v>135.6</v>
      </c>
      <c r="CI555" s="35">
        <v>136.5</v>
      </c>
      <c r="CJ555" s="35">
        <v>136.69999999999999</v>
      </c>
      <c r="CK555" s="35">
        <v>136.9</v>
      </c>
      <c r="CL555" s="35">
        <v>136.9</v>
      </c>
    </row>
    <row r="556" spans="1:90">
      <c r="A556" s="43" t="s">
        <v>1139</v>
      </c>
      <c r="B556" s="43" t="s">
        <v>1140</v>
      </c>
      <c r="C556" s="34">
        <v>3.5650000000000001E-2</v>
      </c>
      <c r="D556" s="35">
        <v>103.3</v>
      </c>
      <c r="E556" s="35">
        <v>103.3</v>
      </c>
      <c r="F556" s="35">
        <v>103.2</v>
      </c>
      <c r="G556" s="35">
        <v>105.4</v>
      </c>
      <c r="H556" s="35">
        <v>105.4</v>
      </c>
      <c r="I556" s="35">
        <v>105.4</v>
      </c>
      <c r="J556" s="35">
        <v>105.7</v>
      </c>
      <c r="K556" s="35">
        <v>105.9</v>
      </c>
      <c r="L556" s="35">
        <v>105.9</v>
      </c>
      <c r="M556" s="35">
        <v>106.8</v>
      </c>
      <c r="N556" s="35">
        <v>106.8</v>
      </c>
      <c r="O556" s="35">
        <v>106.8</v>
      </c>
      <c r="P556" s="35">
        <v>108.8</v>
      </c>
      <c r="Q556" s="35">
        <v>109.3</v>
      </c>
      <c r="R556" s="35">
        <v>109.6</v>
      </c>
      <c r="S556" s="35">
        <v>110.1</v>
      </c>
      <c r="T556" s="35">
        <v>110.1</v>
      </c>
      <c r="U556" s="35">
        <v>110.2</v>
      </c>
      <c r="V556" s="35">
        <v>110.3</v>
      </c>
      <c r="W556" s="35">
        <v>110.3</v>
      </c>
      <c r="X556" s="35">
        <v>110.7</v>
      </c>
      <c r="Y556" s="35">
        <v>111.1</v>
      </c>
      <c r="Z556" s="35">
        <v>111.3</v>
      </c>
      <c r="AA556" s="35">
        <v>111.8</v>
      </c>
      <c r="AB556" s="35">
        <v>112.3</v>
      </c>
      <c r="AC556" s="35">
        <v>112.8</v>
      </c>
      <c r="AD556" s="35">
        <v>113.2</v>
      </c>
      <c r="AE556" s="35">
        <v>113.3</v>
      </c>
      <c r="AF556" s="35">
        <v>113.3</v>
      </c>
      <c r="AG556" s="35">
        <v>113.6</v>
      </c>
      <c r="AH556" s="35">
        <v>110.8</v>
      </c>
      <c r="AI556" s="35">
        <v>111.1</v>
      </c>
      <c r="AJ556" s="35">
        <v>111.5</v>
      </c>
      <c r="AK556" s="35">
        <v>111.5</v>
      </c>
      <c r="AL556" s="35">
        <v>111.6</v>
      </c>
      <c r="AM556" s="35">
        <v>113.9</v>
      </c>
      <c r="AN556" s="35">
        <v>116.6</v>
      </c>
      <c r="AO556" s="35">
        <v>117.3</v>
      </c>
      <c r="AP556" s="35">
        <v>117.2</v>
      </c>
      <c r="AQ556" s="35">
        <v>117.1</v>
      </c>
      <c r="AR556" s="35">
        <v>117.2</v>
      </c>
      <c r="AS556" s="35">
        <v>117.2</v>
      </c>
      <c r="AT556" s="35">
        <v>117.2</v>
      </c>
      <c r="AU556" s="35">
        <v>117.2</v>
      </c>
      <c r="AV556" s="35">
        <v>119.9</v>
      </c>
      <c r="AW556" s="35">
        <v>124.2</v>
      </c>
      <c r="AX556" s="35">
        <v>126.9</v>
      </c>
      <c r="AY556" s="35">
        <v>127.3</v>
      </c>
      <c r="AZ556" s="35">
        <v>128</v>
      </c>
      <c r="BA556" s="35">
        <v>128.80000000000001</v>
      </c>
      <c r="BB556" s="35">
        <v>135.30000000000001</v>
      </c>
      <c r="BC556" s="35">
        <v>134.80000000000001</v>
      </c>
      <c r="BD556" s="35">
        <v>134.80000000000001</v>
      </c>
      <c r="BE556" s="35">
        <v>134.9</v>
      </c>
      <c r="BF556" s="35">
        <v>134.9</v>
      </c>
      <c r="BG556" s="35">
        <v>134.9</v>
      </c>
      <c r="BH556" s="35">
        <v>134.9</v>
      </c>
      <c r="BI556" s="35">
        <v>134.19999999999999</v>
      </c>
      <c r="BJ556" s="35">
        <v>134.19999999999999</v>
      </c>
      <c r="BK556" s="35">
        <v>133.69999999999999</v>
      </c>
      <c r="BL556" s="35">
        <v>133.4</v>
      </c>
      <c r="BM556" s="35">
        <v>132.19999999999999</v>
      </c>
      <c r="BN556" s="35">
        <v>132.80000000000001</v>
      </c>
      <c r="BO556" s="35">
        <v>133</v>
      </c>
      <c r="BP556" s="35">
        <v>133.69999999999999</v>
      </c>
      <c r="BQ556" s="35">
        <v>133.9</v>
      </c>
      <c r="BR556" s="35">
        <v>133.9</v>
      </c>
      <c r="BS556" s="35">
        <v>135.1</v>
      </c>
      <c r="BT556" s="35">
        <v>135.1</v>
      </c>
      <c r="BU556" s="35">
        <v>136.30000000000001</v>
      </c>
      <c r="BV556" s="35">
        <v>137.1</v>
      </c>
      <c r="BW556" s="35">
        <v>137.5</v>
      </c>
      <c r="BX556" s="35">
        <v>142.19999999999999</v>
      </c>
      <c r="BY556" s="35">
        <v>139.1</v>
      </c>
      <c r="BZ556" s="35">
        <v>140.9</v>
      </c>
      <c r="CA556" s="35">
        <v>142.69999999999999</v>
      </c>
      <c r="CB556" s="35">
        <v>142.5</v>
      </c>
      <c r="CC556" s="35">
        <v>142.5</v>
      </c>
      <c r="CD556" s="35">
        <v>140.80000000000001</v>
      </c>
      <c r="CE556" s="35">
        <v>140.80000000000001</v>
      </c>
      <c r="CF556" s="35">
        <v>142.4</v>
      </c>
      <c r="CG556" s="35">
        <v>143.5</v>
      </c>
      <c r="CH556" s="35">
        <v>144.6</v>
      </c>
      <c r="CI556" s="35">
        <v>144.80000000000001</v>
      </c>
      <c r="CJ556" s="35">
        <v>144.69999999999999</v>
      </c>
      <c r="CK556" s="35">
        <v>144.80000000000001</v>
      </c>
      <c r="CL556" s="35">
        <v>145.4</v>
      </c>
    </row>
    <row r="557" spans="1:90">
      <c r="A557" s="43" t="s">
        <v>1141</v>
      </c>
      <c r="B557" s="43" t="s">
        <v>1142</v>
      </c>
      <c r="C557" s="34">
        <v>2.8580000000000001E-2</v>
      </c>
      <c r="D557" s="35">
        <v>105.3</v>
      </c>
      <c r="E557" s="35">
        <v>99.2</v>
      </c>
      <c r="F557" s="35">
        <v>107.1</v>
      </c>
      <c r="G557" s="35">
        <v>94.2</v>
      </c>
      <c r="H557" s="35">
        <v>101.5</v>
      </c>
      <c r="I557" s="35">
        <v>105.1</v>
      </c>
      <c r="J557" s="35">
        <v>101.5</v>
      </c>
      <c r="K557" s="35">
        <v>110.2</v>
      </c>
      <c r="L557" s="35">
        <v>99.6</v>
      </c>
      <c r="M557" s="35">
        <v>100.6</v>
      </c>
      <c r="N557" s="35">
        <v>109.6</v>
      </c>
      <c r="O557" s="35">
        <v>104.1</v>
      </c>
      <c r="P557" s="35">
        <v>100.6</v>
      </c>
      <c r="Q557" s="35">
        <v>101.6</v>
      </c>
      <c r="R557" s="35">
        <v>104.1</v>
      </c>
      <c r="S557" s="35">
        <v>113.5</v>
      </c>
      <c r="T557" s="35">
        <v>108.1</v>
      </c>
      <c r="U557" s="35">
        <v>113.5</v>
      </c>
      <c r="V557" s="35">
        <v>106.5</v>
      </c>
      <c r="W557" s="35">
        <v>107.3</v>
      </c>
      <c r="X557" s="35">
        <v>105.4</v>
      </c>
      <c r="Y557" s="35">
        <v>102.5</v>
      </c>
      <c r="Z557" s="35">
        <v>100.8</v>
      </c>
      <c r="AA557" s="35">
        <v>112.7</v>
      </c>
      <c r="AB557" s="35">
        <v>112.1</v>
      </c>
      <c r="AC557" s="35">
        <v>100.9</v>
      </c>
      <c r="AD557" s="35">
        <v>118.6</v>
      </c>
      <c r="AE557" s="35">
        <v>127.8</v>
      </c>
      <c r="AF557" s="35">
        <v>116.9</v>
      </c>
      <c r="AG557" s="35">
        <v>116.9</v>
      </c>
      <c r="AH557" s="35">
        <v>116.8</v>
      </c>
      <c r="AI557" s="35">
        <v>113.6</v>
      </c>
      <c r="AJ557" s="35">
        <v>112.8</v>
      </c>
      <c r="AK557" s="35">
        <v>117.4</v>
      </c>
      <c r="AL557" s="35">
        <v>117.1</v>
      </c>
      <c r="AM557" s="35">
        <v>115.7</v>
      </c>
      <c r="AN557" s="35">
        <v>115.7</v>
      </c>
      <c r="AO557" s="35">
        <v>115.7</v>
      </c>
      <c r="AP557" s="35">
        <v>115.7</v>
      </c>
      <c r="AQ557" s="35">
        <v>115.7</v>
      </c>
      <c r="AR557" s="35">
        <v>115.7</v>
      </c>
      <c r="AS557" s="35">
        <v>115.7</v>
      </c>
      <c r="AT557" s="35">
        <v>115.7</v>
      </c>
      <c r="AU557" s="35">
        <v>115.7</v>
      </c>
      <c r="AV557" s="35">
        <v>115.7</v>
      </c>
      <c r="AW557" s="35">
        <v>115.7</v>
      </c>
      <c r="AX557" s="35">
        <v>115.7</v>
      </c>
      <c r="AY557" s="35">
        <v>115.7</v>
      </c>
      <c r="AZ557" s="35">
        <v>117.2</v>
      </c>
      <c r="BA557" s="35">
        <v>122</v>
      </c>
      <c r="BB557" s="35">
        <v>117.9</v>
      </c>
      <c r="BC557" s="35">
        <v>134.4</v>
      </c>
      <c r="BD557" s="35">
        <v>132</v>
      </c>
      <c r="BE557" s="35">
        <v>124.9</v>
      </c>
      <c r="BF557" s="35">
        <v>123.8</v>
      </c>
      <c r="BG557" s="35">
        <v>129.80000000000001</v>
      </c>
      <c r="BH557" s="35">
        <v>137</v>
      </c>
      <c r="BI557" s="35">
        <v>128.6</v>
      </c>
      <c r="BJ557" s="35">
        <v>124.4</v>
      </c>
      <c r="BK557" s="35">
        <v>126.7</v>
      </c>
      <c r="BL557" s="35">
        <v>119.7</v>
      </c>
      <c r="BM557" s="35">
        <v>119.7</v>
      </c>
      <c r="BN557" s="35">
        <v>119.7</v>
      </c>
      <c r="BO557" s="35">
        <v>120</v>
      </c>
      <c r="BP557" s="35">
        <v>117.5</v>
      </c>
      <c r="BQ557" s="35">
        <v>123.8</v>
      </c>
      <c r="BR557" s="35">
        <v>123.8</v>
      </c>
      <c r="BS557" s="35">
        <v>123.8</v>
      </c>
      <c r="BT557" s="35">
        <v>121.4</v>
      </c>
      <c r="BU557" s="35">
        <v>205.4</v>
      </c>
      <c r="BV557" s="35">
        <v>233.9</v>
      </c>
      <c r="BW557" s="35">
        <v>212.4</v>
      </c>
      <c r="BX557" s="35">
        <v>210.9</v>
      </c>
      <c r="BY557" s="35">
        <v>215.1</v>
      </c>
      <c r="BZ557" s="35">
        <v>227.3</v>
      </c>
      <c r="CA557" s="35">
        <v>237.7</v>
      </c>
      <c r="CB557" s="35">
        <v>229.3</v>
      </c>
      <c r="CC557" s="35">
        <v>229</v>
      </c>
      <c r="CD557" s="35">
        <v>230.9</v>
      </c>
      <c r="CE557" s="35">
        <v>227</v>
      </c>
      <c r="CF557" s="35">
        <v>227.3</v>
      </c>
      <c r="CG557" s="35">
        <v>228.2</v>
      </c>
      <c r="CH557" s="35">
        <v>230.9</v>
      </c>
      <c r="CI557" s="35">
        <v>230.9</v>
      </c>
      <c r="CJ557" s="35">
        <v>237.8</v>
      </c>
      <c r="CK557" s="35">
        <v>244.3</v>
      </c>
      <c r="CL557" s="35">
        <v>253.1</v>
      </c>
    </row>
    <row r="558" spans="1:90">
      <c r="A558" s="43" t="s">
        <v>1143</v>
      </c>
      <c r="B558" s="43" t="s">
        <v>1144</v>
      </c>
      <c r="C558" s="34">
        <v>1.9279999999999999E-2</v>
      </c>
      <c r="D558" s="35">
        <v>100</v>
      </c>
      <c r="E558" s="35">
        <v>100</v>
      </c>
      <c r="F558" s="35">
        <v>100</v>
      </c>
      <c r="G558" s="35">
        <v>100</v>
      </c>
      <c r="H558" s="35">
        <v>100</v>
      </c>
      <c r="I558" s="35">
        <v>100</v>
      </c>
      <c r="J558" s="35">
        <v>94</v>
      </c>
      <c r="K558" s="35">
        <v>94</v>
      </c>
      <c r="L558" s="35">
        <v>94</v>
      </c>
      <c r="M558" s="35">
        <v>100.1</v>
      </c>
      <c r="N558" s="35">
        <v>100.1</v>
      </c>
      <c r="O558" s="35">
        <v>98.9</v>
      </c>
      <c r="P558" s="35">
        <v>94.3</v>
      </c>
      <c r="Q558" s="35">
        <v>94.3</v>
      </c>
      <c r="R558" s="35">
        <v>94.3</v>
      </c>
      <c r="S558" s="35">
        <v>93.6</v>
      </c>
      <c r="T558" s="35">
        <v>93.6</v>
      </c>
      <c r="U558" s="35">
        <v>93.6</v>
      </c>
      <c r="V558" s="35">
        <v>93.8</v>
      </c>
      <c r="W558" s="35">
        <v>93.8</v>
      </c>
      <c r="X558" s="35">
        <v>94.1</v>
      </c>
      <c r="Y558" s="35">
        <v>95.1</v>
      </c>
      <c r="Z558" s="35">
        <v>95.1</v>
      </c>
      <c r="AA558" s="35">
        <v>95.1</v>
      </c>
      <c r="AB558" s="35">
        <v>96.4</v>
      </c>
      <c r="AC558" s="35">
        <v>96.4</v>
      </c>
      <c r="AD558" s="35">
        <v>96.4</v>
      </c>
      <c r="AE558" s="35">
        <v>96.4</v>
      </c>
      <c r="AF558" s="35">
        <v>96.4</v>
      </c>
      <c r="AG558" s="35">
        <v>96.4</v>
      </c>
      <c r="AH558" s="35">
        <v>96.4</v>
      </c>
      <c r="AI558" s="35">
        <v>96.4</v>
      </c>
      <c r="AJ558" s="35">
        <v>96.4</v>
      </c>
      <c r="AK558" s="35">
        <v>104.5</v>
      </c>
      <c r="AL558" s="35">
        <v>104.5</v>
      </c>
      <c r="AM558" s="35">
        <v>104.5</v>
      </c>
      <c r="AN558" s="35">
        <v>104.5</v>
      </c>
      <c r="AO558" s="35">
        <v>104.5</v>
      </c>
      <c r="AP558" s="35">
        <v>104.5</v>
      </c>
      <c r="AQ558" s="35">
        <v>105.5</v>
      </c>
      <c r="AR558" s="35">
        <v>105.5</v>
      </c>
      <c r="AS558" s="35">
        <v>105.5</v>
      </c>
      <c r="AT558" s="35">
        <v>105.5</v>
      </c>
      <c r="AU558" s="35">
        <v>105.5</v>
      </c>
      <c r="AV558" s="35">
        <v>105.5</v>
      </c>
      <c r="AW558" s="35">
        <v>105.4</v>
      </c>
      <c r="AX558" s="35">
        <v>105.4</v>
      </c>
      <c r="AY558" s="35">
        <v>105.4</v>
      </c>
      <c r="AZ558" s="35">
        <v>105.4</v>
      </c>
      <c r="BA558" s="35">
        <v>105.4</v>
      </c>
      <c r="BB558" s="35">
        <v>105.4</v>
      </c>
      <c r="BC558" s="35">
        <v>106.8</v>
      </c>
      <c r="BD558" s="35">
        <v>106.8</v>
      </c>
      <c r="BE558" s="35">
        <v>106.8</v>
      </c>
      <c r="BF558" s="35">
        <v>106.8</v>
      </c>
      <c r="BG558" s="35">
        <v>106.8</v>
      </c>
      <c r="BH558" s="35">
        <v>106.8</v>
      </c>
      <c r="BI558" s="35">
        <v>106.8</v>
      </c>
      <c r="BJ558" s="35">
        <v>106.8</v>
      </c>
      <c r="BK558" s="35">
        <v>106.8</v>
      </c>
      <c r="BL558" s="35">
        <v>106.1</v>
      </c>
      <c r="BM558" s="35">
        <v>106.7</v>
      </c>
      <c r="BN558" s="35">
        <v>107.1</v>
      </c>
      <c r="BO558" s="35">
        <v>143.4</v>
      </c>
      <c r="BP558" s="35">
        <v>161.30000000000001</v>
      </c>
      <c r="BQ558" s="35">
        <v>173.3</v>
      </c>
      <c r="BR558" s="35">
        <v>173.3</v>
      </c>
      <c r="BS558" s="35">
        <v>177.9</v>
      </c>
      <c r="BT558" s="35">
        <v>179.4</v>
      </c>
      <c r="BU558" s="35">
        <v>179.4</v>
      </c>
      <c r="BV558" s="35">
        <v>179.4</v>
      </c>
      <c r="BW558" s="35">
        <v>179.4</v>
      </c>
      <c r="BX558" s="35">
        <v>189.9</v>
      </c>
      <c r="BY558" s="35">
        <v>189.9</v>
      </c>
      <c r="BZ558" s="35">
        <v>189.9</v>
      </c>
      <c r="CA558" s="35">
        <v>189.9</v>
      </c>
      <c r="CB558" s="35">
        <v>189.9</v>
      </c>
      <c r="CC558" s="35">
        <v>189.9</v>
      </c>
      <c r="CD558" s="35">
        <v>189.9</v>
      </c>
      <c r="CE558" s="35">
        <v>189.9</v>
      </c>
      <c r="CF558" s="35">
        <v>189.9</v>
      </c>
      <c r="CG558" s="35">
        <v>189.9</v>
      </c>
      <c r="CH558" s="35">
        <v>189.9</v>
      </c>
      <c r="CI558" s="35">
        <v>189.9</v>
      </c>
      <c r="CJ558" s="35">
        <v>189.9</v>
      </c>
      <c r="CK558" s="35">
        <v>189.9</v>
      </c>
      <c r="CL558" s="35">
        <v>189.9</v>
      </c>
    </row>
    <row r="559" spans="1:90">
      <c r="A559" s="43" t="s">
        <v>1145</v>
      </c>
      <c r="B559" s="43" t="s">
        <v>1146</v>
      </c>
      <c r="C559" s="34">
        <v>5.4359999999999999E-2</v>
      </c>
      <c r="D559" s="35">
        <v>100.4</v>
      </c>
      <c r="E559" s="35">
        <v>100.4</v>
      </c>
      <c r="F559" s="35">
        <v>101</v>
      </c>
      <c r="G559" s="35">
        <v>106</v>
      </c>
      <c r="H559" s="35">
        <v>106</v>
      </c>
      <c r="I559" s="35">
        <v>106</v>
      </c>
      <c r="J559" s="35">
        <v>106</v>
      </c>
      <c r="K559" s="35">
        <v>106</v>
      </c>
      <c r="L559" s="35">
        <v>107.2</v>
      </c>
      <c r="M559" s="35">
        <v>107.2</v>
      </c>
      <c r="N559" s="35">
        <v>107.2</v>
      </c>
      <c r="O559" s="35">
        <v>107.2</v>
      </c>
      <c r="P559" s="35">
        <v>107.2</v>
      </c>
      <c r="Q559" s="35">
        <v>107.2</v>
      </c>
      <c r="R559" s="35">
        <v>108.2</v>
      </c>
      <c r="S559" s="35">
        <v>109.9</v>
      </c>
      <c r="T559" s="35">
        <v>109.9</v>
      </c>
      <c r="U559" s="35">
        <v>109.9</v>
      </c>
      <c r="V559" s="35">
        <v>109.9</v>
      </c>
      <c r="W559" s="35">
        <v>109.9</v>
      </c>
      <c r="X559" s="35">
        <v>112.6</v>
      </c>
      <c r="Y559" s="35">
        <v>112.6</v>
      </c>
      <c r="Z559" s="35">
        <v>112.6</v>
      </c>
      <c r="AA559" s="35">
        <v>112.6</v>
      </c>
      <c r="AB559" s="35">
        <v>112.6</v>
      </c>
      <c r="AC559" s="35">
        <v>112.6</v>
      </c>
      <c r="AD559" s="35">
        <v>112.6</v>
      </c>
      <c r="AE559" s="35">
        <v>112.9</v>
      </c>
      <c r="AF559" s="35">
        <v>112.9</v>
      </c>
      <c r="AG559" s="35">
        <v>112.9</v>
      </c>
      <c r="AH559" s="35">
        <v>112.9</v>
      </c>
      <c r="AI559" s="35">
        <v>112.9</v>
      </c>
      <c r="AJ559" s="35">
        <v>112.9</v>
      </c>
      <c r="AK559" s="35">
        <v>112.9</v>
      </c>
      <c r="AL559" s="35">
        <v>112.9</v>
      </c>
      <c r="AM559" s="35">
        <v>112.9</v>
      </c>
      <c r="AN559" s="35">
        <v>112.9</v>
      </c>
      <c r="AO559" s="35">
        <v>112.9</v>
      </c>
      <c r="AP559" s="35">
        <v>115.4</v>
      </c>
      <c r="AQ559" s="35">
        <v>115.1</v>
      </c>
      <c r="AR559" s="35">
        <v>116.8</v>
      </c>
      <c r="AS559" s="35">
        <v>116.7</v>
      </c>
      <c r="AT559" s="35">
        <v>116.7</v>
      </c>
      <c r="AU559" s="35">
        <v>115.9</v>
      </c>
      <c r="AV559" s="35">
        <v>111.7</v>
      </c>
      <c r="AW559" s="35">
        <v>111.7</v>
      </c>
      <c r="AX559" s="35">
        <v>111.7</v>
      </c>
      <c r="AY559" s="35">
        <v>111.7</v>
      </c>
      <c r="AZ559" s="35">
        <v>111.5</v>
      </c>
      <c r="BA559" s="35">
        <v>111.8</v>
      </c>
      <c r="BB559" s="35">
        <v>111.7</v>
      </c>
      <c r="BC559" s="35">
        <v>111.6</v>
      </c>
      <c r="BD559" s="35">
        <v>111.4</v>
      </c>
      <c r="BE559" s="35">
        <v>111.5</v>
      </c>
      <c r="BF559" s="35">
        <v>111.5</v>
      </c>
      <c r="BG559" s="35">
        <v>111.2</v>
      </c>
      <c r="BH559" s="35">
        <v>111.5</v>
      </c>
      <c r="BI559" s="35">
        <v>111.3</v>
      </c>
      <c r="BJ559" s="35">
        <v>111</v>
      </c>
      <c r="BK559" s="35">
        <v>110.5</v>
      </c>
      <c r="BL559" s="35">
        <v>111.4</v>
      </c>
      <c r="BM559" s="35">
        <v>112.2</v>
      </c>
      <c r="BN559" s="35">
        <v>112.5</v>
      </c>
      <c r="BO559" s="35">
        <v>113.1</v>
      </c>
      <c r="BP559" s="35">
        <v>113.5</v>
      </c>
      <c r="BQ559" s="35">
        <v>113.3</v>
      </c>
      <c r="BR559" s="35">
        <v>113.1</v>
      </c>
      <c r="BS559" s="35">
        <v>113.1</v>
      </c>
      <c r="BT559" s="35">
        <v>113.1</v>
      </c>
      <c r="BU559" s="35">
        <v>113.1</v>
      </c>
      <c r="BV559" s="35">
        <v>113.7</v>
      </c>
      <c r="BW559" s="35">
        <v>115.5</v>
      </c>
      <c r="BX559" s="35">
        <v>115.9</v>
      </c>
      <c r="BY559" s="35">
        <v>115.9</v>
      </c>
      <c r="BZ559" s="35">
        <v>115.9</v>
      </c>
      <c r="CA559" s="35">
        <v>117</v>
      </c>
      <c r="CB559" s="35">
        <v>117</v>
      </c>
      <c r="CC559" s="35">
        <v>117</v>
      </c>
      <c r="CD559" s="35">
        <v>117</v>
      </c>
      <c r="CE559" s="35">
        <v>117</v>
      </c>
      <c r="CF559" s="35">
        <v>117</v>
      </c>
      <c r="CG559" s="35">
        <v>117.4</v>
      </c>
      <c r="CH559" s="35">
        <v>117.4</v>
      </c>
      <c r="CI559" s="35">
        <v>117.4</v>
      </c>
      <c r="CJ559" s="35">
        <v>118.9</v>
      </c>
      <c r="CK559" s="35">
        <v>120.7</v>
      </c>
      <c r="CL559" s="35">
        <v>122.4</v>
      </c>
    </row>
    <row r="560" spans="1:90">
      <c r="A560" s="43" t="s">
        <v>1147</v>
      </c>
      <c r="B560" s="43" t="s">
        <v>1148</v>
      </c>
      <c r="C560" s="34">
        <v>10.74785</v>
      </c>
      <c r="D560" s="35">
        <v>101.7</v>
      </c>
      <c r="E560" s="35">
        <v>102</v>
      </c>
      <c r="F560" s="35">
        <v>103.8</v>
      </c>
      <c r="G560" s="35">
        <v>107.2</v>
      </c>
      <c r="H560" s="35">
        <v>106.1</v>
      </c>
      <c r="I560" s="35">
        <v>104.3</v>
      </c>
      <c r="J560" s="35">
        <v>101.8</v>
      </c>
      <c r="K560" s="35">
        <v>101.3</v>
      </c>
      <c r="L560" s="35">
        <v>101.5</v>
      </c>
      <c r="M560" s="35">
        <v>100.9</v>
      </c>
      <c r="N560" s="35">
        <v>100.7</v>
      </c>
      <c r="O560" s="35">
        <v>99.7</v>
      </c>
      <c r="P560" s="35">
        <v>100</v>
      </c>
      <c r="Q560" s="35">
        <v>100.8</v>
      </c>
      <c r="R560" s="35">
        <v>102.5</v>
      </c>
      <c r="S560" s="35">
        <v>107.5</v>
      </c>
      <c r="T560" s="35">
        <v>108.8</v>
      </c>
      <c r="U560" s="35">
        <v>108.6</v>
      </c>
      <c r="V560" s="35">
        <v>110.1</v>
      </c>
      <c r="W560" s="35">
        <v>111</v>
      </c>
      <c r="X560" s="35">
        <v>110.9</v>
      </c>
      <c r="Y560" s="35">
        <v>111.8</v>
      </c>
      <c r="Z560" s="35">
        <v>112.9</v>
      </c>
      <c r="AA560" s="35">
        <v>113.1</v>
      </c>
      <c r="AB560" s="35">
        <v>114.4</v>
      </c>
      <c r="AC560" s="35">
        <v>115.1</v>
      </c>
      <c r="AD560" s="35">
        <v>116.4</v>
      </c>
      <c r="AE560" s="35">
        <v>119.6</v>
      </c>
      <c r="AF560" s="35">
        <v>120.1</v>
      </c>
      <c r="AG560" s="35">
        <v>120.2</v>
      </c>
      <c r="AH560" s="35">
        <v>119.4</v>
      </c>
      <c r="AI560" s="35">
        <v>119.6</v>
      </c>
      <c r="AJ560" s="35">
        <v>119.6</v>
      </c>
      <c r="AK560" s="35">
        <v>121.2</v>
      </c>
      <c r="AL560" s="35">
        <v>122</v>
      </c>
      <c r="AM560" s="35">
        <v>122.4</v>
      </c>
      <c r="AN560" s="35">
        <v>126.4</v>
      </c>
      <c r="AO560" s="35">
        <v>130</v>
      </c>
      <c r="AP560" s="35">
        <v>138.1</v>
      </c>
      <c r="AQ560" s="35">
        <v>141.80000000000001</v>
      </c>
      <c r="AR560" s="35">
        <v>139</v>
      </c>
      <c r="AS560" s="35">
        <v>142.5</v>
      </c>
      <c r="AT560" s="35">
        <v>143.69999999999999</v>
      </c>
      <c r="AU560" s="35">
        <v>143.1</v>
      </c>
      <c r="AV560" s="35">
        <v>142.4</v>
      </c>
      <c r="AW560" s="35">
        <v>142.1</v>
      </c>
      <c r="AX560" s="35">
        <v>136.5</v>
      </c>
      <c r="AY560" s="35">
        <v>134.4</v>
      </c>
      <c r="AZ560" s="35">
        <v>130.69999999999999</v>
      </c>
      <c r="BA560" s="35">
        <v>129.30000000000001</v>
      </c>
      <c r="BB560" s="35">
        <v>130</v>
      </c>
      <c r="BC560" s="35">
        <v>127.7</v>
      </c>
      <c r="BD560" s="35">
        <v>128</v>
      </c>
      <c r="BE560" s="35">
        <v>127.8</v>
      </c>
      <c r="BF560" s="35">
        <v>127.2</v>
      </c>
      <c r="BG560" s="35">
        <v>127.9</v>
      </c>
      <c r="BH560" s="35">
        <v>129.6</v>
      </c>
      <c r="BI560" s="35">
        <v>129.80000000000001</v>
      </c>
      <c r="BJ560" s="35">
        <v>129.80000000000001</v>
      </c>
      <c r="BK560" s="35">
        <v>129.30000000000001</v>
      </c>
      <c r="BL560" s="35">
        <v>132.30000000000001</v>
      </c>
      <c r="BM560" s="35">
        <v>131.9</v>
      </c>
      <c r="BN560" s="35">
        <v>132.80000000000001</v>
      </c>
      <c r="BO560" s="35">
        <v>138.9</v>
      </c>
      <c r="BP560" s="35">
        <v>138.69999999999999</v>
      </c>
      <c r="BQ560" s="35">
        <v>138.30000000000001</v>
      </c>
      <c r="BR560" s="35">
        <v>137.19999999999999</v>
      </c>
      <c r="BS560" s="35">
        <v>137.5</v>
      </c>
      <c r="BT560" s="35">
        <v>138.9</v>
      </c>
      <c r="BU560" s="35">
        <v>139.80000000000001</v>
      </c>
      <c r="BV560" s="35">
        <v>139.9</v>
      </c>
      <c r="BW560" s="35">
        <v>141.19999999999999</v>
      </c>
      <c r="BX560" s="35">
        <v>143.5</v>
      </c>
      <c r="BY560" s="35">
        <v>146.6</v>
      </c>
      <c r="BZ560" s="35">
        <v>148.30000000000001</v>
      </c>
      <c r="CA560" s="35">
        <v>149.30000000000001</v>
      </c>
      <c r="CB560" s="35">
        <v>150.30000000000001</v>
      </c>
      <c r="CC560" s="35">
        <v>151.5</v>
      </c>
      <c r="CD560" s="35">
        <v>151.80000000000001</v>
      </c>
      <c r="CE560" s="35">
        <v>154.1</v>
      </c>
      <c r="CF560" s="35">
        <v>155.6</v>
      </c>
      <c r="CG560" s="35">
        <v>156.69999999999999</v>
      </c>
      <c r="CH560" s="35">
        <v>159.4</v>
      </c>
      <c r="CI560" s="35">
        <v>160.30000000000001</v>
      </c>
      <c r="CJ560" s="35">
        <v>161.19999999999999</v>
      </c>
      <c r="CK560" s="35">
        <v>162</v>
      </c>
      <c r="CL560" s="35">
        <v>163.30000000000001</v>
      </c>
    </row>
    <row r="561" spans="1:90">
      <c r="A561" s="43" t="s">
        <v>1149</v>
      </c>
      <c r="B561" s="43" t="s">
        <v>1150</v>
      </c>
      <c r="C561" s="34">
        <v>8.0638199999999998</v>
      </c>
      <c r="D561" s="35">
        <v>101.8</v>
      </c>
      <c r="E561" s="35">
        <v>102</v>
      </c>
      <c r="F561" s="35">
        <v>104.3</v>
      </c>
      <c r="G561" s="35">
        <v>108</v>
      </c>
      <c r="H561" s="35">
        <v>106.5</v>
      </c>
      <c r="I561" s="35">
        <v>104</v>
      </c>
      <c r="J561" s="35">
        <v>100.7</v>
      </c>
      <c r="K561" s="35">
        <v>99.8</v>
      </c>
      <c r="L561" s="35">
        <v>99.9</v>
      </c>
      <c r="M561" s="35">
        <v>98.7</v>
      </c>
      <c r="N561" s="35">
        <v>98</v>
      </c>
      <c r="O561" s="35">
        <v>96</v>
      </c>
      <c r="P561" s="35">
        <v>95.7</v>
      </c>
      <c r="Q561" s="35">
        <v>96.1</v>
      </c>
      <c r="R561" s="35">
        <v>98.2</v>
      </c>
      <c r="S561" s="35">
        <v>102.8</v>
      </c>
      <c r="T561" s="35">
        <v>102.8</v>
      </c>
      <c r="U561" s="35">
        <v>102.7</v>
      </c>
      <c r="V561" s="35">
        <v>104.5</v>
      </c>
      <c r="W561" s="35">
        <v>104.7</v>
      </c>
      <c r="X561" s="35">
        <v>104.8</v>
      </c>
      <c r="Y561" s="35">
        <v>105.9</v>
      </c>
      <c r="Z561" s="35">
        <v>106.7</v>
      </c>
      <c r="AA561" s="35">
        <v>107</v>
      </c>
      <c r="AB561" s="35">
        <v>108.4</v>
      </c>
      <c r="AC561" s="35">
        <v>109.2</v>
      </c>
      <c r="AD561" s="35">
        <v>111</v>
      </c>
      <c r="AE561" s="35">
        <v>114.4</v>
      </c>
      <c r="AF561" s="35">
        <v>115.1</v>
      </c>
      <c r="AG561" s="35">
        <v>115.9</v>
      </c>
      <c r="AH561" s="35">
        <v>114.8</v>
      </c>
      <c r="AI561" s="35">
        <v>115</v>
      </c>
      <c r="AJ561" s="35">
        <v>114.8</v>
      </c>
      <c r="AK561" s="35">
        <v>116.6</v>
      </c>
      <c r="AL561" s="35">
        <v>117.3</v>
      </c>
      <c r="AM561" s="35">
        <v>118</v>
      </c>
      <c r="AN561" s="35">
        <v>122</v>
      </c>
      <c r="AO561" s="35">
        <v>126</v>
      </c>
      <c r="AP561" s="35">
        <v>135.80000000000001</v>
      </c>
      <c r="AQ561" s="35">
        <v>140.30000000000001</v>
      </c>
      <c r="AR561" s="35">
        <v>136.69999999999999</v>
      </c>
      <c r="AS561" s="35">
        <v>140.80000000000001</v>
      </c>
      <c r="AT561" s="35">
        <v>142</v>
      </c>
      <c r="AU561" s="35">
        <v>141.80000000000001</v>
      </c>
      <c r="AV561" s="35">
        <v>140.9</v>
      </c>
      <c r="AW561" s="35">
        <v>139.69999999999999</v>
      </c>
      <c r="AX561" s="35">
        <v>133</v>
      </c>
      <c r="AY561" s="35">
        <v>130.4</v>
      </c>
      <c r="AZ561" s="35">
        <v>127.2</v>
      </c>
      <c r="BA561" s="35">
        <v>124.7</v>
      </c>
      <c r="BB561" s="35">
        <v>125.5</v>
      </c>
      <c r="BC561" s="35">
        <v>122.4</v>
      </c>
      <c r="BD561" s="35">
        <v>122.6</v>
      </c>
      <c r="BE561" s="35">
        <v>122.1</v>
      </c>
      <c r="BF561" s="35">
        <v>121.3</v>
      </c>
      <c r="BG561" s="35">
        <v>121.8</v>
      </c>
      <c r="BH561" s="35">
        <v>123.2</v>
      </c>
      <c r="BI561" s="35">
        <v>123.4</v>
      </c>
      <c r="BJ561" s="35">
        <v>122.7</v>
      </c>
      <c r="BK561" s="35">
        <v>121.9</v>
      </c>
      <c r="BL561" s="35">
        <v>125.4</v>
      </c>
      <c r="BM561" s="35">
        <v>124.6</v>
      </c>
      <c r="BN561" s="35">
        <v>126.1</v>
      </c>
      <c r="BO561" s="35">
        <v>133.69999999999999</v>
      </c>
      <c r="BP561" s="35">
        <v>133.1</v>
      </c>
      <c r="BQ561" s="35">
        <v>132.6</v>
      </c>
      <c r="BR561" s="35">
        <v>130.69999999999999</v>
      </c>
      <c r="BS561" s="35">
        <v>131</v>
      </c>
      <c r="BT561" s="35">
        <v>131.4</v>
      </c>
      <c r="BU561" s="35">
        <v>132</v>
      </c>
      <c r="BV561" s="35">
        <v>131.69999999999999</v>
      </c>
      <c r="BW561" s="35">
        <v>133</v>
      </c>
      <c r="BX561" s="35">
        <v>135.9</v>
      </c>
      <c r="BY561" s="35">
        <v>139.5</v>
      </c>
      <c r="BZ561" s="35">
        <v>140.9</v>
      </c>
      <c r="CA561" s="35">
        <v>141.69999999999999</v>
      </c>
      <c r="CB561" s="35">
        <v>142.69999999999999</v>
      </c>
      <c r="CC561" s="35">
        <v>143.69999999999999</v>
      </c>
      <c r="CD561" s="35">
        <v>144.30000000000001</v>
      </c>
      <c r="CE561" s="35">
        <v>145.1</v>
      </c>
      <c r="CF561" s="35">
        <v>146.30000000000001</v>
      </c>
      <c r="CG561" s="35">
        <v>147.30000000000001</v>
      </c>
      <c r="CH561" s="35">
        <v>149.80000000000001</v>
      </c>
      <c r="CI561" s="35">
        <v>151.1</v>
      </c>
      <c r="CJ561" s="35">
        <v>152.30000000000001</v>
      </c>
      <c r="CK561" s="35">
        <v>153.1</v>
      </c>
      <c r="CL561" s="35">
        <v>154.80000000000001</v>
      </c>
    </row>
    <row r="562" spans="1:90">
      <c r="A562" s="43" t="s">
        <v>1151</v>
      </c>
      <c r="B562" s="43" t="s">
        <v>1152</v>
      </c>
      <c r="C562" s="34">
        <v>1.56301</v>
      </c>
      <c r="D562" s="35">
        <v>101.4</v>
      </c>
      <c r="E562" s="35">
        <v>101</v>
      </c>
      <c r="F562" s="35">
        <v>103.6</v>
      </c>
      <c r="G562" s="35">
        <v>108.2</v>
      </c>
      <c r="H562" s="35">
        <v>104.8</v>
      </c>
      <c r="I562" s="35">
        <v>101.2</v>
      </c>
      <c r="J562" s="35">
        <v>96.4</v>
      </c>
      <c r="K562" s="35">
        <v>96.7</v>
      </c>
      <c r="L562" s="35">
        <v>98.1</v>
      </c>
      <c r="M562" s="35">
        <v>97.3</v>
      </c>
      <c r="N562" s="35">
        <v>96.4</v>
      </c>
      <c r="O562" s="35">
        <v>93.6</v>
      </c>
      <c r="P562" s="35">
        <v>93</v>
      </c>
      <c r="Q562" s="35">
        <v>93.6</v>
      </c>
      <c r="R562" s="35">
        <v>95.5</v>
      </c>
      <c r="S562" s="35">
        <v>97.1</v>
      </c>
      <c r="T562" s="35">
        <v>95.2</v>
      </c>
      <c r="U562" s="35">
        <v>94.5</v>
      </c>
      <c r="V562" s="35">
        <v>96.3</v>
      </c>
      <c r="W562" s="35">
        <v>96.3</v>
      </c>
      <c r="X562" s="35">
        <v>97.5</v>
      </c>
      <c r="Y562" s="35">
        <v>99.6</v>
      </c>
      <c r="Z562" s="35">
        <v>100.3</v>
      </c>
      <c r="AA562" s="35">
        <v>100.5</v>
      </c>
      <c r="AB562" s="35">
        <v>102.6</v>
      </c>
      <c r="AC562" s="35">
        <v>103.8</v>
      </c>
      <c r="AD562" s="35">
        <v>106.1</v>
      </c>
      <c r="AE562" s="35">
        <v>109.8</v>
      </c>
      <c r="AF562" s="35">
        <v>109.9</v>
      </c>
      <c r="AG562" s="35">
        <v>110.9</v>
      </c>
      <c r="AH562" s="35">
        <v>110.2</v>
      </c>
      <c r="AI562" s="35">
        <v>111.1</v>
      </c>
      <c r="AJ562" s="35">
        <v>112.5</v>
      </c>
      <c r="AK562" s="35">
        <v>115.2</v>
      </c>
      <c r="AL562" s="35">
        <v>116.4</v>
      </c>
      <c r="AM562" s="35">
        <v>116.9</v>
      </c>
      <c r="AN562" s="35">
        <v>122.5</v>
      </c>
      <c r="AO562" s="35">
        <v>127.1</v>
      </c>
      <c r="AP562" s="35">
        <v>142.5</v>
      </c>
      <c r="AQ562" s="35">
        <v>144.4</v>
      </c>
      <c r="AR562" s="35">
        <v>140.30000000000001</v>
      </c>
      <c r="AS562" s="35">
        <v>148.4</v>
      </c>
      <c r="AT562" s="35">
        <v>151.80000000000001</v>
      </c>
      <c r="AU562" s="35">
        <v>149.19999999999999</v>
      </c>
      <c r="AV562" s="35">
        <v>144.5</v>
      </c>
      <c r="AW562" s="35">
        <v>143</v>
      </c>
      <c r="AX562" s="35">
        <v>127.2</v>
      </c>
      <c r="AY562" s="35">
        <v>124.8</v>
      </c>
      <c r="AZ562" s="35">
        <v>123.1</v>
      </c>
      <c r="BA562" s="35">
        <v>121.6</v>
      </c>
      <c r="BB562" s="35">
        <v>124.1</v>
      </c>
      <c r="BC562" s="35">
        <v>119</v>
      </c>
      <c r="BD562" s="35">
        <v>120.1</v>
      </c>
      <c r="BE562" s="35">
        <v>119.6</v>
      </c>
      <c r="BF562" s="35">
        <v>116.9</v>
      </c>
      <c r="BG562" s="35">
        <v>116.1</v>
      </c>
      <c r="BH562" s="35">
        <v>118.1</v>
      </c>
      <c r="BI562" s="35">
        <v>117.6</v>
      </c>
      <c r="BJ562" s="35">
        <v>116</v>
      </c>
      <c r="BK562" s="35">
        <v>115.2</v>
      </c>
      <c r="BL562" s="35">
        <v>123.8</v>
      </c>
      <c r="BM562" s="35">
        <v>121.7</v>
      </c>
      <c r="BN562" s="35">
        <v>123.8</v>
      </c>
      <c r="BO562" s="35">
        <v>126.2</v>
      </c>
      <c r="BP562" s="35">
        <v>125.2</v>
      </c>
      <c r="BQ562" s="35">
        <v>123.4</v>
      </c>
      <c r="BR562" s="35">
        <v>123.2</v>
      </c>
      <c r="BS562" s="35">
        <v>123.3</v>
      </c>
      <c r="BT562" s="35">
        <v>124</v>
      </c>
      <c r="BU562" s="35">
        <v>125.5</v>
      </c>
      <c r="BV562" s="35">
        <v>125</v>
      </c>
      <c r="BW562" s="35">
        <v>126</v>
      </c>
      <c r="BX562" s="35">
        <v>133.80000000000001</v>
      </c>
      <c r="BY562" s="35">
        <v>139.1</v>
      </c>
      <c r="BZ562" s="35">
        <v>140.30000000000001</v>
      </c>
      <c r="CA562" s="35">
        <v>141.80000000000001</v>
      </c>
      <c r="CB562" s="35">
        <v>144</v>
      </c>
      <c r="CC562" s="35">
        <v>146.6</v>
      </c>
      <c r="CD562" s="35">
        <v>147.1</v>
      </c>
      <c r="CE562" s="35">
        <v>150.30000000000001</v>
      </c>
      <c r="CF562" s="35">
        <v>151.69999999999999</v>
      </c>
      <c r="CG562" s="35">
        <v>153</v>
      </c>
      <c r="CH562" s="35">
        <v>155</v>
      </c>
      <c r="CI562" s="35">
        <v>156.9</v>
      </c>
      <c r="CJ562" s="35">
        <v>159.5</v>
      </c>
      <c r="CK562" s="35">
        <v>161.30000000000001</v>
      </c>
      <c r="CL562" s="35">
        <v>165</v>
      </c>
    </row>
    <row r="563" spans="1:90">
      <c r="A563" s="43" t="s">
        <v>1153</v>
      </c>
      <c r="B563" s="43" t="s">
        <v>1154</v>
      </c>
      <c r="C563" s="34">
        <v>0.26878000000000002</v>
      </c>
      <c r="D563" s="35">
        <v>104</v>
      </c>
      <c r="E563" s="35">
        <v>102.6</v>
      </c>
      <c r="F563" s="35">
        <v>106</v>
      </c>
      <c r="G563" s="35">
        <v>111.2</v>
      </c>
      <c r="H563" s="35">
        <v>106.8</v>
      </c>
      <c r="I563" s="35">
        <v>98.6</v>
      </c>
      <c r="J563" s="35">
        <v>94.5</v>
      </c>
      <c r="K563" s="35">
        <v>95.1</v>
      </c>
      <c r="L563" s="35">
        <v>96.7</v>
      </c>
      <c r="M563" s="35">
        <v>95.7</v>
      </c>
      <c r="N563" s="35">
        <v>94.2</v>
      </c>
      <c r="O563" s="35">
        <v>91.5</v>
      </c>
      <c r="P563" s="35">
        <v>92.4</v>
      </c>
      <c r="Q563" s="35">
        <v>93.9</v>
      </c>
      <c r="R563" s="35">
        <v>95.9</v>
      </c>
      <c r="S563" s="35">
        <v>97.1</v>
      </c>
      <c r="T563" s="35">
        <v>93.2</v>
      </c>
      <c r="U563" s="35">
        <v>90.9</v>
      </c>
      <c r="V563" s="35">
        <v>94.3</v>
      </c>
      <c r="W563" s="35">
        <v>95</v>
      </c>
      <c r="X563" s="35">
        <v>95.2</v>
      </c>
      <c r="Y563" s="35">
        <v>98.9</v>
      </c>
      <c r="Z563" s="35">
        <v>101.1</v>
      </c>
      <c r="AA563" s="35">
        <v>101.7</v>
      </c>
      <c r="AB563" s="35">
        <v>106.8</v>
      </c>
      <c r="AC563" s="35">
        <v>109.8</v>
      </c>
      <c r="AD563" s="35">
        <v>111.4</v>
      </c>
      <c r="AE563" s="35">
        <v>114.4</v>
      </c>
      <c r="AF563" s="35">
        <v>116.5</v>
      </c>
      <c r="AG563" s="35">
        <v>114.2</v>
      </c>
      <c r="AH563" s="35">
        <v>114.5</v>
      </c>
      <c r="AI563" s="35">
        <v>115.7</v>
      </c>
      <c r="AJ563" s="35">
        <v>117.4</v>
      </c>
      <c r="AK563" s="35">
        <v>120.5</v>
      </c>
      <c r="AL563" s="35">
        <v>121.6</v>
      </c>
      <c r="AM563" s="35">
        <v>123.1</v>
      </c>
      <c r="AN563" s="35">
        <v>129.5</v>
      </c>
      <c r="AO563" s="35">
        <v>133.1</v>
      </c>
      <c r="AP563" s="35">
        <v>147.4</v>
      </c>
      <c r="AQ563" s="35">
        <v>153.80000000000001</v>
      </c>
      <c r="AR563" s="35">
        <v>151.4</v>
      </c>
      <c r="AS563" s="35">
        <v>163.1</v>
      </c>
      <c r="AT563" s="35">
        <v>168.9</v>
      </c>
      <c r="AU563" s="35">
        <v>160.9</v>
      </c>
      <c r="AV563" s="35">
        <v>155.6</v>
      </c>
      <c r="AW563" s="35">
        <v>150.80000000000001</v>
      </c>
      <c r="AX563" s="35">
        <v>128.69999999999999</v>
      </c>
      <c r="AY563" s="35">
        <v>124</v>
      </c>
      <c r="AZ563" s="35">
        <v>123.7</v>
      </c>
      <c r="BA563" s="35">
        <v>120.3</v>
      </c>
      <c r="BB563" s="35">
        <v>121.4</v>
      </c>
      <c r="BC563" s="35">
        <v>114.8</v>
      </c>
      <c r="BD563" s="35">
        <v>117.2</v>
      </c>
      <c r="BE563" s="35">
        <v>113.5</v>
      </c>
      <c r="BF563" s="35">
        <v>110</v>
      </c>
      <c r="BG563" s="35">
        <v>110.7</v>
      </c>
      <c r="BH563" s="35">
        <v>112</v>
      </c>
      <c r="BI563" s="35">
        <v>111.7</v>
      </c>
      <c r="BJ563" s="35">
        <v>109.3</v>
      </c>
      <c r="BK563" s="35">
        <v>110.3</v>
      </c>
      <c r="BL563" s="35">
        <v>116.3</v>
      </c>
      <c r="BM563" s="35">
        <v>114.2</v>
      </c>
      <c r="BN563" s="35">
        <v>116</v>
      </c>
      <c r="BO563" s="35">
        <v>126.8</v>
      </c>
      <c r="BP563" s="35">
        <v>123</v>
      </c>
      <c r="BQ563" s="35">
        <v>119.5</v>
      </c>
      <c r="BR563" s="35">
        <v>118.8</v>
      </c>
      <c r="BS563" s="35">
        <v>120.4</v>
      </c>
      <c r="BT563" s="35">
        <v>119.8</v>
      </c>
      <c r="BU563" s="35">
        <v>122</v>
      </c>
      <c r="BV563" s="35">
        <v>120.6</v>
      </c>
      <c r="BW563" s="35">
        <v>121.8</v>
      </c>
      <c r="BX563" s="35">
        <v>133.9</v>
      </c>
      <c r="BY563" s="35">
        <v>142.80000000000001</v>
      </c>
      <c r="BZ563" s="35">
        <v>140.9</v>
      </c>
      <c r="CA563" s="35">
        <v>147.4</v>
      </c>
      <c r="CB563" s="35">
        <v>155.4</v>
      </c>
      <c r="CC563" s="35">
        <v>159.19999999999999</v>
      </c>
      <c r="CD563" s="35">
        <v>159.4</v>
      </c>
      <c r="CE563" s="35">
        <v>166.1</v>
      </c>
      <c r="CF563" s="35">
        <v>167.8</v>
      </c>
      <c r="CG563" s="35">
        <v>170.7</v>
      </c>
      <c r="CH563" s="35">
        <v>174.4</v>
      </c>
      <c r="CI563" s="35">
        <v>174.8</v>
      </c>
      <c r="CJ563" s="35">
        <v>179.6</v>
      </c>
      <c r="CK563" s="35">
        <v>178.7</v>
      </c>
      <c r="CL563" s="35">
        <v>186.5</v>
      </c>
    </row>
    <row r="564" spans="1:90">
      <c r="A564" s="43" t="s">
        <v>1155</v>
      </c>
      <c r="B564" s="43" t="s">
        <v>1156</v>
      </c>
      <c r="C564" s="34">
        <v>0.38921</v>
      </c>
      <c r="D564" s="35">
        <v>98.2</v>
      </c>
      <c r="E564" s="35">
        <v>97.4</v>
      </c>
      <c r="F564" s="35">
        <v>100.7</v>
      </c>
      <c r="G564" s="35">
        <v>98.7</v>
      </c>
      <c r="H564" s="35">
        <v>96.9</v>
      </c>
      <c r="I564" s="35">
        <v>93.1</v>
      </c>
      <c r="J564" s="35">
        <v>88.5</v>
      </c>
      <c r="K564" s="35">
        <v>88.4</v>
      </c>
      <c r="L564" s="35">
        <v>88.6</v>
      </c>
      <c r="M564" s="35">
        <v>88.7</v>
      </c>
      <c r="N564" s="35">
        <v>86.4</v>
      </c>
      <c r="O564" s="35">
        <v>85.2</v>
      </c>
      <c r="P564" s="35">
        <v>83.5</v>
      </c>
      <c r="Q564" s="35">
        <v>83.2</v>
      </c>
      <c r="R564" s="35">
        <v>84.9</v>
      </c>
      <c r="S564" s="35">
        <v>90.2</v>
      </c>
      <c r="T564" s="35">
        <v>90.3</v>
      </c>
      <c r="U564" s="35">
        <v>91.2</v>
      </c>
      <c r="V564" s="35">
        <v>92.5</v>
      </c>
      <c r="W564" s="35">
        <v>92.5</v>
      </c>
      <c r="X564" s="35">
        <v>93.9</v>
      </c>
      <c r="Y564" s="35">
        <v>94.1</v>
      </c>
      <c r="Z564" s="35">
        <v>94.3</v>
      </c>
      <c r="AA564" s="35">
        <v>94.5</v>
      </c>
      <c r="AB564" s="35">
        <v>95</v>
      </c>
      <c r="AC564" s="35">
        <v>95.7</v>
      </c>
      <c r="AD564" s="35">
        <v>96.6</v>
      </c>
      <c r="AE564" s="35">
        <v>100.2</v>
      </c>
      <c r="AF564" s="35">
        <v>100.5</v>
      </c>
      <c r="AG564" s="35">
        <v>101</v>
      </c>
      <c r="AH564" s="35">
        <v>100.4</v>
      </c>
      <c r="AI564" s="35">
        <v>100.6</v>
      </c>
      <c r="AJ564" s="35">
        <v>102.4</v>
      </c>
      <c r="AK564" s="35">
        <v>105.5</v>
      </c>
      <c r="AL564" s="35">
        <v>107.5</v>
      </c>
      <c r="AM564" s="35">
        <v>109.1</v>
      </c>
      <c r="AN564" s="35">
        <v>113.6</v>
      </c>
      <c r="AO564" s="35">
        <v>116.9</v>
      </c>
      <c r="AP564" s="35">
        <v>129.9</v>
      </c>
      <c r="AQ564" s="35">
        <v>137.1</v>
      </c>
      <c r="AR564" s="35">
        <v>136.6</v>
      </c>
      <c r="AS564" s="35">
        <v>141.80000000000001</v>
      </c>
      <c r="AT564" s="35">
        <v>144.6</v>
      </c>
      <c r="AU564" s="35">
        <v>144.80000000000001</v>
      </c>
      <c r="AV564" s="35">
        <v>140.9</v>
      </c>
      <c r="AW564" s="35">
        <v>137.80000000000001</v>
      </c>
      <c r="AX564" s="35">
        <v>124</v>
      </c>
      <c r="AY564" s="35">
        <v>119.5</v>
      </c>
      <c r="AZ564" s="35">
        <v>111.7</v>
      </c>
      <c r="BA564" s="35">
        <v>115.3</v>
      </c>
      <c r="BB564" s="35">
        <v>118.2</v>
      </c>
      <c r="BC564" s="35">
        <v>113.2</v>
      </c>
      <c r="BD564" s="35">
        <v>113.5</v>
      </c>
      <c r="BE564" s="35">
        <v>117.8</v>
      </c>
      <c r="BF564" s="35">
        <v>118.2</v>
      </c>
      <c r="BG564" s="35">
        <v>117.8</v>
      </c>
      <c r="BH564" s="35">
        <v>118.5</v>
      </c>
      <c r="BI564" s="35">
        <v>118.6</v>
      </c>
      <c r="BJ564" s="35">
        <v>118.5</v>
      </c>
      <c r="BK564" s="35">
        <v>113.5</v>
      </c>
      <c r="BL564" s="35">
        <v>118.3</v>
      </c>
      <c r="BM564" s="35">
        <v>123</v>
      </c>
      <c r="BN564" s="35">
        <v>124.1</v>
      </c>
      <c r="BO564" s="35">
        <v>126.3</v>
      </c>
      <c r="BP564" s="35">
        <v>130.19999999999999</v>
      </c>
      <c r="BQ564" s="35">
        <v>129.30000000000001</v>
      </c>
      <c r="BR564" s="35">
        <v>129</v>
      </c>
      <c r="BS564" s="35">
        <v>128.19999999999999</v>
      </c>
      <c r="BT564" s="35">
        <v>129.69999999999999</v>
      </c>
      <c r="BU564" s="35">
        <v>130.5</v>
      </c>
      <c r="BV564" s="35">
        <v>131.69999999999999</v>
      </c>
      <c r="BW564" s="35">
        <v>133.1</v>
      </c>
      <c r="BX564" s="35">
        <v>137.5</v>
      </c>
      <c r="BY564" s="35">
        <v>137.19999999999999</v>
      </c>
      <c r="BZ564" s="35">
        <v>138.30000000000001</v>
      </c>
      <c r="CA564" s="35">
        <v>137.9</v>
      </c>
      <c r="CB564" s="35">
        <v>137.1</v>
      </c>
      <c r="CC564" s="35">
        <v>136.80000000000001</v>
      </c>
      <c r="CD564" s="35">
        <v>137.5</v>
      </c>
      <c r="CE564" s="35">
        <v>141</v>
      </c>
      <c r="CF564" s="35">
        <v>147.30000000000001</v>
      </c>
      <c r="CG564" s="35">
        <v>147.80000000000001</v>
      </c>
      <c r="CH564" s="35">
        <v>147.9</v>
      </c>
      <c r="CI564" s="35">
        <v>148</v>
      </c>
      <c r="CJ564" s="35">
        <v>148.6</v>
      </c>
      <c r="CK564" s="35">
        <v>151.80000000000001</v>
      </c>
      <c r="CL564" s="35">
        <v>154.1</v>
      </c>
    </row>
    <row r="565" spans="1:90">
      <c r="A565" s="43" t="s">
        <v>1157</v>
      </c>
      <c r="B565" s="43" t="s">
        <v>1158</v>
      </c>
      <c r="C565" s="34">
        <v>9.5439999999999997E-2</v>
      </c>
      <c r="D565" s="35">
        <v>105.5</v>
      </c>
      <c r="E565" s="35">
        <v>104.8</v>
      </c>
      <c r="F565" s="35">
        <v>107.7</v>
      </c>
      <c r="G565" s="35">
        <v>110.1</v>
      </c>
      <c r="H565" s="35">
        <v>109.6</v>
      </c>
      <c r="I565" s="35">
        <v>103.8</v>
      </c>
      <c r="J565" s="35">
        <v>98.8</v>
      </c>
      <c r="K565" s="35">
        <v>99.5</v>
      </c>
      <c r="L565" s="35">
        <v>100.9</v>
      </c>
      <c r="M565" s="35">
        <v>97.9</v>
      </c>
      <c r="N565" s="35">
        <v>98.2</v>
      </c>
      <c r="O565" s="35">
        <v>96.9</v>
      </c>
      <c r="P565" s="35">
        <v>97.2</v>
      </c>
      <c r="Q565" s="35">
        <v>97.3</v>
      </c>
      <c r="R565" s="35">
        <v>101.5</v>
      </c>
      <c r="S565" s="35">
        <v>104.5</v>
      </c>
      <c r="T565" s="35">
        <v>102.5</v>
      </c>
      <c r="U565" s="35">
        <v>100.2</v>
      </c>
      <c r="V565" s="35">
        <v>102.4</v>
      </c>
      <c r="W565" s="35">
        <v>102.1</v>
      </c>
      <c r="X565" s="35">
        <v>103.5</v>
      </c>
      <c r="Y565" s="35">
        <v>106.6</v>
      </c>
      <c r="Z565" s="35">
        <v>108.1</v>
      </c>
      <c r="AA565" s="35">
        <v>108.5</v>
      </c>
      <c r="AB565" s="35">
        <v>108.6</v>
      </c>
      <c r="AC565" s="35">
        <v>111.3</v>
      </c>
      <c r="AD565" s="35">
        <v>113.7</v>
      </c>
      <c r="AE565" s="35">
        <v>118</v>
      </c>
      <c r="AF565" s="35">
        <v>117</v>
      </c>
      <c r="AG565" s="35">
        <v>117.3</v>
      </c>
      <c r="AH565" s="35">
        <v>119</v>
      </c>
      <c r="AI565" s="35">
        <v>119.2</v>
      </c>
      <c r="AJ565" s="35">
        <v>120.5</v>
      </c>
      <c r="AK565" s="35">
        <v>122.3</v>
      </c>
      <c r="AL565" s="35">
        <v>123.1</v>
      </c>
      <c r="AM565" s="35">
        <v>122.4</v>
      </c>
      <c r="AN565" s="35">
        <v>125.1</v>
      </c>
      <c r="AO565" s="35">
        <v>128.4</v>
      </c>
      <c r="AP565" s="35">
        <v>144.4</v>
      </c>
      <c r="AQ565" s="35">
        <v>139</v>
      </c>
      <c r="AR565" s="35">
        <v>133.1</v>
      </c>
      <c r="AS565" s="35">
        <v>140.30000000000001</v>
      </c>
      <c r="AT565" s="35">
        <v>145.19999999999999</v>
      </c>
      <c r="AU565" s="35">
        <v>145.1</v>
      </c>
      <c r="AV565" s="35">
        <v>142.30000000000001</v>
      </c>
      <c r="AW565" s="35">
        <v>137.9</v>
      </c>
      <c r="AX565" s="35">
        <v>120.8</v>
      </c>
      <c r="AY565" s="35">
        <v>117.8</v>
      </c>
      <c r="AZ565" s="35">
        <v>116.8</v>
      </c>
      <c r="BA565" s="35">
        <v>115.8</v>
      </c>
      <c r="BB565" s="35">
        <v>118.2</v>
      </c>
      <c r="BC565" s="35">
        <v>116.3</v>
      </c>
      <c r="BD565" s="35">
        <v>119.4</v>
      </c>
      <c r="BE565" s="35">
        <v>115.1</v>
      </c>
      <c r="BF565" s="35">
        <v>111.1</v>
      </c>
      <c r="BG565" s="35">
        <v>111.5</v>
      </c>
      <c r="BH565" s="35">
        <v>115.3</v>
      </c>
      <c r="BI565" s="35">
        <v>114.5</v>
      </c>
      <c r="BJ565" s="35">
        <v>111.8</v>
      </c>
      <c r="BK565" s="35">
        <v>113.2</v>
      </c>
      <c r="BL565" s="35">
        <v>122.2</v>
      </c>
      <c r="BM565" s="35">
        <v>118.6</v>
      </c>
      <c r="BN565" s="35">
        <v>125.3</v>
      </c>
      <c r="BO565" s="35">
        <v>130.69999999999999</v>
      </c>
      <c r="BP565" s="35">
        <v>124.9</v>
      </c>
      <c r="BQ565" s="35">
        <v>122.8</v>
      </c>
      <c r="BR565" s="35">
        <v>123.7</v>
      </c>
      <c r="BS565" s="35">
        <v>125.7</v>
      </c>
      <c r="BT565" s="35">
        <v>126.2</v>
      </c>
      <c r="BU565" s="35">
        <v>128.5</v>
      </c>
      <c r="BV565" s="35">
        <v>125.6</v>
      </c>
      <c r="BW565" s="35">
        <v>128</v>
      </c>
      <c r="BX565" s="35">
        <v>138.6</v>
      </c>
      <c r="BY565" s="35">
        <v>139.80000000000001</v>
      </c>
      <c r="BZ565" s="35">
        <v>141.4</v>
      </c>
      <c r="CA565" s="35">
        <v>141.9</v>
      </c>
      <c r="CB565" s="35">
        <v>144.80000000000001</v>
      </c>
      <c r="CC565" s="35">
        <v>145.6</v>
      </c>
      <c r="CD565" s="35">
        <v>144.19999999999999</v>
      </c>
      <c r="CE565" s="35">
        <v>146.19999999999999</v>
      </c>
      <c r="CF565" s="35">
        <v>145.80000000000001</v>
      </c>
      <c r="CG565" s="35">
        <v>147.30000000000001</v>
      </c>
      <c r="CH565" s="35">
        <v>148.19999999999999</v>
      </c>
      <c r="CI565" s="35">
        <v>148.1</v>
      </c>
      <c r="CJ565" s="35">
        <v>150.1</v>
      </c>
      <c r="CK565" s="35">
        <v>152.30000000000001</v>
      </c>
      <c r="CL565" s="35">
        <v>155.5</v>
      </c>
    </row>
    <row r="566" spans="1:90">
      <c r="A566" s="43" t="s">
        <v>1159</v>
      </c>
      <c r="B566" s="43" t="s">
        <v>1160</v>
      </c>
      <c r="C566" s="34">
        <v>0.58953999999999995</v>
      </c>
      <c r="D566" s="35">
        <v>101.9</v>
      </c>
      <c r="E566" s="35">
        <v>102</v>
      </c>
      <c r="F566" s="35">
        <v>104.2</v>
      </c>
      <c r="G566" s="35">
        <v>114.1</v>
      </c>
      <c r="H566" s="35">
        <v>108.9</v>
      </c>
      <c r="I566" s="35">
        <v>106.9</v>
      </c>
      <c r="J566" s="35">
        <v>100.3</v>
      </c>
      <c r="K566" s="35">
        <v>100.5</v>
      </c>
      <c r="L566" s="35">
        <v>103.1</v>
      </c>
      <c r="M566" s="35">
        <v>102.9</v>
      </c>
      <c r="N566" s="35">
        <v>102.3</v>
      </c>
      <c r="O566" s="35">
        <v>98.8</v>
      </c>
      <c r="P566" s="35">
        <v>97.6</v>
      </c>
      <c r="Q566" s="35">
        <v>98.4</v>
      </c>
      <c r="R566" s="35">
        <v>100.6</v>
      </c>
      <c r="S566" s="35">
        <v>99.5</v>
      </c>
      <c r="T566" s="35">
        <v>97</v>
      </c>
      <c r="U566" s="35">
        <v>96</v>
      </c>
      <c r="V566" s="35">
        <v>97.7</v>
      </c>
      <c r="W566" s="35">
        <v>97.6</v>
      </c>
      <c r="X566" s="35">
        <v>99.2</v>
      </c>
      <c r="Y566" s="35">
        <v>102.3</v>
      </c>
      <c r="Z566" s="35">
        <v>102.9</v>
      </c>
      <c r="AA566" s="35">
        <v>103</v>
      </c>
      <c r="AB566" s="35">
        <v>105.5</v>
      </c>
      <c r="AC566" s="35">
        <v>106.5</v>
      </c>
      <c r="AD566" s="35">
        <v>110.7</v>
      </c>
      <c r="AE566" s="35">
        <v>113.9</v>
      </c>
      <c r="AF566" s="35">
        <v>112.5</v>
      </c>
      <c r="AG566" s="35">
        <v>115.6</v>
      </c>
      <c r="AH566" s="35">
        <v>113.7</v>
      </c>
      <c r="AI566" s="35">
        <v>115.6</v>
      </c>
      <c r="AJ566" s="35">
        <v>117</v>
      </c>
      <c r="AK566" s="35">
        <v>119.9</v>
      </c>
      <c r="AL566" s="35">
        <v>121.1</v>
      </c>
      <c r="AM566" s="35">
        <v>121</v>
      </c>
      <c r="AN566" s="35">
        <v>126.8</v>
      </c>
      <c r="AO566" s="35">
        <v>132.4</v>
      </c>
      <c r="AP566" s="35">
        <v>151.9</v>
      </c>
      <c r="AQ566" s="35">
        <v>149.9</v>
      </c>
      <c r="AR566" s="35">
        <v>143.30000000000001</v>
      </c>
      <c r="AS566" s="35">
        <v>154</v>
      </c>
      <c r="AT566" s="35">
        <v>157.30000000000001</v>
      </c>
      <c r="AU566" s="35">
        <v>154</v>
      </c>
      <c r="AV566" s="35">
        <v>147.1</v>
      </c>
      <c r="AW566" s="35">
        <v>148.30000000000001</v>
      </c>
      <c r="AX566" s="35">
        <v>131.1</v>
      </c>
      <c r="AY566" s="35">
        <v>130.6</v>
      </c>
      <c r="AZ566" s="35">
        <v>133.30000000000001</v>
      </c>
      <c r="BA566" s="35">
        <v>128.1</v>
      </c>
      <c r="BB566" s="35">
        <v>131.4</v>
      </c>
      <c r="BC566" s="35">
        <v>128</v>
      </c>
      <c r="BD566" s="35">
        <v>129.19999999999999</v>
      </c>
      <c r="BE566" s="35">
        <v>128.1</v>
      </c>
      <c r="BF566" s="35">
        <v>123.9</v>
      </c>
      <c r="BG566" s="35">
        <v>122.3</v>
      </c>
      <c r="BH566" s="35">
        <v>125.3</v>
      </c>
      <c r="BI566" s="35">
        <v>124.4</v>
      </c>
      <c r="BJ566" s="35">
        <v>122.1</v>
      </c>
      <c r="BK566" s="35">
        <v>121.6</v>
      </c>
      <c r="BL566" s="35">
        <v>135.4</v>
      </c>
      <c r="BM566" s="35">
        <v>128.4</v>
      </c>
      <c r="BN566" s="35">
        <v>131.5</v>
      </c>
      <c r="BO566" s="35">
        <v>128.80000000000001</v>
      </c>
      <c r="BP566" s="35">
        <v>126.1</v>
      </c>
      <c r="BQ566" s="35">
        <v>124</v>
      </c>
      <c r="BR566" s="35">
        <v>123.3</v>
      </c>
      <c r="BS566" s="35">
        <v>123.8</v>
      </c>
      <c r="BT566" s="35">
        <v>124.8</v>
      </c>
      <c r="BU566" s="35">
        <v>126.2</v>
      </c>
      <c r="BV566" s="35">
        <v>125.1</v>
      </c>
      <c r="BW566" s="35">
        <v>125.7</v>
      </c>
      <c r="BX566" s="35">
        <v>134.5</v>
      </c>
      <c r="BY566" s="35">
        <v>144.19999999999999</v>
      </c>
      <c r="BZ566" s="35">
        <v>146.30000000000001</v>
      </c>
      <c r="CA566" s="35">
        <v>147.30000000000001</v>
      </c>
      <c r="CB566" s="35">
        <v>149.1</v>
      </c>
      <c r="CC566" s="35">
        <v>154.4</v>
      </c>
      <c r="CD566" s="35">
        <v>155.4</v>
      </c>
      <c r="CE566" s="35">
        <v>157.9</v>
      </c>
      <c r="CF566" s="35">
        <v>156.9</v>
      </c>
      <c r="CG566" s="35">
        <v>157.80000000000001</v>
      </c>
      <c r="CH566" s="35">
        <v>160.9</v>
      </c>
      <c r="CI566" s="35">
        <v>165.5</v>
      </c>
      <c r="CJ566" s="35">
        <v>168.5</v>
      </c>
      <c r="CK566" s="35">
        <v>171.2</v>
      </c>
      <c r="CL566" s="35">
        <v>175.1</v>
      </c>
    </row>
    <row r="567" spans="1:90">
      <c r="A567" s="43" t="s">
        <v>1161</v>
      </c>
      <c r="B567" s="43" t="s">
        <v>1162</v>
      </c>
      <c r="C567" s="34">
        <v>5.8869999999999999E-2</v>
      </c>
      <c r="D567" s="35">
        <v>102.3</v>
      </c>
      <c r="E567" s="35">
        <v>102.9</v>
      </c>
      <c r="F567" s="35">
        <v>104.3</v>
      </c>
      <c r="G567" s="35">
        <v>108.5</v>
      </c>
      <c r="H567" s="35">
        <v>104.9</v>
      </c>
      <c r="I567" s="35">
        <v>100</v>
      </c>
      <c r="J567" s="35">
        <v>97.1</v>
      </c>
      <c r="K567" s="35">
        <v>96.5</v>
      </c>
      <c r="L567" s="35">
        <v>98.1</v>
      </c>
      <c r="M567" s="35">
        <v>92.9</v>
      </c>
      <c r="N567" s="35">
        <v>94.7</v>
      </c>
      <c r="O567" s="35">
        <v>89.7</v>
      </c>
      <c r="P567" s="35">
        <v>92.7</v>
      </c>
      <c r="Q567" s="35">
        <v>93.7</v>
      </c>
      <c r="R567" s="35">
        <v>95.3</v>
      </c>
      <c r="S567" s="35">
        <v>102.6</v>
      </c>
      <c r="T567" s="35">
        <v>96.8</v>
      </c>
      <c r="U567" s="35">
        <v>95</v>
      </c>
      <c r="V567" s="35">
        <v>97</v>
      </c>
      <c r="W567" s="35">
        <v>96.9</v>
      </c>
      <c r="X567" s="35">
        <v>98.7</v>
      </c>
      <c r="Y567" s="35">
        <v>101.6</v>
      </c>
      <c r="Z567" s="35">
        <v>100.2</v>
      </c>
      <c r="AA567" s="35">
        <v>99.3</v>
      </c>
      <c r="AB567" s="35">
        <v>102.8</v>
      </c>
      <c r="AC567" s="35">
        <v>103.4</v>
      </c>
      <c r="AD567" s="35">
        <v>105.1</v>
      </c>
      <c r="AE567" s="35">
        <v>108.2</v>
      </c>
      <c r="AF567" s="35">
        <v>108.3</v>
      </c>
      <c r="AG567" s="35">
        <v>109.1</v>
      </c>
      <c r="AH567" s="35">
        <v>108.8</v>
      </c>
      <c r="AI567" s="35">
        <v>109.9</v>
      </c>
      <c r="AJ567" s="35">
        <v>110.9</v>
      </c>
      <c r="AK567" s="35">
        <v>112.9</v>
      </c>
      <c r="AL567" s="35">
        <v>111.8</v>
      </c>
      <c r="AM567" s="35">
        <v>112.6</v>
      </c>
      <c r="AN567" s="35">
        <v>122.5</v>
      </c>
      <c r="AO567" s="35">
        <v>130.30000000000001</v>
      </c>
      <c r="AP567" s="35">
        <v>155.9</v>
      </c>
      <c r="AQ567" s="35">
        <v>157.4</v>
      </c>
      <c r="AR567" s="35">
        <v>142.30000000000001</v>
      </c>
      <c r="AS567" s="35">
        <v>153.30000000000001</v>
      </c>
      <c r="AT567" s="35">
        <v>155.9</v>
      </c>
      <c r="AU567" s="35">
        <v>158</v>
      </c>
      <c r="AV567" s="35">
        <v>158</v>
      </c>
      <c r="AW567" s="35">
        <v>156.6</v>
      </c>
      <c r="AX567" s="35">
        <v>137.19999999999999</v>
      </c>
      <c r="AY567" s="35">
        <v>138.19999999999999</v>
      </c>
      <c r="AZ567" s="35">
        <v>140.30000000000001</v>
      </c>
      <c r="BA567" s="35">
        <v>145.19999999999999</v>
      </c>
      <c r="BB567" s="35">
        <v>147.80000000000001</v>
      </c>
      <c r="BC567" s="35">
        <v>132.80000000000001</v>
      </c>
      <c r="BD567" s="35">
        <v>131.5</v>
      </c>
      <c r="BE567" s="35">
        <v>126.5</v>
      </c>
      <c r="BF567" s="35">
        <v>120.4</v>
      </c>
      <c r="BG567" s="35">
        <v>115.1</v>
      </c>
      <c r="BH567" s="35">
        <v>122.5</v>
      </c>
      <c r="BI567" s="35">
        <v>116.7</v>
      </c>
      <c r="BJ567" s="35">
        <v>120.2</v>
      </c>
      <c r="BK567" s="35">
        <v>126.2</v>
      </c>
      <c r="BL567" s="35">
        <v>129.5</v>
      </c>
      <c r="BM567" s="35">
        <v>126.7</v>
      </c>
      <c r="BN567" s="35">
        <v>127.7</v>
      </c>
      <c r="BO567" s="35">
        <v>145</v>
      </c>
      <c r="BP567" s="35">
        <v>146.69999999999999</v>
      </c>
      <c r="BQ567" s="35">
        <v>145.6</v>
      </c>
      <c r="BR567" s="35">
        <v>149.9</v>
      </c>
      <c r="BS567" s="35">
        <v>142.4</v>
      </c>
      <c r="BT567" s="35">
        <v>144.6</v>
      </c>
      <c r="BU567" s="35">
        <v>148.19999999999999</v>
      </c>
      <c r="BV567" s="35">
        <v>146.9</v>
      </c>
      <c r="BW567" s="35">
        <v>148.69999999999999</v>
      </c>
      <c r="BX567" s="35">
        <v>156.19999999999999</v>
      </c>
      <c r="BY567" s="35">
        <v>161.6</v>
      </c>
      <c r="BZ567" s="35">
        <v>164.6</v>
      </c>
      <c r="CA567" s="35">
        <v>164.9</v>
      </c>
      <c r="CB567" s="35">
        <v>166.5</v>
      </c>
      <c r="CC567" s="35">
        <v>166.1</v>
      </c>
      <c r="CD567" s="35">
        <v>166.1</v>
      </c>
      <c r="CE567" s="35">
        <v>166.9</v>
      </c>
      <c r="CF567" s="35">
        <v>167.1</v>
      </c>
      <c r="CG567" s="35">
        <v>167.7</v>
      </c>
      <c r="CH567" s="35">
        <v>171.8</v>
      </c>
      <c r="CI567" s="35">
        <v>172.1</v>
      </c>
      <c r="CJ567" s="35">
        <v>174.6</v>
      </c>
      <c r="CK567" s="35">
        <v>175.4</v>
      </c>
      <c r="CL567" s="35">
        <v>176.6</v>
      </c>
    </row>
    <row r="568" spans="1:90">
      <c r="A568" s="43" t="s">
        <v>1163</v>
      </c>
      <c r="B568" s="43" t="s">
        <v>1164</v>
      </c>
      <c r="C568" s="34">
        <v>0.16117000000000001</v>
      </c>
      <c r="D568" s="35">
        <v>100.7</v>
      </c>
      <c r="E568" s="35">
        <v>100.7</v>
      </c>
      <c r="F568" s="35">
        <v>101.4</v>
      </c>
      <c r="G568" s="35">
        <v>103.2</v>
      </c>
      <c r="H568" s="35">
        <v>103.2</v>
      </c>
      <c r="I568" s="35">
        <v>103.2</v>
      </c>
      <c r="J568" s="35">
        <v>103.2</v>
      </c>
      <c r="K568" s="35">
        <v>103.2</v>
      </c>
      <c r="L568" s="35">
        <v>103.2</v>
      </c>
      <c r="M568" s="35">
        <v>101.6</v>
      </c>
      <c r="N568" s="35">
        <v>101.6</v>
      </c>
      <c r="O568" s="35">
        <v>98.3</v>
      </c>
      <c r="P568" s="35">
        <v>98.3</v>
      </c>
      <c r="Q568" s="35">
        <v>98.3</v>
      </c>
      <c r="R568" s="35">
        <v>98.3</v>
      </c>
      <c r="S568" s="35">
        <v>98.8</v>
      </c>
      <c r="T568" s="35">
        <v>98.8</v>
      </c>
      <c r="U568" s="35">
        <v>99.5</v>
      </c>
      <c r="V568" s="35">
        <v>99.5</v>
      </c>
      <c r="W568" s="35">
        <v>99.5</v>
      </c>
      <c r="X568" s="35">
        <v>99.5</v>
      </c>
      <c r="Y568" s="35">
        <v>99.5</v>
      </c>
      <c r="Z568" s="35">
        <v>99.5</v>
      </c>
      <c r="AA568" s="35">
        <v>99.5</v>
      </c>
      <c r="AB568" s="35">
        <v>99.5</v>
      </c>
      <c r="AC568" s="35">
        <v>99.5</v>
      </c>
      <c r="AD568" s="35">
        <v>99.5</v>
      </c>
      <c r="AE568" s="35">
        <v>106.4</v>
      </c>
      <c r="AF568" s="35">
        <v>108.6</v>
      </c>
      <c r="AG568" s="35">
        <v>108.6</v>
      </c>
      <c r="AH568" s="35">
        <v>108.6</v>
      </c>
      <c r="AI568" s="35">
        <v>108.6</v>
      </c>
      <c r="AJ568" s="35">
        <v>108.6</v>
      </c>
      <c r="AK568" s="35">
        <v>109.2</v>
      </c>
      <c r="AL568" s="35">
        <v>109.2</v>
      </c>
      <c r="AM568" s="35">
        <v>109.2</v>
      </c>
      <c r="AN568" s="35">
        <v>115</v>
      </c>
      <c r="AO568" s="35">
        <v>120.2</v>
      </c>
      <c r="AP568" s="35">
        <v>124</v>
      </c>
      <c r="AQ568" s="35">
        <v>125</v>
      </c>
      <c r="AR568" s="35">
        <v>122.9</v>
      </c>
      <c r="AS568" s="35">
        <v>122.2</v>
      </c>
      <c r="AT568" s="35">
        <v>122.6</v>
      </c>
      <c r="AU568" s="35">
        <v>122.2</v>
      </c>
      <c r="AV568" s="35">
        <v>121.5</v>
      </c>
      <c r="AW568" s="35">
        <v>120.8</v>
      </c>
      <c r="AX568" s="35">
        <v>118</v>
      </c>
      <c r="AY568" s="35">
        <v>117.3</v>
      </c>
      <c r="AZ568" s="35">
        <v>110.3</v>
      </c>
      <c r="BA568" s="35">
        <v>109.7</v>
      </c>
      <c r="BB568" s="35">
        <v>110.5</v>
      </c>
      <c r="BC568" s="35">
        <v>102.9</v>
      </c>
      <c r="BD568" s="35">
        <v>103.3</v>
      </c>
      <c r="BE568" s="35">
        <v>103.5</v>
      </c>
      <c r="BF568" s="35">
        <v>102.3</v>
      </c>
      <c r="BG568" s="35">
        <v>101.7</v>
      </c>
      <c r="BH568" s="35">
        <v>101.2</v>
      </c>
      <c r="BI568" s="35">
        <v>102.2</v>
      </c>
      <c r="BJ568" s="35">
        <v>99.9</v>
      </c>
      <c r="BK568" s="35">
        <v>100.5</v>
      </c>
      <c r="BL568" s="35">
        <v>106.1</v>
      </c>
      <c r="BM568" s="35">
        <v>106.1</v>
      </c>
      <c r="BN568" s="35">
        <v>106.1</v>
      </c>
      <c r="BO568" s="35">
        <v>106.1</v>
      </c>
      <c r="BP568" s="35">
        <v>106.1</v>
      </c>
      <c r="BQ568" s="35">
        <v>106.1</v>
      </c>
      <c r="BR568" s="35">
        <v>106.1</v>
      </c>
      <c r="BS568" s="35">
        <v>106.1</v>
      </c>
      <c r="BT568" s="35">
        <v>106.1</v>
      </c>
      <c r="BU568" s="35">
        <v>107.1</v>
      </c>
      <c r="BV568" s="35">
        <v>107.7</v>
      </c>
      <c r="BW568" s="35">
        <v>107.7</v>
      </c>
      <c r="BX568" s="35">
        <v>110.7</v>
      </c>
      <c r="BY568" s="35">
        <v>110.7</v>
      </c>
      <c r="BZ568" s="35">
        <v>112.7</v>
      </c>
      <c r="CA568" s="35">
        <v>112.7</v>
      </c>
      <c r="CB568" s="35">
        <v>114.1</v>
      </c>
      <c r="CC568" s="35">
        <v>114.2</v>
      </c>
      <c r="CD568" s="35">
        <v>114.2</v>
      </c>
      <c r="CE568" s="35">
        <v>114.6</v>
      </c>
      <c r="CF568" s="35">
        <v>114.6</v>
      </c>
      <c r="CG568" s="35">
        <v>116.3</v>
      </c>
      <c r="CH568" s="35">
        <v>116.3</v>
      </c>
      <c r="CI568" s="35">
        <v>117.4</v>
      </c>
      <c r="CJ568" s="35">
        <v>119.5</v>
      </c>
      <c r="CK568" s="35">
        <v>118.8</v>
      </c>
      <c r="CL568" s="35">
        <v>120.3</v>
      </c>
    </row>
    <row r="569" spans="1:90">
      <c r="A569" s="43" t="s">
        <v>1165</v>
      </c>
      <c r="B569" s="43" t="s">
        <v>1166</v>
      </c>
      <c r="C569" s="34">
        <v>1.6299699999999999</v>
      </c>
      <c r="D569" s="35">
        <v>102.2</v>
      </c>
      <c r="E569" s="35">
        <v>102.2</v>
      </c>
      <c r="F569" s="35">
        <v>104</v>
      </c>
      <c r="G569" s="35">
        <v>108.6</v>
      </c>
      <c r="H569" s="35">
        <v>105.8</v>
      </c>
      <c r="I569" s="35">
        <v>103.7</v>
      </c>
      <c r="J569" s="35">
        <v>100.9</v>
      </c>
      <c r="K569" s="35">
        <v>101.4</v>
      </c>
      <c r="L569" s="35">
        <v>103</v>
      </c>
      <c r="M569" s="35">
        <v>99.1</v>
      </c>
      <c r="N569" s="35">
        <v>98.8</v>
      </c>
      <c r="O569" s="35">
        <v>95.1</v>
      </c>
      <c r="P569" s="35">
        <v>96.5</v>
      </c>
      <c r="Q569" s="35">
        <v>97.5</v>
      </c>
      <c r="R569" s="35">
        <v>100.8</v>
      </c>
      <c r="S569" s="35">
        <v>105.4</v>
      </c>
      <c r="T569" s="35">
        <v>104.3</v>
      </c>
      <c r="U569" s="35">
        <v>102.2</v>
      </c>
      <c r="V569" s="35">
        <v>103.3</v>
      </c>
      <c r="W569" s="35">
        <v>102.7</v>
      </c>
      <c r="X569" s="35">
        <v>102.6</v>
      </c>
      <c r="Y569" s="35">
        <v>103.4</v>
      </c>
      <c r="Z569" s="35">
        <v>104.8</v>
      </c>
      <c r="AA569" s="35">
        <v>105.4</v>
      </c>
      <c r="AB569" s="35">
        <v>108</v>
      </c>
      <c r="AC569" s="35">
        <v>108.8</v>
      </c>
      <c r="AD569" s="35">
        <v>110.6</v>
      </c>
      <c r="AE569" s="35">
        <v>114.8</v>
      </c>
      <c r="AF569" s="35">
        <v>116.9</v>
      </c>
      <c r="AG569" s="35">
        <v>117.7</v>
      </c>
      <c r="AH569" s="35">
        <v>115.8</v>
      </c>
      <c r="AI569" s="35">
        <v>116.4</v>
      </c>
      <c r="AJ569" s="35">
        <v>115</v>
      </c>
      <c r="AK569" s="35">
        <v>117.4</v>
      </c>
      <c r="AL569" s="35">
        <v>117.9</v>
      </c>
      <c r="AM569" s="35">
        <v>118.8</v>
      </c>
      <c r="AN569" s="35">
        <v>125.8</v>
      </c>
      <c r="AO569" s="35">
        <v>133.4</v>
      </c>
      <c r="AP569" s="35">
        <v>147.6</v>
      </c>
      <c r="AQ569" s="35">
        <v>154.19999999999999</v>
      </c>
      <c r="AR569" s="35">
        <v>143.5</v>
      </c>
      <c r="AS569" s="35">
        <v>149.19999999999999</v>
      </c>
      <c r="AT569" s="35">
        <v>150.30000000000001</v>
      </c>
      <c r="AU569" s="35">
        <v>150.4</v>
      </c>
      <c r="AV569" s="35">
        <v>149.19999999999999</v>
      </c>
      <c r="AW569" s="35">
        <v>147.9</v>
      </c>
      <c r="AX569" s="35">
        <v>141.30000000000001</v>
      </c>
      <c r="AY569" s="35">
        <v>139.30000000000001</v>
      </c>
      <c r="AZ569" s="35">
        <v>138.5</v>
      </c>
      <c r="BA569" s="35">
        <v>134.19999999999999</v>
      </c>
      <c r="BB569" s="35">
        <v>135.1</v>
      </c>
      <c r="BC569" s="35">
        <v>130.69999999999999</v>
      </c>
      <c r="BD569" s="35">
        <v>131.4</v>
      </c>
      <c r="BE569" s="35">
        <v>130.4</v>
      </c>
      <c r="BF569" s="35">
        <v>128.80000000000001</v>
      </c>
      <c r="BG569" s="35">
        <v>127.3</v>
      </c>
      <c r="BH569" s="35">
        <v>127.4</v>
      </c>
      <c r="BI569" s="35">
        <v>127</v>
      </c>
      <c r="BJ569" s="35">
        <v>125.6</v>
      </c>
      <c r="BK569" s="35">
        <v>125.6</v>
      </c>
      <c r="BL569" s="35">
        <v>129.80000000000001</v>
      </c>
      <c r="BM569" s="35">
        <v>127.2</v>
      </c>
      <c r="BN569" s="35">
        <v>129.19999999999999</v>
      </c>
      <c r="BO569" s="35">
        <v>143</v>
      </c>
      <c r="BP569" s="35">
        <v>140.69999999999999</v>
      </c>
      <c r="BQ569" s="35">
        <v>139</v>
      </c>
      <c r="BR569" s="35">
        <v>134</v>
      </c>
      <c r="BS569" s="35">
        <v>134.5</v>
      </c>
      <c r="BT569" s="35">
        <v>134.80000000000001</v>
      </c>
      <c r="BU569" s="35">
        <v>135.5</v>
      </c>
      <c r="BV569" s="35">
        <v>135.30000000000001</v>
      </c>
      <c r="BW569" s="35">
        <v>135.69999999999999</v>
      </c>
      <c r="BX569" s="35">
        <v>141.9</v>
      </c>
      <c r="BY569" s="35">
        <v>148</v>
      </c>
      <c r="BZ569" s="35">
        <v>151.19999999999999</v>
      </c>
      <c r="CA569" s="35">
        <v>153.30000000000001</v>
      </c>
      <c r="CB569" s="35">
        <v>154</v>
      </c>
      <c r="CC569" s="35">
        <v>154.69999999999999</v>
      </c>
      <c r="CD569" s="35">
        <v>155.1</v>
      </c>
      <c r="CE569" s="35">
        <v>155.9</v>
      </c>
      <c r="CF569" s="35">
        <v>156.1</v>
      </c>
      <c r="CG569" s="35">
        <v>157.1</v>
      </c>
      <c r="CH569" s="35">
        <v>159.80000000000001</v>
      </c>
      <c r="CI569" s="35">
        <v>161.19999999999999</v>
      </c>
      <c r="CJ569" s="35">
        <v>163.6</v>
      </c>
      <c r="CK569" s="35">
        <v>164.3</v>
      </c>
      <c r="CL569" s="35">
        <v>166.6</v>
      </c>
    </row>
    <row r="570" spans="1:90">
      <c r="A570" s="43" t="s">
        <v>1167</v>
      </c>
      <c r="B570" s="43" t="s">
        <v>1168</v>
      </c>
      <c r="C570" s="34">
        <v>0.73616999999999999</v>
      </c>
      <c r="D570" s="35">
        <v>100.8</v>
      </c>
      <c r="E570" s="35">
        <v>101.3</v>
      </c>
      <c r="F570" s="35">
        <v>102.5</v>
      </c>
      <c r="G570" s="35">
        <v>107</v>
      </c>
      <c r="H570" s="35">
        <v>105.3</v>
      </c>
      <c r="I570" s="35">
        <v>103.8</v>
      </c>
      <c r="J570" s="35">
        <v>100.5</v>
      </c>
      <c r="K570" s="35">
        <v>100.5</v>
      </c>
      <c r="L570" s="35">
        <v>101.8</v>
      </c>
      <c r="M570" s="35">
        <v>98.8</v>
      </c>
      <c r="N570" s="35">
        <v>98.4</v>
      </c>
      <c r="O570" s="35">
        <v>95.2</v>
      </c>
      <c r="P570" s="35">
        <v>95.8</v>
      </c>
      <c r="Q570" s="35">
        <v>96.9</v>
      </c>
      <c r="R570" s="35">
        <v>99.7</v>
      </c>
      <c r="S570" s="35">
        <v>104.9</v>
      </c>
      <c r="T570" s="35">
        <v>104.1</v>
      </c>
      <c r="U570" s="35">
        <v>101.6</v>
      </c>
      <c r="V570" s="35">
        <v>102.6</v>
      </c>
      <c r="W570" s="35">
        <v>102.1</v>
      </c>
      <c r="X570" s="35">
        <v>102.2</v>
      </c>
      <c r="Y570" s="35">
        <v>103.1</v>
      </c>
      <c r="Z570" s="35">
        <v>104.8</v>
      </c>
      <c r="AA570" s="35">
        <v>105.5</v>
      </c>
      <c r="AB570" s="35">
        <v>108.3</v>
      </c>
      <c r="AC570" s="35">
        <v>109.2</v>
      </c>
      <c r="AD570" s="35">
        <v>111.5</v>
      </c>
      <c r="AE570" s="35">
        <v>116.9</v>
      </c>
      <c r="AF570" s="35">
        <v>118.3</v>
      </c>
      <c r="AG570" s="35">
        <v>119.6</v>
      </c>
      <c r="AH570" s="35">
        <v>117.4</v>
      </c>
      <c r="AI570" s="35">
        <v>117.2</v>
      </c>
      <c r="AJ570" s="35">
        <v>116.2</v>
      </c>
      <c r="AK570" s="35">
        <v>118.6</v>
      </c>
      <c r="AL570" s="35">
        <v>119.4</v>
      </c>
      <c r="AM570" s="35">
        <v>120.7</v>
      </c>
      <c r="AN570" s="35">
        <v>128</v>
      </c>
      <c r="AO570" s="35">
        <v>135.1</v>
      </c>
      <c r="AP570" s="35">
        <v>149.1</v>
      </c>
      <c r="AQ570" s="35">
        <v>156.4</v>
      </c>
      <c r="AR570" s="35">
        <v>147.9</v>
      </c>
      <c r="AS570" s="35">
        <v>151.6</v>
      </c>
      <c r="AT570" s="35">
        <v>152.5</v>
      </c>
      <c r="AU570" s="35">
        <v>153.1</v>
      </c>
      <c r="AV570" s="35">
        <v>150.80000000000001</v>
      </c>
      <c r="AW570" s="35">
        <v>149.1</v>
      </c>
      <c r="AX570" s="35">
        <v>143.4</v>
      </c>
      <c r="AY570" s="35">
        <v>142.6</v>
      </c>
      <c r="AZ570" s="35">
        <v>140.4</v>
      </c>
      <c r="BA570" s="35">
        <v>135.6</v>
      </c>
      <c r="BB570" s="35">
        <v>134.4</v>
      </c>
      <c r="BC570" s="35">
        <v>131.80000000000001</v>
      </c>
      <c r="BD570" s="35">
        <v>132.4</v>
      </c>
      <c r="BE570" s="35">
        <v>130.80000000000001</v>
      </c>
      <c r="BF570" s="35">
        <v>129.19999999999999</v>
      </c>
      <c r="BG570" s="35">
        <v>128.19999999999999</v>
      </c>
      <c r="BH570" s="35">
        <v>130.30000000000001</v>
      </c>
      <c r="BI570" s="35">
        <v>129.5</v>
      </c>
      <c r="BJ570" s="35">
        <v>128.5</v>
      </c>
      <c r="BK570" s="35">
        <v>129.5</v>
      </c>
      <c r="BL570" s="35">
        <v>133.5</v>
      </c>
      <c r="BM570" s="35">
        <v>130.4</v>
      </c>
      <c r="BN570" s="35">
        <v>132.19999999999999</v>
      </c>
      <c r="BO570" s="35">
        <v>143.1</v>
      </c>
      <c r="BP570" s="35">
        <v>139.69999999999999</v>
      </c>
      <c r="BQ570" s="35">
        <v>138.4</v>
      </c>
      <c r="BR570" s="35">
        <v>136</v>
      </c>
      <c r="BS570" s="35">
        <v>136.5</v>
      </c>
      <c r="BT570" s="35">
        <v>136.69999999999999</v>
      </c>
      <c r="BU570" s="35">
        <v>137.5</v>
      </c>
      <c r="BV570" s="35">
        <v>137.4</v>
      </c>
      <c r="BW570" s="35">
        <v>137.69999999999999</v>
      </c>
      <c r="BX570" s="35">
        <v>144.1</v>
      </c>
      <c r="BY570" s="35">
        <v>150.1</v>
      </c>
      <c r="BZ570" s="35">
        <v>152.1</v>
      </c>
      <c r="CA570" s="35">
        <v>154.69999999999999</v>
      </c>
      <c r="CB570" s="35">
        <v>155.80000000000001</v>
      </c>
      <c r="CC570" s="35">
        <v>156.1</v>
      </c>
      <c r="CD570" s="35">
        <v>156.4</v>
      </c>
      <c r="CE570" s="35">
        <v>157.30000000000001</v>
      </c>
      <c r="CF570" s="35">
        <v>157.9</v>
      </c>
      <c r="CG570" s="35">
        <v>159</v>
      </c>
      <c r="CH570" s="35">
        <v>161.80000000000001</v>
      </c>
      <c r="CI570" s="35">
        <v>164.5</v>
      </c>
      <c r="CJ570" s="35">
        <v>167.9</v>
      </c>
      <c r="CK570" s="35">
        <v>168.7</v>
      </c>
      <c r="CL570" s="35">
        <v>171.2</v>
      </c>
    </row>
    <row r="571" spans="1:90">
      <c r="A571" s="43" t="s">
        <v>1169</v>
      </c>
      <c r="B571" s="43" t="s">
        <v>1170</v>
      </c>
      <c r="C571" s="34">
        <v>0.40622000000000003</v>
      </c>
      <c r="D571" s="35">
        <v>100.8</v>
      </c>
      <c r="E571" s="35">
        <v>100.4</v>
      </c>
      <c r="F571" s="35">
        <v>103.4</v>
      </c>
      <c r="G571" s="35">
        <v>108.9</v>
      </c>
      <c r="H571" s="35">
        <v>104.8</v>
      </c>
      <c r="I571" s="35">
        <v>102.1</v>
      </c>
      <c r="J571" s="35">
        <v>99.8</v>
      </c>
      <c r="K571" s="35">
        <v>101.2</v>
      </c>
      <c r="L571" s="35">
        <v>104.4</v>
      </c>
      <c r="M571" s="35">
        <v>98.1</v>
      </c>
      <c r="N571" s="35">
        <v>98.2</v>
      </c>
      <c r="O571" s="35">
        <v>93.8</v>
      </c>
      <c r="P571" s="35">
        <v>95</v>
      </c>
      <c r="Q571" s="35">
        <v>97.5</v>
      </c>
      <c r="R571" s="35">
        <v>101</v>
      </c>
      <c r="S571" s="35">
        <v>104.3</v>
      </c>
      <c r="T571" s="35">
        <v>102.6</v>
      </c>
      <c r="U571" s="35">
        <v>100.9</v>
      </c>
      <c r="V571" s="35">
        <v>102.3</v>
      </c>
      <c r="W571" s="35">
        <v>101.9</v>
      </c>
      <c r="X571" s="35">
        <v>101.5</v>
      </c>
      <c r="Y571" s="35">
        <v>102.3</v>
      </c>
      <c r="Z571" s="35">
        <v>103.5</v>
      </c>
      <c r="AA571" s="35">
        <v>104.2</v>
      </c>
      <c r="AB571" s="35">
        <v>105.8</v>
      </c>
      <c r="AC571" s="35">
        <v>106.6</v>
      </c>
      <c r="AD571" s="35">
        <v>108.1</v>
      </c>
      <c r="AE571" s="35">
        <v>112.6</v>
      </c>
      <c r="AF571" s="35">
        <v>115.6</v>
      </c>
      <c r="AG571" s="35">
        <v>116.2</v>
      </c>
      <c r="AH571" s="35">
        <v>113.4</v>
      </c>
      <c r="AI571" s="35">
        <v>115.6</v>
      </c>
      <c r="AJ571" s="35">
        <v>112</v>
      </c>
      <c r="AK571" s="35">
        <v>115.1</v>
      </c>
      <c r="AL571" s="35">
        <v>115.2</v>
      </c>
      <c r="AM571" s="35">
        <v>116.4</v>
      </c>
      <c r="AN571" s="35">
        <v>124.7</v>
      </c>
      <c r="AO571" s="35">
        <v>134.4</v>
      </c>
      <c r="AP571" s="35">
        <v>148.4</v>
      </c>
      <c r="AQ571" s="35">
        <v>156.69999999999999</v>
      </c>
      <c r="AR571" s="35">
        <v>142</v>
      </c>
      <c r="AS571" s="35">
        <v>151.69999999999999</v>
      </c>
      <c r="AT571" s="35">
        <v>153.4</v>
      </c>
      <c r="AU571" s="35">
        <v>152.5</v>
      </c>
      <c r="AV571" s="35">
        <v>151.69999999999999</v>
      </c>
      <c r="AW571" s="35">
        <v>150.80000000000001</v>
      </c>
      <c r="AX571" s="35">
        <v>142.5</v>
      </c>
      <c r="AY571" s="35">
        <v>138.4</v>
      </c>
      <c r="AZ571" s="35">
        <v>135.69999999999999</v>
      </c>
      <c r="BA571" s="35">
        <v>130.9</v>
      </c>
      <c r="BB571" s="35">
        <v>135.19999999999999</v>
      </c>
      <c r="BC571" s="35">
        <v>129.30000000000001</v>
      </c>
      <c r="BD571" s="35">
        <v>129.6</v>
      </c>
      <c r="BE571" s="35">
        <v>128.69999999999999</v>
      </c>
      <c r="BF571" s="35">
        <v>125.8</v>
      </c>
      <c r="BG571" s="35">
        <v>123.8</v>
      </c>
      <c r="BH571" s="35">
        <v>119.1</v>
      </c>
      <c r="BI571" s="35">
        <v>119.1</v>
      </c>
      <c r="BJ571" s="35">
        <v>117.9</v>
      </c>
      <c r="BK571" s="35">
        <v>116.9</v>
      </c>
      <c r="BL571" s="35">
        <v>121.3</v>
      </c>
      <c r="BM571" s="35">
        <v>118.7</v>
      </c>
      <c r="BN571" s="35">
        <v>121.4</v>
      </c>
      <c r="BO571" s="35">
        <v>140.9</v>
      </c>
      <c r="BP571" s="35">
        <v>138.69999999999999</v>
      </c>
      <c r="BQ571" s="35">
        <v>136.4</v>
      </c>
      <c r="BR571" s="35">
        <v>128.30000000000001</v>
      </c>
      <c r="BS571" s="35">
        <v>129.30000000000001</v>
      </c>
      <c r="BT571" s="35">
        <v>129.9</v>
      </c>
      <c r="BU571" s="35">
        <v>130.30000000000001</v>
      </c>
      <c r="BV571" s="35">
        <v>129.5</v>
      </c>
      <c r="BW571" s="35">
        <v>130</v>
      </c>
      <c r="BX571" s="35">
        <v>137.80000000000001</v>
      </c>
      <c r="BY571" s="35">
        <v>144.30000000000001</v>
      </c>
      <c r="BZ571" s="35">
        <v>148.6</v>
      </c>
      <c r="CA571" s="35">
        <v>150.69999999999999</v>
      </c>
      <c r="CB571" s="35">
        <v>151.30000000000001</v>
      </c>
      <c r="CC571" s="35">
        <v>152.6</v>
      </c>
      <c r="CD571" s="35">
        <v>153.80000000000001</v>
      </c>
      <c r="CE571" s="35">
        <v>154.69999999999999</v>
      </c>
      <c r="CF571" s="35">
        <v>154.69999999999999</v>
      </c>
      <c r="CG571" s="35">
        <v>155.4</v>
      </c>
      <c r="CH571" s="35">
        <v>160.30000000000001</v>
      </c>
      <c r="CI571" s="35">
        <v>160.5</v>
      </c>
      <c r="CJ571" s="35">
        <v>162.30000000000001</v>
      </c>
      <c r="CK571" s="35">
        <v>163</v>
      </c>
      <c r="CL571" s="35">
        <v>165.5</v>
      </c>
    </row>
    <row r="572" spans="1:90">
      <c r="A572" s="43" t="s">
        <v>1171</v>
      </c>
      <c r="B572" s="43" t="s">
        <v>1172</v>
      </c>
      <c r="C572" s="34">
        <v>0.21914</v>
      </c>
      <c r="D572" s="35">
        <v>100.2</v>
      </c>
      <c r="E572" s="35">
        <v>100</v>
      </c>
      <c r="F572" s="35">
        <v>102.6</v>
      </c>
      <c r="G572" s="35">
        <v>108.1</v>
      </c>
      <c r="H572" s="35">
        <v>103.5</v>
      </c>
      <c r="I572" s="35">
        <v>100.3</v>
      </c>
      <c r="J572" s="35">
        <v>97.1</v>
      </c>
      <c r="K572" s="35">
        <v>98.3</v>
      </c>
      <c r="L572" s="35">
        <v>99.8</v>
      </c>
      <c r="M572" s="35">
        <v>94.5</v>
      </c>
      <c r="N572" s="35">
        <v>94.7</v>
      </c>
      <c r="O572" s="35">
        <v>89.4</v>
      </c>
      <c r="P572" s="35">
        <v>91.6</v>
      </c>
      <c r="Q572" s="35">
        <v>91</v>
      </c>
      <c r="R572" s="35">
        <v>95.1</v>
      </c>
      <c r="S572" s="35">
        <v>101.6</v>
      </c>
      <c r="T572" s="35">
        <v>99.4</v>
      </c>
      <c r="U572" s="35">
        <v>96.9</v>
      </c>
      <c r="V572" s="35">
        <v>99.6</v>
      </c>
      <c r="W572" s="35">
        <v>98.7</v>
      </c>
      <c r="X572" s="35">
        <v>98.3</v>
      </c>
      <c r="Y572" s="35">
        <v>98.9</v>
      </c>
      <c r="Z572" s="35">
        <v>99.8</v>
      </c>
      <c r="AA572" s="35">
        <v>100.3</v>
      </c>
      <c r="AB572" s="35">
        <v>102.3</v>
      </c>
      <c r="AC572" s="35">
        <v>103.3</v>
      </c>
      <c r="AD572" s="35">
        <v>105</v>
      </c>
      <c r="AE572" s="35">
        <v>106.6</v>
      </c>
      <c r="AF572" s="35">
        <v>110.2</v>
      </c>
      <c r="AG572" s="35">
        <v>109.6</v>
      </c>
      <c r="AH572" s="35">
        <v>109.3</v>
      </c>
      <c r="AI572" s="35">
        <v>109.2</v>
      </c>
      <c r="AJ572" s="35">
        <v>109.4</v>
      </c>
      <c r="AK572" s="35">
        <v>111.8</v>
      </c>
      <c r="AL572" s="35">
        <v>112</v>
      </c>
      <c r="AM572" s="35">
        <v>112</v>
      </c>
      <c r="AN572" s="35">
        <v>118.7</v>
      </c>
      <c r="AO572" s="35">
        <v>128.1</v>
      </c>
      <c r="AP572" s="35">
        <v>148.9</v>
      </c>
      <c r="AQ572" s="35">
        <v>152.9</v>
      </c>
      <c r="AR572" s="35">
        <v>138.1</v>
      </c>
      <c r="AS572" s="35">
        <v>145.80000000000001</v>
      </c>
      <c r="AT572" s="35">
        <v>147.9</v>
      </c>
      <c r="AU572" s="35">
        <v>148.30000000000001</v>
      </c>
      <c r="AV572" s="35">
        <v>150.4</v>
      </c>
      <c r="AW572" s="35">
        <v>149.80000000000001</v>
      </c>
      <c r="AX572" s="35">
        <v>140.4</v>
      </c>
      <c r="AY572" s="35">
        <v>137.69999999999999</v>
      </c>
      <c r="AZ572" s="35">
        <v>135</v>
      </c>
      <c r="BA572" s="35">
        <v>131.9</v>
      </c>
      <c r="BB572" s="35">
        <v>133.80000000000001</v>
      </c>
      <c r="BC572" s="35">
        <v>123.4</v>
      </c>
      <c r="BD572" s="35">
        <v>126.3</v>
      </c>
      <c r="BE572" s="35">
        <v>126.4</v>
      </c>
      <c r="BF572" s="35">
        <v>126.2</v>
      </c>
      <c r="BG572" s="35">
        <v>123.2</v>
      </c>
      <c r="BH572" s="35">
        <v>125.5</v>
      </c>
      <c r="BI572" s="35">
        <v>124.3</v>
      </c>
      <c r="BJ572" s="35">
        <v>121.7</v>
      </c>
      <c r="BK572" s="35">
        <v>120.4</v>
      </c>
      <c r="BL572" s="35">
        <v>125.8</v>
      </c>
      <c r="BM572" s="35">
        <v>123</v>
      </c>
      <c r="BN572" s="35">
        <v>125</v>
      </c>
      <c r="BO572" s="35">
        <v>147.6</v>
      </c>
      <c r="BP572" s="35">
        <v>147.19999999999999</v>
      </c>
      <c r="BQ572" s="35">
        <v>144.30000000000001</v>
      </c>
      <c r="BR572" s="35">
        <v>132.9</v>
      </c>
      <c r="BS572" s="35">
        <v>132.9</v>
      </c>
      <c r="BT572" s="35">
        <v>133.30000000000001</v>
      </c>
      <c r="BU572" s="35">
        <v>133.80000000000001</v>
      </c>
      <c r="BV572" s="35">
        <v>133.80000000000001</v>
      </c>
      <c r="BW572" s="35">
        <v>134.6</v>
      </c>
      <c r="BX572" s="35">
        <v>140.69999999999999</v>
      </c>
      <c r="BY572" s="35">
        <v>150.1</v>
      </c>
      <c r="BZ572" s="35">
        <v>159</v>
      </c>
      <c r="CA572" s="35">
        <v>160.80000000000001</v>
      </c>
      <c r="CB572" s="35">
        <v>161.19999999999999</v>
      </c>
      <c r="CC572" s="35">
        <v>161.9</v>
      </c>
      <c r="CD572" s="35">
        <v>161.5</v>
      </c>
      <c r="CE572" s="35">
        <v>162.30000000000001</v>
      </c>
      <c r="CF572" s="35">
        <v>161.9</v>
      </c>
      <c r="CG572" s="35">
        <v>163.69999999999999</v>
      </c>
      <c r="CH572" s="35">
        <v>163.19999999999999</v>
      </c>
      <c r="CI572" s="35">
        <v>163.19999999999999</v>
      </c>
      <c r="CJ572" s="35">
        <v>164.8</v>
      </c>
      <c r="CK572" s="35">
        <v>165.5</v>
      </c>
      <c r="CL572" s="35">
        <v>167.9</v>
      </c>
    </row>
    <row r="573" spans="1:90">
      <c r="A573" s="43" t="s">
        <v>1173</v>
      </c>
      <c r="B573" s="43" t="s">
        <v>1174</v>
      </c>
      <c r="C573" s="34">
        <v>0.11215</v>
      </c>
      <c r="D573" s="35">
        <v>100.7</v>
      </c>
      <c r="E573" s="35">
        <v>100.9</v>
      </c>
      <c r="F573" s="35">
        <v>102.4</v>
      </c>
      <c r="G573" s="35">
        <v>107.4</v>
      </c>
      <c r="H573" s="35">
        <v>102.9</v>
      </c>
      <c r="I573" s="35">
        <v>99.4</v>
      </c>
      <c r="J573" s="35">
        <v>96.1</v>
      </c>
      <c r="K573" s="35">
        <v>95.7</v>
      </c>
      <c r="L573" s="35">
        <v>95.7</v>
      </c>
      <c r="M573" s="35">
        <v>92.9</v>
      </c>
      <c r="N573" s="35">
        <v>91.4</v>
      </c>
      <c r="O573" s="35">
        <v>86.6</v>
      </c>
      <c r="P573" s="35">
        <v>87.4</v>
      </c>
      <c r="Q573" s="35">
        <v>87.6</v>
      </c>
      <c r="R573" s="35">
        <v>90.9</v>
      </c>
      <c r="S573" s="35">
        <v>96.5</v>
      </c>
      <c r="T573" s="35">
        <v>95.8</v>
      </c>
      <c r="U573" s="35">
        <v>93.8</v>
      </c>
      <c r="V573" s="35">
        <v>94.6</v>
      </c>
      <c r="W573" s="35">
        <v>93.8</v>
      </c>
      <c r="X573" s="35">
        <v>94.1</v>
      </c>
      <c r="Y573" s="35">
        <v>95.5</v>
      </c>
      <c r="Z573" s="35">
        <v>97.6</v>
      </c>
      <c r="AA573" s="35">
        <v>97.5</v>
      </c>
      <c r="AB573" s="35">
        <v>99.8</v>
      </c>
      <c r="AC573" s="35">
        <v>100.2</v>
      </c>
      <c r="AD573" s="35">
        <v>102.8</v>
      </c>
      <c r="AE573" s="35">
        <v>106.8</v>
      </c>
      <c r="AF573" s="35">
        <v>109.7</v>
      </c>
      <c r="AG573" s="35">
        <v>110</v>
      </c>
      <c r="AH573" s="35">
        <v>106.9</v>
      </c>
      <c r="AI573" s="35">
        <v>109.6</v>
      </c>
      <c r="AJ573" s="35">
        <v>108.2</v>
      </c>
      <c r="AK573" s="35">
        <v>110.9</v>
      </c>
      <c r="AL573" s="35">
        <v>111.7</v>
      </c>
      <c r="AM573" s="35">
        <v>112.4</v>
      </c>
      <c r="AN573" s="35">
        <v>117.7</v>
      </c>
      <c r="AO573" s="35">
        <v>126.8</v>
      </c>
      <c r="AP573" s="35">
        <v>146.30000000000001</v>
      </c>
      <c r="AQ573" s="35">
        <v>152.1</v>
      </c>
      <c r="AR573" s="35">
        <v>138.80000000000001</v>
      </c>
      <c r="AS573" s="35">
        <v>146.4</v>
      </c>
      <c r="AT573" s="35">
        <v>146.19999999999999</v>
      </c>
      <c r="AU573" s="35">
        <v>145.30000000000001</v>
      </c>
      <c r="AV573" s="35">
        <v>142.6</v>
      </c>
      <c r="AW573" s="35">
        <v>140.30000000000001</v>
      </c>
      <c r="AX573" s="35">
        <v>133.30000000000001</v>
      </c>
      <c r="AY573" s="35">
        <v>131.9</v>
      </c>
      <c r="AZ573" s="35">
        <v>128.6</v>
      </c>
      <c r="BA573" s="35">
        <v>124.1</v>
      </c>
      <c r="BB573" s="35">
        <v>126.5</v>
      </c>
      <c r="BC573" s="35">
        <v>122.6</v>
      </c>
      <c r="BD573" s="35">
        <v>122.8</v>
      </c>
      <c r="BE573" s="35">
        <v>121.5</v>
      </c>
      <c r="BF573" s="35">
        <v>120</v>
      </c>
      <c r="BG573" s="35">
        <v>118.8</v>
      </c>
      <c r="BH573" s="35">
        <v>119.8</v>
      </c>
      <c r="BI573" s="35">
        <v>119.8</v>
      </c>
      <c r="BJ573" s="35">
        <v>117.7</v>
      </c>
      <c r="BK573" s="35">
        <v>116.9</v>
      </c>
      <c r="BL573" s="35">
        <v>122.6</v>
      </c>
      <c r="BM573" s="35">
        <v>120.9</v>
      </c>
      <c r="BN573" s="35">
        <v>123.8</v>
      </c>
      <c r="BO573" s="35">
        <v>136.4</v>
      </c>
      <c r="BP573" s="35">
        <v>133.30000000000001</v>
      </c>
      <c r="BQ573" s="35">
        <v>131.9</v>
      </c>
      <c r="BR573" s="35">
        <v>127.2</v>
      </c>
      <c r="BS573" s="35">
        <v>127.7</v>
      </c>
      <c r="BT573" s="35">
        <v>128.4</v>
      </c>
      <c r="BU573" s="35">
        <v>128.5</v>
      </c>
      <c r="BV573" s="35">
        <v>127.8</v>
      </c>
      <c r="BW573" s="35">
        <v>128.5</v>
      </c>
      <c r="BX573" s="35">
        <v>135.1</v>
      </c>
      <c r="BY573" s="35">
        <v>139.5</v>
      </c>
      <c r="BZ573" s="35">
        <v>140.9</v>
      </c>
      <c r="CA573" s="35">
        <v>142.1</v>
      </c>
      <c r="CB573" s="35">
        <v>142.30000000000001</v>
      </c>
      <c r="CC573" s="35">
        <v>143.30000000000001</v>
      </c>
      <c r="CD573" s="35">
        <v>143.4</v>
      </c>
      <c r="CE573" s="35">
        <v>144</v>
      </c>
      <c r="CF573" s="35">
        <v>144.69999999999999</v>
      </c>
      <c r="CG573" s="35">
        <v>145.30000000000001</v>
      </c>
      <c r="CH573" s="35">
        <v>148.9</v>
      </c>
      <c r="CI573" s="35">
        <v>149.4</v>
      </c>
      <c r="CJ573" s="35">
        <v>151.69999999999999</v>
      </c>
      <c r="CK573" s="35">
        <v>152.69999999999999</v>
      </c>
      <c r="CL573" s="35">
        <v>155.1</v>
      </c>
    </row>
    <row r="574" spans="1:90">
      <c r="A574" s="43" t="s">
        <v>1175</v>
      </c>
      <c r="B574" s="43" t="s">
        <v>1176</v>
      </c>
      <c r="C574" s="34">
        <v>4.904E-2</v>
      </c>
      <c r="D574" s="35">
        <v>100.3</v>
      </c>
      <c r="E574" s="35">
        <v>100.1</v>
      </c>
      <c r="F574" s="35">
        <v>102</v>
      </c>
      <c r="G574" s="35">
        <v>104.6</v>
      </c>
      <c r="H574" s="35">
        <v>101.4</v>
      </c>
      <c r="I574" s="35">
        <v>100.3</v>
      </c>
      <c r="J574" s="35">
        <v>97.8</v>
      </c>
      <c r="K574" s="35">
        <v>97.5</v>
      </c>
      <c r="L574" s="35">
        <v>97.6</v>
      </c>
      <c r="M574" s="35">
        <v>95.5</v>
      </c>
      <c r="N574" s="35">
        <v>95.1</v>
      </c>
      <c r="O574" s="35">
        <v>91.4</v>
      </c>
      <c r="P574" s="35">
        <v>92.7</v>
      </c>
      <c r="Q574" s="35">
        <v>92.3</v>
      </c>
      <c r="R574" s="35">
        <v>94.3</v>
      </c>
      <c r="S574" s="35">
        <v>98.5</v>
      </c>
      <c r="T574" s="35">
        <v>98</v>
      </c>
      <c r="U574" s="35">
        <v>96.8</v>
      </c>
      <c r="V574" s="35">
        <v>97.2</v>
      </c>
      <c r="W574" s="35">
        <v>96.3</v>
      </c>
      <c r="X574" s="35">
        <v>96.5</v>
      </c>
      <c r="Y574" s="35">
        <v>97.1</v>
      </c>
      <c r="Z574" s="35">
        <v>98.5</v>
      </c>
      <c r="AA574" s="35">
        <v>98.4</v>
      </c>
      <c r="AB574" s="35">
        <v>99.7</v>
      </c>
      <c r="AC574" s="35">
        <v>100.3</v>
      </c>
      <c r="AD574" s="35">
        <v>102.2</v>
      </c>
      <c r="AE574" s="35">
        <v>105.6</v>
      </c>
      <c r="AF574" s="35">
        <v>106.3</v>
      </c>
      <c r="AG574" s="35">
        <v>109.5</v>
      </c>
      <c r="AH574" s="35">
        <v>106.2</v>
      </c>
      <c r="AI574" s="35">
        <v>106.6</v>
      </c>
      <c r="AJ574" s="35">
        <v>107</v>
      </c>
      <c r="AK574" s="35">
        <v>108.7</v>
      </c>
      <c r="AL574" s="35">
        <v>109.5</v>
      </c>
      <c r="AM574" s="35">
        <v>109</v>
      </c>
      <c r="AN574" s="35">
        <v>119.6</v>
      </c>
      <c r="AO574" s="35">
        <v>124.4</v>
      </c>
      <c r="AP574" s="35">
        <v>137.5</v>
      </c>
      <c r="AQ574" s="35">
        <v>145.6</v>
      </c>
      <c r="AR574" s="35">
        <v>136.6</v>
      </c>
      <c r="AS574" s="35">
        <v>140</v>
      </c>
      <c r="AT574" s="35">
        <v>140.30000000000001</v>
      </c>
      <c r="AU574" s="35">
        <v>140.19999999999999</v>
      </c>
      <c r="AV574" s="35">
        <v>138.30000000000001</v>
      </c>
      <c r="AW574" s="35">
        <v>136.6</v>
      </c>
      <c r="AX574" s="35">
        <v>129.30000000000001</v>
      </c>
      <c r="AY574" s="35">
        <v>127.4</v>
      </c>
      <c r="AZ574" s="35">
        <v>124.2</v>
      </c>
      <c r="BA574" s="35">
        <v>120.7</v>
      </c>
      <c r="BB574" s="35">
        <v>122.8</v>
      </c>
      <c r="BC574" s="35">
        <v>119.5</v>
      </c>
      <c r="BD574" s="35">
        <v>119.9</v>
      </c>
      <c r="BE574" s="35">
        <v>119.3</v>
      </c>
      <c r="BF574" s="35">
        <v>117.6</v>
      </c>
      <c r="BG574" s="35">
        <v>116.7</v>
      </c>
      <c r="BH574" s="35">
        <v>117.7</v>
      </c>
      <c r="BI574" s="35">
        <v>118.3</v>
      </c>
      <c r="BJ574" s="35">
        <v>116.1</v>
      </c>
      <c r="BK574" s="35">
        <v>115.7</v>
      </c>
      <c r="BL574" s="35">
        <v>120.8</v>
      </c>
      <c r="BM574" s="35">
        <v>119.4</v>
      </c>
      <c r="BN574" s="35">
        <v>120.7</v>
      </c>
      <c r="BO574" s="35">
        <v>125.9</v>
      </c>
      <c r="BP574" s="35">
        <v>124.8</v>
      </c>
      <c r="BQ574" s="35">
        <v>124.3</v>
      </c>
      <c r="BR574" s="35">
        <v>121.6</v>
      </c>
      <c r="BS574" s="35">
        <v>122.2</v>
      </c>
      <c r="BT574" s="35">
        <v>122</v>
      </c>
      <c r="BU574" s="35">
        <v>122.2</v>
      </c>
      <c r="BV574" s="35">
        <v>121.6</v>
      </c>
      <c r="BW574" s="35">
        <v>122</v>
      </c>
      <c r="BX574" s="35">
        <v>126.5</v>
      </c>
      <c r="BY574" s="35">
        <v>130.30000000000001</v>
      </c>
      <c r="BZ574" s="35">
        <v>130.80000000000001</v>
      </c>
      <c r="CA574" s="35">
        <v>132.6</v>
      </c>
      <c r="CB574" s="35">
        <v>134</v>
      </c>
      <c r="CC574" s="35">
        <v>134.5</v>
      </c>
      <c r="CD574" s="35">
        <v>134.5</v>
      </c>
      <c r="CE574" s="35">
        <v>135.19999999999999</v>
      </c>
      <c r="CF574" s="35">
        <v>135.30000000000001</v>
      </c>
      <c r="CG574" s="35">
        <v>135.80000000000001</v>
      </c>
      <c r="CH574" s="35">
        <v>137.9</v>
      </c>
      <c r="CI574" s="35">
        <v>138.19999999999999</v>
      </c>
      <c r="CJ574" s="35">
        <v>139.9</v>
      </c>
      <c r="CK574" s="35">
        <v>141.1</v>
      </c>
      <c r="CL574" s="35">
        <v>142</v>
      </c>
    </row>
    <row r="575" spans="1:90">
      <c r="A575" s="43" t="s">
        <v>1177</v>
      </c>
      <c r="B575" s="43" t="s">
        <v>1178</v>
      </c>
      <c r="C575" s="34">
        <v>0.10725</v>
      </c>
      <c r="D575" s="35">
        <v>122.2</v>
      </c>
      <c r="E575" s="35">
        <v>122.2</v>
      </c>
      <c r="F575" s="35">
        <v>122.2</v>
      </c>
      <c r="G575" s="35">
        <v>122.2</v>
      </c>
      <c r="H575" s="35">
        <v>122.2</v>
      </c>
      <c r="I575" s="35">
        <v>122.2</v>
      </c>
      <c r="J575" s="35">
        <v>122.2</v>
      </c>
      <c r="K575" s="35">
        <v>122.2</v>
      </c>
      <c r="L575" s="35">
        <v>122.2</v>
      </c>
      <c r="M575" s="35">
        <v>122.2</v>
      </c>
      <c r="N575" s="35">
        <v>122.2</v>
      </c>
      <c r="O575" s="35">
        <v>122.2</v>
      </c>
      <c r="P575" s="35">
        <v>127.9</v>
      </c>
      <c r="Q575" s="35">
        <v>127.9</v>
      </c>
      <c r="R575" s="35">
        <v>133.30000000000001</v>
      </c>
      <c r="S575" s="35">
        <v>133.30000000000001</v>
      </c>
      <c r="T575" s="35">
        <v>133.30000000000001</v>
      </c>
      <c r="U575" s="35">
        <v>133.30000000000001</v>
      </c>
      <c r="V575" s="35">
        <v>130.5</v>
      </c>
      <c r="W575" s="35">
        <v>130.5</v>
      </c>
      <c r="X575" s="35">
        <v>130.5</v>
      </c>
      <c r="Y575" s="35">
        <v>130.5</v>
      </c>
      <c r="Z575" s="35">
        <v>130.5</v>
      </c>
      <c r="AA575" s="35">
        <v>130.5</v>
      </c>
      <c r="AB575" s="35">
        <v>138.1</v>
      </c>
      <c r="AC575" s="35">
        <v>138.1</v>
      </c>
      <c r="AD575" s="35">
        <v>138.30000000000001</v>
      </c>
      <c r="AE575" s="35">
        <v>138.30000000000001</v>
      </c>
      <c r="AF575" s="35">
        <v>138.30000000000001</v>
      </c>
      <c r="AG575" s="35">
        <v>138.30000000000001</v>
      </c>
      <c r="AH575" s="35">
        <v>140.1</v>
      </c>
      <c r="AI575" s="35">
        <v>140.1</v>
      </c>
      <c r="AJ575" s="35">
        <v>140.1</v>
      </c>
      <c r="AK575" s="35">
        <v>140.1</v>
      </c>
      <c r="AL575" s="35">
        <v>140.1</v>
      </c>
      <c r="AM575" s="35">
        <v>140.1</v>
      </c>
      <c r="AN575" s="35">
        <v>140.1</v>
      </c>
      <c r="AO575" s="35">
        <v>140.1</v>
      </c>
      <c r="AP575" s="35">
        <v>137.6</v>
      </c>
      <c r="AQ575" s="35">
        <v>137.6</v>
      </c>
      <c r="AR575" s="35">
        <v>137.6</v>
      </c>
      <c r="AS575" s="35">
        <v>137.6</v>
      </c>
      <c r="AT575" s="35">
        <v>137.6</v>
      </c>
      <c r="AU575" s="35">
        <v>137.6</v>
      </c>
      <c r="AV575" s="35">
        <v>137.6</v>
      </c>
      <c r="AW575" s="35">
        <v>137.6</v>
      </c>
      <c r="AX575" s="35">
        <v>137.6</v>
      </c>
      <c r="AY575" s="35">
        <v>137.6</v>
      </c>
      <c r="AZ575" s="35">
        <v>159.5</v>
      </c>
      <c r="BA575" s="35">
        <v>158.80000000000001</v>
      </c>
      <c r="BB575" s="35">
        <v>156.5</v>
      </c>
      <c r="BC575" s="35">
        <v>156.5</v>
      </c>
      <c r="BD575" s="35">
        <v>156.5</v>
      </c>
      <c r="BE575" s="35">
        <v>156.5</v>
      </c>
      <c r="BF575" s="35">
        <v>156.5</v>
      </c>
      <c r="BG575" s="35">
        <v>156.5</v>
      </c>
      <c r="BH575" s="35">
        <v>156.5</v>
      </c>
      <c r="BI575" s="35">
        <v>156.5</v>
      </c>
      <c r="BJ575" s="35">
        <v>156.5</v>
      </c>
      <c r="BK575" s="35">
        <v>156.5</v>
      </c>
      <c r="BL575" s="35">
        <v>156.5</v>
      </c>
      <c r="BM575" s="35">
        <v>156.5</v>
      </c>
      <c r="BN575" s="35">
        <v>156.5</v>
      </c>
      <c r="BO575" s="35">
        <v>156.5</v>
      </c>
      <c r="BP575" s="35">
        <v>156.5</v>
      </c>
      <c r="BQ575" s="35">
        <v>156.5</v>
      </c>
      <c r="BR575" s="35">
        <v>156.5</v>
      </c>
      <c r="BS575" s="35">
        <v>156.5</v>
      </c>
      <c r="BT575" s="35">
        <v>156.5</v>
      </c>
      <c r="BU575" s="35">
        <v>158.19999999999999</v>
      </c>
      <c r="BV575" s="35">
        <v>159.4</v>
      </c>
      <c r="BW575" s="35">
        <v>159.4</v>
      </c>
      <c r="BX575" s="35">
        <v>159.4</v>
      </c>
      <c r="BY575" s="35">
        <v>159.4</v>
      </c>
      <c r="BZ575" s="35">
        <v>159.4</v>
      </c>
      <c r="CA575" s="35">
        <v>159.4</v>
      </c>
      <c r="CB575" s="35">
        <v>158.9</v>
      </c>
      <c r="CC575" s="35">
        <v>159.4</v>
      </c>
      <c r="CD575" s="35">
        <v>159.4</v>
      </c>
      <c r="CE575" s="35">
        <v>159.4</v>
      </c>
      <c r="CF575" s="35">
        <v>159.4</v>
      </c>
      <c r="CG575" s="35">
        <v>159.4</v>
      </c>
      <c r="CH575" s="35">
        <v>159.4</v>
      </c>
      <c r="CI575" s="35">
        <v>159.4</v>
      </c>
      <c r="CJ575" s="35">
        <v>159.4</v>
      </c>
      <c r="CK575" s="35">
        <v>159.4</v>
      </c>
      <c r="CL575" s="35">
        <v>159.4</v>
      </c>
    </row>
    <row r="576" spans="1:90">
      <c r="A576" s="43" t="s">
        <v>1179</v>
      </c>
      <c r="B576" s="43" t="s">
        <v>1180</v>
      </c>
      <c r="C576" s="34">
        <v>2.6106500000000001</v>
      </c>
      <c r="D576" s="35">
        <v>102.8</v>
      </c>
      <c r="E576" s="35">
        <v>103.4</v>
      </c>
      <c r="F576" s="35">
        <v>107.5</v>
      </c>
      <c r="G576" s="35">
        <v>112.7</v>
      </c>
      <c r="H576" s="35">
        <v>109.8</v>
      </c>
      <c r="I576" s="35">
        <v>106</v>
      </c>
      <c r="J576" s="35">
        <v>101.1</v>
      </c>
      <c r="K576" s="35">
        <v>98.1</v>
      </c>
      <c r="L576" s="35">
        <v>96.6</v>
      </c>
      <c r="M576" s="35">
        <v>96.4</v>
      </c>
      <c r="N576" s="35">
        <v>95.4</v>
      </c>
      <c r="O576" s="35">
        <v>92.9</v>
      </c>
      <c r="P576" s="35">
        <v>92.2</v>
      </c>
      <c r="Q576" s="35">
        <v>91.8</v>
      </c>
      <c r="R576" s="35">
        <v>94.4</v>
      </c>
      <c r="S576" s="35">
        <v>102.1</v>
      </c>
      <c r="T576" s="35">
        <v>102.6</v>
      </c>
      <c r="U576" s="35">
        <v>104.1</v>
      </c>
      <c r="V576" s="35">
        <v>106.7</v>
      </c>
      <c r="W576" s="35">
        <v>107.1</v>
      </c>
      <c r="X576" s="35">
        <v>107.2</v>
      </c>
      <c r="Y576" s="35">
        <v>108.1</v>
      </c>
      <c r="Z576" s="35">
        <v>109.7</v>
      </c>
      <c r="AA576" s="35">
        <v>109.5</v>
      </c>
      <c r="AB576" s="35">
        <v>109.4</v>
      </c>
      <c r="AC576" s="35">
        <v>110</v>
      </c>
      <c r="AD576" s="35">
        <v>111.8</v>
      </c>
      <c r="AE576" s="35">
        <v>114.7</v>
      </c>
      <c r="AF576" s="35">
        <v>115.3</v>
      </c>
      <c r="AG576" s="35">
        <v>115.3</v>
      </c>
      <c r="AH576" s="35">
        <v>114.4</v>
      </c>
      <c r="AI576" s="35">
        <v>113.9</v>
      </c>
      <c r="AJ576" s="35">
        <v>113.3</v>
      </c>
      <c r="AK576" s="35">
        <v>114.9</v>
      </c>
      <c r="AL576" s="35">
        <v>115.7</v>
      </c>
      <c r="AM576" s="35">
        <v>115.3</v>
      </c>
      <c r="AN576" s="35">
        <v>117.5</v>
      </c>
      <c r="AO576" s="35">
        <v>120.2</v>
      </c>
      <c r="AP576" s="35">
        <v>130.69999999999999</v>
      </c>
      <c r="AQ576" s="35">
        <v>136.19999999999999</v>
      </c>
      <c r="AR576" s="35">
        <v>133.30000000000001</v>
      </c>
      <c r="AS576" s="35">
        <v>136.6</v>
      </c>
      <c r="AT576" s="35">
        <v>136.30000000000001</v>
      </c>
      <c r="AU576" s="35">
        <v>137.19999999999999</v>
      </c>
      <c r="AV576" s="35">
        <v>136.80000000000001</v>
      </c>
      <c r="AW576" s="35">
        <v>135.5</v>
      </c>
      <c r="AX576" s="35">
        <v>130.1</v>
      </c>
      <c r="AY576" s="35">
        <v>126.5</v>
      </c>
      <c r="AZ576" s="35">
        <v>119.2</v>
      </c>
      <c r="BA576" s="35">
        <v>116.5</v>
      </c>
      <c r="BB576" s="35">
        <v>117.4</v>
      </c>
      <c r="BC576" s="35">
        <v>115.4</v>
      </c>
      <c r="BD576" s="35">
        <v>115.3</v>
      </c>
      <c r="BE576" s="35">
        <v>114.9</v>
      </c>
      <c r="BF576" s="35">
        <v>115.4</v>
      </c>
      <c r="BG576" s="35">
        <v>117.3</v>
      </c>
      <c r="BH576" s="35">
        <v>119.3</v>
      </c>
      <c r="BI576" s="35">
        <v>119.6</v>
      </c>
      <c r="BJ576" s="35">
        <v>119.8</v>
      </c>
      <c r="BK576" s="35">
        <v>118.7</v>
      </c>
      <c r="BL576" s="35">
        <v>120.1</v>
      </c>
      <c r="BM576" s="35">
        <v>120.8</v>
      </c>
      <c r="BN576" s="35">
        <v>122.5</v>
      </c>
      <c r="BO576" s="35">
        <v>134.19999999999999</v>
      </c>
      <c r="BP576" s="35">
        <v>134.30000000000001</v>
      </c>
      <c r="BQ576" s="35">
        <v>134.1</v>
      </c>
      <c r="BR576" s="35">
        <v>132.30000000000001</v>
      </c>
      <c r="BS576" s="35">
        <v>132.19999999999999</v>
      </c>
      <c r="BT576" s="35">
        <v>133.19999999999999</v>
      </c>
      <c r="BU576" s="35">
        <v>133.6</v>
      </c>
      <c r="BV576" s="35">
        <v>133.4</v>
      </c>
      <c r="BW576" s="35">
        <v>135.80000000000001</v>
      </c>
      <c r="BX576" s="35">
        <v>136.80000000000001</v>
      </c>
      <c r="BY576" s="35">
        <v>140.1</v>
      </c>
      <c r="BZ576" s="35">
        <v>141.19999999999999</v>
      </c>
      <c r="CA576" s="35">
        <v>141.19999999999999</v>
      </c>
      <c r="CB576" s="35">
        <v>141.19999999999999</v>
      </c>
      <c r="CC576" s="35">
        <v>142.1</v>
      </c>
      <c r="CD576" s="35">
        <v>142.5</v>
      </c>
      <c r="CE576" s="35">
        <v>142.30000000000001</v>
      </c>
      <c r="CF576" s="35">
        <v>144.6</v>
      </c>
      <c r="CG576" s="35">
        <v>145.30000000000001</v>
      </c>
      <c r="CH576" s="35">
        <v>149.6</v>
      </c>
      <c r="CI576" s="35">
        <v>150.19999999999999</v>
      </c>
      <c r="CJ576" s="35">
        <v>150.6</v>
      </c>
      <c r="CK576" s="35">
        <v>150.69999999999999</v>
      </c>
      <c r="CL576" s="35">
        <v>151.5</v>
      </c>
    </row>
    <row r="577" spans="1:90">
      <c r="A577" s="43" t="s">
        <v>1181</v>
      </c>
      <c r="B577" s="43" t="s">
        <v>1182</v>
      </c>
      <c r="C577" s="34">
        <v>1.39672</v>
      </c>
      <c r="D577" s="35">
        <v>102.4</v>
      </c>
      <c r="E577" s="35">
        <v>102.7</v>
      </c>
      <c r="F577" s="35">
        <v>106.8</v>
      </c>
      <c r="G577" s="35">
        <v>111.3</v>
      </c>
      <c r="H577" s="35">
        <v>107.2</v>
      </c>
      <c r="I577" s="35">
        <v>103.2</v>
      </c>
      <c r="J577" s="35">
        <v>98.7</v>
      </c>
      <c r="K577" s="35">
        <v>95.3</v>
      </c>
      <c r="L577" s="35">
        <v>93.2</v>
      </c>
      <c r="M577" s="35">
        <v>93.4</v>
      </c>
      <c r="N577" s="35">
        <v>92.7</v>
      </c>
      <c r="O577" s="35">
        <v>90.1</v>
      </c>
      <c r="P577" s="35">
        <v>89.8</v>
      </c>
      <c r="Q577" s="35">
        <v>89.3</v>
      </c>
      <c r="R577" s="35">
        <v>91.8</v>
      </c>
      <c r="S577" s="35">
        <v>99</v>
      </c>
      <c r="T577" s="35">
        <v>99.5</v>
      </c>
      <c r="U577" s="35">
        <v>101.8</v>
      </c>
      <c r="V577" s="35">
        <v>104.2</v>
      </c>
      <c r="W577" s="35">
        <v>104.3</v>
      </c>
      <c r="X577" s="35">
        <v>104.8</v>
      </c>
      <c r="Y577" s="35">
        <v>105.6</v>
      </c>
      <c r="Z577" s="35">
        <v>106.9</v>
      </c>
      <c r="AA577" s="35">
        <v>106.5</v>
      </c>
      <c r="AB577" s="35">
        <v>106.6</v>
      </c>
      <c r="AC577" s="35">
        <v>107</v>
      </c>
      <c r="AD577" s="35">
        <v>109.1</v>
      </c>
      <c r="AE577" s="35">
        <v>112.3</v>
      </c>
      <c r="AF577" s="35">
        <v>113.1</v>
      </c>
      <c r="AG577" s="35">
        <v>113.3</v>
      </c>
      <c r="AH577" s="35">
        <v>112.4</v>
      </c>
      <c r="AI577" s="35">
        <v>111.6</v>
      </c>
      <c r="AJ577" s="35">
        <v>110.4</v>
      </c>
      <c r="AK577" s="35">
        <v>112.3</v>
      </c>
      <c r="AL577" s="35">
        <v>113.1</v>
      </c>
      <c r="AM577" s="35">
        <v>112.6</v>
      </c>
      <c r="AN577" s="35">
        <v>115.1</v>
      </c>
      <c r="AO577" s="35">
        <v>116.9</v>
      </c>
      <c r="AP577" s="35">
        <v>127.7</v>
      </c>
      <c r="AQ577" s="35">
        <v>132.80000000000001</v>
      </c>
      <c r="AR577" s="35">
        <v>130</v>
      </c>
      <c r="AS577" s="35">
        <v>133.1</v>
      </c>
      <c r="AT577" s="35">
        <v>132.19999999999999</v>
      </c>
      <c r="AU577" s="35">
        <v>133.19999999999999</v>
      </c>
      <c r="AV577" s="35">
        <v>132.19999999999999</v>
      </c>
      <c r="AW577" s="35">
        <v>130.9</v>
      </c>
      <c r="AX577" s="35">
        <v>125.5</v>
      </c>
      <c r="AY577" s="35">
        <v>120.4</v>
      </c>
      <c r="AZ577" s="35">
        <v>114.8</v>
      </c>
      <c r="BA577" s="35">
        <v>113.1</v>
      </c>
      <c r="BB577" s="35">
        <v>114.5</v>
      </c>
      <c r="BC577" s="35">
        <v>113.1</v>
      </c>
      <c r="BD577" s="35">
        <v>112.8</v>
      </c>
      <c r="BE577" s="35">
        <v>112</v>
      </c>
      <c r="BF577" s="35">
        <v>112.7</v>
      </c>
      <c r="BG577" s="35">
        <v>114.8</v>
      </c>
      <c r="BH577" s="35">
        <v>116.6</v>
      </c>
      <c r="BI577" s="35">
        <v>117</v>
      </c>
      <c r="BJ577" s="35">
        <v>116.3</v>
      </c>
      <c r="BK577" s="35">
        <v>114.9</v>
      </c>
      <c r="BL577" s="35">
        <v>115.6</v>
      </c>
      <c r="BM577" s="35">
        <v>116.7</v>
      </c>
      <c r="BN577" s="35">
        <v>118.8</v>
      </c>
      <c r="BO577" s="35">
        <v>130.4</v>
      </c>
      <c r="BP577" s="35">
        <v>130.69999999999999</v>
      </c>
      <c r="BQ577" s="35">
        <v>131.1</v>
      </c>
      <c r="BR577" s="35">
        <v>129</v>
      </c>
      <c r="BS577" s="35">
        <v>128.9</v>
      </c>
      <c r="BT577" s="35">
        <v>130.19999999999999</v>
      </c>
      <c r="BU577" s="35">
        <v>129.80000000000001</v>
      </c>
      <c r="BV577" s="35">
        <v>129.4</v>
      </c>
      <c r="BW577" s="35">
        <v>131.19999999999999</v>
      </c>
      <c r="BX577" s="35">
        <v>132.5</v>
      </c>
      <c r="BY577" s="35">
        <v>135</v>
      </c>
      <c r="BZ577" s="35">
        <v>135.80000000000001</v>
      </c>
      <c r="CA577" s="35">
        <v>135.5</v>
      </c>
      <c r="CB577" s="35">
        <v>135.5</v>
      </c>
      <c r="CC577" s="35">
        <v>137</v>
      </c>
      <c r="CD577" s="35">
        <v>137.6</v>
      </c>
      <c r="CE577" s="35">
        <v>136.9</v>
      </c>
      <c r="CF577" s="35">
        <v>140.80000000000001</v>
      </c>
      <c r="CG577" s="35">
        <v>141.30000000000001</v>
      </c>
      <c r="CH577" s="35">
        <v>145.80000000000001</v>
      </c>
      <c r="CI577" s="35">
        <v>147.19999999999999</v>
      </c>
      <c r="CJ577" s="35">
        <v>147.80000000000001</v>
      </c>
      <c r="CK577" s="35">
        <v>147.9</v>
      </c>
      <c r="CL577" s="35">
        <v>148.80000000000001</v>
      </c>
    </row>
    <row r="578" spans="1:90">
      <c r="A578" s="43" t="s">
        <v>1183</v>
      </c>
      <c r="B578" s="43" t="s">
        <v>1184</v>
      </c>
      <c r="C578" s="34">
        <v>0.55376000000000003</v>
      </c>
      <c r="D578" s="35">
        <v>103.2</v>
      </c>
      <c r="E578" s="35">
        <v>104</v>
      </c>
      <c r="F578" s="35">
        <v>106.4</v>
      </c>
      <c r="G578" s="35">
        <v>113.1</v>
      </c>
      <c r="H578" s="35">
        <v>111.9</v>
      </c>
      <c r="I578" s="35">
        <v>107.6</v>
      </c>
      <c r="J578" s="35">
        <v>100</v>
      </c>
      <c r="K578" s="35">
        <v>96.5</v>
      </c>
      <c r="L578" s="35">
        <v>96.4</v>
      </c>
      <c r="M578" s="35">
        <v>95.8</v>
      </c>
      <c r="N578" s="35">
        <v>94.4</v>
      </c>
      <c r="O578" s="35">
        <v>91.4</v>
      </c>
      <c r="P578" s="35">
        <v>90.7</v>
      </c>
      <c r="Q578" s="35">
        <v>90.9</v>
      </c>
      <c r="R578" s="35">
        <v>94.9</v>
      </c>
      <c r="S578" s="35">
        <v>105.1</v>
      </c>
      <c r="T578" s="35">
        <v>104.4</v>
      </c>
      <c r="U578" s="35">
        <v>105.4</v>
      </c>
      <c r="V578" s="35">
        <v>108.6</v>
      </c>
      <c r="W578" s="35">
        <v>109.5</v>
      </c>
      <c r="X578" s="35">
        <v>108.8</v>
      </c>
      <c r="Y578" s="35">
        <v>109.3</v>
      </c>
      <c r="Z578" s="35">
        <v>110.9</v>
      </c>
      <c r="AA578" s="35">
        <v>110.2</v>
      </c>
      <c r="AB578" s="35">
        <v>109.9</v>
      </c>
      <c r="AC578" s="35">
        <v>111.2</v>
      </c>
      <c r="AD578" s="35">
        <v>112.3</v>
      </c>
      <c r="AE578" s="35">
        <v>115.6</v>
      </c>
      <c r="AF578" s="35">
        <v>116.3</v>
      </c>
      <c r="AG578" s="35">
        <v>115.7</v>
      </c>
      <c r="AH578" s="35">
        <v>115.2</v>
      </c>
      <c r="AI578" s="35">
        <v>114.5</v>
      </c>
      <c r="AJ578" s="35">
        <v>114.8</v>
      </c>
      <c r="AK578" s="35">
        <v>116.7</v>
      </c>
      <c r="AL578" s="35">
        <v>117</v>
      </c>
      <c r="AM578" s="35">
        <v>115.7</v>
      </c>
      <c r="AN578" s="35">
        <v>117.3</v>
      </c>
      <c r="AO578" s="35">
        <v>122.2</v>
      </c>
      <c r="AP578" s="35">
        <v>135</v>
      </c>
      <c r="AQ578" s="35">
        <v>141.80000000000001</v>
      </c>
      <c r="AR578" s="35">
        <v>137.5</v>
      </c>
      <c r="AS578" s="35">
        <v>141.1</v>
      </c>
      <c r="AT578" s="35">
        <v>141.6</v>
      </c>
      <c r="AU578" s="35">
        <v>142.69999999999999</v>
      </c>
      <c r="AV578" s="35">
        <v>142.6</v>
      </c>
      <c r="AW578" s="35">
        <v>141.30000000000001</v>
      </c>
      <c r="AX578" s="35">
        <v>138.1</v>
      </c>
      <c r="AY578" s="35">
        <v>137.4</v>
      </c>
      <c r="AZ578" s="35">
        <v>125.1</v>
      </c>
      <c r="BA578" s="35">
        <v>121.1</v>
      </c>
      <c r="BB578" s="35">
        <v>119.8</v>
      </c>
      <c r="BC578" s="35">
        <v>117.1</v>
      </c>
      <c r="BD578" s="35">
        <v>116.8</v>
      </c>
      <c r="BE578" s="35">
        <v>116.7</v>
      </c>
      <c r="BF578" s="35">
        <v>117</v>
      </c>
      <c r="BG578" s="35">
        <v>118.1</v>
      </c>
      <c r="BH578" s="35">
        <v>120.2</v>
      </c>
      <c r="BI578" s="35">
        <v>120.2</v>
      </c>
      <c r="BJ578" s="35">
        <v>123.7</v>
      </c>
      <c r="BK578" s="35">
        <v>123.4</v>
      </c>
      <c r="BL578" s="35">
        <v>126.5</v>
      </c>
      <c r="BM578" s="35">
        <v>125.6</v>
      </c>
      <c r="BN578" s="35">
        <v>126.7</v>
      </c>
      <c r="BO578" s="35">
        <v>140.69999999999999</v>
      </c>
      <c r="BP578" s="35">
        <v>140.69999999999999</v>
      </c>
      <c r="BQ578" s="35">
        <v>139.9</v>
      </c>
      <c r="BR578" s="35">
        <v>138.1</v>
      </c>
      <c r="BS578" s="35">
        <v>137.9</v>
      </c>
      <c r="BT578" s="35">
        <v>138.1</v>
      </c>
      <c r="BU578" s="35">
        <v>138.6</v>
      </c>
      <c r="BV578" s="35">
        <v>138.80000000000001</v>
      </c>
      <c r="BW578" s="35">
        <v>138.80000000000001</v>
      </c>
      <c r="BX578" s="35">
        <v>140.1</v>
      </c>
      <c r="BY578" s="35">
        <v>141.69999999999999</v>
      </c>
      <c r="BZ578" s="35">
        <v>142.6</v>
      </c>
      <c r="CA578" s="35">
        <v>143.19999999999999</v>
      </c>
      <c r="CB578" s="35">
        <v>143.1</v>
      </c>
      <c r="CC578" s="35">
        <v>143.30000000000001</v>
      </c>
      <c r="CD578" s="35">
        <v>143.30000000000001</v>
      </c>
      <c r="CE578" s="35">
        <v>143.69999999999999</v>
      </c>
      <c r="CF578" s="35">
        <v>143.19999999999999</v>
      </c>
      <c r="CG578" s="35">
        <v>143.9</v>
      </c>
      <c r="CH578" s="35">
        <v>148.80000000000001</v>
      </c>
      <c r="CI578" s="35">
        <v>149.1</v>
      </c>
      <c r="CJ578" s="35">
        <v>149.1</v>
      </c>
      <c r="CK578" s="35">
        <v>149.1</v>
      </c>
      <c r="CL578" s="35">
        <v>150</v>
      </c>
    </row>
    <row r="579" spans="1:90">
      <c r="A579" s="43" t="s">
        <v>1185</v>
      </c>
      <c r="B579" s="43" t="s">
        <v>1186</v>
      </c>
      <c r="C579" s="34">
        <v>0.44657999999999998</v>
      </c>
      <c r="D579" s="35">
        <v>103.9</v>
      </c>
      <c r="E579" s="35">
        <v>105</v>
      </c>
      <c r="F579" s="35">
        <v>111.2</v>
      </c>
      <c r="G579" s="35">
        <v>116.2</v>
      </c>
      <c r="H579" s="35">
        <v>114.7</v>
      </c>
      <c r="I579" s="35">
        <v>111.7</v>
      </c>
      <c r="J579" s="35">
        <v>108.7</v>
      </c>
      <c r="K579" s="35">
        <v>107.2</v>
      </c>
      <c r="L579" s="35">
        <v>106.2</v>
      </c>
      <c r="M579" s="35">
        <v>105.5</v>
      </c>
      <c r="N579" s="35">
        <v>103.8</v>
      </c>
      <c r="O579" s="35">
        <v>101.6</v>
      </c>
      <c r="P579" s="35">
        <v>99.9</v>
      </c>
      <c r="Q579" s="35">
        <v>99</v>
      </c>
      <c r="R579" s="35">
        <v>100.1</v>
      </c>
      <c r="S579" s="35">
        <v>106.3</v>
      </c>
      <c r="T579" s="35">
        <v>107.3</v>
      </c>
      <c r="U579" s="35">
        <v>107.9</v>
      </c>
      <c r="V579" s="35">
        <v>110.1</v>
      </c>
      <c r="W579" s="35">
        <v>110.3</v>
      </c>
      <c r="X579" s="35">
        <v>110.1</v>
      </c>
      <c r="Y579" s="35">
        <v>111.1</v>
      </c>
      <c r="Z579" s="35">
        <v>112.2</v>
      </c>
      <c r="AA579" s="35">
        <v>112.5</v>
      </c>
      <c r="AB579" s="35">
        <v>112</v>
      </c>
      <c r="AC579" s="35">
        <v>112.4</v>
      </c>
      <c r="AD579" s="35">
        <v>114.9</v>
      </c>
      <c r="AE579" s="35">
        <v>116.8</v>
      </c>
      <c r="AF579" s="35">
        <v>117.2</v>
      </c>
      <c r="AG579" s="35">
        <v>116.7</v>
      </c>
      <c r="AH579" s="35">
        <v>115.7</v>
      </c>
      <c r="AI579" s="35">
        <v>116.3</v>
      </c>
      <c r="AJ579" s="35">
        <v>116.6</v>
      </c>
      <c r="AK579" s="35">
        <v>117.5</v>
      </c>
      <c r="AL579" s="35">
        <v>117.4</v>
      </c>
      <c r="AM579" s="35">
        <v>118.7</v>
      </c>
      <c r="AN579" s="35">
        <v>121.1</v>
      </c>
      <c r="AO579" s="35">
        <v>123.8</v>
      </c>
      <c r="AP579" s="35">
        <v>133.30000000000001</v>
      </c>
      <c r="AQ579" s="35">
        <v>137.9</v>
      </c>
      <c r="AR579" s="35">
        <v>135.4</v>
      </c>
      <c r="AS579" s="35">
        <v>138.5</v>
      </c>
      <c r="AT579" s="35">
        <v>138.80000000000001</v>
      </c>
      <c r="AU579" s="35">
        <v>139.9</v>
      </c>
      <c r="AV579" s="35">
        <v>140.30000000000001</v>
      </c>
      <c r="AW579" s="35">
        <v>139.30000000000001</v>
      </c>
      <c r="AX579" s="35">
        <v>133.1</v>
      </c>
      <c r="AY579" s="35">
        <v>130.4</v>
      </c>
      <c r="AZ579" s="35">
        <v>125.9</v>
      </c>
      <c r="BA579" s="35">
        <v>121.7</v>
      </c>
      <c r="BB579" s="35">
        <v>122.9</v>
      </c>
      <c r="BC579" s="35">
        <v>121</v>
      </c>
      <c r="BD579" s="35">
        <v>121.1</v>
      </c>
      <c r="BE579" s="35">
        <v>121</v>
      </c>
      <c r="BF579" s="35">
        <v>121.7</v>
      </c>
      <c r="BG579" s="35">
        <v>123.6</v>
      </c>
      <c r="BH579" s="35">
        <v>125.8</v>
      </c>
      <c r="BI579" s="35">
        <v>126.3</v>
      </c>
      <c r="BJ579" s="35">
        <v>125.3</v>
      </c>
      <c r="BK579" s="35">
        <v>124.2</v>
      </c>
      <c r="BL579" s="35">
        <v>125.3</v>
      </c>
      <c r="BM579" s="35">
        <v>126.3</v>
      </c>
      <c r="BN579" s="35">
        <v>127.5</v>
      </c>
      <c r="BO579" s="35">
        <v>136.80000000000001</v>
      </c>
      <c r="BP579" s="35">
        <v>136.5</v>
      </c>
      <c r="BQ579" s="35">
        <v>136.1</v>
      </c>
      <c r="BR579" s="35">
        <v>134.80000000000001</v>
      </c>
      <c r="BS579" s="35">
        <v>134.9</v>
      </c>
      <c r="BT579" s="35">
        <v>135.80000000000001</v>
      </c>
      <c r="BU579" s="35">
        <v>139.1</v>
      </c>
      <c r="BV579" s="35">
        <v>138.9</v>
      </c>
      <c r="BW579" s="35">
        <v>146.9</v>
      </c>
      <c r="BX579" s="35">
        <v>146.19999999999999</v>
      </c>
      <c r="BY579" s="35">
        <v>153.1</v>
      </c>
      <c r="BZ579" s="35">
        <v>154.6</v>
      </c>
      <c r="CA579" s="35">
        <v>154.9</v>
      </c>
      <c r="CB579" s="35">
        <v>155.4</v>
      </c>
      <c r="CC579" s="35">
        <v>155.1</v>
      </c>
      <c r="CD579" s="35">
        <v>154.9</v>
      </c>
      <c r="CE579" s="35">
        <v>155.9</v>
      </c>
      <c r="CF579" s="35">
        <v>158.1</v>
      </c>
      <c r="CG579" s="35">
        <v>158.9</v>
      </c>
      <c r="CH579" s="35">
        <v>162.80000000000001</v>
      </c>
      <c r="CI579" s="35">
        <v>162.4</v>
      </c>
      <c r="CJ579" s="35">
        <v>163.1</v>
      </c>
      <c r="CK579" s="35">
        <v>162.9</v>
      </c>
      <c r="CL579" s="35">
        <v>163.19999999999999</v>
      </c>
    </row>
    <row r="580" spans="1:90">
      <c r="A580" s="43" t="s">
        <v>1187</v>
      </c>
      <c r="B580" s="43" t="s">
        <v>1188</v>
      </c>
      <c r="C580" s="34">
        <v>0.21359</v>
      </c>
      <c r="D580" s="35">
        <v>102</v>
      </c>
      <c r="E580" s="35">
        <v>102.5</v>
      </c>
      <c r="F580" s="35">
        <v>107.5</v>
      </c>
      <c r="G580" s="35">
        <v>113.1</v>
      </c>
      <c r="H580" s="35">
        <v>110.6</v>
      </c>
      <c r="I580" s="35">
        <v>108.8</v>
      </c>
      <c r="J580" s="35">
        <v>103.5</v>
      </c>
      <c r="K580" s="35">
        <v>101.6</v>
      </c>
      <c r="L580" s="35">
        <v>99.1</v>
      </c>
      <c r="M580" s="35">
        <v>98.4</v>
      </c>
      <c r="N580" s="35">
        <v>98</v>
      </c>
      <c r="O580" s="35">
        <v>96.6</v>
      </c>
      <c r="P580" s="35">
        <v>95.4</v>
      </c>
      <c r="Q580" s="35">
        <v>95.3</v>
      </c>
      <c r="R580" s="35">
        <v>97.7</v>
      </c>
      <c r="S580" s="35">
        <v>105.4</v>
      </c>
      <c r="T580" s="35">
        <v>107.6</v>
      </c>
      <c r="U580" s="35">
        <v>108.1</v>
      </c>
      <c r="V580" s="35">
        <v>111.3</v>
      </c>
      <c r="W580" s="35">
        <v>113</v>
      </c>
      <c r="X580" s="35">
        <v>112.7</v>
      </c>
      <c r="Y580" s="35">
        <v>114.9</v>
      </c>
      <c r="Z580" s="35">
        <v>119.1</v>
      </c>
      <c r="AA580" s="35">
        <v>120.5</v>
      </c>
      <c r="AB580" s="35">
        <v>121.1</v>
      </c>
      <c r="AC580" s="35">
        <v>121.7</v>
      </c>
      <c r="AD580" s="35">
        <v>121.2</v>
      </c>
      <c r="AE580" s="35">
        <v>123.1</v>
      </c>
      <c r="AF580" s="35">
        <v>122.9</v>
      </c>
      <c r="AG580" s="35">
        <v>124</v>
      </c>
      <c r="AH580" s="35">
        <v>123</v>
      </c>
      <c r="AI580" s="35">
        <v>122.5</v>
      </c>
      <c r="AJ580" s="35">
        <v>121.7</v>
      </c>
      <c r="AK580" s="35">
        <v>121.4</v>
      </c>
      <c r="AL580" s="35">
        <v>125.2</v>
      </c>
      <c r="AM580" s="35">
        <v>124.7</v>
      </c>
      <c r="AN580" s="35">
        <v>125.4</v>
      </c>
      <c r="AO580" s="35">
        <v>129.1</v>
      </c>
      <c r="AP580" s="35">
        <v>134.19999999999999</v>
      </c>
      <c r="AQ580" s="35">
        <v>140.30000000000001</v>
      </c>
      <c r="AR580" s="35">
        <v>140.19999999999999</v>
      </c>
      <c r="AS580" s="35">
        <v>143.5</v>
      </c>
      <c r="AT580" s="35">
        <v>143.6</v>
      </c>
      <c r="AU580" s="35">
        <v>143.80000000000001</v>
      </c>
      <c r="AV580" s="35">
        <v>144.1</v>
      </c>
      <c r="AW580" s="35">
        <v>142.80000000000001</v>
      </c>
      <c r="AX580" s="35">
        <v>132.6</v>
      </c>
      <c r="AY580" s="35">
        <v>130</v>
      </c>
      <c r="AZ580" s="35">
        <v>118.3</v>
      </c>
      <c r="BA580" s="35">
        <v>116.1</v>
      </c>
      <c r="BB580" s="35">
        <v>118.7</v>
      </c>
      <c r="BC580" s="35">
        <v>114.4</v>
      </c>
      <c r="BD580" s="35">
        <v>115.4</v>
      </c>
      <c r="BE580" s="35">
        <v>116.4</v>
      </c>
      <c r="BF580" s="35">
        <v>116.5</v>
      </c>
      <c r="BG580" s="35">
        <v>117.7</v>
      </c>
      <c r="BH580" s="35">
        <v>120.8</v>
      </c>
      <c r="BI580" s="35">
        <v>121.1</v>
      </c>
      <c r="BJ580" s="35">
        <v>120.5</v>
      </c>
      <c r="BK580" s="35">
        <v>119.5</v>
      </c>
      <c r="BL580" s="35">
        <v>122.7</v>
      </c>
      <c r="BM580" s="35">
        <v>124</v>
      </c>
      <c r="BN580" s="35">
        <v>125.8</v>
      </c>
      <c r="BO580" s="35">
        <v>136.9</v>
      </c>
      <c r="BP580" s="35">
        <v>136.19999999999999</v>
      </c>
      <c r="BQ580" s="35">
        <v>134.69999999999999</v>
      </c>
      <c r="BR580" s="35">
        <v>133.30000000000001</v>
      </c>
      <c r="BS580" s="35">
        <v>133.19999999999999</v>
      </c>
      <c r="BT580" s="35">
        <v>134.4</v>
      </c>
      <c r="BU580" s="35">
        <v>134.6</v>
      </c>
      <c r="BV580" s="35">
        <v>134.6</v>
      </c>
      <c r="BW580" s="35">
        <v>135.1</v>
      </c>
      <c r="BX580" s="35">
        <v>137</v>
      </c>
      <c r="BY580" s="35">
        <v>141.80000000000001</v>
      </c>
      <c r="BZ580" s="35">
        <v>145</v>
      </c>
      <c r="CA580" s="35">
        <v>144.80000000000001</v>
      </c>
      <c r="CB580" s="35">
        <v>144.4</v>
      </c>
      <c r="CC580" s="35">
        <v>145.30000000000001</v>
      </c>
      <c r="CD580" s="35">
        <v>146.1</v>
      </c>
      <c r="CE580" s="35">
        <v>145.6</v>
      </c>
      <c r="CF580" s="35">
        <v>145.4</v>
      </c>
      <c r="CG580" s="35">
        <v>146.4</v>
      </c>
      <c r="CH580" s="35">
        <v>148.5</v>
      </c>
      <c r="CI580" s="35">
        <v>147.1</v>
      </c>
      <c r="CJ580" s="35">
        <v>147.30000000000001</v>
      </c>
      <c r="CK580" s="35">
        <v>147.5</v>
      </c>
      <c r="CL580" s="35">
        <v>148.30000000000001</v>
      </c>
    </row>
    <row r="581" spans="1:90">
      <c r="A581" s="43" t="s">
        <v>1189</v>
      </c>
      <c r="B581" s="43" t="s">
        <v>1190</v>
      </c>
      <c r="C581" s="34">
        <v>0.31396000000000002</v>
      </c>
      <c r="D581" s="35">
        <v>100.7</v>
      </c>
      <c r="E581" s="35">
        <v>100.6</v>
      </c>
      <c r="F581" s="35">
        <v>100.8</v>
      </c>
      <c r="G581" s="35">
        <v>101.1</v>
      </c>
      <c r="H581" s="35">
        <v>101.5</v>
      </c>
      <c r="I581" s="35">
        <v>100.7</v>
      </c>
      <c r="J581" s="35">
        <v>99.2</v>
      </c>
      <c r="K581" s="35">
        <v>98.1</v>
      </c>
      <c r="L581" s="35">
        <v>97.6</v>
      </c>
      <c r="M581" s="35">
        <v>95.9</v>
      </c>
      <c r="N581" s="35">
        <v>96.8</v>
      </c>
      <c r="O581" s="35">
        <v>95.5</v>
      </c>
      <c r="P581" s="35">
        <v>96.1</v>
      </c>
      <c r="Q581" s="35">
        <v>95.9</v>
      </c>
      <c r="R581" s="35">
        <v>94.7</v>
      </c>
      <c r="S581" s="35">
        <v>96.3</v>
      </c>
      <c r="T581" s="35">
        <v>99</v>
      </c>
      <c r="U581" s="35">
        <v>99</v>
      </c>
      <c r="V581" s="35">
        <v>99.4</v>
      </c>
      <c r="W581" s="35">
        <v>99.9</v>
      </c>
      <c r="X581" s="35">
        <v>100</v>
      </c>
      <c r="Y581" s="35">
        <v>101.5</v>
      </c>
      <c r="Z581" s="35">
        <v>101</v>
      </c>
      <c r="AA581" s="35">
        <v>101.7</v>
      </c>
      <c r="AB581" s="35">
        <v>106.6</v>
      </c>
      <c r="AC581" s="35">
        <v>106.6</v>
      </c>
      <c r="AD581" s="35">
        <v>108.5</v>
      </c>
      <c r="AE581" s="35">
        <v>108.3</v>
      </c>
      <c r="AF581" s="35">
        <v>109.1</v>
      </c>
      <c r="AG581" s="35">
        <v>109.5</v>
      </c>
      <c r="AH581" s="35">
        <v>109.5</v>
      </c>
      <c r="AI581" s="35">
        <v>110.6</v>
      </c>
      <c r="AJ581" s="35">
        <v>110.3</v>
      </c>
      <c r="AK581" s="35">
        <v>110.9</v>
      </c>
      <c r="AL581" s="35">
        <v>110.9</v>
      </c>
      <c r="AM581" s="35">
        <v>111.8</v>
      </c>
      <c r="AN581" s="35">
        <v>116.5</v>
      </c>
      <c r="AO581" s="35">
        <v>117.1</v>
      </c>
      <c r="AP581" s="35">
        <v>119</v>
      </c>
      <c r="AQ581" s="35">
        <v>123.9</v>
      </c>
      <c r="AR581" s="35">
        <v>124.7</v>
      </c>
      <c r="AS581" s="35">
        <v>126.8</v>
      </c>
      <c r="AT581" s="35">
        <v>129</v>
      </c>
      <c r="AU581" s="35">
        <v>130.30000000000001</v>
      </c>
      <c r="AV581" s="35">
        <v>130.30000000000001</v>
      </c>
      <c r="AW581" s="35">
        <v>126.3</v>
      </c>
      <c r="AX581" s="35">
        <v>123.1</v>
      </c>
      <c r="AY581" s="35">
        <v>118.4</v>
      </c>
      <c r="AZ581" s="35">
        <v>115.1</v>
      </c>
      <c r="BA581" s="35">
        <v>114.8</v>
      </c>
      <c r="BB581" s="35">
        <v>115.5</v>
      </c>
      <c r="BC581" s="35">
        <v>114.2</v>
      </c>
      <c r="BD581" s="35">
        <v>114.5</v>
      </c>
      <c r="BE581" s="35">
        <v>114.7</v>
      </c>
      <c r="BF581" s="35">
        <v>115.1</v>
      </c>
      <c r="BG581" s="35">
        <v>116.1</v>
      </c>
      <c r="BH581" s="35">
        <v>117.4</v>
      </c>
      <c r="BI581" s="35">
        <v>117.7</v>
      </c>
      <c r="BJ581" s="35">
        <v>115.7</v>
      </c>
      <c r="BK581" s="35">
        <v>116.3</v>
      </c>
      <c r="BL581" s="35">
        <v>112.6</v>
      </c>
      <c r="BM581" s="35">
        <v>112.1</v>
      </c>
      <c r="BN581" s="35">
        <v>113.5</v>
      </c>
      <c r="BO581" s="35">
        <v>118</v>
      </c>
      <c r="BP581" s="35">
        <v>117.8</v>
      </c>
      <c r="BQ581" s="35">
        <v>117.9</v>
      </c>
      <c r="BR581" s="35">
        <v>117.4</v>
      </c>
      <c r="BS581" s="35">
        <v>116.5</v>
      </c>
      <c r="BT581" s="35">
        <v>116.1</v>
      </c>
      <c r="BU581" s="35">
        <v>116.1</v>
      </c>
      <c r="BV581" s="35">
        <v>116.4</v>
      </c>
      <c r="BW581" s="35">
        <v>118.3</v>
      </c>
      <c r="BX581" s="35">
        <v>119.6</v>
      </c>
      <c r="BY581" s="35">
        <v>121.3</v>
      </c>
      <c r="BZ581" s="35">
        <v>124.4</v>
      </c>
      <c r="CA581" s="35">
        <v>125.4</v>
      </c>
      <c r="CB581" s="35">
        <v>124.1</v>
      </c>
      <c r="CC581" s="35">
        <v>124.8</v>
      </c>
      <c r="CD581" s="35">
        <v>125.3</v>
      </c>
      <c r="CE581" s="35">
        <v>126.1</v>
      </c>
      <c r="CF581" s="35">
        <v>125.3</v>
      </c>
      <c r="CG581" s="35">
        <v>125.2</v>
      </c>
      <c r="CH581" s="35">
        <v>125.4</v>
      </c>
      <c r="CI581" s="35">
        <v>124.9</v>
      </c>
      <c r="CJ581" s="35">
        <v>124.1</v>
      </c>
      <c r="CK581" s="35">
        <v>125.1</v>
      </c>
      <c r="CL581" s="35">
        <v>127.2</v>
      </c>
    </row>
    <row r="582" spans="1:90">
      <c r="A582" s="43" t="s">
        <v>1191</v>
      </c>
      <c r="B582" s="43" t="s">
        <v>1192</v>
      </c>
      <c r="C582" s="34">
        <v>0.31396000000000002</v>
      </c>
      <c r="D582" s="35">
        <v>100.7</v>
      </c>
      <c r="E582" s="35">
        <v>100.6</v>
      </c>
      <c r="F582" s="35">
        <v>100.8</v>
      </c>
      <c r="G582" s="35">
        <v>101.1</v>
      </c>
      <c r="H582" s="35">
        <v>101.5</v>
      </c>
      <c r="I582" s="35">
        <v>100.7</v>
      </c>
      <c r="J582" s="35">
        <v>99.2</v>
      </c>
      <c r="K582" s="35">
        <v>98.1</v>
      </c>
      <c r="L582" s="35">
        <v>97.6</v>
      </c>
      <c r="M582" s="35">
        <v>95.9</v>
      </c>
      <c r="N582" s="35">
        <v>96.8</v>
      </c>
      <c r="O582" s="35">
        <v>95.5</v>
      </c>
      <c r="P582" s="35">
        <v>96.1</v>
      </c>
      <c r="Q582" s="35">
        <v>95.9</v>
      </c>
      <c r="R582" s="35">
        <v>94.7</v>
      </c>
      <c r="S582" s="35">
        <v>96.3</v>
      </c>
      <c r="T582" s="35">
        <v>99</v>
      </c>
      <c r="U582" s="35">
        <v>99</v>
      </c>
      <c r="V582" s="35">
        <v>99.4</v>
      </c>
      <c r="W582" s="35">
        <v>99.9</v>
      </c>
      <c r="X582" s="35">
        <v>100</v>
      </c>
      <c r="Y582" s="35">
        <v>101.5</v>
      </c>
      <c r="Z582" s="35">
        <v>101</v>
      </c>
      <c r="AA582" s="35">
        <v>101.7</v>
      </c>
      <c r="AB582" s="35">
        <v>106.6</v>
      </c>
      <c r="AC582" s="35">
        <v>106.6</v>
      </c>
      <c r="AD582" s="35">
        <v>108.5</v>
      </c>
      <c r="AE582" s="35">
        <v>108.3</v>
      </c>
      <c r="AF582" s="35">
        <v>109.1</v>
      </c>
      <c r="AG582" s="35">
        <v>109.5</v>
      </c>
      <c r="AH582" s="35">
        <v>109.5</v>
      </c>
      <c r="AI582" s="35">
        <v>110.6</v>
      </c>
      <c r="AJ582" s="35">
        <v>110.3</v>
      </c>
      <c r="AK582" s="35">
        <v>110.9</v>
      </c>
      <c r="AL582" s="35">
        <v>110.9</v>
      </c>
      <c r="AM582" s="35">
        <v>111.8</v>
      </c>
      <c r="AN582" s="35">
        <v>116.5</v>
      </c>
      <c r="AO582" s="35">
        <v>117.1</v>
      </c>
      <c r="AP582" s="35">
        <v>119</v>
      </c>
      <c r="AQ582" s="35">
        <v>123.9</v>
      </c>
      <c r="AR582" s="35">
        <v>124.7</v>
      </c>
      <c r="AS582" s="35">
        <v>126.8</v>
      </c>
      <c r="AT582" s="35">
        <v>129</v>
      </c>
      <c r="AU582" s="35">
        <v>130.30000000000001</v>
      </c>
      <c r="AV582" s="35">
        <v>130.30000000000001</v>
      </c>
      <c r="AW582" s="35">
        <v>126.3</v>
      </c>
      <c r="AX582" s="35">
        <v>123.1</v>
      </c>
      <c r="AY582" s="35">
        <v>118.4</v>
      </c>
      <c r="AZ582" s="35">
        <v>115.1</v>
      </c>
      <c r="BA582" s="35">
        <v>114.8</v>
      </c>
      <c r="BB582" s="35">
        <v>115.5</v>
      </c>
      <c r="BC582" s="35">
        <v>114.2</v>
      </c>
      <c r="BD582" s="35">
        <v>114.5</v>
      </c>
      <c r="BE582" s="35">
        <v>114.7</v>
      </c>
      <c r="BF582" s="35">
        <v>115.1</v>
      </c>
      <c r="BG582" s="35">
        <v>116.1</v>
      </c>
      <c r="BH582" s="35">
        <v>117.4</v>
      </c>
      <c r="BI582" s="35">
        <v>117.7</v>
      </c>
      <c r="BJ582" s="35">
        <v>115.7</v>
      </c>
      <c r="BK582" s="35">
        <v>116.3</v>
      </c>
      <c r="BL582" s="35">
        <v>112.6</v>
      </c>
      <c r="BM582" s="35">
        <v>112.1</v>
      </c>
      <c r="BN582" s="35">
        <v>113.5</v>
      </c>
      <c r="BO582" s="35">
        <v>118</v>
      </c>
      <c r="BP582" s="35">
        <v>117.8</v>
      </c>
      <c r="BQ582" s="35">
        <v>117.9</v>
      </c>
      <c r="BR582" s="35">
        <v>117.4</v>
      </c>
      <c r="BS582" s="35">
        <v>116.5</v>
      </c>
      <c r="BT582" s="35">
        <v>116.1</v>
      </c>
      <c r="BU582" s="35">
        <v>116.1</v>
      </c>
      <c r="BV582" s="35">
        <v>116.4</v>
      </c>
      <c r="BW582" s="35">
        <v>118.3</v>
      </c>
      <c r="BX582" s="35">
        <v>119.6</v>
      </c>
      <c r="BY582" s="35">
        <v>121.3</v>
      </c>
      <c r="BZ582" s="35">
        <v>124.4</v>
      </c>
      <c r="CA582" s="35">
        <v>125.4</v>
      </c>
      <c r="CB582" s="35">
        <v>124.1</v>
      </c>
      <c r="CC582" s="35">
        <v>124.8</v>
      </c>
      <c r="CD582" s="35">
        <v>125.3</v>
      </c>
      <c r="CE582" s="35">
        <v>126.1</v>
      </c>
      <c r="CF582" s="35">
        <v>125.3</v>
      </c>
      <c r="CG582" s="35">
        <v>125.2</v>
      </c>
      <c r="CH582" s="35">
        <v>125.4</v>
      </c>
      <c r="CI582" s="35">
        <v>124.9</v>
      </c>
      <c r="CJ582" s="35">
        <v>124.1</v>
      </c>
      <c r="CK582" s="35">
        <v>125.1</v>
      </c>
      <c r="CL582" s="35">
        <v>127.2</v>
      </c>
    </row>
    <row r="583" spans="1:90">
      <c r="A583" s="43" t="s">
        <v>1193</v>
      </c>
      <c r="B583" s="43" t="s">
        <v>1194</v>
      </c>
      <c r="C583" s="34">
        <v>0.93757999999999997</v>
      </c>
      <c r="D583" s="35">
        <v>101</v>
      </c>
      <c r="E583" s="35">
        <v>102.1</v>
      </c>
      <c r="F583" s="35">
        <v>102.1</v>
      </c>
      <c r="G583" s="35">
        <v>106.4</v>
      </c>
      <c r="H583" s="35">
        <v>109.8</v>
      </c>
      <c r="I583" s="35">
        <v>108.1</v>
      </c>
      <c r="J583" s="35">
        <v>107.3</v>
      </c>
      <c r="K583" s="35">
        <v>107.3</v>
      </c>
      <c r="L583" s="35">
        <v>106.8</v>
      </c>
      <c r="M583" s="35">
        <v>106</v>
      </c>
      <c r="N583" s="35">
        <v>104.7</v>
      </c>
      <c r="O583" s="35">
        <v>105</v>
      </c>
      <c r="P583" s="35">
        <v>103.1</v>
      </c>
      <c r="Q583" s="35">
        <v>103.9</v>
      </c>
      <c r="R583" s="35">
        <v>105.6</v>
      </c>
      <c r="S583" s="35">
        <v>108.2</v>
      </c>
      <c r="T583" s="35">
        <v>109.7</v>
      </c>
      <c r="U583" s="35">
        <v>109.7</v>
      </c>
      <c r="V583" s="35">
        <v>111.3</v>
      </c>
      <c r="W583" s="35">
        <v>113</v>
      </c>
      <c r="X583" s="35">
        <v>113.7</v>
      </c>
      <c r="Y583" s="35">
        <v>113.5</v>
      </c>
      <c r="Z583" s="35">
        <v>112.9</v>
      </c>
      <c r="AA583" s="35">
        <v>114</v>
      </c>
      <c r="AB583" s="35">
        <v>114</v>
      </c>
      <c r="AC583" s="35">
        <v>116.3</v>
      </c>
      <c r="AD583" s="35">
        <v>118.4</v>
      </c>
      <c r="AE583" s="35">
        <v>122</v>
      </c>
      <c r="AF583" s="35">
        <v>122.9</v>
      </c>
      <c r="AG583" s="35">
        <v>125.4</v>
      </c>
      <c r="AH583" s="35">
        <v>121.5</v>
      </c>
      <c r="AI583" s="35">
        <v>121.2</v>
      </c>
      <c r="AJ583" s="35">
        <v>121</v>
      </c>
      <c r="AK583" s="35">
        <v>122.7</v>
      </c>
      <c r="AL583" s="35">
        <v>122.8</v>
      </c>
      <c r="AM583" s="35">
        <v>123.9</v>
      </c>
      <c r="AN583" s="35">
        <v>127.1</v>
      </c>
      <c r="AO583" s="35">
        <v>130</v>
      </c>
      <c r="AP583" s="35">
        <v>132.80000000000001</v>
      </c>
      <c r="AQ583" s="35">
        <v>137.1</v>
      </c>
      <c r="AR583" s="35">
        <v>138.19999999999999</v>
      </c>
      <c r="AS583" s="35">
        <v>139</v>
      </c>
      <c r="AT583" s="35">
        <v>140.9</v>
      </c>
      <c r="AU583" s="35">
        <v>141.30000000000001</v>
      </c>
      <c r="AV583" s="35">
        <v>141.9</v>
      </c>
      <c r="AW583" s="35">
        <v>141.30000000000001</v>
      </c>
      <c r="AX583" s="35">
        <v>139.5</v>
      </c>
      <c r="AY583" s="35">
        <v>136.19999999999999</v>
      </c>
      <c r="AZ583" s="35">
        <v>137.5</v>
      </c>
      <c r="BA583" s="35">
        <v>135.69999999999999</v>
      </c>
      <c r="BB583" s="35">
        <v>136.5</v>
      </c>
      <c r="BC583" s="35">
        <v>134.80000000000001</v>
      </c>
      <c r="BD583" s="35">
        <v>134.1</v>
      </c>
      <c r="BE583" s="35">
        <v>135.30000000000001</v>
      </c>
      <c r="BF583" s="35">
        <v>135.30000000000001</v>
      </c>
      <c r="BG583" s="35">
        <v>136.80000000000001</v>
      </c>
      <c r="BH583" s="35">
        <v>136.9</v>
      </c>
      <c r="BI583" s="35">
        <v>138.1</v>
      </c>
      <c r="BJ583" s="35">
        <v>139.30000000000001</v>
      </c>
      <c r="BK583" s="35">
        <v>139.6</v>
      </c>
      <c r="BL583" s="35">
        <v>142.4</v>
      </c>
      <c r="BM583" s="35">
        <v>141.69999999999999</v>
      </c>
      <c r="BN583" s="35">
        <v>140.69999999999999</v>
      </c>
      <c r="BO583" s="35">
        <v>142.4</v>
      </c>
      <c r="BP583" s="35">
        <v>143</v>
      </c>
      <c r="BQ583" s="35">
        <v>143.1</v>
      </c>
      <c r="BR583" s="35">
        <v>143.6</v>
      </c>
      <c r="BS583" s="35">
        <v>143.80000000000001</v>
      </c>
      <c r="BT583" s="35">
        <v>143.5</v>
      </c>
      <c r="BU583" s="35">
        <v>143.9</v>
      </c>
      <c r="BV583" s="35">
        <v>143.69999999999999</v>
      </c>
      <c r="BW583" s="35">
        <v>143.6</v>
      </c>
      <c r="BX583" s="35">
        <v>140.4</v>
      </c>
      <c r="BY583" s="35">
        <v>141.30000000000001</v>
      </c>
      <c r="BZ583" s="35">
        <v>140.80000000000001</v>
      </c>
      <c r="CA583" s="35">
        <v>140</v>
      </c>
      <c r="CB583" s="35">
        <v>142.19999999999999</v>
      </c>
      <c r="CC583" s="35">
        <v>143.80000000000001</v>
      </c>
      <c r="CD583" s="35">
        <v>142.4</v>
      </c>
      <c r="CE583" s="35">
        <v>143.80000000000001</v>
      </c>
      <c r="CF583" s="35">
        <v>143.30000000000001</v>
      </c>
      <c r="CG583" s="35">
        <v>144.80000000000001</v>
      </c>
      <c r="CH583" s="35">
        <v>145.9</v>
      </c>
      <c r="CI583" s="35">
        <v>149.80000000000001</v>
      </c>
      <c r="CJ583" s="35">
        <v>151</v>
      </c>
      <c r="CK583" s="35">
        <v>151.30000000000001</v>
      </c>
      <c r="CL583" s="35">
        <v>152.9</v>
      </c>
    </row>
    <row r="584" spans="1:90">
      <c r="A584" s="43" t="s">
        <v>1195</v>
      </c>
      <c r="B584" s="43" t="s">
        <v>1196</v>
      </c>
      <c r="C584" s="34">
        <v>8.6389999999999995E-2</v>
      </c>
      <c r="D584" s="35">
        <v>99.7</v>
      </c>
      <c r="E584" s="35">
        <v>99.5</v>
      </c>
      <c r="F584" s="35">
        <v>102.9</v>
      </c>
      <c r="G584" s="35">
        <v>108.2</v>
      </c>
      <c r="H584" s="35">
        <v>106.9</v>
      </c>
      <c r="I584" s="35">
        <v>107</v>
      </c>
      <c r="J584" s="35">
        <v>104.7</v>
      </c>
      <c r="K584" s="35">
        <v>105.4</v>
      </c>
      <c r="L584" s="35">
        <v>104.3</v>
      </c>
      <c r="M584" s="35">
        <v>102.6</v>
      </c>
      <c r="N584" s="35">
        <v>101.8</v>
      </c>
      <c r="O584" s="35">
        <v>101.2</v>
      </c>
      <c r="P584" s="35">
        <v>101.2</v>
      </c>
      <c r="Q584" s="35">
        <v>102</v>
      </c>
      <c r="R584" s="35">
        <v>103.2</v>
      </c>
      <c r="S584" s="35">
        <v>108.7</v>
      </c>
      <c r="T584" s="35">
        <v>107.9</v>
      </c>
      <c r="U584" s="35">
        <v>107</v>
      </c>
      <c r="V584" s="35">
        <v>107.6</v>
      </c>
      <c r="W584" s="35">
        <v>107.7</v>
      </c>
      <c r="X584" s="35">
        <v>108.8</v>
      </c>
      <c r="Y584" s="35">
        <v>110.1</v>
      </c>
      <c r="Z584" s="35">
        <v>109.7</v>
      </c>
      <c r="AA584" s="35">
        <v>110.1</v>
      </c>
      <c r="AB584" s="35">
        <v>110</v>
      </c>
      <c r="AC584" s="35">
        <v>110.7</v>
      </c>
      <c r="AD584" s="35">
        <v>113.5</v>
      </c>
      <c r="AE584" s="35">
        <v>125.7</v>
      </c>
      <c r="AF584" s="35">
        <v>127.3</v>
      </c>
      <c r="AG584" s="35">
        <v>129.1</v>
      </c>
      <c r="AH584" s="35">
        <v>127.8</v>
      </c>
      <c r="AI584" s="35">
        <v>127.6</v>
      </c>
      <c r="AJ584" s="35">
        <v>127</v>
      </c>
      <c r="AK584" s="35">
        <v>129.1</v>
      </c>
      <c r="AL584" s="35">
        <v>130.19999999999999</v>
      </c>
      <c r="AM584" s="35">
        <v>131.6</v>
      </c>
      <c r="AN584" s="35">
        <v>132.6</v>
      </c>
      <c r="AO584" s="35">
        <v>132.6</v>
      </c>
      <c r="AP584" s="35">
        <v>144.69999999999999</v>
      </c>
      <c r="AQ584" s="35">
        <v>144.69999999999999</v>
      </c>
      <c r="AR584" s="35">
        <v>148.30000000000001</v>
      </c>
      <c r="AS584" s="35">
        <v>147.4</v>
      </c>
      <c r="AT584" s="35">
        <v>144.5</v>
      </c>
      <c r="AU584" s="35">
        <v>144.5</v>
      </c>
      <c r="AV584" s="35">
        <v>144.5</v>
      </c>
      <c r="AW584" s="35">
        <v>144.5</v>
      </c>
      <c r="AX584" s="35">
        <v>144.5</v>
      </c>
      <c r="AY584" s="35">
        <v>144.5</v>
      </c>
      <c r="AZ584" s="35">
        <v>144.5</v>
      </c>
      <c r="BA584" s="35">
        <v>144.5</v>
      </c>
      <c r="BB584" s="35">
        <v>144.5</v>
      </c>
      <c r="BC584" s="35">
        <v>144.5</v>
      </c>
      <c r="BD584" s="35">
        <v>144.5</v>
      </c>
      <c r="BE584" s="35">
        <v>144.5</v>
      </c>
      <c r="BF584" s="35">
        <v>144.5</v>
      </c>
      <c r="BG584" s="35">
        <v>144.5</v>
      </c>
      <c r="BH584" s="35">
        <v>144.5</v>
      </c>
      <c r="BI584" s="35">
        <v>144.5</v>
      </c>
      <c r="BJ584" s="35">
        <v>144.5</v>
      </c>
      <c r="BK584" s="35">
        <v>138.19999999999999</v>
      </c>
      <c r="BL584" s="35">
        <v>141.19999999999999</v>
      </c>
      <c r="BM584" s="35">
        <v>140.69999999999999</v>
      </c>
      <c r="BN584" s="35">
        <v>138.30000000000001</v>
      </c>
      <c r="BO584" s="35">
        <v>137.1</v>
      </c>
      <c r="BP584" s="35">
        <v>132.80000000000001</v>
      </c>
      <c r="BQ584" s="35">
        <v>133.69999999999999</v>
      </c>
      <c r="BR584" s="35">
        <v>133.69999999999999</v>
      </c>
      <c r="BS584" s="35">
        <v>133.69999999999999</v>
      </c>
      <c r="BT584" s="35">
        <v>132.4</v>
      </c>
      <c r="BU584" s="35">
        <v>132.80000000000001</v>
      </c>
      <c r="BV584" s="35">
        <v>132.80000000000001</v>
      </c>
      <c r="BW584" s="35">
        <v>132.19999999999999</v>
      </c>
      <c r="BX584" s="35">
        <v>136</v>
      </c>
      <c r="BY584" s="35">
        <v>141.1</v>
      </c>
      <c r="BZ584" s="35">
        <v>137.80000000000001</v>
      </c>
      <c r="CA584" s="35">
        <v>138.19999999999999</v>
      </c>
      <c r="CB584" s="35">
        <v>138.19999999999999</v>
      </c>
      <c r="CC584" s="35">
        <v>139.30000000000001</v>
      </c>
      <c r="CD584" s="35">
        <v>139.30000000000001</v>
      </c>
      <c r="CE584" s="35">
        <v>139.6</v>
      </c>
      <c r="CF584" s="35">
        <v>135.4</v>
      </c>
      <c r="CG584" s="35">
        <v>140</v>
      </c>
      <c r="CH584" s="35">
        <v>140.4</v>
      </c>
      <c r="CI584" s="35">
        <v>142.69999999999999</v>
      </c>
      <c r="CJ584" s="35">
        <v>143.5</v>
      </c>
      <c r="CK584" s="35">
        <v>144.9</v>
      </c>
      <c r="CL584" s="35">
        <v>144.69999999999999</v>
      </c>
    </row>
    <row r="585" spans="1:90">
      <c r="A585" s="43" t="s">
        <v>1197</v>
      </c>
      <c r="B585" s="43" t="s">
        <v>1198</v>
      </c>
      <c r="C585" s="34">
        <v>0.41503000000000001</v>
      </c>
      <c r="D585" s="35">
        <v>101.4</v>
      </c>
      <c r="E585" s="35">
        <v>103.3</v>
      </c>
      <c r="F585" s="35">
        <v>101.9</v>
      </c>
      <c r="G585" s="35">
        <v>105.6</v>
      </c>
      <c r="H585" s="35">
        <v>113.8</v>
      </c>
      <c r="I585" s="35">
        <v>110.3</v>
      </c>
      <c r="J585" s="35">
        <v>107.7</v>
      </c>
      <c r="K585" s="35">
        <v>107.8</v>
      </c>
      <c r="L585" s="35">
        <v>106.7</v>
      </c>
      <c r="M585" s="35">
        <v>105.2</v>
      </c>
      <c r="N585" s="35">
        <v>103.3</v>
      </c>
      <c r="O585" s="35">
        <v>104.6</v>
      </c>
      <c r="P585" s="35">
        <v>100.4</v>
      </c>
      <c r="Q585" s="35">
        <v>101.5</v>
      </c>
      <c r="R585" s="35">
        <v>104.8</v>
      </c>
      <c r="S585" s="35">
        <v>104.6</v>
      </c>
      <c r="T585" s="35">
        <v>108.2</v>
      </c>
      <c r="U585" s="35">
        <v>108.2</v>
      </c>
      <c r="V585" s="35">
        <v>111.5</v>
      </c>
      <c r="W585" s="35">
        <v>115.1</v>
      </c>
      <c r="X585" s="35">
        <v>115.5</v>
      </c>
      <c r="Y585" s="35">
        <v>114.6</v>
      </c>
      <c r="Z585" s="35">
        <v>113.4</v>
      </c>
      <c r="AA585" s="35">
        <v>115.1</v>
      </c>
      <c r="AB585" s="35">
        <v>114.2</v>
      </c>
      <c r="AC585" s="35">
        <v>118.9</v>
      </c>
      <c r="AD585" s="35">
        <v>123.6</v>
      </c>
      <c r="AE585" s="35">
        <v>126.3</v>
      </c>
      <c r="AF585" s="35">
        <v>127</v>
      </c>
      <c r="AG585" s="35">
        <v>131.80000000000001</v>
      </c>
      <c r="AH585" s="35">
        <v>124</v>
      </c>
      <c r="AI585" s="35">
        <v>122.7</v>
      </c>
      <c r="AJ585" s="35">
        <v>121.8</v>
      </c>
      <c r="AK585" s="35">
        <v>124.3</v>
      </c>
      <c r="AL585" s="35">
        <v>122.8</v>
      </c>
      <c r="AM585" s="35">
        <v>125.8</v>
      </c>
      <c r="AN585" s="35">
        <v>128.9</v>
      </c>
      <c r="AO585" s="35">
        <v>134.4</v>
      </c>
      <c r="AP585" s="35">
        <v>135.80000000000001</v>
      </c>
      <c r="AQ585" s="35">
        <v>141.80000000000001</v>
      </c>
      <c r="AR585" s="35">
        <v>143.19999999999999</v>
      </c>
      <c r="AS585" s="35">
        <v>143.69999999999999</v>
      </c>
      <c r="AT585" s="35">
        <v>144.80000000000001</v>
      </c>
      <c r="AU585" s="35">
        <v>144.9</v>
      </c>
      <c r="AV585" s="35">
        <v>146.4</v>
      </c>
      <c r="AW585" s="35">
        <v>145.80000000000001</v>
      </c>
      <c r="AX585" s="35">
        <v>141.69999999999999</v>
      </c>
      <c r="AY585" s="35">
        <v>136</v>
      </c>
      <c r="AZ585" s="35">
        <v>133.5</v>
      </c>
      <c r="BA585" s="35">
        <v>131.19999999999999</v>
      </c>
      <c r="BB585" s="35">
        <v>132.5</v>
      </c>
      <c r="BC585" s="35">
        <v>129.9</v>
      </c>
      <c r="BD585" s="35">
        <v>129.30000000000001</v>
      </c>
      <c r="BE585" s="35">
        <v>131.80000000000001</v>
      </c>
      <c r="BF585" s="35">
        <v>132.80000000000001</v>
      </c>
      <c r="BG585" s="35">
        <v>136.30000000000001</v>
      </c>
      <c r="BH585" s="35">
        <v>136.80000000000001</v>
      </c>
      <c r="BI585" s="35">
        <v>138.6</v>
      </c>
      <c r="BJ585" s="35">
        <v>141.69999999999999</v>
      </c>
      <c r="BK585" s="35">
        <v>142.80000000000001</v>
      </c>
      <c r="BL585" s="35">
        <v>144.1</v>
      </c>
      <c r="BM585" s="35">
        <v>144.19999999999999</v>
      </c>
      <c r="BN585" s="35">
        <v>144.19999999999999</v>
      </c>
      <c r="BO585" s="35">
        <v>147.1</v>
      </c>
      <c r="BP585" s="35">
        <v>147.5</v>
      </c>
      <c r="BQ585" s="35">
        <v>147.5</v>
      </c>
      <c r="BR585" s="35">
        <v>148.5</v>
      </c>
      <c r="BS585" s="35">
        <v>147.80000000000001</v>
      </c>
      <c r="BT585" s="35">
        <v>147.9</v>
      </c>
      <c r="BU585" s="35">
        <v>148.19999999999999</v>
      </c>
      <c r="BV585" s="35">
        <v>147.9</v>
      </c>
      <c r="BW585" s="35">
        <v>147.4</v>
      </c>
      <c r="BX585" s="35">
        <v>141.19999999999999</v>
      </c>
      <c r="BY585" s="35">
        <v>140.6</v>
      </c>
      <c r="BZ585" s="35">
        <v>139.5</v>
      </c>
      <c r="CA585" s="35">
        <v>140</v>
      </c>
      <c r="CB585" s="35">
        <v>140.5</v>
      </c>
      <c r="CC585" s="35">
        <v>142</v>
      </c>
      <c r="CD585" s="35">
        <v>140.6</v>
      </c>
      <c r="CE585" s="35">
        <v>140.30000000000001</v>
      </c>
      <c r="CF585" s="35">
        <v>138.80000000000001</v>
      </c>
      <c r="CG585" s="35">
        <v>140.19999999999999</v>
      </c>
      <c r="CH585" s="35">
        <v>140.80000000000001</v>
      </c>
      <c r="CI585" s="35">
        <v>147.69999999999999</v>
      </c>
      <c r="CJ585" s="35">
        <v>150.1</v>
      </c>
      <c r="CK585" s="35">
        <v>150.4</v>
      </c>
      <c r="CL585" s="35">
        <v>151</v>
      </c>
    </row>
    <row r="586" spans="1:90">
      <c r="A586" s="43" t="s">
        <v>1199</v>
      </c>
      <c r="B586" s="43" t="s">
        <v>1200</v>
      </c>
      <c r="C586" s="34">
        <v>3.3230000000000003E-2</v>
      </c>
      <c r="D586" s="35">
        <v>100.5</v>
      </c>
      <c r="E586" s="35">
        <v>100.5</v>
      </c>
      <c r="F586" s="35">
        <v>100.5</v>
      </c>
      <c r="G586" s="35">
        <v>100.5</v>
      </c>
      <c r="H586" s="35">
        <v>100.5</v>
      </c>
      <c r="I586" s="35">
        <v>100.5</v>
      </c>
      <c r="J586" s="35">
        <v>100.5</v>
      </c>
      <c r="K586" s="35">
        <v>100.5</v>
      </c>
      <c r="L586" s="35">
        <v>100.5</v>
      </c>
      <c r="M586" s="35">
        <v>100.5</v>
      </c>
      <c r="N586" s="35">
        <v>100.5</v>
      </c>
      <c r="O586" s="35">
        <v>100.5</v>
      </c>
      <c r="P586" s="35">
        <v>100.5</v>
      </c>
      <c r="Q586" s="35">
        <v>100.5</v>
      </c>
      <c r="R586" s="35">
        <v>100.5</v>
      </c>
      <c r="S586" s="35">
        <v>103.2</v>
      </c>
      <c r="T586" s="35">
        <v>103.2</v>
      </c>
      <c r="U586" s="35">
        <v>103.2</v>
      </c>
      <c r="V586" s="35">
        <v>103.2</v>
      </c>
      <c r="W586" s="35">
        <v>103.2</v>
      </c>
      <c r="X586" s="35">
        <v>103.2</v>
      </c>
      <c r="Y586" s="35">
        <v>103.2</v>
      </c>
      <c r="Z586" s="35">
        <v>103.2</v>
      </c>
      <c r="AA586" s="35">
        <v>103.2</v>
      </c>
      <c r="AB586" s="35">
        <v>103.2</v>
      </c>
      <c r="AC586" s="35">
        <v>103.2</v>
      </c>
      <c r="AD586" s="35">
        <v>103.2</v>
      </c>
      <c r="AE586" s="35">
        <v>105.3</v>
      </c>
      <c r="AF586" s="35">
        <v>107.3</v>
      </c>
      <c r="AG586" s="35">
        <v>107.3</v>
      </c>
      <c r="AH586" s="35">
        <v>107.3</v>
      </c>
      <c r="AI586" s="35">
        <v>107.3</v>
      </c>
      <c r="AJ586" s="35">
        <v>107.3</v>
      </c>
      <c r="AK586" s="35">
        <v>108.3</v>
      </c>
      <c r="AL586" s="35">
        <v>110.3</v>
      </c>
      <c r="AM586" s="35">
        <v>110.3</v>
      </c>
      <c r="AN586" s="35">
        <v>117</v>
      </c>
      <c r="AO586" s="35">
        <v>120.3</v>
      </c>
      <c r="AP586" s="35">
        <v>121.5</v>
      </c>
      <c r="AQ586" s="35">
        <v>123.1</v>
      </c>
      <c r="AR586" s="35">
        <v>123.1</v>
      </c>
      <c r="AS586" s="35">
        <v>124.7</v>
      </c>
      <c r="AT586" s="35">
        <v>126.6</v>
      </c>
      <c r="AU586" s="35">
        <v>126.6</v>
      </c>
      <c r="AV586" s="35">
        <v>126.6</v>
      </c>
      <c r="AW586" s="35">
        <v>126.6</v>
      </c>
      <c r="AX586" s="35">
        <v>126.6</v>
      </c>
      <c r="AY586" s="35">
        <v>126.6</v>
      </c>
      <c r="AZ586" s="35">
        <v>125.2</v>
      </c>
      <c r="BA586" s="35">
        <v>125.2</v>
      </c>
      <c r="BB586" s="35">
        <v>125.2</v>
      </c>
      <c r="BC586" s="35">
        <v>125.2</v>
      </c>
      <c r="BD586" s="35">
        <v>125.2</v>
      </c>
      <c r="BE586" s="35">
        <v>125.2</v>
      </c>
      <c r="BF586" s="35">
        <v>125.2</v>
      </c>
      <c r="BG586" s="35">
        <v>125.2</v>
      </c>
      <c r="BH586" s="35">
        <v>125.2</v>
      </c>
      <c r="BI586" s="35">
        <v>122.2</v>
      </c>
      <c r="BJ586" s="35">
        <v>116.7</v>
      </c>
      <c r="BK586" s="35">
        <v>113</v>
      </c>
      <c r="BL586" s="35">
        <v>113</v>
      </c>
      <c r="BM586" s="35">
        <v>113</v>
      </c>
      <c r="BN586" s="35">
        <v>113</v>
      </c>
      <c r="BO586" s="35">
        <v>113</v>
      </c>
      <c r="BP586" s="35">
        <v>113</v>
      </c>
      <c r="BQ586" s="35">
        <v>113</v>
      </c>
      <c r="BR586" s="35">
        <v>113</v>
      </c>
      <c r="BS586" s="35">
        <v>113</v>
      </c>
      <c r="BT586" s="35">
        <v>113</v>
      </c>
      <c r="BU586" s="35">
        <v>113</v>
      </c>
      <c r="BV586" s="35">
        <v>113</v>
      </c>
      <c r="BW586" s="35">
        <v>113</v>
      </c>
      <c r="BX586" s="35">
        <v>118.6</v>
      </c>
      <c r="BY586" s="35">
        <v>113</v>
      </c>
      <c r="BZ586" s="35">
        <v>113</v>
      </c>
      <c r="CA586" s="35">
        <v>113</v>
      </c>
      <c r="CB586" s="35">
        <v>113</v>
      </c>
      <c r="CC586" s="35">
        <v>119.6</v>
      </c>
      <c r="CD586" s="35">
        <v>126.2</v>
      </c>
      <c r="CE586" s="35">
        <v>126.2</v>
      </c>
      <c r="CF586" s="35">
        <v>126.2</v>
      </c>
      <c r="CG586" s="35">
        <v>126.2</v>
      </c>
      <c r="CH586" s="35">
        <v>126.2</v>
      </c>
      <c r="CI586" s="35">
        <v>126.2</v>
      </c>
      <c r="CJ586" s="35">
        <v>126.2</v>
      </c>
      <c r="CK586" s="35">
        <v>126.2</v>
      </c>
      <c r="CL586" s="35">
        <v>126.2</v>
      </c>
    </row>
    <row r="587" spans="1:90">
      <c r="A587" s="43" t="s">
        <v>1201</v>
      </c>
      <c r="B587" s="43" t="s">
        <v>1202</v>
      </c>
      <c r="C587" s="34">
        <v>0.40293000000000001</v>
      </c>
      <c r="D587" s="35">
        <v>101</v>
      </c>
      <c r="E587" s="35">
        <v>101.4</v>
      </c>
      <c r="F587" s="35">
        <v>102.4</v>
      </c>
      <c r="G587" s="35">
        <v>107.3</v>
      </c>
      <c r="H587" s="35">
        <v>107.1</v>
      </c>
      <c r="I587" s="35">
        <v>106.8</v>
      </c>
      <c r="J587" s="35">
        <v>108</v>
      </c>
      <c r="K587" s="35">
        <v>107.7</v>
      </c>
      <c r="L587" s="35">
        <v>108</v>
      </c>
      <c r="M587" s="35">
        <v>108.1</v>
      </c>
      <c r="N587" s="35">
        <v>107.3</v>
      </c>
      <c r="O587" s="35">
        <v>106.6</v>
      </c>
      <c r="P587" s="35">
        <v>106.7</v>
      </c>
      <c r="Q587" s="35">
        <v>107.1</v>
      </c>
      <c r="R587" s="35">
        <v>107.3</v>
      </c>
      <c r="S587" s="35">
        <v>112.3</v>
      </c>
      <c r="T587" s="35">
        <v>112.2</v>
      </c>
      <c r="U587" s="35">
        <v>112.5</v>
      </c>
      <c r="V587" s="35">
        <v>112.6</v>
      </c>
      <c r="W587" s="35">
        <v>112.8</v>
      </c>
      <c r="X587" s="35">
        <v>113.7</v>
      </c>
      <c r="Y587" s="35">
        <v>114</v>
      </c>
      <c r="Z587" s="35">
        <v>114</v>
      </c>
      <c r="AA587" s="35">
        <v>114.5</v>
      </c>
      <c r="AB587" s="35">
        <v>115.7</v>
      </c>
      <c r="AC587" s="35">
        <v>115.8</v>
      </c>
      <c r="AD587" s="35">
        <v>115.4</v>
      </c>
      <c r="AE587" s="35">
        <v>118.3</v>
      </c>
      <c r="AF587" s="35">
        <v>119.2</v>
      </c>
      <c r="AG587" s="35">
        <v>119.5</v>
      </c>
      <c r="AH587" s="35">
        <v>118.8</v>
      </c>
      <c r="AI587" s="35">
        <v>119.4</v>
      </c>
      <c r="AJ587" s="35">
        <v>120</v>
      </c>
      <c r="AK587" s="35">
        <v>120.7</v>
      </c>
      <c r="AL587" s="35">
        <v>122.2</v>
      </c>
      <c r="AM587" s="35">
        <v>121.4</v>
      </c>
      <c r="AN587" s="35">
        <v>124.9</v>
      </c>
      <c r="AO587" s="35">
        <v>125.6</v>
      </c>
      <c r="AP587" s="35">
        <v>128.19999999999999</v>
      </c>
      <c r="AQ587" s="35">
        <v>131.6</v>
      </c>
      <c r="AR587" s="35">
        <v>132.19999999999999</v>
      </c>
      <c r="AS587" s="35">
        <v>133.6</v>
      </c>
      <c r="AT587" s="35">
        <v>137.4</v>
      </c>
      <c r="AU587" s="35">
        <v>138.1</v>
      </c>
      <c r="AV587" s="35">
        <v>138</v>
      </c>
      <c r="AW587" s="35">
        <v>137.19999999999999</v>
      </c>
      <c r="AX587" s="35">
        <v>137.4</v>
      </c>
      <c r="AY587" s="35">
        <v>135.30000000000001</v>
      </c>
      <c r="AZ587" s="35">
        <v>141.19999999999999</v>
      </c>
      <c r="BA587" s="35">
        <v>139.30000000000001</v>
      </c>
      <c r="BB587" s="35">
        <v>139.80000000000001</v>
      </c>
      <c r="BC587" s="35">
        <v>138.69999999999999</v>
      </c>
      <c r="BD587" s="35">
        <v>137.5</v>
      </c>
      <c r="BE587" s="35">
        <v>137.69999999999999</v>
      </c>
      <c r="BF587" s="35">
        <v>136.80000000000001</v>
      </c>
      <c r="BG587" s="35">
        <v>136.6</v>
      </c>
      <c r="BH587" s="35">
        <v>136.30000000000001</v>
      </c>
      <c r="BI587" s="35">
        <v>137.5</v>
      </c>
      <c r="BJ587" s="35">
        <v>137.69999999999999</v>
      </c>
      <c r="BK587" s="35">
        <v>138.80000000000001</v>
      </c>
      <c r="BL587" s="35">
        <v>143.19999999999999</v>
      </c>
      <c r="BM587" s="35">
        <v>141.80000000000001</v>
      </c>
      <c r="BN587" s="35">
        <v>139.9</v>
      </c>
      <c r="BO587" s="35">
        <v>141.1</v>
      </c>
      <c r="BP587" s="35">
        <v>143</v>
      </c>
      <c r="BQ587" s="35">
        <v>143.1</v>
      </c>
      <c r="BR587" s="35">
        <v>143.30000000000001</v>
      </c>
      <c r="BS587" s="35">
        <v>144.30000000000001</v>
      </c>
      <c r="BT587" s="35">
        <v>143.9</v>
      </c>
      <c r="BU587" s="35">
        <v>144.4</v>
      </c>
      <c r="BV587" s="35">
        <v>144.19999999999999</v>
      </c>
      <c r="BW587" s="35">
        <v>144.6</v>
      </c>
      <c r="BX587" s="35">
        <v>142.30000000000001</v>
      </c>
      <c r="BY587" s="35">
        <v>144.30000000000001</v>
      </c>
      <c r="BZ587" s="35">
        <v>145.1</v>
      </c>
      <c r="CA587" s="35">
        <v>142.6</v>
      </c>
      <c r="CB587" s="35">
        <v>147.30000000000001</v>
      </c>
      <c r="CC587" s="35">
        <v>148.4</v>
      </c>
      <c r="CD587" s="35">
        <v>146.4</v>
      </c>
      <c r="CE587" s="35">
        <v>149.80000000000001</v>
      </c>
      <c r="CF587" s="35">
        <v>150.9</v>
      </c>
      <c r="CG587" s="35">
        <v>152.1</v>
      </c>
      <c r="CH587" s="35">
        <v>153.80000000000001</v>
      </c>
      <c r="CI587" s="35">
        <v>155.30000000000001</v>
      </c>
      <c r="CJ587" s="35">
        <v>155.6</v>
      </c>
      <c r="CK587" s="35">
        <v>155.69999999999999</v>
      </c>
      <c r="CL587" s="35">
        <v>158.80000000000001</v>
      </c>
    </row>
    <row r="588" spans="1:90">
      <c r="A588" s="43" t="s">
        <v>1203</v>
      </c>
      <c r="B588" s="43" t="s">
        <v>1204</v>
      </c>
      <c r="C588" s="34">
        <v>0.87124000000000001</v>
      </c>
      <c r="D588" s="35">
        <v>101.4</v>
      </c>
      <c r="E588" s="35">
        <v>101.5</v>
      </c>
      <c r="F588" s="35">
        <v>101.2</v>
      </c>
      <c r="G588" s="35">
        <v>101.7</v>
      </c>
      <c r="H588" s="35">
        <v>102.9</v>
      </c>
      <c r="I588" s="35">
        <v>104.1</v>
      </c>
      <c r="J588" s="35">
        <v>103.1</v>
      </c>
      <c r="K588" s="35">
        <v>103.8</v>
      </c>
      <c r="L588" s="35">
        <v>104.3</v>
      </c>
      <c r="M588" s="35">
        <v>103.9</v>
      </c>
      <c r="N588" s="35">
        <v>104</v>
      </c>
      <c r="O588" s="35">
        <v>104.9</v>
      </c>
      <c r="P588" s="35">
        <v>103.5</v>
      </c>
      <c r="Q588" s="35">
        <v>104.3</v>
      </c>
      <c r="R588" s="35">
        <v>105.6</v>
      </c>
      <c r="S588" s="35">
        <v>108.8</v>
      </c>
      <c r="T588" s="35">
        <v>110.2</v>
      </c>
      <c r="U588" s="35">
        <v>109.6</v>
      </c>
      <c r="V588" s="35">
        <v>111.8</v>
      </c>
      <c r="W588" s="35">
        <v>111.5</v>
      </c>
      <c r="X588" s="35">
        <v>109.8</v>
      </c>
      <c r="Y588" s="35">
        <v>110.9</v>
      </c>
      <c r="Z588" s="35">
        <v>110</v>
      </c>
      <c r="AA588" s="35">
        <v>111</v>
      </c>
      <c r="AB588" s="35">
        <v>112.8</v>
      </c>
      <c r="AC588" s="35">
        <v>112.6</v>
      </c>
      <c r="AD588" s="35">
        <v>113</v>
      </c>
      <c r="AE588" s="35">
        <v>115.1</v>
      </c>
      <c r="AF588" s="35">
        <v>114.5</v>
      </c>
      <c r="AG588" s="35">
        <v>114.1</v>
      </c>
      <c r="AH588" s="35">
        <v>114.6</v>
      </c>
      <c r="AI588" s="35">
        <v>114.9</v>
      </c>
      <c r="AJ588" s="35">
        <v>115.2</v>
      </c>
      <c r="AK588" s="35">
        <v>115.7</v>
      </c>
      <c r="AL588" s="35">
        <v>116.1</v>
      </c>
      <c r="AM588" s="35">
        <v>119.3</v>
      </c>
      <c r="AN588" s="35">
        <v>120.2</v>
      </c>
      <c r="AO588" s="35">
        <v>122.3</v>
      </c>
      <c r="AP588" s="35">
        <v>122.4</v>
      </c>
      <c r="AQ588" s="35">
        <v>125.3</v>
      </c>
      <c r="AR588" s="35">
        <v>126.2</v>
      </c>
      <c r="AS588" s="35">
        <v>127.1</v>
      </c>
      <c r="AT588" s="35">
        <v>127.8</v>
      </c>
      <c r="AU588" s="35">
        <v>128.6</v>
      </c>
      <c r="AV588" s="35">
        <v>129.9</v>
      </c>
      <c r="AW588" s="35">
        <v>130.30000000000001</v>
      </c>
      <c r="AX588" s="35">
        <v>130.30000000000001</v>
      </c>
      <c r="AY588" s="35">
        <v>130</v>
      </c>
      <c r="AZ588" s="35">
        <v>130.80000000000001</v>
      </c>
      <c r="BA588" s="35">
        <v>129.9</v>
      </c>
      <c r="BB588" s="35">
        <v>128.9</v>
      </c>
      <c r="BC588" s="35">
        <v>127</v>
      </c>
      <c r="BD588" s="35">
        <v>125.4</v>
      </c>
      <c r="BE588" s="35">
        <v>122.7</v>
      </c>
      <c r="BF588" s="35">
        <v>121.7</v>
      </c>
      <c r="BG588" s="35">
        <v>121.4</v>
      </c>
      <c r="BH588" s="35">
        <v>122.2</v>
      </c>
      <c r="BI588" s="35">
        <v>122.5</v>
      </c>
      <c r="BJ588" s="35">
        <v>121.5</v>
      </c>
      <c r="BK588" s="35">
        <v>117.6</v>
      </c>
      <c r="BL588" s="35">
        <v>119</v>
      </c>
      <c r="BM588" s="35">
        <v>119.8</v>
      </c>
      <c r="BN588" s="35">
        <v>120</v>
      </c>
      <c r="BO588" s="35">
        <v>121.3</v>
      </c>
      <c r="BP588" s="35">
        <v>121.7</v>
      </c>
      <c r="BQ588" s="35">
        <v>124.5</v>
      </c>
      <c r="BR588" s="35">
        <v>121.5</v>
      </c>
      <c r="BS588" s="35">
        <v>123.8</v>
      </c>
      <c r="BT588" s="35">
        <v>122.9</v>
      </c>
      <c r="BU588" s="35">
        <v>122.6</v>
      </c>
      <c r="BV588" s="35">
        <v>121.9</v>
      </c>
      <c r="BW588" s="35">
        <v>124</v>
      </c>
      <c r="BX588" s="35">
        <v>124.5</v>
      </c>
      <c r="BY588" s="35">
        <v>125.5</v>
      </c>
      <c r="BZ588" s="35">
        <v>126.6</v>
      </c>
      <c r="CA588" s="35">
        <v>127.7</v>
      </c>
      <c r="CB588" s="35">
        <v>128.69999999999999</v>
      </c>
      <c r="CC588" s="35">
        <v>128.5</v>
      </c>
      <c r="CD588" s="35">
        <v>132.80000000000001</v>
      </c>
      <c r="CE588" s="35">
        <v>132.5</v>
      </c>
      <c r="CF588" s="35">
        <v>134.19999999999999</v>
      </c>
      <c r="CG588" s="35">
        <v>135.4</v>
      </c>
      <c r="CH588" s="35">
        <v>135.80000000000001</v>
      </c>
      <c r="CI588" s="35">
        <v>136.30000000000001</v>
      </c>
      <c r="CJ588" s="35">
        <v>136.30000000000001</v>
      </c>
      <c r="CK588" s="35">
        <v>137.1</v>
      </c>
      <c r="CL588" s="35">
        <v>137.19999999999999</v>
      </c>
    </row>
    <row r="589" spans="1:90">
      <c r="A589" s="43" t="s">
        <v>1205</v>
      </c>
      <c r="B589" s="43" t="s">
        <v>1206</v>
      </c>
      <c r="C589" s="34">
        <v>0.2132</v>
      </c>
      <c r="D589" s="35">
        <v>102.1</v>
      </c>
      <c r="E589" s="35">
        <v>101.3</v>
      </c>
      <c r="F589" s="35">
        <v>100.7</v>
      </c>
      <c r="G589" s="35">
        <v>100.5</v>
      </c>
      <c r="H589" s="35">
        <v>102</v>
      </c>
      <c r="I589" s="35">
        <v>103.7</v>
      </c>
      <c r="J589" s="35">
        <v>100.7</v>
      </c>
      <c r="K589" s="35">
        <v>100.5</v>
      </c>
      <c r="L589" s="35">
        <v>101.1</v>
      </c>
      <c r="M589" s="35">
        <v>100.2</v>
      </c>
      <c r="N589" s="35">
        <v>99.1</v>
      </c>
      <c r="O589" s="35">
        <v>99.2</v>
      </c>
      <c r="P589" s="35">
        <v>99.7</v>
      </c>
      <c r="Q589" s="35">
        <v>99.9</v>
      </c>
      <c r="R589" s="35">
        <v>100.8</v>
      </c>
      <c r="S589" s="35">
        <v>103</v>
      </c>
      <c r="T589" s="35">
        <v>102.9</v>
      </c>
      <c r="U589" s="35">
        <v>102.5</v>
      </c>
      <c r="V589" s="35">
        <v>102.9</v>
      </c>
      <c r="W589" s="35">
        <v>102.2</v>
      </c>
      <c r="X589" s="35">
        <v>102</v>
      </c>
      <c r="Y589" s="35">
        <v>103.1</v>
      </c>
      <c r="Z589" s="35">
        <v>103.8</v>
      </c>
      <c r="AA589" s="35">
        <v>103.4</v>
      </c>
      <c r="AB589" s="35">
        <v>105.9</v>
      </c>
      <c r="AC589" s="35">
        <v>105.7</v>
      </c>
      <c r="AD589" s="35">
        <v>106.8</v>
      </c>
      <c r="AE589" s="35">
        <v>108.8</v>
      </c>
      <c r="AF589" s="35">
        <v>108.5</v>
      </c>
      <c r="AG589" s="35">
        <v>109.6</v>
      </c>
      <c r="AH589" s="35">
        <v>111.6</v>
      </c>
      <c r="AI589" s="35">
        <v>111.2</v>
      </c>
      <c r="AJ589" s="35">
        <v>114.2</v>
      </c>
      <c r="AK589" s="35">
        <v>115.5</v>
      </c>
      <c r="AL589" s="35">
        <v>116.1</v>
      </c>
      <c r="AM589" s="35">
        <v>117.9</v>
      </c>
      <c r="AN589" s="35">
        <v>111.2</v>
      </c>
      <c r="AO589" s="35">
        <v>112.8</v>
      </c>
      <c r="AP589" s="35">
        <v>114.2</v>
      </c>
      <c r="AQ589" s="35">
        <v>115</v>
      </c>
      <c r="AR589" s="35">
        <v>115.5</v>
      </c>
      <c r="AS589" s="35">
        <v>117.2</v>
      </c>
      <c r="AT589" s="35">
        <v>116.4</v>
      </c>
      <c r="AU589" s="35">
        <v>117.9</v>
      </c>
      <c r="AV589" s="35">
        <v>120</v>
      </c>
      <c r="AW589" s="35">
        <v>120.9</v>
      </c>
      <c r="AX589" s="35">
        <v>119.8</v>
      </c>
      <c r="AY589" s="35">
        <v>118.5</v>
      </c>
      <c r="AZ589" s="35">
        <v>116.8</v>
      </c>
      <c r="BA589" s="35">
        <v>117.8</v>
      </c>
      <c r="BB589" s="35">
        <v>118.1</v>
      </c>
      <c r="BC589" s="35">
        <v>118.9</v>
      </c>
      <c r="BD589" s="35">
        <v>115.2</v>
      </c>
      <c r="BE589" s="35">
        <v>115.2</v>
      </c>
      <c r="BF589" s="35">
        <v>114.4</v>
      </c>
      <c r="BG589" s="35">
        <v>114.4</v>
      </c>
      <c r="BH589" s="35">
        <v>114.4</v>
      </c>
      <c r="BI589" s="35">
        <v>112.6</v>
      </c>
      <c r="BJ589" s="35">
        <v>112.6</v>
      </c>
      <c r="BK589" s="35">
        <v>112.6</v>
      </c>
      <c r="BL589" s="35">
        <v>113.5</v>
      </c>
      <c r="BM589" s="35">
        <v>112.5</v>
      </c>
      <c r="BN589" s="35">
        <v>112.6</v>
      </c>
      <c r="BO589" s="35">
        <v>113.6</v>
      </c>
      <c r="BP589" s="35">
        <v>113.9</v>
      </c>
      <c r="BQ589" s="35">
        <v>113.8</v>
      </c>
      <c r="BR589" s="35">
        <v>113.4</v>
      </c>
      <c r="BS589" s="35">
        <v>113.4</v>
      </c>
      <c r="BT589" s="35">
        <v>113.5</v>
      </c>
      <c r="BU589" s="35">
        <v>113.4</v>
      </c>
      <c r="BV589" s="35">
        <v>113.4</v>
      </c>
      <c r="BW589" s="35">
        <v>113.1</v>
      </c>
      <c r="BX589" s="35">
        <v>114</v>
      </c>
      <c r="BY589" s="35">
        <v>115.6</v>
      </c>
      <c r="BZ589" s="35">
        <v>119.2</v>
      </c>
      <c r="CA589" s="35">
        <v>123.1</v>
      </c>
      <c r="CB589" s="35">
        <v>121.9</v>
      </c>
      <c r="CC589" s="35">
        <v>123</v>
      </c>
      <c r="CD589" s="35">
        <v>123.7</v>
      </c>
      <c r="CE589" s="35">
        <v>128.1</v>
      </c>
      <c r="CF589" s="35">
        <v>127.9</v>
      </c>
      <c r="CG589" s="35">
        <v>130.4</v>
      </c>
      <c r="CH589" s="35">
        <v>130.6</v>
      </c>
      <c r="CI589" s="35">
        <v>130.80000000000001</v>
      </c>
      <c r="CJ589" s="35">
        <v>131.69999999999999</v>
      </c>
      <c r="CK589" s="35">
        <v>132.69999999999999</v>
      </c>
      <c r="CL589" s="35">
        <v>133.19999999999999</v>
      </c>
    </row>
    <row r="590" spans="1:90">
      <c r="A590" s="43" t="s">
        <v>1207</v>
      </c>
      <c r="B590" s="43" t="s">
        <v>1208</v>
      </c>
      <c r="C590" s="34">
        <v>0.56725000000000003</v>
      </c>
      <c r="D590" s="35">
        <v>101.1</v>
      </c>
      <c r="E590" s="35">
        <v>101.7</v>
      </c>
      <c r="F590" s="35">
        <v>101</v>
      </c>
      <c r="G590" s="35">
        <v>102.2</v>
      </c>
      <c r="H590" s="35">
        <v>103.1</v>
      </c>
      <c r="I590" s="35">
        <v>104</v>
      </c>
      <c r="J590" s="35">
        <v>103.5</v>
      </c>
      <c r="K590" s="35">
        <v>104.4</v>
      </c>
      <c r="L590" s="35">
        <v>105.3</v>
      </c>
      <c r="M590" s="35">
        <v>104.7</v>
      </c>
      <c r="N590" s="35">
        <v>105.9</v>
      </c>
      <c r="O590" s="35">
        <v>106.8</v>
      </c>
      <c r="P590" s="35">
        <v>104.7</v>
      </c>
      <c r="Q590" s="35">
        <v>105.9</v>
      </c>
      <c r="R590" s="35">
        <v>107.2</v>
      </c>
      <c r="S590" s="35">
        <v>112</v>
      </c>
      <c r="T590" s="35">
        <v>113.9</v>
      </c>
      <c r="U590" s="35">
        <v>113.2</v>
      </c>
      <c r="V590" s="35">
        <v>116.7</v>
      </c>
      <c r="W590" s="35">
        <v>116.2</v>
      </c>
      <c r="X590" s="35">
        <v>113.6</v>
      </c>
      <c r="Y590" s="35">
        <v>114.7</v>
      </c>
      <c r="Z590" s="35">
        <v>113.1</v>
      </c>
      <c r="AA590" s="35">
        <v>114.9</v>
      </c>
      <c r="AB590" s="35">
        <v>115.8</v>
      </c>
      <c r="AC590" s="35">
        <v>115.5</v>
      </c>
      <c r="AD590" s="35">
        <v>115.6</v>
      </c>
      <c r="AE590" s="35">
        <v>117.8</v>
      </c>
      <c r="AF590" s="35">
        <v>116.7</v>
      </c>
      <c r="AG590" s="35">
        <v>115.3</v>
      </c>
      <c r="AH590" s="35">
        <v>116</v>
      </c>
      <c r="AI590" s="35">
        <v>116.6</v>
      </c>
      <c r="AJ590" s="35">
        <v>116</v>
      </c>
      <c r="AK590" s="35">
        <v>116.4</v>
      </c>
      <c r="AL590" s="35">
        <v>116.9</v>
      </c>
      <c r="AM590" s="35">
        <v>121</v>
      </c>
      <c r="AN590" s="35">
        <v>125.8</v>
      </c>
      <c r="AO590" s="35">
        <v>128.1</v>
      </c>
      <c r="AP590" s="35">
        <v>127.6</v>
      </c>
      <c r="AQ590" s="35">
        <v>131.6</v>
      </c>
      <c r="AR590" s="35">
        <v>132.69999999999999</v>
      </c>
      <c r="AS590" s="35">
        <v>132.69999999999999</v>
      </c>
      <c r="AT590" s="35">
        <v>133.69999999999999</v>
      </c>
      <c r="AU590" s="35">
        <v>134.30000000000001</v>
      </c>
      <c r="AV590" s="35">
        <v>135.5</v>
      </c>
      <c r="AW590" s="35">
        <v>135.4</v>
      </c>
      <c r="AX590" s="35">
        <v>136</v>
      </c>
      <c r="AY590" s="35">
        <v>136.30000000000001</v>
      </c>
      <c r="AZ590" s="35">
        <v>136</v>
      </c>
      <c r="BA590" s="35">
        <v>134.80000000000001</v>
      </c>
      <c r="BB590" s="35">
        <v>133.69999999999999</v>
      </c>
      <c r="BC590" s="35">
        <v>131.19999999999999</v>
      </c>
      <c r="BD590" s="35">
        <v>130.1</v>
      </c>
      <c r="BE590" s="35">
        <v>126</v>
      </c>
      <c r="BF590" s="35">
        <v>124.8</v>
      </c>
      <c r="BG590" s="35">
        <v>124.6</v>
      </c>
      <c r="BH590" s="35">
        <v>125.8</v>
      </c>
      <c r="BI590" s="35">
        <v>126.5</v>
      </c>
      <c r="BJ590" s="35">
        <v>125.3</v>
      </c>
      <c r="BK590" s="35">
        <v>119.3</v>
      </c>
      <c r="BL590" s="35">
        <v>120.8</v>
      </c>
      <c r="BM590" s="35">
        <v>122.3</v>
      </c>
      <c r="BN590" s="35">
        <v>123</v>
      </c>
      <c r="BO590" s="35">
        <v>124.6</v>
      </c>
      <c r="BP590" s="35">
        <v>125</v>
      </c>
      <c r="BQ590" s="35">
        <v>129.4</v>
      </c>
      <c r="BR590" s="35">
        <v>125</v>
      </c>
      <c r="BS590" s="35">
        <v>128.4</v>
      </c>
      <c r="BT590" s="35">
        <v>127</v>
      </c>
      <c r="BU590" s="35">
        <v>126.5</v>
      </c>
      <c r="BV590" s="35">
        <v>125.5</v>
      </c>
      <c r="BW590" s="35">
        <v>128.30000000000001</v>
      </c>
      <c r="BX590" s="35">
        <v>129.19999999999999</v>
      </c>
      <c r="BY590" s="35">
        <v>129.80000000000001</v>
      </c>
      <c r="BZ590" s="35">
        <v>130.19999999999999</v>
      </c>
      <c r="CA590" s="35">
        <v>130.30000000000001</v>
      </c>
      <c r="CB590" s="35">
        <v>132.30000000000001</v>
      </c>
      <c r="CC590" s="35">
        <v>131.30000000000001</v>
      </c>
      <c r="CD590" s="35">
        <v>137.80000000000001</v>
      </c>
      <c r="CE590" s="35">
        <v>135.80000000000001</v>
      </c>
      <c r="CF590" s="35">
        <v>138.4</v>
      </c>
      <c r="CG590" s="35">
        <v>139.4</v>
      </c>
      <c r="CH590" s="35">
        <v>139.4</v>
      </c>
      <c r="CI590" s="35">
        <v>139.9</v>
      </c>
      <c r="CJ590" s="35">
        <v>139.19999999999999</v>
      </c>
      <c r="CK590" s="35">
        <v>139.9</v>
      </c>
      <c r="CL590" s="35">
        <v>139.9</v>
      </c>
    </row>
    <row r="591" spans="1:90">
      <c r="A591" s="43" t="s">
        <v>1209</v>
      </c>
      <c r="B591" s="43" t="s">
        <v>1210</v>
      </c>
      <c r="C591" s="34">
        <v>9.0789999999999996E-2</v>
      </c>
      <c r="D591" s="35">
        <v>101.4</v>
      </c>
      <c r="E591" s="35">
        <v>100.4</v>
      </c>
      <c r="F591" s="35">
        <v>103.6</v>
      </c>
      <c r="G591" s="35">
        <v>101.9</v>
      </c>
      <c r="H591" s="35">
        <v>104.2</v>
      </c>
      <c r="I591" s="35">
        <v>105.8</v>
      </c>
      <c r="J591" s="35">
        <v>106</v>
      </c>
      <c r="K591" s="35">
        <v>107.8</v>
      </c>
      <c r="L591" s="35">
        <v>106</v>
      </c>
      <c r="M591" s="35">
        <v>107.3</v>
      </c>
      <c r="N591" s="35">
        <v>103.8</v>
      </c>
      <c r="O591" s="35">
        <v>106.1</v>
      </c>
      <c r="P591" s="35">
        <v>105</v>
      </c>
      <c r="Q591" s="35">
        <v>104.9</v>
      </c>
      <c r="R591" s="35">
        <v>106.2</v>
      </c>
      <c r="S591" s="35">
        <v>103</v>
      </c>
      <c r="T591" s="35">
        <v>104.4</v>
      </c>
      <c r="U591" s="35">
        <v>104.2</v>
      </c>
      <c r="V591" s="35">
        <v>102.5</v>
      </c>
      <c r="W591" s="35">
        <v>103.5</v>
      </c>
      <c r="X591" s="35">
        <v>104.6</v>
      </c>
      <c r="Y591" s="35">
        <v>105.7</v>
      </c>
      <c r="Z591" s="35">
        <v>105.2</v>
      </c>
      <c r="AA591" s="35">
        <v>104.9</v>
      </c>
      <c r="AB591" s="35">
        <v>110.6</v>
      </c>
      <c r="AC591" s="35">
        <v>110.8</v>
      </c>
      <c r="AD591" s="35">
        <v>111.3</v>
      </c>
      <c r="AE591" s="35">
        <v>112.8</v>
      </c>
      <c r="AF591" s="35">
        <v>114.6</v>
      </c>
      <c r="AG591" s="35">
        <v>117</v>
      </c>
      <c r="AH591" s="35">
        <v>113.3</v>
      </c>
      <c r="AI591" s="35">
        <v>112.7</v>
      </c>
      <c r="AJ591" s="35">
        <v>112.3</v>
      </c>
      <c r="AK591" s="35">
        <v>111.9</v>
      </c>
      <c r="AL591" s="35">
        <v>111.5</v>
      </c>
      <c r="AM591" s="35">
        <v>112.1</v>
      </c>
      <c r="AN591" s="35">
        <v>106.9</v>
      </c>
      <c r="AO591" s="35">
        <v>108.4</v>
      </c>
      <c r="AP591" s="35">
        <v>108.9</v>
      </c>
      <c r="AQ591" s="35">
        <v>109.9</v>
      </c>
      <c r="AR591" s="35">
        <v>110.6</v>
      </c>
      <c r="AS591" s="35">
        <v>115.5</v>
      </c>
      <c r="AT591" s="35">
        <v>117.3</v>
      </c>
      <c r="AU591" s="35">
        <v>118.3</v>
      </c>
      <c r="AV591" s="35">
        <v>118.7</v>
      </c>
      <c r="AW591" s="35">
        <v>120.5</v>
      </c>
      <c r="AX591" s="35">
        <v>119.5</v>
      </c>
      <c r="AY591" s="35">
        <v>118</v>
      </c>
      <c r="AZ591" s="35">
        <v>131.4</v>
      </c>
      <c r="BA591" s="35">
        <v>127.7</v>
      </c>
      <c r="BB591" s="35">
        <v>124.2</v>
      </c>
      <c r="BC591" s="35">
        <v>120.2</v>
      </c>
      <c r="BD591" s="35">
        <v>119.7</v>
      </c>
      <c r="BE591" s="35">
        <v>120</v>
      </c>
      <c r="BF591" s="35">
        <v>119.2</v>
      </c>
      <c r="BG591" s="35">
        <v>117.9</v>
      </c>
      <c r="BH591" s="35">
        <v>117.8</v>
      </c>
      <c r="BI591" s="35">
        <v>120.9</v>
      </c>
      <c r="BJ591" s="35">
        <v>118.6</v>
      </c>
      <c r="BK591" s="35">
        <v>118.9</v>
      </c>
      <c r="BL591" s="35">
        <v>120.9</v>
      </c>
      <c r="BM591" s="35">
        <v>120.9</v>
      </c>
      <c r="BN591" s="35">
        <v>118.4</v>
      </c>
      <c r="BO591" s="35">
        <v>118.8</v>
      </c>
      <c r="BP591" s="35">
        <v>119.2</v>
      </c>
      <c r="BQ591" s="35">
        <v>119.2</v>
      </c>
      <c r="BR591" s="35">
        <v>119</v>
      </c>
      <c r="BS591" s="35">
        <v>119.1</v>
      </c>
      <c r="BT591" s="35">
        <v>119.5</v>
      </c>
      <c r="BU591" s="35">
        <v>119.6</v>
      </c>
      <c r="BV591" s="35">
        <v>119.6</v>
      </c>
      <c r="BW591" s="35">
        <v>123</v>
      </c>
      <c r="BX591" s="35">
        <v>120.5</v>
      </c>
      <c r="BY591" s="35">
        <v>122.2</v>
      </c>
      <c r="BZ591" s="35">
        <v>122.2</v>
      </c>
      <c r="CA591" s="35">
        <v>122</v>
      </c>
      <c r="CB591" s="35">
        <v>122.3</v>
      </c>
      <c r="CC591" s="35">
        <v>123.4</v>
      </c>
      <c r="CD591" s="35">
        <v>123.4</v>
      </c>
      <c r="CE591" s="35">
        <v>122.7</v>
      </c>
      <c r="CF591" s="35">
        <v>122.5</v>
      </c>
      <c r="CG591" s="35">
        <v>122.6</v>
      </c>
      <c r="CH591" s="35">
        <v>125.3</v>
      </c>
      <c r="CI591" s="35">
        <v>126.9</v>
      </c>
      <c r="CJ591" s="35">
        <v>129.4</v>
      </c>
      <c r="CK591" s="35">
        <v>129.80000000000001</v>
      </c>
      <c r="CL591" s="35">
        <v>129.6</v>
      </c>
    </row>
    <row r="592" spans="1:90">
      <c r="A592" s="43" t="s">
        <v>1211</v>
      </c>
      <c r="B592" s="43" t="s">
        <v>1212</v>
      </c>
      <c r="C592" s="34">
        <v>0.13741</v>
      </c>
      <c r="D592" s="35">
        <v>94.6</v>
      </c>
      <c r="E592" s="35">
        <v>92.7</v>
      </c>
      <c r="F592" s="35">
        <v>94.8</v>
      </c>
      <c r="G592" s="35">
        <v>80.8</v>
      </c>
      <c r="H592" s="35">
        <v>84.1</v>
      </c>
      <c r="I592" s="35">
        <v>81.099999999999994</v>
      </c>
      <c r="J592" s="35">
        <v>79.5</v>
      </c>
      <c r="K592" s="35">
        <v>76.900000000000006</v>
      </c>
      <c r="L592" s="35">
        <v>76.2</v>
      </c>
      <c r="M592" s="35">
        <v>77.599999999999994</v>
      </c>
      <c r="N592" s="35">
        <v>78.599999999999994</v>
      </c>
      <c r="O592" s="35">
        <v>77.5</v>
      </c>
      <c r="P592" s="35">
        <v>82</v>
      </c>
      <c r="Q592" s="35">
        <v>82.2</v>
      </c>
      <c r="R592" s="35">
        <v>81.7</v>
      </c>
      <c r="S592" s="35">
        <v>87.7</v>
      </c>
      <c r="T592" s="35">
        <v>87.8</v>
      </c>
      <c r="U592" s="35">
        <v>88.3</v>
      </c>
      <c r="V592" s="35">
        <v>89.4</v>
      </c>
      <c r="W592" s="35">
        <v>87.8</v>
      </c>
      <c r="X592" s="35">
        <v>88</v>
      </c>
      <c r="Y592" s="35">
        <v>90.1</v>
      </c>
      <c r="Z592" s="35">
        <v>90.3</v>
      </c>
      <c r="AA592" s="35">
        <v>90.4</v>
      </c>
      <c r="AB592" s="35">
        <v>97.3</v>
      </c>
      <c r="AC592" s="35">
        <v>97.7</v>
      </c>
      <c r="AD592" s="35">
        <v>98.7</v>
      </c>
      <c r="AE592" s="35">
        <v>112.8</v>
      </c>
      <c r="AF592" s="35">
        <v>114.1</v>
      </c>
      <c r="AG592" s="35">
        <v>122.9</v>
      </c>
      <c r="AH592" s="35">
        <v>131.80000000000001</v>
      </c>
      <c r="AI592" s="35">
        <v>130.80000000000001</v>
      </c>
      <c r="AJ592" s="35">
        <v>130.6</v>
      </c>
      <c r="AK592" s="35">
        <v>134.6</v>
      </c>
      <c r="AL592" s="35">
        <v>137.1</v>
      </c>
      <c r="AM592" s="35">
        <v>140.19999999999999</v>
      </c>
      <c r="AN592" s="35">
        <v>148.19999999999999</v>
      </c>
      <c r="AO592" s="35">
        <v>151.69999999999999</v>
      </c>
      <c r="AP592" s="35">
        <v>156.30000000000001</v>
      </c>
      <c r="AQ592" s="35">
        <v>160.9</v>
      </c>
      <c r="AR592" s="35">
        <v>162.30000000000001</v>
      </c>
      <c r="AS592" s="35">
        <v>165.2</v>
      </c>
      <c r="AT592" s="35">
        <v>166</v>
      </c>
      <c r="AU592" s="35">
        <v>158.9</v>
      </c>
      <c r="AV592" s="35">
        <v>164.6</v>
      </c>
      <c r="AW592" s="35">
        <v>164</v>
      </c>
      <c r="AX592" s="35">
        <v>154.69999999999999</v>
      </c>
      <c r="AY592" s="35">
        <v>151.80000000000001</v>
      </c>
      <c r="AZ592" s="35">
        <v>127.2</v>
      </c>
      <c r="BA592" s="35">
        <v>116.9</v>
      </c>
      <c r="BB592" s="35">
        <v>109.8</v>
      </c>
      <c r="BC592" s="35">
        <v>102.1</v>
      </c>
      <c r="BD592" s="35">
        <v>106.7</v>
      </c>
      <c r="BE592" s="35">
        <v>110.4</v>
      </c>
      <c r="BF592" s="35">
        <v>110.5</v>
      </c>
      <c r="BG592" s="35">
        <v>120.6</v>
      </c>
      <c r="BH592" s="35">
        <v>131.6</v>
      </c>
      <c r="BI592" s="35">
        <v>136.5</v>
      </c>
      <c r="BJ592" s="35">
        <v>130.80000000000001</v>
      </c>
      <c r="BK592" s="35">
        <v>134.1</v>
      </c>
      <c r="BL592" s="35">
        <v>143.80000000000001</v>
      </c>
      <c r="BM592" s="35">
        <v>143.19999999999999</v>
      </c>
      <c r="BN592" s="35">
        <v>151.19999999999999</v>
      </c>
      <c r="BO592" s="35">
        <v>155.80000000000001</v>
      </c>
      <c r="BP592" s="35">
        <v>147.4</v>
      </c>
      <c r="BQ592" s="35">
        <v>147.1</v>
      </c>
      <c r="BR592" s="35">
        <v>146.80000000000001</v>
      </c>
      <c r="BS592" s="35">
        <v>146.6</v>
      </c>
      <c r="BT592" s="35">
        <v>146.6</v>
      </c>
      <c r="BU592" s="35">
        <v>146.6</v>
      </c>
      <c r="BV592" s="35">
        <v>146.6</v>
      </c>
      <c r="BW592" s="35">
        <v>146.6</v>
      </c>
      <c r="BX592" s="35">
        <v>148.6</v>
      </c>
      <c r="BY592" s="35">
        <v>150.69999999999999</v>
      </c>
      <c r="BZ592" s="35">
        <v>147.4</v>
      </c>
      <c r="CA592" s="35">
        <v>146.9</v>
      </c>
      <c r="CB592" s="35">
        <v>153.1</v>
      </c>
      <c r="CC592" s="35">
        <v>146.5</v>
      </c>
      <c r="CD592" s="35">
        <v>145.80000000000001</v>
      </c>
      <c r="CE592" s="35">
        <v>144.9</v>
      </c>
      <c r="CF592" s="35">
        <v>144.69999999999999</v>
      </c>
      <c r="CG592" s="35">
        <v>146.6</v>
      </c>
      <c r="CH592" s="35">
        <v>145.69999999999999</v>
      </c>
      <c r="CI592" s="35">
        <v>145.30000000000001</v>
      </c>
      <c r="CJ592" s="35">
        <v>145.69999999999999</v>
      </c>
      <c r="CK592" s="35">
        <v>147</v>
      </c>
      <c r="CL592" s="35">
        <v>148.80000000000001</v>
      </c>
    </row>
    <row r="593" spans="1:90">
      <c r="A593" s="43" t="s">
        <v>1213</v>
      </c>
      <c r="B593" s="43" t="s">
        <v>1214</v>
      </c>
      <c r="C593" s="34">
        <v>9.5339999999999994E-2</v>
      </c>
      <c r="D593" s="35">
        <v>91.9</v>
      </c>
      <c r="E593" s="35">
        <v>89.3</v>
      </c>
      <c r="F593" s="35">
        <v>93.8</v>
      </c>
      <c r="G593" s="35">
        <v>74.599999999999994</v>
      </c>
      <c r="H593" s="35">
        <v>79.7</v>
      </c>
      <c r="I593" s="35">
        <v>75.8</v>
      </c>
      <c r="J593" s="35">
        <v>76.3</v>
      </c>
      <c r="K593" s="35">
        <v>73.8</v>
      </c>
      <c r="L593" s="35">
        <v>72.400000000000006</v>
      </c>
      <c r="M593" s="35">
        <v>74.2</v>
      </c>
      <c r="N593" s="35">
        <v>75.7</v>
      </c>
      <c r="O593" s="35">
        <v>73.900000000000006</v>
      </c>
      <c r="P593" s="35">
        <v>82</v>
      </c>
      <c r="Q593" s="35">
        <v>82.8</v>
      </c>
      <c r="R593" s="35">
        <v>81.8</v>
      </c>
      <c r="S593" s="35">
        <v>90</v>
      </c>
      <c r="T593" s="35">
        <v>90.1</v>
      </c>
      <c r="U593" s="35">
        <v>90.4</v>
      </c>
      <c r="V593" s="35">
        <v>91.5</v>
      </c>
      <c r="W593" s="35">
        <v>89.3</v>
      </c>
      <c r="X593" s="35">
        <v>89.5</v>
      </c>
      <c r="Y593" s="35">
        <v>92.3</v>
      </c>
      <c r="Z593" s="35">
        <v>92.5</v>
      </c>
      <c r="AA593" s="35">
        <v>92.6</v>
      </c>
      <c r="AB593" s="35">
        <v>101.3</v>
      </c>
      <c r="AC593" s="35">
        <v>101.8</v>
      </c>
      <c r="AD593" s="35">
        <v>102.8</v>
      </c>
      <c r="AE593" s="35">
        <v>120.6</v>
      </c>
      <c r="AF593" s="35">
        <v>122.2</v>
      </c>
      <c r="AG593" s="35">
        <v>134</v>
      </c>
      <c r="AH593" s="35">
        <v>143.1</v>
      </c>
      <c r="AI593" s="35">
        <v>141.19999999999999</v>
      </c>
      <c r="AJ593" s="35">
        <v>139.9</v>
      </c>
      <c r="AK593" s="35">
        <v>142.4</v>
      </c>
      <c r="AL593" s="35">
        <v>144.9</v>
      </c>
      <c r="AM593" s="35">
        <v>147.6</v>
      </c>
      <c r="AN593" s="35">
        <v>154.5</v>
      </c>
      <c r="AO593" s="35">
        <v>158.30000000000001</v>
      </c>
      <c r="AP593" s="35">
        <v>161.80000000000001</v>
      </c>
      <c r="AQ593" s="35">
        <v>167.2</v>
      </c>
      <c r="AR593" s="35">
        <v>169.1</v>
      </c>
      <c r="AS593" s="35">
        <v>169.5</v>
      </c>
      <c r="AT593" s="35">
        <v>170.8</v>
      </c>
      <c r="AU593" s="35">
        <v>160.5</v>
      </c>
      <c r="AV593" s="35">
        <v>168.8</v>
      </c>
      <c r="AW593" s="35">
        <v>167.9</v>
      </c>
      <c r="AX593" s="35">
        <v>154.6</v>
      </c>
      <c r="AY593" s="35">
        <v>150.30000000000001</v>
      </c>
      <c r="AZ593" s="35">
        <v>134</v>
      </c>
      <c r="BA593" s="35">
        <v>119.6</v>
      </c>
      <c r="BB593" s="35">
        <v>111.8</v>
      </c>
      <c r="BC593" s="35">
        <v>101.3</v>
      </c>
      <c r="BD593" s="35">
        <v>107.9</v>
      </c>
      <c r="BE593" s="35">
        <v>112.9</v>
      </c>
      <c r="BF593" s="35">
        <v>113</v>
      </c>
      <c r="BG593" s="35">
        <v>126.3</v>
      </c>
      <c r="BH593" s="35">
        <v>140.19999999999999</v>
      </c>
      <c r="BI593" s="35">
        <v>144.1</v>
      </c>
      <c r="BJ593" s="35">
        <v>136.19999999999999</v>
      </c>
      <c r="BK593" s="35">
        <v>142.30000000000001</v>
      </c>
      <c r="BL593" s="35">
        <v>154.6</v>
      </c>
      <c r="BM593" s="35">
        <v>153.69999999999999</v>
      </c>
      <c r="BN593" s="35">
        <v>162.5</v>
      </c>
      <c r="BO593" s="35">
        <v>170.2</v>
      </c>
      <c r="BP593" s="35">
        <v>158.5</v>
      </c>
      <c r="BQ593" s="35">
        <v>158.5</v>
      </c>
      <c r="BR593" s="35">
        <v>158.5</v>
      </c>
      <c r="BS593" s="35">
        <v>158.5</v>
      </c>
      <c r="BT593" s="35">
        <v>158.5</v>
      </c>
      <c r="BU593" s="35">
        <v>158.5</v>
      </c>
      <c r="BV593" s="35">
        <v>158.5</v>
      </c>
      <c r="BW593" s="35">
        <v>158.5</v>
      </c>
      <c r="BX593" s="35">
        <v>157.1</v>
      </c>
      <c r="BY593" s="35">
        <v>160.19999999999999</v>
      </c>
      <c r="BZ593" s="35">
        <v>155.1</v>
      </c>
      <c r="CA593" s="35">
        <v>154.6</v>
      </c>
      <c r="CB593" s="35">
        <v>163.80000000000001</v>
      </c>
      <c r="CC593" s="35">
        <v>154.9</v>
      </c>
      <c r="CD593" s="35">
        <v>154</v>
      </c>
      <c r="CE593" s="35">
        <v>152.80000000000001</v>
      </c>
      <c r="CF593" s="35">
        <v>152.30000000000001</v>
      </c>
      <c r="CG593" s="35">
        <v>155.4</v>
      </c>
      <c r="CH593" s="35">
        <v>154.4</v>
      </c>
      <c r="CI593" s="35">
        <v>153.4</v>
      </c>
      <c r="CJ593" s="35">
        <v>154.4</v>
      </c>
      <c r="CK593" s="35">
        <v>156</v>
      </c>
      <c r="CL593" s="35">
        <v>158</v>
      </c>
    </row>
    <row r="594" spans="1:90">
      <c r="A594" s="43" t="s">
        <v>1215</v>
      </c>
      <c r="B594" s="43" t="s">
        <v>1216</v>
      </c>
      <c r="C594" s="34">
        <v>2.8060000000000002E-2</v>
      </c>
      <c r="D594" s="35">
        <v>103.4</v>
      </c>
      <c r="E594" s="35">
        <v>103.4</v>
      </c>
      <c r="F594" s="35">
        <v>98.9</v>
      </c>
      <c r="G594" s="35">
        <v>94.6</v>
      </c>
      <c r="H594" s="35">
        <v>94.6</v>
      </c>
      <c r="I594" s="35">
        <v>94.6</v>
      </c>
      <c r="J594" s="35">
        <v>86.2</v>
      </c>
      <c r="K594" s="35">
        <v>83.4</v>
      </c>
      <c r="L594" s="35">
        <v>83.4</v>
      </c>
      <c r="M594" s="35">
        <v>82.1</v>
      </c>
      <c r="N594" s="35">
        <v>82.1</v>
      </c>
      <c r="O594" s="35">
        <v>82.1</v>
      </c>
      <c r="P594" s="35">
        <v>76.8</v>
      </c>
      <c r="Q594" s="35">
        <v>76.8</v>
      </c>
      <c r="R594" s="35">
        <v>77.7</v>
      </c>
      <c r="S594" s="35">
        <v>78.2</v>
      </c>
      <c r="T594" s="35">
        <v>78.2</v>
      </c>
      <c r="U594" s="35">
        <v>78.2</v>
      </c>
      <c r="V594" s="35">
        <v>79.400000000000006</v>
      </c>
      <c r="W594" s="35">
        <v>79.400000000000006</v>
      </c>
      <c r="X594" s="35">
        <v>79.400000000000006</v>
      </c>
      <c r="Y594" s="35">
        <v>80.599999999999994</v>
      </c>
      <c r="Z594" s="35">
        <v>80.599999999999994</v>
      </c>
      <c r="AA594" s="35">
        <v>80.599999999999994</v>
      </c>
      <c r="AB594" s="35">
        <v>84.7</v>
      </c>
      <c r="AC594" s="35">
        <v>84.7</v>
      </c>
      <c r="AD594" s="35">
        <v>84.7</v>
      </c>
      <c r="AE594" s="35">
        <v>93.4</v>
      </c>
      <c r="AF594" s="35">
        <v>93.4</v>
      </c>
      <c r="AG594" s="35">
        <v>95.5</v>
      </c>
      <c r="AH594" s="35">
        <v>105.5</v>
      </c>
      <c r="AI594" s="35">
        <v>105.5</v>
      </c>
      <c r="AJ594" s="35">
        <v>108.9</v>
      </c>
      <c r="AK594" s="35">
        <v>118.9</v>
      </c>
      <c r="AL594" s="35">
        <v>122.6</v>
      </c>
      <c r="AM594" s="35">
        <v>127.2</v>
      </c>
      <c r="AN594" s="35">
        <v>144.1</v>
      </c>
      <c r="AO594" s="35">
        <v>144.1</v>
      </c>
      <c r="AP594" s="35">
        <v>152.4</v>
      </c>
      <c r="AQ594" s="35">
        <v>152.30000000000001</v>
      </c>
      <c r="AR594" s="35">
        <v>152</v>
      </c>
      <c r="AS594" s="35">
        <v>161.19999999999999</v>
      </c>
      <c r="AT594" s="35">
        <v>161.19999999999999</v>
      </c>
      <c r="AU594" s="35">
        <v>161.19999999999999</v>
      </c>
      <c r="AV594" s="35">
        <v>161.19999999999999</v>
      </c>
      <c r="AW594" s="35">
        <v>161.19999999999999</v>
      </c>
      <c r="AX594" s="35">
        <v>161.19999999999999</v>
      </c>
      <c r="AY594" s="35">
        <v>161.19999999999999</v>
      </c>
      <c r="AZ594" s="35">
        <v>113.8</v>
      </c>
      <c r="BA594" s="35">
        <v>111.7</v>
      </c>
      <c r="BB594" s="35">
        <v>105</v>
      </c>
      <c r="BC594" s="35">
        <v>102.5</v>
      </c>
      <c r="BD594" s="35">
        <v>101.4</v>
      </c>
      <c r="BE594" s="35">
        <v>100.9</v>
      </c>
      <c r="BF594" s="35">
        <v>100.9</v>
      </c>
      <c r="BG594" s="35">
        <v>104.1</v>
      </c>
      <c r="BH594" s="35">
        <v>109.6</v>
      </c>
      <c r="BI594" s="35">
        <v>121.3</v>
      </c>
      <c r="BJ594" s="35">
        <v>120.4</v>
      </c>
      <c r="BK594" s="35">
        <v>114.9</v>
      </c>
      <c r="BL594" s="35">
        <v>118.1</v>
      </c>
      <c r="BM594" s="35">
        <v>117.3</v>
      </c>
      <c r="BN594" s="35">
        <v>125.4</v>
      </c>
      <c r="BO594" s="35">
        <v>120.2</v>
      </c>
      <c r="BP594" s="35">
        <v>119.1</v>
      </c>
      <c r="BQ594" s="35">
        <v>117.8</v>
      </c>
      <c r="BR594" s="35">
        <v>116.1</v>
      </c>
      <c r="BS594" s="35">
        <v>115.5</v>
      </c>
      <c r="BT594" s="35">
        <v>115.5</v>
      </c>
      <c r="BU594" s="35">
        <v>115.5</v>
      </c>
      <c r="BV594" s="35">
        <v>115.5</v>
      </c>
      <c r="BW594" s="35">
        <v>115.5</v>
      </c>
      <c r="BX594" s="35">
        <v>125.7</v>
      </c>
      <c r="BY594" s="35">
        <v>125.5</v>
      </c>
      <c r="BZ594" s="35">
        <v>126.3</v>
      </c>
      <c r="CA594" s="35">
        <v>125.9</v>
      </c>
      <c r="CB594" s="35">
        <v>125.5</v>
      </c>
      <c r="CC594" s="35">
        <v>124.7</v>
      </c>
      <c r="CD594" s="35">
        <v>124.8</v>
      </c>
      <c r="CE594" s="35">
        <v>124.3</v>
      </c>
      <c r="CF594" s="35">
        <v>124.5</v>
      </c>
      <c r="CG594" s="35">
        <v>123.8</v>
      </c>
      <c r="CH594" s="35">
        <v>122.3</v>
      </c>
      <c r="CI594" s="35">
        <v>124</v>
      </c>
      <c r="CJ594" s="35">
        <v>122.8</v>
      </c>
      <c r="CK594" s="35">
        <v>123.9</v>
      </c>
      <c r="CL594" s="35">
        <v>125.8</v>
      </c>
    </row>
    <row r="595" spans="1:90">
      <c r="A595" s="43" t="s">
        <v>1217</v>
      </c>
      <c r="B595" s="43" t="s">
        <v>1218</v>
      </c>
      <c r="C595" s="34">
        <v>1.401E-2</v>
      </c>
      <c r="D595" s="35">
        <v>94.9</v>
      </c>
      <c r="E595" s="35">
        <v>94.8</v>
      </c>
      <c r="F595" s="35">
        <v>93.6</v>
      </c>
      <c r="G595" s="35">
        <v>95.1</v>
      </c>
      <c r="H595" s="35">
        <v>92.9</v>
      </c>
      <c r="I595" s="35">
        <v>90.6</v>
      </c>
      <c r="J595" s="35">
        <v>87.7</v>
      </c>
      <c r="K595" s="35">
        <v>84.4</v>
      </c>
      <c r="L595" s="35">
        <v>87.5</v>
      </c>
      <c r="M595" s="35">
        <v>91.3</v>
      </c>
      <c r="N595" s="35">
        <v>91.5</v>
      </c>
      <c r="O595" s="35">
        <v>92.7</v>
      </c>
      <c r="P595" s="35">
        <v>92.3</v>
      </c>
      <c r="Q595" s="35">
        <v>89</v>
      </c>
      <c r="R595" s="35">
        <v>88.9</v>
      </c>
      <c r="S595" s="35">
        <v>91.3</v>
      </c>
      <c r="T595" s="35">
        <v>91.4</v>
      </c>
      <c r="U595" s="35">
        <v>93.5</v>
      </c>
      <c r="V595" s="35">
        <v>94.8</v>
      </c>
      <c r="W595" s="35">
        <v>94.6</v>
      </c>
      <c r="X595" s="35">
        <v>94.7</v>
      </c>
      <c r="Y595" s="35">
        <v>94.3</v>
      </c>
      <c r="Z595" s="35">
        <v>94.4</v>
      </c>
      <c r="AA595" s="35">
        <v>94.9</v>
      </c>
      <c r="AB595" s="35">
        <v>95.4</v>
      </c>
      <c r="AC595" s="35">
        <v>95.7</v>
      </c>
      <c r="AD595" s="35">
        <v>98.7</v>
      </c>
      <c r="AE595" s="35">
        <v>98.9</v>
      </c>
      <c r="AF595" s="35">
        <v>100.5</v>
      </c>
      <c r="AG595" s="35">
        <v>101.7</v>
      </c>
      <c r="AH595" s="35">
        <v>108</v>
      </c>
      <c r="AI595" s="35">
        <v>110.3</v>
      </c>
      <c r="AJ595" s="35">
        <v>111.5</v>
      </c>
      <c r="AK595" s="35">
        <v>112.8</v>
      </c>
      <c r="AL595" s="35">
        <v>112.9</v>
      </c>
      <c r="AM595" s="35">
        <v>116.1</v>
      </c>
      <c r="AN595" s="35">
        <v>113.7</v>
      </c>
      <c r="AO595" s="35">
        <v>121.8</v>
      </c>
      <c r="AP595" s="35">
        <v>126.8</v>
      </c>
      <c r="AQ595" s="35">
        <v>135</v>
      </c>
      <c r="AR595" s="35">
        <v>136.4</v>
      </c>
      <c r="AS595" s="35">
        <v>143.5</v>
      </c>
      <c r="AT595" s="35">
        <v>142.9</v>
      </c>
      <c r="AU595" s="35">
        <v>142.69999999999999</v>
      </c>
      <c r="AV595" s="35">
        <v>142.69999999999999</v>
      </c>
      <c r="AW595" s="35">
        <v>142.69999999999999</v>
      </c>
      <c r="AX595" s="35">
        <v>142.69999999999999</v>
      </c>
      <c r="AY595" s="35">
        <v>142.69999999999999</v>
      </c>
      <c r="AZ595" s="35">
        <v>108.3</v>
      </c>
      <c r="BA595" s="35">
        <v>109.1</v>
      </c>
      <c r="BB595" s="35">
        <v>105.3</v>
      </c>
      <c r="BC595" s="35">
        <v>106.9</v>
      </c>
      <c r="BD595" s="35">
        <v>109.1</v>
      </c>
      <c r="BE595" s="35">
        <v>112.3</v>
      </c>
      <c r="BF595" s="35">
        <v>113</v>
      </c>
      <c r="BG595" s="35">
        <v>114.8</v>
      </c>
      <c r="BH595" s="35">
        <v>117.1</v>
      </c>
      <c r="BI595" s="35">
        <v>115.6</v>
      </c>
      <c r="BJ595" s="35">
        <v>114.8</v>
      </c>
      <c r="BK595" s="35">
        <v>116.9</v>
      </c>
      <c r="BL595" s="35">
        <v>121.5</v>
      </c>
      <c r="BM595" s="35">
        <v>123.5</v>
      </c>
      <c r="BN595" s="35">
        <v>126.4</v>
      </c>
      <c r="BO595" s="35">
        <v>128.69999999999999</v>
      </c>
      <c r="BP595" s="35">
        <v>128.30000000000001</v>
      </c>
      <c r="BQ595" s="35">
        <v>128.30000000000001</v>
      </c>
      <c r="BR595" s="35">
        <v>128.30000000000001</v>
      </c>
      <c r="BS595" s="35">
        <v>128.30000000000001</v>
      </c>
      <c r="BT595" s="35">
        <v>128.30000000000001</v>
      </c>
      <c r="BU595" s="35">
        <v>128.30000000000001</v>
      </c>
      <c r="BV595" s="35">
        <v>128.30000000000001</v>
      </c>
      <c r="BW595" s="35">
        <v>128.30000000000001</v>
      </c>
      <c r="BX595" s="35">
        <v>136.69999999999999</v>
      </c>
      <c r="BY595" s="35">
        <v>136.80000000000001</v>
      </c>
      <c r="BZ595" s="35">
        <v>136.80000000000001</v>
      </c>
      <c r="CA595" s="35">
        <v>136.9</v>
      </c>
      <c r="CB595" s="35">
        <v>135.9</v>
      </c>
      <c r="CC595" s="35">
        <v>132.9</v>
      </c>
      <c r="CD595" s="35">
        <v>132.9</v>
      </c>
      <c r="CE595" s="35">
        <v>132.9</v>
      </c>
      <c r="CF595" s="35">
        <v>132.9</v>
      </c>
      <c r="CG595" s="35">
        <v>132.69999999999999</v>
      </c>
      <c r="CH595" s="35">
        <v>132.69999999999999</v>
      </c>
      <c r="CI595" s="35">
        <v>132.69999999999999</v>
      </c>
      <c r="CJ595" s="35">
        <v>132.30000000000001</v>
      </c>
      <c r="CK595" s="35">
        <v>131.9</v>
      </c>
      <c r="CL595" s="35">
        <v>132.1</v>
      </c>
    </row>
    <row r="596" spans="1:90">
      <c r="A596" s="43" t="s">
        <v>1219</v>
      </c>
      <c r="B596" s="43" t="s">
        <v>1220</v>
      </c>
      <c r="C596" s="34">
        <v>1.0039800000000001</v>
      </c>
      <c r="D596" s="35">
        <v>102.9</v>
      </c>
      <c r="E596" s="35">
        <v>103.9</v>
      </c>
      <c r="F596" s="35">
        <v>104.6</v>
      </c>
      <c r="G596" s="35">
        <v>107.3</v>
      </c>
      <c r="H596" s="35">
        <v>107.1</v>
      </c>
      <c r="I596" s="35">
        <v>107.6</v>
      </c>
      <c r="J596" s="35">
        <v>107.3</v>
      </c>
      <c r="K596" s="35">
        <v>107.7</v>
      </c>
      <c r="L596" s="35">
        <v>108.4</v>
      </c>
      <c r="M596" s="35">
        <v>109.6</v>
      </c>
      <c r="N596" s="35">
        <v>111.1</v>
      </c>
      <c r="O596" s="35">
        <v>114.3</v>
      </c>
      <c r="P596" s="35">
        <v>118.7</v>
      </c>
      <c r="Q596" s="35">
        <v>121.1</v>
      </c>
      <c r="R596" s="35">
        <v>122.1</v>
      </c>
      <c r="S596" s="35">
        <v>131</v>
      </c>
      <c r="T596" s="35">
        <v>138.1</v>
      </c>
      <c r="U596" s="35">
        <v>139.1</v>
      </c>
      <c r="V596" s="35">
        <v>140.6</v>
      </c>
      <c r="W596" s="35">
        <v>144.69999999999999</v>
      </c>
      <c r="X596" s="35">
        <v>146.9</v>
      </c>
      <c r="Y596" s="35">
        <v>149.1</v>
      </c>
      <c r="Z596" s="35">
        <v>151.4</v>
      </c>
      <c r="AA596" s="35">
        <v>150.80000000000001</v>
      </c>
      <c r="AB596" s="35">
        <v>152.30000000000001</v>
      </c>
      <c r="AC596" s="35">
        <v>151.4</v>
      </c>
      <c r="AD596" s="35">
        <v>151.80000000000001</v>
      </c>
      <c r="AE596" s="35">
        <v>153.5</v>
      </c>
      <c r="AF596" s="35">
        <v>153.30000000000001</v>
      </c>
      <c r="AG596" s="35">
        <v>151.5</v>
      </c>
      <c r="AH596" s="35">
        <v>152</v>
      </c>
      <c r="AI596" s="35">
        <v>151.6</v>
      </c>
      <c r="AJ596" s="35">
        <v>150.80000000000001</v>
      </c>
      <c r="AK596" s="35">
        <v>150.69999999999999</v>
      </c>
      <c r="AL596" s="35">
        <v>150</v>
      </c>
      <c r="AM596" s="35">
        <v>148.6</v>
      </c>
      <c r="AN596" s="35">
        <v>149.69999999999999</v>
      </c>
      <c r="AO596" s="35">
        <v>151.80000000000001</v>
      </c>
      <c r="AP596" s="35">
        <v>153.6</v>
      </c>
      <c r="AQ596" s="35">
        <v>154.5</v>
      </c>
      <c r="AR596" s="35">
        <v>154.6</v>
      </c>
      <c r="AS596" s="35">
        <v>154.4</v>
      </c>
      <c r="AT596" s="35">
        <v>154.9</v>
      </c>
      <c r="AU596" s="35">
        <v>155</v>
      </c>
      <c r="AV596" s="35">
        <v>154.4</v>
      </c>
      <c r="AW596" s="35">
        <v>155.1</v>
      </c>
      <c r="AX596" s="35">
        <v>152.6</v>
      </c>
      <c r="AY596" s="35">
        <v>150.1</v>
      </c>
      <c r="AZ596" s="35">
        <v>141.4</v>
      </c>
      <c r="BA596" s="35">
        <v>140.5</v>
      </c>
      <c r="BB596" s="35">
        <v>139.9</v>
      </c>
      <c r="BC596" s="35">
        <v>140.19999999999999</v>
      </c>
      <c r="BD596" s="35">
        <v>140.9</v>
      </c>
      <c r="BE596" s="35">
        <v>141.4</v>
      </c>
      <c r="BF596" s="35">
        <v>142.6</v>
      </c>
      <c r="BG596" s="35">
        <v>145</v>
      </c>
      <c r="BH596" s="35">
        <v>146.4</v>
      </c>
      <c r="BI596" s="35">
        <v>144.9</v>
      </c>
      <c r="BJ596" s="35">
        <v>145.1</v>
      </c>
      <c r="BK596" s="35">
        <v>146.4</v>
      </c>
      <c r="BL596" s="35">
        <v>151.30000000000001</v>
      </c>
      <c r="BM596" s="35">
        <v>153.6</v>
      </c>
      <c r="BN596" s="35">
        <v>151.69999999999999</v>
      </c>
      <c r="BO596" s="35">
        <v>154.19999999999999</v>
      </c>
      <c r="BP596" s="35">
        <v>153.9</v>
      </c>
      <c r="BQ596" s="35">
        <v>152.30000000000001</v>
      </c>
      <c r="BR596" s="35">
        <v>152.5</v>
      </c>
      <c r="BS596" s="35">
        <v>152.9</v>
      </c>
      <c r="BT596" s="35">
        <v>152.6</v>
      </c>
      <c r="BU596" s="35">
        <v>153</v>
      </c>
      <c r="BV596" s="35">
        <v>152.80000000000001</v>
      </c>
      <c r="BW596" s="35">
        <v>153.5</v>
      </c>
      <c r="BX596" s="35">
        <v>153.6</v>
      </c>
      <c r="BY596" s="35">
        <v>155.30000000000001</v>
      </c>
      <c r="BZ596" s="35">
        <v>155.19999999999999</v>
      </c>
      <c r="CA596" s="35">
        <v>156.5</v>
      </c>
      <c r="CB596" s="35">
        <v>156.30000000000001</v>
      </c>
      <c r="CC596" s="35">
        <v>156.69999999999999</v>
      </c>
      <c r="CD596" s="35">
        <v>157.30000000000001</v>
      </c>
      <c r="CE596" s="35">
        <v>157.4</v>
      </c>
      <c r="CF596" s="35">
        <v>157.19999999999999</v>
      </c>
      <c r="CG596" s="35">
        <v>156.69999999999999</v>
      </c>
      <c r="CH596" s="35">
        <v>156.69999999999999</v>
      </c>
      <c r="CI596" s="35">
        <v>157.5</v>
      </c>
      <c r="CJ596" s="35">
        <v>157.30000000000001</v>
      </c>
      <c r="CK596" s="35">
        <v>157.6</v>
      </c>
      <c r="CL596" s="35">
        <v>158.19999999999999</v>
      </c>
    </row>
    <row r="597" spans="1:90">
      <c r="A597" s="43" t="s">
        <v>1221</v>
      </c>
      <c r="B597" s="43" t="s">
        <v>1222</v>
      </c>
      <c r="C597" s="34">
        <v>0.48920999999999998</v>
      </c>
      <c r="D597" s="35">
        <v>102.4</v>
      </c>
      <c r="E597" s="35">
        <v>102.5</v>
      </c>
      <c r="F597" s="35">
        <v>102.6</v>
      </c>
      <c r="G597" s="35">
        <v>106.2</v>
      </c>
      <c r="H597" s="35">
        <v>105.8</v>
      </c>
      <c r="I597" s="35">
        <v>105.1</v>
      </c>
      <c r="J597" s="35">
        <v>104.2</v>
      </c>
      <c r="K597" s="35">
        <v>105</v>
      </c>
      <c r="L597" s="35">
        <v>105.7</v>
      </c>
      <c r="M597" s="35">
        <v>105.8</v>
      </c>
      <c r="N597" s="35">
        <v>106.6</v>
      </c>
      <c r="O597" s="35">
        <v>109.1</v>
      </c>
      <c r="P597" s="35">
        <v>113.8</v>
      </c>
      <c r="Q597" s="35">
        <v>116.1</v>
      </c>
      <c r="R597" s="35">
        <v>116.7</v>
      </c>
      <c r="S597" s="35">
        <v>121.4</v>
      </c>
      <c r="T597" s="35">
        <v>125</v>
      </c>
      <c r="U597" s="35">
        <v>125.3</v>
      </c>
      <c r="V597" s="35">
        <v>122.6</v>
      </c>
      <c r="W597" s="35">
        <v>123.6</v>
      </c>
      <c r="X597" s="35">
        <v>123.3</v>
      </c>
      <c r="Y597" s="35">
        <v>124.3</v>
      </c>
      <c r="Z597" s="35">
        <v>127.3</v>
      </c>
      <c r="AA597" s="35">
        <v>126.7</v>
      </c>
      <c r="AB597" s="35">
        <v>127.6</v>
      </c>
      <c r="AC597" s="35">
        <v>127.6</v>
      </c>
      <c r="AD597" s="35">
        <v>126.5</v>
      </c>
      <c r="AE597" s="35">
        <v>127.8</v>
      </c>
      <c r="AF597" s="35">
        <v>126.4</v>
      </c>
      <c r="AG597" s="35">
        <v>124.9</v>
      </c>
      <c r="AH597" s="35">
        <v>124.8</v>
      </c>
      <c r="AI597" s="35">
        <v>123.6</v>
      </c>
      <c r="AJ597" s="35">
        <v>122.2</v>
      </c>
      <c r="AK597" s="35">
        <v>121.7</v>
      </c>
      <c r="AL597" s="35">
        <v>122.2</v>
      </c>
      <c r="AM597" s="35">
        <v>122.8</v>
      </c>
      <c r="AN597" s="35">
        <v>123.3</v>
      </c>
      <c r="AO597" s="35">
        <v>125</v>
      </c>
      <c r="AP597" s="35">
        <v>129</v>
      </c>
      <c r="AQ597" s="35">
        <v>129.19999999999999</v>
      </c>
      <c r="AR597" s="35">
        <v>129.6</v>
      </c>
      <c r="AS597" s="35">
        <v>129.6</v>
      </c>
      <c r="AT597" s="35">
        <v>130.80000000000001</v>
      </c>
      <c r="AU597" s="35">
        <v>131</v>
      </c>
      <c r="AV597" s="35">
        <v>130</v>
      </c>
      <c r="AW597" s="35">
        <v>129.69999999999999</v>
      </c>
      <c r="AX597" s="35">
        <v>129</v>
      </c>
      <c r="AY597" s="35">
        <v>127.8</v>
      </c>
      <c r="AZ597" s="35">
        <v>121</v>
      </c>
      <c r="BA597" s="35">
        <v>119.8</v>
      </c>
      <c r="BB597" s="35">
        <v>119.4</v>
      </c>
      <c r="BC597" s="35">
        <v>119.6</v>
      </c>
      <c r="BD597" s="35">
        <v>119.5</v>
      </c>
      <c r="BE597" s="35">
        <v>119.7</v>
      </c>
      <c r="BF597" s="35">
        <v>120.1</v>
      </c>
      <c r="BG597" s="35">
        <v>121.7</v>
      </c>
      <c r="BH597" s="35">
        <v>122.1</v>
      </c>
      <c r="BI597" s="35">
        <v>121</v>
      </c>
      <c r="BJ597" s="35">
        <v>119.8</v>
      </c>
      <c r="BK597" s="35">
        <v>121.5</v>
      </c>
      <c r="BL597" s="35">
        <v>123.8</v>
      </c>
      <c r="BM597" s="35">
        <v>123.9</v>
      </c>
      <c r="BN597" s="35">
        <v>123.9</v>
      </c>
      <c r="BO597" s="35">
        <v>127</v>
      </c>
      <c r="BP597" s="35">
        <v>127.7</v>
      </c>
      <c r="BQ597" s="35">
        <v>125.1</v>
      </c>
      <c r="BR597" s="35">
        <v>125.4</v>
      </c>
      <c r="BS597" s="35">
        <v>126.2</v>
      </c>
      <c r="BT597" s="35">
        <v>125.8</v>
      </c>
      <c r="BU597" s="35">
        <v>126.4</v>
      </c>
      <c r="BV597" s="35">
        <v>126.8</v>
      </c>
      <c r="BW597" s="35">
        <v>127.1</v>
      </c>
      <c r="BX597" s="35">
        <v>125</v>
      </c>
      <c r="BY597" s="35">
        <v>126.4</v>
      </c>
      <c r="BZ597" s="35">
        <v>126.5</v>
      </c>
      <c r="CA597" s="35">
        <v>127.3</v>
      </c>
      <c r="CB597" s="35">
        <v>128.30000000000001</v>
      </c>
      <c r="CC597" s="35">
        <v>128.4</v>
      </c>
      <c r="CD597" s="35">
        <v>127.2</v>
      </c>
      <c r="CE597" s="35">
        <v>127</v>
      </c>
      <c r="CF597" s="35">
        <v>127.4</v>
      </c>
      <c r="CG597" s="35">
        <v>127.3</v>
      </c>
      <c r="CH597" s="35">
        <v>127.3</v>
      </c>
      <c r="CI597" s="35">
        <v>128</v>
      </c>
      <c r="CJ597" s="35">
        <v>128.9</v>
      </c>
      <c r="CK597" s="35">
        <v>129.5</v>
      </c>
      <c r="CL597" s="35">
        <v>130.19999999999999</v>
      </c>
    </row>
    <row r="598" spans="1:90">
      <c r="A598" s="43" t="s">
        <v>1223</v>
      </c>
      <c r="B598" s="43" t="s">
        <v>1224</v>
      </c>
      <c r="C598" s="34">
        <v>0.20749999999999999</v>
      </c>
      <c r="D598" s="35">
        <v>103.1</v>
      </c>
      <c r="E598" s="35">
        <v>103.2</v>
      </c>
      <c r="F598" s="35">
        <v>102.8</v>
      </c>
      <c r="G598" s="35">
        <v>105.2</v>
      </c>
      <c r="H598" s="35">
        <v>104</v>
      </c>
      <c r="I598" s="35">
        <v>103.6</v>
      </c>
      <c r="J598" s="35">
        <v>103.1</v>
      </c>
      <c r="K598" s="35">
        <v>103.5</v>
      </c>
      <c r="L598" s="35">
        <v>104.5</v>
      </c>
      <c r="M598" s="35">
        <v>105.8</v>
      </c>
      <c r="N598" s="35">
        <v>106.4</v>
      </c>
      <c r="O598" s="35">
        <v>110.4</v>
      </c>
      <c r="P598" s="35">
        <v>115.6</v>
      </c>
      <c r="Q598" s="35">
        <v>119.4</v>
      </c>
      <c r="R598" s="35">
        <v>119.2</v>
      </c>
      <c r="S598" s="35">
        <v>124.5</v>
      </c>
      <c r="T598" s="35">
        <v>130.5</v>
      </c>
      <c r="U598" s="35">
        <v>130.9</v>
      </c>
      <c r="V598" s="35">
        <v>129.5</v>
      </c>
      <c r="W598" s="35">
        <v>131.1</v>
      </c>
      <c r="X598" s="35">
        <v>129.19999999999999</v>
      </c>
      <c r="Y598" s="35">
        <v>131.19999999999999</v>
      </c>
      <c r="Z598" s="35">
        <v>134.4</v>
      </c>
      <c r="AA598" s="35">
        <v>134.4</v>
      </c>
      <c r="AB598" s="35">
        <v>134.80000000000001</v>
      </c>
      <c r="AC598" s="35">
        <v>133.30000000000001</v>
      </c>
      <c r="AD598" s="35">
        <v>132.69999999999999</v>
      </c>
      <c r="AE598" s="35">
        <v>133.4</v>
      </c>
      <c r="AF598" s="35">
        <v>132.30000000000001</v>
      </c>
      <c r="AG598" s="35">
        <v>129.4</v>
      </c>
      <c r="AH598" s="35">
        <v>128.4</v>
      </c>
      <c r="AI598" s="35">
        <v>127.6</v>
      </c>
      <c r="AJ598" s="35">
        <v>124.6</v>
      </c>
      <c r="AK598" s="35">
        <v>123.6</v>
      </c>
      <c r="AL598" s="35">
        <v>123.8</v>
      </c>
      <c r="AM598" s="35">
        <v>122</v>
      </c>
      <c r="AN598" s="35">
        <v>121</v>
      </c>
      <c r="AO598" s="35">
        <v>123.9</v>
      </c>
      <c r="AP598" s="35">
        <v>130.9</v>
      </c>
      <c r="AQ598" s="35">
        <v>130.30000000000001</v>
      </c>
      <c r="AR598" s="35">
        <v>130.4</v>
      </c>
      <c r="AS598" s="35">
        <v>130.30000000000001</v>
      </c>
      <c r="AT598" s="35">
        <v>132.1</v>
      </c>
      <c r="AU598" s="35">
        <v>132.19999999999999</v>
      </c>
      <c r="AV598" s="35">
        <v>129.6</v>
      </c>
      <c r="AW598" s="35">
        <v>129.1</v>
      </c>
      <c r="AX598" s="35">
        <v>127.8</v>
      </c>
      <c r="AY598" s="35">
        <v>125.5</v>
      </c>
      <c r="AZ598" s="35">
        <v>118.7</v>
      </c>
      <c r="BA598" s="35">
        <v>117.8</v>
      </c>
      <c r="BB598" s="35">
        <v>117.6</v>
      </c>
      <c r="BC598" s="35">
        <v>118.8</v>
      </c>
      <c r="BD598" s="35">
        <v>118.8</v>
      </c>
      <c r="BE598" s="35">
        <v>118.7</v>
      </c>
      <c r="BF598" s="35">
        <v>119</v>
      </c>
      <c r="BG598" s="35">
        <v>120.6</v>
      </c>
      <c r="BH598" s="35">
        <v>121.4</v>
      </c>
      <c r="BI598" s="35">
        <v>118.9</v>
      </c>
      <c r="BJ598" s="35">
        <v>117.1</v>
      </c>
      <c r="BK598" s="35">
        <v>119.5</v>
      </c>
      <c r="BL598" s="35">
        <v>122.2</v>
      </c>
      <c r="BM598" s="35">
        <v>122.1</v>
      </c>
      <c r="BN598" s="35">
        <v>121.8</v>
      </c>
      <c r="BO598" s="35">
        <v>123.1</v>
      </c>
      <c r="BP598" s="35">
        <v>122.1</v>
      </c>
      <c r="BQ598" s="35">
        <v>120.5</v>
      </c>
      <c r="BR598" s="35">
        <v>120.1</v>
      </c>
      <c r="BS598" s="35">
        <v>121.2</v>
      </c>
      <c r="BT598" s="35">
        <v>121.4</v>
      </c>
      <c r="BU598" s="35">
        <v>121.8</v>
      </c>
      <c r="BV598" s="35">
        <v>122.5</v>
      </c>
      <c r="BW598" s="35">
        <v>122.9</v>
      </c>
      <c r="BX598" s="35">
        <v>127</v>
      </c>
      <c r="BY598" s="35">
        <v>130</v>
      </c>
      <c r="BZ598" s="35">
        <v>130.30000000000001</v>
      </c>
      <c r="CA598" s="35">
        <v>130.6</v>
      </c>
      <c r="CB598" s="35">
        <v>131.30000000000001</v>
      </c>
      <c r="CC598" s="35">
        <v>131.69999999999999</v>
      </c>
      <c r="CD598" s="35">
        <v>130.6</v>
      </c>
      <c r="CE598" s="35">
        <v>130.4</v>
      </c>
      <c r="CF598" s="35">
        <v>131.1</v>
      </c>
      <c r="CG598" s="35">
        <v>130.69999999999999</v>
      </c>
      <c r="CH598" s="35">
        <v>130.5</v>
      </c>
      <c r="CI598" s="35">
        <v>130.5</v>
      </c>
      <c r="CJ598" s="35">
        <v>131.4</v>
      </c>
      <c r="CK598" s="35">
        <v>132.1</v>
      </c>
      <c r="CL598" s="35">
        <v>133</v>
      </c>
    </row>
    <row r="599" spans="1:90">
      <c r="A599" s="43" t="s">
        <v>1225</v>
      </c>
      <c r="B599" s="43" t="s">
        <v>1226</v>
      </c>
      <c r="C599" s="34">
        <v>5.28E-2</v>
      </c>
      <c r="D599" s="35">
        <v>104.7</v>
      </c>
      <c r="E599" s="35">
        <v>105</v>
      </c>
      <c r="F599" s="35">
        <v>107.1</v>
      </c>
      <c r="G599" s="35">
        <v>111.2</v>
      </c>
      <c r="H599" s="35">
        <v>109.9</v>
      </c>
      <c r="I599" s="35">
        <v>107.5</v>
      </c>
      <c r="J599" s="35">
        <v>103.1</v>
      </c>
      <c r="K599" s="35">
        <v>107.8</v>
      </c>
      <c r="L599" s="35">
        <v>109.1</v>
      </c>
      <c r="M599" s="35">
        <v>105.1</v>
      </c>
      <c r="N599" s="35">
        <v>108.9</v>
      </c>
      <c r="O599" s="35">
        <v>109.3</v>
      </c>
      <c r="P599" s="35">
        <v>113.8</v>
      </c>
      <c r="Q599" s="35">
        <v>113.9</v>
      </c>
      <c r="R599" s="35">
        <v>115</v>
      </c>
      <c r="S599" s="35">
        <v>121</v>
      </c>
      <c r="T599" s="35">
        <v>121.3</v>
      </c>
      <c r="U599" s="35">
        <v>118.4</v>
      </c>
      <c r="V599" s="35">
        <v>117.2</v>
      </c>
      <c r="W599" s="35">
        <v>115.9</v>
      </c>
      <c r="X599" s="35">
        <v>115.9</v>
      </c>
      <c r="Y599" s="35">
        <v>119</v>
      </c>
      <c r="Z599" s="35">
        <v>123.8</v>
      </c>
      <c r="AA599" s="35">
        <v>123.7</v>
      </c>
      <c r="AB599" s="35">
        <v>123.9</v>
      </c>
      <c r="AC599" s="35">
        <v>123.2</v>
      </c>
      <c r="AD599" s="35">
        <v>124.1</v>
      </c>
      <c r="AE599" s="35">
        <v>129.19999999999999</v>
      </c>
      <c r="AF599" s="35">
        <v>126.6</v>
      </c>
      <c r="AG599" s="35">
        <v>126.5</v>
      </c>
      <c r="AH599" s="35">
        <v>128.30000000000001</v>
      </c>
      <c r="AI599" s="35">
        <v>126.6</v>
      </c>
      <c r="AJ599" s="35">
        <v>126</v>
      </c>
      <c r="AK599" s="35">
        <v>124.4</v>
      </c>
      <c r="AL599" s="35">
        <v>129.1</v>
      </c>
      <c r="AM599" s="35">
        <v>138</v>
      </c>
      <c r="AN599" s="35">
        <v>146.80000000000001</v>
      </c>
      <c r="AO599" s="35">
        <v>148.19999999999999</v>
      </c>
      <c r="AP599" s="35">
        <v>151.30000000000001</v>
      </c>
      <c r="AQ599" s="35">
        <v>151.5</v>
      </c>
      <c r="AR599" s="35">
        <v>152.5</v>
      </c>
      <c r="AS599" s="35">
        <v>150.6</v>
      </c>
      <c r="AT599" s="35">
        <v>150.6</v>
      </c>
      <c r="AU599" s="35">
        <v>150.6</v>
      </c>
      <c r="AV599" s="35">
        <v>150.6</v>
      </c>
      <c r="AW599" s="35">
        <v>150.6</v>
      </c>
      <c r="AX599" s="35">
        <v>150.6</v>
      </c>
      <c r="AY599" s="35">
        <v>150.6</v>
      </c>
      <c r="AZ599" s="35">
        <v>150.6</v>
      </c>
      <c r="BA599" s="35">
        <v>150.6</v>
      </c>
      <c r="BB599" s="35">
        <v>150.6</v>
      </c>
      <c r="BC599" s="35">
        <v>150.6</v>
      </c>
      <c r="BD599" s="35">
        <v>150.6</v>
      </c>
      <c r="BE599" s="35">
        <v>150.6</v>
      </c>
      <c r="BF599" s="35">
        <v>150.6</v>
      </c>
      <c r="BG599" s="35">
        <v>150.6</v>
      </c>
      <c r="BH599" s="35">
        <v>150.6</v>
      </c>
      <c r="BI599" s="35">
        <v>150.6</v>
      </c>
      <c r="BJ599" s="35">
        <v>150.6</v>
      </c>
      <c r="BK599" s="35">
        <v>150.4</v>
      </c>
      <c r="BL599" s="35">
        <v>152.5</v>
      </c>
      <c r="BM599" s="35">
        <v>152.4</v>
      </c>
      <c r="BN599" s="35">
        <v>152</v>
      </c>
      <c r="BO599" s="35">
        <v>153.4</v>
      </c>
      <c r="BP599" s="35">
        <v>152.9</v>
      </c>
      <c r="BQ599" s="35">
        <v>151.19999999999999</v>
      </c>
      <c r="BR599" s="35">
        <v>151.9</v>
      </c>
      <c r="BS599" s="35">
        <v>153.80000000000001</v>
      </c>
      <c r="BT599" s="35">
        <v>150.30000000000001</v>
      </c>
      <c r="BU599" s="35">
        <v>153.6</v>
      </c>
      <c r="BV599" s="35">
        <v>153.80000000000001</v>
      </c>
      <c r="BW599" s="35">
        <v>153.80000000000001</v>
      </c>
      <c r="BX599" s="35">
        <v>155.1</v>
      </c>
      <c r="BY599" s="35">
        <v>156.1</v>
      </c>
      <c r="BZ599" s="35">
        <v>155.80000000000001</v>
      </c>
      <c r="CA599" s="35">
        <v>156.5</v>
      </c>
      <c r="CB599" s="35">
        <v>156.80000000000001</v>
      </c>
      <c r="CC599" s="35">
        <v>156.5</v>
      </c>
      <c r="CD599" s="35">
        <v>155.69999999999999</v>
      </c>
      <c r="CE599" s="35">
        <v>155.30000000000001</v>
      </c>
      <c r="CF599" s="35">
        <v>155.4</v>
      </c>
      <c r="CG599" s="35">
        <v>154.6</v>
      </c>
      <c r="CH599" s="35">
        <v>154.4</v>
      </c>
      <c r="CI599" s="35">
        <v>154.5</v>
      </c>
      <c r="CJ599" s="35">
        <v>155.1</v>
      </c>
      <c r="CK599" s="35">
        <v>155.9</v>
      </c>
      <c r="CL599" s="35">
        <v>156</v>
      </c>
    </row>
    <row r="600" spans="1:90">
      <c r="A600" s="43" t="s">
        <v>1227</v>
      </c>
      <c r="B600" s="43" t="s">
        <v>1228</v>
      </c>
      <c r="C600" s="34">
        <v>3.1949999999999999E-2</v>
      </c>
      <c r="D600" s="35">
        <v>101.4</v>
      </c>
      <c r="E600" s="35">
        <v>101.5</v>
      </c>
      <c r="F600" s="35">
        <v>101.2</v>
      </c>
      <c r="G600" s="35">
        <v>102.9</v>
      </c>
      <c r="H600" s="35">
        <v>102.4</v>
      </c>
      <c r="I600" s="35">
        <v>102.2</v>
      </c>
      <c r="J600" s="35">
        <v>100.9</v>
      </c>
      <c r="K600" s="35">
        <v>101.3</v>
      </c>
      <c r="L600" s="35">
        <v>101.9</v>
      </c>
      <c r="M600" s="35">
        <v>102.1</v>
      </c>
      <c r="N600" s="35">
        <v>101.9</v>
      </c>
      <c r="O600" s="35">
        <v>104.7</v>
      </c>
      <c r="P600" s="35">
        <v>108.3</v>
      </c>
      <c r="Q600" s="35">
        <v>112.9</v>
      </c>
      <c r="R600" s="35">
        <v>114.8</v>
      </c>
      <c r="S600" s="35">
        <v>117.8</v>
      </c>
      <c r="T600" s="35">
        <v>121.4</v>
      </c>
      <c r="U600" s="35">
        <v>123.7</v>
      </c>
      <c r="V600" s="35">
        <v>118.9</v>
      </c>
      <c r="W600" s="35">
        <v>124.7</v>
      </c>
      <c r="X600" s="35">
        <v>123.6</v>
      </c>
      <c r="Y600" s="35">
        <v>124.2</v>
      </c>
      <c r="Z600" s="35">
        <v>125.7</v>
      </c>
      <c r="AA600" s="35">
        <v>125.5</v>
      </c>
      <c r="AB600" s="35">
        <v>126.5</v>
      </c>
      <c r="AC600" s="35">
        <v>125.5</v>
      </c>
      <c r="AD600" s="35">
        <v>125.1</v>
      </c>
      <c r="AE600" s="35">
        <v>127.4</v>
      </c>
      <c r="AF600" s="35">
        <v>128.6</v>
      </c>
      <c r="AG600" s="35">
        <v>129.69999999999999</v>
      </c>
      <c r="AH600" s="35">
        <v>129.1</v>
      </c>
      <c r="AI600" s="35">
        <v>128.1</v>
      </c>
      <c r="AJ600" s="35">
        <v>127.2</v>
      </c>
      <c r="AK600" s="35">
        <v>124.9</v>
      </c>
      <c r="AL600" s="35">
        <v>124.8</v>
      </c>
      <c r="AM600" s="35">
        <v>124.8</v>
      </c>
      <c r="AN600" s="35">
        <v>124.8</v>
      </c>
      <c r="AO600" s="35">
        <v>125.4</v>
      </c>
      <c r="AP600" s="35">
        <v>124.7</v>
      </c>
      <c r="AQ600" s="35">
        <v>124</v>
      </c>
      <c r="AR600" s="35">
        <v>124.3</v>
      </c>
      <c r="AS600" s="35">
        <v>125.4</v>
      </c>
      <c r="AT600" s="35">
        <v>126.7</v>
      </c>
      <c r="AU600" s="35">
        <v>126.5</v>
      </c>
      <c r="AV600" s="35">
        <v>126.2</v>
      </c>
      <c r="AW600" s="35">
        <v>125.4</v>
      </c>
      <c r="AX600" s="35">
        <v>124.6</v>
      </c>
      <c r="AY600" s="35">
        <v>123.6</v>
      </c>
      <c r="AZ600" s="35">
        <v>119</v>
      </c>
      <c r="BA600" s="35">
        <v>115.2</v>
      </c>
      <c r="BB600" s="35">
        <v>115.3</v>
      </c>
      <c r="BC600" s="35">
        <v>110.7</v>
      </c>
      <c r="BD600" s="35">
        <v>112.4</v>
      </c>
      <c r="BE600" s="35">
        <v>112.1</v>
      </c>
      <c r="BF600" s="35">
        <v>112.6</v>
      </c>
      <c r="BG600" s="35">
        <v>113.4</v>
      </c>
      <c r="BH600" s="35">
        <v>113.5</v>
      </c>
      <c r="BI600" s="35">
        <v>108.9</v>
      </c>
      <c r="BJ600" s="35">
        <v>109.2</v>
      </c>
      <c r="BK600" s="35">
        <v>109.9</v>
      </c>
      <c r="BL600" s="35">
        <v>113.5</v>
      </c>
      <c r="BM600" s="35">
        <v>113.1</v>
      </c>
      <c r="BN600" s="35">
        <v>112</v>
      </c>
      <c r="BO600" s="35">
        <v>116.4</v>
      </c>
      <c r="BP600" s="35">
        <v>115.7</v>
      </c>
      <c r="BQ600" s="35">
        <v>114.5</v>
      </c>
      <c r="BR600" s="35">
        <v>115</v>
      </c>
      <c r="BS600" s="35">
        <v>116.5</v>
      </c>
      <c r="BT600" s="35">
        <v>116.7</v>
      </c>
      <c r="BU600" s="35">
        <v>117.1</v>
      </c>
      <c r="BV600" s="35">
        <v>118.9</v>
      </c>
      <c r="BW600" s="35">
        <v>119.7</v>
      </c>
      <c r="BX600" s="35">
        <v>123.9</v>
      </c>
      <c r="BY600" s="35">
        <v>124.7</v>
      </c>
      <c r="BZ600" s="35">
        <v>124.9</v>
      </c>
      <c r="CA600" s="35">
        <v>126.5</v>
      </c>
      <c r="CB600" s="35">
        <v>128.69999999999999</v>
      </c>
      <c r="CC600" s="35">
        <v>127.9</v>
      </c>
      <c r="CD600" s="35">
        <v>127</v>
      </c>
      <c r="CE600" s="35">
        <v>127.7</v>
      </c>
      <c r="CF600" s="35">
        <v>127.1</v>
      </c>
      <c r="CG600" s="35">
        <v>128</v>
      </c>
      <c r="CH600" s="35">
        <v>126.4</v>
      </c>
      <c r="CI600" s="35">
        <v>126.7</v>
      </c>
      <c r="CJ600" s="35">
        <v>128</v>
      </c>
      <c r="CK600" s="35">
        <v>127.3</v>
      </c>
      <c r="CL600" s="35">
        <v>128.6</v>
      </c>
    </row>
    <row r="601" spans="1:90">
      <c r="A601" s="43" t="s">
        <v>1229</v>
      </c>
      <c r="B601" s="43" t="s">
        <v>1230</v>
      </c>
      <c r="C601" s="34">
        <v>3.6609999999999997E-2</v>
      </c>
      <c r="D601" s="35">
        <v>101.4</v>
      </c>
      <c r="E601" s="35">
        <v>101.4</v>
      </c>
      <c r="F601" s="35">
        <v>101.4</v>
      </c>
      <c r="G601" s="35">
        <v>109.5</v>
      </c>
      <c r="H601" s="35">
        <v>109.5</v>
      </c>
      <c r="I601" s="35">
        <v>108.8</v>
      </c>
      <c r="J601" s="35">
        <v>108.8</v>
      </c>
      <c r="K601" s="35">
        <v>108.8</v>
      </c>
      <c r="L601" s="35">
        <v>108.8</v>
      </c>
      <c r="M601" s="35">
        <v>108.8</v>
      </c>
      <c r="N601" s="35">
        <v>109.3</v>
      </c>
      <c r="O601" s="35">
        <v>109.3</v>
      </c>
      <c r="P601" s="35">
        <v>114.5</v>
      </c>
      <c r="Q601" s="35">
        <v>115.7</v>
      </c>
      <c r="R601" s="35">
        <v>116.3</v>
      </c>
      <c r="S601" s="35">
        <v>116.2</v>
      </c>
      <c r="T601" s="35">
        <v>117.3</v>
      </c>
      <c r="U601" s="35">
        <v>118.6</v>
      </c>
      <c r="V601" s="35">
        <v>117.3</v>
      </c>
      <c r="W601" s="35">
        <v>117.3</v>
      </c>
      <c r="X601" s="35">
        <v>117.3</v>
      </c>
      <c r="Y601" s="35">
        <v>117.3</v>
      </c>
      <c r="Z601" s="35">
        <v>117.7</v>
      </c>
      <c r="AA601" s="35">
        <v>118.9</v>
      </c>
      <c r="AB601" s="35">
        <v>122.7</v>
      </c>
      <c r="AC601" s="35">
        <v>122.2</v>
      </c>
      <c r="AD601" s="35">
        <v>122.2</v>
      </c>
      <c r="AE601" s="35">
        <v>125.5</v>
      </c>
      <c r="AF601" s="35">
        <v>126</v>
      </c>
      <c r="AG601" s="35">
        <v>125.4</v>
      </c>
      <c r="AH601" s="35">
        <v>126</v>
      </c>
      <c r="AI601" s="35">
        <v>125.3</v>
      </c>
      <c r="AJ601" s="35">
        <v>124.7</v>
      </c>
      <c r="AK601" s="35">
        <v>123.5</v>
      </c>
      <c r="AL601" s="35">
        <v>123.4</v>
      </c>
      <c r="AM601" s="35">
        <v>123.7</v>
      </c>
      <c r="AN601" s="35">
        <v>125.7</v>
      </c>
      <c r="AO601" s="35">
        <v>125.9</v>
      </c>
      <c r="AP601" s="35">
        <v>125.3</v>
      </c>
      <c r="AQ601" s="35">
        <v>130.80000000000001</v>
      </c>
      <c r="AR601" s="35">
        <v>130.19999999999999</v>
      </c>
      <c r="AS601" s="35">
        <v>130.69999999999999</v>
      </c>
      <c r="AT601" s="35">
        <v>132.30000000000001</v>
      </c>
      <c r="AU601" s="35">
        <v>133.69999999999999</v>
      </c>
      <c r="AV601" s="35">
        <v>133.69999999999999</v>
      </c>
      <c r="AW601" s="35">
        <v>133.69999999999999</v>
      </c>
      <c r="AX601" s="35">
        <v>133.69999999999999</v>
      </c>
      <c r="AY601" s="35">
        <v>132.69999999999999</v>
      </c>
      <c r="AZ601" s="35">
        <v>132.4</v>
      </c>
      <c r="BA601" s="35">
        <v>131.80000000000001</v>
      </c>
      <c r="BB601" s="35">
        <v>130.1</v>
      </c>
      <c r="BC601" s="35">
        <v>130.1</v>
      </c>
      <c r="BD601" s="35">
        <v>130.1</v>
      </c>
      <c r="BE601" s="35">
        <v>129.9</v>
      </c>
      <c r="BF601" s="35">
        <v>130.4</v>
      </c>
      <c r="BG601" s="35">
        <v>131</v>
      </c>
      <c r="BH601" s="35">
        <v>131</v>
      </c>
      <c r="BI601" s="35">
        <v>130</v>
      </c>
      <c r="BJ601" s="35">
        <v>131.69999999999999</v>
      </c>
      <c r="BK601" s="35">
        <v>131.9</v>
      </c>
      <c r="BL601" s="35">
        <v>131.9</v>
      </c>
      <c r="BM601" s="35">
        <v>133.1</v>
      </c>
      <c r="BN601" s="35">
        <v>126.9</v>
      </c>
      <c r="BO601" s="35">
        <v>126.9</v>
      </c>
      <c r="BP601" s="35">
        <v>126.7</v>
      </c>
      <c r="BQ601" s="35">
        <v>126.5</v>
      </c>
      <c r="BR601" s="35">
        <v>126.5</v>
      </c>
      <c r="BS601" s="35">
        <v>126.5</v>
      </c>
      <c r="BT601" s="35">
        <v>126.5</v>
      </c>
      <c r="BU601" s="35">
        <v>126.5</v>
      </c>
      <c r="BV601" s="35">
        <v>126.5</v>
      </c>
      <c r="BW601" s="35">
        <v>126.5</v>
      </c>
      <c r="BX601" s="35">
        <v>126.9</v>
      </c>
      <c r="BY601" s="35">
        <v>120</v>
      </c>
      <c r="BZ601" s="35">
        <v>117.8</v>
      </c>
      <c r="CA601" s="35">
        <v>117.6</v>
      </c>
      <c r="CB601" s="35">
        <v>118.8</v>
      </c>
      <c r="CC601" s="35">
        <v>119.2</v>
      </c>
      <c r="CD601" s="35">
        <v>119.2</v>
      </c>
      <c r="CE601" s="35">
        <v>119.2</v>
      </c>
      <c r="CF601" s="35">
        <v>119.2</v>
      </c>
      <c r="CG601" s="35">
        <v>120.4</v>
      </c>
      <c r="CH601" s="35">
        <v>120.4</v>
      </c>
      <c r="CI601" s="35">
        <v>119.2</v>
      </c>
      <c r="CJ601" s="35">
        <v>119.2</v>
      </c>
      <c r="CK601" s="35">
        <v>119.2</v>
      </c>
      <c r="CL601" s="35">
        <v>120</v>
      </c>
    </row>
    <row r="602" spans="1:90">
      <c r="A602" s="43" t="s">
        <v>1231</v>
      </c>
      <c r="B602" s="43" t="s">
        <v>1232</v>
      </c>
      <c r="C602" s="34">
        <v>1.1010000000000001E-2</v>
      </c>
      <c r="D602" s="35">
        <v>100.8</v>
      </c>
      <c r="E602" s="35">
        <v>100.8</v>
      </c>
      <c r="F602" s="35">
        <v>100.9</v>
      </c>
      <c r="G602" s="35">
        <v>101.1</v>
      </c>
      <c r="H602" s="35">
        <v>101.1</v>
      </c>
      <c r="I602" s="35">
        <v>101.2</v>
      </c>
      <c r="J602" s="35">
        <v>101.2</v>
      </c>
      <c r="K602" s="35">
        <v>103.5</v>
      </c>
      <c r="L602" s="35">
        <v>104.4</v>
      </c>
      <c r="M602" s="35">
        <v>106.8</v>
      </c>
      <c r="N602" s="35">
        <v>106.8</v>
      </c>
      <c r="O602" s="35">
        <v>106.8</v>
      </c>
      <c r="P602" s="35">
        <v>106.8</v>
      </c>
      <c r="Q602" s="35">
        <v>106.8</v>
      </c>
      <c r="R602" s="35">
        <v>107.6</v>
      </c>
      <c r="S602" s="35">
        <v>113.5</v>
      </c>
      <c r="T602" s="35">
        <v>113.5</v>
      </c>
      <c r="U602" s="35">
        <v>113.5</v>
      </c>
      <c r="V602" s="35">
        <v>116.5</v>
      </c>
      <c r="W602" s="35">
        <v>117.8</v>
      </c>
      <c r="X602" s="35">
        <v>119.1</v>
      </c>
      <c r="Y602" s="35">
        <v>119.3</v>
      </c>
      <c r="Z602" s="35">
        <v>122</v>
      </c>
      <c r="AA602" s="35">
        <v>123.4</v>
      </c>
      <c r="AB602" s="35">
        <v>123.5</v>
      </c>
      <c r="AC602" s="35">
        <v>123.5</v>
      </c>
      <c r="AD602" s="35">
        <v>121.2</v>
      </c>
      <c r="AE602" s="35">
        <v>124.1</v>
      </c>
      <c r="AF602" s="35">
        <v>124</v>
      </c>
      <c r="AG602" s="35">
        <v>123.8</v>
      </c>
      <c r="AH602" s="35">
        <v>123.6</v>
      </c>
      <c r="AI602" s="35">
        <v>123.7</v>
      </c>
      <c r="AJ602" s="35">
        <v>123.1</v>
      </c>
      <c r="AK602" s="35">
        <v>123</v>
      </c>
      <c r="AL602" s="35">
        <v>125.3</v>
      </c>
      <c r="AM602" s="35">
        <v>125.6</v>
      </c>
      <c r="AN602" s="35">
        <v>126.4</v>
      </c>
      <c r="AO602" s="35">
        <v>125.5</v>
      </c>
      <c r="AP602" s="35">
        <v>126.7</v>
      </c>
      <c r="AQ602" s="35">
        <v>129.5</v>
      </c>
      <c r="AR602" s="35">
        <v>131.9</v>
      </c>
      <c r="AS602" s="35">
        <v>131.4</v>
      </c>
      <c r="AT602" s="35">
        <v>131.9</v>
      </c>
      <c r="AU602" s="35">
        <v>132.1</v>
      </c>
      <c r="AV602" s="35">
        <v>132.19999999999999</v>
      </c>
      <c r="AW602" s="35">
        <v>130.4</v>
      </c>
      <c r="AX602" s="35">
        <v>129.80000000000001</v>
      </c>
      <c r="AY602" s="35">
        <v>128.6</v>
      </c>
      <c r="AZ602" s="35">
        <v>137.6</v>
      </c>
      <c r="BA602" s="35">
        <v>135</v>
      </c>
      <c r="BB602" s="35">
        <v>135.30000000000001</v>
      </c>
      <c r="BC602" s="35">
        <v>137.19999999999999</v>
      </c>
      <c r="BD602" s="35">
        <v>137.19999999999999</v>
      </c>
      <c r="BE602" s="35">
        <v>137.19999999999999</v>
      </c>
      <c r="BF602" s="35">
        <v>137.30000000000001</v>
      </c>
      <c r="BG602" s="35">
        <v>137.30000000000001</v>
      </c>
      <c r="BH602" s="35">
        <v>146.80000000000001</v>
      </c>
      <c r="BI602" s="35">
        <v>131.30000000000001</v>
      </c>
      <c r="BJ602" s="35">
        <v>132.9</v>
      </c>
      <c r="BK602" s="35">
        <v>139.5</v>
      </c>
      <c r="BL602" s="35">
        <v>136.4</v>
      </c>
      <c r="BM602" s="35">
        <v>137.5</v>
      </c>
      <c r="BN602" s="35">
        <v>137.19999999999999</v>
      </c>
      <c r="BO602" s="35">
        <v>139.6</v>
      </c>
      <c r="BP602" s="35">
        <v>138.69999999999999</v>
      </c>
      <c r="BQ602" s="35">
        <v>138.5</v>
      </c>
      <c r="BR602" s="35">
        <v>138</v>
      </c>
      <c r="BS602" s="35">
        <v>138.19999999999999</v>
      </c>
      <c r="BT602" s="35">
        <v>132.9</v>
      </c>
      <c r="BU602" s="35">
        <v>133</v>
      </c>
      <c r="BV602" s="35">
        <v>133.30000000000001</v>
      </c>
      <c r="BW602" s="35">
        <v>135.19999999999999</v>
      </c>
      <c r="BX602" s="35">
        <v>135.19999999999999</v>
      </c>
      <c r="BY602" s="35">
        <v>135.80000000000001</v>
      </c>
      <c r="BZ602" s="35">
        <v>131.30000000000001</v>
      </c>
      <c r="CA602" s="35">
        <v>133.9</v>
      </c>
      <c r="CB602" s="35">
        <v>135.30000000000001</v>
      </c>
      <c r="CC602" s="35">
        <v>137.6</v>
      </c>
      <c r="CD602" s="35">
        <v>136.80000000000001</v>
      </c>
      <c r="CE602" s="35">
        <v>136.9</v>
      </c>
      <c r="CF602" s="35">
        <v>136.80000000000001</v>
      </c>
      <c r="CG602" s="35">
        <v>136.80000000000001</v>
      </c>
      <c r="CH602" s="35">
        <v>135.80000000000001</v>
      </c>
      <c r="CI602" s="35">
        <v>135.5</v>
      </c>
      <c r="CJ602" s="35">
        <v>135.4</v>
      </c>
      <c r="CK602" s="35">
        <v>135.80000000000001</v>
      </c>
      <c r="CL602" s="35">
        <v>136.5</v>
      </c>
    </row>
    <row r="603" spans="1:90">
      <c r="A603" s="43" t="s">
        <v>1233</v>
      </c>
      <c r="B603" s="43" t="s">
        <v>1234</v>
      </c>
      <c r="C603" s="34">
        <v>3.4029999999999998E-2</v>
      </c>
      <c r="D603" s="35">
        <v>99.3</v>
      </c>
      <c r="E603" s="35">
        <v>99.5</v>
      </c>
      <c r="F603" s="35">
        <v>101.3</v>
      </c>
      <c r="G603" s="35">
        <v>107</v>
      </c>
      <c r="H603" s="35">
        <v>108.3</v>
      </c>
      <c r="I603" s="35">
        <v>105.9</v>
      </c>
      <c r="J603" s="35">
        <v>106.4</v>
      </c>
      <c r="K603" s="35">
        <v>107</v>
      </c>
      <c r="L603" s="35">
        <v>107.5</v>
      </c>
      <c r="M603" s="35">
        <v>107</v>
      </c>
      <c r="N603" s="35">
        <v>107.3</v>
      </c>
      <c r="O603" s="35">
        <v>107.6</v>
      </c>
      <c r="P603" s="35">
        <v>107.7</v>
      </c>
      <c r="Q603" s="35">
        <v>108.5</v>
      </c>
      <c r="R603" s="35">
        <v>109.9</v>
      </c>
      <c r="S603" s="35">
        <v>108.9</v>
      </c>
      <c r="T603" s="35">
        <v>108.5</v>
      </c>
      <c r="U603" s="35">
        <v>109.3</v>
      </c>
      <c r="V603" s="35">
        <v>108.7</v>
      </c>
      <c r="W603" s="35">
        <v>107.9</v>
      </c>
      <c r="X603" s="35">
        <v>108.8</v>
      </c>
      <c r="Y603" s="35">
        <v>108.6</v>
      </c>
      <c r="Z603" s="35">
        <v>108.5</v>
      </c>
      <c r="AA603" s="35">
        <v>108.3</v>
      </c>
      <c r="AB603" s="35">
        <v>109</v>
      </c>
      <c r="AC603" s="35">
        <v>108.9</v>
      </c>
      <c r="AD603" s="35">
        <v>110.9</v>
      </c>
      <c r="AE603" s="35">
        <v>110.7</v>
      </c>
      <c r="AF603" s="35">
        <v>111.3</v>
      </c>
      <c r="AG603" s="35">
        <v>111.4</v>
      </c>
      <c r="AH603" s="35">
        <v>111.4</v>
      </c>
      <c r="AI603" s="35">
        <v>112.1</v>
      </c>
      <c r="AJ603" s="35">
        <v>112.1</v>
      </c>
      <c r="AK603" s="35">
        <v>111.6</v>
      </c>
      <c r="AL603" s="35">
        <v>111.2</v>
      </c>
      <c r="AM603" s="35">
        <v>111.9</v>
      </c>
      <c r="AN603" s="35">
        <v>111.9</v>
      </c>
      <c r="AO603" s="35">
        <v>111.8</v>
      </c>
      <c r="AP603" s="35">
        <v>110.8</v>
      </c>
      <c r="AQ603" s="35">
        <v>111.9</v>
      </c>
      <c r="AR603" s="35">
        <v>112.4</v>
      </c>
      <c r="AS603" s="35">
        <v>112.6</v>
      </c>
      <c r="AT603" s="35">
        <v>115.4</v>
      </c>
      <c r="AU603" s="35">
        <v>115.4</v>
      </c>
      <c r="AV603" s="35">
        <v>115.4</v>
      </c>
      <c r="AW603" s="35">
        <v>115.4</v>
      </c>
      <c r="AX603" s="35">
        <v>115.4</v>
      </c>
      <c r="AY603" s="35">
        <v>115.4</v>
      </c>
      <c r="AZ603" s="35">
        <v>116.5</v>
      </c>
      <c r="BA603" s="35">
        <v>116.5</v>
      </c>
      <c r="BB603" s="35">
        <v>116.3</v>
      </c>
      <c r="BC603" s="35">
        <v>116.3</v>
      </c>
      <c r="BD603" s="35">
        <v>116.3</v>
      </c>
      <c r="BE603" s="35">
        <v>116.3</v>
      </c>
      <c r="BF603" s="35">
        <v>116.3</v>
      </c>
      <c r="BG603" s="35">
        <v>116.3</v>
      </c>
      <c r="BH603" s="35">
        <v>116.3</v>
      </c>
      <c r="BI603" s="35">
        <v>117.8</v>
      </c>
      <c r="BJ603" s="35">
        <v>117.8</v>
      </c>
      <c r="BK603" s="35">
        <v>117.8</v>
      </c>
      <c r="BL603" s="35">
        <v>117.4</v>
      </c>
      <c r="BM603" s="35">
        <v>115.9</v>
      </c>
      <c r="BN603" s="35">
        <v>116.1</v>
      </c>
      <c r="BO603" s="35">
        <v>110.8</v>
      </c>
      <c r="BP603" s="35">
        <v>110.8</v>
      </c>
      <c r="BQ603" s="35">
        <v>110.8</v>
      </c>
      <c r="BR603" s="35">
        <v>110.8</v>
      </c>
      <c r="BS603" s="35">
        <v>110.8</v>
      </c>
      <c r="BT603" s="35">
        <v>110.8</v>
      </c>
      <c r="BU603" s="35">
        <v>110.8</v>
      </c>
      <c r="BV603" s="35">
        <v>110.8</v>
      </c>
      <c r="BW603" s="35">
        <v>110.8</v>
      </c>
      <c r="BX603" s="35">
        <v>111.9</v>
      </c>
      <c r="BY603" s="35">
        <v>113.5</v>
      </c>
      <c r="BZ603" s="35">
        <v>114.5</v>
      </c>
      <c r="CA603" s="35">
        <v>115.7</v>
      </c>
      <c r="CB603" s="35">
        <v>116.9</v>
      </c>
      <c r="CC603" s="35">
        <v>117.8</v>
      </c>
      <c r="CD603" s="35">
        <v>116.5</v>
      </c>
      <c r="CE603" s="35">
        <v>116.5</v>
      </c>
      <c r="CF603" s="35">
        <v>116.6</v>
      </c>
      <c r="CG603" s="35">
        <v>116.1</v>
      </c>
      <c r="CH603" s="35">
        <v>117.9</v>
      </c>
      <c r="CI603" s="35">
        <v>118.7</v>
      </c>
      <c r="CJ603" s="35">
        <v>118.7</v>
      </c>
      <c r="CK603" s="35">
        <v>118.7</v>
      </c>
      <c r="CL603" s="35">
        <v>118.5</v>
      </c>
    </row>
    <row r="604" spans="1:90">
      <c r="A604" s="43" t="s">
        <v>1235</v>
      </c>
      <c r="B604" s="43" t="s">
        <v>1236</v>
      </c>
      <c r="C604" s="34">
        <v>1.5720000000000001E-2</v>
      </c>
      <c r="D604" s="35">
        <v>97.5</v>
      </c>
      <c r="E604" s="35">
        <v>97.5</v>
      </c>
      <c r="F604" s="35">
        <v>97.5</v>
      </c>
      <c r="G604" s="35">
        <v>97.5</v>
      </c>
      <c r="H604" s="35">
        <v>97.5</v>
      </c>
      <c r="I604" s="35">
        <v>97.5</v>
      </c>
      <c r="J604" s="35">
        <v>97.5</v>
      </c>
      <c r="K604" s="35">
        <v>97.5</v>
      </c>
      <c r="L604" s="35">
        <v>97.5</v>
      </c>
      <c r="M604" s="35">
        <v>97.5</v>
      </c>
      <c r="N604" s="35">
        <v>97.5</v>
      </c>
      <c r="O604" s="35">
        <v>97.5</v>
      </c>
      <c r="P604" s="35">
        <v>97.5</v>
      </c>
      <c r="Q604" s="35">
        <v>97.5</v>
      </c>
      <c r="R604" s="35">
        <v>97.5</v>
      </c>
      <c r="S604" s="35">
        <v>97.5</v>
      </c>
      <c r="T604" s="35">
        <v>97.5</v>
      </c>
      <c r="U604" s="35">
        <v>97.5</v>
      </c>
      <c r="V604" s="35">
        <v>97.5</v>
      </c>
      <c r="W604" s="35">
        <v>97.5</v>
      </c>
      <c r="X604" s="35">
        <v>97.5</v>
      </c>
      <c r="Y604" s="35">
        <v>97.5</v>
      </c>
      <c r="Z604" s="35">
        <v>97.5</v>
      </c>
      <c r="AA604" s="35">
        <v>97.5</v>
      </c>
      <c r="AB604" s="35">
        <v>96.6</v>
      </c>
      <c r="AC604" s="35">
        <v>96.6</v>
      </c>
      <c r="AD604" s="35">
        <v>96.6</v>
      </c>
      <c r="AE604" s="35">
        <v>96.6</v>
      </c>
      <c r="AF604" s="35">
        <v>96.6</v>
      </c>
      <c r="AG604" s="35">
        <v>96.6</v>
      </c>
      <c r="AH604" s="35">
        <v>96.6</v>
      </c>
      <c r="AI604" s="35">
        <v>96.6</v>
      </c>
      <c r="AJ604" s="35">
        <v>96.3</v>
      </c>
      <c r="AK604" s="35">
        <v>95.2</v>
      </c>
      <c r="AL604" s="35">
        <v>97.2</v>
      </c>
      <c r="AM604" s="35">
        <v>97.2</v>
      </c>
      <c r="AN604" s="35">
        <v>97.2</v>
      </c>
      <c r="AO604" s="35">
        <v>97.2</v>
      </c>
      <c r="AP604" s="35">
        <v>96.6</v>
      </c>
      <c r="AQ604" s="35">
        <v>96.6</v>
      </c>
      <c r="AR604" s="35">
        <v>96.6</v>
      </c>
      <c r="AS604" s="35">
        <v>96.6</v>
      </c>
      <c r="AT604" s="35">
        <v>96.6</v>
      </c>
      <c r="AU604" s="35">
        <v>96.6</v>
      </c>
      <c r="AV604" s="35">
        <v>96.6</v>
      </c>
      <c r="AW604" s="35">
        <v>96.6</v>
      </c>
      <c r="AX604" s="35">
        <v>96.6</v>
      </c>
      <c r="AY604" s="35">
        <v>95.5</v>
      </c>
      <c r="AZ604" s="35">
        <v>95.5</v>
      </c>
      <c r="BA604" s="35">
        <v>95.5</v>
      </c>
      <c r="BB604" s="35">
        <v>94.9</v>
      </c>
      <c r="BC604" s="35">
        <v>94.9</v>
      </c>
      <c r="BD604" s="35">
        <v>94.9</v>
      </c>
      <c r="BE604" s="35">
        <v>94.9</v>
      </c>
      <c r="BF604" s="35">
        <v>94.9</v>
      </c>
      <c r="BG604" s="35">
        <v>94.9</v>
      </c>
      <c r="BH604" s="35">
        <v>94.9</v>
      </c>
      <c r="BI604" s="35">
        <v>96.9</v>
      </c>
      <c r="BJ604" s="35">
        <v>96.9</v>
      </c>
      <c r="BK604" s="35">
        <v>96.9</v>
      </c>
      <c r="BL604" s="35">
        <v>96.9</v>
      </c>
      <c r="BM604" s="35">
        <v>96.9</v>
      </c>
      <c r="BN604" s="35">
        <v>96.9</v>
      </c>
      <c r="BO604" s="35">
        <v>97.5</v>
      </c>
      <c r="BP604" s="35">
        <v>97.5</v>
      </c>
      <c r="BQ604" s="35">
        <v>97.5</v>
      </c>
      <c r="BR604" s="35">
        <v>97.5</v>
      </c>
      <c r="BS604" s="35">
        <v>97.5</v>
      </c>
      <c r="BT604" s="35">
        <v>97.5</v>
      </c>
      <c r="BU604" s="35">
        <v>97.5</v>
      </c>
      <c r="BV604" s="35">
        <v>97.5</v>
      </c>
      <c r="BW604" s="35">
        <v>97.5</v>
      </c>
      <c r="BX604" s="35">
        <v>97.5</v>
      </c>
      <c r="BY604" s="35">
        <v>97.5</v>
      </c>
      <c r="BZ604" s="35">
        <v>97.5</v>
      </c>
      <c r="CA604" s="35">
        <v>97.5</v>
      </c>
      <c r="CB604" s="35">
        <v>97.5</v>
      </c>
      <c r="CC604" s="35">
        <v>97.5</v>
      </c>
      <c r="CD604" s="35">
        <v>97.5</v>
      </c>
      <c r="CE604" s="35">
        <v>97.5</v>
      </c>
      <c r="CF604" s="35">
        <v>97.5</v>
      </c>
      <c r="CG604" s="35">
        <v>97.5</v>
      </c>
      <c r="CH604" s="35">
        <v>97.5</v>
      </c>
      <c r="CI604" s="35">
        <v>97.5</v>
      </c>
      <c r="CJ604" s="35">
        <v>97.5</v>
      </c>
      <c r="CK604" s="35">
        <v>97.5</v>
      </c>
      <c r="CL604" s="35">
        <v>97.5</v>
      </c>
    </row>
    <row r="605" spans="1:90">
      <c r="A605" s="43" t="s">
        <v>1237</v>
      </c>
      <c r="B605" s="43" t="s">
        <v>1238</v>
      </c>
      <c r="C605" s="34">
        <v>4.0340000000000001E-2</v>
      </c>
      <c r="D605" s="35">
        <v>98.8</v>
      </c>
      <c r="E605" s="35">
        <v>99.2</v>
      </c>
      <c r="F605" s="35">
        <v>99.5</v>
      </c>
      <c r="G605" s="35">
        <v>99.5</v>
      </c>
      <c r="H605" s="35">
        <v>101.9</v>
      </c>
      <c r="I605" s="35">
        <v>99.8</v>
      </c>
      <c r="J605" s="35">
        <v>99.6</v>
      </c>
      <c r="K605" s="35">
        <v>99.3</v>
      </c>
      <c r="L605" s="35">
        <v>99.2</v>
      </c>
      <c r="M605" s="35">
        <v>98.1</v>
      </c>
      <c r="N605" s="35">
        <v>98.4</v>
      </c>
      <c r="O605" s="35">
        <v>100</v>
      </c>
      <c r="P605" s="35">
        <v>104.4</v>
      </c>
      <c r="Q605" s="35">
        <v>106.6</v>
      </c>
      <c r="R605" s="35">
        <v>107.3</v>
      </c>
      <c r="S605" s="35">
        <v>117.9</v>
      </c>
      <c r="T605" s="35">
        <v>120.1</v>
      </c>
      <c r="U605" s="35">
        <v>120.3</v>
      </c>
      <c r="V605" s="35">
        <v>104.4</v>
      </c>
      <c r="W605" s="35">
        <v>105.4</v>
      </c>
      <c r="X605" s="35">
        <v>114.2</v>
      </c>
      <c r="Y605" s="35">
        <v>109.9</v>
      </c>
      <c r="Z605" s="35">
        <v>118</v>
      </c>
      <c r="AA605" s="35">
        <v>109</v>
      </c>
      <c r="AB605" s="35">
        <v>111.7</v>
      </c>
      <c r="AC605" s="35">
        <v>123</v>
      </c>
      <c r="AD605" s="35">
        <v>111.9</v>
      </c>
      <c r="AE605" s="35">
        <v>119.1</v>
      </c>
      <c r="AF605" s="35">
        <v>112</v>
      </c>
      <c r="AG605" s="35">
        <v>110.4</v>
      </c>
      <c r="AH605" s="35">
        <v>111.6</v>
      </c>
      <c r="AI605" s="35">
        <v>107</v>
      </c>
      <c r="AJ605" s="35">
        <v>111</v>
      </c>
      <c r="AK605" s="35">
        <v>116.3</v>
      </c>
      <c r="AL605" s="35">
        <v>113.3</v>
      </c>
      <c r="AM605" s="35">
        <v>117.1</v>
      </c>
      <c r="AN605" s="35">
        <v>117.1</v>
      </c>
      <c r="AO605" s="35">
        <v>116.3</v>
      </c>
      <c r="AP605" s="35">
        <v>116.1</v>
      </c>
      <c r="AQ605" s="35">
        <v>116.9</v>
      </c>
      <c r="AR605" s="35">
        <v>118.4</v>
      </c>
      <c r="AS605" s="35">
        <v>120.3</v>
      </c>
      <c r="AT605" s="35">
        <v>120.3</v>
      </c>
      <c r="AU605" s="35">
        <v>121.1</v>
      </c>
      <c r="AV605" s="35">
        <v>122.1</v>
      </c>
      <c r="AW605" s="35">
        <v>122</v>
      </c>
      <c r="AX605" s="35">
        <v>121</v>
      </c>
      <c r="AY605" s="35">
        <v>121</v>
      </c>
      <c r="AZ605" s="35">
        <v>115.3</v>
      </c>
      <c r="BA605" s="35">
        <v>111.5</v>
      </c>
      <c r="BB605" s="35">
        <v>108</v>
      </c>
      <c r="BC605" s="35">
        <v>110.2</v>
      </c>
      <c r="BD605" s="35">
        <v>108.3</v>
      </c>
      <c r="BE605" s="35">
        <v>106.6</v>
      </c>
      <c r="BF605" s="35">
        <v>106.6</v>
      </c>
      <c r="BG605" s="35">
        <v>104.9</v>
      </c>
      <c r="BH605" s="35">
        <v>106.5</v>
      </c>
      <c r="BI605" s="35">
        <v>107.2</v>
      </c>
      <c r="BJ605" s="35">
        <v>105.5</v>
      </c>
      <c r="BK605" s="35">
        <v>106.5</v>
      </c>
      <c r="BL605" s="35">
        <v>108.8</v>
      </c>
      <c r="BM605" s="35">
        <v>109.4</v>
      </c>
      <c r="BN605" s="35">
        <v>109.9</v>
      </c>
      <c r="BO605" s="35">
        <v>112.3</v>
      </c>
      <c r="BP605" s="35">
        <v>112.4</v>
      </c>
      <c r="BQ605" s="35">
        <v>112.4</v>
      </c>
      <c r="BR605" s="35">
        <v>112.4</v>
      </c>
      <c r="BS605" s="35">
        <v>112.4</v>
      </c>
      <c r="BT605" s="35">
        <v>112.4</v>
      </c>
      <c r="BU605" s="35">
        <v>112.4</v>
      </c>
      <c r="BV605" s="35">
        <v>112.4</v>
      </c>
      <c r="BW605" s="35">
        <v>112.4</v>
      </c>
      <c r="BX605" s="35">
        <v>112.4</v>
      </c>
      <c r="BY605" s="35">
        <v>114.8</v>
      </c>
      <c r="BZ605" s="35">
        <v>116.9</v>
      </c>
      <c r="CA605" s="35">
        <v>120.3</v>
      </c>
      <c r="CB605" s="35">
        <v>123.2</v>
      </c>
      <c r="CC605" s="35">
        <v>122.8</v>
      </c>
      <c r="CD605" s="35">
        <v>122.5</v>
      </c>
      <c r="CE605" s="35">
        <v>121.9</v>
      </c>
      <c r="CF605" s="35">
        <v>122.7</v>
      </c>
      <c r="CG605" s="35">
        <v>122.7</v>
      </c>
      <c r="CH605" s="35">
        <v>122.7</v>
      </c>
      <c r="CI605" s="35">
        <v>122.7</v>
      </c>
      <c r="CJ605" s="35">
        <v>123.4</v>
      </c>
      <c r="CK605" s="35">
        <v>123.4</v>
      </c>
      <c r="CL605" s="35">
        <v>123.2</v>
      </c>
    </row>
    <row r="606" spans="1:90">
      <c r="A606" s="43" t="s">
        <v>1239</v>
      </c>
      <c r="B606" s="43" t="s">
        <v>1240</v>
      </c>
      <c r="C606" s="34">
        <v>5.9249999999999997E-2</v>
      </c>
      <c r="D606" s="35">
        <v>104.7</v>
      </c>
      <c r="E606" s="35">
        <v>104.4</v>
      </c>
      <c r="F606" s="35">
        <v>104</v>
      </c>
      <c r="G606" s="35">
        <v>112.4</v>
      </c>
      <c r="H606" s="35">
        <v>112.4</v>
      </c>
      <c r="I606" s="35">
        <v>113.6</v>
      </c>
      <c r="J606" s="35">
        <v>112.4</v>
      </c>
      <c r="K606" s="35">
        <v>112.4</v>
      </c>
      <c r="L606" s="35">
        <v>112.8</v>
      </c>
      <c r="M606" s="35">
        <v>112.8</v>
      </c>
      <c r="N606" s="35">
        <v>114</v>
      </c>
      <c r="O606" s="35">
        <v>117.1</v>
      </c>
      <c r="P606" s="35">
        <v>125.7</v>
      </c>
      <c r="Q606" s="35">
        <v>125.9</v>
      </c>
      <c r="R606" s="35">
        <v>127.7</v>
      </c>
      <c r="S606" s="35">
        <v>133.69999999999999</v>
      </c>
      <c r="T606" s="35">
        <v>137.80000000000001</v>
      </c>
      <c r="U606" s="35">
        <v>138.80000000000001</v>
      </c>
      <c r="V606" s="35">
        <v>136.6</v>
      </c>
      <c r="W606" s="35">
        <v>136.6</v>
      </c>
      <c r="X606" s="35">
        <v>134.80000000000001</v>
      </c>
      <c r="Y606" s="35">
        <v>136.1</v>
      </c>
      <c r="Z606" s="35">
        <v>138.69999999999999</v>
      </c>
      <c r="AA606" s="35">
        <v>138.80000000000001</v>
      </c>
      <c r="AB606" s="35">
        <v>139.80000000000001</v>
      </c>
      <c r="AC606" s="35">
        <v>138.9</v>
      </c>
      <c r="AD606" s="35">
        <v>137.9</v>
      </c>
      <c r="AE606" s="35">
        <v>133.69999999999999</v>
      </c>
      <c r="AF606" s="35">
        <v>132.19999999999999</v>
      </c>
      <c r="AG606" s="35">
        <v>130.19999999999999</v>
      </c>
      <c r="AH606" s="35">
        <v>130.1</v>
      </c>
      <c r="AI606" s="35">
        <v>128.80000000000001</v>
      </c>
      <c r="AJ606" s="35">
        <v>126.7</v>
      </c>
      <c r="AK606" s="35">
        <v>126.4</v>
      </c>
      <c r="AL606" s="35">
        <v>126.8</v>
      </c>
      <c r="AM606" s="35">
        <v>127.2</v>
      </c>
      <c r="AN606" s="35">
        <v>125.4</v>
      </c>
      <c r="AO606" s="35">
        <v>128.1</v>
      </c>
      <c r="AP606" s="35">
        <v>134.9</v>
      </c>
      <c r="AQ606" s="35">
        <v>134.19999999999999</v>
      </c>
      <c r="AR606" s="35">
        <v>134.9</v>
      </c>
      <c r="AS606" s="35">
        <v>134.9</v>
      </c>
      <c r="AT606" s="35">
        <v>134.9</v>
      </c>
      <c r="AU606" s="35">
        <v>134.9</v>
      </c>
      <c r="AV606" s="35">
        <v>134.9</v>
      </c>
      <c r="AW606" s="35">
        <v>134.9</v>
      </c>
      <c r="AX606" s="35">
        <v>134.9</v>
      </c>
      <c r="AY606" s="35">
        <v>134.9</v>
      </c>
      <c r="AZ606" s="35">
        <v>106.8</v>
      </c>
      <c r="BA606" s="35">
        <v>105.4</v>
      </c>
      <c r="BB606" s="35">
        <v>106.1</v>
      </c>
      <c r="BC606" s="35">
        <v>104.4</v>
      </c>
      <c r="BD606" s="35">
        <v>104.5</v>
      </c>
      <c r="BE606" s="35">
        <v>107.3</v>
      </c>
      <c r="BF606" s="35">
        <v>109.2</v>
      </c>
      <c r="BG606" s="35">
        <v>117</v>
      </c>
      <c r="BH606" s="35">
        <v>115.1</v>
      </c>
      <c r="BI606" s="35">
        <v>118.4</v>
      </c>
      <c r="BJ606" s="35">
        <v>115.1</v>
      </c>
      <c r="BK606" s="35">
        <v>117.9</v>
      </c>
      <c r="BL606" s="35">
        <v>123</v>
      </c>
      <c r="BM606" s="35">
        <v>123.8</v>
      </c>
      <c r="BN606" s="35">
        <v>129.6</v>
      </c>
      <c r="BO606" s="35">
        <v>147.69999999999999</v>
      </c>
      <c r="BP606" s="35">
        <v>158.19999999999999</v>
      </c>
      <c r="BQ606" s="35">
        <v>145.19999999999999</v>
      </c>
      <c r="BR606" s="35">
        <v>147.69999999999999</v>
      </c>
      <c r="BS606" s="35">
        <v>147.69999999999999</v>
      </c>
      <c r="BT606" s="35">
        <v>147.69999999999999</v>
      </c>
      <c r="BU606" s="35">
        <v>147.69999999999999</v>
      </c>
      <c r="BV606" s="35">
        <v>147.69999999999999</v>
      </c>
      <c r="BW606" s="35">
        <v>147.69999999999999</v>
      </c>
      <c r="BX606" s="35">
        <v>112.4</v>
      </c>
      <c r="BY606" s="35">
        <v>113.4</v>
      </c>
      <c r="BZ606" s="35">
        <v>113.9</v>
      </c>
      <c r="CA606" s="35">
        <v>114.6</v>
      </c>
      <c r="CB606" s="35">
        <v>115.1</v>
      </c>
      <c r="CC606" s="35">
        <v>114.1</v>
      </c>
      <c r="CD606" s="35">
        <v>110.3</v>
      </c>
      <c r="CE606" s="35">
        <v>109.1</v>
      </c>
      <c r="CF606" s="35">
        <v>110.3</v>
      </c>
      <c r="CG606" s="35">
        <v>110.5</v>
      </c>
      <c r="CH606" s="35">
        <v>111.3</v>
      </c>
      <c r="CI606" s="35">
        <v>117.6</v>
      </c>
      <c r="CJ606" s="35">
        <v>120.4</v>
      </c>
      <c r="CK606" s="35">
        <v>122.1</v>
      </c>
      <c r="CL606" s="35">
        <v>123.1</v>
      </c>
    </row>
    <row r="607" spans="1:90">
      <c r="A607" s="43" t="s">
        <v>1241</v>
      </c>
      <c r="B607" s="43" t="s">
        <v>1242</v>
      </c>
      <c r="C607" s="34">
        <v>0.51476999999999995</v>
      </c>
      <c r="D607" s="35">
        <v>103.3</v>
      </c>
      <c r="E607" s="35">
        <v>105.2</v>
      </c>
      <c r="F607" s="35">
        <v>106.4</v>
      </c>
      <c r="G607" s="35">
        <v>108.5</v>
      </c>
      <c r="H607" s="35">
        <v>108.4</v>
      </c>
      <c r="I607" s="35">
        <v>110</v>
      </c>
      <c r="J607" s="35">
        <v>110.3</v>
      </c>
      <c r="K607" s="35">
        <v>110.2</v>
      </c>
      <c r="L607" s="35">
        <v>110.9</v>
      </c>
      <c r="M607" s="35">
        <v>113.3</v>
      </c>
      <c r="N607" s="35">
        <v>115.2</v>
      </c>
      <c r="O607" s="35">
        <v>119.2</v>
      </c>
      <c r="P607" s="35">
        <v>123.3</v>
      </c>
      <c r="Q607" s="35">
        <v>125.8</v>
      </c>
      <c r="R607" s="35">
        <v>127.3</v>
      </c>
      <c r="S607" s="35">
        <v>140.1</v>
      </c>
      <c r="T607" s="35">
        <v>150.5</v>
      </c>
      <c r="U607" s="35">
        <v>152.19999999999999</v>
      </c>
      <c r="V607" s="35">
        <v>157.69999999999999</v>
      </c>
      <c r="W607" s="35">
        <v>164.8</v>
      </c>
      <c r="X607" s="35">
        <v>169.3</v>
      </c>
      <c r="Y607" s="35">
        <v>172.7</v>
      </c>
      <c r="Z607" s="35">
        <v>174.3</v>
      </c>
      <c r="AA607" s="35">
        <v>173.7</v>
      </c>
      <c r="AB607" s="35">
        <v>175.9</v>
      </c>
      <c r="AC607" s="35">
        <v>173.9</v>
      </c>
      <c r="AD607" s="35">
        <v>175.9</v>
      </c>
      <c r="AE607" s="35">
        <v>177.9</v>
      </c>
      <c r="AF607" s="35">
        <v>178.8</v>
      </c>
      <c r="AG607" s="35">
        <v>176.8</v>
      </c>
      <c r="AH607" s="35">
        <v>177.8</v>
      </c>
      <c r="AI607" s="35">
        <v>178.1</v>
      </c>
      <c r="AJ607" s="35">
        <v>177.9</v>
      </c>
      <c r="AK607" s="35">
        <v>178.2</v>
      </c>
      <c r="AL607" s="35">
        <v>176.3</v>
      </c>
      <c r="AM607" s="35">
        <v>173.2</v>
      </c>
      <c r="AN607" s="35">
        <v>174.8</v>
      </c>
      <c r="AO607" s="35">
        <v>177.3</v>
      </c>
      <c r="AP607" s="35">
        <v>177.1</v>
      </c>
      <c r="AQ607" s="35">
        <v>178.6</v>
      </c>
      <c r="AR607" s="35">
        <v>178.4</v>
      </c>
      <c r="AS607" s="35">
        <v>177.9</v>
      </c>
      <c r="AT607" s="35">
        <v>177.9</v>
      </c>
      <c r="AU607" s="35">
        <v>177.8</v>
      </c>
      <c r="AV607" s="35">
        <v>177.7</v>
      </c>
      <c r="AW607" s="35">
        <v>179.3</v>
      </c>
      <c r="AX607" s="35">
        <v>175</v>
      </c>
      <c r="AY607" s="35">
        <v>171.2</v>
      </c>
      <c r="AZ607" s="35">
        <v>160.80000000000001</v>
      </c>
      <c r="BA607" s="35">
        <v>160.1</v>
      </c>
      <c r="BB607" s="35">
        <v>159.4</v>
      </c>
      <c r="BC607" s="35">
        <v>159.80000000000001</v>
      </c>
      <c r="BD607" s="35">
        <v>161.19999999999999</v>
      </c>
      <c r="BE607" s="35">
        <v>162</v>
      </c>
      <c r="BF607" s="35">
        <v>163.9</v>
      </c>
      <c r="BG607" s="35">
        <v>167.2</v>
      </c>
      <c r="BH607" s="35">
        <v>169.5</v>
      </c>
      <c r="BI607" s="35">
        <v>167.6</v>
      </c>
      <c r="BJ607" s="35">
        <v>169.1</v>
      </c>
      <c r="BK607" s="35">
        <v>170</v>
      </c>
      <c r="BL607" s="35">
        <v>177.5</v>
      </c>
      <c r="BM607" s="35">
        <v>181.8</v>
      </c>
      <c r="BN607" s="35">
        <v>178.1</v>
      </c>
      <c r="BO607" s="35">
        <v>180.1</v>
      </c>
      <c r="BP607" s="35">
        <v>178.7</v>
      </c>
      <c r="BQ607" s="35">
        <v>178.2</v>
      </c>
      <c r="BR607" s="35">
        <v>178.2</v>
      </c>
      <c r="BS607" s="35">
        <v>178.2</v>
      </c>
      <c r="BT607" s="35">
        <v>178</v>
      </c>
      <c r="BU607" s="35">
        <v>178.2</v>
      </c>
      <c r="BV607" s="35">
        <v>177.6</v>
      </c>
      <c r="BW607" s="35">
        <v>178.5</v>
      </c>
      <c r="BX607" s="35">
        <v>180.8</v>
      </c>
      <c r="BY607" s="35">
        <v>182.9</v>
      </c>
      <c r="BZ607" s="35">
        <v>182.4</v>
      </c>
      <c r="CA607" s="35">
        <v>184.2</v>
      </c>
      <c r="CB607" s="35">
        <v>183</v>
      </c>
      <c r="CC607" s="35">
        <v>183.5</v>
      </c>
      <c r="CD607" s="35">
        <v>185.9</v>
      </c>
      <c r="CE607" s="35">
        <v>186.2</v>
      </c>
      <c r="CF607" s="35">
        <v>185.6</v>
      </c>
      <c r="CG607" s="35">
        <v>184.6</v>
      </c>
      <c r="CH607" s="35">
        <v>184.6</v>
      </c>
      <c r="CI607" s="35">
        <v>185.4</v>
      </c>
      <c r="CJ607" s="35">
        <v>184.3</v>
      </c>
      <c r="CK607" s="35">
        <v>184.2</v>
      </c>
      <c r="CL607" s="35">
        <v>184.8</v>
      </c>
    </row>
    <row r="608" spans="1:90">
      <c r="A608" s="43" t="s">
        <v>1243</v>
      </c>
      <c r="B608" s="43" t="s">
        <v>1244</v>
      </c>
      <c r="C608" s="34">
        <v>0.14717</v>
      </c>
      <c r="D608" s="35">
        <v>102.5</v>
      </c>
      <c r="E608" s="35">
        <v>104.6</v>
      </c>
      <c r="F608" s="35">
        <v>106.1</v>
      </c>
      <c r="G608" s="35">
        <v>103.9</v>
      </c>
      <c r="H608" s="35">
        <v>103.1</v>
      </c>
      <c r="I608" s="35">
        <v>103.7</v>
      </c>
      <c r="J608" s="35">
        <v>106.2</v>
      </c>
      <c r="K608" s="35">
        <v>106.8</v>
      </c>
      <c r="L608" s="35">
        <v>108.3</v>
      </c>
      <c r="M608" s="35">
        <v>110</v>
      </c>
      <c r="N608" s="35">
        <v>113.5</v>
      </c>
      <c r="O608" s="35">
        <v>115.4</v>
      </c>
      <c r="P608" s="35">
        <v>116</v>
      </c>
      <c r="Q608" s="35">
        <v>118.2</v>
      </c>
      <c r="R608" s="35">
        <v>121.1</v>
      </c>
      <c r="S608" s="35">
        <v>135.9</v>
      </c>
      <c r="T608" s="35">
        <v>150</v>
      </c>
      <c r="U608" s="35">
        <v>152.30000000000001</v>
      </c>
      <c r="V608" s="35">
        <v>158.4</v>
      </c>
      <c r="W608" s="35">
        <v>165.8</v>
      </c>
      <c r="X608" s="35">
        <v>165.6</v>
      </c>
      <c r="Y608" s="35">
        <v>163.6</v>
      </c>
      <c r="Z608" s="35">
        <v>168.9</v>
      </c>
      <c r="AA608" s="35">
        <v>169.7</v>
      </c>
      <c r="AB608" s="35">
        <v>171.6</v>
      </c>
      <c r="AC608" s="35">
        <v>168.6</v>
      </c>
      <c r="AD608" s="35">
        <v>170.9</v>
      </c>
      <c r="AE608" s="35">
        <v>179.7</v>
      </c>
      <c r="AF608" s="35">
        <v>178.2</v>
      </c>
      <c r="AG608" s="35">
        <v>175.3</v>
      </c>
      <c r="AH608" s="35">
        <v>177.2</v>
      </c>
      <c r="AI608" s="35">
        <v>178.9</v>
      </c>
      <c r="AJ608" s="35">
        <v>178.6</v>
      </c>
      <c r="AK608" s="35">
        <v>179</v>
      </c>
      <c r="AL608" s="35">
        <v>177.2</v>
      </c>
      <c r="AM608" s="35">
        <v>174</v>
      </c>
      <c r="AN608" s="35">
        <v>180.8</v>
      </c>
      <c r="AO608" s="35">
        <v>188.1</v>
      </c>
      <c r="AP608" s="35">
        <v>182.9</v>
      </c>
      <c r="AQ608" s="35">
        <v>186.9</v>
      </c>
      <c r="AR608" s="35">
        <v>187.4</v>
      </c>
      <c r="AS608" s="35">
        <v>188.1</v>
      </c>
      <c r="AT608" s="35">
        <v>188.1</v>
      </c>
      <c r="AU608" s="35">
        <v>188.1</v>
      </c>
      <c r="AV608" s="35">
        <v>188.7</v>
      </c>
      <c r="AW608" s="35">
        <v>188.3</v>
      </c>
      <c r="AX608" s="35">
        <v>182.5</v>
      </c>
      <c r="AY608" s="35">
        <v>182.5</v>
      </c>
      <c r="AZ608" s="35">
        <v>182.5</v>
      </c>
      <c r="BA608" s="35">
        <v>182.5</v>
      </c>
      <c r="BB608" s="35">
        <v>182.5</v>
      </c>
      <c r="BC608" s="35">
        <v>181</v>
      </c>
      <c r="BD608" s="35">
        <v>181</v>
      </c>
      <c r="BE608" s="35">
        <v>181</v>
      </c>
      <c r="BF608" s="35">
        <v>180.3</v>
      </c>
      <c r="BG608" s="35">
        <v>182.3</v>
      </c>
      <c r="BH608" s="35">
        <v>183</v>
      </c>
      <c r="BI608" s="35">
        <v>175.6</v>
      </c>
      <c r="BJ608" s="35">
        <v>178.3</v>
      </c>
      <c r="BK608" s="35">
        <v>177.3</v>
      </c>
      <c r="BL608" s="35">
        <v>180.2</v>
      </c>
      <c r="BM608" s="35">
        <v>175.1</v>
      </c>
      <c r="BN608" s="35">
        <v>176.3</v>
      </c>
      <c r="BO608" s="35">
        <v>176.4</v>
      </c>
      <c r="BP608" s="35">
        <v>175.1</v>
      </c>
      <c r="BQ608" s="35">
        <v>175.1</v>
      </c>
      <c r="BR608" s="35">
        <v>175.1</v>
      </c>
      <c r="BS608" s="35">
        <v>175.1</v>
      </c>
      <c r="BT608" s="35">
        <v>175.1</v>
      </c>
      <c r="BU608" s="35">
        <v>175.1</v>
      </c>
      <c r="BV608" s="35">
        <v>175.1</v>
      </c>
      <c r="BW608" s="35">
        <v>175.1</v>
      </c>
      <c r="BX608" s="35">
        <v>176.9</v>
      </c>
      <c r="BY608" s="35">
        <v>181.9</v>
      </c>
      <c r="BZ608" s="35">
        <v>181.9</v>
      </c>
      <c r="CA608" s="35">
        <v>180.1</v>
      </c>
      <c r="CB608" s="35">
        <v>177.4</v>
      </c>
      <c r="CC608" s="35">
        <v>177.4</v>
      </c>
      <c r="CD608" s="35">
        <v>179.4</v>
      </c>
      <c r="CE608" s="35">
        <v>179.4</v>
      </c>
      <c r="CF608" s="35">
        <v>179.8</v>
      </c>
      <c r="CG608" s="35">
        <v>179.8</v>
      </c>
      <c r="CH608" s="35">
        <v>179.8</v>
      </c>
      <c r="CI608" s="35">
        <v>179.8</v>
      </c>
      <c r="CJ608" s="35">
        <v>178.8</v>
      </c>
      <c r="CK608" s="35">
        <v>177.4</v>
      </c>
      <c r="CL608" s="35">
        <v>178.3</v>
      </c>
    </row>
    <row r="609" spans="1:90">
      <c r="A609" s="43" t="s">
        <v>1245</v>
      </c>
      <c r="B609" s="43" t="s">
        <v>1246</v>
      </c>
      <c r="C609" s="34">
        <v>5.0439999999999999E-2</v>
      </c>
      <c r="D609" s="35">
        <v>105.6</v>
      </c>
      <c r="E609" s="35">
        <v>112.2</v>
      </c>
      <c r="F609" s="35">
        <v>113.5</v>
      </c>
      <c r="G609" s="35">
        <v>119.8</v>
      </c>
      <c r="H609" s="35">
        <v>117.3</v>
      </c>
      <c r="I609" s="35">
        <v>126.4</v>
      </c>
      <c r="J609" s="35">
        <v>126.6</v>
      </c>
      <c r="K609" s="35">
        <v>131.80000000000001</v>
      </c>
      <c r="L609" s="35">
        <v>136.4</v>
      </c>
      <c r="M609" s="35">
        <v>141.5</v>
      </c>
      <c r="N609" s="35">
        <v>131.80000000000001</v>
      </c>
      <c r="O609" s="35">
        <v>146.19999999999999</v>
      </c>
      <c r="P609" s="35">
        <v>150.30000000000001</v>
      </c>
      <c r="Q609" s="35">
        <v>148</v>
      </c>
      <c r="R609" s="35">
        <v>157.30000000000001</v>
      </c>
      <c r="S609" s="35">
        <v>171.1</v>
      </c>
      <c r="T609" s="35">
        <v>203.7</v>
      </c>
      <c r="U609" s="35">
        <v>201.7</v>
      </c>
      <c r="V609" s="35">
        <v>202</v>
      </c>
      <c r="W609" s="35">
        <v>206.7</v>
      </c>
      <c r="X609" s="35">
        <v>205.5</v>
      </c>
      <c r="Y609" s="35">
        <v>207.4</v>
      </c>
      <c r="Z609" s="35">
        <v>205.6</v>
      </c>
      <c r="AA609" s="35">
        <v>202.4</v>
      </c>
      <c r="AB609" s="35">
        <v>207.8</v>
      </c>
      <c r="AC609" s="35">
        <v>200.6</v>
      </c>
      <c r="AD609" s="35">
        <v>199.9</v>
      </c>
      <c r="AE609" s="35">
        <v>203.8</v>
      </c>
      <c r="AF609" s="35">
        <v>207.1</v>
      </c>
      <c r="AG609" s="35">
        <v>196.4</v>
      </c>
      <c r="AH609" s="35">
        <v>196.9</v>
      </c>
      <c r="AI609" s="35">
        <v>196</v>
      </c>
      <c r="AJ609" s="35">
        <v>197.4</v>
      </c>
      <c r="AK609" s="35">
        <v>199.2</v>
      </c>
      <c r="AL609" s="35">
        <v>197.9</v>
      </c>
      <c r="AM609" s="35">
        <v>192.3</v>
      </c>
      <c r="AN609" s="35">
        <v>188.7</v>
      </c>
      <c r="AO609" s="35">
        <v>188.7</v>
      </c>
      <c r="AP609" s="35">
        <v>188.7</v>
      </c>
      <c r="AQ609" s="35">
        <v>192.3</v>
      </c>
      <c r="AR609" s="35">
        <v>191.8</v>
      </c>
      <c r="AS609" s="35">
        <v>191.4</v>
      </c>
      <c r="AT609" s="35">
        <v>190.9</v>
      </c>
      <c r="AU609" s="35">
        <v>190.5</v>
      </c>
      <c r="AV609" s="35">
        <v>190.5</v>
      </c>
      <c r="AW609" s="35">
        <v>190.5</v>
      </c>
      <c r="AX609" s="35">
        <v>190.5</v>
      </c>
      <c r="AY609" s="35">
        <v>190.5</v>
      </c>
      <c r="AZ609" s="35">
        <v>165.5</v>
      </c>
      <c r="BA609" s="35">
        <v>162.1</v>
      </c>
      <c r="BB609" s="35">
        <v>162</v>
      </c>
      <c r="BC609" s="35">
        <v>169.5</v>
      </c>
      <c r="BD609" s="35">
        <v>169.5</v>
      </c>
      <c r="BE609" s="35">
        <v>171.2</v>
      </c>
      <c r="BF609" s="35">
        <v>176.2</v>
      </c>
      <c r="BG609" s="35">
        <v>176.5</v>
      </c>
      <c r="BH609" s="35">
        <v>177.9</v>
      </c>
      <c r="BI609" s="35">
        <v>178.6</v>
      </c>
      <c r="BJ609" s="35">
        <v>181.2</v>
      </c>
      <c r="BK609" s="35">
        <v>182.8</v>
      </c>
      <c r="BL609" s="35">
        <v>230</v>
      </c>
      <c r="BM609" s="35">
        <v>230.5</v>
      </c>
      <c r="BN609" s="35">
        <v>232.3</v>
      </c>
      <c r="BO609" s="35">
        <v>240</v>
      </c>
      <c r="BP609" s="35">
        <v>234.2</v>
      </c>
      <c r="BQ609" s="35">
        <v>234.2</v>
      </c>
      <c r="BR609" s="35">
        <v>234.2</v>
      </c>
      <c r="BS609" s="35">
        <v>234.2</v>
      </c>
      <c r="BT609" s="35">
        <v>234.2</v>
      </c>
      <c r="BU609" s="35">
        <v>234.2</v>
      </c>
      <c r="BV609" s="35">
        <v>234.2</v>
      </c>
      <c r="BW609" s="35">
        <v>236.4</v>
      </c>
      <c r="BX609" s="35">
        <v>242.8</v>
      </c>
      <c r="BY609" s="35">
        <v>242.2</v>
      </c>
      <c r="BZ609" s="35">
        <v>242.2</v>
      </c>
      <c r="CA609" s="35">
        <v>256.10000000000002</v>
      </c>
      <c r="CB609" s="35">
        <v>259.60000000000002</v>
      </c>
      <c r="CC609" s="35">
        <v>259.60000000000002</v>
      </c>
      <c r="CD609" s="35">
        <v>284.3</v>
      </c>
      <c r="CE609" s="35">
        <v>284.39999999999998</v>
      </c>
      <c r="CF609" s="35">
        <v>284.39999999999998</v>
      </c>
      <c r="CG609" s="35">
        <v>284.39999999999998</v>
      </c>
      <c r="CH609" s="35">
        <v>280.60000000000002</v>
      </c>
      <c r="CI609" s="35">
        <v>279.39999999999998</v>
      </c>
      <c r="CJ609" s="35">
        <v>279.39999999999998</v>
      </c>
      <c r="CK609" s="35">
        <v>279.39999999999998</v>
      </c>
      <c r="CL609" s="35">
        <v>279.39999999999998</v>
      </c>
    </row>
    <row r="610" spans="1:90">
      <c r="A610" s="43" t="s">
        <v>1247</v>
      </c>
      <c r="B610" s="43" t="s">
        <v>1248</v>
      </c>
      <c r="C610" s="34">
        <v>0.14255999999999999</v>
      </c>
      <c r="D610" s="35">
        <v>104.3</v>
      </c>
      <c r="E610" s="35">
        <v>106.1</v>
      </c>
      <c r="F610" s="35">
        <v>107</v>
      </c>
      <c r="G610" s="35">
        <v>108.1</v>
      </c>
      <c r="H610" s="35">
        <v>108.6</v>
      </c>
      <c r="I610" s="35">
        <v>111.2</v>
      </c>
      <c r="J610" s="35">
        <v>111.5</v>
      </c>
      <c r="K610" s="35">
        <v>112.1</v>
      </c>
      <c r="L610" s="35">
        <v>112.8</v>
      </c>
      <c r="M610" s="35">
        <v>114.3</v>
      </c>
      <c r="N610" s="35">
        <v>119.8</v>
      </c>
      <c r="O610" s="35">
        <v>125.8</v>
      </c>
      <c r="P610" s="35">
        <v>134.5</v>
      </c>
      <c r="Q610" s="35">
        <v>136</v>
      </c>
      <c r="R610" s="35">
        <v>135.80000000000001</v>
      </c>
      <c r="S610" s="35">
        <v>152.80000000000001</v>
      </c>
      <c r="T610" s="35">
        <v>157.4</v>
      </c>
      <c r="U610" s="35">
        <v>157.6</v>
      </c>
      <c r="V610" s="35">
        <v>170</v>
      </c>
      <c r="W610" s="35">
        <v>182.8</v>
      </c>
      <c r="X610" s="35">
        <v>195.8</v>
      </c>
      <c r="Y610" s="35">
        <v>204</v>
      </c>
      <c r="Z610" s="35">
        <v>202</v>
      </c>
      <c r="AA610" s="35">
        <v>199.4</v>
      </c>
      <c r="AB610" s="35">
        <v>199.6</v>
      </c>
      <c r="AC610" s="35">
        <v>198.9</v>
      </c>
      <c r="AD610" s="35">
        <v>202.3</v>
      </c>
      <c r="AE610" s="35">
        <v>191.2</v>
      </c>
      <c r="AF610" s="35">
        <v>188.7</v>
      </c>
      <c r="AG610" s="35">
        <v>187.4</v>
      </c>
      <c r="AH610" s="35">
        <v>187.3</v>
      </c>
      <c r="AI610" s="35">
        <v>186.1</v>
      </c>
      <c r="AJ610" s="35">
        <v>186.7</v>
      </c>
      <c r="AK610" s="35">
        <v>186.6</v>
      </c>
      <c r="AL610" s="35">
        <v>183.9</v>
      </c>
      <c r="AM610" s="35">
        <v>181.6</v>
      </c>
      <c r="AN610" s="35">
        <v>181.8</v>
      </c>
      <c r="AO610" s="35">
        <v>180.6</v>
      </c>
      <c r="AP610" s="35">
        <v>182.6</v>
      </c>
      <c r="AQ610" s="35">
        <v>182.6</v>
      </c>
      <c r="AR610" s="35">
        <v>182.6</v>
      </c>
      <c r="AS610" s="35">
        <v>182.6</v>
      </c>
      <c r="AT610" s="35">
        <v>179.4</v>
      </c>
      <c r="AU610" s="35">
        <v>179.4</v>
      </c>
      <c r="AV610" s="35">
        <v>179.4</v>
      </c>
      <c r="AW610" s="35">
        <v>179.4</v>
      </c>
      <c r="AX610" s="35">
        <v>179.4</v>
      </c>
      <c r="AY610" s="35">
        <v>171.7</v>
      </c>
      <c r="AZ610" s="35">
        <v>142.19999999999999</v>
      </c>
      <c r="BA610" s="35">
        <v>143.6</v>
      </c>
      <c r="BB610" s="35">
        <v>139.5</v>
      </c>
      <c r="BC610" s="35">
        <v>139.5</v>
      </c>
      <c r="BD610" s="35">
        <v>145.19999999999999</v>
      </c>
      <c r="BE610" s="35">
        <v>148.1</v>
      </c>
      <c r="BF610" s="35">
        <v>151.4</v>
      </c>
      <c r="BG610" s="35">
        <v>156.69999999999999</v>
      </c>
      <c r="BH610" s="35">
        <v>161.69999999999999</v>
      </c>
      <c r="BI610" s="35">
        <v>162.4</v>
      </c>
      <c r="BJ610" s="35">
        <v>164.6</v>
      </c>
      <c r="BK610" s="35">
        <v>164.6</v>
      </c>
      <c r="BL610" s="35">
        <v>164.6</v>
      </c>
      <c r="BM610" s="35">
        <v>169.5</v>
      </c>
      <c r="BN610" s="35">
        <v>169.4</v>
      </c>
      <c r="BO610" s="35">
        <v>169.4</v>
      </c>
      <c r="BP610" s="35">
        <v>169.4</v>
      </c>
      <c r="BQ610" s="35">
        <v>169.4</v>
      </c>
      <c r="BR610" s="35">
        <v>169.4</v>
      </c>
      <c r="BS610" s="35">
        <v>169.4</v>
      </c>
      <c r="BT610" s="35">
        <v>169.4</v>
      </c>
      <c r="BU610" s="35">
        <v>169.4</v>
      </c>
      <c r="BV610" s="35">
        <v>169.4</v>
      </c>
      <c r="BW610" s="35">
        <v>169.4</v>
      </c>
      <c r="BX610" s="35">
        <v>169.4</v>
      </c>
      <c r="BY610" s="35">
        <v>169.4</v>
      </c>
      <c r="BZ610" s="35">
        <v>169.4</v>
      </c>
      <c r="CA610" s="35">
        <v>172.9</v>
      </c>
      <c r="CB610" s="35">
        <v>171.1</v>
      </c>
      <c r="CC610" s="35">
        <v>171.5</v>
      </c>
      <c r="CD610" s="35">
        <v>173.3</v>
      </c>
      <c r="CE610" s="35">
        <v>171.9</v>
      </c>
      <c r="CF610" s="35">
        <v>170.5</v>
      </c>
      <c r="CG610" s="35">
        <v>169.4</v>
      </c>
      <c r="CH610" s="35">
        <v>169.6</v>
      </c>
      <c r="CI610" s="35">
        <v>169.6</v>
      </c>
      <c r="CJ610" s="35">
        <v>169.6</v>
      </c>
      <c r="CK610" s="35">
        <v>170.9</v>
      </c>
      <c r="CL610" s="35">
        <v>173</v>
      </c>
    </row>
    <row r="611" spans="1:90">
      <c r="A611" s="43" t="s">
        <v>1249</v>
      </c>
      <c r="B611" s="43" t="s">
        <v>1250</v>
      </c>
      <c r="C611" s="34">
        <v>5.0709999999999998E-2</v>
      </c>
      <c r="D611" s="35">
        <v>107.3</v>
      </c>
      <c r="E611" s="35">
        <v>107.6</v>
      </c>
      <c r="F611" s="35">
        <v>108.6</v>
      </c>
      <c r="G611" s="35">
        <v>115.8</v>
      </c>
      <c r="H611" s="35">
        <v>116.7</v>
      </c>
      <c r="I611" s="35">
        <v>116.4</v>
      </c>
      <c r="J611" s="35">
        <v>114.5</v>
      </c>
      <c r="K611" s="35">
        <v>111.3</v>
      </c>
      <c r="L611" s="35">
        <v>112</v>
      </c>
      <c r="M611" s="35">
        <v>117.8</v>
      </c>
      <c r="N611" s="35">
        <v>119.1</v>
      </c>
      <c r="O611" s="35">
        <v>121</v>
      </c>
      <c r="P611" s="35">
        <v>125.5</v>
      </c>
      <c r="Q611" s="35">
        <v>126.5</v>
      </c>
      <c r="R611" s="35">
        <v>127</v>
      </c>
      <c r="S611" s="35">
        <v>133.6</v>
      </c>
      <c r="T611" s="35">
        <v>148.1</v>
      </c>
      <c r="U611" s="35">
        <v>158.80000000000001</v>
      </c>
      <c r="V611" s="35">
        <v>155.30000000000001</v>
      </c>
      <c r="W611" s="35">
        <v>158.5</v>
      </c>
      <c r="X611" s="35">
        <v>161.6</v>
      </c>
      <c r="Y611" s="35">
        <v>169.6</v>
      </c>
      <c r="Z611" s="35">
        <v>172.3</v>
      </c>
      <c r="AA611" s="35">
        <v>170.2</v>
      </c>
      <c r="AB611" s="35">
        <v>180.9</v>
      </c>
      <c r="AC611" s="35">
        <v>174.9</v>
      </c>
      <c r="AD611" s="35">
        <v>175.2</v>
      </c>
      <c r="AE611" s="35">
        <v>180.3</v>
      </c>
      <c r="AF611" s="35">
        <v>189.1</v>
      </c>
      <c r="AG611" s="35">
        <v>184.5</v>
      </c>
      <c r="AH611" s="35">
        <v>184.5</v>
      </c>
      <c r="AI611" s="35">
        <v>186.8</v>
      </c>
      <c r="AJ611" s="35">
        <v>185.7</v>
      </c>
      <c r="AK611" s="35">
        <v>186.2</v>
      </c>
      <c r="AL611" s="35">
        <v>186.8</v>
      </c>
      <c r="AM611" s="35">
        <v>181.8</v>
      </c>
      <c r="AN611" s="35">
        <v>182</v>
      </c>
      <c r="AO611" s="35">
        <v>183.5</v>
      </c>
      <c r="AP611" s="35">
        <v>187.5</v>
      </c>
      <c r="AQ611" s="35">
        <v>189.3</v>
      </c>
      <c r="AR611" s="35">
        <v>187</v>
      </c>
      <c r="AS611" s="35">
        <v>184.1</v>
      </c>
      <c r="AT611" s="35">
        <v>189.3</v>
      </c>
      <c r="AU611" s="35">
        <v>184.1</v>
      </c>
      <c r="AV611" s="35">
        <v>180.3</v>
      </c>
      <c r="AW611" s="35">
        <v>177.6</v>
      </c>
      <c r="AX611" s="35">
        <v>172.8</v>
      </c>
      <c r="AY611" s="35">
        <v>170.8</v>
      </c>
      <c r="AZ611" s="35">
        <v>171.5</v>
      </c>
      <c r="BA611" s="35">
        <v>171.8</v>
      </c>
      <c r="BB611" s="35">
        <v>172.5</v>
      </c>
      <c r="BC611" s="35">
        <v>168.2</v>
      </c>
      <c r="BD611" s="35">
        <v>169.1</v>
      </c>
      <c r="BE611" s="35">
        <v>169.3</v>
      </c>
      <c r="BF611" s="35">
        <v>169.5</v>
      </c>
      <c r="BG611" s="35">
        <v>171.4</v>
      </c>
      <c r="BH611" s="35">
        <v>173.6</v>
      </c>
      <c r="BI611" s="35">
        <v>172.7</v>
      </c>
      <c r="BJ611" s="35">
        <v>172.9</v>
      </c>
      <c r="BK611" s="35">
        <v>174.4</v>
      </c>
      <c r="BL611" s="35">
        <v>178</v>
      </c>
      <c r="BM611" s="35">
        <v>184.9</v>
      </c>
      <c r="BN611" s="35">
        <v>178</v>
      </c>
      <c r="BO611" s="35">
        <v>179.2</v>
      </c>
      <c r="BP611" s="35">
        <v>179.7</v>
      </c>
      <c r="BQ611" s="35">
        <v>179.6</v>
      </c>
      <c r="BR611" s="35">
        <v>179.6</v>
      </c>
      <c r="BS611" s="35">
        <v>179.6</v>
      </c>
      <c r="BT611" s="35">
        <v>179.6</v>
      </c>
      <c r="BU611" s="35">
        <v>179.6</v>
      </c>
      <c r="BV611" s="35">
        <v>179.6</v>
      </c>
      <c r="BW611" s="35">
        <v>179.6</v>
      </c>
      <c r="BX611" s="35">
        <v>191.5</v>
      </c>
      <c r="BY611" s="35">
        <v>196.3</v>
      </c>
      <c r="BZ611" s="35">
        <v>196.2</v>
      </c>
      <c r="CA611" s="35">
        <v>194.7</v>
      </c>
      <c r="CB611" s="35">
        <v>193.7</v>
      </c>
      <c r="CC611" s="35">
        <v>192.8</v>
      </c>
      <c r="CD611" s="35">
        <v>193.4</v>
      </c>
      <c r="CE611" s="35">
        <v>200</v>
      </c>
      <c r="CF611" s="35">
        <v>193.9</v>
      </c>
      <c r="CG611" s="35">
        <v>192.3</v>
      </c>
      <c r="CH611" s="35">
        <v>190.9</v>
      </c>
      <c r="CI611" s="35">
        <v>189.5</v>
      </c>
      <c r="CJ611" s="35">
        <v>190.1</v>
      </c>
      <c r="CK611" s="35">
        <v>190.1</v>
      </c>
      <c r="CL611" s="35">
        <v>190.1</v>
      </c>
    </row>
    <row r="612" spans="1:90">
      <c r="A612" s="43" t="s">
        <v>1251</v>
      </c>
      <c r="B612" s="43" t="s">
        <v>1252</v>
      </c>
      <c r="C612" s="34">
        <v>4.6670000000000003E-2</v>
      </c>
      <c r="D612" s="35">
        <v>99.5</v>
      </c>
      <c r="E612" s="35">
        <v>101.8</v>
      </c>
      <c r="F612" s="35">
        <v>103.9</v>
      </c>
      <c r="G612" s="35">
        <v>103.9</v>
      </c>
      <c r="H612" s="35">
        <v>103.9</v>
      </c>
      <c r="I612" s="35">
        <v>103.9</v>
      </c>
      <c r="J612" s="35">
        <v>103.9</v>
      </c>
      <c r="K612" s="35">
        <v>103.9</v>
      </c>
      <c r="L612" s="35">
        <v>103.9</v>
      </c>
      <c r="M612" s="35">
        <v>103.9</v>
      </c>
      <c r="N612" s="35">
        <v>103.9</v>
      </c>
      <c r="O612" s="35">
        <v>103.9</v>
      </c>
      <c r="P612" s="35">
        <v>106.1</v>
      </c>
      <c r="Q612" s="35">
        <v>117.5</v>
      </c>
      <c r="R612" s="35">
        <v>117.6</v>
      </c>
      <c r="S612" s="35">
        <v>121</v>
      </c>
      <c r="T612" s="35">
        <v>121</v>
      </c>
      <c r="U612" s="35">
        <v>122.8</v>
      </c>
      <c r="V612" s="35">
        <v>131.80000000000001</v>
      </c>
      <c r="W612" s="35">
        <v>135.19999999999999</v>
      </c>
      <c r="X612" s="35">
        <v>137.9</v>
      </c>
      <c r="Y612" s="35">
        <v>138.80000000000001</v>
      </c>
      <c r="Z612" s="35">
        <v>138.80000000000001</v>
      </c>
      <c r="AA612" s="35">
        <v>142</v>
      </c>
      <c r="AB612" s="35">
        <v>148.1</v>
      </c>
      <c r="AC612" s="35">
        <v>152.5</v>
      </c>
      <c r="AD612" s="35">
        <v>152.5</v>
      </c>
      <c r="AE612" s="35">
        <v>148.1</v>
      </c>
      <c r="AF612" s="35">
        <v>154.9</v>
      </c>
      <c r="AG612" s="35">
        <v>154.9</v>
      </c>
      <c r="AH612" s="35">
        <v>148.1</v>
      </c>
      <c r="AI612" s="35">
        <v>150.5</v>
      </c>
      <c r="AJ612" s="35">
        <v>150.5</v>
      </c>
      <c r="AK612" s="35">
        <v>142.19999999999999</v>
      </c>
      <c r="AL612" s="35">
        <v>142.19999999999999</v>
      </c>
      <c r="AM612" s="35">
        <v>143.69999999999999</v>
      </c>
      <c r="AN612" s="35">
        <v>143.69999999999999</v>
      </c>
      <c r="AO612" s="35">
        <v>143.69999999999999</v>
      </c>
      <c r="AP612" s="35">
        <v>143.69999999999999</v>
      </c>
      <c r="AQ612" s="35">
        <v>143.69999999999999</v>
      </c>
      <c r="AR612" s="35">
        <v>148.6</v>
      </c>
      <c r="AS612" s="35">
        <v>148.6</v>
      </c>
      <c r="AT612" s="35">
        <v>151.30000000000001</v>
      </c>
      <c r="AU612" s="35">
        <v>150.69999999999999</v>
      </c>
      <c r="AV612" s="35">
        <v>151.30000000000001</v>
      </c>
      <c r="AW612" s="35">
        <v>149.9</v>
      </c>
      <c r="AX612" s="35">
        <v>148.1</v>
      </c>
      <c r="AY612" s="35">
        <v>147.80000000000001</v>
      </c>
      <c r="AZ612" s="35">
        <v>144.5</v>
      </c>
      <c r="BA612" s="35">
        <v>144.1</v>
      </c>
      <c r="BB612" s="35">
        <v>150.4</v>
      </c>
      <c r="BC612" s="35">
        <v>152.80000000000001</v>
      </c>
      <c r="BD612" s="35">
        <v>153.69999999999999</v>
      </c>
      <c r="BE612" s="35">
        <v>154.19999999999999</v>
      </c>
      <c r="BF612" s="35">
        <v>159.1</v>
      </c>
      <c r="BG612" s="35">
        <v>161.30000000000001</v>
      </c>
      <c r="BH612" s="35">
        <v>164.9</v>
      </c>
      <c r="BI612" s="35">
        <v>166</v>
      </c>
      <c r="BJ612" s="35">
        <v>166.8</v>
      </c>
      <c r="BK612" s="35">
        <v>173.9</v>
      </c>
      <c r="BL612" s="35">
        <v>177.7</v>
      </c>
      <c r="BM612" s="35">
        <v>219.2</v>
      </c>
      <c r="BN612" s="35">
        <v>175.4</v>
      </c>
      <c r="BO612" s="35">
        <v>175.5</v>
      </c>
      <c r="BP612" s="35">
        <v>175.5</v>
      </c>
      <c r="BQ612" s="35">
        <v>175.5</v>
      </c>
      <c r="BR612" s="35">
        <v>175.5</v>
      </c>
      <c r="BS612" s="35">
        <v>167.2</v>
      </c>
      <c r="BT612" s="35">
        <v>171.3</v>
      </c>
      <c r="BU612" s="35">
        <v>166.9</v>
      </c>
      <c r="BV612" s="35">
        <v>167.1</v>
      </c>
      <c r="BW612" s="35">
        <v>167.2</v>
      </c>
      <c r="BX612" s="35">
        <v>167.4</v>
      </c>
      <c r="BY612" s="35">
        <v>168.9</v>
      </c>
      <c r="BZ612" s="35">
        <v>169.6</v>
      </c>
      <c r="CA612" s="35">
        <v>169.7</v>
      </c>
      <c r="CB612" s="35">
        <v>169.3</v>
      </c>
      <c r="CC612" s="35">
        <v>169</v>
      </c>
      <c r="CD612" s="35">
        <v>168.1</v>
      </c>
      <c r="CE612" s="35">
        <v>167</v>
      </c>
      <c r="CF612" s="35">
        <v>166.6</v>
      </c>
      <c r="CG612" s="35">
        <v>165</v>
      </c>
      <c r="CH612" s="35">
        <v>165.7</v>
      </c>
      <c r="CI612" s="35">
        <v>166.5</v>
      </c>
      <c r="CJ612" s="35">
        <v>165.5</v>
      </c>
      <c r="CK612" s="35">
        <v>165.7</v>
      </c>
      <c r="CL612" s="35">
        <v>165</v>
      </c>
    </row>
    <row r="613" spans="1:90">
      <c r="A613" s="43" t="s">
        <v>1253</v>
      </c>
      <c r="B613" s="43" t="s">
        <v>1254</v>
      </c>
      <c r="C613" s="34">
        <v>1.1039999999999999E-2</v>
      </c>
      <c r="D613" s="35">
        <v>101.7</v>
      </c>
      <c r="E613" s="35">
        <v>101.7</v>
      </c>
      <c r="F613" s="35">
        <v>101.7</v>
      </c>
      <c r="G613" s="35">
        <v>101.7</v>
      </c>
      <c r="H613" s="35">
        <v>101.7</v>
      </c>
      <c r="I613" s="35">
        <v>101.7</v>
      </c>
      <c r="J613" s="35">
        <v>101.7</v>
      </c>
      <c r="K613" s="35">
        <v>101.7</v>
      </c>
      <c r="L613" s="35">
        <v>101.7</v>
      </c>
      <c r="M613" s="35">
        <v>101.7</v>
      </c>
      <c r="N613" s="35">
        <v>101.7</v>
      </c>
      <c r="O613" s="35">
        <v>101.7</v>
      </c>
      <c r="P613" s="35">
        <v>101.7</v>
      </c>
      <c r="Q613" s="35">
        <v>101.7</v>
      </c>
      <c r="R613" s="35">
        <v>101.7</v>
      </c>
      <c r="S613" s="35">
        <v>101.7</v>
      </c>
      <c r="T613" s="35">
        <v>101.7</v>
      </c>
      <c r="U613" s="35">
        <v>116.8</v>
      </c>
      <c r="V613" s="35">
        <v>116.8</v>
      </c>
      <c r="W613" s="35">
        <v>116.8</v>
      </c>
      <c r="X613" s="35">
        <v>116.8</v>
      </c>
      <c r="Y613" s="35">
        <v>116.8</v>
      </c>
      <c r="Z613" s="35">
        <v>116.8</v>
      </c>
      <c r="AA613" s="35">
        <v>116.8</v>
      </c>
      <c r="AB613" s="35">
        <v>116.8</v>
      </c>
      <c r="AC613" s="35">
        <v>116.8</v>
      </c>
      <c r="AD613" s="35">
        <v>116.8</v>
      </c>
      <c r="AE613" s="35">
        <v>116.8</v>
      </c>
      <c r="AF613" s="35">
        <v>116.8</v>
      </c>
      <c r="AG613" s="35">
        <v>116.8</v>
      </c>
      <c r="AH613" s="35">
        <v>116.8</v>
      </c>
      <c r="AI613" s="35">
        <v>116.8</v>
      </c>
      <c r="AJ613" s="35">
        <v>116.8</v>
      </c>
      <c r="AK613" s="35">
        <v>116.8</v>
      </c>
      <c r="AL613" s="35">
        <v>116.8</v>
      </c>
      <c r="AM613" s="35">
        <v>116.8</v>
      </c>
      <c r="AN613" s="35">
        <v>116.8</v>
      </c>
      <c r="AO613" s="35">
        <v>116.8</v>
      </c>
      <c r="AP613" s="35">
        <v>116.8</v>
      </c>
      <c r="AQ613" s="35">
        <v>116.8</v>
      </c>
      <c r="AR613" s="35">
        <v>116.8</v>
      </c>
      <c r="AS613" s="35">
        <v>116.8</v>
      </c>
      <c r="AT613" s="35">
        <v>117.2</v>
      </c>
      <c r="AU613" s="35">
        <v>118.8</v>
      </c>
      <c r="AV613" s="35">
        <v>118.4</v>
      </c>
      <c r="AW613" s="35">
        <v>117.8</v>
      </c>
      <c r="AX613" s="35">
        <v>117.9</v>
      </c>
      <c r="AY613" s="35">
        <v>119</v>
      </c>
      <c r="AZ613" s="35">
        <v>119</v>
      </c>
      <c r="BA613" s="35">
        <v>119</v>
      </c>
      <c r="BB613" s="35">
        <v>119</v>
      </c>
      <c r="BC613" s="35">
        <v>119</v>
      </c>
      <c r="BD613" s="35">
        <v>119</v>
      </c>
      <c r="BE613" s="35">
        <v>119</v>
      </c>
      <c r="BF613" s="35">
        <v>119</v>
      </c>
      <c r="BG613" s="35">
        <v>119</v>
      </c>
      <c r="BH613" s="35">
        <v>119</v>
      </c>
      <c r="BI613" s="35">
        <v>119</v>
      </c>
      <c r="BJ613" s="35">
        <v>119</v>
      </c>
      <c r="BK613" s="35">
        <v>119</v>
      </c>
      <c r="BL613" s="35">
        <v>119</v>
      </c>
      <c r="BM613" s="35">
        <v>119</v>
      </c>
      <c r="BN613" s="35">
        <v>119</v>
      </c>
      <c r="BO613" s="35">
        <v>119</v>
      </c>
      <c r="BP613" s="35">
        <v>119</v>
      </c>
      <c r="BQ613" s="35">
        <v>119</v>
      </c>
      <c r="BR613" s="35">
        <v>119</v>
      </c>
      <c r="BS613" s="35">
        <v>119</v>
      </c>
      <c r="BT613" s="35">
        <v>119</v>
      </c>
      <c r="BU613" s="35">
        <v>119</v>
      </c>
      <c r="BV613" s="35">
        <v>119</v>
      </c>
      <c r="BW613" s="35">
        <v>119</v>
      </c>
      <c r="BX613" s="35">
        <v>119</v>
      </c>
      <c r="BY613" s="35">
        <v>119</v>
      </c>
      <c r="BZ613" s="35">
        <v>119</v>
      </c>
      <c r="CA613" s="35">
        <v>119</v>
      </c>
      <c r="CB613" s="35">
        <v>119</v>
      </c>
      <c r="CC613" s="35">
        <v>119</v>
      </c>
      <c r="CD613" s="35">
        <v>119</v>
      </c>
      <c r="CE613" s="35">
        <v>119</v>
      </c>
      <c r="CF613" s="35">
        <v>119</v>
      </c>
      <c r="CG613" s="35">
        <v>119</v>
      </c>
      <c r="CH613" s="35">
        <v>119</v>
      </c>
      <c r="CI613" s="35">
        <v>119.3</v>
      </c>
      <c r="CJ613" s="35">
        <v>120.6</v>
      </c>
      <c r="CK613" s="35">
        <v>120.9</v>
      </c>
      <c r="CL613" s="35">
        <v>120.9</v>
      </c>
    </row>
    <row r="614" spans="1:90">
      <c r="A614" s="43" t="s">
        <v>1255</v>
      </c>
      <c r="B614" s="43" t="s">
        <v>1256</v>
      </c>
      <c r="C614" s="34">
        <v>1.528E-2</v>
      </c>
      <c r="D614" s="35">
        <v>101.2</v>
      </c>
      <c r="E614" s="35">
        <v>101.2</v>
      </c>
      <c r="F614" s="35">
        <v>104.6</v>
      </c>
      <c r="G614" s="35">
        <v>122.1</v>
      </c>
      <c r="H614" s="35">
        <v>129.5</v>
      </c>
      <c r="I614" s="35">
        <v>122.6</v>
      </c>
      <c r="J614" s="35">
        <v>113.5</v>
      </c>
      <c r="K614" s="35">
        <v>96.3</v>
      </c>
      <c r="L614" s="35">
        <v>81.7</v>
      </c>
      <c r="M614" s="35">
        <v>87.9</v>
      </c>
      <c r="N614" s="35">
        <v>87.9</v>
      </c>
      <c r="O614" s="35">
        <v>85.4</v>
      </c>
      <c r="P614" s="35">
        <v>81.7</v>
      </c>
      <c r="Q614" s="35">
        <v>81.7</v>
      </c>
      <c r="R614" s="35">
        <v>81.7</v>
      </c>
      <c r="S614" s="35">
        <v>100.5</v>
      </c>
      <c r="T614" s="35">
        <v>106.4</v>
      </c>
      <c r="U614" s="35">
        <v>99.4</v>
      </c>
      <c r="V614" s="35">
        <v>99</v>
      </c>
      <c r="W614" s="35">
        <v>101.6</v>
      </c>
      <c r="X614" s="35">
        <v>109.2</v>
      </c>
      <c r="Y614" s="35">
        <v>115.3</v>
      </c>
      <c r="Z614" s="35">
        <v>115.3</v>
      </c>
      <c r="AA614" s="35">
        <v>115.3</v>
      </c>
      <c r="AB614" s="35">
        <v>115.3</v>
      </c>
      <c r="AC614" s="35">
        <v>119.4</v>
      </c>
      <c r="AD614" s="35">
        <v>127.2</v>
      </c>
      <c r="AE614" s="35">
        <v>137</v>
      </c>
      <c r="AF614" s="35">
        <v>140.30000000000001</v>
      </c>
      <c r="AG614" s="35">
        <v>151.80000000000001</v>
      </c>
      <c r="AH614" s="35">
        <v>160.4</v>
      </c>
      <c r="AI614" s="35">
        <v>153.4</v>
      </c>
      <c r="AJ614" s="35">
        <v>144.9</v>
      </c>
      <c r="AK614" s="35">
        <v>151.1</v>
      </c>
      <c r="AL614" s="35">
        <v>151.1</v>
      </c>
      <c r="AM614" s="35">
        <v>167.7</v>
      </c>
      <c r="AN614" s="35">
        <v>172.7</v>
      </c>
      <c r="AO614" s="35">
        <v>172.7</v>
      </c>
      <c r="AP614" s="35">
        <v>172.7</v>
      </c>
      <c r="AQ614" s="35">
        <v>172.7</v>
      </c>
      <c r="AR614" s="35">
        <v>172.7</v>
      </c>
      <c r="AS614" s="35">
        <v>172.7</v>
      </c>
      <c r="AT614" s="35">
        <v>172.7</v>
      </c>
      <c r="AU614" s="35">
        <v>172.7</v>
      </c>
      <c r="AV614" s="35">
        <v>172.7</v>
      </c>
      <c r="AW614" s="35">
        <v>172.7</v>
      </c>
      <c r="AX614" s="35">
        <v>172.7</v>
      </c>
      <c r="AY614" s="35">
        <v>172.7</v>
      </c>
      <c r="AZ614" s="35">
        <v>172.7</v>
      </c>
      <c r="BA614" s="35">
        <v>172.7</v>
      </c>
      <c r="BB614" s="35">
        <v>172.7</v>
      </c>
      <c r="BC614" s="35">
        <v>172.7</v>
      </c>
      <c r="BD614" s="35">
        <v>172.7</v>
      </c>
      <c r="BE614" s="35">
        <v>172.7</v>
      </c>
      <c r="BF614" s="35">
        <v>172.7</v>
      </c>
      <c r="BG614" s="35">
        <v>172.7</v>
      </c>
      <c r="BH614" s="35">
        <v>166.5</v>
      </c>
      <c r="BI614" s="35">
        <v>149.30000000000001</v>
      </c>
      <c r="BJ614" s="35">
        <v>142.80000000000001</v>
      </c>
      <c r="BK614" s="35">
        <v>142.1</v>
      </c>
      <c r="BL614" s="35">
        <v>163.69999999999999</v>
      </c>
      <c r="BM614" s="35">
        <v>163.69999999999999</v>
      </c>
      <c r="BN614" s="35">
        <v>183.5</v>
      </c>
      <c r="BO614" s="35">
        <v>216.4</v>
      </c>
      <c r="BP614" s="35">
        <v>214.9</v>
      </c>
      <c r="BQ614" s="35">
        <v>216.4</v>
      </c>
      <c r="BR614" s="35">
        <v>216.4</v>
      </c>
      <c r="BS614" s="35">
        <v>216.4</v>
      </c>
      <c r="BT614" s="35">
        <v>216.4</v>
      </c>
      <c r="BU614" s="35">
        <v>216.4</v>
      </c>
      <c r="BV614" s="35">
        <v>216.4</v>
      </c>
      <c r="BW614" s="35">
        <v>216.4</v>
      </c>
      <c r="BX614" s="35">
        <v>216.4</v>
      </c>
      <c r="BY614" s="35">
        <v>207.8</v>
      </c>
      <c r="BZ614" s="35">
        <v>188.6</v>
      </c>
      <c r="CA614" s="35">
        <v>193.6</v>
      </c>
      <c r="CB614" s="35">
        <v>198.3</v>
      </c>
      <c r="CC614" s="35">
        <v>193.5</v>
      </c>
      <c r="CD614" s="35">
        <v>179</v>
      </c>
      <c r="CE614" s="35">
        <v>179</v>
      </c>
      <c r="CF614" s="35">
        <v>182</v>
      </c>
      <c r="CG614" s="35">
        <v>185.7</v>
      </c>
      <c r="CH614" s="35">
        <v>190.6</v>
      </c>
      <c r="CI614" s="35">
        <v>190.6</v>
      </c>
      <c r="CJ614" s="35">
        <v>190.6</v>
      </c>
      <c r="CK614" s="35">
        <v>190.6</v>
      </c>
      <c r="CL614" s="35">
        <v>190.6</v>
      </c>
    </row>
    <row r="615" spans="1:90">
      <c r="A615" s="43" t="s">
        <v>1257</v>
      </c>
      <c r="B615" s="43" t="s">
        <v>1258</v>
      </c>
      <c r="C615" s="34">
        <v>1.1520000000000001E-2</v>
      </c>
      <c r="D615" s="35">
        <v>99</v>
      </c>
      <c r="E615" s="35">
        <v>99</v>
      </c>
      <c r="F615" s="35">
        <v>99</v>
      </c>
      <c r="G615" s="35">
        <v>104.1</v>
      </c>
      <c r="H615" s="35">
        <v>104.1</v>
      </c>
      <c r="I615" s="35">
        <v>107.5</v>
      </c>
      <c r="J615" s="35">
        <v>110.8</v>
      </c>
      <c r="K615" s="35">
        <v>107.1</v>
      </c>
      <c r="L615" s="35">
        <v>113.1</v>
      </c>
      <c r="M615" s="35">
        <v>115.6</v>
      </c>
      <c r="N615" s="35">
        <v>121.1</v>
      </c>
      <c r="O615" s="35">
        <v>127.9</v>
      </c>
      <c r="P615" s="35">
        <v>149.80000000000001</v>
      </c>
      <c r="Q615" s="35">
        <v>162.1</v>
      </c>
      <c r="R615" s="35">
        <v>162.1</v>
      </c>
      <c r="S615" s="35">
        <v>192.1</v>
      </c>
      <c r="T615" s="35">
        <v>205.1</v>
      </c>
      <c r="U615" s="35">
        <v>203.1</v>
      </c>
      <c r="V615" s="35">
        <v>202.1</v>
      </c>
      <c r="W615" s="35">
        <v>205.5</v>
      </c>
      <c r="X615" s="35">
        <v>205.7</v>
      </c>
      <c r="Y615" s="35">
        <v>215.1</v>
      </c>
      <c r="Z615" s="35">
        <v>229.3</v>
      </c>
      <c r="AA615" s="35">
        <v>230.3</v>
      </c>
      <c r="AB615" s="35">
        <v>213.5</v>
      </c>
      <c r="AC615" s="35">
        <v>199.1</v>
      </c>
      <c r="AD615" s="35">
        <v>196.4</v>
      </c>
      <c r="AE615" s="35">
        <v>201.9</v>
      </c>
      <c r="AF615" s="35">
        <v>206.5</v>
      </c>
      <c r="AG615" s="35">
        <v>200.5</v>
      </c>
      <c r="AH615" s="35">
        <v>198</v>
      </c>
      <c r="AI615" s="35">
        <v>193.6</v>
      </c>
      <c r="AJ615" s="35">
        <v>183.2</v>
      </c>
      <c r="AK615" s="35">
        <v>183.6</v>
      </c>
      <c r="AL615" s="35">
        <v>174.6</v>
      </c>
      <c r="AM615" s="35">
        <v>168.4</v>
      </c>
      <c r="AN615" s="35">
        <v>167.6</v>
      </c>
      <c r="AO615" s="35">
        <v>168.4</v>
      </c>
      <c r="AP615" s="35">
        <v>172.8</v>
      </c>
      <c r="AQ615" s="35">
        <v>166.7</v>
      </c>
      <c r="AR615" s="35">
        <v>165</v>
      </c>
      <c r="AS615" s="35">
        <v>158.6</v>
      </c>
      <c r="AT615" s="35">
        <v>158.19999999999999</v>
      </c>
      <c r="AU615" s="35">
        <v>155.30000000000001</v>
      </c>
      <c r="AV615" s="35">
        <v>157.5</v>
      </c>
      <c r="AW615" s="35">
        <v>153</v>
      </c>
      <c r="AX615" s="35">
        <v>145.6</v>
      </c>
      <c r="AY615" s="35">
        <v>143.5</v>
      </c>
      <c r="AZ615" s="35">
        <v>146.69999999999999</v>
      </c>
      <c r="BA615" s="35">
        <v>141.80000000000001</v>
      </c>
      <c r="BB615" s="35">
        <v>147</v>
      </c>
      <c r="BC615" s="35">
        <v>154.4</v>
      </c>
      <c r="BD615" s="35">
        <v>155.9</v>
      </c>
      <c r="BE615" s="35">
        <v>155.9</v>
      </c>
      <c r="BF615" s="35">
        <v>156.4</v>
      </c>
      <c r="BG615" s="35">
        <v>162.80000000000001</v>
      </c>
      <c r="BH615" s="35">
        <v>165.6</v>
      </c>
      <c r="BI615" s="35">
        <v>167.9</v>
      </c>
      <c r="BJ615" s="35">
        <v>171.1</v>
      </c>
      <c r="BK615" s="35">
        <v>175.5</v>
      </c>
      <c r="BL615" s="35">
        <v>179.4</v>
      </c>
      <c r="BM615" s="35">
        <v>168.1</v>
      </c>
      <c r="BN615" s="35">
        <v>168.6</v>
      </c>
      <c r="BO615" s="35">
        <v>172.8</v>
      </c>
      <c r="BP615" s="35">
        <v>165.5</v>
      </c>
      <c r="BQ615" s="35">
        <v>159.1</v>
      </c>
      <c r="BR615" s="35">
        <v>160.9</v>
      </c>
      <c r="BS615" s="35">
        <v>162.80000000000001</v>
      </c>
      <c r="BT615" s="35">
        <v>159.69999999999999</v>
      </c>
      <c r="BU615" s="35">
        <v>159.69999999999999</v>
      </c>
      <c r="BV615" s="35">
        <v>159.69999999999999</v>
      </c>
      <c r="BW615" s="35">
        <v>159.69999999999999</v>
      </c>
      <c r="BX615" s="35">
        <v>159.69999999999999</v>
      </c>
      <c r="BY615" s="35">
        <v>176.6</v>
      </c>
      <c r="BZ615" s="35">
        <v>173.3</v>
      </c>
      <c r="CA615" s="35">
        <v>169.3</v>
      </c>
      <c r="CB615" s="35">
        <v>164.8</v>
      </c>
      <c r="CC615" s="35">
        <v>164.6</v>
      </c>
      <c r="CD615" s="35">
        <v>164.6</v>
      </c>
      <c r="CE615" s="35">
        <v>164.6</v>
      </c>
      <c r="CF615" s="35">
        <v>164.6</v>
      </c>
      <c r="CG615" s="35">
        <v>164.6</v>
      </c>
      <c r="CH615" s="35">
        <v>164.6</v>
      </c>
      <c r="CI615" s="35">
        <v>164.6</v>
      </c>
      <c r="CJ615" s="35">
        <v>164.6</v>
      </c>
      <c r="CK615" s="35">
        <v>164.6</v>
      </c>
      <c r="CL615" s="35">
        <v>164.6</v>
      </c>
    </row>
    <row r="616" spans="1:90">
      <c r="A616" s="43" t="s">
        <v>1259</v>
      </c>
      <c r="B616" s="43" t="s">
        <v>1260</v>
      </c>
      <c r="C616" s="34">
        <v>3.9379999999999998E-2</v>
      </c>
      <c r="D616" s="35">
        <v>100.8</v>
      </c>
      <c r="E616" s="35">
        <v>100.8</v>
      </c>
      <c r="F616" s="35">
        <v>100.8</v>
      </c>
      <c r="G616" s="35">
        <v>106.1</v>
      </c>
      <c r="H616" s="35">
        <v>106.1</v>
      </c>
      <c r="I616" s="35">
        <v>105</v>
      </c>
      <c r="J616" s="35">
        <v>103.9</v>
      </c>
      <c r="K616" s="35">
        <v>102.5</v>
      </c>
      <c r="L616" s="35">
        <v>101.7</v>
      </c>
      <c r="M616" s="35">
        <v>103.2</v>
      </c>
      <c r="N616" s="35">
        <v>104.9</v>
      </c>
      <c r="O616" s="35">
        <v>106.6</v>
      </c>
      <c r="P616" s="35">
        <v>107.3</v>
      </c>
      <c r="Q616" s="35">
        <v>111</v>
      </c>
      <c r="R616" s="35">
        <v>107.9</v>
      </c>
      <c r="S616" s="35">
        <v>111.4</v>
      </c>
      <c r="T616" s="35">
        <v>112.4</v>
      </c>
      <c r="U616" s="35">
        <v>110.5</v>
      </c>
      <c r="V616" s="35">
        <v>109</v>
      </c>
      <c r="W616" s="35">
        <v>112</v>
      </c>
      <c r="X616" s="35">
        <v>115.2</v>
      </c>
      <c r="Y616" s="35">
        <v>118.7</v>
      </c>
      <c r="Z616" s="35">
        <v>121.7</v>
      </c>
      <c r="AA616" s="35">
        <v>122.1</v>
      </c>
      <c r="AB616" s="35">
        <v>120.9</v>
      </c>
      <c r="AC616" s="35">
        <v>123</v>
      </c>
      <c r="AD616" s="35">
        <v>126.2</v>
      </c>
      <c r="AE616" s="35">
        <v>147.9</v>
      </c>
      <c r="AF616" s="35">
        <v>147.80000000000001</v>
      </c>
      <c r="AG616" s="35">
        <v>154</v>
      </c>
      <c r="AH616" s="35">
        <v>166.5</v>
      </c>
      <c r="AI616" s="35">
        <v>166.5</v>
      </c>
      <c r="AJ616" s="35">
        <v>169.2</v>
      </c>
      <c r="AK616" s="35">
        <v>176.7</v>
      </c>
      <c r="AL616" s="35">
        <v>172.1</v>
      </c>
      <c r="AM616" s="35">
        <v>158.6</v>
      </c>
      <c r="AN616" s="35">
        <v>156.1</v>
      </c>
      <c r="AO616" s="35">
        <v>163.19999999999999</v>
      </c>
      <c r="AP616" s="35">
        <v>166.5</v>
      </c>
      <c r="AQ616" s="35">
        <v>166.2</v>
      </c>
      <c r="AR616" s="35">
        <v>160.4</v>
      </c>
      <c r="AS616" s="35">
        <v>156.69999999999999</v>
      </c>
      <c r="AT616" s="35">
        <v>159.6</v>
      </c>
      <c r="AU616" s="35">
        <v>165.9</v>
      </c>
      <c r="AV616" s="35">
        <v>166.1</v>
      </c>
      <c r="AW616" s="35">
        <v>195.1</v>
      </c>
      <c r="AX616" s="35">
        <v>171.2</v>
      </c>
      <c r="AY616" s="35">
        <v>153.6</v>
      </c>
      <c r="AZ616" s="35">
        <v>157.1</v>
      </c>
      <c r="BA616" s="35">
        <v>150.1</v>
      </c>
      <c r="BB616" s="35">
        <v>146.1</v>
      </c>
      <c r="BC616" s="35">
        <v>146.1</v>
      </c>
      <c r="BD616" s="35">
        <v>142.19999999999999</v>
      </c>
      <c r="BE616" s="35">
        <v>139.30000000000001</v>
      </c>
      <c r="BF616" s="35">
        <v>142.4</v>
      </c>
      <c r="BG616" s="35">
        <v>151.1</v>
      </c>
      <c r="BH616" s="35">
        <v>153.1</v>
      </c>
      <c r="BI616" s="35">
        <v>158.5</v>
      </c>
      <c r="BJ616" s="35">
        <v>157.19999999999999</v>
      </c>
      <c r="BK616" s="35">
        <v>159</v>
      </c>
      <c r="BL616" s="35">
        <v>166.7</v>
      </c>
      <c r="BM616" s="35">
        <v>169.8</v>
      </c>
      <c r="BN616" s="35">
        <v>167.3</v>
      </c>
      <c r="BO616" s="35">
        <v>166.9</v>
      </c>
      <c r="BP616" s="35">
        <v>163.80000000000001</v>
      </c>
      <c r="BQ616" s="35">
        <v>158.5</v>
      </c>
      <c r="BR616" s="35">
        <v>158.80000000000001</v>
      </c>
      <c r="BS616" s="35">
        <v>167</v>
      </c>
      <c r="BT616" s="35">
        <v>161</v>
      </c>
      <c r="BU616" s="35">
        <v>169.1</v>
      </c>
      <c r="BV616" s="35">
        <v>161.69999999999999</v>
      </c>
      <c r="BW616" s="35">
        <v>169.4</v>
      </c>
      <c r="BX616" s="35">
        <v>168.6</v>
      </c>
      <c r="BY616" s="35">
        <v>168.9</v>
      </c>
      <c r="BZ616" s="35">
        <v>170.1</v>
      </c>
      <c r="CA616" s="35">
        <v>171.6</v>
      </c>
      <c r="CB616" s="35">
        <v>168.1</v>
      </c>
      <c r="CC616" s="35">
        <v>177.8</v>
      </c>
      <c r="CD616" s="35">
        <v>168.3</v>
      </c>
      <c r="CE616" s="35">
        <v>170.4</v>
      </c>
      <c r="CF616" s="35">
        <v>172.6</v>
      </c>
      <c r="CG616" s="35">
        <v>166.6</v>
      </c>
      <c r="CH616" s="35">
        <v>169.9</v>
      </c>
      <c r="CI616" s="35">
        <v>183.1</v>
      </c>
      <c r="CJ616" s="35">
        <v>173.4</v>
      </c>
      <c r="CK616" s="35">
        <v>171</v>
      </c>
      <c r="CL616" s="35">
        <v>169.2</v>
      </c>
    </row>
    <row r="617" spans="1:90">
      <c r="A617" s="43" t="s">
        <v>1261</v>
      </c>
      <c r="B617" s="43" t="s">
        <v>1262</v>
      </c>
      <c r="C617" s="34">
        <v>1.68005</v>
      </c>
      <c r="D617" s="35">
        <v>100.7</v>
      </c>
      <c r="E617" s="35">
        <v>100.6</v>
      </c>
      <c r="F617" s="35">
        <v>101.1</v>
      </c>
      <c r="G617" s="35">
        <v>103.2</v>
      </c>
      <c r="H617" s="35">
        <v>103.7</v>
      </c>
      <c r="I617" s="35">
        <v>103.8</v>
      </c>
      <c r="J617" s="35">
        <v>104</v>
      </c>
      <c r="K617" s="35">
        <v>104.5</v>
      </c>
      <c r="L617" s="35">
        <v>105.3</v>
      </c>
      <c r="M617" s="35">
        <v>106.3</v>
      </c>
      <c r="N617" s="35">
        <v>107.2</v>
      </c>
      <c r="O617" s="35">
        <v>108.8</v>
      </c>
      <c r="P617" s="35">
        <v>109.7</v>
      </c>
      <c r="Q617" s="35">
        <v>111</v>
      </c>
      <c r="R617" s="35">
        <v>111.2</v>
      </c>
      <c r="S617" s="35">
        <v>116.4</v>
      </c>
      <c r="T617" s="35">
        <v>120.7</v>
      </c>
      <c r="U617" s="35">
        <v>118.5</v>
      </c>
      <c r="V617" s="35">
        <v>119.2</v>
      </c>
      <c r="W617" s="35">
        <v>121</v>
      </c>
      <c r="X617" s="35">
        <v>119</v>
      </c>
      <c r="Y617" s="35">
        <v>117.9</v>
      </c>
      <c r="Z617" s="35">
        <v>119.6</v>
      </c>
      <c r="AA617" s="35">
        <v>120</v>
      </c>
      <c r="AB617" s="35">
        <v>120.3</v>
      </c>
      <c r="AC617" s="35">
        <v>121.8</v>
      </c>
      <c r="AD617" s="35">
        <v>121.3</v>
      </c>
      <c r="AE617" s="35">
        <v>124.1</v>
      </c>
      <c r="AF617" s="35">
        <v>124.3</v>
      </c>
      <c r="AG617" s="35">
        <v>121.9</v>
      </c>
      <c r="AH617" s="35">
        <v>122</v>
      </c>
      <c r="AI617" s="35">
        <v>122.8</v>
      </c>
      <c r="AJ617" s="35">
        <v>123.8</v>
      </c>
      <c r="AK617" s="35">
        <v>125.6</v>
      </c>
      <c r="AL617" s="35">
        <v>128</v>
      </c>
      <c r="AM617" s="35">
        <v>127.9</v>
      </c>
      <c r="AN617" s="35">
        <v>133.6</v>
      </c>
      <c r="AO617" s="35">
        <v>136.1</v>
      </c>
      <c r="AP617" s="35">
        <v>139.80000000000001</v>
      </c>
      <c r="AQ617" s="35">
        <v>141.69999999999999</v>
      </c>
      <c r="AR617" s="35">
        <v>140.69999999999999</v>
      </c>
      <c r="AS617" s="35">
        <v>143.4</v>
      </c>
      <c r="AT617" s="35">
        <v>145.1</v>
      </c>
      <c r="AU617" s="35">
        <v>142.19999999999999</v>
      </c>
      <c r="AV617" s="35">
        <v>142.4</v>
      </c>
      <c r="AW617" s="35">
        <v>145.69999999999999</v>
      </c>
      <c r="AX617" s="35">
        <v>143.19999999999999</v>
      </c>
      <c r="AY617" s="35">
        <v>144.19999999999999</v>
      </c>
      <c r="AZ617" s="35">
        <v>141.1</v>
      </c>
      <c r="BA617" s="35">
        <v>145</v>
      </c>
      <c r="BB617" s="35">
        <v>145.5</v>
      </c>
      <c r="BC617" s="35">
        <v>145.9</v>
      </c>
      <c r="BD617" s="35">
        <v>146.19999999999999</v>
      </c>
      <c r="BE617" s="35">
        <v>146.80000000000001</v>
      </c>
      <c r="BF617" s="35">
        <v>146.30000000000001</v>
      </c>
      <c r="BG617" s="35">
        <v>146.69999999999999</v>
      </c>
      <c r="BH617" s="35">
        <v>150.4</v>
      </c>
      <c r="BI617" s="35">
        <v>151.5</v>
      </c>
      <c r="BJ617" s="35">
        <v>154.6</v>
      </c>
      <c r="BK617" s="35">
        <v>154.69999999999999</v>
      </c>
      <c r="BL617" s="35">
        <v>154.30000000000001</v>
      </c>
      <c r="BM617" s="35">
        <v>154.1</v>
      </c>
      <c r="BN617" s="35">
        <v>153.9</v>
      </c>
      <c r="BO617" s="35">
        <v>154.4</v>
      </c>
      <c r="BP617" s="35">
        <v>156.5</v>
      </c>
      <c r="BQ617" s="35">
        <v>157.19999999999999</v>
      </c>
      <c r="BR617" s="35">
        <v>159.19999999999999</v>
      </c>
      <c r="BS617" s="35">
        <v>159.6</v>
      </c>
      <c r="BT617" s="35">
        <v>166.7</v>
      </c>
      <c r="BU617" s="35">
        <v>169.7</v>
      </c>
      <c r="BV617" s="35">
        <v>171.8</v>
      </c>
      <c r="BW617" s="35">
        <v>173.4</v>
      </c>
      <c r="BX617" s="35">
        <v>173.9</v>
      </c>
      <c r="BY617" s="35">
        <v>175.5</v>
      </c>
      <c r="BZ617" s="35">
        <v>180.1</v>
      </c>
      <c r="CA617" s="35">
        <v>181.8</v>
      </c>
      <c r="CB617" s="35">
        <v>183.1</v>
      </c>
      <c r="CC617" s="35">
        <v>185.8</v>
      </c>
      <c r="CD617" s="35">
        <v>185</v>
      </c>
      <c r="CE617" s="35">
        <v>195.1</v>
      </c>
      <c r="CF617" s="35">
        <v>199.6</v>
      </c>
      <c r="CG617" s="35">
        <v>201.8</v>
      </c>
      <c r="CH617" s="35">
        <v>207.4</v>
      </c>
      <c r="CI617" s="35">
        <v>206.5</v>
      </c>
      <c r="CJ617" s="35">
        <v>205.9</v>
      </c>
      <c r="CK617" s="35">
        <v>207.5</v>
      </c>
      <c r="CL617" s="35">
        <v>207.2</v>
      </c>
    </row>
    <row r="618" spans="1:90">
      <c r="A618" s="43" t="s">
        <v>1263</v>
      </c>
      <c r="B618" s="43" t="s">
        <v>1264</v>
      </c>
      <c r="C618" s="34">
        <v>0.36398999999999998</v>
      </c>
      <c r="D618" s="35">
        <v>99.5</v>
      </c>
      <c r="E618" s="35">
        <v>97.3</v>
      </c>
      <c r="F618" s="35">
        <v>99.6</v>
      </c>
      <c r="G618" s="35">
        <v>97.8</v>
      </c>
      <c r="H618" s="35">
        <v>97.5</v>
      </c>
      <c r="I618" s="35">
        <v>98</v>
      </c>
      <c r="J618" s="35">
        <v>97.8</v>
      </c>
      <c r="K618" s="35">
        <v>100</v>
      </c>
      <c r="L618" s="35">
        <v>102.5</v>
      </c>
      <c r="M618" s="35">
        <v>108</v>
      </c>
      <c r="N618" s="35">
        <v>110.6</v>
      </c>
      <c r="O618" s="35">
        <v>118.6</v>
      </c>
      <c r="P618" s="35">
        <v>121.3</v>
      </c>
      <c r="Q618" s="35">
        <v>128.6</v>
      </c>
      <c r="R618" s="35">
        <v>129.69999999999999</v>
      </c>
      <c r="S618" s="35">
        <v>142</v>
      </c>
      <c r="T618" s="35">
        <v>157.4</v>
      </c>
      <c r="U618" s="35">
        <v>146.80000000000001</v>
      </c>
      <c r="V618" s="35">
        <v>150.1</v>
      </c>
      <c r="W618" s="35">
        <v>156.69999999999999</v>
      </c>
      <c r="X618" s="35">
        <v>147.80000000000001</v>
      </c>
      <c r="Y618" s="35">
        <v>140.80000000000001</v>
      </c>
      <c r="Z618" s="35">
        <v>146.1</v>
      </c>
      <c r="AA618" s="35">
        <v>146.80000000000001</v>
      </c>
      <c r="AB618" s="35">
        <v>146.4</v>
      </c>
      <c r="AC618" s="35">
        <v>153.80000000000001</v>
      </c>
      <c r="AD618" s="35">
        <v>151.9</v>
      </c>
      <c r="AE618" s="35">
        <v>151</v>
      </c>
      <c r="AF618" s="35">
        <v>151.69999999999999</v>
      </c>
      <c r="AG618" s="35">
        <v>140.30000000000001</v>
      </c>
      <c r="AH618" s="35">
        <v>140.19999999999999</v>
      </c>
      <c r="AI618" s="35">
        <v>141.69999999999999</v>
      </c>
      <c r="AJ618" s="35">
        <v>147.30000000000001</v>
      </c>
      <c r="AK618" s="35">
        <v>152.9</v>
      </c>
      <c r="AL618" s="35">
        <v>162</v>
      </c>
      <c r="AM618" s="35">
        <v>161.6</v>
      </c>
      <c r="AN618" s="35">
        <v>170.5</v>
      </c>
      <c r="AO618" s="35">
        <v>179.1</v>
      </c>
      <c r="AP618" s="35">
        <v>192.9</v>
      </c>
      <c r="AQ618" s="35">
        <v>183.6</v>
      </c>
      <c r="AR618" s="35">
        <v>185.1</v>
      </c>
      <c r="AS618" s="35">
        <v>190.4</v>
      </c>
      <c r="AT618" s="35">
        <v>201.2</v>
      </c>
      <c r="AU618" s="35">
        <v>184.2</v>
      </c>
      <c r="AV618" s="35">
        <v>186</v>
      </c>
      <c r="AW618" s="35">
        <v>195.4</v>
      </c>
      <c r="AX618" s="35">
        <v>189</v>
      </c>
      <c r="AY618" s="35">
        <v>199.5</v>
      </c>
      <c r="AZ618" s="35">
        <v>203.1</v>
      </c>
      <c r="BA618" s="35">
        <v>223.1</v>
      </c>
      <c r="BB618" s="35">
        <v>226.9</v>
      </c>
      <c r="BC618" s="35">
        <v>220.6</v>
      </c>
      <c r="BD618" s="35">
        <v>222.3</v>
      </c>
      <c r="BE618" s="35">
        <v>222.5</v>
      </c>
      <c r="BF618" s="35">
        <v>223.4</v>
      </c>
      <c r="BG618" s="35">
        <v>226</v>
      </c>
      <c r="BH618" s="35">
        <v>234.7</v>
      </c>
      <c r="BI618" s="35">
        <v>236.5</v>
      </c>
      <c r="BJ618" s="35">
        <v>249.7</v>
      </c>
      <c r="BK618" s="35">
        <v>250.8</v>
      </c>
      <c r="BL618" s="35">
        <v>249</v>
      </c>
      <c r="BM618" s="35">
        <v>248.2</v>
      </c>
      <c r="BN618" s="35">
        <v>248.6</v>
      </c>
      <c r="BO618" s="35">
        <v>248.9</v>
      </c>
      <c r="BP618" s="35">
        <v>254.3</v>
      </c>
      <c r="BQ618" s="35">
        <v>257.3</v>
      </c>
      <c r="BR618" s="35">
        <v>268.3</v>
      </c>
      <c r="BS618" s="35">
        <v>268.8</v>
      </c>
      <c r="BT618" s="35">
        <v>302.2</v>
      </c>
      <c r="BU618" s="35">
        <v>314.39999999999998</v>
      </c>
      <c r="BV618" s="35">
        <v>322</v>
      </c>
      <c r="BW618" s="35">
        <v>327.3</v>
      </c>
      <c r="BX618" s="35">
        <v>323.8</v>
      </c>
      <c r="BY618" s="35">
        <v>326.89999999999998</v>
      </c>
      <c r="BZ618" s="35">
        <v>338.7</v>
      </c>
      <c r="CA618" s="35">
        <v>346.2</v>
      </c>
      <c r="CB618" s="35">
        <v>353.6</v>
      </c>
      <c r="CC618" s="35">
        <v>363.3</v>
      </c>
      <c r="CD618" s="35">
        <v>361.6</v>
      </c>
      <c r="CE618" s="35">
        <v>408.1</v>
      </c>
      <c r="CF618" s="35">
        <v>426.7</v>
      </c>
      <c r="CG618" s="35">
        <v>437.4</v>
      </c>
      <c r="CH618" s="35">
        <v>462.9</v>
      </c>
      <c r="CI618" s="35">
        <v>455.5</v>
      </c>
      <c r="CJ618" s="35">
        <v>451</v>
      </c>
      <c r="CK618" s="35">
        <v>457.6</v>
      </c>
      <c r="CL618" s="35">
        <v>453.5</v>
      </c>
    </row>
    <row r="619" spans="1:90">
      <c r="A619" s="43" t="s">
        <v>1265</v>
      </c>
      <c r="B619" s="43" t="s">
        <v>1266</v>
      </c>
      <c r="C619" s="34">
        <v>1.0829999999999999E-2</v>
      </c>
      <c r="D619" s="35">
        <v>98.8</v>
      </c>
      <c r="E619" s="35">
        <v>99.9</v>
      </c>
      <c r="F619" s="35">
        <v>100.5</v>
      </c>
      <c r="G619" s="35">
        <v>99.1</v>
      </c>
      <c r="H619" s="35">
        <v>96.8</v>
      </c>
      <c r="I619" s="35">
        <v>98.7</v>
      </c>
      <c r="J619" s="35">
        <v>98.5</v>
      </c>
      <c r="K619" s="35">
        <v>99</v>
      </c>
      <c r="L619" s="35">
        <v>98.9</v>
      </c>
      <c r="M619" s="35">
        <v>104</v>
      </c>
      <c r="N619" s="35">
        <v>106.7</v>
      </c>
      <c r="O619" s="35">
        <v>111.2</v>
      </c>
      <c r="P619" s="35">
        <v>114.2</v>
      </c>
      <c r="Q619" s="35">
        <v>117.1</v>
      </c>
      <c r="R619" s="35">
        <v>123.3</v>
      </c>
      <c r="S619" s="35">
        <v>159.30000000000001</v>
      </c>
      <c r="T619" s="35">
        <v>174.5</v>
      </c>
      <c r="U619" s="35">
        <v>168</v>
      </c>
      <c r="V619" s="35">
        <v>160.19999999999999</v>
      </c>
      <c r="W619" s="35">
        <v>167.3</v>
      </c>
      <c r="X619" s="35">
        <v>167.7</v>
      </c>
      <c r="Y619" s="35">
        <v>162.69999999999999</v>
      </c>
      <c r="Z619" s="35">
        <v>168.9</v>
      </c>
      <c r="AA619" s="35">
        <v>178.4</v>
      </c>
      <c r="AB619" s="35">
        <v>172.5</v>
      </c>
      <c r="AC619" s="35">
        <v>178.4</v>
      </c>
      <c r="AD619" s="35">
        <v>175.1</v>
      </c>
      <c r="AE619" s="35">
        <v>180</v>
      </c>
      <c r="AF619" s="35">
        <v>173.1</v>
      </c>
      <c r="AG619" s="35">
        <v>169.4</v>
      </c>
      <c r="AH619" s="35">
        <v>167.5</v>
      </c>
      <c r="AI619" s="35">
        <v>167.1</v>
      </c>
      <c r="AJ619" s="35">
        <v>163.5</v>
      </c>
      <c r="AK619" s="35">
        <v>169.6</v>
      </c>
      <c r="AL619" s="35">
        <v>176.6</v>
      </c>
      <c r="AM619" s="35">
        <v>169.2</v>
      </c>
      <c r="AN619" s="35">
        <v>183.1</v>
      </c>
      <c r="AO619" s="35">
        <v>196.1</v>
      </c>
      <c r="AP619" s="35">
        <v>217.9</v>
      </c>
      <c r="AQ619" s="35">
        <v>211.2</v>
      </c>
      <c r="AR619" s="35">
        <v>208.8</v>
      </c>
      <c r="AS619" s="35">
        <v>213.4</v>
      </c>
      <c r="AT619" s="35">
        <v>225.4</v>
      </c>
      <c r="AU619" s="35">
        <v>201.8</v>
      </c>
      <c r="AV619" s="35">
        <v>180.9</v>
      </c>
      <c r="AW619" s="35">
        <v>170.2</v>
      </c>
      <c r="AX619" s="35">
        <v>152.19999999999999</v>
      </c>
      <c r="AY619" s="35">
        <v>153.6</v>
      </c>
      <c r="AZ619" s="35">
        <v>158.4</v>
      </c>
      <c r="BA619" s="35">
        <v>179.7</v>
      </c>
      <c r="BB619" s="35">
        <v>189.6</v>
      </c>
      <c r="BC619" s="35">
        <v>183.6</v>
      </c>
      <c r="BD619" s="35">
        <v>190.4</v>
      </c>
      <c r="BE619" s="35">
        <v>197.9</v>
      </c>
      <c r="BF619" s="35">
        <v>191.6</v>
      </c>
      <c r="BG619" s="35">
        <v>199.5</v>
      </c>
      <c r="BH619" s="35">
        <v>219.7</v>
      </c>
      <c r="BI619" s="35">
        <v>231.3</v>
      </c>
      <c r="BJ619" s="35">
        <v>240.8</v>
      </c>
      <c r="BK619" s="35">
        <v>242</v>
      </c>
      <c r="BL619" s="35">
        <v>239.5</v>
      </c>
      <c r="BM619" s="35">
        <v>247.4</v>
      </c>
      <c r="BN619" s="35">
        <v>257.7</v>
      </c>
      <c r="BO619" s="35">
        <v>256.60000000000002</v>
      </c>
      <c r="BP619" s="35">
        <v>270.5</v>
      </c>
      <c r="BQ619" s="35">
        <v>276.89999999999998</v>
      </c>
      <c r="BR619" s="35">
        <v>273.89999999999998</v>
      </c>
      <c r="BS619" s="35">
        <v>274.60000000000002</v>
      </c>
      <c r="BT619" s="35">
        <v>294.7</v>
      </c>
      <c r="BU619" s="35">
        <v>314.10000000000002</v>
      </c>
      <c r="BV619" s="35">
        <v>339.5</v>
      </c>
      <c r="BW619" s="35">
        <v>381.1</v>
      </c>
      <c r="BX619" s="35">
        <v>379.2</v>
      </c>
      <c r="BY619" s="35">
        <v>397.1</v>
      </c>
      <c r="BZ619" s="35">
        <v>490.5</v>
      </c>
      <c r="CA619" s="35">
        <v>570.29999999999995</v>
      </c>
      <c r="CB619" s="35">
        <v>502.1</v>
      </c>
      <c r="CC619" s="35">
        <v>495.3</v>
      </c>
      <c r="CD619" s="35">
        <v>499.5</v>
      </c>
      <c r="CE619" s="35">
        <v>536.79999999999995</v>
      </c>
      <c r="CF619" s="35">
        <v>572.79999999999995</v>
      </c>
      <c r="CG619" s="35">
        <v>512</v>
      </c>
      <c r="CH619" s="35">
        <v>512.79999999999995</v>
      </c>
      <c r="CI619" s="35">
        <v>489.4</v>
      </c>
      <c r="CJ619" s="35">
        <v>489</v>
      </c>
      <c r="CK619" s="35">
        <v>510.1</v>
      </c>
      <c r="CL619" s="35">
        <v>514.1</v>
      </c>
    </row>
    <row r="620" spans="1:90">
      <c r="A620" s="43" t="s">
        <v>1267</v>
      </c>
      <c r="B620" s="43" t="s">
        <v>1268</v>
      </c>
      <c r="C620" s="34">
        <v>0.23264000000000001</v>
      </c>
      <c r="D620" s="35">
        <v>98.9</v>
      </c>
      <c r="E620" s="35">
        <v>100.2</v>
      </c>
      <c r="F620" s="35">
        <v>100.2</v>
      </c>
      <c r="G620" s="35">
        <v>100.3</v>
      </c>
      <c r="H620" s="35">
        <v>100.6</v>
      </c>
      <c r="I620" s="35">
        <v>100.9</v>
      </c>
      <c r="J620" s="35">
        <v>101.9</v>
      </c>
      <c r="K620" s="35">
        <v>102.3</v>
      </c>
      <c r="L620" s="35">
        <v>101.7</v>
      </c>
      <c r="M620" s="35">
        <v>100.8</v>
      </c>
      <c r="N620" s="35">
        <v>101.2</v>
      </c>
      <c r="O620" s="35">
        <v>101.8</v>
      </c>
      <c r="P620" s="35">
        <v>98.3</v>
      </c>
      <c r="Q620" s="35">
        <v>97.2</v>
      </c>
      <c r="R620" s="35">
        <v>95.7</v>
      </c>
      <c r="S620" s="35">
        <v>100.9</v>
      </c>
      <c r="T620" s="35">
        <v>102.5</v>
      </c>
      <c r="U620" s="35">
        <v>101.9</v>
      </c>
      <c r="V620" s="35">
        <v>99.4</v>
      </c>
      <c r="W620" s="35">
        <v>100.8</v>
      </c>
      <c r="X620" s="35">
        <v>98.9</v>
      </c>
      <c r="Y620" s="35">
        <v>100</v>
      </c>
      <c r="Z620" s="35">
        <v>103.4</v>
      </c>
      <c r="AA620" s="35">
        <v>102.6</v>
      </c>
      <c r="AB620" s="35">
        <v>104.5</v>
      </c>
      <c r="AC620" s="35">
        <v>103.8</v>
      </c>
      <c r="AD620" s="35">
        <v>103.2</v>
      </c>
      <c r="AE620" s="35">
        <v>114</v>
      </c>
      <c r="AF620" s="35">
        <v>115.8</v>
      </c>
      <c r="AG620" s="35">
        <v>115.7</v>
      </c>
      <c r="AH620" s="35">
        <v>115.5</v>
      </c>
      <c r="AI620" s="35">
        <v>116</v>
      </c>
      <c r="AJ620" s="35">
        <v>114.6</v>
      </c>
      <c r="AK620" s="35">
        <v>116</v>
      </c>
      <c r="AL620" s="35">
        <v>116.3</v>
      </c>
      <c r="AM620" s="35">
        <v>114.7</v>
      </c>
      <c r="AN620" s="35">
        <v>117.9</v>
      </c>
      <c r="AO620" s="35">
        <v>118.9</v>
      </c>
      <c r="AP620" s="35">
        <v>120.6</v>
      </c>
      <c r="AQ620" s="35">
        <v>127.6</v>
      </c>
      <c r="AR620" s="35">
        <v>130.4</v>
      </c>
      <c r="AS620" s="35">
        <v>131</v>
      </c>
      <c r="AT620" s="35">
        <v>131.19999999999999</v>
      </c>
      <c r="AU620" s="35">
        <v>135.1</v>
      </c>
      <c r="AV620" s="35">
        <v>134.80000000000001</v>
      </c>
      <c r="AW620" s="35">
        <v>135.1</v>
      </c>
      <c r="AX620" s="35">
        <v>133.19999999999999</v>
      </c>
      <c r="AY620" s="35">
        <v>131.80000000000001</v>
      </c>
      <c r="AZ620" s="35">
        <v>118</v>
      </c>
      <c r="BA620" s="35">
        <v>118</v>
      </c>
      <c r="BB620" s="35">
        <v>117.2</v>
      </c>
      <c r="BC620" s="35">
        <v>124</v>
      </c>
      <c r="BD620" s="35">
        <v>124.3</v>
      </c>
      <c r="BE620" s="35">
        <v>122.2</v>
      </c>
      <c r="BF620" s="35">
        <v>123.1</v>
      </c>
      <c r="BG620" s="35">
        <v>125.3</v>
      </c>
      <c r="BH620" s="35">
        <v>131.4</v>
      </c>
      <c r="BI620" s="35">
        <v>130.80000000000001</v>
      </c>
      <c r="BJ620" s="35">
        <v>131.69999999999999</v>
      </c>
      <c r="BK620" s="35">
        <v>131.6</v>
      </c>
      <c r="BL620" s="35">
        <v>131.4</v>
      </c>
      <c r="BM620" s="35">
        <v>129</v>
      </c>
      <c r="BN620" s="35">
        <v>129</v>
      </c>
      <c r="BO620" s="35">
        <v>131.6</v>
      </c>
      <c r="BP620" s="35">
        <v>136.5</v>
      </c>
      <c r="BQ620" s="35">
        <v>136.6</v>
      </c>
      <c r="BR620" s="35">
        <v>136</v>
      </c>
      <c r="BS620" s="35">
        <v>136.1</v>
      </c>
      <c r="BT620" s="35">
        <v>135.5</v>
      </c>
      <c r="BU620" s="35">
        <v>135.9</v>
      </c>
      <c r="BV620" s="35">
        <v>137.6</v>
      </c>
      <c r="BW620" s="35">
        <v>141.6</v>
      </c>
      <c r="BX620" s="35">
        <v>143.69999999999999</v>
      </c>
      <c r="BY620" s="35">
        <v>145.5</v>
      </c>
      <c r="BZ620" s="35">
        <v>146.1</v>
      </c>
      <c r="CA620" s="35">
        <v>144.19999999999999</v>
      </c>
      <c r="CB620" s="35">
        <v>141.80000000000001</v>
      </c>
      <c r="CC620" s="35">
        <v>142.5</v>
      </c>
      <c r="CD620" s="35">
        <v>142.5</v>
      </c>
      <c r="CE620" s="35">
        <v>142.1</v>
      </c>
      <c r="CF620" s="35">
        <v>142.80000000000001</v>
      </c>
      <c r="CG620" s="35">
        <v>142.9</v>
      </c>
      <c r="CH620" s="35">
        <v>142.9</v>
      </c>
      <c r="CI620" s="35">
        <v>145.30000000000001</v>
      </c>
      <c r="CJ620" s="35">
        <v>146.6</v>
      </c>
      <c r="CK620" s="35">
        <v>146.4</v>
      </c>
      <c r="CL620" s="35">
        <v>149.19999999999999</v>
      </c>
    </row>
    <row r="621" spans="1:90">
      <c r="A621" s="43" t="s">
        <v>1269</v>
      </c>
      <c r="B621" s="43" t="s">
        <v>1270</v>
      </c>
      <c r="C621" s="34">
        <v>5.0470000000000001E-2</v>
      </c>
      <c r="D621" s="35">
        <v>101.5</v>
      </c>
      <c r="E621" s="35">
        <v>101.5</v>
      </c>
      <c r="F621" s="35">
        <v>101.5</v>
      </c>
      <c r="G621" s="35">
        <v>104.7</v>
      </c>
      <c r="H621" s="35">
        <v>104.7</v>
      </c>
      <c r="I621" s="35">
        <v>104.7</v>
      </c>
      <c r="J621" s="35">
        <v>104.7</v>
      </c>
      <c r="K621" s="35">
        <v>104</v>
      </c>
      <c r="L621" s="35">
        <v>103.7</v>
      </c>
      <c r="M621" s="35">
        <v>103.7</v>
      </c>
      <c r="N621" s="35">
        <v>103.7</v>
      </c>
      <c r="O621" s="35">
        <v>103.7</v>
      </c>
      <c r="P621" s="35">
        <v>103.7</v>
      </c>
      <c r="Q621" s="35">
        <v>103.7</v>
      </c>
      <c r="R621" s="35">
        <v>103.7</v>
      </c>
      <c r="S621" s="35">
        <v>103.6</v>
      </c>
      <c r="T621" s="35">
        <v>103.5</v>
      </c>
      <c r="U621" s="35">
        <v>103.5</v>
      </c>
      <c r="V621" s="35">
        <v>103.5</v>
      </c>
      <c r="W621" s="35">
        <v>103.5</v>
      </c>
      <c r="X621" s="35">
        <v>103.5</v>
      </c>
      <c r="Y621" s="35">
        <v>103.5</v>
      </c>
      <c r="Z621" s="35">
        <v>103.5</v>
      </c>
      <c r="AA621" s="35">
        <v>103.5</v>
      </c>
      <c r="AB621" s="35">
        <v>103.5</v>
      </c>
      <c r="AC621" s="35">
        <v>103.5</v>
      </c>
      <c r="AD621" s="35">
        <v>103.5</v>
      </c>
      <c r="AE621" s="35">
        <v>103.2</v>
      </c>
      <c r="AF621" s="35">
        <v>102.2</v>
      </c>
      <c r="AG621" s="35">
        <v>100.9</v>
      </c>
      <c r="AH621" s="35">
        <v>100</v>
      </c>
      <c r="AI621" s="35">
        <v>100</v>
      </c>
      <c r="AJ621" s="35">
        <v>100.4</v>
      </c>
      <c r="AK621" s="35">
        <v>102.1</v>
      </c>
      <c r="AL621" s="35">
        <v>102.1</v>
      </c>
      <c r="AM621" s="35">
        <v>102.1</v>
      </c>
      <c r="AN621" s="35">
        <v>102.1</v>
      </c>
      <c r="AO621" s="35">
        <v>105.6</v>
      </c>
      <c r="AP621" s="35">
        <v>106.4</v>
      </c>
      <c r="AQ621" s="35">
        <v>111.5</v>
      </c>
      <c r="AR621" s="35">
        <v>116</v>
      </c>
      <c r="AS621" s="35">
        <v>124.2</v>
      </c>
      <c r="AT621" s="35">
        <v>125.3</v>
      </c>
      <c r="AU621" s="35">
        <v>125.3</v>
      </c>
      <c r="AV621" s="35">
        <v>125.3</v>
      </c>
      <c r="AW621" s="35">
        <v>125.3</v>
      </c>
      <c r="AX621" s="35">
        <v>125.3</v>
      </c>
      <c r="AY621" s="35">
        <v>125.3</v>
      </c>
      <c r="AZ621" s="35">
        <v>127</v>
      </c>
      <c r="BA621" s="35">
        <v>125.8</v>
      </c>
      <c r="BB621" s="35">
        <v>125.8</v>
      </c>
      <c r="BC621" s="35">
        <v>125.3</v>
      </c>
      <c r="BD621" s="35">
        <v>126.6</v>
      </c>
      <c r="BE621" s="35">
        <v>127.1</v>
      </c>
      <c r="BF621" s="35">
        <v>126.2</v>
      </c>
      <c r="BG621" s="35">
        <v>125.8</v>
      </c>
      <c r="BH621" s="35">
        <v>125.5</v>
      </c>
      <c r="BI621" s="35">
        <v>125.1</v>
      </c>
      <c r="BJ621" s="35">
        <v>124.3</v>
      </c>
      <c r="BK621" s="35">
        <v>123.4</v>
      </c>
      <c r="BL621" s="35">
        <v>123.4</v>
      </c>
      <c r="BM621" s="35">
        <v>123.4</v>
      </c>
      <c r="BN621" s="35">
        <v>123.4</v>
      </c>
      <c r="BO621" s="35">
        <v>123.4</v>
      </c>
      <c r="BP621" s="35">
        <v>123.4</v>
      </c>
      <c r="BQ621" s="35">
        <v>123.4</v>
      </c>
      <c r="BR621" s="35">
        <v>123.4</v>
      </c>
      <c r="BS621" s="35">
        <v>123.4</v>
      </c>
      <c r="BT621" s="35">
        <v>123.4</v>
      </c>
      <c r="BU621" s="35">
        <v>123.4</v>
      </c>
      <c r="BV621" s="35">
        <v>123.4</v>
      </c>
      <c r="BW621" s="35">
        <v>123.4</v>
      </c>
      <c r="BX621" s="35">
        <v>118.1</v>
      </c>
      <c r="BY621" s="35">
        <v>117.9</v>
      </c>
      <c r="BZ621" s="35">
        <v>117.2</v>
      </c>
      <c r="CA621" s="35">
        <v>117.2</v>
      </c>
      <c r="CB621" s="35">
        <v>117.7</v>
      </c>
      <c r="CC621" s="35">
        <v>117.7</v>
      </c>
      <c r="CD621" s="35">
        <v>117.7</v>
      </c>
      <c r="CE621" s="35">
        <v>117.7</v>
      </c>
      <c r="CF621" s="35">
        <v>117.7</v>
      </c>
      <c r="CG621" s="35">
        <v>117.7</v>
      </c>
      <c r="CH621" s="35">
        <v>117.7</v>
      </c>
      <c r="CI621" s="35">
        <v>117.7</v>
      </c>
      <c r="CJ621" s="35">
        <v>117.7</v>
      </c>
      <c r="CK621" s="35">
        <v>117.7</v>
      </c>
      <c r="CL621" s="35">
        <v>117.8</v>
      </c>
    </row>
    <row r="622" spans="1:90">
      <c r="A622" s="43" t="s">
        <v>1271</v>
      </c>
      <c r="B622" s="43" t="s">
        <v>1272</v>
      </c>
      <c r="C622" s="34">
        <v>8.3519999999999997E-2</v>
      </c>
      <c r="D622" s="35">
        <v>99.3</v>
      </c>
      <c r="E622" s="35">
        <v>99.3</v>
      </c>
      <c r="F622" s="35">
        <v>99.3</v>
      </c>
      <c r="G622" s="35">
        <v>103.1</v>
      </c>
      <c r="H622" s="35">
        <v>105</v>
      </c>
      <c r="I622" s="35">
        <v>105.7</v>
      </c>
      <c r="J622" s="35">
        <v>107.3</v>
      </c>
      <c r="K622" s="35">
        <v>107.3</v>
      </c>
      <c r="L622" s="35">
        <v>106.3</v>
      </c>
      <c r="M622" s="35">
        <v>106.3</v>
      </c>
      <c r="N622" s="35">
        <v>106.3</v>
      </c>
      <c r="O622" s="35">
        <v>106.3</v>
      </c>
      <c r="P622" s="35">
        <v>106.3</v>
      </c>
      <c r="Q622" s="35">
        <v>105.8</v>
      </c>
      <c r="R622" s="35">
        <v>105.8</v>
      </c>
      <c r="S622" s="35">
        <v>107.1</v>
      </c>
      <c r="T622" s="35">
        <v>107.4</v>
      </c>
      <c r="U622" s="35">
        <v>107.4</v>
      </c>
      <c r="V622" s="35">
        <v>107.6</v>
      </c>
      <c r="W622" s="35">
        <v>110.8</v>
      </c>
      <c r="X622" s="35">
        <v>110.8</v>
      </c>
      <c r="Y622" s="35">
        <v>110.8</v>
      </c>
      <c r="Z622" s="35">
        <v>110.9</v>
      </c>
      <c r="AA622" s="35">
        <v>111.8</v>
      </c>
      <c r="AB622" s="35">
        <v>112.7</v>
      </c>
      <c r="AC622" s="35">
        <v>112.7</v>
      </c>
      <c r="AD622" s="35">
        <v>112.7</v>
      </c>
      <c r="AE622" s="35">
        <v>114.1</v>
      </c>
      <c r="AF622" s="35">
        <v>114.1</v>
      </c>
      <c r="AG622" s="35">
        <v>114.1</v>
      </c>
      <c r="AH622" s="35">
        <v>114.1</v>
      </c>
      <c r="AI622" s="35">
        <v>114.1</v>
      </c>
      <c r="AJ622" s="35">
        <v>114.1</v>
      </c>
      <c r="AK622" s="35">
        <v>114.1</v>
      </c>
      <c r="AL622" s="35">
        <v>114.1</v>
      </c>
      <c r="AM622" s="35">
        <v>114.9</v>
      </c>
      <c r="AN622" s="35">
        <v>119.1</v>
      </c>
      <c r="AO622" s="35">
        <v>119.6</v>
      </c>
      <c r="AP622" s="35">
        <v>120.9</v>
      </c>
      <c r="AQ622" s="35">
        <v>128.19999999999999</v>
      </c>
      <c r="AR622" s="35">
        <v>128.19999999999999</v>
      </c>
      <c r="AS622" s="35">
        <v>128.19999999999999</v>
      </c>
      <c r="AT622" s="35">
        <v>128.4</v>
      </c>
      <c r="AU622" s="35">
        <v>125.2</v>
      </c>
      <c r="AV622" s="35">
        <v>126.1</v>
      </c>
      <c r="AW622" s="35">
        <v>125.9</v>
      </c>
      <c r="AX622" s="35">
        <v>128.6</v>
      </c>
      <c r="AY622" s="35">
        <v>125.5</v>
      </c>
      <c r="AZ622" s="35">
        <v>123.8</v>
      </c>
      <c r="BA622" s="35">
        <v>123.7</v>
      </c>
      <c r="BB622" s="35">
        <v>123.6</v>
      </c>
      <c r="BC622" s="35">
        <v>123.4</v>
      </c>
      <c r="BD622" s="35">
        <v>123.4</v>
      </c>
      <c r="BE622" s="35">
        <v>123.4</v>
      </c>
      <c r="BF622" s="35">
        <v>123.4</v>
      </c>
      <c r="BG622" s="35">
        <v>123.4</v>
      </c>
      <c r="BH622" s="35">
        <v>124.2</v>
      </c>
      <c r="BI622" s="35">
        <v>127</v>
      </c>
      <c r="BJ622" s="35">
        <v>127.2</v>
      </c>
      <c r="BK622" s="35">
        <v>127.8</v>
      </c>
      <c r="BL622" s="35">
        <v>128.1</v>
      </c>
      <c r="BM622" s="35">
        <v>133.19999999999999</v>
      </c>
      <c r="BN622" s="35">
        <v>137.9</v>
      </c>
      <c r="BO622" s="35">
        <v>131.80000000000001</v>
      </c>
      <c r="BP622" s="35">
        <v>133.1</v>
      </c>
      <c r="BQ622" s="35">
        <v>132.30000000000001</v>
      </c>
      <c r="BR622" s="35">
        <v>131.4</v>
      </c>
      <c r="BS622" s="35">
        <v>132.80000000000001</v>
      </c>
      <c r="BT622" s="35">
        <v>133.69999999999999</v>
      </c>
      <c r="BU622" s="35">
        <v>135.9</v>
      </c>
      <c r="BV622" s="35">
        <v>136.4</v>
      </c>
      <c r="BW622" s="35">
        <v>124.5</v>
      </c>
      <c r="BX622" s="35">
        <v>133.9</v>
      </c>
      <c r="BY622" s="35">
        <v>133.1</v>
      </c>
      <c r="BZ622" s="35">
        <v>134.1</v>
      </c>
      <c r="CA622" s="35">
        <v>128.6</v>
      </c>
      <c r="CB622" s="35">
        <v>129.80000000000001</v>
      </c>
      <c r="CC622" s="35">
        <v>131.80000000000001</v>
      </c>
      <c r="CD622" s="35">
        <v>130.4</v>
      </c>
      <c r="CE622" s="35">
        <v>130.69999999999999</v>
      </c>
      <c r="CF622" s="35">
        <v>131.19999999999999</v>
      </c>
      <c r="CG622" s="35">
        <v>132</v>
      </c>
      <c r="CH622" s="35">
        <v>132</v>
      </c>
      <c r="CI622" s="35">
        <v>132.1</v>
      </c>
      <c r="CJ622" s="35">
        <v>132.80000000000001</v>
      </c>
      <c r="CK622" s="35">
        <v>131.4</v>
      </c>
      <c r="CL622" s="35">
        <v>132.4</v>
      </c>
    </row>
    <row r="623" spans="1:90">
      <c r="A623" s="43" t="s">
        <v>1273</v>
      </c>
      <c r="B623" s="43" t="s">
        <v>1274</v>
      </c>
      <c r="C623" s="34">
        <v>6.6019999999999995E-2</v>
      </c>
      <c r="D623" s="35">
        <v>101.5</v>
      </c>
      <c r="E623" s="35">
        <v>101.5</v>
      </c>
      <c r="F623" s="35">
        <v>101.5</v>
      </c>
      <c r="G623" s="35">
        <v>111.9</v>
      </c>
      <c r="H623" s="35">
        <v>113.6</v>
      </c>
      <c r="I623" s="35">
        <v>113</v>
      </c>
      <c r="J623" s="35">
        <v>112.4</v>
      </c>
      <c r="K623" s="35">
        <v>113.8</v>
      </c>
      <c r="L623" s="35">
        <v>113.8</v>
      </c>
      <c r="M623" s="35">
        <v>113.8</v>
      </c>
      <c r="N623" s="35">
        <v>111.9</v>
      </c>
      <c r="O623" s="35">
        <v>109.5</v>
      </c>
      <c r="P623" s="35">
        <v>109.7</v>
      </c>
      <c r="Q623" s="35">
        <v>109.1</v>
      </c>
      <c r="R623" s="35">
        <v>109.1</v>
      </c>
      <c r="S623" s="35">
        <v>110.1</v>
      </c>
      <c r="T623" s="35">
        <v>109.8</v>
      </c>
      <c r="U623" s="35">
        <v>110.3</v>
      </c>
      <c r="V623" s="35">
        <v>110.5</v>
      </c>
      <c r="W623" s="35">
        <v>111</v>
      </c>
      <c r="X623" s="35">
        <v>111</v>
      </c>
      <c r="Y623" s="35">
        <v>111</v>
      </c>
      <c r="Z623" s="35">
        <v>111</v>
      </c>
      <c r="AA623" s="35">
        <v>111.2</v>
      </c>
      <c r="AB623" s="35">
        <v>110.9</v>
      </c>
      <c r="AC623" s="35">
        <v>110.6</v>
      </c>
      <c r="AD623" s="35">
        <v>111.2</v>
      </c>
      <c r="AE623" s="35">
        <v>115.9</v>
      </c>
      <c r="AF623" s="35">
        <v>116.2</v>
      </c>
      <c r="AG623" s="35">
        <v>116.7</v>
      </c>
      <c r="AH623" s="35">
        <v>117.9</v>
      </c>
      <c r="AI623" s="35">
        <v>118.3</v>
      </c>
      <c r="AJ623" s="35">
        <v>118.3</v>
      </c>
      <c r="AK623" s="35">
        <v>120</v>
      </c>
      <c r="AL623" s="35">
        <v>120.6</v>
      </c>
      <c r="AM623" s="35">
        <v>120.6</v>
      </c>
      <c r="AN623" s="35">
        <v>120.6</v>
      </c>
      <c r="AO623" s="35">
        <v>120.6</v>
      </c>
      <c r="AP623" s="35">
        <v>120.6</v>
      </c>
      <c r="AQ623" s="35">
        <v>120.6</v>
      </c>
      <c r="AR623" s="35">
        <v>123.8</v>
      </c>
      <c r="AS623" s="35">
        <v>124.4</v>
      </c>
      <c r="AT623" s="35">
        <v>126.4</v>
      </c>
      <c r="AU623" s="35">
        <v>126.4</v>
      </c>
      <c r="AV623" s="35">
        <v>126.4</v>
      </c>
      <c r="AW623" s="35">
        <v>126.4</v>
      </c>
      <c r="AX623" s="35">
        <v>126.4</v>
      </c>
      <c r="AY623" s="35">
        <v>126.4</v>
      </c>
      <c r="AZ623" s="35">
        <v>124.7</v>
      </c>
      <c r="BA623" s="35">
        <v>124.9</v>
      </c>
      <c r="BB623" s="35">
        <v>125.5</v>
      </c>
      <c r="BC623" s="35">
        <v>126.1</v>
      </c>
      <c r="BD623" s="35">
        <v>126</v>
      </c>
      <c r="BE623" s="35">
        <v>126</v>
      </c>
      <c r="BF623" s="35">
        <v>126.3</v>
      </c>
      <c r="BG623" s="35">
        <v>126.4</v>
      </c>
      <c r="BH623" s="35">
        <v>128.80000000000001</v>
      </c>
      <c r="BI623" s="35">
        <v>130.69999999999999</v>
      </c>
      <c r="BJ623" s="35">
        <v>130.30000000000001</v>
      </c>
      <c r="BK623" s="35">
        <v>130.4</v>
      </c>
      <c r="BL623" s="35">
        <v>132.30000000000001</v>
      </c>
      <c r="BM623" s="35">
        <v>132.30000000000001</v>
      </c>
      <c r="BN623" s="35">
        <v>132.9</v>
      </c>
      <c r="BO623" s="35">
        <v>135.69999999999999</v>
      </c>
      <c r="BP623" s="35">
        <v>136.1</v>
      </c>
      <c r="BQ623" s="35">
        <v>138.30000000000001</v>
      </c>
      <c r="BR623" s="35">
        <v>138.30000000000001</v>
      </c>
      <c r="BS623" s="35">
        <v>135.6</v>
      </c>
      <c r="BT623" s="35">
        <v>137.30000000000001</v>
      </c>
      <c r="BU623" s="35">
        <v>137.30000000000001</v>
      </c>
      <c r="BV623" s="35">
        <v>137</v>
      </c>
      <c r="BW623" s="35">
        <v>134.80000000000001</v>
      </c>
      <c r="BX623" s="35">
        <v>139.5</v>
      </c>
      <c r="BY623" s="35">
        <v>138.80000000000001</v>
      </c>
      <c r="BZ623" s="35">
        <v>141</v>
      </c>
      <c r="CA623" s="35">
        <v>140.5</v>
      </c>
      <c r="CB623" s="35">
        <v>143.6</v>
      </c>
      <c r="CC623" s="35">
        <v>139.1</v>
      </c>
      <c r="CD623" s="35">
        <v>133.1</v>
      </c>
      <c r="CE623" s="35">
        <v>132.6</v>
      </c>
      <c r="CF623" s="35">
        <v>133.6</v>
      </c>
      <c r="CG623" s="35">
        <v>134.80000000000001</v>
      </c>
      <c r="CH623" s="35">
        <v>135.6</v>
      </c>
      <c r="CI623" s="35">
        <v>139.1</v>
      </c>
      <c r="CJ623" s="35">
        <v>139.30000000000001</v>
      </c>
      <c r="CK623" s="35">
        <v>139.6</v>
      </c>
      <c r="CL623" s="35">
        <v>139.80000000000001</v>
      </c>
    </row>
    <row r="624" spans="1:90">
      <c r="A624" s="43" t="s">
        <v>1275</v>
      </c>
      <c r="B624" s="43" t="s">
        <v>1276</v>
      </c>
      <c r="C624" s="34">
        <v>1.01E-2</v>
      </c>
      <c r="D624" s="35">
        <v>105.8</v>
      </c>
      <c r="E624" s="35">
        <v>106.1</v>
      </c>
      <c r="F624" s="35">
        <v>106.1</v>
      </c>
      <c r="G624" s="35">
        <v>111.3</v>
      </c>
      <c r="H624" s="35">
        <v>111.3</v>
      </c>
      <c r="I624" s="35">
        <v>111.3</v>
      </c>
      <c r="J624" s="35">
        <v>111.3</v>
      </c>
      <c r="K624" s="35">
        <v>111.3</v>
      </c>
      <c r="L624" s="35">
        <v>110.9</v>
      </c>
      <c r="M624" s="35">
        <v>111.5</v>
      </c>
      <c r="N624" s="35">
        <v>111.4</v>
      </c>
      <c r="O624" s="35">
        <v>111.4</v>
      </c>
      <c r="P624" s="35">
        <v>112.6</v>
      </c>
      <c r="Q624" s="35">
        <v>112.7</v>
      </c>
      <c r="R624" s="35">
        <v>112.7</v>
      </c>
      <c r="S624" s="35">
        <v>116.3</v>
      </c>
      <c r="T624" s="35">
        <v>115.6</v>
      </c>
      <c r="U624" s="35">
        <v>115.3</v>
      </c>
      <c r="V624" s="35">
        <v>115</v>
      </c>
      <c r="W624" s="35">
        <v>114.8</v>
      </c>
      <c r="X624" s="35">
        <v>115.4</v>
      </c>
      <c r="Y624" s="35">
        <v>115.4</v>
      </c>
      <c r="Z624" s="35">
        <v>115.4</v>
      </c>
      <c r="AA624" s="35">
        <v>115.4</v>
      </c>
      <c r="AB624" s="35">
        <v>115.4</v>
      </c>
      <c r="AC624" s="35">
        <v>115.4</v>
      </c>
      <c r="AD624" s="35">
        <v>115.4</v>
      </c>
      <c r="AE624" s="35">
        <v>109.8</v>
      </c>
      <c r="AF624" s="35">
        <v>109.8</v>
      </c>
      <c r="AG624" s="35">
        <v>110.4</v>
      </c>
      <c r="AH624" s="35">
        <v>110.4</v>
      </c>
      <c r="AI624" s="35">
        <v>110.4</v>
      </c>
      <c r="AJ624" s="35">
        <v>111.8</v>
      </c>
      <c r="AK624" s="35">
        <v>114.1</v>
      </c>
      <c r="AL624" s="35">
        <v>114.1</v>
      </c>
      <c r="AM624" s="35">
        <v>114.5</v>
      </c>
      <c r="AN624" s="35">
        <v>128.30000000000001</v>
      </c>
      <c r="AO624" s="35">
        <v>131.19999999999999</v>
      </c>
      <c r="AP624" s="35">
        <v>131.80000000000001</v>
      </c>
      <c r="AQ624" s="35">
        <v>135.1</v>
      </c>
      <c r="AR624" s="35">
        <v>136.6</v>
      </c>
      <c r="AS624" s="35">
        <v>136.6</v>
      </c>
      <c r="AT624" s="35">
        <v>137.6</v>
      </c>
      <c r="AU624" s="35">
        <v>137.80000000000001</v>
      </c>
      <c r="AV624" s="35">
        <v>137.80000000000001</v>
      </c>
      <c r="AW624" s="35">
        <v>137.80000000000001</v>
      </c>
      <c r="AX624" s="35">
        <v>137.1</v>
      </c>
      <c r="AY624" s="35">
        <v>136.19999999999999</v>
      </c>
      <c r="AZ624" s="35">
        <v>141.69999999999999</v>
      </c>
      <c r="BA624" s="35">
        <v>139.1</v>
      </c>
      <c r="BB624" s="35">
        <v>139.19999999999999</v>
      </c>
      <c r="BC624" s="35">
        <v>132.30000000000001</v>
      </c>
      <c r="BD624" s="35">
        <v>132.19999999999999</v>
      </c>
      <c r="BE624" s="35">
        <v>132</v>
      </c>
      <c r="BF624" s="35">
        <v>121.6</v>
      </c>
      <c r="BG624" s="35">
        <v>121.6</v>
      </c>
      <c r="BH624" s="35">
        <v>121.6</v>
      </c>
      <c r="BI624" s="35">
        <v>123.4</v>
      </c>
      <c r="BJ624" s="35">
        <v>123.4</v>
      </c>
      <c r="BK624" s="35">
        <v>123.9</v>
      </c>
      <c r="BL624" s="35">
        <v>124</v>
      </c>
      <c r="BM624" s="35">
        <v>124.1</v>
      </c>
      <c r="BN624" s="35">
        <v>125.8</v>
      </c>
      <c r="BO624" s="35">
        <v>126.5</v>
      </c>
      <c r="BP624" s="35">
        <v>126</v>
      </c>
      <c r="BQ624" s="35">
        <v>129.80000000000001</v>
      </c>
      <c r="BR624" s="35">
        <v>129.5</v>
      </c>
      <c r="BS624" s="35">
        <v>130.19999999999999</v>
      </c>
      <c r="BT624" s="35">
        <v>128.5</v>
      </c>
      <c r="BU624" s="35">
        <v>131.80000000000001</v>
      </c>
      <c r="BV624" s="35">
        <v>137.1</v>
      </c>
      <c r="BW624" s="35">
        <v>137.1</v>
      </c>
      <c r="BX624" s="35">
        <v>144.19999999999999</v>
      </c>
      <c r="BY624" s="35">
        <v>151.80000000000001</v>
      </c>
      <c r="BZ624" s="35">
        <v>146.1</v>
      </c>
      <c r="CA624" s="35">
        <v>146.4</v>
      </c>
      <c r="CB624" s="35">
        <v>147.30000000000001</v>
      </c>
      <c r="CC624" s="35">
        <v>151.9</v>
      </c>
      <c r="CD624" s="35">
        <v>145.6</v>
      </c>
      <c r="CE624" s="35">
        <v>147.80000000000001</v>
      </c>
      <c r="CF624" s="35">
        <v>147</v>
      </c>
      <c r="CG624" s="35">
        <v>147.80000000000001</v>
      </c>
      <c r="CH624" s="35">
        <v>147.9</v>
      </c>
      <c r="CI624" s="35">
        <v>149.6</v>
      </c>
      <c r="CJ624" s="35">
        <v>149</v>
      </c>
      <c r="CK624" s="35">
        <v>146.4</v>
      </c>
      <c r="CL624" s="35">
        <v>148.4</v>
      </c>
    </row>
    <row r="625" spans="1:90">
      <c r="A625" s="43" t="s">
        <v>1277</v>
      </c>
      <c r="B625" s="43" t="s">
        <v>1278</v>
      </c>
      <c r="C625" s="34">
        <v>0.12189999999999999</v>
      </c>
      <c r="D625" s="35">
        <v>104.1</v>
      </c>
      <c r="E625" s="35">
        <v>104</v>
      </c>
      <c r="F625" s="35">
        <v>103.8</v>
      </c>
      <c r="G625" s="35">
        <v>106.1</v>
      </c>
      <c r="H625" s="35">
        <v>107.5</v>
      </c>
      <c r="I625" s="35">
        <v>109.2</v>
      </c>
      <c r="J625" s="35">
        <v>110.9</v>
      </c>
      <c r="K625" s="35">
        <v>110.7</v>
      </c>
      <c r="L625" s="35">
        <v>111.3</v>
      </c>
      <c r="M625" s="35">
        <v>110.6</v>
      </c>
      <c r="N625" s="35">
        <v>110.8</v>
      </c>
      <c r="O625" s="35">
        <v>111.4</v>
      </c>
      <c r="P625" s="35">
        <v>109.2</v>
      </c>
      <c r="Q625" s="35">
        <v>108.4</v>
      </c>
      <c r="R625" s="35">
        <v>109.8</v>
      </c>
      <c r="S625" s="35">
        <v>110.7</v>
      </c>
      <c r="T625" s="35">
        <v>118.7</v>
      </c>
      <c r="U625" s="35">
        <v>119.4</v>
      </c>
      <c r="V625" s="35">
        <v>121.9</v>
      </c>
      <c r="W625" s="35">
        <v>122</v>
      </c>
      <c r="X625" s="35">
        <v>122.8</v>
      </c>
      <c r="Y625" s="35">
        <v>123.9</v>
      </c>
      <c r="Z625" s="35">
        <v>126.5</v>
      </c>
      <c r="AA625" s="35">
        <v>129.1</v>
      </c>
      <c r="AB625" s="35">
        <v>124.2</v>
      </c>
      <c r="AC625" s="35">
        <v>126.1</v>
      </c>
      <c r="AD625" s="35">
        <v>124</v>
      </c>
      <c r="AE625" s="35">
        <v>124.5</v>
      </c>
      <c r="AF625" s="35">
        <v>122.5</v>
      </c>
      <c r="AG625" s="35">
        <v>122.3</v>
      </c>
      <c r="AH625" s="35">
        <v>122.8</v>
      </c>
      <c r="AI625" s="35">
        <v>125.9</v>
      </c>
      <c r="AJ625" s="35">
        <v>127.4</v>
      </c>
      <c r="AK625" s="35">
        <v>128.19999999999999</v>
      </c>
      <c r="AL625" s="35">
        <v>129.30000000000001</v>
      </c>
      <c r="AM625" s="35">
        <v>129.19999999999999</v>
      </c>
      <c r="AN625" s="35">
        <v>158.4</v>
      </c>
      <c r="AO625" s="35">
        <v>156.1</v>
      </c>
      <c r="AP625" s="35">
        <v>154.30000000000001</v>
      </c>
      <c r="AQ625" s="35">
        <v>176.9</v>
      </c>
      <c r="AR625" s="35">
        <v>150.80000000000001</v>
      </c>
      <c r="AS625" s="35">
        <v>165.8</v>
      </c>
      <c r="AT625" s="35">
        <v>148.4</v>
      </c>
      <c r="AU625" s="35">
        <v>154.19999999999999</v>
      </c>
      <c r="AV625" s="35">
        <v>151.6</v>
      </c>
      <c r="AW625" s="35">
        <v>168.8</v>
      </c>
      <c r="AX625" s="35">
        <v>162.30000000000001</v>
      </c>
      <c r="AY625" s="35">
        <v>155.9</v>
      </c>
      <c r="AZ625" s="35">
        <v>145</v>
      </c>
      <c r="BA625" s="35">
        <v>135.4</v>
      </c>
      <c r="BB625" s="35">
        <v>137.30000000000001</v>
      </c>
      <c r="BC625" s="35">
        <v>148.5</v>
      </c>
      <c r="BD625" s="35">
        <v>142.9</v>
      </c>
      <c r="BE625" s="35">
        <v>155.1</v>
      </c>
      <c r="BF625" s="35">
        <v>144.5</v>
      </c>
      <c r="BG625" s="35">
        <v>137.6</v>
      </c>
      <c r="BH625" s="35">
        <v>147.4</v>
      </c>
      <c r="BI625" s="35">
        <v>149</v>
      </c>
      <c r="BJ625" s="35">
        <v>150.4</v>
      </c>
      <c r="BK625" s="35">
        <v>147.4</v>
      </c>
      <c r="BL625" s="35">
        <v>146.4</v>
      </c>
      <c r="BM625" s="35">
        <v>146.4</v>
      </c>
      <c r="BN625" s="35">
        <v>133.69999999999999</v>
      </c>
      <c r="BO625" s="35">
        <v>128.5</v>
      </c>
      <c r="BP625" s="35">
        <v>127</v>
      </c>
      <c r="BQ625" s="35">
        <v>126</v>
      </c>
      <c r="BR625" s="35">
        <v>122.8</v>
      </c>
      <c r="BS625" s="35">
        <v>126.2</v>
      </c>
      <c r="BT625" s="35">
        <v>122.8</v>
      </c>
      <c r="BU625" s="35">
        <v>123.6</v>
      </c>
      <c r="BV625" s="35">
        <v>124.2</v>
      </c>
      <c r="BW625" s="35">
        <v>124.2</v>
      </c>
      <c r="BX625" s="35">
        <v>124.1</v>
      </c>
      <c r="BY625" s="35">
        <v>130.9</v>
      </c>
      <c r="BZ625" s="35">
        <v>141.9</v>
      </c>
      <c r="CA625" s="35">
        <v>139.9</v>
      </c>
      <c r="CB625" s="35">
        <v>142.9</v>
      </c>
      <c r="CC625" s="35">
        <v>145.5</v>
      </c>
      <c r="CD625" s="35">
        <v>144.1</v>
      </c>
      <c r="CE625" s="35">
        <v>143.80000000000001</v>
      </c>
      <c r="CF625" s="35">
        <v>143.80000000000001</v>
      </c>
      <c r="CG625" s="35">
        <v>144.4</v>
      </c>
      <c r="CH625" s="35">
        <v>144.4</v>
      </c>
      <c r="CI625" s="35">
        <v>144.4</v>
      </c>
      <c r="CJ625" s="35">
        <v>144.9</v>
      </c>
      <c r="CK625" s="35">
        <v>144.9</v>
      </c>
      <c r="CL625" s="35">
        <v>144.9</v>
      </c>
    </row>
    <row r="626" spans="1:90">
      <c r="A626" s="43" t="s">
        <v>1279</v>
      </c>
      <c r="B626" s="43" t="s">
        <v>1280</v>
      </c>
      <c r="C626" s="34">
        <v>1.619E-2</v>
      </c>
      <c r="D626" s="35">
        <v>97.5</v>
      </c>
      <c r="E626" s="35">
        <v>100.2</v>
      </c>
      <c r="F626" s="35">
        <v>97.8</v>
      </c>
      <c r="G626" s="35">
        <v>99.4</v>
      </c>
      <c r="H626" s="35">
        <v>99.8</v>
      </c>
      <c r="I626" s="35">
        <v>101.4</v>
      </c>
      <c r="J626" s="35">
        <v>101.1</v>
      </c>
      <c r="K626" s="35">
        <v>101.8</v>
      </c>
      <c r="L626" s="35">
        <v>101.6</v>
      </c>
      <c r="M626" s="35">
        <v>102.1</v>
      </c>
      <c r="N626" s="35">
        <v>103.6</v>
      </c>
      <c r="O626" s="35">
        <v>101.1</v>
      </c>
      <c r="P626" s="35">
        <v>101.4</v>
      </c>
      <c r="Q626" s="35">
        <v>101.9</v>
      </c>
      <c r="R626" s="35">
        <v>101.6</v>
      </c>
      <c r="S626" s="35">
        <v>104.1</v>
      </c>
      <c r="T626" s="35">
        <v>105</v>
      </c>
      <c r="U626" s="35">
        <v>99.7</v>
      </c>
      <c r="V626" s="35">
        <v>101.5</v>
      </c>
      <c r="W626" s="35">
        <v>99.4</v>
      </c>
      <c r="X626" s="35">
        <v>99.7</v>
      </c>
      <c r="Y626" s="35">
        <v>101.6</v>
      </c>
      <c r="Z626" s="35">
        <v>101.2</v>
      </c>
      <c r="AA626" s="35">
        <v>100.3</v>
      </c>
      <c r="AB626" s="35">
        <v>100.8</v>
      </c>
      <c r="AC626" s="35">
        <v>104</v>
      </c>
      <c r="AD626" s="35">
        <v>103.4</v>
      </c>
      <c r="AE626" s="35">
        <v>104.7</v>
      </c>
      <c r="AF626" s="35">
        <v>101.5</v>
      </c>
      <c r="AG626" s="35">
        <v>104.9</v>
      </c>
      <c r="AH626" s="35">
        <v>102.7</v>
      </c>
      <c r="AI626" s="35">
        <v>103.4</v>
      </c>
      <c r="AJ626" s="35">
        <v>107.4</v>
      </c>
      <c r="AK626" s="35">
        <v>101.9</v>
      </c>
      <c r="AL626" s="35">
        <v>102.4</v>
      </c>
      <c r="AM626" s="35">
        <v>103.2</v>
      </c>
      <c r="AN626" s="35">
        <v>110</v>
      </c>
      <c r="AO626" s="35">
        <v>110</v>
      </c>
      <c r="AP626" s="35">
        <v>114.7</v>
      </c>
      <c r="AQ626" s="35">
        <v>132.19999999999999</v>
      </c>
      <c r="AR626" s="35">
        <v>132.19999999999999</v>
      </c>
      <c r="AS626" s="35">
        <v>132.19999999999999</v>
      </c>
      <c r="AT626" s="35">
        <v>133.30000000000001</v>
      </c>
      <c r="AU626" s="35">
        <v>132.69999999999999</v>
      </c>
      <c r="AV626" s="35">
        <v>132.69999999999999</v>
      </c>
      <c r="AW626" s="35">
        <v>132.69999999999999</v>
      </c>
      <c r="AX626" s="35">
        <v>132.69999999999999</v>
      </c>
      <c r="AY626" s="35">
        <v>131.6</v>
      </c>
      <c r="AZ626" s="35">
        <v>127.7</v>
      </c>
      <c r="BA626" s="35">
        <v>126.8</v>
      </c>
      <c r="BB626" s="35">
        <v>126.2</v>
      </c>
      <c r="BC626" s="35">
        <v>126.2</v>
      </c>
      <c r="BD626" s="35">
        <v>126.2</v>
      </c>
      <c r="BE626" s="35">
        <v>126.2</v>
      </c>
      <c r="BF626" s="35">
        <v>126.2</v>
      </c>
      <c r="BG626" s="35">
        <v>126.6</v>
      </c>
      <c r="BH626" s="35">
        <v>118</v>
      </c>
      <c r="BI626" s="35">
        <v>128</v>
      </c>
      <c r="BJ626" s="35">
        <v>128</v>
      </c>
      <c r="BK626" s="35">
        <v>128</v>
      </c>
      <c r="BL626" s="35">
        <v>129.1</v>
      </c>
      <c r="BM626" s="35">
        <v>128</v>
      </c>
      <c r="BN626" s="35">
        <v>128</v>
      </c>
      <c r="BO626" s="35">
        <v>128.80000000000001</v>
      </c>
      <c r="BP626" s="35">
        <v>128.9</v>
      </c>
      <c r="BQ626" s="35">
        <v>129.30000000000001</v>
      </c>
      <c r="BR626" s="35">
        <v>129.30000000000001</v>
      </c>
      <c r="BS626" s="35">
        <v>129.30000000000001</v>
      </c>
      <c r="BT626" s="35">
        <v>129.30000000000001</v>
      </c>
      <c r="BU626" s="35">
        <v>129.30000000000001</v>
      </c>
      <c r="BV626" s="35">
        <v>129.30000000000001</v>
      </c>
      <c r="BW626" s="35">
        <v>129.30000000000001</v>
      </c>
      <c r="BX626" s="35">
        <v>129.80000000000001</v>
      </c>
      <c r="BY626" s="35">
        <v>132</v>
      </c>
      <c r="BZ626" s="35">
        <v>126.4</v>
      </c>
      <c r="CA626" s="35">
        <v>124.4</v>
      </c>
      <c r="CB626" s="35">
        <v>123.9</v>
      </c>
      <c r="CC626" s="35">
        <v>123.9</v>
      </c>
      <c r="CD626" s="35">
        <v>124.2</v>
      </c>
      <c r="CE626" s="35">
        <v>125.2</v>
      </c>
      <c r="CF626" s="35">
        <v>125.2</v>
      </c>
      <c r="CG626" s="35">
        <v>125.2</v>
      </c>
      <c r="CH626" s="35">
        <v>125.2</v>
      </c>
      <c r="CI626" s="35">
        <v>125.2</v>
      </c>
      <c r="CJ626" s="35">
        <v>125.2</v>
      </c>
      <c r="CK626" s="35">
        <v>125.2</v>
      </c>
      <c r="CL626" s="35">
        <v>125.9</v>
      </c>
    </row>
    <row r="627" spans="1:90">
      <c r="A627" s="43" t="s">
        <v>1281</v>
      </c>
      <c r="B627" s="43" t="s">
        <v>1282</v>
      </c>
      <c r="C627" s="34">
        <v>0.12246</v>
      </c>
      <c r="D627" s="35">
        <v>100.1</v>
      </c>
      <c r="E627" s="35">
        <v>100.3</v>
      </c>
      <c r="F627" s="35">
        <v>100.1</v>
      </c>
      <c r="G627" s="35">
        <v>108.4</v>
      </c>
      <c r="H627" s="35">
        <v>109</v>
      </c>
      <c r="I627" s="35">
        <v>108.3</v>
      </c>
      <c r="J627" s="35">
        <v>108.3</v>
      </c>
      <c r="K627" s="35">
        <v>110</v>
      </c>
      <c r="L627" s="35">
        <v>110.2</v>
      </c>
      <c r="M627" s="35">
        <v>109.6</v>
      </c>
      <c r="N627" s="35">
        <v>109.8</v>
      </c>
      <c r="O627" s="35">
        <v>109.4</v>
      </c>
      <c r="P627" s="35">
        <v>110.9</v>
      </c>
      <c r="Q627" s="35">
        <v>110.9</v>
      </c>
      <c r="R627" s="35">
        <v>110.1</v>
      </c>
      <c r="S627" s="35">
        <v>119.9</v>
      </c>
      <c r="T627" s="35">
        <v>120.2</v>
      </c>
      <c r="U627" s="35">
        <v>119.1</v>
      </c>
      <c r="V627" s="35">
        <v>120.2</v>
      </c>
      <c r="W627" s="35">
        <v>119.7</v>
      </c>
      <c r="X627" s="35">
        <v>120</v>
      </c>
      <c r="Y627" s="35">
        <v>120</v>
      </c>
      <c r="Z627" s="35">
        <v>119.6</v>
      </c>
      <c r="AA627" s="35">
        <v>119.1</v>
      </c>
      <c r="AB627" s="35">
        <v>120.2</v>
      </c>
      <c r="AC627" s="35">
        <v>119.8</v>
      </c>
      <c r="AD627" s="35">
        <v>119.2</v>
      </c>
      <c r="AE627" s="35">
        <v>121</v>
      </c>
      <c r="AF627" s="35">
        <v>120.1</v>
      </c>
      <c r="AG627" s="35">
        <v>120.5</v>
      </c>
      <c r="AH627" s="35">
        <v>121.1</v>
      </c>
      <c r="AI627" s="35">
        <v>122.5</v>
      </c>
      <c r="AJ627" s="35">
        <v>122.1</v>
      </c>
      <c r="AK627" s="35">
        <v>123.6</v>
      </c>
      <c r="AL627" s="35">
        <v>122.1</v>
      </c>
      <c r="AM627" s="35">
        <v>123.9</v>
      </c>
      <c r="AN627" s="35">
        <v>127.8</v>
      </c>
      <c r="AO627" s="35">
        <v>127.6</v>
      </c>
      <c r="AP627" s="35">
        <v>128.1</v>
      </c>
      <c r="AQ627" s="35">
        <v>130.69999999999999</v>
      </c>
      <c r="AR627" s="35">
        <v>130.69999999999999</v>
      </c>
      <c r="AS627" s="35">
        <v>130.69999999999999</v>
      </c>
      <c r="AT627" s="35">
        <v>131.69999999999999</v>
      </c>
      <c r="AU627" s="35">
        <v>131.69999999999999</v>
      </c>
      <c r="AV627" s="35">
        <v>131.69999999999999</v>
      </c>
      <c r="AW627" s="35">
        <v>131.69999999999999</v>
      </c>
      <c r="AX627" s="35">
        <v>131.69999999999999</v>
      </c>
      <c r="AY627" s="35">
        <v>131.80000000000001</v>
      </c>
      <c r="AZ627" s="35">
        <v>123.3</v>
      </c>
      <c r="BA627" s="35">
        <v>124.5</v>
      </c>
      <c r="BB627" s="35">
        <v>120.3</v>
      </c>
      <c r="BC627" s="35">
        <v>120.1</v>
      </c>
      <c r="BD627" s="35">
        <v>122.3</v>
      </c>
      <c r="BE627" s="35">
        <v>120.8</v>
      </c>
      <c r="BF627" s="35">
        <v>120.8</v>
      </c>
      <c r="BG627" s="35">
        <v>119.8</v>
      </c>
      <c r="BH627" s="35">
        <v>119.3</v>
      </c>
      <c r="BI627" s="35">
        <v>119.8</v>
      </c>
      <c r="BJ627" s="35">
        <v>120.3</v>
      </c>
      <c r="BK627" s="35">
        <v>118.8</v>
      </c>
      <c r="BL627" s="35">
        <v>118.9</v>
      </c>
      <c r="BM627" s="35">
        <v>118.9</v>
      </c>
      <c r="BN627" s="35">
        <v>119.1</v>
      </c>
      <c r="BO627" s="35">
        <v>119.1</v>
      </c>
      <c r="BP627" s="35">
        <v>119.1</v>
      </c>
      <c r="BQ627" s="35">
        <v>119.1</v>
      </c>
      <c r="BR627" s="35">
        <v>119.1</v>
      </c>
      <c r="BS627" s="35">
        <v>119.1</v>
      </c>
      <c r="BT627" s="35">
        <v>119.1</v>
      </c>
      <c r="BU627" s="35">
        <v>119.1</v>
      </c>
      <c r="BV627" s="35">
        <v>119.1</v>
      </c>
      <c r="BW627" s="35">
        <v>119.1</v>
      </c>
      <c r="BX627" s="35">
        <v>121.7</v>
      </c>
      <c r="BY627" s="35">
        <v>120.9</v>
      </c>
      <c r="BZ627" s="35">
        <v>123.6</v>
      </c>
      <c r="CA627" s="35">
        <v>123.1</v>
      </c>
      <c r="CB627" s="35">
        <v>120.9</v>
      </c>
      <c r="CC627" s="35">
        <v>126.7</v>
      </c>
      <c r="CD627" s="35">
        <v>125.4</v>
      </c>
      <c r="CE627" s="35">
        <v>121.6</v>
      </c>
      <c r="CF627" s="35">
        <v>121.5</v>
      </c>
      <c r="CG627" s="35">
        <v>121.7</v>
      </c>
      <c r="CH627" s="35">
        <v>122.6</v>
      </c>
      <c r="CI627" s="35">
        <v>122.9</v>
      </c>
      <c r="CJ627" s="35">
        <v>124.8</v>
      </c>
      <c r="CK627" s="35">
        <v>125.5</v>
      </c>
      <c r="CL627" s="35">
        <v>125.7</v>
      </c>
    </row>
    <row r="628" spans="1:90">
      <c r="A628" s="43" t="s">
        <v>1283</v>
      </c>
      <c r="B628" s="43" t="s">
        <v>1284</v>
      </c>
      <c r="C628" s="34">
        <v>9.536E-2</v>
      </c>
      <c r="D628" s="35">
        <v>101</v>
      </c>
      <c r="E628" s="35">
        <v>101</v>
      </c>
      <c r="F628" s="35">
        <v>101</v>
      </c>
      <c r="G628" s="35">
        <v>103.4</v>
      </c>
      <c r="H628" s="35">
        <v>105.3</v>
      </c>
      <c r="I628" s="35">
        <v>105.3</v>
      </c>
      <c r="J628" s="35">
        <v>105.3</v>
      </c>
      <c r="K628" s="35">
        <v>105.3</v>
      </c>
      <c r="L628" s="35">
        <v>105.3</v>
      </c>
      <c r="M628" s="35">
        <v>105.3</v>
      </c>
      <c r="N628" s="35">
        <v>105.3</v>
      </c>
      <c r="O628" s="35">
        <v>105.3</v>
      </c>
      <c r="P628" s="35">
        <v>104.6</v>
      </c>
      <c r="Q628" s="35">
        <v>104.6</v>
      </c>
      <c r="R628" s="35">
        <v>104.4</v>
      </c>
      <c r="S628" s="35">
        <v>106.9</v>
      </c>
      <c r="T628" s="35">
        <v>106.9</v>
      </c>
      <c r="U628" s="35">
        <v>106.9</v>
      </c>
      <c r="V628" s="35">
        <v>107.2</v>
      </c>
      <c r="W628" s="35">
        <v>107.2</v>
      </c>
      <c r="X628" s="35">
        <v>107.2</v>
      </c>
      <c r="Y628" s="35">
        <v>107.2</v>
      </c>
      <c r="Z628" s="35">
        <v>107.2</v>
      </c>
      <c r="AA628" s="35">
        <v>107.2</v>
      </c>
      <c r="AB628" s="35">
        <v>108</v>
      </c>
      <c r="AC628" s="35">
        <v>108</v>
      </c>
      <c r="AD628" s="35">
        <v>107.8</v>
      </c>
      <c r="AE628" s="35">
        <v>112.3</v>
      </c>
      <c r="AF628" s="35">
        <v>112.3</v>
      </c>
      <c r="AG628" s="35">
        <v>112.3</v>
      </c>
      <c r="AH628" s="35">
        <v>112.3</v>
      </c>
      <c r="AI628" s="35">
        <v>112.3</v>
      </c>
      <c r="AJ628" s="35">
        <v>112.3</v>
      </c>
      <c r="AK628" s="35">
        <v>114</v>
      </c>
      <c r="AL628" s="35">
        <v>114</v>
      </c>
      <c r="AM628" s="35">
        <v>114</v>
      </c>
      <c r="AN628" s="35">
        <v>113.5</v>
      </c>
      <c r="AO628" s="35">
        <v>116.6</v>
      </c>
      <c r="AP628" s="35">
        <v>118.3</v>
      </c>
      <c r="AQ628" s="35">
        <v>119.5</v>
      </c>
      <c r="AR628" s="35">
        <v>120.9</v>
      </c>
      <c r="AS628" s="35">
        <v>120.9</v>
      </c>
      <c r="AT628" s="35">
        <v>120.9</v>
      </c>
      <c r="AU628" s="35">
        <v>120.9</v>
      </c>
      <c r="AV628" s="35">
        <v>120.9</v>
      </c>
      <c r="AW628" s="35">
        <v>120.9</v>
      </c>
      <c r="AX628" s="35">
        <v>120.9</v>
      </c>
      <c r="AY628" s="35">
        <v>119.8</v>
      </c>
      <c r="AZ628" s="35">
        <v>120</v>
      </c>
      <c r="BA628" s="35">
        <v>120</v>
      </c>
      <c r="BB628" s="35">
        <v>120</v>
      </c>
      <c r="BC628" s="35">
        <v>119.7</v>
      </c>
      <c r="BD628" s="35">
        <v>119.7</v>
      </c>
      <c r="BE628" s="35">
        <v>119.7</v>
      </c>
      <c r="BF628" s="35">
        <v>119.7</v>
      </c>
      <c r="BG628" s="35">
        <v>119.7</v>
      </c>
      <c r="BH628" s="35">
        <v>122.3</v>
      </c>
      <c r="BI628" s="35">
        <v>125.6</v>
      </c>
      <c r="BJ628" s="35">
        <v>125.6</v>
      </c>
      <c r="BK628" s="35">
        <v>125.6</v>
      </c>
      <c r="BL628" s="35">
        <v>125.6</v>
      </c>
      <c r="BM628" s="35">
        <v>125.9</v>
      </c>
      <c r="BN628" s="35">
        <v>126.4</v>
      </c>
      <c r="BO628" s="35">
        <v>128.80000000000001</v>
      </c>
      <c r="BP628" s="35">
        <v>130.1</v>
      </c>
      <c r="BQ628" s="35">
        <v>130.6</v>
      </c>
      <c r="BR628" s="35">
        <v>130.6</v>
      </c>
      <c r="BS628" s="35">
        <v>130.6</v>
      </c>
      <c r="BT628" s="35">
        <v>130.6</v>
      </c>
      <c r="BU628" s="35">
        <v>130.6</v>
      </c>
      <c r="BV628" s="35">
        <v>130.6</v>
      </c>
      <c r="BW628" s="35">
        <v>130.6</v>
      </c>
      <c r="BX628" s="35">
        <v>130.6</v>
      </c>
      <c r="BY628" s="35">
        <v>129.9</v>
      </c>
      <c r="BZ628" s="35">
        <v>129.9</v>
      </c>
      <c r="CA628" s="35">
        <v>132.4</v>
      </c>
      <c r="CB628" s="35">
        <v>134.19999999999999</v>
      </c>
      <c r="CC628" s="35">
        <v>134.69999999999999</v>
      </c>
      <c r="CD628" s="35">
        <v>134.9</v>
      </c>
      <c r="CE628" s="35">
        <v>134.9</v>
      </c>
      <c r="CF628" s="35">
        <v>134.9</v>
      </c>
      <c r="CG628" s="35">
        <v>135.5</v>
      </c>
      <c r="CH628" s="35">
        <v>135.5</v>
      </c>
      <c r="CI628" s="35">
        <v>138.30000000000001</v>
      </c>
      <c r="CJ628" s="35">
        <v>138.30000000000001</v>
      </c>
      <c r="CK628" s="35">
        <v>138.30000000000001</v>
      </c>
      <c r="CL628" s="35">
        <v>138.4</v>
      </c>
    </row>
    <row r="629" spans="1:90">
      <c r="A629" s="43" t="s">
        <v>1285</v>
      </c>
      <c r="B629" s="43" t="s">
        <v>1286</v>
      </c>
      <c r="C629" s="34">
        <v>6.4509999999999998E-2</v>
      </c>
      <c r="D629" s="35">
        <v>102.3</v>
      </c>
      <c r="E629" s="35">
        <v>102.5</v>
      </c>
      <c r="F629" s="35">
        <v>103.1</v>
      </c>
      <c r="G629" s="35">
        <v>106.6</v>
      </c>
      <c r="H629" s="35">
        <v>105.9</v>
      </c>
      <c r="I629" s="35">
        <v>106.5</v>
      </c>
      <c r="J629" s="35">
        <v>106.2</v>
      </c>
      <c r="K629" s="35">
        <v>106.6</v>
      </c>
      <c r="L629" s="35">
        <v>107</v>
      </c>
      <c r="M629" s="35">
        <v>106.7</v>
      </c>
      <c r="N629" s="35">
        <v>106.4</v>
      </c>
      <c r="O629" s="35">
        <v>106.6</v>
      </c>
      <c r="P629" s="35">
        <v>108.1</v>
      </c>
      <c r="Q629" s="35">
        <v>108.6</v>
      </c>
      <c r="R629" s="35">
        <v>108.6</v>
      </c>
      <c r="S629" s="35">
        <v>113.3</v>
      </c>
      <c r="T629" s="35">
        <v>108.4</v>
      </c>
      <c r="U629" s="35">
        <v>109.2</v>
      </c>
      <c r="V629" s="35">
        <v>108.7</v>
      </c>
      <c r="W629" s="35">
        <v>108.5</v>
      </c>
      <c r="X629" s="35">
        <v>109.1</v>
      </c>
      <c r="Y629" s="35">
        <v>110.6</v>
      </c>
      <c r="Z629" s="35">
        <v>112.2</v>
      </c>
      <c r="AA629" s="35">
        <v>112.6</v>
      </c>
      <c r="AB629" s="35">
        <v>112</v>
      </c>
      <c r="AC629" s="35">
        <v>112</v>
      </c>
      <c r="AD629" s="35">
        <v>112.4</v>
      </c>
      <c r="AE629" s="35">
        <v>116.9</v>
      </c>
      <c r="AF629" s="35">
        <v>116.9</v>
      </c>
      <c r="AG629" s="35">
        <v>116.8</v>
      </c>
      <c r="AH629" s="35">
        <v>117</v>
      </c>
      <c r="AI629" s="35">
        <v>116.4</v>
      </c>
      <c r="AJ629" s="35">
        <v>116.3</v>
      </c>
      <c r="AK629" s="35">
        <v>116.8</v>
      </c>
      <c r="AL629" s="35">
        <v>118.5</v>
      </c>
      <c r="AM629" s="35">
        <v>117.8</v>
      </c>
      <c r="AN629" s="35">
        <v>117.9</v>
      </c>
      <c r="AO629" s="35">
        <v>117.9</v>
      </c>
      <c r="AP629" s="35">
        <v>118.9</v>
      </c>
      <c r="AQ629" s="35">
        <v>119.7</v>
      </c>
      <c r="AR629" s="35">
        <v>119.9</v>
      </c>
      <c r="AS629" s="35">
        <v>120.3</v>
      </c>
      <c r="AT629" s="35">
        <v>120.1</v>
      </c>
      <c r="AU629" s="35">
        <v>119.8</v>
      </c>
      <c r="AV629" s="35">
        <v>117.5</v>
      </c>
      <c r="AW629" s="35">
        <v>119</v>
      </c>
      <c r="AX629" s="35">
        <v>119.3</v>
      </c>
      <c r="AY629" s="35">
        <v>119.2</v>
      </c>
      <c r="AZ629" s="35">
        <v>117.4</v>
      </c>
      <c r="BA629" s="35">
        <v>117.3</v>
      </c>
      <c r="BB629" s="35">
        <v>116.1</v>
      </c>
      <c r="BC629" s="35">
        <v>116.3</v>
      </c>
      <c r="BD629" s="35">
        <v>117.7</v>
      </c>
      <c r="BE629" s="35">
        <v>118.1</v>
      </c>
      <c r="BF629" s="35">
        <v>117.3</v>
      </c>
      <c r="BG629" s="35">
        <v>116.6</v>
      </c>
      <c r="BH629" s="35">
        <v>116.8</v>
      </c>
      <c r="BI629" s="35">
        <v>118.5</v>
      </c>
      <c r="BJ629" s="35">
        <v>118.8</v>
      </c>
      <c r="BK629" s="35">
        <v>118</v>
      </c>
      <c r="BL629" s="35">
        <v>118.2</v>
      </c>
      <c r="BM629" s="35">
        <v>118.2</v>
      </c>
      <c r="BN629" s="35">
        <v>118.2</v>
      </c>
      <c r="BO629" s="35">
        <v>118.2</v>
      </c>
      <c r="BP629" s="35">
        <v>118.2</v>
      </c>
      <c r="BQ629" s="35">
        <v>118.2</v>
      </c>
      <c r="BR629" s="35">
        <v>118.2</v>
      </c>
      <c r="BS629" s="35">
        <v>118.2</v>
      </c>
      <c r="BT629" s="35">
        <v>118.2</v>
      </c>
      <c r="BU629" s="35">
        <v>118.2</v>
      </c>
      <c r="BV629" s="35">
        <v>118.2</v>
      </c>
      <c r="BW629" s="35">
        <v>119.5</v>
      </c>
      <c r="BX629" s="35">
        <v>120.4</v>
      </c>
      <c r="BY629" s="35">
        <v>124.3</v>
      </c>
      <c r="BZ629" s="35">
        <v>125.7</v>
      </c>
      <c r="CA629" s="35">
        <v>125.6</v>
      </c>
      <c r="CB629" s="35">
        <v>125.6</v>
      </c>
      <c r="CC629" s="35">
        <v>126.1</v>
      </c>
      <c r="CD629" s="35">
        <v>126.3</v>
      </c>
      <c r="CE629" s="35">
        <v>126.5</v>
      </c>
      <c r="CF629" s="35">
        <v>126.5</v>
      </c>
      <c r="CG629" s="35">
        <v>126.5</v>
      </c>
      <c r="CH629" s="35">
        <v>126.5</v>
      </c>
      <c r="CI629" s="35">
        <v>126.5</v>
      </c>
      <c r="CJ629" s="35">
        <v>126.5</v>
      </c>
      <c r="CK629" s="35">
        <v>126.7</v>
      </c>
      <c r="CL629" s="35">
        <v>127.3</v>
      </c>
    </row>
    <row r="630" spans="1:90">
      <c r="A630" s="43" t="s">
        <v>1287</v>
      </c>
      <c r="B630" s="43" t="s">
        <v>1288</v>
      </c>
      <c r="C630" s="34">
        <v>1.7899999999999999E-2</v>
      </c>
      <c r="D630" s="35">
        <v>101.8</v>
      </c>
      <c r="E630" s="35">
        <v>102.1</v>
      </c>
      <c r="F630" s="35">
        <v>102.1</v>
      </c>
      <c r="G630" s="35">
        <v>102.9</v>
      </c>
      <c r="H630" s="35">
        <v>103.2</v>
      </c>
      <c r="I630" s="35">
        <v>103.2</v>
      </c>
      <c r="J630" s="35">
        <v>108.3</v>
      </c>
      <c r="K630" s="35">
        <v>108.3</v>
      </c>
      <c r="L630" s="35">
        <v>109</v>
      </c>
      <c r="M630" s="35">
        <v>109</v>
      </c>
      <c r="N630" s="35">
        <v>109</v>
      </c>
      <c r="O630" s="35">
        <v>109.3</v>
      </c>
      <c r="P630" s="35">
        <v>109.4</v>
      </c>
      <c r="Q630" s="35">
        <v>108.9</v>
      </c>
      <c r="R630" s="35">
        <v>108.6</v>
      </c>
      <c r="S630" s="35">
        <v>108.5</v>
      </c>
      <c r="T630" s="35">
        <v>109.7</v>
      </c>
      <c r="U630" s="35">
        <v>110.9</v>
      </c>
      <c r="V630" s="35">
        <v>111.2</v>
      </c>
      <c r="W630" s="35">
        <v>111.7</v>
      </c>
      <c r="X630" s="35">
        <v>111.8</v>
      </c>
      <c r="Y630" s="35">
        <v>112.3</v>
      </c>
      <c r="Z630" s="35">
        <v>113.1</v>
      </c>
      <c r="AA630" s="35">
        <v>113.1</v>
      </c>
      <c r="AB630" s="35">
        <v>114.7</v>
      </c>
      <c r="AC630" s="35">
        <v>114.7</v>
      </c>
      <c r="AD630" s="35">
        <v>114.7</v>
      </c>
      <c r="AE630" s="35">
        <v>118.9</v>
      </c>
      <c r="AF630" s="35">
        <v>119.3</v>
      </c>
      <c r="AG630" s="35">
        <v>119.3</v>
      </c>
      <c r="AH630" s="35">
        <v>119.3</v>
      </c>
      <c r="AI630" s="35">
        <v>119.3</v>
      </c>
      <c r="AJ630" s="35">
        <v>120.4</v>
      </c>
      <c r="AK630" s="35">
        <v>126.4</v>
      </c>
      <c r="AL630" s="35">
        <v>126.6</v>
      </c>
      <c r="AM630" s="35">
        <v>126.7</v>
      </c>
      <c r="AN630" s="35">
        <v>132.1</v>
      </c>
      <c r="AO630" s="35">
        <v>132.4</v>
      </c>
      <c r="AP630" s="35">
        <v>131.5</v>
      </c>
      <c r="AQ630" s="35">
        <v>125.6</v>
      </c>
      <c r="AR630" s="35">
        <v>125.6</v>
      </c>
      <c r="AS630" s="35">
        <v>125.6</v>
      </c>
      <c r="AT630" s="35">
        <v>125.6</v>
      </c>
      <c r="AU630" s="35">
        <v>125.6</v>
      </c>
      <c r="AV630" s="35">
        <v>125.6</v>
      </c>
      <c r="AW630" s="35">
        <v>125.6</v>
      </c>
      <c r="AX630" s="35">
        <v>125.6</v>
      </c>
      <c r="AY630" s="35">
        <v>125.3</v>
      </c>
      <c r="AZ630" s="35">
        <v>127.4</v>
      </c>
      <c r="BA630" s="35">
        <v>126.8</v>
      </c>
      <c r="BB630" s="35">
        <v>128.1</v>
      </c>
      <c r="BC630" s="35">
        <v>135.4</v>
      </c>
      <c r="BD630" s="35">
        <v>135.4</v>
      </c>
      <c r="BE630" s="35">
        <v>135.4</v>
      </c>
      <c r="BF630" s="35">
        <v>135.80000000000001</v>
      </c>
      <c r="BG630" s="35">
        <v>136.80000000000001</v>
      </c>
      <c r="BH630" s="35">
        <v>137</v>
      </c>
      <c r="BI630" s="35">
        <v>137.6</v>
      </c>
      <c r="BJ630" s="35">
        <v>139.1</v>
      </c>
      <c r="BK630" s="35">
        <v>140.5</v>
      </c>
      <c r="BL630" s="35">
        <v>145.1</v>
      </c>
      <c r="BM630" s="35">
        <v>148.19999999999999</v>
      </c>
      <c r="BN630" s="35">
        <v>145.69999999999999</v>
      </c>
      <c r="BO630" s="35">
        <v>155.30000000000001</v>
      </c>
      <c r="BP630" s="35">
        <v>155.4</v>
      </c>
      <c r="BQ630" s="35">
        <v>155.5</v>
      </c>
      <c r="BR630" s="35">
        <v>155.5</v>
      </c>
      <c r="BS630" s="35">
        <v>155.5</v>
      </c>
      <c r="BT630" s="35">
        <v>155.5</v>
      </c>
      <c r="BU630" s="35">
        <v>155.5</v>
      </c>
      <c r="BV630" s="35">
        <v>155.5</v>
      </c>
      <c r="BW630" s="35">
        <v>155.5</v>
      </c>
      <c r="BX630" s="35">
        <v>155.5</v>
      </c>
      <c r="BY630" s="35">
        <v>154.30000000000001</v>
      </c>
      <c r="BZ630" s="35">
        <v>150.9</v>
      </c>
      <c r="CA630" s="35">
        <v>145.9</v>
      </c>
      <c r="CB630" s="35">
        <v>145.69999999999999</v>
      </c>
      <c r="CC630" s="35">
        <v>146.9</v>
      </c>
      <c r="CD630" s="35">
        <v>149.4</v>
      </c>
      <c r="CE630" s="35">
        <v>150.30000000000001</v>
      </c>
      <c r="CF630" s="35">
        <v>150.9</v>
      </c>
      <c r="CG630" s="35">
        <v>151</v>
      </c>
      <c r="CH630" s="35">
        <v>151</v>
      </c>
      <c r="CI630" s="35">
        <v>151</v>
      </c>
      <c r="CJ630" s="35">
        <v>151</v>
      </c>
      <c r="CK630" s="35">
        <v>151</v>
      </c>
      <c r="CL630" s="35">
        <v>151</v>
      </c>
    </row>
    <row r="631" spans="1:90">
      <c r="A631" s="43" t="s">
        <v>1289</v>
      </c>
      <c r="B631" s="43" t="s">
        <v>1290</v>
      </c>
      <c r="C631" s="34">
        <v>4.0289999999999999E-2</v>
      </c>
      <c r="D631" s="35">
        <v>99.3</v>
      </c>
      <c r="E631" s="35">
        <v>106.4</v>
      </c>
      <c r="F631" s="35">
        <v>106.2</v>
      </c>
      <c r="G631" s="35">
        <v>113.3</v>
      </c>
      <c r="H631" s="35">
        <v>112.7</v>
      </c>
      <c r="I631" s="35">
        <v>112</v>
      </c>
      <c r="J631" s="35">
        <v>111.6</v>
      </c>
      <c r="K631" s="35">
        <v>110.2</v>
      </c>
      <c r="L631" s="35">
        <v>109.4</v>
      </c>
      <c r="M631" s="35">
        <v>109.4</v>
      </c>
      <c r="N631" s="35">
        <v>109.9</v>
      </c>
      <c r="O631" s="35">
        <v>111.3</v>
      </c>
      <c r="P631" s="35">
        <v>111.8</v>
      </c>
      <c r="Q631" s="35">
        <v>111.8</v>
      </c>
      <c r="R631" s="35">
        <v>111.8</v>
      </c>
      <c r="S631" s="35">
        <v>111.1</v>
      </c>
      <c r="T631" s="35">
        <v>111</v>
      </c>
      <c r="U631" s="35">
        <v>113.6</v>
      </c>
      <c r="V631" s="35">
        <v>114.5</v>
      </c>
      <c r="W631" s="35">
        <v>114.5</v>
      </c>
      <c r="X631" s="35">
        <v>114.5</v>
      </c>
      <c r="Y631" s="35">
        <v>114.5</v>
      </c>
      <c r="Z631" s="35">
        <v>114.5</v>
      </c>
      <c r="AA631" s="35">
        <v>114.5</v>
      </c>
      <c r="AB631" s="35">
        <v>113.8</v>
      </c>
      <c r="AC631" s="35">
        <v>113.8</v>
      </c>
      <c r="AD631" s="35">
        <v>113.8</v>
      </c>
      <c r="AE631" s="35">
        <v>118.5</v>
      </c>
      <c r="AF631" s="35">
        <v>118.5</v>
      </c>
      <c r="AG631" s="35">
        <v>118.5</v>
      </c>
      <c r="AH631" s="35">
        <v>118.5</v>
      </c>
      <c r="AI631" s="35">
        <v>118.5</v>
      </c>
      <c r="AJ631" s="35">
        <v>118.5</v>
      </c>
      <c r="AK631" s="35">
        <v>118.5</v>
      </c>
      <c r="AL631" s="35">
        <v>120</v>
      </c>
      <c r="AM631" s="35">
        <v>120.3</v>
      </c>
      <c r="AN631" s="35">
        <v>131.6</v>
      </c>
      <c r="AO631" s="35">
        <v>132.4</v>
      </c>
      <c r="AP631" s="35">
        <v>134.1</v>
      </c>
      <c r="AQ631" s="35">
        <v>136.9</v>
      </c>
      <c r="AR631" s="35">
        <v>136.9</v>
      </c>
      <c r="AS631" s="35">
        <v>138.30000000000001</v>
      </c>
      <c r="AT631" s="35">
        <v>143.1</v>
      </c>
      <c r="AU631" s="35">
        <v>143.1</v>
      </c>
      <c r="AV631" s="35">
        <v>141.69999999999999</v>
      </c>
      <c r="AW631" s="35">
        <v>139</v>
      </c>
      <c r="AX631" s="35">
        <v>134.1</v>
      </c>
      <c r="AY631" s="35">
        <v>130.30000000000001</v>
      </c>
      <c r="AZ631" s="35">
        <v>132.19999999999999</v>
      </c>
      <c r="BA631" s="35">
        <v>131.5</v>
      </c>
      <c r="BB631" s="35">
        <v>130.1</v>
      </c>
      <c r="BC631" s="35">
        <v>130</v>
      </c>
      <c r="BD631" s="35">
        <v>129.80000000000001</v>
      </c>
      <c r="BE631" s="35">
        <v>129.6</v>
      </c>
      <c r="BF631" s="35">
        <v>129.6</v>
      </c>
      <c r="BG631" s="35">
        <v>129.6</v>
      </c>
      <c r="BH631" s="35">
        <v>129.6</v>
      </c>
      <c r="BI631" s="35">
        <v>129.80000000000001</v>
      </c>
      <c r="BJ631" s="35">
        <v>130.19999999999999</v>
      </c>
      <c r="BK631" s="35">
        <v>130.19999999999999</v>
      </c>
      <c r="BL631" s="35">
        <v>130.6</v>
      </c>
      <c r="BM631" s="35">
        <v>130.9</v>
      </c>
      <c r="BN631" s="35">
        <v>131.4</v>
      </c>
      <c r="BO631" s="35">
        <v>131.69999999999999</v>
      </c>
      <c r="BP631" s="35">
        <v>133.9</v>
      </c>
      <c r="BQ631" s="35">
        <v>134.4</v>
      </c>
      <c r="BR631" s="35">
        <v>134.4</v>
      </c>
      <c r="BS631" s="35">
        <v>134.4</v>
      </c>
      <c r="BT631" s="35">
        <v>134.4</v>
      </c>
      <c r="BU631" s="35">
        <v>134.4</v>
      </c>
      <c r="BV631" s="35">
        <v>134.4</v>
      </c>
      <c r="BW631" s="35">
        <v>134.4</v>
      </c>
      <c r="BX631" s="35">
        <v>141.6</v>
      </c>
      <c r="BY631" s="35">
        <v>144.80000000000001</v>
      </c>
      <c r="BZ631" s="35">
        <v>145.69999999999999</v>
      </c>
      <c r="CA631" s="35">
        <v>146.6</v>
      </c>
      <c r="CB631" s="35">
        <v>146.6</v>
      </c>
      <c r="CC631" s="35">
        <v>146.6</v>
      </c>
      <c r="CD631" s="35">
        <v>146.6</v>
      </c>
      <c r="CE631" s="35">
        <v>145.4</v>
      </c>
      <c r="CF631" s="35">
        <v>147.19999999999999</v>
      </c>
      <c r="CG631" s="35">
        <v>147.19999999999999</v>
      </c>
      <c r="CH631" s="35">
        <v>147.19999999999999</v>
      </c>
      <c r="CI631" s="35">
        <v>147.19999999999999</v>
      </c>
      <c r="CJ631" s="35">
        <v>147.19999999999999</v>
      </c>
      <c r="CK631" s="35">
        <v>147.19999999999999</v>
      </c>
      <c r="CL631" s="35">
        <v>147.5</v>
      </c>
    </row>
    <row r="632" spans="1:90">
      <c r="A632" s="43" t="s">
        <v>1291</v>
      </c>
      <c r="B632" s="43" t="s">
        <v>1292</v>
      </c>
      <c r="C632" s="34">
        <v>4.9200000000000001E-2</v>
      </c>
      <c r="D632" s="35">
        <v>104.3</v>
      </c>
      <c r="E632" s="35">
        <v>105</v>
      </c>
      <c r="F632" s="35">
        <v>105.5</v>
      </c>
      <c r="G632" s="35">
        <v>106.4</v>
      </c>
      <c r="H632" s="35">
        <v>106.6</v>
      </c>
      <c r="I632" s="35">
        <v>103.7</v>
      </c>
      <c r="J632" s="35">
        <v>100.2</v>
      </c>
      <c r="K632" s="35">
        <v>98.4</v>
      </c>
      <c r="L632" s="35">
        <v>101.5</v>
      </c>
      <c r="M632" s="35">
        <v>99.9</v>
      </c>
      <c r="N632" s="35">
        <v>104.3</v>
      </c>
      <c r="O632" s="35">
        <v>103.3</v>
      </c>
      <c r="P632" s="35">
        <v>105.3</v>
      </c>
      <c r="Q632" s="35">
        <v>105</v>
      </c>
      <c r="R632" s="35">
        <v>104.5</v>
      </c>
      <c r="S632" s="35">
        <v>107.2</v>
      </c>
      <c r="T632" s="35">
        <v>110.2</v>
      </c>
      <c r="U632" s="35">
        <v>109.8</v>
      </c>
      <c r="V632" s="35">
        <v>109.9</v>
      </c>
      <c r="W632" s="35">
        <v>109</v>
      </c>
      <c r="X632" s="35">
        <v>108.9</v>
      </c>
      <c r="Y632" s="35">
        <v>110</v>
      </c>
      <c r="Z632" s="35">
        <v>111</v>
      </c>
      <c r="AA632" s="35">
        <v>110.5</v>
      </c>
      <c r="AB632" s="35">
        <v>113.8</v>
      </c>
      <c r="AC632" s="35">
        <v>114</v>
      </c>
      <c r="AD632" s="35">
        <v>114</v>
      </c>
      <c r="AE632" s="35">
        <v>113.3</v>
      </c>
      <c r="AF632" s="35">
        <v>113.9</v>
      </c>
      <c r="AG632" s="35">
        <v>115.5</v>
      </c>
      <c r="AH632" s="35">
        <v>115.9</v>
      </c>
      <c r="AI632" s="35">
        <v>115.4</v>
      </c>
      <c r="AJ632" s="35">
        <v>115.4</v>
      </c>
      <c r="AK632" s="35">
        <v>115.4</v>
      </c>
      <c r="AL632" s="35">
        <v>115.9</v>
      </c>
      <c r="AM632" s="35">
        <v>115.1</v>
      </c>
      <c r="AN632" s="35">
        <v>117</v>
      </c>
      <c r="AO632" s="35">
        <v>118.9</v>
      </c>
      <c r="AP632" s="35">
        <v>121.1</v>
      </c>
      <c r="AQ632" s="35">
        <v>122.6</v>
      </c>
      <c r="AR632" s="35">
        <v>123.2</v>
      </c>
      <c r="AS632" s="35">
        <v>123.2</v>
      </c>
      <c r="AT632" s="35">
        <v>127.5</v>
      </c>
      <c r="AU632" s="35">
        <v>126.7</v>
      </c>
      <c r="AV632" s="35">
        <v>125.7</v>
      </c>
      <c r="AW632" s="35">
        <v>122.7</v>
      </c>
      <c r="AX632" s="35">
        <v>119.1</v>
      </c>
      <c r="AY632" s="35">
        <v>115.5</v>
      </c>
      <c r="AZ632" s="35">
        <v>114.7</v>
      </c>
      <c r="BA632" s="35">
        <v>114.9</v>
      </c>
      <c r="BB632" s="35">
        <v>116</v>
      </c>
      <c r="BC632" s="35">
        <v>114.4</v>
      </c>
      <c r="BD632" s="35">
        <v>114.6</v>
      </c>
      <c r="BE632" s="35">
        <v>115.1</v>
      </c>
      <c r="BF632" s="35">
        <v>116.8</v>
      </c>
      <c r="BG632" s="35">
        <v>117.9</v>
      </c>
      <c r="BH632" s="35">
        <v>119.1</v>
      </c>
      <c r="BI632" s="35">
        <v>119.2</v>
      </c>
      <c r="BJ632" s="35">
        <v>118</v>
      </c>
      <c r="BK632" s="35">
        <v>119.3</v>
      </c>
      <c r="BL632" s="35">
        <v>117.5</v>
      </c>
      <c r="BM632" s="35">
        <v>117.5</v>
      </c>
      <c r="BN632" s="35">
        <v>119.5</v>
      </c>
      <c r="BO632" s="35">
        <v>120.4</v>
      </c>
      <c r="BP632" s="35">
        <v>120.2</v>
      </c>
      <c r="BQ632" s="35">
        <v>119.3</v>
      </c>
      <c r="BR632" s="35">
        <v>119.3</v>
      </c>
      <c r="BS632" s="35">
        <v>119.3</v>
      </c>
      <c r="BT632" s="35">
        <v>117.8</v>
      </c>
      <c r="BU632" s="35">
        <v>117.5</v>
      </c>
      <c r="BV632" s="35">
        <v>117.8</v>
      </c>
      <c r="BW632" s="35">
        <v>121.2</v>
      </c>
      <c r="BX632" s="35">
        <v>122.8</v>
      </c>
      <c r="BY632" s="35">
        <v>124.5</v>
      </c>
      <c r="BZ632" s="35">
        <v>124.2</v>
      </c>
      <c r="CA632" s="35">
        <v>127.6</v>
      </c>
      <c r="CB632" s="35">
        <v>127.6</v>
      </c>
      <c r="CC632" s="35">
        <v>126.2</v>
      </c>
      <c r="CD632" s="35">
        <v>126.4</v>
      </c>
      <c r="CE632" s="35">
        <v>126.1</v>
      </c>
      <c r="CF632" s="35">
        <v>129</v>
      </c>
      <c r="CG632" s="35">
        <v>130</v>
      </c>
      <c r="CH632" s="35">
        <v>128.9</v>
      </c>
      <c r="CI632" s="35">
        <v>130.9</v>
      </c>
      <c r="CJ632" s="35">
        <v>128.6</v>
      </c>
      <c r="CK632" s="35">
        <v>129.1</v>
      </c>
      <c r="CL632" s="35">
        <v>129.1</v>
      </c>
    </row>
    <row r="633" spans="1:90">
      <c r="A633" s="43" t="s">
        <v>1293</v>
      </c>
      <c r="B633" s="43" t="s">
        <v>1294</v>
      </c>
      <c r="C633" s="34">
        <v>9.9399999999999992E-3</v>
      </c>
      <c r="D633" s="35">
        <v>103.9</v>
      </c>
      <c r="E633" s="35">
        <v>103.9</v>
      </c>
      <c r="F633" s="35">
        <v>103.9</v>
      </c>
      <c r="G633" s="35">
        <v>103.9</v>
      </c>
      <c r="H633" s="35">
        <v>103.9</v>
      </c>
      <c r="I633" s="35">
        <v>103.9</v>
      </c>
      <c r="J633" s="35">
        <v>103.9</v>
      </c>
      <c r="K633" s="35">
        <v>103.9</v>
      </c>
      <c r="L633" s="35">
        <v>103.9</v>
      </c>
      <c r="M633" s="35">
        <v>102</v>
      </c>
      <c r="N633" s="35">
        <v>101.5</v>
      </c>
      <c r="O633" s="35">
        <v>101.5</v>
      </c>
      <c r="P633" s="35">
        <v>101.5</v>
      </c>
      <c r="Q633" s="35">
        <v>108.2</v>
      </c>
      <c r="R633" s="35">
        <v>110.4</v>
      </c>
      <c r="S633" s="35">
        <v>123.6</v>
      </c>
      <c r="T633" s="35">
        <v>126.8</v>
      </c>
      <c r="U633" s="35">
        <v>126.8</v>
      </c>
      <c r="V633" s="35">
        <v>126.8</v>
      </c>
      <c r="W633" s="35">
        <v>126.8</v>
      </c>
      <c r="X633" s="35">
        <v>126.8</v>
      </c>
      <c r="Y633" s="35">
        <v>126.8</v>
      </c>
      <c r="Z633" s="35">
        <v>126.8</v>
      </c>
      <c r="AA633" s="35">
        <v>126.8</v>
      </c>
      <c r="AB633" s="35">
        <v>140</v>
      </c>
      <c r="AC633" s="35">
        <v>140</v>
      </c>
      <c r="AD633" s="35">
        <v>140</v>
      </c>
      <c r="AE633" s="35">
        <v>140</v>
      </c>
      <c r="AF633" s="35">
        <v>146.6</v>
      </c>
      <c r="AG633" s="35">
        <v>146.6</v>
      </c>
      <c r="AH633" s="35">
        <v>146.6</v>
      </c>
      <c r="AI633" s="35">
        <v>146.6</v>
      </c>
      <c r="AJ633" s="35">
        <v>146.6</v>
      </c>
      <c r="AK633" s="35">
        <v>146.6</v>
      </c>
      <c r="AL633" s="35">
        <v>146.6</v>
      </c>
      <c r="AM633" s="35">
        <v>146.6</v>
      </c>
      <c r="AN633" s="35">
        <v>146.6</v>
      </c>
      <c r="AO633" s="35">
        <v>146.6</v>
      </c>
      <c r="AP633" s="35">
        <v>146.6</v>
      </c>
      <c r="AQ633" s="35">
        <v>146.6</v>
      </c>
      <c r="AR633" s="35">
        <v>144.69999999999999</v>
      </c>
      <c r="AS633" s="35">
        <v>144.69999999999999</v>
      </c>
      <c r="AT633" s="35">
        <v>144.69999999999999</v>
      </c>
      <c r="AU633" s="35">
        <v>144.69999999999999</v>
      </c>
      <c r="AV633" s="35">
        <v>144.69999999999999</v>
      </c>
      <c r="AW633" s="35">
        <v>144.69999999999999</v>
      </c>
      <c r="AX633" s="35">
        <v>144.69999999999999</v>
      </c>
      <c r="AY633" s="35">
        <v>144.69999999999999</v>
      </c>
      <c r="AZ633" s="35">
        <v>144.69999999999999</v>
      </c>
      <c r="BA633" s="35">
        <v>144.69999999999999</v>
      </c>
      <c r="BB633" s="35">
        <v>144.69999999999999</v>
      </c>
      <c r="BC633" s="35">
        <v>144.69999999999999</v>
      </c>
      <c r="BD633" s="35">
        <v>144.69999999999999</v>
      </c>
      <c r="BE633" s="35">
        <v>144.69999999999999</v>
      </c>
      <c r="BF633" s="35">
        <v>144.69999999999999</v>
      </c>
      <c r="BG633" s="35">
        <v>144.69999999999999</v>
      </c>
      <c r="BH633" s="35">
        <v>144.69999999999999</v>
      </c>
      <c r="BI633" s="35">
        <v>144.69999999999999</v>
      </c>
      <c r="BJ633" s="35">
        <v>144.69999999999999</v>
      </c>
      <c r="BK633" s="35">
        <v>144.69999999999999</v>
      </c>
      <c r="BL633" s="35">
        <v>146.30000000000001</v>
      </c>
      <c r="BM633" s="35">
        <v>146.30000000000001</v>
      </c>
      <c r="BN633" s="35">
        <v>166.9</v>
      </c>
      <c r="BO633" s="35">
        <v>191.4</v>
      </c>
      <c r="BP633" s="35">
        <v>191.4</v>
      </c>
      <c r="BQ633" s="35">
        <v>191.4</v>
      </c>
      <c r="BR633" s="35">
        <v>191.4</v>
      </c>
      <c r="BS633" s="35">
        <v>191.4</v>
      </c>
      <c r="BT633" s="35">
        <v>191.4</v>
      </c>
      <c r="BU633" s="35">
        <v>191.4</v>
      </c>
      <c r="BV633" s="35">
        <v>191.4</v>
      </c>
      <c r="BW633" s="35">
        <v>191.4</v>
      </c>
      <c r="BX633" s="35">
        <v>185.3</v>
      </c>
      <c r="BY633" s="35">
        <v>160.9</v>
      </c>
      <c r="BZ633" s="35">
        <v>160.9</v>
      </c>
      <c r="CA633" s="35">
        <v>160.9</v>
      </c>
      <c r="CB633" s="35">
        <v>152.5</v>
      </c>
      <c r="CC633" s="35">
        <v>152.5</v>
      </c>
      <c r="CD633" s="35">
        <v>152.5</v>
      </c>
      <c r="CE633" s="35">
        <v>152.5</v>
      </c>
      <c r="CF633" s="35">
        <v>152.5</v>
      </c>
      <c r="CG633" s="35">
        <v>152.5</v>
      </c>
      <c r="CH633" s="35">
        <v>152.5</v>
      </c>
      <c r="CI633" s="35">
        <v>152.5</v>
      </c>
      <c r="CJ633" s="35">
        <v>152.5</v>
      </c>
      <c r="CK633" s="35">
        <v>152.5</v>
      </c>
      <c r="CL633" s="35">
        <v>152.5</v>
      </c>
    </row>
    <row r="634" spans="1:90">
      <c r="A634" s="43" t="s">
        <v>1295</v>
      </c>
      <c r="B634" s="43" t="s">
        <v>1296</v>
      </c>
      <c r="C634" s="34">
        <v>2.2859999999999998E-2</v>
      </c>
      <c r="D634" s="35">
        <v>100.6</v>
      </c>
      <c r="E634" s="35">
        <v>101.3</v>
      </c>
      <c r="F634" s="35">
        <v>101.3</v>
      </c>
      <c r="G634" s="35">
        <v>106.9</v>
      </c>
      <c r="H634" s="35">
        <v>107.9</v>
      </c>
      <c r="I634" s="35">
        <v>109.1</v>
      </c>
      <c r="J634" s="35">
        <v>108.9</v>
      </c>
      <c r="K634" s="35">
        <v>109.1</v>
      </c>
      <c r="L634" s="35">
        <v>109.3</v>
      </c>
      <c r="M634" s="35">
        <v>109.1</v>
      </c>
      <c r="N634" s="35">
        <v>108.9</v>
      </c>
      <c r="O634" s="35">
        <v>108</v>
      </c>
      <c r="P634" s="35">
        <v>111.8</v>
      </c>
      <c r="Q634" s="35">
        <v>111</v>
      </c>
      <c r="R634" s="35">
        <v>111</v>
      </c>
      <c r="S634" s="35">
        <v>118.4</v>
      </c>
      <c r="T634" s="35">
        <v>117.6</v>
      </c>
      <c r="U634" s="35">
        <v>118.7</v>
      </c>
      <c r="V634" s="35">
        <v>119.4</v>
      </c>
      <c r="W634" s="35">
        <v>119.7</v>
      </c>
      <c r="X634" s="35">
        <v>119.9</v>
      </c>
      <c r="Y634" s="35">
        <v>121.3</v>
      </c>
      <c r="Z634" s="35">
        <v>124.6</v>
      </c>
      <c r="AA634" s="35">
        <v>125.6</v>
      </c>
      <c r="AB634" s="35">
        <v>126.3</v>
      </c>
      <c r="AC634" s="35">
        <v>126.5</v>
      </c>
      <c r="AD634" s="35">
        <v>126.5</v>
      </c>
      <c r="AE634" s="35">
        <v>126.4</v>
      </c>
      <c r="AF634" s="35">
        <v>127.2</v>
      </c>
      <c r="AG634" s="35">
        <v>127.6</v>
      </c>
      <c r="AH634" s="35">
        <v>127</v>
      </c>
      <c r="AI634" s="35">
        <v>128.69999999999999</v>
      </c>
      <c r="AJ634" s="35">
        <v>128.4</v>
      </c>
      <c r="AK634" s="35">
        <v>128.9</v>
      </c>
      <c r="AL634" s="35">
        <v>128.4</v>
      </c>
      <c r="AM634" s="35">
        <v>128.1</v>
      </c>
      <c r="AN634" s="35">
        <v>129.5</v>
      </c>
      <c r="AO634" s="35">
        <v>130.80000000000001</v>
      </c>
      <c r="AP634" s="35">
        <v>132.4</v>
      </c>
      <c r="AQ634" s="35">
        <v>136.9</v>
      </c>
      <c r="AR634" s="35">
        <v>138.1</v>
      </c>
      <c r="AS634" s="35">
        <v>138.80000000000001</v>
      </c>
      <c r="AT634" s="35">
        <v>139.5</v>
      </c>
      <c r="AU634" s="35">
        <v>142.1</v>
      </c>
      <c r="AV634" s="35">
        <v>139.69999999999999</v>
      </c>
      <c r="AW634" s="35">
        <v>137.5</v>
      </c>
      <c r="AX634" s="35">
        <v>136.5</v>
      </c>
      <c r="AY634" s="35">
        <v>136</v>
      </c>
      <c r="AZ634" s="35">
        <v>134.6</v>
      </c>
      <c r="BA634" s="35">
        <v>134.6</v>
      </c>
      <c r="BB634" s="35">
        <v>134.6</v>
      </c>
      <c r="BC634" s="35">
        <v>135.19999999999999</v>
      </c>
      <c r="BD634" s="35">
        <v>135.30000000000001</v>
      </c>
      <c r="BE634" s="35">
        <v>135.30000000000001</v>
      </c>
      <c r="BF634" s="35">
        <v>134.1</v>
      </c>
      <c r="BG634" s="35">
        <v>138.5</v>
      </c>
      <c r="BH634" s="35">
        <v>139.5</v>
      </c>
      <c r="BI634" s="35">
        <v>139.19999999999999</v>
      </c>
      <c r="BJ634" s="35">
        <v>135.6</v>
      </c>
      <c r="BK634" s="35">
        <v>136.9</v>
      </c>
      <c r="BL634" s="35">
        <v>136.1</v>
      </c>
      <c r="BM634" s="35">
        <v>133.1</v>
      </c>
      <c r="BN634" s="35">
        <v>133.4</v>
      </c>
      <c r="BO634" s="35">
        <v>137</v>
      </c>
      <c r="BP634" s="35">
        <v>137</v>
      </c>
      <c r="BQ634" s="35">
        <v>137.1</v>
      </c>
      <c r="BR634" s="35">
        <v>137.1</v>
      </c>
      <c r="BS634" s="35">
        <v>137.1</v>
      </c>
      <c r="BT634" s="35">
        <v>137.1</v>
      </c>
      <c r="BU634" s="35">
        <v>137.1</v>
      </c>
      <c r="BV634" s="35">
        <v>137.1</v>
      </c>
      <c r="BW634" s="35">
        <v>136.69999999999999</v>
      </c>
      <c r="BX634" s="35">
        <v>145.69999999999999</v>
      </c>
      <c r="BY634" s="35">
        <v>146.69999999999999</v>
      </c>
      <c r="BZ634" s="35">
        <v>153.5</v>
      </c>
      <c r="CA634" s="35">
        <v>156</v>
      </c>
      <c r="CB634" s="35">
        <v>156.4</v>
      </c>
      <c r="CC634" s="35">
        <v>157.4</v>
      </c>
      <c r="CD634" s="35">
        <v>158.80000000000001</v>
      </c>
      <c r="CE634" s="35">
        <v>160.6</v>
      </c>
      <c r="CF634" s="35">
        <v>161.1</v>
      </c>
      <c r="CG634" s="35">
        <v>161</v>
      </c>
      <c r="CH634" s="35">
        <v>161</v>
      </c>
      <c r="CI634" s="35">
        <v>161.30000000000001</v>
      </c>
      <c r="CJ634" s="35">
        <v>165.3</v>
      </c>
      <c r="CK634" s="35">
        <v>165.3</v>
      </c>
      <c r="CL634" s="35">
        <v>166</v>
      </c>
    </row>
    <row r="635" spans="1:90">
      <c r="A635" s="43" t="s">
        <v>1297</v>
      </c>
      <c r="B635" s="43" t="s">
        <v>1298</v>
      </c>
      <c r="C635" s="34">
        <v>9.2859999999999998E-2</v>
      </c>
      <c r="D635" s="35">
        <v>101.4</v>
      </c>
      <c r="E635" s="35">
        <v>101.7</v>
      </c>
      <c r="F635" s="35">
        <v>101.9</v>
      </c>
      <c r="G635" s="35">
        <v>106.9</v>
      </c>
      <c r="H635" s="35">
        <v>107.4</v>
      </c>
      <c r="I635" s="35">
        <v>107.7</v>
      </c>
      <c r="J635" s="35">
        <v>107.3</v>
      </c>
      <c r="K635" s="35">
        <v>107.7</v>
      </c>
      <c r="L635" s="35">
        <v>109.7</v>
      </c>
      <c r="M635" s="35">
        <v>109.6</v>
      </c>
      <c r="N635" s="35">
        <v>109.5</v>
      </c>
      <c r="O635" s="35">
        <v>109.3</v>
      </c>
      <c r="P635" s="35">
        <v>110.2</v>
      </c>
      <c r="Q635" s="35">
        <v>110.1</v>
      </c>
      <c r="R635" s="35">
        <v>109.7</v>
      </c>
      <c r="S635" s="35">
        <v>110.2</v>
      </c>
      <c r="T635" s="35">
        <v>110.5</v>
      </c>
      <c r="U635" s="35">
        <v>111.8</v>
      </c>
      <c r="V635" s="35">
        <v>112</v>
      </c>
      <c r="W635" s="35">
        <v>110.8</v>
      </c>
      <c r="X635" s="35">
        <v>110.9</v>
      </c>
      <c r="Y635" s="35">
        <v>112.1</v>
      </c>
      <c r="Z635" s="35">
        <v>112</v>
      </c>
      <c r="AA635" s="35">
        <v>112.3</v>
      </c>
      <c r="AB635" s="35">
        <v>112.1</v>
      </c>
      <c r="AC635" s="35">
        <v>112.1</v>
      </c>
      <c r="AD635" s="35">
        <v>112.3</v>
      </c>
      <c r="AE635" s="35">
        <v>114.8</v>
      </c>
      <c r="AF635" s="35">
        <v>115</v>
      </c>
      <c r="AG635" s="35">
        <v>115.1</v>
      </c>
      <c r="AH635" s="35">
        <v>117</v>
      </c>
      <c r="AI635" s="35">
        <v>116.8</v>
      </c>
      <c r="AJ635" s="35">
        <v>116.4</v>
      </c>
      <c r="AK635" s="35">
        <v>115.9</v>
      </c>
      <c r="AL635" s="35">
        <v>117</v>
      </c>
      <c r="AM635" s="35">
        <v>117.1</v>
      </c>
      <c r="AN635" s="35">
        <v>116.7</v>
      </c>
      <c r="AO635" s="35">
        <v>120</v>
      </c>
      <c r="AP635" s="35">
        <v>121.7</v>
      </c>
      <c r="AQ635" s="35">
        <v>124.1</v>
      </c>
      <c r="AR635" s="35">
        <v>124.4</v>
      </c>
      <c r="AS635" s="35">
        <v>125.6</v>
      </c>
      <c r="AT635" s="35">
        <v>126.6</v>
      </c>
      <c r="AU635" s="35">
        <v>126.4</v>
      </c>
      <c r="AV635" s="35">
        <v>130.80000000000001</v>
      </c>
      <c r="AW635" s="35">
        <v>131</v>
      </c>
      <c r="AX635" s="35">
        <v>128.80000000000001</v>
      </c>
      <c r="AY635" s="35">
        <v>125.6</v>
      </c>
      <c r="AZ635" s="35">
        <v>125.7</v>
      </c>
      <c r="BA635" s="35">
        <v>124.8</v>
      </c>
      <c r="BB635" s="35">
        <v>122.5</v>
      </c>
      <c r="BC635" s="35">
        <v>126.7</v>
      </c>
      <c r="BD635" s="35">
        <v>126.5</v>
      </c>
      <c r="BE635" s="35">
        <v>125.5</v>
      </c>
      <c r="BF635" s="35">
        <v>125.4</v>
      </c>
      <c r="BG635" s="35">
        <v>125.1</v>
      </c>
      <c r="BH635" s="35">
        <v>124.7</v>
      </c>
      <c r="BI635" s="35">
        <v>124.7</v>
      </c>
      <c r="BJ635" s="35">
        <v>125.3</v>
      </c>
      <c r="BK635" s="35">
        <v>126</v>
      </c>
      <c r="BL635" s="35">
        <v>126.1</v>
      </c>
      <c r="BM635" s="35">
        <v>125.3</v>
      </c>
      <c r="BN635" s="35">
        <v>125.8</v>
      </c>
      <c r="BO635" s="35">
        <v>125.6</v>
      </c>
      <c r="BP635" s="35">
        <v>127.8</v>
      </c>
      <c r="BQ635" s="35">
        <v>128.9</v>
      </c>
      <c r="BR635" s="35">
        <v>128.4</v>
      </c>
      <c r="BS635" s="35">
        <v>128.9</v>
      </c>
      <c r="BT635" s="35">
        <v>129.30000000000001</v>
      </c>
      <c r="BU635" s="35">
        <v>128.80000000000001</v>
      </c>
      <c r="BV635" s="35">
        <v>128.69999999999999</v>
      </c>
      <c r="BW635" s="35">
        <v>130.69999999999999</v>
      </c>
      <c r="BX635" s="35">
        <v>127.7</v>
      </c>
      <c r="BY635" s="35">
        <v>129.9</v>
      </c>
      <c r="BZ635" s="35">
        <v>132.80000000000001</v>
      </c>
      <c r="CA635" s="35">
        <v>133.5</v>
      </c>
      <c r="CB635" s="35">
        <v>135.5</v>
      </c>
      <c r="CC635" s="35">
        <v>135.5</v>
      </c>
      <c r="CD635" s="35">
        <v>134.69999999999999</v>
      </c>
      <c r="CE635" s="35">
        <v>134.5</v>
      </c>
      <c r="CF635" s="35">
        <v>135</v>
      </c>
      <c r="CG635" s="35">
        <v>134.80000000000001</v>
      </c>
      <c r="CH635" s="35">
        <v>133.80000000000001</v>
      </c>
      <c r="CI635" s="35">
        <v>134.4</v>
      </c>
      <c r="CJ635" s="35">
        <v>134.30000000000001</v>
      </c>
      <c r="CK635" s="35">
        <v>133.30000000000001</v>
      </c>
      <c r="CL635" s="35">
        <v>135.30000000000001</v>
      </c>
    </row>
    <row r="636" spans="1:90">
      <c r="A636" s="43" t="s">
        <v>1299</v>
      </c>
      <c r="B636" s="43" t="s">
        <v>1300</v>
      </c>
      <c r="C636" s="34">
        <v>7.9170000000000004E-2</v>
      </c>
      <c r="D636" s="35">
        <v>101.4</v>
      </c>
      <c r="E636" s="35">
        <v>100.9</v>
      </c>
      <c r="F636" s="35">
        <v>99.6</v>
      </c>
      <c r="G636" s="35">
        <v>102.8</v>
      </c>
      <c r="H636" s="35">
        <v>103.4</v>
      </c>
      <c r="I636" s="35">
        <v>101.1</v>
      </c>
      <c r="J636" s="35">
        <v>100.2</v>
      </c>
      <c r="K636" s="35">
        <v>98.7</v>
      </c>
      <c r="L636" s="35">
        <v>99.9</v>
      </c>
      <c r="M636" s="35">
        <v>102.1</v>
      </c>
      <c r="N636" s="35">
        <v>105.5</v>
      </c>
      <c r="O636" s="35">
        <v>103.2</v>
      </c>
      <c r="P636" s="35">
        <v>115.8</v>
      </c>
      <c r="Q636" s="35">
        <v>113.9</v>
      </c>
      <c r="R636" s="35">
        <v>114.8</v>
      </c>
      <c r="S636" s="35">
        <v>110.3</v>
      </c>
      <c r="T636" s="35">
        <v>109.7</v>
      </c>
      <c r="U636" s="35">
        <v>110.9</v>
      </c>
      <c r="V636" s="35">
        <v>113.1</v>
      </c>
      <c r="W636" s="35">
        <v>111.6</v>
      </c>
      <c r="X636" s="35">
        <v>112.9</v>
      </c>
      <c r="Y636" s="35">
        <v>113.8</v>
      </c>
      <c r="Z636" s="35">
        <v>109</v>
      </c>
      <c r="AA636" s="35">
        <v>110.1</v>
      </c>
      <c r="AB636" s="35">
        <v>114.7</v>
      </c>
      <c r="AC636" s="35">
        <v>112.7</v>
      </c>
      <c r="AD636" s="35">
        <v>113.5</v>
      </c>
      <c r="AE636" s="35">
        <v>118.7</v>
      </c>
      <c r="AF636" s="35">
        <v>118.3</v>
      </c>
      <c r="AG636" s="35">
        <v>119.3</v>
      </c>
      <c r="AH636" s="35">
        <v>119.5</v>
      </c>
      <c r="AI636" s="35">
        <v>120.1</v>
      </c>
      <c r="AJ636" s="35">
        <v>118</v>
      </c>
      <c r="AK636" s="35">
        <v>118.9</v>
      </c>
      <c r="AL636" s="35">
        <v>119.6</v>
      </c>
      <c r="AM636" s="35">
        <v>122.1</v>
      </c>
      <c r="AN636" s="35">
        <v>122.1</v>
      </c>
      <c r="AO636" s="35">
        <v>122.1</v>
      </c>
      <c r="AP636" s="35">
        <v>122.1</v>
      </c>
      <c r="AQ636" s="35">
        <v>122.1</v>
      </c>
      <c r="AR636" s="35">
        <v>117.1</v>
      </c>
      <c r="AS636" s="35">
        <v>117.1</v>
      </c>
      <c r="AT636" s="35">
        <v>117.1</v>
      </c>
      <c r="AU636" s="35">
        <v>117.1</v>
      </c>
      <c r="AV636" s="35">
        <v>117.1</v>
      </c>
      <c r="AW636" s="35">
        <v>117.1</v>
      </c>
      <c r="AX636" s="35">
        <v>117.1</v>
      </c>
      <c r="AY636" s="35">
        <v>117.1</v>
      </c>
      <c r="AZ636" s="35">
        <v>111.1</v>
      </c>
      <c r="BA636" s="35">
        <v>119</v>
      </c>
      <c r="BB636" s="35">
        <v>119.6</v>
      </c>
      <c r="BC636" s="35">
        <v>118</v>
      </c>
      <c r="BD636" s="35">
        <v>117.3</v>
      </c>
      <c r="BE636" s="35">
        <v>117</v>
      </c>
      <c r="BF636" s="35">
        <v>117.4</v>
      </c>
      <c r="BG636" s="35">
        <v>117</v>
      </c>
      <c r="BH636" s="35">
        <v>116.6</v>
      </c>
      <c r="BI636" s="35">
        <v>116.8</v>
      </c>
      <c r="BJ636" s="35">
        <v>117</v>
      </c>
      <c r="BK636" s="35">
        <v>117.3</v>
      </c>
      <c r="BL636" s="35">
        <v>117.5</v>
      </c>
      <c r="BM636" s="35">
        <v>117.4</v>
      </c>
      <c r="BN636" s="35">
        <v>117.5</v>
      </c>
      <c r="BO636" s="35">
        <v>118.5</v>
      </c>
      <c r="BP636" s="35">
        <v>118.6</v>
      </c>
      <c r="BQ636" s="35">
        <v>118.6</v>
      </c>
      <c r="BR636" s="35">
        <v>118.6</v>
      </c>
      <c r="BS636" s="35">
        <v>118.6</v>
      </c>
      <c r="BT636" s="35">
        <v>118.6</v>
      </c>
      <c r="BU636" s="35">
        <v>118.6</v>
      </c>
      <c r="BV636" s="35">
        <v>118.6</v>
      </c>
      <c r="BW636" s="35">
        <v>118.6</v>
      </c>
      <c r="BX636" s="35">
        <v>118.7</v>
      </c>
      <c r="BY636" s="35">
        <v>119.8</v>
      </c>
      <c r="BZ636" s="35">
        <v>119.8</v>
      </c>
      <c r="CA636" s="35">
        <v>120.3</v>
      </c>
      <c r="CB636" s="35">
        <v>120.3</v>
      </c>
      <c r="CC636" s="35">
        <v>120.4</v>
      </c>
      <c r="CD636" s="35">
        <v>120.4</v>
      </c>
      <c r="CE636" s="35">
        <v>123.8</v>
      </c>
      <c r="CF636" s="35">
        <v>123.9</v>
      </c>
      <c r="CG636" s="35">
        <v>124.2</v>
      </c>
      <c r="CH636" s="35">
        <v>124.8</v>
      </c>
      <c r="CI636" s="35">
        <v>126.2</v>
      </c>
      <c r="CJ636" s="35">
        <v>126.8</v>
      </c>
      <c r="CK636" s="35">
        <v>126.9</v>
      </c>
      <c r="CL636" s="35">
        <v>126.9</v>
      </c>
    </row>
    <row r="637" spans="1:90">
      <c r="A637" s="43" t="s">
        <v>1301</v>
      </c>
      <c r="B637" s="43" t="s">
        <v>1302</v>
      </c>
      <c r="C637" s="34">
        <v>1.137E-2</v>
      </c>
      <c r="D637" s="35">
        <v>100.2</v>
      </c>
      <c r="E637" s="35">
        <v>100.2</v>
      </c>
      <c r="F637" s="35">
        <v>100.2</v>
      </c>
      <c r="G637" s="35">
        <v>101.4</v>
      </c>
      <c r="H637" s="35">
        <v>101.4</v>
      </c>
      <c r="I637" s="35">
        <v>101.4</v>
      </c>
      <c r="J637" s="35">
        <v>102.3</v>
      </c>
      <c r="K637" s="35">
        <v>102.3</v>
      </c>
      <c r="L637" s="35">
        <v>102.3</v>
      </c>
      <c r="M637" s="35">
        <v>102.3</v>
      </c>
      <c r="N637" s="35">
        <v>102.3</v>
      </c>
      <c r="O637" s="35">
        <v>102.3</v>
      </c>
      <c r="P637" s="35">
        <v>102.3</v>
      </c>
      <c r="Q637" s="35">
        <v>102.3</v>
      </c>
      <c r="R637" s="35">
        <v>102.4</v>
      </c>
      <c r="S637" s="35">
        <v>105.4</v>
      </c>
      <c r="T637" s="35">
        <v>105.4</v>
      </c>
      <c r="U637" s="35">
        <v>106.7</v>
      </c>
      <c r="V637" s="35">
        <v>106.7</v>
      </c>
      <c r="W637" s="35">
        <v>106.7</v>
      </c>
      <c r="X637" s="35">
        <v>106.7</v>
      </c>
      <c r="Y637" s="35">
        <v>106.7</v>
      </c>
      <c r="Z637" s="35">
        <v>107.4</v>
      </c>
      <c r="AA637" s="35">
        <v>107.4</v>
      </c>
      <c r="AB637" s="35">
        <v>108.4</v>
      </c>
      <c r="AC637" s="35">
        <v>108.4</v>
      </c>
      <c r="AD637" s="35">
        <v>109.8</v>
      </c>
      <c r="AE637" s="35">
        <v>112.2</v>
      </c>
      <c r="AF637" s="35">
        <v>112.2</v>
      </c>
      <c r="AG637" s="35">
        <v>112.2</v>
      </c>
      <c r="AH637" s="35">
        <v>113.1</v>
      </c>
      <c r="AI637" s="35">
        <v>113.1</v>
      </c>
      <c r="AJ637" s="35">
        <v>113.1</v>
      </c>
      <c r="AK637" s="35">
        <v>113.1</v>
      </c>
      <c r="AL637" s="35">
        <v>113.1</v>
      </c>
      <c r="AM637" s="35">
        <v>113.1</v>
      </c>
      <c r="AN637" s="35">
        <v>113.8</v>
      </c>
      <c r="AO637" s="35">
        <v>113.8</v>
      </c>
      <c r="AP637" s="35">
        <v>113.8</v>
      </c>
      <c r="AQ637" s="35">
        <v>113.8</v>
      </c>
      <c r="AR637" s="35">
        <v>113.8</v>
      </c>
      <c r="AS637" s="35">
        <v>113.8</v>
      </c>
      <c r="AT637" s="35">
        <v>113.8</v>
      </c>
      <c r="AU637" s="35">
        <v>118.4</v>
      </c>
      <c r="AV637" s="35">
        <v>121.4</v>
      </c>
      <c r="AW637" s="35">
        <v>121.4</v>
      </c>
      <c r="AX637" s="35">
        <v>121.4</v>
      </c>
      <c r="AY637" s="35">
        <v>120.3</v>
      </c>
      <c r="AZ637" s="35">
        <v>125.2</v>
      </c>
      <c r="BA637" s="35">
        <v>125.2</v>
      </c>
      <c r="BB637" s="35">
        <v>125.2</v>
      </c>
      <c r="BC637" s="35">
        <v>124.4</v>
      </c>
      <c r="BD637" s="35">
        <v>124.4</v>
      </c>
      <c r="BE637" s="35">
        <v>124.4</v>
      </c>
      <c r="BF637" s="35">
        <v>124.4</v>
      </c>
      <c r="BG637" s="35">
        <v>120.3</v>
      </c>
      <c r="BH637" s="35">
        <v>120.4</v>
      </c>
      <c r="BI637" s="35">
        <v>120.7</v>
      </c>
      <c r="BJ637" s="35">
        <v>125.6</v>
      </c>
      <c r="BK637" s="35">
        <v>126.4</v>
      </c>
      <c r="BL637" s="35">
        <v>128.80000000000001</v>
      </c>
      <c r="BM637" s="35">
        <v>125.6</v>
      </c>
      <c r="BN637" s="35">
        <v>125.8</v>
      </c>
      <c r="BO637" s="35">
        <v>133.80000000000001</v>
      </c>
      <c r="BP637" s="35">
        <v>132</v>
      </c>
      <c r="BQ637" s="35">
        <v>122.2</v>
      </c>
      <c r="BR637" s="35">
        <v>122.2</v>
      </c>
      <c r="BS637" s="35">
        <v>122.2</v>
      </c>
      <c r="BT637" s="35">
        <v>122.2</v>
      </c>
      <c r="BU637" s="35">
        <v>122.2</v>
      </c>
      <c r="BV637" s="35">
        <v>122.2</v>
      </c>
      <c r="BW637" s="35">
        <v>122.2</v>
      </c>
      <c r="BX637" s="35">
        <v>122.1</v>
      </c>
      <c r="BY637" s="35">
        <v>124.1</v>
      </c>
      <c r="BZ637" s="35">
        <v>133.19999999999999</v>
      </c>
      <c r="CA637" s="35">
        <v>133.69999999999999</v>
      </c>
      <c r="CB637" s="35">
        <v>133.80000000000001</v>
      </c>
      <c r="CC637" s="35">
        <v>134</v>
      </c>
      <c r="CD637" s="35">
        <v>134.5</v>
      </c>
      <c r="CE637" s="35">
        <v>134.5</v>
      </c>
      <c r="CF637" s="35">
        <v>134.5</v>
      </c>
      <c r="CG637" s="35">
        <v>134.5</v>
      </c>
      <c r="CH637" s="35">
        <v>134.5</v>
      </c>
      <c r="CI637" s="35">
        <v>134.5</v>
      </c>
      <c r="CJ637" s="35">
        <v>134.5</v>
      </c>
      <c r="CK637" s="35">
        <v>139.6</v>
      </c>
      <c r="CL637" s="35">
        <v>139.9</v>
      </c>
    </row>
    <row r="638" spans="1:90">
      <c r="A638" s="43" t="s">
        <v>1303</v>
      </c>
      <c r="B638" s="43" t="s">
        <v>1304</v>
      </c>
      <c r="C638" s="34">
        <v>1.304E-2</v>
      </c>
      <c r="D638" s="35">
        <v>103.2</v>
      </c>
      <c r="E638" s="35">
        <v>103.9</v>
      </c>
      <c r="F638" s="35">
        <v>103.9</v>
      </c>
      <c r="G638" s="35">
        <v>110.1</v>
      </c>
      <c r="H638" s="35">
        <v>111.1</v>
      </c>
      <c r="I638" s="35">
        <v>110.4</v>
      </c>
      <c r="J638" s="35">
        <v>110.4</v>
      </c>
      <c r="K638" s="35">
        <v>110.4</v>
      </c>
      <c r="L638" s="35">
        <v>110.4</v>
      </c>
      <c r="M638" s="35">
        <v>111.4</v>
      </c>
      <c r="N638" s="35">
        <v>111.4</v>
      </c>
      <c r="O638" s="35">
        <v>111.4</v>
      </c>
      <c r="P638" s="35">
        <v>111.6</v>
      </c>
      <c r="Q638" s="35">
        <v>111.6</v>
      </c>
      <c r="R638" s="35">
        <v>111.6</v>
      </c>
      <c r="S638" s="35">
        <v>110.4</v>
      </c>
      <c r="T638" s="35">
        <v>111.2</v>
      </c>
      <c r="U638" s="35">
        <v>113.6</v>
      </c>
      <c r="V638" s="35">
        <v>113.6</v>
      </c>
      <c r="W638" s="35">
        <v>113.6</v>
      </c>
      <c r="X638" s="35">
        <v>113.6</v>
      </c>
      <c r="Y638" s="35">
        <v>113.6</v>
      </c>
      <c r="Z638" s="35">
        <v>113.6</v>
      </c>
      <c r="AA638" s="35">
        <v>113.6</v>
      </c>
      <c r="AB638" s="35">
        <v>114.6</v>
      </c>
      <c r="AC638" s="35">
        <v>114.6</v>
      </c>
      <c r="AD638" s="35">
        <v>116.2</v>
      </c>
      <c r="AE638" s="35">
        <v>118.8</v>
      </c>
      <c r="AF638" s="35">
        <v>118.8</v>
      </c>
      <c r="AG638" s="35">
        <v>118.8</v>
      </c>
      <c r="AH638" s="35">
        <v>118.8</v>
      </c>
      <c r="AI638" s="35">
        <v>118.8</v>
      </c>
      <c r="AJ638" s="35">
        <v>118.8</v>
      </c>
      <c r="AK638" s="35">
        <v>118.8</v>
      </c>
      <c r="AL638" s="35">
        <v>118.8</v>
      </c>
      <c r="AM638" s="35">
        <v>118.6</v>
      </c>
      <c r="AN638" s="35">
        <v>121.5</v>
      </c>
      <c r="AO638" s="35">
        <v>123.5</v>
      </c>
      <c r="AP638" s="35">
        <v>122.9</v>
      </c>
      <c r="AQ638" s="35">
        <v>122.7</v>
      </c>
      <c r="AR638" s="35">
        <v>128.19999999999999</v>
      </c>
      <c r="AS638" s="35">
        <v>127.6</v>
      </c>
      <c r="AT638" s="35">
        <v>129.19999999999999</v>
      </c>
      <c r="AU638" s="35">
        <v>129.80000000000001</v>
      </c>
      <c r="AV638" s="35">
        <v>129.80000000000001</v>
      </c>
      <c r="AW638" s="35">
        <v>129.80000000000001</v>
      </c>
      <c r="AX638" s="35">
        <v>129.80000000000001</v>
      </c>
      <c r="AY638" s="35">
        <v>129.80000000000001</v>
      </c>
      <c r="AZ638" s="35">
        <v>129</v>
      </c>
      <c r="BA638" s="35">
        <v>129.69999999999999</v>
      </c>
      <c r="BB638" s="35">
        <v>129.6</v>
      </c>
      <c r="BC638" s="35">
        <v>131.30000000000001</v>
      </c>
      <c r="BD638" s="35">
        <v>131.5</v>
      </c>
      <c r="BE638" s="35">
        <v>131.4</v>
      </c>
      <c r="BF638" s="35">
        <v>132</v>
      </c>
      <c r="BG638" s="35">
        <v>132.19999999999999</v>
      </c>
      <c r="BH638" s="35">
        <v>129.69999999999999</v>
      </c>
      <c r="BI638" s="35">
        <v>129.80000000000001</v>
      </c>
      <c r="BJ638" s="35">
        <v>129.80000000000001</v>
      </c>
      <c r="BK638" s="35">
        <v>129.9</v>
      </c>
      <c r="BL638" s="35">
        <v>129.80000000000001</v>
      </c>
      <c r="BM638" s="35">
        <v>140.6</v>
      </c>
      <c r="BN638" s="35">
        <v>141.1</v>
      </c>
      <c r="BO638" s="35">
        <v>138.9</v>
      </c>
      <c r="BP638" s="35">
        <v>134.6</v>
      </c>
      <c r="BQ638" s="35">
        <v>135.30000000000001</v>
      </c>
      <c r="BR638" s="35">
        <v>135.1</v>
      </c>
      <c r="BS638" s="35">
        <v>135.19999999999999</v>
      </c>
      <c r="BT638" s="35">
        <v>135.30000000000001</v>
      </c>
      <c r="BU638" s="35">
        <v>135.4</v>
      </c>
      <c r="BV638" s="35">
        <v>135.30000000000001</v>
      </c>
      <c r="BW638" s="35">
        <v>135.30000000000001</v>
      </c>
      <c r="BX638" s="35">
        <v>138</v>
      </c>
      <c r="BY638" s="35">
        <v>133.6</v>
      </c>
      <c r="BZ638" s="35">
        <v>133.5</v>
      </c>
      <c r="CA638" s="35">
        <v>135.30000000000001</v>
      </c>
      <c r="CB638" s="35">
        <v>135.4</v>
      </c>
      <c r="CC638" s="35">
        <v>136</v>
      </c>
      <c r="CD638" s="35">
        <v>137</v>
      </c>
      <c r="CE638" s="35">
        <v>137.5</v>
      </c>
      <c r="CF638" s="35">
        <v>137.5</v>
      </c>
      <c r="CG638" s="35">
        <v>137.6</v>
      </c>
      <c r="CH638" s="35">
        <v>137.5</v>
      </c>
      <c r="CI638" s="35">
        <v>137.6</v>
      </c>
      <c r="CJ638" s="35">
        <v>137.69999999999999</v>
      </c>
      <c r="CK638" s="35">
        <v>137.6</v>
      </c>
      <c r="CL638" s="35">
        <v>137.6</v>
      </c>
    </row>
    <row r="639" spans="1:90">
      <c r="A639" s="43" t="s">
        <v>1305</v>
      </c>
      <c r="B639" s="43" t="s">
        <v>1306</v>
      </c>
      <c r="C639" s="34">
        <v>2.844E-2</v>
      </c>
      <c r="D639" s="35">
        <v>104.7</v>
      </c>
      <c r="E639" s="35">
        <v>104.7</v>
      </c>
      <c r="F639" s="35">
        <v>107.9</v>
      </c>
      <c r="G639" s="35">
        <v>109.3</v>
      </c>
      <c r="H639" s="35">
        <v>109.3</v>
      </c>
      <c r="I639" s="35">
        <v>109.5</v>
      </c>
      <c r="J639" s="35">
        <v>111.3</v>
      </c>
      <c r="K639" s="35">
        <v>111.3</v>
      </c>
      <c r="L639" s="35">
        <v>111.3</v>
      </c>
      <c r="M639" s="35">
        <v>111.3</v>
      </c>
      <c r="N639" s="35">
        <v>111.3</v>
      </c>
      <c r="O639" s="35">
        <v>111.3</v>
      </c>
      <c r="P639" s="35">
        <v>111.4</v>
      </c>
      <c r="Q639" s="35">
        <v>111.9</v>
      </c>
      <c r="R639" s="35">
        <v>112.4</v>
      </c>
      <c r="S639" s="35">
        <v>116</v>
      </c>
      <c r="T639" s="35">
        <v>117.1</v>
      </c>
      <c r="U639" s="35">
        <v>118</v>
      </c>
      <c r="V639" s="35">
        <v>118</v>
      </c>
      <c r="W639" s="35">
        <v>124.6</v>
      </c>
      <c r="X639" s="35">
        <v>125.7</v>
      </c>
      <c r="Y639" s="35">
        <v>125.9</v>
      </c>
      <c r="Z639" s="35">
        <v>125.9</v>
      </c>
      <c r="AA639" s="35">
        <v>125.9</v>
      </c>
      <c r="AB639" s="35">
        <v>120.9</v>
      </c>
      <c r="AC639" s="35">
        <v>120.9</v>
      </c>
      <c r="AD639" s="35">
        <v>120.9</v>
      </c>
      <c r="AE639" s="35">
        <v>123.1</v>
      </c>
      <c r="AF639" s="35">
        <v>123.1</v>
      </c>
      <c r="AG639" s="35">
        <v>123.1</v>
      </c>
      <c r="AH639" s="35">
        <v>123.1</v>
      </c>
      <c r="AI639" s="35">
        <v>123.1</v>
      </c>
      <c r="AJ639" s="35">
        <v>123.1</v>
      </c>
      <c r="AK639" s="35">
        <v>123.1</v>
      </c>
      <c r="AL639" s="35">
        <v>123.1</v>
      </c>
      <c r="AM639" s="35">
        <v>123.3</v>
      </c>
      <c r="AN639" s="35">
        <v>123.4</v>
      </c>
      <c r="AO639" s="35">
        <v>123.4</v>
      </c>
      <c r="AP639" s="35">
        <v>123.3</v>
      </c>
      <c r="AQ639" s="35">
        <v>123.2</v>
      </c>
      <c r="AR639" s="35">
        <v>123.1</v>
      </c>
      <c r="AS639" s="35">
        <v>123.1</v>
      </c>
      <c r="AT639" s="35">
        <v>123.1</v>
      </c>
      <c r="AU639" s="35">
        <v>124.9</v>
      </c>
      <c r="AV639" s="35">
        <v>125.3</v>
      </c>
      <c r="AW639" s="35">
        <v>125.3</v>
      </c>
      <c r="AX639" s="35">
        <v>125.3</v>
      </c>
      <c r="AY639" s="35">
        <v>124.4</v>
      </c>
      <c r="AZ639" s="35">
        <v>124.3</v>
      </c>
      <c r="BA639" s="35">
        <v>124.3</v>
      </c>
      <c r="BB639" s="35">
        <v>124.2</v>
      </c>
      <c r="BC639" s="35">
        <v>124</v>
      </c>
      <c r="BD639" s="35">
        <v>124</v>
      </c>
      <c r="BE639" s="35">
        <v>124</v>
      </c>
      <c r="BF639" s="35">
        <v>124.3</v>
      </c>
      <c r="BG639" s="35">
        <v>125.4</v>
      </c>
      <c r="BH639" s="35">
        <v>125.4</v>
      </c>
      <c r="BI639" s="35">
        <v>125.4</v>
      </c>
      <c r="BJ639" s="35">
        <v>122.4</v>
      </c>
      <c r="BK639" s="35">
        <v>122.4</v>
      </c>
      <c r="BL639" s="35">
        <v>122.4</v>
      </c>
      <c r="BM639" s="35">
        <v>122.4</v>
      </c>
      <c r="BN639" s="35">
        <v>124.7</v>
      </c>
      <c r="BO639" s="35">
        <v>125.7</v>
      </c>
      <c r="BP639" s="35">
        <v>125.8</v>
      </c>
      <c r="BQ639" s="35">
        <v>125.8</v>
      </c>
      <c r="BR639" s="35">
        <v>125.8</v>
      </c>
      <c r="BS639" s="35">
        <v>125.8</v>
      </c>
      <c r="BT639" s="35">
        <v>129.5</v>
      </c>
      <c r="BU639" s="35">
        <v>130.69999999999999</v>
      </c>
      <c r="BV639" s="35">
        <v>130.69999999999999</v>
      </c>
      <c r="BW639" s="35">
        <v>130.80000000000001</v>
      </c>
      <c r="BX639" s="35">
        <v>131.1</v>
      </c>
      <c r="BY639" s="35">
        <v>131.1</v>
      </c>
      <c r="BZ639" s="35">
        <v>131.1</v>
      </c>
      <c r="CA639" s="35">
        <v>130.4</v>
      </c>
      <c r="CB639" s="35">
        <v>131.30000000000001</v>
      </c>
      <c r="CC639" s="35">
        <v>130.30000000000001</v>
      </c>
      <c r="CD639" s="35">
        <v>130.4</v>
      </c>
      <c r="CE639" s="35">
        <v>133.1</v>
      </c>
      <c r="CF639" s="35">
        <v>134</v>
      </c>
      <c r="CG639" s="35">
        <v>134</v>
      </c>
      <c r="CH639" s="35">
        <v>134</v>
      </c>
      <c r="CI639" s="35">
        <v>136</v>
      </c>
      <c r="CJ639" s="35">
        <v>136.5</v>
      </c>
      <c r="CK639" s="35">
        <v>135.5</v>
      </c>
      <c r="CL639" s="35">
        <v>137</v>
      </c>
    </row>
    <row r="640" spans="1:90">
      <c r="A640" s="43" t="s">
        <v>1307</v>
      </c>
      <c r="B640" s="43" t="s">
        <v>1308</v>
      </c>
      <c r="C640" s="34">
        <v>9.3000000000000005E-4</v>
      </c>
      <c r="D640" s="35">
        <v>100</v>
      </c>
      <c r="E640" s="35">
        <v>100</v>
      </c>
      <c r="F640" s="35">
        <v>100</v>
      </c>
      <c r="G640" s="35">
        <v>98.9</v>
      </c>
      <c r="H640" s="35">
        <v>98.9</v>
      </c>
      <c r="I640" s="35">
        <v>101.7</v>
      </c>
      <c r="J640" s="35">
        <v>101.7</v>
      </c>
      <c r="K640" s="35">
        <v>101.7</v>
      </c>
      <c r="L640" s="35">
        <v>101.7</v>
      </c>
      <c r="M640" s="35">
        <v>101.7</v>
      </c>
      <c r="N640" s="35">
        <v>101.7</v>
      </c>
      <c r="O640" s="35">
        <v>101.7</v>
      </c>
      <c r="P640" s="35">
        <v>101.7</v>
      </c>
      <c r="Q640" s="35">
        <v>101.7</v>
      </c>
      <c r="R640" s="35">
        <v>101.4</v>
      </c>
      <c r="S640" s="35">
        <v>102.7</v>
      </c>
      <c r="T640" s="35">
        <v>102.7</v>
      </c>
      <c r="U640" s="35">
        <v>102.7</v>
      </c>
      <c r="V640" s="35">
        <v>102.7</v>
      </c>
      <c r="W640" s="35">
        <v>102.7</v>
      </c>
      <c r="X640" s="35">
        <v>102.7</v>
      </c>
      <c r="Y640" s="35">
        <v>102.7</v>
      </c>
      <c r="Z640" s="35">
        <v>102.7</v>
      </c>
      <c r="AA640" s="35">
        <v>104.4</v>
      </c>
      <c r="AB640" s="35">
        <v>104.4</v>
      </c>
      <c r="AC640" s="35">
        <v>104.4</v>
      </c>
      <c r="AD640" s="35">
        <v>104.4</v>
      </c>
      <c r="AE640" s="35">
        <v>105</v>
      </c>
      <c r="AF640" s="35">
        <v>105</v>
      </c>
      <c r="AG640" s="35">
        <v>105</v>
      </c>
      <c r="AH640" s="35">
        <v>105</v>
      </c>
      <c r="AI640" s="35">
        <v>105</v>
      </c>
      <c r="AJ640" s="35">
        <v>105</v>
      </c>
      <c r="AK640" s="35">
        <v>105</v>
      </c>
      <c r="AL640" s="35">
        <v>105</v>
      </c>
      <c r="AM640" s="35">
        <v>105.5</v>
      </c>
      <c r="AN640" s="35">
        <v>109.6</v>
      </c>
      <c r="AO640" s="35">
        <v>109.6</v>
      </c>
      <c r="AP640" s="35">
        <v>109.9</v>
      </c>
      <c r="AQ640" s="35">
        <v>109.9</v>
      </c>
      <c r="AR640" s="35">
        <v>109.9</v>
      </c>
      <c r="AS640" s="35">
        <v>109.9</v>
      </c>
      <c r="AT640" s="35">
        <v>109.9</v>
      </c>
      <c r="AU640" s="35">
        <v>109.9</v>
      </c>
      <c r="AV640" s="35">
        <v>109.9</v>
      </c>
      <c r="AW640" s="35">
        <v>109.9</v>
      </c>
      <c r="AX640" s="35">
        <v>111.4</v>
      </c>
      <c r="AY640" s="35">
        <v>112.4</v>
      </c>
      <c r="AZ640" s="35">
        <v>112.7</v>
      </c>
      <c r="BA640" s="35">
        <v>112.5</v>
      </c>
      <c r="BB640" s="35">
        <v>110.2</v>
      </c>
      <c r="BC640" s="35">
        <v>110.2</v>
      </c>
      <c r="BD640" s="35">
        <v>110.2</v>
      </c>
      <c r="BE640" s="35">
        <v>110.2</v>
      </c>
      <c r="BF640" s="35">
        <v>110.2</v>
      </c>
      <c r="BG640" s="35">
        <v>110.3</v>
      </c>
      <c r="BH640" s="35">
        <v>110.7</v>
      </c>
      <c r="BI640" s="35">
        <v>110.7</v>
      </c>
      <c r="BJ640" s="35">
        <v>106.2</v>
      </c>
      <c r="BK640" s="35">
        <v>104.3</v>
      </c>
      <c r="BL640" s="35">
        <v>107.4</v>
      </c>
      <c r="BM640" s="35">
        <v>107.4</v>
      </c>
      <c r="BN640" s="35">
        <v>107.7</v>
      </c>
      <c r="BO640" s="35">
        <v>108</v>
      </c>
      <c r="BP640" s="35">
        <v>107.9</v>
      </c>
      <c r="BQ640" s="35">
        <v>107.7</v>
      </c>
      <c r="BR640" s="35">
        <v>107.7</v>
      </c>
      <c r="BS640" s="35">
        <v>107.7</v>
      </c>
      <c r="BT640" s="35">
        <v>107.7</v>
      </c>
      <c r="BU640" s="35">
        <v>107.7</v>
      </c>
      <c r="BV640" s="35">
        <v>107.7</v>
      </c>
      <c r="BW640" s="35">
        <v>107.7</v>
      </c>
      <c r="BX640" s="35">
        <v>107.9</v>
      </c>
      <c r="BY640" s="35">
        <v>108.4</v>
      </c>
      <c r="BZ640" s="35">
        <v>107</v>
      </c>
      <c r="CA640" s="35">
        <v>106.6</v>
      </c>
      <c r="CB640" s="35">
        <v>107.4</v>
      </c>
      <c r="CC640" s="35">
        <v>107.4</v>
      </c>
      <c r="CD640" s="35">
        <v>107.4</v>
      </c>
      <c r="CE640" s="35">
        <v>107.4</v>
      </c>
      <c r="CF640" s="35">
        <v>107.4</v>
      </c>
      <c r="CG640" s="35">
        <v>107.6</v>
      </c>
      <c r="CH640" s="35">
        <v>107.4</v>
      </c>
      <c r="CI640" s="35">
        <v>107.7</v>
      </c>
      <c r="CJ640" s="35">
        <v>107.8</v>
      </c>
      <c r="CK640" s="35">
        <v>107.8</v>
      </c>
      <c r="CL640" s="35">
        <v>107.8</v>
      </c>
    </row>
    <row r="641" spans="1:90">
      <c r="A641" s="43" t="s">
        <v>1309</v>
      </c>
      <c r="B641" s="43" t="s">
        <v>1310</v>
      </c>
      <c r="C641" s="34">
        <v>7.6060000000000003E-2</v>
      </c>
      <c r="D641" s="35">
        <v>100.2</v>
      </c>
      <c r="E641" s="35">
        <v>100.2</v>
      </c>
      <c r="F641" s="35">
        <v>100.2</v>
      </c>
      <c r="G641" s="35">
        <v>98.9</v>
      </c>
      <c r="H641" s="35">
        <v>99.1</v>
      </c>
      <c r="I641" s="35">
        <v>99.4</v>
      </c>
      <c r="J641" s="35">
        <v>99.6</v>
      </c>
      <c r="K641" s="35">
        <v>99.7</v>
      </c>
      <c r="L641" s="35">
        <v>99.7</v>
      </c>
      <c r="M641" s="35">
        <v>99.7</v>
      </c>
      <c r="N641" s="35">
        <v>99.7</v>
      </c>
      <c r="O641" s="35">
        <v>99.7</v>
      </c>
      <c r="P641" s="35">
        <v>99.7</v>
      </c>
      <c r="Q641" s="35">
        <v>99.8</v>
      </c>
      <c r="R641" s="35">
        <v>101</v>
      </c>
      <c r="S641" s="35">
        <v>106.5</v>
      </c>
      <c r="T641" s="35">
        <v>108.1</v>
      </c>
      <c r="U641" s="35">
        <v>108.1</v>
      </c>
      <c r="V641" s="35">
        <v>108.1</v>
      </c>
      <c r="W641" s="35">
        <v>108.1</v>
      </c>
      <c r="X641" s="35">
        <v>108</v>
      </c>
      <c r="Y641" s="35">
        <v>107.6</v>
      </c>
      <c r="Z641" s="35">
        <v>107.6</v>
      </c>
      <c r="AA641" s="35">
        <v>107.6</v>
      </c>
      <c r="AB641" s="35">
        <v>107.6</v>
      </c>
      <c r="AC641" s="35">
        <v>107.7</v>
      </c>
      <c r="AD641" s="35">
        <v>108.2</v>
      </c>
      <c r="AE641" s="35">
        <v>109.5</v>
      </c>
      <c r="AF641" s="35">
        <v>109.5</v>
      </c>
      <c r="AG641" s="35">
        <v>109.3</v>
      </c>
      <c r="AH641" s="35">
        <v>109.3</v>
      </c>
      <c r="AI641" s="35">
        <v>109.7</v>
      </c>
      <c r="AJ641" s="35">
        <v>110</v>
      </c>
      <c r="AK641" s="35">
        <v>110</v>
      </c>
      <c r="AL641" s="35">
        <v>110</v>
      </c>
      <c r="AM641" s="35">
        <v>110</v>
      </c>
      <c r="AN641" s="35">
        <v>112.2</v>
      </c>
      <c r="AO641" s="35">
        <v>112.2</v>
      </c>
      <c r="AP641" s="35">
        <v>112.1</v>
      </c>
      <c r="AQ641" s="35">
        <v>113.5</v>
      </c>
      <c r="AR641" s="35">
        <v>113.8</v>
      </c>
      <c r="AS641" s="35">
        <v>113.8</v>
      </c>
      <c r="AT641" s="35">
        <v>113.8</v>
      </c>
      <c r="AU641" s="35">
        <v>114.4</v>
      </c>
      <c r="AV641" s="35">
        <v>117</v>
      </c>
      <c r="AW641" s="35">
        <v>119</v>
      </c>
      <c r="AX641" s="35">
        <v>118.7</v>
      </c>
      <c r="AY641" s="35">
        <v>118.7</v>
      </c>
      <c r="AZ641" s="35">
        <v>114.1</v>
      </c>
      <c r="BA641" s="35">
        <v>111.3</v>
      </c>
      <c r="BB641" s="35">
        <v>110.8</v>
      </c>
      <c r="BC641" s="35">
        <v>108.1</v>
      </c>
      <c r="BD641" s="35">
        <v>108.4</v>
      </c>
      <c r="BE641" s="35">
        <v>110.5</v>
      </c>
      <c r="BF641" s="35">
        <v>111</v>
      </c>
      <c r="BG641" s="35">
        <v>111.5</v>
      </c>
      <c r="BH641" s="35">
        <v>111.5</v>
      </c>
      <c r="BI641" s="35">
        <v>111.5</v>
      </c>
      <c r="BJ641" s="35">
        <v>111.5</v>
      </c>
      <c r="BK641" s="35">
        <v>111.5</v>
      </c>
      <c r="BL641" s="35">
        <v>111.3</v>
      </c>
      <c r="BM641" s="35">
        <v>111.3</v>
      </c>
      <c r="BN641" s="35">
        <v>111.3</v>
      </c>
      <c r="BO641" s="35">
        <v>112.4</v>
      </c>
      <c r="BP641" s="35">
        <v>112.4</v>
      </c>
      <c r="BQ641" s="35">
        <v>112.4</v>
      </c>
      <c r="BR641" s="35">
        <v>112.4</v>
      </c>
      <c r="BS641" s="35">
        <v>112.4</v>
      </c>
      <c r="BT641" s="35">
        <v>112.4</v>
      </c>
      <c r="BU641" s="35">
        <v>112.4</v>
      </c>
      <c r="BV641" s="35">
        <v>112.4</v>
      </c>
      <c r="BW641" s="35">
        <v>112.4</v>
      </c>
      <c r="BX641" s="35">
        <v>111.9</v>
      </c>
      <c r="BY641" s="35">
        <v>111.7</v>
      </c>
      <c r="BZ641" s="35">
        <v>111.7</v>
      </c>
      <c r="CA641" s="35">
        <v>111.1</v>
      </c>
      <c r="CB641" s="35">
        <v>111.1</v>
      </c>
      <c r="CC641" s="35">
        <v>111.1</v>
      </c>
      <c r="CD641" s="35">
        <v>111.1</v>
      </c>
      <c r="CE641" s="35">
        <v>109.7</v>
      </c>
      <c r="CF641" s="35">
        <v>109.2</v>
      </c>
      <c r="CG641" s="35">
        <v>109.2</v>
      </c>
      <c r="CH641" s="35">
        <v>109.2</v>
      </c>
      <c r="CI641" s="35">
        <v>109.2</v>
      </c>
      <c r="CJ641" s="35">
        <v>109.2</v>
      </c>
      <c r="CK641" s="35">
        <v>109.2</v>
      </c>
      <c r="CL641" s="35">
        <v>109.2</v>
      </c>
    </row>
    <row r="642" spans="1:90">
      <c r="A642" s="43" t="s">
        <v>1311</v>
      </c>
      <c r="B642" s="43" t="s">
        <v>1312</v>
      </c>
      <c r="C642" s="34">
        <v>8.9314800000000005</v>
      </c>
      <c r="D642" s="35">
        <v>100.9</v>
      </c>
      <c r="E642" s="35">
        <v>100.8</v>
      </c>
      <c r="F642" s="35">
        <v>101</v>
      </c>
      <c r="G642" s="35">
        <v>102.3</v>
      </c>
      <c r="H642" s="35">
        <v>102.7</v>
      </c>
      <c r="I642" s="35">
        <v>102.8</v>
      </c>
      <c r="J642" s="35">
        <v>103.1</v>
      </c>
      <c r="K642" s="35">
        <v>103.3</v>
      </c>
      <c r="L642" s="35">
        <v>103.3</v>
      </c>
      <c r="M642" s="35">
        <v>103.6</v>
      </c>
      <c r="N642" s="35">
        <v>103.9</v>
      </c>
      <c r="O642" s="35">
        <v>103.9</v>
      </c>
      <c r="P642" s="35">
        <v>104.5</v>
      </c>
      <c r="Q642" s="35">
        <v>104.7</v>
      </c>
      <c r="R642" s="35">
        <v>104.9</v>
      </c>
      <c r="S642" s="35">
        <v>108.3</v>
      </c>
      <c r="T642" s="35">
        <v>108.9</v>
      </c>
      <c r="U642" s="35">
        <v>109.4</v>
      </c>
      <c r="V642" s="35">
        <v>109.9</v>
      </c>
      <c r="W642" s="35">
        <v>109.9</v>
      </c>
      <c r="X642" s="35">
        <v>110.2</v>
      </c>
      <c r="Y642" s="35">
        <v>110.3</v>
      </c>
      <c r="Z642" s="35">
        <v>110.3</v>
      </c>
      <c r="AA642" s="35">
        <v>110.4</v>
      </c>
      <c r="AB642" s="35">
        <v>110.8</v>
      </c>
      <c r="AC642" s="35">
        <v>111.5</v>
      </c>
      <c r="AD642" s="35">
        <v>111.5</v>
      </c>
      <c r="AE642" s="35">
        <v>113.7</v>
      </c>
      <c r="AF642" s="35">
        <v>113.7</v>
      </c>
      <c r="AG642" s="35">
        <v>113.9</v>
      </c>
      <c r="AH642" s="35">
        <v>113.9</v>
      </c>
      <c r="AI642" s="35">
        <v>114</v>
      </c>
      <c r="AJ642" s="35">
        <v>114.1</v>
      </c>
      <c r="AK642" s="35">
        <v>114.2</v>
      </c>
      <c r="AL642" s="35">
        <v>114.2</v>
      </c>
      <c r="AM642" s="35">
        <v>114.2</v>
      </c>
      <c r="AN642" s="35">
        <v>114.5</v>
      </c>
      <c r="AO642" s="35">
        <v>114.4</v>
      </c>
      <c r="AP642" s="35">
        <v>114.9</v>
      </c>
      <c r="AQ642" s="35">
        <v>115.6</v>
      </c>
      <c r="AR642" s="35">
        <v>115.8</v>
      </c>
      <c r="AS642" s="35">
        <v>117.5</v>
      </c>
      <c r="AT642" s="35">
        <v>117.7</v>
      </c>
      <c r="AU642" s="35">
        <v>117.8</v>
      </c>
      <c r="AV642" s="35">
        <v>117.9</v>
      </c>
      <c r="AW642" s="35">
        <v>117.9</v>
      </c>
      <c r="AX642" s="35">
        <v>118.1</v>
      </c>
      <c r="AY642" s="35">
        <v>117.4</v>
      </c>
      <c r="AZ642" s="35">
        <v>118.1</v>
      </c>
      <c r="BA642" s="35">
        <v>117.8</v>
      </c>
      <c r="BB642" s="35">
        <v>117.7</v>
      </c>
      <c r="BC642" s="35">
        <v>117.9</v>
      </c>
      <c r="BD642" s="35">
        <v>117.8</v>
      </c>
      <c r="BE642" s="35">
        <v>117.8</v>
      </c>
      <c r="BF642" s="35">
        <v>117.8</v>
      </c>
      <c r="BG642" s="35">
        <v>118</v>
      </c>
      <c r="BH642" s="35">
        <v>117.1</v>
      </c>
      <c r="BI642" s="35">
        <v>117.4</v>
      </c>
      <c r="BJ642" s="35">
        <v>117.8</v>
      </c>
      <c r="BK642" s="35">
        <v>117.8</v>
      </c>
      <c r="BL642" s="35">
        <v>118.4</v>
      </c>
      <c r="BM642" s="35">
        <v>118.5</v>
      </c>
      <c r="BN642" s="35">
        <v>119.5</v>
      </c>
      <c r="BO642" s="35">
        <v>120.5</v>
      </c>
      <c r="BP642" s="35">
        <v>120.2</v>
      </c>
      <c r="BQ642" s="35">
        <v>120.4</v>
      </c>
      <c r="BR642" s="35">
        <v>120.5</v>
      </c>
      <c r="BS642" s="35">
        <v>120.8</v>
      </c>
      <c r="BT642" s="35">
        <v>121.1</v>
      </c>
      <c r="BU642" s="35">
        <v>121</v>
      </c>
      <c r="BV642" s="35">
        <v>121.2</v>
      </c>
      <c r="BW642" s="35">
        <v>121.9</v>
      </c>
      <c r="BX642" s="35">
        <v>122.3</v>
      </c>
      <c r="BY642" s="35">
        <v>122.5</v>
      </c>
      <c r="BZ642" s="35">
        <v>123.3</v>
      </c>
      <c r="CA642" s="35">
        <v>123.9</v>
      </c>
      <c r="CB642" s="35">
        <v>123.9</v>
      </c>
      <c r="CC642" s="35">
        <v>124</v>
      </c>
      <c r="CD642" s="35">
        <v>124.2</v>
      </c>
      <c r="CE642" s="35">
        <v>124.6</v>
      </c>
      <c r="CF642" s="35">
        <v>125.2</v>
      </c>
      <c r="CG642" s="35">
        <v>125.3</v>
      </c>
      <c r="CH642" s="35">
        <v>125.5</v>
      </c>
      <c r="CI642" s="35">
        <v>125.7</v>
      </c>
      <c r="CJ642" s="35">
        <v>126</v>
      </c>
      <c r="CK642" s="35">
        <v>126.3</v>
      </c>
      <c r="CL642" s="35">
        <v>126.4</v>
      </c>
    </row>
    <row r="643" spans="1:90">
      <c r="A643" s="43" t="s">
        <v>1313</v>
      </c>
      <c r="B643" s="43" t="s">
        <v>1314</v>
      </c>
      <c r="C643" s="34">
        <v>0.13899</v>
      </c>
      <c r="D643" s="35">
        <v>100.6</v>
      </c>
      <c r="E643" s="35">
        <v>101.6</v>
      </c>
      <c r="F643" s="35">
        <v>101.7</v>
      </c>
      <c r="G643" s="35">
        <v>104.7</v>
      </c>
      <c r="H643" s="35">
        <v>105.3</v>
      </c>
      <c r="I643" s="35">
        <v>105.8</v>
      </c>
      <c r="J643" s="35">
        <v>106</v>
      </c>
      <c r="K643" s="35">
        <v>105.8</v>
      </c>
      <c r="L643" s="35">
        <v>105.8</v>
      </c>
      <c r="M643" s="35">
        <v>105.9</v>
      </c>
      <c r="N643" s="35">
        <v>106.3</v>
      </c>
      <c r="O643" s="35">
        <v>106.6</v>
      </c>
      <c r="P643" s="35">
        <v>108.2</v>
      </c>
      <c r="Q643" s="35">
        <v>108.2</v>
      </c>
      <c r="R643" s="35">
        <v>108.4</v>
      </c>
      <c r="S643" s="35">
        <v>109.1</v>
      </c>
      <c r="T643" s="35">
        <v>109.2</v>
      </c>
      <c r="U643" s="35">
        <v>110.1</v>
      </c>
      <c r="V643" s="35">
        <v>110.3</v>
      </c>
      <c r="W643" s="35">
        <v>110.5</v>
      </c>
      <c r="X643" s="35">
        <v>110.6</v>
      </c>
      <c r="Y643" s="35">
        <v>111.2</v>
      </c>
      <c r="Z643" s="35">
        <v>111.5</v>
      </c>
      <c r="AA643" s="35">
        <v>111.5</v>
      </c>
      <c r="AB643" s="35">
        <v>112</v>
      </c>
      <c r="AC643" s="35">
        <v>112.3</v>
      </c>
      <c r="AD643" s="35">
        <v>112.3</v>
      </c>
      <c r="AE643" s="35">
        <v>113.4</v>
      </c>
      <c r="AF643" s="35">
        <v>113.5</v>
      </c>
      <c r="AG643" s="35">
        <v>113.9</v>
      </c>
      <c r="AH643" s="35">
        <v>114</v>
      </c>
      <c r="AI643" s="35">
        <v>114</v>
      </c>
      <c r="AJ643" s="35">
        <v>114.3</v>
      </c>
      <c r="AK643" s="35">
        <v>114.6</v>
      </c>
      <c r="AL643" s="35">
        <v>115</v>
      </c>
      <c r="AM643" s="35">
        <v>118</v>
      </c>
      <c r="AN643" s="35">
        <v>117.2</v>
      </c>
      <c r="AO643" s="35">
        <v>117.4</v>
      </c>
      <c r="AP643" s="35">
        <v>117.2</v>
      </c>
      <c r="AQ643" s="35">
        <v>117.8</v>
      </c>
      <c r="AR643" s="35">
        <v>118.6</v>
      </c>
      <c r="AS643" s="35">
        <v>119.3</v>
      </c>
      <c r="AT643" s="35">
        <v>120</v>
      </c>
      <c r="AU643" s="35">
        <v>120.6</v>
      </c>
      <c r="AV643" s="35">
        <v>120.8</v>
      </c>
      <c r="AW643" s="35">
        <v>120.9</v>
      </c>
      <c r="AX643" s="35">
        <v>121.5</v>
      </c>
      <c r="AY643" s="35">
        <v>121.3</v>
      </c>
      <c r="AZ643" s="35">
        <v>121.9</v>
      </c>
      <c r="BA643" s="35">
        <v>120.6</v>
      </c>
      <c r="BB643" s="35">
        <v>121</v>
      </c>
      <c r="BC643" s="35">
        <v>121.6</v>
      </c>
      <c r="BD643" s="35">
        <v>121.7</v>
      </c>
      <c r="BE643" s="35">
        <v>121.9</v>
      </c>
      <c r="BF643" s="35">
        <v>121.9</v>
      </c>
      <c r="BG643" s="35">
        <v>121.6</v>
      </c>
      <c r="BH643" s="35">
        <v>121.2</v>
      </c>
      <c r="BI643" s="35">
        <v>120.5</v>
      </c>
      <c r="BJ643" s="35">
        <v>120.1</v>
      </c>
      <c r="BK643" s="35">
        <v>120.4</v>
      </c>
      <c r="BL643" s="35">
        <v>120.8</v>
      </c>
      <c r="BM643" s="35">
        <v>128.9</v>
      </c>
      <c r="BN643" s="35">
        <v>137.30000000000001</v>
      </c>
      <c r="BO643" s="35">
        <v>135.80000000000001</v>
      </c>
      <c r="BP643" s="35">
        <v>134.19999999999999</v>
      </c>
      <c r="BQ643" s="35">
        <v>133.69999999999999</v>
      </c>
      <c r="BR643" s="35">
        <v>133.69999999999999</v>
      </c>
      <c r="BS643" s="35">
        <v>133.69999999999999</v>
      </c>
      <c r="BT643" s="35">
        <v>133.69999999999999</v>
      </c>
      <c r="BU643" s="35">
        <v>133.69999999999999</v>
      </c>
      <c r="BV643" s="35">
        <v>133.69999999999999</v>
      </c>
      <c r="BW643" s="35">
        <v>133.69999999999999</v>
      </c>
      <c r="BX643" s="35">
        <v>133.19999999999999</v>
      </c>
      <c r="BY643" s="35">
        <v>132.6</v>
      </c>
      <c r="BZ643" s="35">
        <v>133.1</v>
      </c>
      <c r="CA643" s="35">
        <v>132.69999999999999</v>
      </c>
      <c r="CB643" s="35">
        <v>132</v>
      </c>
      <c r="CC643" s="35">
        <v>133.19999999999999</v>
      </c>
      <c r="CD643" s="35">
        <v>133.4</v>
      </c>
      <c r="CE643" s="35">
        <v>133.30000000000001</v>
      </c>
      <c r="CF643" s="35">
        <v>133.69999999999999</v>
      </c>
      <c r="CG643" s="35">
        <v>133.9</v>
      </c>
      <c r="CH643" s="35">
        <v>134.1</v>
      </c>
      <c r="CI643" s="35">
        <v>134.6</v>
      </c>
      <c r="CJ643" s="35">
        <v>135.19999999999999</v>
      </c>
      <c r="CK643" s="35">
        <v>135.5</v>
      </c>
      <c r="CL643" s="35">
        <v>135.1</v>
      </c>
    </row>
    <row r="644" spans="1:90">
      <c r="A644" s="43" t="s">
        <v>1315</v>
      </c>
      <c r="B644" s="43" t="s">
        <v>1316</v>
      </c>
      <c r="C644" s="34">
        <v>9.2899999999999996E-3</v>
      </c>
      <c r="D644" s="35">
        <v>100.1</v>
      </c>
      <c r="E644" s="35">
        <v>100.1</v>
      </c>
      <c r="F644" s="35">
        <v>100.1</v>
      </c>
      <c r="G644" s="35">
        <v>107.7</v>
      </c>
      <c r="H644" s="35">
        <v>107.7</v>
      </c>
      <c r="I644" s="35">
        <v>107.7</v>
      </c>
      <c r="J644" s="35">
        <v>107.7</v>
      </c>
      <c r="K644" s="35">
        <v>107.7</v>
      </c>
      <c r="L644" s="35">
        <v>107.7</v>
      </c>
      <c r="M644" s="35">
        <v>107.7</v>
      </c>
      <c r="N644" s="35">
        <v>107.7</v>
      </c>
      <c r="O644" s="35">
        <v>108.1</v>
      </c>
      <c r="P644" s="35">
        <v>109.7</v>
      </c>
      <c r="Q644" s="35">
        <v>110.4</v>
      </c>
      <c r="R644" s="35">
        <v>110.6</v>
      </c>
      <c r="S644" s="35">
        <v>114.1</v>
      </c>
      <c r="T644" s="35">
        <v>114.1</v>
      </c>
      <c r="U644" s="35">
        <v>114.1</v>
      </c>
      <c r="V644" s="35">
        <v>114.1</v>
      </c>
      <c r="W644" s="35">
        <v>114.1</v>
      </c>
      <c r="X644" s="35">
        <v>114.1</v>
      </c>
      <c r="Y644" s="35">
        <v>114.1</v>
      </c>
      <c r="Z644" s="35">
        <v>114.1</v>
      </c>
      <c r="AA644" s="35">
        <v>114.8</v>
      </c>
      <c r="AB644" s="35">
        <v>118.1</v>
      </c>
      <c r="AC644" s="35">
        <v>118.1</v>
      </c>
      <c r="AD644" s="35">
        <v>118.1</v>
      </c>
      <c r="AE644" s="35">
        <v>124.2</v>
      </c>
      <c r="AF644" s="35">
        <v>124.2</v>
      </c>
      <c r="AG644" s="35">
        <v>124.2</v>
      </c>
      <c r="AH644" s="35">
        <v>124.2</v>
      </c>
      <c r="AI644" s="35">
        <v>124.2</v>
      </c>
      <c r="AJ644" s="35">
        <v>124.2</v>
      </c>
      <c r="AK644" s="35">
        <v>124.2</v>
      </c>
      <c r="AL644" s="35">
        <v>124.2</v>
      </c>
      <c r="AM644" s="35">
        <v>124.2</v>
      </c>
      <c r="AN644" s="35">
        <v>125.1</v>
      </c>
      <c r="AO644" s="35">
        <v>125.1</v>
      </c>
      <c r="AP644" s="35">
        <v>125.2</v>
      </c>
      <c r="AQ644" s="35">
        <v>127.4</v>
      </c>
      <c r="AR644" s="35">
        <v>127.9</v>
      </c>
      <c r="AS644" s="35">
        <v>127.9</v>
      </c>
      <c r="AT644" s="35">
        <v>127.9</v>
      </c>
      <c r="AU644" s="35">
        <v>127.9</v>
      </c>
      <c r="AV644" s="35">
        <v>129.80000000000001</v>
      </c>
      <c r="AW644" s="35">
        <v>130.4</v>
      </c>
      <c r="AX644" s="35">
        <v>133.19999999999999</v>
      </c>
      <c r="AY644" s="35">
        <v>132.80000000000001</v>
      </c>
      <c r="AZ644" s="35">
        <v>138.30000000000001</v>
      </c>
      <c r="BA644" s="35">
        <v>138.69999999999999</v>
      </c>
      <c r="BB644" s="35">
        <v>139</v>
      </c>
      <c r="BC644" s="35">
        <v>139.30000000000001</v>
      </c>
      <c r="BD644" s="35">
        <v>139.30000000000001</v>
      </c>
      <c r="BE644" s="35">
        <v>139.30000000000001</v>
      </c>
      <c r="BF644" s="35">
        <v>139.9</v>
      </c>
      <c r="BG644" s="35">
        <v>139.9</v>
      </c>
      <c r="BH644" s="35">
        <v>139.9</v>
      </c>
      <c r="BI644" s="35">
        <v>139.9</v>
      </c>
      <c r="BJ644" s="35">
        <v>136.30000000000001</v>
      </c>
      <c r="BK644" s="35">
        <v>136.30000000000001</v>
      </c>
      <c r="BL644" s="35">
        <v>140.19999999999999</v>
      </c>
      <c r="BM644" s="35">
        <v>140</v>
      </c>
      <c r="BN644" s="35">
        <v>140</v>
      </c>
      <c r="BO644" s="35">
        <v>140</v>
      </c>
      <c r="BP644" s="35">
        <v>140</v>
      </c>
      <c r="BQ644" s="35">
        <v>140</v>
      </c>
      <c r="BR644" s="35">
        <v>140</v>
      </c>
      <c r="BS644" s="35">
        <v>140</v>
      </c>
      <c r="BT644" s="35">
        <v>140</v>
      </c>
      <c r="BU644" s="35">
        <v>140</v>
      </c>
      <c r="BV644" s="35">
        <v>140</v>
      </c>
      <c r="BW644" s="35">
        <v>140</v>
      </c>
      <c r="BX644" s="35">
        <v>137.1</v>
      </c>
      <c r="BY644" s="35">
        <v>138.69999999999999</v>
      </c>
      <c r="BZ644" s="35">
        <v>138.4</v>
      </c>
      <c r="CA644" s="35">
        <v>137.9</v>
      </c>
      <c r="CB644" s="35">
        <v>137.69999999999999</v>
      </c>
      <c r="CC644" s="35">
        <v>142</v>
      </c>
      <c r="CD644" s="35">
        <v>139.80000000000001</v>
      </c>
      <c r="CE644" s="35">
        <v>139.69999999999999</v>
      </c>
      <c r="CF644" s="35">
        <v>139.80000000000001</v>
      </c>
      <c r="CG644" s="35">
        <v>140.1</v>
      </c>
      <c r="CH644" s="35">
        <v>140.69999999999999</v>
      </c>
      <c r="CI644" s="35">
        <v>140.19999999999999</v>
      </c>
      <c r="CJ644" s="35">
        <v>139.80000000000001</v>
      </c>
      <c r="CK644" s="35">
        <v>140</v>
      </c>
      <c r="CL644" s="35">
        <v>140.1</v>
      </c>
    </row>
    <row r="645" spans="1:90">
      <c r="A645" s="43" t="s">
        <v>1317</v>
      </c>
      <c r="B645" s="43" t="s">
        <v>1318</v>
      </c>
      <c r="C645" s="34">
        <v>9.1599999999999997E-3</v>
      </c>
      <c r="D645" s="35">
        <v>101.1</v>
      </c>
      <c r="E645" s="35">
        <v>101.3</v>
      </c>
      <c r="F645" s="35">
        <v>102.3</v>
      </c>
      <c r="G645" s="35">
        <v>106.1</v>
      </c>
      <c r="H645" s="35">
        <v>106.3</v>
      </c>
      <c r="I645" s="35">
        <v>106.6</v>
      </c>
      <c r="J645" s="35">
        <v>111.1</v>
      </c>
      <c r="K645" s="35">
        <v>107.9</v>
      </c>
      <c r="L645" s="35">
        <v>107.6</v>
      </c>
      <c r="M645" s="35">
        <v>104.9</v>
      </c>
      <c r="N645" s="35">
        <v>107</v>
      </c>
      <c r="O645" s="35">
        <v>109.4</v>
      </c>
      <c r="P645" s="35">
        <v>120.1</v>
      </c>
      <c r="Q645" s="35">
        <v>120.8</v>
      </c>
      <c r="R645" s="35">
        <v>121.1</v>
      </c>
      <c r="S645" s="35">
        <v>128.30000000000001</v>
      </c>
      <c r="T645" s="35">
        <v>127.6</v>
      </c>
      <c r="U645" s="35">
        <v>128.30000000000001</v>
      </c>
      <c r="V645" s="35">
        <v>130</v>
      </c>
      <c r="W645" s="35">
        <v>133.69999999999999</v>
      </c>
      <c r="X645" s="35">
        <v>135.19999999999999</v>
      </c>
      <c r="Y645" s="35">
        <v>135.30000000000001</v>
      </c>
      <c r="Z645" s="35">
        <v>137.1</v>
      </c>
      <c r="AA645" s="35">
        <v>137</v>
      </c>
      <c r="AB645" s="35">
        <v>139.30000000000001</v>
      </c>
      <c r="AC645" s="35">
        <v>140</v>
      </c>
      <c r="AD645" s="35">
        <v>139.9</v>
      </c>
      <c r="AE645" s="35">
        <v>138.30000000000001</v>
      </c>
      <c r="AF645" s="35">
        <v>135.1</v>
      </c>
      <c r="AG645" s="35">
        <v>135.4</v>
      </c>
      <c r="AH645" s="35">
        <v>136.19999999999999</v>
      </c>
      <c r="AI645" s="35">
        <v>137.1</v>
      </c>
      <c r="AJ645" s="35">
        <v>135.9</v>
      </c>
      <c r="AK645" s="35">
        <v>136.6</v>
      </c>
      <c r="AL645" s="35">
        <v>136.9</v>
      </c>
      <c r="AM645" s="35">
        <v>137.6</v>
      </c>
      <c r="AN645" s="35">
        <v>115</v>
      </c>
      <c r="AO645" s="35">
        <v>118</v>
      </c>
      <c r="AP645" s="35">
        <v>117.1</v>
      </c>
      <c r="AQ645" s="35">
        <v>111.7</v>
      </c>
      <c r="AR645" s="35">
        <v>112</v>
      </c>
      <c r="AS645" s="35">
        <v>112.5</v>
      </c>
      <c r="AT645" s="35">
        <v>120.1</v>
      </c>
      <c r="AU645" s="35">
        <v>112.1</v>
      </c>
      <c r="AV645" s="35">
        <v>113.5</v>
      </c>
      <c r="AW645" s="35">
        <v>114.5</v>
      </c>
      <c r="AX645" s="35">
        <v>120.8</v>
      </c>
      <c r="AY645" s="35">
        <v>121.7</v>
      </c>
      <c r="AZ645" s="35">
        <v>112.7</v>
      </c>
      <c r="BA645" s="35">
        <v>119.9</v>
      </c>
      <c r="BB645" s="35">
        <v>123.1</v>
      </c>
      <c r="BC645" s="35">
        <v>120.7</v>
      </c>
      <c r="BD645" s="35">
        <v>121.6</v>
      </c>
      <c r="BE645" s="35">
        <v>124.8</v>
      </c>
      <c r="BF645" s="35">
        <v>125.6</v>
      </c>
      <c r="BG645" s="35">
        <v>126.2</v>
      </c>
      <c r="BH645" s="35">
        <v>129.69999999999999</v>
      </c>
      <c r="BI645" s="35">
        <v>121.4</v>
      </c>
      <c r="BJ645" s="35">
        <v>123.6</v>
      </c>
      <c r="BK645" s="35">
        <v>120.3</v>
      </c>
      <c r="BL645" s="35">
        <v>116.4</v>
      </c>
      <c r="BM645" s="35">
        <v>114.6</v>
      </c>
      <c r="BN645" s="35">
        <v>114.9</v>
      </c>
      <c r="BO645" s="35">
        <v>114.8</v>
      </c>
      <c r="BP645" s="35">
        <v>114.7</v>
      </c>
      <c r="BQ645" s="35">
        <v>115.5</v>
      </c>
      <c r="BR645" s="35">
        <v>115.5</v>
      </c>
      <c r="BS645" s="35">
        <v>115.5</v>
      </c>
      <c r="BT645" s="35">
        <v>115.5</v>
      </c>
      <c r="BU645" s="35">
        <v>115.5</v>
      </c>
      <c r="BV645" s="35">
        <v>115.5</v>
      </c>
      <c r="BW645" s="35">
        <v>115.5</v>
      </c>
      <c r="BX645" s="35">
        <v>115.5</v>
      </c>
      <c r="BY645" s="35">
        <v>122.2</v>
      </c>
      <c r="BZ645" s="35">
        <v>126.1</v>
      </c>
      <c r="CA645" s="35">
        <v>126.1</v>
      </c>
      <c r="CB645" s="35">
        <v>126</v>
      </c>
      <c r="CC645" s="35">
        <v>126.1</v>
      </c>
      <c r="CD645" s="35">
        <v>125.9</v>
      </c>
      <c r="CE645" s="35">
        <v>125.9</v>
      </c>
      <c r="CF645" s="35">
        <v>125.9</v>
      </c>
      <c r="CG645" s="35">
        <v>125.9</v>
      </c>
      <c r="CH645" s="35">
        <v>124.7</v>
      </c>
      <c r="CI645" s="35">
        <v>124.7</v>
      </c>
      <c r="CJ645" s="35">
        <v>124.2</v>
      </c>
      <c r="CK645" s="35">
        <v>124.2</v>
      </c>
      <c r="CL645" s="35">
        <v>124.2</v>
      </c>
    </row>
    <row r="646" spans="1:90">
      <c r="A646" s="43" t="s">
        <v>1319</v>
      </c>
      <c r="B646" s="43" t="s">
        <v>1320</v>
      </c>
      <c r="C646" s="34">
        <v>1.0240000000000001E-2</v>
      </c>
      <c r="D646" s="35">
        <v>100</v>
      </c>
      <c r="E646" s="35">
        <v>100</v>
      </c>
      <c r="F646" s="35">
        <v>100</v>
      </c>
      <c r="G646" s="35">
        <v>102.5</v>
      </c>
      <c r="H646" s="35">
        <v>102.5</v>
      </c>
      <c r="I646" s="35">
        <v>102.5</v>
      </c>
      <c r="J646" s="35">
        <v>102.5</v>
      </c>
      <c r="K646" s="35">
        <v>102.5</v>
      </c>
      <c r="L646" s="35">
        <v>102.5</v>
      </c>
      <c r="M646" s="35">
        <v>102.5</v>
      </c>
      <c r="N646" s="35">
        <v>102.5</v>
      </c>
      <c r="O646" s="35">
        <v>102.5</v>
      </c>
      <c r="P646" s="35">
        <v>102.5</v>
      </c>
      <c r="Q646" s="35">
        <v>102.5</v>
      </c>
      <c r="R646" s="35">
        <v>102.5</v>
      </c>
      <c r="S646" s="35">
        <v>106.9</v>
      </c>
      <c r="T646" s="35">
        <v>106.9</v>
      </c>
      <c r="U646" s="35">
        <v>106.9</v>
      </c>
      <c r="V646" s="35">
        <v>106.9</v>
      </c>
      <c r="W646" s="35">
        <v>106.9</v>
      </c>
      <c r="X646" s="35">
        <v>106.9</v>
      </c>
      <c r="Y646" s="35">
        <v>106.9</v>
      </c>
      <c r="Z646" s="35">
        <v>106.9</v>
      </c>
      <c r="AA646" s="35">
        <v>106.9</v>
      </c>
      <c r="AB646" s="35">
        <v>108.1</v>
      </c>
      <c r="AC646" s="35">
        <v>108.1</v>
      </c>
      <c r="AD646" s="35">
        <v>108.1</v>
      </c>
      <c r="AE646" s="35">
        <v>113.9</v>
      </c>
      <c r="AF646" s="35">
        <v>113.9</v>
      </c>
      <c r="AG646" s="35">
        <v>113.9</v>
      </c>
      <c r="AH646" s="35">
        <v>113.9</v>
      </c>
      <c r="AI646" s="35">
        <v>113.9</v>
      </c>
      <c r="AJ646" s="35">
        <v>113.9</v>
      </c>
      <c r="AK646" s="35">
        <v>113.9</v>
      </c>
      <c r="AL646" s="35">
        <v>113.9</v>
      </c>
      <c r="AM646" s="35">
        <v>117.8</v>
      </c>
      <c r="AN646" s="35">
        <v>130.6</v>
      </c>
      <c r="AO646" s="35">
        <v>130.6</v>
      </c>
      <c r="AP646" s="35">
        <v>127.5</v>
      </c>
      <c r="AQ646" s="35">
        <v>132.9</v>
      </c>
      <c r="AR646" s="35">
        <v>137.9</v>
      </c>
      <c r="AS646" s="35">
        <v>137.9</v>
      </c>
      <c r="AT646" s="35">
        <v>139.69999999999999</v>
      </c>
      <c r="AU646" s="35">
        <v>139.69999999999999</v>
      </c>
      <c r="AV646" s="35">
        <v>139.69999999999999</v>
      </c>
      <c r="AW646" s="35">
        <v>139.69999999999999</v>
      </c>
      <c r="AX646" s="35">
        <v>139.69999999999999</v>
      </c>
      <c r="AY646" s="35">
        <v>139.69999999999999</v>
      </c>
      <c r="AZ646" s="35">
        <v>141.9</v>
      </c>
      <c r="BA646" s="35">
        <v>141.9</v>
      </c>
      <c r="BB646" s="35">
        <v>143.69999999999999</v>
      </c>
      <c r="BC646" s="35">
        <v>146.4</v>
      </c>
      <c r="BD646" s="35">
        <v>146.4</v>
      </c>
      <c r="BE646" s="35">
        <v>146.4</v>
      </c>
      <c r="BF646" s="35">
        <v>145</v>
      </c>
      <c r="BG646" s="35">
        <v>140.69999999999999</v>
      </c>
      <c r="BH646" s="35">
        <v>140.69999999999999</v>
      </c>
      <c r="BI646" s="35">
        <v>140.69999999999999</v>
      </c>
      <c r="BJ646" s="35">
        <v>140.69999999999999</v>
      </c>
      <c r="BK646" s="35">
        <v>140.69999999999999</v>
      </c>
      <c r="BL646" s="35">
        <v>140.69999999999999</v>
      </c>
      <c r="BM646" s="35">
        <v>140.69999999999999</v>
      </c>
      <c r="BN646" s="35">
        <v>140.69999999999999</v>
      </c>
      <c r="BO646" s="35">
        <v>140.69999999999999</v>
      </c>
      <c r="BP646" s="35">
        <v>142.6</v>
      </c>
      <c r="BQ646" s="35">
        <v>142.6</v>
      </c>
      <c r="BR646" s="35">
        <v>142.6</v>
      </c>
      <c r="BS646" s="35">
        <v>142.6</v>
      </c>
      <c r="BT646" s="35">
        <v>142.6</v>
      </c>
      <c r="BU646" s="35">
        <v>142.6</v>
      </c>
      <c r="BV646" s="35">
        <v>142.6</v>
      </c>
      <c r="BW646" s="35">
        <v>143.5</v>
      </c>
      <c r="BX646" s="35">
        <v>153.5</v>
      </c>
      <c r="BY646" s="35">
        <v>154.30000000000001</v>
      </c>
      <c r="BZ646" s="35">
        <v>154.30000000000001</v>
      </c>
      <c r="CA646" s="35">
        <v>154.30000000000001</v>
      </c>
      <c r="CB646" s="35">
        <v>154.30000000000001</v>
      </c>
      <c r="CC646" s="35">
        <v>154.30000000000001</v>
      </c>
      <c r="CD646" s="35">
        <v>154.30000000000001</v>
      </c>
      <c r="CE646" s="35">
        <v>154.30000000000001</v>
      </c>
      <c r="CF646" s="35">
        <v>154.30000000000001</v>
      </c>
      <c r="CG646" s="35">
        <v>154.30000000000001</v>
      </c>
      <c r="CH646" s="35">
        <v>154.30000000000001</v>
      </c>
      <c r="CI646" s="35">
        <v>154.30000000000001</v>
      </c>
      <c r="CJ646" s="35">
        <v>158.6</v>
      </c>
      <c r="CK646" s="35">
        <v>160.4</v>
      </c>
      <c r="CL646" s="35">
        <v>160.4</v>
      </c>
    </row>
    <row r="647" spans="1:90">
      <c r="A647" s="43" t="s">
        <v>1321</v>
      </c>
      <c r="B647" s="43" t="s">
        <v>1322</v>
      </c>
      <c r="C647" s="34">
        <v>1.6889999999999999E-2</v>
      </c>
      <c r="D647" s="35">
        <v>103.5</v>
      </c>
      <c r="E647" s="35">
        <v>103.3</v>
      </c>
      <c r="F647" s="35">
        <v>103.2</v>
      </c>
      <c r="G647" s="35">
        <v>115.2</v>
      </c>
      <c r="H647" s="35">
        <v>115.5</v>
      </c>
      <c r="I647" s="35">
        <v>115.2</v>
      </c>
      <c r="J647" s="35">
        <v>115.2</v>
      </c>
      <c r="K647" s="35">
        <v>115.2</v>
      </c>
      <c r="L647" s="35">
        <v>115.2</v>
      </c>
      <c r="M647" s="35">
        <v>115.6</v>
      </c>
      <c r="N647" s="35">
        <v>116.1</v>
      </c>
      <c r="O647" s="35">
        <v>116.8</v>
      </c>
      <c r="P647" s="35">
        <v>122.5</v>
      </c>
      <c r="Q647" s="35">
        <v>122.5</v>
      </c>
      <c r="R647" s="35">
        <v>124.2</v>
      </c>
      <c r="S647" s="35">
        <v>122.7</v>
      </c>
      <c r="T647" s="35">
        <v>123.2</v>
      </c>
      <c r="U647" s="35">
        <v>123.6</v>
      </c>
      <c r="V647" s="35">
        <v>123.7</v>
      </c>
      <c r="W647" s="35">
        <v>123.7</v>
      </c>
      <c r="X647" s="35">
        <v>123.7</v>
      </c>
      <c r="Y647" s="35">
        <v>124.6</v>
      </c>
      <c r="Z647" s="35">
        <v>125.2</v>
      </c>
      <c r="AA647" s="35">
        <v>125.2</v>
      </c>
      <c r="AB647" s="35">
        <v>125.2</v>
      </c>
      <c r="AC647" s="35">
        <v>127.3</v>
      </c>
      <c r="AD647" s="35">
        <v>127.3</v>
      </c>
      <c r="AE647" s="35">
        <v>129.30000000000001</v>
      </c>
      <c r="AF647" s="35">
        <v>131.4</v>
      </c>
      <c r="AG647" s="35">
        <v>133.30000000000001</v>
      </c>
      <c r="AH647" s="35">
        <v>133.30000000000001</v>
      </c>
      <c r="AI647" s="35">
        <v>133.30000000000001</v>
      </c>
      <c r="AJ647" s="35">
        <v>133.30000000000001</v>
      </c>
      <c r="AK647" s="35">
        <v>134.4</v>
      </c>
      <c r="AL647" s="35">
        <v>135.5</v>
      </c>
      <c r="AM647" s="35">
        <v>143.5</v>
      </c>
      <c r="AN647" s="35">
        <v>146.5</v>
      </c>
      <c r="AO647" s="35">
        <v>146.5</v>
      </c>
      <c r="AP647" s="35">
        <v>146.5</v>
      </c>
      <c r="AQ647" s="35">
        <v>146.80000000000001</v>
      </c>
      <c r="AR647" s="35">
        <v>147.19999999999999</v>
      </c>
      <c r="AS647" s="35">
        <v>147.19999999999999</v>
      </c>
      <c r="AT647" s="35">
        <v>147.19999999999999</v>
      </c>
      <c r="AU647" s="35">
        <v>149.6</v>
      </c>
      <c r="AV647" s="35">
        <v>149.6</v>
      </c>
      <c r="AW647" s="35">
        <v>149.6</v>
      </c>
      <c r="AX647" s="35">
        <v>149.6</v>
      </c>
      <c r="AY647" s="35">
        <v>147.5</v>
      </c>
      <c r="AZ647" s="35">
        <v>135.80000000000001</v>
      </c>
      <c r="BA647" s="35">
        <v>135.80000000000001</v>
      </c>
      <c r="BB647" s="35">
        <v>135.80000000000001</v>
      </c>
      <c r="BC647" s="35">
        <v>135.80000000000001</v>
      </c>
      <c r="BD647" s="35">
        <v>135.80000000000001</v>
      </c>
      <c r="BE647" s="35">
        <v>135.80000000000001</v>
      </c>
      <c r="BF647" s="35">
        <v>135.80000000000001</v>
      </c>
      <c r="BG647" s="35">
        <v>135.80000000000001</v>
      </c>
      <c r="BH647" s="35">
        <v>135.80000000000001</v>
      </c>
      <c r="BI647" s="35">
        <v>135.80000000000001</v>
      </c>
      <c r="BJ647" s="35">
        <v>138.4</v>
      </c>
      <c r="BK647" s="35">
        <v>139</v>
      </c>
      <c r="BL647" s="35">
        <v>138.19999999999999</v>
      </c>
      <c r="BM647" s="35">
        <v>140.6</v>
      </c>
      <c r="BN647" s="35">
        <v>140.6</v>
      </c>
      <c r="BO647" s="35">
        <v>140.6</v>
      </c>
      <c r="BP647" s="35">
        <v>140.6</v>
      </c>
      <c r="BQ647" s="35">
        <v>140.6</v>
      </c>
      <c r="BR647" s="35">
        <v>140.6</v>
      </c>
      <c r="BS647" s="35">
        <v>140.5</v>
      </c>
      <c r="BT647" s="35">
        <v>140.5</v>
      </c>
      <c r="BU647" s="35">
        <v>140.5</v>
      </c>
      <c r="BV647" s="35">
        <v>140.5</v>
      </c>
      <c r="BW647" s="35">
        <v>140.5</v>
      </c>
      <c r="BX647" s="35">
        <v>131.6</v>
      </c>
      <c r="BY647" s="35">
        <v>131.4</v>
      </c>
      <c r="BZ647" s="35">
        <v>132.5</v>
      </c>
      <c r="CA647" s="35">
        <v>132.5</v>
      </c>
      <c r="CB647" s="35">
        <v>132.5</v>
      </c>
      <c r="CC647" s="35">
        <v>132.5</v>
      </c>
      <c r="CD647" s="35">
        <v>135.5</v>
      </c>
      <c r="CE647" s="35">
        <v>135.5</v>
      </c>
      <c r="CF647" s="35">
        <v>135.5</v>
      </c>
      <c r="CG647" s="35">
        <v>132.5</v>
      </c>
      <c r="CH647" s="35">
        <v>132.5</v>
      </c>
      <c r="CI647" s="35">
        <v>132.5</v>
      </c>
      <c r="CJ647" s="35">
        <v>132.19999999999999</v>
      </c>
      <c r="CK647" s="35">
        <v>132.19999999999999</v>
      </c>
      <c r="CL647" s="35">
        <v>132.19999999999999</v>
      </c>
    </row>
    <row r="648" spans="1:90">
      <c r="A648" s="43" t="s">
        <v>1323</v>
      </c>
      <c r="B648" s="43" t="s">
        <v>1324</v>
      </c>
      <c r="C648" s="34">
        <v>9.3410000000000007E-2</v>
      </c>
      <c r="D648" s="35">
        <v>100.2</v>
      </c>
      <c r="E648" s="35">
        <v>101.7</v>
      </c>
      <c r="F648" s="35">
        <v>101.7</v>
      </c>
      <c r="G648" s="35">
        <v>102.7</v>
      </c>
      <c r="H648" s="35">
        <v>103.5</v>
      </c>
      <c r="I648" s="35">
        <v>104.1</v>
      </c>
      <c r="J648" s="35">
        <v>104.1</v>
      </c>
      <c r="K648" s="35">
        <v>104.1</v>
      </c>
      <c r="L648" s="35">
        <v>104.1</v>
      </c>
      <c r="M648" s="35">
        <v>104.4</v>
      </c>
      <c r="N648" s="35">
        <v>104.8</v>
      </c>
      <c r="O648" s="35">
        <v>104.8</v>
      </c>
      <c r="P648" s="35">
        <v>104.8</v>
      </c>
      <c r="Q648" s="35">
        <v>104.8</v>
      </c>
      <c r="R648" s="35">
        <v>104.8</v>
      </c>
      <c r="S648" s="35">
        <v>104.6</v>
      </c>
      <c r="T648" s="35">
        <v>104.7</v>
      </c>
      <c r="U648" s="35">
        <v>105.9</v>
      </c>
      <c r="V648" s="35">
        <v>105.9</v>
      </c>
      <c r="W648" s="35">
        <v>105.9</v>
      </c>
      <c r="X648" s="35">
        <v>105.9</v>
      </c>
      <c r="Y648" s="35">
        <v>106.7</v>
      </c>
      <c r="Z648" s="35">
        <v>106.7</v>
      </c>
      <c r="AA648" s="35">
        <v>106.7</v>
      </c>
      <c r="AB648" s="35">
        <v>106.7</v>
      </c>
      <c r="AC648" s="35">
        <v>106.7</v>
      </c>
      <c r="AD648" s="35">
        <v>106.7</v>
      </c>
      <c r="AE648" s="35">
        <v>106.9</v>
      </c>
      <c r="AF648" s="35">
        <v>107.1</v>
      </c>
      <c r="AG648" s="35">
        <v>107.3</v>
      </c>
      <c r="AH648" s="35">
        <v>107.3</v>
      </c>
      <c r="AI648" s="35">
        <v>107.3</v>
      </c>
      <c r="AJ648" s="35">
        <v>107.7</v>
      </c>
      <c r="AK648" s="35">
        <v>108</v>
      </c>
      <c r="AL648" s="35">
        <v>108.3</v>
      </c>
      <c r="AM648" s="35">
        <v>110.9</v>
      </c>
      <c r="AN648" s="35">
        <v>109.9</v>
      </c>
      <c r="AO648" s="35">
        <v>109.9</v>
      </c>
      <c r="AP648" s="35">
        <v>109.9</v>
      </c>
      <c r="AQ648" s="35">
        <v>110.5</v>
      </c>
      <c r="AR648" s="35">
        <v>111</v>
      </c>
      <c r="AS648" s="35">
        <v>112</v>
      </c>
      <c r="AT648" s="35">
        <v>112.2</v>
      </c>
      <c r="AU648" s="35">
        <v>113.4</v>
      </c>
      <c r="AV648" s="35">
        <v>113.4</v>
      </c>
      <c r="AW648" s="35">
        <v>113.4</v>
      </c>
      <c r="AX648" s="35">
        <v>113.4</v>
      </c>
      <c r="AY648" s="35">
        <v>113.4</v>
      </c>
      <c r="AZ648" s="35">
        <v>116.4</v>
      </c>
      <c r="BA648" s="35">
        <v>113.8</v>
      </c>
      <c r="BB648" s="35">
        <v>113.8</v>
      </c>
      <c r="BC648" s="35">
        <v>114.7</v>
      </c>
      <c r="BD648" s="35">
        <v>114.7</v>
      </c>
      <c r="BE648" s="35">
        <v>114.7</v>
      </c>
      <c r="BF648" s="35">
        <v>114.7</v>
      </c>
      <c r="BG648" s="35">
        <v>114.7</v>
      </c>
      <c r="BH648" s="35">
        <v>113.8</v>
      </c>
      <c r="BI648" s="35">
        <v>113.5</v>
      </c>
      <c r="BJ648" s="35">
        <v>112.6</v>
      </c>
      <c r="BK648" s="35">
        <v>113.2</v>
      </c>
      <c r="BL648" s="35">
        <v>114</v>
      </c>
      <c r="BM648" s="35">
        <v>125.8</v>
      </c>
      <c r="BN648" s="35">
        <v>138.19999999999999</v>
      </c>
      <c r="BO648" s="35">
        <v>136</v>
      </c>
      <c r="BP648" s="35">
        <v>133.5</v>
      </c>
      <c r="BQ648" s="35">
        <v>132.6</v>
      </c>
      <c r="BR648" s="35">
        <v>132.6</v>
      </c>
      <c r="BS648" s="35">
        <v>132.6</v>
      </c>
      <c r="BT648" s="35">
        <v>132.6</v>
      </c>
      <c r="BU648" s="35">
        <v>132.6</v>
      </c>
      <c r="BV648" s="35">
        <v>132.6</v>
      </c>
      <c r="BW648" s="35">
        <v>132.6</v>
      </c>
      <c r="BX648" s="35">
        <v>132.69999999999999</v>
      </c>
      <c r="BY648" s="35">
        <v>130.80000000000001</v>
      </c>
      <c r="BZ648" s="35">
        <v>131</v>
      </c>
      <c r="CA648" s="35">
        <v>130.5</v>
      </c>
      <c r="CB648" s="35">
        <v>129.5</v>
      </c>
      <c r="CC648" s="35">
        <v>130.80000000000001</v>
      </c>
      <c r="CD648" s="35">
        <v>130.9</v>
      </c>
      <c r="CE648" s="35">
        <v>130.69999999999999</v>
      </c>
      <c r="CF648" s="35">
        <v>131.30000000000001</v>
      </c>
      <c r="CG648" s="35">
        <v>132</v>
      </c>
      <c r="CH648" s="35">
        <v>132.4</v>
      </c>
      <c r="CI648" s="35">
        <v>133.19999999999999</v>
      </c>
      <c r="CJ648" s="35">
        <v>133.69999999999999</v>
      </c>
      <c r="CK648" s="35">
        <v>134</v>
      </c>
      <c r="CL648" s="35">
        <v>133.30000000000001</v>
      </c>
    </row>
    <row r="649" spans="1:90">
      <c r="A649" s="43" t="s">
        <v>1325</v>
      </c>
      <c r="B649" s="43" t="s">
        <v>1326</v>
      </c>
      <c r="C649" s="34">
        <v>1.8375900000000001</v>
      </c>
      <c r="D649" s="35">
        <v>101.3</v>
      </c>
      <c r="E649" s="35">
        <v>100.8</v>
      </c>
      <c r="F649" s="35">
        <v>101.3</v>
      </c>
      <c r="G649" s="35">
        <v>105.6</v>
      </c>
      <c r="H649" s="35">
        <v>107.1</v>
      </c>
      <c r="I649" s="35">
        <v>107</v>
      </c>
      <c r="J649" s="35">
        <v>107.9</v>
      </c>
      <c r="K649" s="35">
        <v>108.3</v>
      </c>
      <c r="L649" s="35">
        <v>108.3</v>
      </c>
      <c r="M649" s="35">
        <v>108.4</v>
      </c>
      <c r="N649" s="35">
        <v>108.6</v>
      </c>
      <c r="O649" s="35">
        <v>108.7</v>
      </c>
      <c r="P649" s="35">
        <v>109.6</v>
      </c>
      <c r="Q649" s="35">
        <v>109.6</v>
      </c>
      <c r="R649" s="35">
        <v>109.7</v>
      </c>
      <c r="S649" s="35">
        <v>113.5</v>
      </c>
      <c r="T649" s="35">
        <v>114.4</v>
      </c>
      <c r="U649" s="35">
        <v>116.5</v>
      </c>
      <c r="V649" s="35">
        <v>117.1</v>
      </c>
      <c r="W649" s="35">
        <v>116.5</v>
      </c>
      <c r="X649" s="35">
        <v>117</v>
      </c>
      <c r="Y649" s="35">
        <v>117.1</v>
      </c>
      <c r="Z649" s="35">
        <v>116.9</v>
      </c>
      <c r="AA649" s="35">
        <v>117</v>
      </c>
      <c r="AB649" s="35">
        <v>117.3</v>
      </c>
      <c r="AC649" s="35">
        <v>117.7</v>
      </c>
      <c r="AD649" s="35">
        <v>118.5</v>
      </c>
      <c r="AE649" s="35">
        <v>121.7</v>
      </c>
      <c r="AF649" s="35">
        <v>121.8</v>
      </c>
      <c r="AG649" s="35">
        <v>121.8</v>
      </c>
      <c r="AH649" s="35">
        <v>121.6</v>
      </c>
      <c r="AI649" s="35">
        <v>122</v>
      </c>
      <c r="AJ649" s="35">
        <v>122.6</v>
      </c>
      <c r="AK649" s="35">
        <v>122.8</v>
      </c>
      <c r="AL649" s="35">
        <v>122.8</v>
      </c>
      <c r="AM649" s="35">
        <v>123.9</v>
      </c>
      <c r="AN649" s="35">
        <v>124.6</v>
      </c>
      <c r="AO649" s="35">
        <v>124.4</v>
      </c>
      <c r="AP649" s="35">
        <v>125.7</v>
      </c>
      <c r="AQ649" s="35">
        <v>128</v>
      </c>
      <c r="AR649" s="35">
        <v>129</v>
      </c>
      <c r="AS649" s="35">
        <v>128.9</v>
      </c>
      <c r="AT649" s="35">
        <v>129.19999999999999</v>
      </c>
      <c r="AU649" s="35">
        <v>129.30000000000001</v>
      </c>
      <c r="AV649" s="35">
        <v>129.6</v>
      </c>
      <c r="AW649" s="35">
        <v>129.5</v>
      </c>
      <c r="AX649" s="35">
        <v>129.69999999999999</v>
      </c>
      <c r="AY649" s="35">
        <v>128.5</v>
      </c>
      <c r="AZ649" s="35">
        <v>130.1</v>
      </c>
      <c r="BA649" s="35">
        <v>129.80000000000001</v>
      </c>
      <c r="BB649" s="35">
        <v>130</v>
      </c>
      <c r="BC649" s="35">
        <v>130</v>
      </c>
      <c r="BD649" s="35">
        <v>129.9</v>
      </c>
      <c r="BE649" s="35">
        <v>129.6</v>
      </c>
      <c r="BF649" s="35">
        <v>129.69999999999999</v>
      </c>
      <c r="BG649" s="35">
        <v>130</v>
      </c>
      <c r="BH649" s="35">
        <v>130.19999999999999</v>
      </c>
      <c r="BI649" s="35">
        <v>130.30000000000001</v>
      </c>
      <c r="BJ649" s="35">
        <v>129.69999999999999</v>
      </c>
      <c r="BK649" s="35">
        <v>129.9</v>
      </c>
      <c r="BL649" s="35">
        <v>131.80000000000001</v>
      </c>
      <c r="BM649" s="35">
        <v>133.5</v>
      </c>
      <c r="BN649" s="35">
        <v>135.6</v>
      </c>
      <c r="BO649" s="35">
        <v>138.19999999999999</v>
      </c>
      <c r="BP649" s="35">
        <v>137.69999999999999</v>
      </c>
      <c r="BQ649" s="35">
        <v>138.19999999999999</v>
      </c>
      <c r="BR649" s="35">
        <v>138.6</v>
      </c>
      <c r="BS649" s="35">
        <v>138.5</v>
      </c>
      <c r="BT649" s="35">
        <v>138.9</v>
      </c>
      <c r="BU649" s="35">
        <v>138.69999999999999</v>
      </c>
      <c r="BV649" s="35">
        <v>138.80000000000001</v>
      </c>
      <c r="BW649" s="35">
        <v>139.4</v>
      </c>
      <c r="BX649" s="35">
        <v>139.9</v>
      </c>
      <c r="BY649" s="35">
        <v>140.30000000000001</v>
      </c>
      <c r="BZ649" s="35">
        <v>140.9</v>
      </c>
      <c r="CA649" s="35">
        <v>141.4</v>
      </c>
      <c r="CB649" s="35">
        <v>141.80000000000001</v>
      </c>
      <c r="CC649" s="35">
        <v>141.9</v>
      </c>
      <c r="CD649" s="35">
        <v>141.4</v>
      </c>
      <c r="CE649" s="35">
        <v>142</v>
      </c>
      <c r="CF649" s="35">
        <v>142.1</v>
      </c>
      <c r="CG649" s="35">
        <v>142.19999999999999</v>
      </c>
      <c r="CH649" s="35">
        <v>142.30000000000001</v>
      </c>
      <c r="CI649" s="35">
        <v>142.4</v>
      </c>
      <c r="CJ649" s="35">
        <v>142.80000000000001</v>
      </c>
      <c r="CK649" s="35">
        <v>143.6</v>
      </c>
      <c r="CL649" s="35">
        <v>144.19999999999999</v>
      </c>
    </row>
    <row r="650" spans="1:90">
      <c r="A650" s="43" t="s">
        <v>1327</v>
      </c>
      <c r="B650" s="43" t="s">
        <v>1328</v>
      </c>
      <c r="C650" s="34">
        <v>0.25273000000000001</v>
      </c>
      <c r="D650" s="35">
        <v>100.7</v>
      </c>
      <c r="E650" s="35">
        <v>100.8</v>
      </c>
      <c r="F650" s="35">
        <v>100.9</v>
      </c>
      <c r="G650" s="35">
        <v>104.6</v>
      </c>
      <c r="H650" s="35">
        <v>113.7</v>
      </c>
      <c r="I650" s="35">
        <v>114</v>
      </c>
      <c r="J650" s="35">
        <v>115.4</v>
      </c>
      <c r="K650" s="35">
        <v>115.8</v>
      </c>
      <c r="L650" s="35">
        <v>115.8</v>
      </c>
      <c r="M650" s="35">
        <v>117.3</v>
      </c>
      <c r="N650" s="35">
        <v>117.5</v>
      </c>
      <c r="O650" s="35">
        <v>117.8</v>
      </c>
      <c r="P650" s="35">
        <v>118.8</v>
      </c>
      <c r="Q650" s="35">
        <v>119.2</v>
      </c>
      <c r="R650" s="35">
        <v>119.2</v>
      </c>
      <c r="S650" s="35">
        <v>120.2</v>
      </c>
      <c r="T650" s="35">
        <v>120.2</v>
      </c>
      <c r="U650" s="35">
        <v>130.4</v>
      </c>
      <c r="V650" s="35">
        <v>130.4</v>
      </c>
      <c r="W650" s="35">
        <v>130.30000000000001</v>
      </c>
      <c r="X650" s="35">
        <v>129.9</v>
      </c>
      <c r="Y650" s="35">
        <v>129.9</v>
      </c>
      <c r="Z650" s="35">
        <v>129.9</v>
      </c>
      <c r="AA650" s="35">
        <v>129.9</v>
      </c>
      <c r="AB650" s="35">
        <v>130.5</v>
      </c>
      <c r="AC650" s="35">
        <v>130.5</v>
      </c>
      <c r="AD650" s="35">
        <v>131.4</v>
      </c>
      <c r="AE650" s="35">
        <v>136.9</v>
      </c>
      <c r="AF650" s="35">
        <v>136.9</v>
      </c>
      <c r="AG650" s="35">
        <v>137.9</v>
      </c>
      <c r="AH650" s="35">
        <v>137.9</v>
      </c>
      <c r="AI650" s="35">
        <v>137.30000000000001</v>
      </c>
      <c r="AJ650" s="35">
        <v>137.4</v>
      </c>
      <c r="AK650" s="35">
        <v>137.4</v>
      </c>
      <c r="AL650" s="35">
        <v>137.4</v>
      </c>
      <c r="AM650" s="35">
        <v>138.19999999999999</v>
      </c>
      <c r="AN650" s="35">
        <v>138.30000000000001</v>
      </c>
      <c r="AO650" s="35">
        <v>138.30000000000001</v>
      </c>
      <c r="AP650" s="35">
        <v>138.30000000000001</v>
      </c>
      <c r="AQ650" s="35">
        <v>150.1</v>
      </c>
      <c r="AR650" s="35">
        <v>150.1</v>
      </c>
      <c r="AS650" s="35">
        <v>150.1</v>
      </c>
      <c r="AT650" s="35">
        <v>150.1</v>
      </c>
      <c r="AU650" s="35">
        <v>150</v>
      </c>
      <c r="AV650" s="35">
        <v>150</v>
      </c>
      <c r="AW650" s="35">
        <v>150</v>
      </c>
      <c r="AX650" s="35">
        <v>149.9</v>
      </c>
      <c r="AY650" s="35">
        <v>142.30000000000001</v>
      </c>
      <c r="AZ650" s="35">
        <v>139.69999999999999</v>
      </c>
      <c r="BA650" s="35">
        <v>139.69999999999999</v>
      </c>
      <c r="BB650" s="35">
        <v>139.69999999999999</v>
      </c>
      <c r="BC650" s="35">
        <v>144.19999999999999</v>
      </c>
      <c r="BD650" s="35">
        <v>144.19999999999999</v>
      </c>
      <c r="BE650" s="35">
        <v>144.19999999999999</v>
      </c>
      <c r="BF650" s="35">
        <v>144.19999999999999</v>
      </c>
      <c r="BG650" s="35">
        <v>144.5</v>
      </c>
      <c r="BH650" s="35">
        <v>143.9</v>
      </c>
      <c r="BI650" s="35">
        <v>143</v>
      </c>
      <c r="BJ650" s="35">
        <v>142.80000000000001</v>
      </c>
      <c r="BK650" s="35">
        <v>142.80000000000001</v>
      </c>
      <c r="BL650" s="35">
        <v>151</v>
      </c>
      <c r="BM650" s="35">
        <v>157.69999999999999</v>
      </c>
      <c r="BN650" s="35">
        <v>159.1</v>
      </c>
      <c r="BO650" s="35">
        <v>159.30000000000001</v>
      </c>
      <c r="BP650" s="35">
        <v>159.1</v>
      </c>
      <c r="BQ650" s="35">
        <v>161.69999999999999</v>
      </c>
      <c r="BR650" s="35">
        <v>161.69999999999999</v>
      </c>
      <c r="BS650" s="35">
        <v>161.69999999999999</v>
      </c>
      <c r="BT650" s="35">
        <v>161.69999999999999</v>
      </c>
      <c r="BU650" s="35">
        <v>161.69999999999999</v>
      </c>
      <c r="BV650" s="35">
        <v>161.69999999999999</v>
      </c>
      <c r="BW650" s="35">
        <v>161.69999999999999</v>
      </c>
      <c r="BX650" s="35">
        <v>162.1</v>
      </c>
      <c r="BY650" s="35">
        <v>162.6</v>
      </c>
      <c r="BZ650" s="35">
        <v>163.6</v>
      </c>
      <c r="CA650" s="35">
        <v>163.6</v>
      </c>
      <c r="CB650" s="35">
        <v>163.6</v>
      </c>
      <c r="CC650" s="35">
        <v>163.6</v>
      </c>
      <c r="CD650" s="35">
        <v>163.6</v>
      </c>
      <c r="CE650" s="35">
        <v>163.6</v>
      </c>
      <c r="CF650" s="35">
        <v>163.6</v>
      </c>
      <c r="CG650" s="35">
        <v>163.6</v>
      </c>
      <c r="CH650" s="35">
        <v>163.6</v>
      </c>
      <c r="CI650" s="35">
        <v>163.6</v>
      </c>
      <c r="CJ650" s="35">
        <v>163.6</v>
      </c>
      <c r="CK650" s="35">
        <v>164.5</v>
      </c>
      <c r="CL650" s="35">
        <v>167.3</v>
      </c>
    </row>
    <row r="651" spans="1:90">
      <c r="A651" s="43" t="s">
        <v>1329</v>
      </c>
      <c r="B651" s="43" t="s">
        <v>1330</v>
      </c>
      <c r="C651" s="34">
        <v>2.249E-2</v>
      </c>
      <c r="D651" s="35">
        <v>107.1</v>
      </c>
      <c r="E651" s="35">
        <v>109.8</v>
      </c>
      <c r="F651" s="35">
        <v>109.8</v>
      </c>
      <c r="G651" s="35">
        <v>114.9</v>
      </c>
      <c r="H651" s="35">
        <v>114.9</v>
      </c>
      <c r="I651" s="35">
        <v>114.9</v>
      </c>
      <c r="J651" s="35">
        <v>114.9</v>
      </c>
      <c r="K651" s="35">
        <v>114.9</v>
      </c>
      <c r="L651" s="35">
        <v>114.9</v>
      </c>
      <c r="M651" s="35">
        <v>114.9</v>
      </c>
      <c r="N651" s="35">
        <v>114.9</v>
      </c>
      <c r="O651" s="35">
        <v>114.9</v>
      </c>
      <c r="P651" s="35">
        <v>114.9</v>
      </c>
      <c r="Q651" s="35">
        <v>114.9</v>
      </c>
      <c r="R651" s="35">
        <v>114.9</v>
      </c>
      <c r="S651" s="35">
        <v>126.5</v>
      </c>
      <c r="T651" s="35">
        <v>126.5</v>
      </c>
      <c r="U651" s="35">
        <v>126.5</v>
      </c>
      <c r="V651" s="35">
        <v>126.5</v>
      </c>
      <c r="W651" s="35">
        <v>126.5</v>
      </c>
      <c r="X651" s="35">
        <v>126.5</v>
      </c>
      <c r="Y651" s="35">
        <v>126.5</v>
      </c>
      <c r="Z651" s="35">
        <v>126.5</v>
      </c>
      <c r="AA651" s="35">
        <v>126.5</v>
      </c>
      <c r="AB651" s="35">
        <v>126.5</v>
      </c>
      <c r="AC651" s="35">
        <v>126.5</v>
      </c>
      <c r="AD651" s="35">
        <v>126.5</v>
      </c>
      <c r="AE651" s="35">
        <v>138.69999999999999</v>
      </c>
      <c r="AF651" s="35">
        <v>140</v>
      </c>
      <c r="AG651" s="35">
        <v>140</v>
      </c>
      <c r="AH651" s="35">
        <v>140</v>
      </c>
      <c r="AI651" s="35">
        <v>157.19999999999999</v>
      </c>
      <c r="AJ651" s="35">
        <v>162.9</v>
      </c>
      <c r="AK651" s="35">
        <v>162.9</v>
      </c>
      <c r="AL651" s="35">
        <v>162.9</v>
      </c>
      <c r="AM651" s="35">
        <v>162.9</v>
      </c>
      <c r="AN651" s="35">
        <v>162.9</v>
      </c>
      <c r="AO651" s="35">
        <v>162.9</v>
      </c>
      <c r="AP651" s="35">
        <v>162.9</v>
      </c>
      <c r="AQ651" s="35">
        <v>162.9</v>
      </c>
      <c r="AR651" s="35">
        <v>162</v>
      </c>
      <c r="AS651" s="35">
        <v>161.4</v>
      </c>
      <c r="AT651" s="35">
        <v>161.4</v>
      </c>
      <c r="AU651" s="35">
        <v>161.4</v>
      </c>
      <c r="AV651" s="35">
        <v>161.4</v>
      </c>
      <c r="AW651" s="35">
        <v>161.4</v>
      </c>
      <c r="AX651" s="35">
        <v>161.4</v>
      </c>
      <c r="AY651" s="35">
        <v>161.4</v>
      </c>
      <c r="AZ651" s="35">
        <v>157.6</v>
      </c>
      <c r="BA651" s="35">
        <v>157.6</v>
      </c>
      <c r="BB651" s="35">
        <v>157.6</v>
      </c>
      <c r="BC651" s="35">
        <v>157.6</v>
      </c>
      <c r="BD651" s="35">
        <v>157.6</v>
      </c>
      <c r="BE651" s="35">
        <v>157.6</v>
      </c>
      <c r="BF651" s="35">
        <v>157.6</v>
      </c>
      <c r="BG651" s="35">
        <v>157.6</v>
      </c>
      <c r="BH651" s="35">
        <v>157.6</v>
      </c>
      <c r="BI651" s="35">
        <v>157.6</v>
      </c>
      <c r="BJ651" s="35">
        <v>157.6</v>
      </c>
      <c r="BK651" s="35">
        <v>163.5</v>
      </c>
      <c r="BL651" s="35">
        <v>181.4</v>
      </c>
      <c r="BM651" s="35">
        <v>181.4</v>
      </c>
      <c r="BN651" s="35">
        <v>181.4</v>
      </c>
      <c r="BO651" s="35">
        <v>181.4</v>
      </c>
      <c r="BP651" s="35">
        <v>181.4</v>
      </c>
      <c r="BQ651" s="35">
        <v>181.4</v>
      </c>
      <c r="BR651" s="35">
        <v>181.4</v>
      </c>
      <c r="BS651" s="35">
        <v>181.4</v>
      </c>
      <c r="BT651" s="35">
        <v>181.4</v>
      </c>
      <c r="BU651" s="35">
        <v>181.4</v>
      </c>
      <c r="BV651" s="35">
        <v>181.4</v>
      </c>
      <c r="BW651" s="35">
        <v>181.4</v>
      </c>
      <c r="BX651" s="35">
        <v>181.4</v>
      </c>
      <c r="BY651" s="35">
        <v>181.3</v>
      </c>
      <c r="BZ651" s="35">
        <v>181.4</v>
      </c>
      <c r="CA651" s="35">
        <v>181.4</v>
      </c>
      <c r="CB651" s="35">
        <v>181.4</v>
      </c>
      <c r="CC651" s="35">
        <v>181.6</v>
      </c>
      <c r="CD651" s="35">
        <v>181.7</v>
      </c>
      <c r="CE651" s="35">
        <v>181.7</v>
      </c>
      <c r="CF651" s="35">
        <v>181.7</v>
      </c>
      <c r="CG651" s="35">
        <v>181.7</v>
      </c>
      <c r="CH651" s="35">
        <v>181.7</v>
      </c>
      <c r="CI651" s="35">
        <v>181.7</v>
      </c>
      <c r="CJ651" s="35">
        <v>181.7</v>
      </c>
      <c r="CK651" s="35">
        <v>181.7</v>
      </c>
      <c r="CL651" s="35">
        <v>181.7</v>
      </c>
    </row>
    <row r="652" spans="1:90">
      <c r="A652" s="43" t="s">
        <v>1331</v>
      </c>
      <c r="B652" s="43" t="s">
        <v>1332</v>
      </c>
      <c r="C652" s="34">
        <v>9.9600000000000001E-3</v>
      </c>
      <c r="D652" s="35">
        <v>100</v>
      </c>
      <c r="E652" s="35">
        <v>100</v>
      </c>
      <c r="F652" s="35">
        <v>100</v>
      </c>
      <c r="G652" s="35">
        <v>101.7</v>
      </c>
      <c r="H652" s="35">
        <v>101.7</v>
      </c>
      <c r="I652" s="35">
        <v>101.7</v>
      </c>
      <c r="J652" s="35">
        <v>101.7</v>
      </c>
      <c r="K652" s="35">
        <v>101.7</v>
      </c>
      <c r="L652" s="35">
        <v>101.7</v>
      </c>
      <c r="M652" s="35">
        <v>101.7</v>
      </c>
      <c r="N652" s="35">
        <v>101.7</v>
      </c>
      <c r="O652" s="35">
        <v>101.7</v>
      </c>
      <c r="P652" s="35">
        <v>101.7</v>
      </c>
      <c r="Q652" s="35">
        <v>101.7</v>
      </c>
      <c r="R652" s="35">
        <v>101.7</v>
      </c>
      <c r="S652" s="35">
        <v>108.4</v>
      </c>
      <c r="T652" s="35">
        <v>108.4</v>
      </c>
      <c r="U652" s="35">
        <v>113.1</v>
      </c>
      <c r="V652" s="35">
        <v>114</v>
      </c>
      <c r="W652" s="35">
        <v>115.4</v>
      </c>
      <c r="X652" s="35">
        <v>115.4</v>
      </c>
      <c r="Y652" s="35">
        <v>115.4</v>
      </c>
      <c r="Z652" s="35">
        <v>115.4</v>
      </c>
      <c r="AA652" s="35">
        <v>115.4</v>
      </c>
      <c r="AB652" s="35">
        <v>114.8</v>
      </c>
      <c r="AC652" s="35">
        <v>114.8</v>
      </c>
      <c r="AD652" s="35">
        <v>114.8</v>
      </c>
      <c r="AE652" s="35">
        <v>118.1</v>
      </c>
      <c r="AF652" s="35">
        <v>118.1</v>
      </c>
      <c r="AG652" s="35">
        <v>118.9</v>
      </c>
      <c r="AH652" s="35">
        <v>120</v>
      </c>
      <c r="AI652" s="35">
        <v>120</v>
      </c>
      <c r="AJ652" s="35">
        <v>120</v>
      </c>
      <c r="AK652" s="35">
        <v>120</v>
      </c>
      <c r="AL652" s="35">
        <v>120</v>
      </c>
      <c r="AM652" s="35">
        <v>120</v>
      </c>
      <c r="AN652" s="35">
        <v>120</v>
      </c>
      <c r="AO652" s="35">
        <v>120</v>
      </c>
      <c r="AP652" s="35">
        <v>122.3</v>
      </c>
      <c r="AQ652" s="35">
        <v>142.5</v>
      </c>
      <c r="AR652" s="35">
        <v>144.80000000000001</v>
      </c>
      <c r="AS652" s="35">
        <v>144.80000000000001</v>
      </c>
      <c r="AT652" s="35">
        <v>144.80000000000001</v>
      </c>
      <c r="AU652" s="35">
        <v>144.80000000000001</v>
      </c>
      <c r="AV652" s="35">
        <v>144.80000000000001</v>
      </c>
      <c r="AW652" s="35">
        <v>144.80000000000001</v>
      </c>
      <c r="AX652" s="35">
        <v>144.80000000000001</v>
      </c>
      <c r="AY652" s="35">
        <v>144.5</v>
      </c>
      <c r="AZ652" s="35">
        <v>141.30000000000001</v>
      </c>
      <c r="BA652" s="35">
        <v>140.1</v>
      </c>
      <c r="BB652" s="35">
        <v>139</v>
      </c>
      <c r="BC652" s="35">
        <v>139</v>
      </c>
      <c r="BD652" s="35">
        <v>139</v>
      </c>
      <c r="BE652" s="35">
        <v>139</v>
      </c>
      <c r="BF652" s="35">
        <v>139</v>
      </c>
      <c r="BG652" s="35">
        <v>139</v>
      </c>
      <c r="BH652" s="35">
        <v>139</v>
      </c>
      <c r="BI652" s="35">
        <v>134.5</v>
      </c>
      <c r="BJ652" s="35">
        <v>134.5</v>
      </c>
      <c r="BK652" s="35">
        <v>134.5</v>
      </c>
      <c r="BL652" s="35">
        <v>134.5</v>
      </c>
      <c r="BM652" s="35">
        <v>134.5</v>
      </c>
      <c r="BN652" s="35">
        <v>134.80000000000001</v>
      </c>
      <c r="BO652" s="35">
        <v>135</v>
      </c>
      <c r="BP652" s="35">
        <v>135.19999999999999</v>
      </c>
      <c r="BQ652" s="35">
        <v>135.19999999999999</v>
      </c>
      <c r="BR652" s="35">
        <v>135.19999999999999</v>
      </c>
      <c r="BS652" s="35">
        <v>135.19999999999999</v>
      </c>
      <c r="BT652" s="35">
        <v>138.4</v>
      </c>
      <c r="BU652" s="35">
        <v>139.5</v>
      </c>
      <c r="BV652" s="35">
        <v>139.5</v>
      </c>
      <c r="BW652" s="35">
        <v>141.30000000000001</v>
      </c>
      <c r="BX652" s="35">
        <v>141.4</v>
      </c>
      <c r="BY652" s="35">
        <v>142.30000000000001</v>
      </c>
      <c r="BZ652" s="35">
        <v>141.6</v>
      </c>
      <c r="CA652" s="35">
        <v>141.6</v>
      </c>
      <c r="CB652" s="35">
        <v>142.6</v>
      </c>
      <c r="CC652" s="35">
        <v>142.30000000000001</v>
      </c>
      <c r="CD652" s="35">
        <v>142.4</v>
      </c>
      <c r="CE652" s="35">
        <v>140.5</v>
      </c>
      <c r="CF652" s="35">
        <v>141.9</v>
      </c>
      <c r="CG652" s="35">
        <v>141.9</v>
      </c>
      <c r="CH652" s="35">
        <v>141.9</v>
      </c>
      <c r="CI652" s="35">
        <v>141.9</v>
      </c>
      <c r="CJ652" s="35">
        <v>143.9</v>
      </c>
      <c r="CK652" s="35">
        <v>143.9</v>
      </c>
      <c r="CL652" s="35">
        <v>145.69999999999999</v>
      </c>
    </row>
    <row r="653" spans="1:90">
      <c r="A653" s="43" t="s">
        <v>1333</v>
      </c>
      <c r="B653" s="43" t="s">
        <v>1334</v>
      </c>
      <c r="C653" s="34">
        <v>1.8159999999999999E-2</v>
      </c>
      <c r="D653" s="35">
        <v>100</v>
      </c>
      <c r="E653" s="35">
        <v>100</v>
      </c>
      <c r="F653" s="35">
        <v>100</v>
      </c>
      <c r="G653" s="35">
        <v>101.6</v>
      </c>
      <c r="H653" s="35">
        <v>101.6</v>
      </c>
      <c r="I653" s="35">
        <v>101.6</v>
      </c>
      <c r="J653" s="35">
        <v>101.6</v>
      </c>
      <c r="K653" s="35">
        <v>101.6</v>
      </c>
      <c r="L653" s="35">
        <v>101.6</v>
      </c>
      <c r="M653" s="35">
        <v>103.6</v>
      </c>
      <c r="N653" s="35">
        <v>103.6</v>
      </c>
      <c r="O653" s="35">
        <v>103.6</v>
      </c>
      <c r="P653" s="35">
        <v>103.6</v>
      </c>
      <c r="Q653" s="35">
        <v>103.6</v>
      </c>
      <c r="R653" s="35">
        <v>103.6</v>
      </c>
      <c r="S653" s="35">
        <v>105.5</v>
      </c>
      <c r="T653" s="35">
        <v>105.5</v>
      </c>
      <c r="U653" s="35">
        <v>105.5</v>
      </c>
      <c r="V653" s="35">
        <v>106.7</v>
      </c>
      <c r="W653" s="35">
        <v>106.7</v>
      </c>
      <c r="X653" s="35">
        <v>106.7</v>
      </c>
      <c r="Y653" s="35">
        <v>106.7</v>
      </c>
      <c r="Z653" s="35">
        <v>106.7</v>
      </c>
      <c r="AA653" s="35">
        <v>106.7</v>
      </c>
      <c r="AB653" s="35">
        <v>105.7</v>
      </c>
      <c r="AC653" s="35">
        <v>105.7</v>
      </c>
      <c r="AD653" s="35">
        <v>105.7</v>
      </c>
      <c r="AE653" s="35">
        <v>106.4</v>
      </c>
      <c r="AF653" s="35">
        <v>106.4</v>
      </c>
      <c r="AG653" s="35">
        <v>106.4</v>
      </c>
      <c r="AH653" s="35">
        <v>106.4</v>
      </c>
      <c r="AI653" s="35">
        <v>106.4</v>
      </c>
      <c r="AJ653" s="35">
        <v>106.4</v>
      </c>
      <c r="AK653" s="35">
        <v>106.4</v>
      </c>
      <c r="AL653" s="35">
        <v>106.4</v>
      </c>
      <c r="AM653" s="35">
        <v>106.4</v>
      </c>
      <c r="AN653" s="35">
        <v>106.9</v>
      </c>
      <c r="AO653" s="35">
        <v>106.9</v>
      </c>
      <c r="AP653" s="35">
        <v>106.9</v>
      </c>
      <c r="AQ653" s="35">
        <v>111.5</v>
      </c>
      <c r="AR653" s="35">
        <v>110.3</v>
      </c>
      <c r="AS653" s="35">
        <v>110.3</v>
      </c>
      <c r="AT653" s="35">
        <v>110.3</v>
      </c>
      <c r="AU653" s="35">
        <v>110.3</v>
      </c>
      <c r="AV653" s="35">
        <v>110.3</v>
      </c>
      <c r="AW653" s="35">
        <v>110.3</v>
      </c>
      <c r="AX653" s="35">
        <v>110.3</v>
      </c>
      <c r="AY653" s="35">
        <v>110.1</v>
      </c>
      <c r="AZ653" s="35">
        <v>109.4</v>
      </c>
      <c r="BA653" s="35">
        <v>109.4</v>
      </c>
      <c r="BB653" s="35">
        <v>109.4</v>
      </c>
      <c r="BC653" s="35">
        <v>109.4</v>
      </c>
      <c r="BD653" s="35">
        <v>109.4</v>
      </c>
      <c r="BE653" s="35">
        <v>109.4</v>
      </c>
      <c r="BF653" s="35">
        <v>109.4</v>
      </c>
      <c r="BG653" s="35">
        <v>109.4</v>
      </c>
      <c r="BH653" s="35">
        <v>109.4</v>
      </c>
      <c r="BI653" s="35">
        <v>109.4</v>
      </c>
      <c r="BJ653" s="35">
        <v>109.4</v>
      </c>
      <c r="BK653" s="35">
        <v>109.4</v>
      </c>
      <c r="BL653" s="35">
        <v>109.4</v>
      </c>
      <c r="BM653" s="35">
        <v>109.4</v>
      </c>
      <c r="BN653" s="35">
        <v>109.4</v>
      </c>
      <c r="BO653" s="35">
        <v>109.4</v>
      </c>
      <c r="BP653" s="35">
        <v>109.4</v>
      </c>
      <c r="BQ653" s="35">
        <v>109.4</v>
      </c>
      <c r="BR653" s="35">
        <v>109.4</v>
      </c>
      <c r="BS653" s="35">
        <v>109.4</v>
      </c>
      <c r="BT653" s="35">
        <v>109.4</v>
      </c>
      <c r="BU653" s="35">
        <v>109.4</v>
      </c>
      <c r="BV653" s="35">
        <v>109.4</v>
      </c>
      <c r="BW653" s="35">
        <v>109.4</v>
      </c>
      <c r="BX653" s="35">
        <v>109.4</v>
      </c>
      <c r="BY653" s="35">
        <v>112.3</v>
      </c>
      <c r="BZ653" s="35">
        <v>117.7</v>
      </c>
      <c r="CA653" s="35">
        <v>117.7</v>
      </c>
      <c r="CB653" s="35">
        <v>117.3</v>
      </c>
      <c r="CC653" s="35">
        <v>117.3</v>
      </c>
      <c r="CD653" s="35">
        <v>117.3</v>
      </c>
      <c r="CE653" s="35">
        <v>117.3</v>
      </c>
      <c r="CF653" s="35">
        <v>117.3</v>
      </c>
      <c r="CG653" s="35">
        <v>117.3</v>
      </c>
      <c r="CH653" s="35">
        <v>117.7</v>
      </c>
      <c r="CI653" s="35">
        <v>117</v>
      </c>
      <c r="CJ653" s="35">
        <v>115.9</v>
      </c>
      <c r="CK653" s="35">
        <v>115.9</v>
      </c>
      <c r="CL653" s="35">
        <v>115.9</v>
      </c>
    </row>
    <row r="654" spans="1:90">
      <c r="A654" s="43" t="s">
        <v>1335</v>
      </c>
      <c r="B654" s="43" t="s">
        <v>1336</v>
      </c>
      <c r="C654" s="34">
        <v>5.0720000000000001E-2</v>
      </c>
      <c r="D654" s="35">
        <v>102.6</v>
      </c>
      <c r="E654" s="35">
        <v>102.6</v>
      </c>
      <c r="F654" s="35">
        <v>102.6</v>
      </c>
      <c r="G654" s="35">
        <v>106.9</v>
      </c>
      <c r="H654" s="35">
        <v>106.9</v>
      </c>
      <c r="I654" s="35">
        <v>106.9</v>
      </c>
      <c r="J654" s="35">
        <v>106.9</v>
      </c>
      <c r="K654" s="35">
        <v>106.9</v>
      </c>
      <c r="L654" s="35">
        <v>106.9</v>
      </c>
      <c r="M654" s="35">
        <v>106.9</v>
      </c>
      <c r="N654" s="35">
        <v>107.2</v>
      </c>
      <c r="O654" s="35">
        <v>106.8</v>
      </c>
      <c r="P654" s="35">
        <v>107.5</v>
      </c>
      <c r="Q654" s="35">
        <v>108.2</v>
      </c>
      <c r="R654" s="35">
        <v>109.8</v>
      </c>
      <c r="S654" s="35">
        <v>113.2</v>
      </c>
      <c r="T654" s="35">
        <v>113.6</v>
      </c>
      <c r="U654" s="35">
        <v>113.2</v>
      </c>
      <c r="V654" s="35">
        <v>111.1</v>
      </c>
      <c r="W654" s="35">
        <v>111.5</v>
      </c>
      <c r="X654" s="35">
        <v>113.2</v>
      </c>
      <c r="Y654" s="35">
        <v>112</v>
      </c>
      <c r="Z654" s="35">
        <v>112.3</v>
      </c>
      <c r="AA654" s="35">
        <v>112.6</v>
      </c>
      <c r="AB654" s="35">
        <v>113.9</v>
      </c>
      <c r="AC654" s="35">
        <v>114.3</v>
      </c>
      <c r="AD654" s="35">
        <v>115.3</v>
      </c>
      <c r="AE654" s="35">
        <v>118.1</v>
      </c>
      <c r="AF654" s="35">
        <v>117.9</v>
      </c>
      <c r="AG654" s="35">
        <v>118.3</v>
      </c>
      <c r="AH654" s="35">
        <v>118.3</v>
      </c>
      <c r="AI654" s="35">
        <v>118.3</v>
      </c>
      <c r="AJ654" s="35">
        <v>118.3</v>
      </c>
      <c r="AK654" s="35">
        <v>118.3</v>
      </c>
      <c r="AL654" s="35">
        <v>119.2</v>
      </c>
      <c r="AM654" s="35">
        <v>119.5</v>
      </c>
      <c r="AN654" s="35">
        <v>119</v>
      </c>
      <c r="AO654" s="35">
        <v>119.5</v>
      </c>
      <c r="AP654" s="35">
        <v>119.4</v>
      </c>
      <c r="AQ654" s="35">
        <v>120.4</v>
      </c>
      <c r="AR654" s="35">
        <v>120.6</v>
      </c>
      <c r="AS654" s="35">
        <v>122.1</v>
      </c>
      <c r="AT654" s="35">
        <v>122.1</v>
      </c>
      <c r="AU654" s="35">
        <v>123.7</v>
      </c>
      <c r="AV654" s="35">
        <v>123.7</v>
      </c>
      <c r="AW654" s="35">
        <v>122.5</v>
      </c>
      <c r="AX654" s="35">
        <v>122.5</v>
      </c>
      <c r="AY654" s="35">
        <v>122.5</v>
      </c>
      <c r="AZ654" s="35">
        <v>123.8</v>
      </c>
      <c r="BA654" s="35">
        <v>124.1</v>
      </c>
      <c r="BB654" s="35">
        <v>123.2</v>
      </c>
      <c r="BC654" s="35">
        <v>124.1</v>
      </c>
      <c r="BD654" s="35">
        <v>124.1</v>
      </c>
      <c r="BE654" s="35">
        <v>124.1</v>
      </c>
      <c r="BF654" s="35">
        <v>124.6</v>
      </c>
      <c r="BG654" s="35">
        <v>124.6</v>
      </c>
      <c r="BH654" s="35">
        <v>124.6</v>
      </c>
      <c r="BI654" s="35">
        <v>123.6</v>
      </c>
      <c r="BJ654" s="35">
        <v>123.9</v>
      </c>
      <c r="BK654" s="35">
        <v>124.8</v>
      </c>
      <c r="BL654" s="35">
        <v>124.9</v>
      </c>
      <c r="BM654" s="35">
        <v>126.3</v>
      </c>
      <c r="BN654" s="35">
        <v>130.6</v>
      </c>
      <c r="BO654" s="35">
        <v>165.1</v>
      </c>
      <c r="BP654" s="35">
        <v>153.19999999999999</v>
      </c>
      <c r="BQ654" s="35">
        <v>155.9</v>
      </c>
      <c r="BR654" s="35">
        <v>155.6</v>
      </c>
      <c r="BS654" s="35">
        <v>155.19999999999999</v>
      </c>
      <c r="BT654" s="35">
        <v>155.4</v>
      </c>
      <c r="BU654" s="35">
        <v>155.69999999999999</v>
      </c>
      <c r="BV654" s="35">
        <v>155.69999999999999</v>
      </c>
      <c r="BW654" s="35">
        <v>160.1</v>
      </c>
      <c r="BX654" s="35">
        <v>163.30000000000001</v>
      </c>
      <c r="BY654" s="35">
        <v>164.5</v>
      </c>
      <c r="BZ654" s="35">
        <v>164.4</v>
      </c>
      <c r="CA654" s="35">
        <v>165</v>
      </c>
      <c r="CB654" s="35">
        <v>166.2</v>
      </c>
      <c r="CC654" s="35">
        <v>166.6</v>
      </c>
      <c r="CD654" s="35">
        <v>169.5</v>
      </c>
      <c r="CE654" s="35">
        <v>169.5</v>
      </c>
      <c r="CF654" s="35">
        <v>169.5</v>
      </c>
      <c r="CG654" s="35">
        <v>169.5</v>
      </c>
      <c r="CH654" s="35">
        <v>169.5</v>
      </c>
      <c r="CI654" s="35">
        <v>169.5</v>
      </c>
      <c r="CJ654" s="35">
        <v>170.3</v>
      </c>
      <c r="CK654" s="35">
        <v>170.5</v>
      </c>
      <c r="CL654" s="35">
        <v>170.7</v>
      </c>
    </row>
    <row r="655" spans="1:90">
      <c r="A655" s="43" t="s">
        <v>1337</v>
      </c>
      <c r="B655" s="43" t="s">
        <v>1338</v>
      </c>
      <c r="C655" s="34">
        <v>0.15093999999999999</v>
      </c>
      <c r="D655" s="35">
        <v>100.4</v>
      </c>
      <c r="E655" s="35">
        <v>100.1</v>
      </c>
      <c r="F655" s="35">
        <v>102.2</v>
      </c>
      <c r="G655" s="35">
        <v>117.4</v>
      </c>
      <c r="H655" s="35">
        <v>117.3</v>
      </c>
      <c r="I655" s="35">
        <v>116.8</v>
      </c>
      <c r="J655" s="35">
        <v>117.8</v>
      </c>
      <c r="K655" s="35">
        <v>118.2</v>
      </c>
      <c r="L655" s="35">
        <v>118.2</v>
      </c>
      <c r="M655" s="35">
        <v>120</v>
      </c>
      <c r="N655" s="35">
        <v>118.9</v>
      </c>
      <c r="O655" s="35">
        <v>119.2</v>
      </c>
      <c r="P655" s="35">
        <v>120.6</v>
      </c>
      <c r="Q655" s="35">
        <v>120.1</v>
      </c>
      <c r="R655" s="35">
        <v>120.2</v>
      </c>
      <c r="S655" s="35">
        <v>129.69999999999999</v>
      </c>
      <c r="T655" s="35">
        <v>132.1</v>
      </c>
      <c r="U655" s="35">
        <v>133.9</v>
      </c>
      <c r="V655" s="35">
        <v>134.1</v>
      </c>
      <c r="W655" s="35">
        <v>133</v>
      </c>
      <c r="X655" s="35">
        <v>134</v>
      </c>
      <c r="Y655" s="35">
        <v>133.9</v>
      </c>
      <c r="Z655" s="35">
        <v>134</v>
      </c>
      <c r="AA655" s="35">
        <v>134.4</v>
      </c>
      <c r="AB655" s="35">
        <v>134.9</v>
      </c>
      <c r="AC655" s="35">
        <v>136.69999999999999</v>
      </c>
      <c r="AD655" s="35">
        <v>137.19999999999999</v>
      </c>
      <c r="AE655" s="35">
        <v>132.9</v>
      </c>
      <c r="AF655" s="35">
        <v>131.80000000000001</v>
      </c>
      <c r="AG655" s="35">
        <v>131.69999999999999</v>
      </c>
      <c r="AH655" s="35">
        <v>130.30000000000001</v>
      </c>
      <c r="AI655" s="35">
        <v>130.9</v>
      </c>
      <c r="AJ655" s="35">
        <v>132.6</v>
      </c>
      <c r="AK655" s="35">
        <v>135.4</v>
      </c>
      <c r="AL655" s="35">
        <v>134.80000000000001</v>
      </c>
      <c r="AM655" s="35">
        <v>135</v>
      </c>
      <c r="AN655" s="35">
        <v>135</v>
      </c>
      <c r="AO655" s="35">
        <v>135</v>
      </c>
      <c r="AP655" s="35">
        <v>134.80000000000001</v>
      </c>
      <c r="AQ655" s="35">
        <v>135.69999999999999</v>
      </c>
      <c r="AR655" s="35">
        <v>136.4</v>
      </c>
      <c r="AS655" s="35">
        <v>136.69999999999999</v>
      </c>
      <c r="AT655" s="35">
        <v>136.9</v>
      </c>
      <c r="AU655" s="35">
        <v>136.9</v>
      </c>
      <c r="AV655" s="35">
        <v>136.9</v>
      </c>
      <c r="AW655" s="35">
        <v>135.80000000000001</v>
      </c>
      <c r="AX655" s="35">
        <v>137.69999999999999</v>
      </c>
      <c r="AY655" s="35">
        <v>134.69999999999999</v>
      </c>
      <c r="AZ655" s="35">
        <v>137.19999999999999</v>
      </c>
      <c r="BA655" s="35">
        <v>140.80000000000001</v>
      </c>
      <c r="BB655" s="35">
        <v>140.80000000000001</v>
      </c>
      <c r="BC655" s="35">
        <v>134.5</v>
      </c>
      <c r="BD655" s="35">
        <v>134.5</v>
      </c>
      <c r="BE655" s="35">
        <v>134.5</v>
      </c>
      <c r="BF655" s="35">
        <v>134.19999999999999</v>
      </c>
      <c r="BG655" s="35">
        <v>133.1</v>
      </c>
      <c r="BH655" s="35">
        <v>133.1</v>
      </c>
      <c r="BI655" s="35">
        <v>134.80000000000001</v>
      </c>
      <c r="BJ655" s="35">
        <v>135.6</v>
      </c>
      <c r="BK655" s="35">
        <v>135.6</v>
      </c>
      <c r="BL655" s="35">
        <v>136.1</v>
      </c>
      <c r="BM655" s="35">
        <v>136.1</v>
      </c>
      <c r="BN655" s="35">
        <v>135.5</v>
      </c>
      <c r="BO655" s="35">
        <v>133.19999999999999</v>
      </c>
      <c r="BP655" s="35">
        <v>135.6</v>
      </c>
      <c r="BQ655" s="35">
        <v>135.80000000000001</v>
      </c>
      <c r="BR655" s="35">
        <v>134.1</v>
      </c>
      <c r="BS655" s="35">
        <v>130.1</v>
      </c>
      <c r="BT655" s="35">
        <v>131.30000000000001</v>
      </c>
      <c r="BU655" s="35">
        <v>128.30000000000001</v>
      </c>
      <c r="BV655" s="35">
        <v>129.1</v>
      </c>
      <c r="BW655" s="35">
        <v>129</v>
      </c>
      <c r="BX655" s="35">
        <v>127.6</v>
      </c>
      <c r="BY655" s="35">
        <v>129.9</v>
      </c>
      <c r="BZ655" s="35">
        <v>130.5</v>
      </c>
      <c r="CA655" s="35">
        <v>131.30000000000001</v>
      </c>
      <c r="CB655" s="35">
        <v>131.9</v>
      </c>
      <c r="CC655" s="35">
        <v>132.6</v>
      </c>
      <c r="CD655" s="35">
        <v>134.19999999999999</v>
      </c>
      <c r="CE655" s="35">
        <v>134.19999999999999</v>
      </c>
      <c r="CF655" s="35">
        <v>134.19999999999999</v>
      </c>
      <c r="CG655" s="35">
        <v>135.1</v>
      </c>
      <c r="CH655" s="35">
        <v>135.1</v>
      </c>
      <c r="CI655" s="35">
        <v>135.1</v>
      </c>
      <c r="CJ655" s="35">
        <v>135.1</v>
      </c>
      <c r="CK655" s="35">
        <v>135.1</v>
      </c>
      <c r="CL655" s="35">
        <v>135.19999999999999</v>
      </c>
    </row>
    <row r="656" spans="1:90">
      <c r="A656" s="43" t="s">
        <v>1339</v>
      </c>
      <c r="B656" s="43" t="s">
        <v>1340</v>
      </c>
      <c r="C656" s="34">
        <v>1.243E-2</v>
      </c>
      <c r="D656" s="35">
        <v>100</v>
      </c>
      <c r="E656" s="35">
        <v>100</v>
      </c>
      <c r="F656" s="35">
        <v>100</v>
      </c>
      <c r="G656" s="35">
        <v>102.9</v>
      </c>
      <c r="H656" s="35">
        <v>102.9</v>
      </c>
      <c r="I656" s="35">
        <v>102.9</v>
      </c>
      <c r="J656" s="35">
        <v>103.2</v>
      </c>
      <c r="K656" s="35">
        <v>103.2</v>
      </c>
      <c r="L656" s="35">
        <v>103.2</v>
      </c>
      <c r="M656" s="35">
        <v>103.2</v>
      </c>
      <c r="N656" s="35">
        <v>103.2</v>
      </c>
      <c r="O656" s="35">
        <v>103.2</v>
      </c>
      <c r="P656" s="35">
        <v>103.2</v>
      </c>
      <c r="Q656" s="35">
        <v>103.2</v>
      </c>
      <c r="R656" s="35">
        <v>103.2</v>
      </c>
      <c r="S656" s="35">
        <v>107.6</v>
      </c>
      <c r="T656" s="35">
        <v>107.6</v>
      </c>
      <c r="U656" s="35">
        <v>107.6</v>
      </c>
      <c r="V656" s="35">
        <v>107.6</v>
      </c>
      <c r="W656" s="35">
        <v>107.6</v>
      </c>
      <c r="X656" s="35">
        <v>107.6</v>
      </c>
      <c r="Y656" s="35">
        <v>107.6</v>
      </c>
      <c r="Z656" s="35">
        <v>107.6</v>
      </c>
      <c r="AA656" s="35">
        <v>108.3</v>
      </c>
      <c r="AB656" s="35">
        <v>108.3</v>
      </c>
      <c r="AC656" s="35">
        <v>108.3</v>
      </c>
      <c r="AD656" s="35">
        <v>108.3</v>
      </c>
      <c r="AE656" s="35">
        <v>115.6</v>
      </c>
      <c r="AF656" s="35">
        <v>115.6</v>
      </c>
      <c r="AG656" s="35">
        <v>115.6</v>
      </c>
      <c r="AH656" s="35">
        <v>115.6</v>
      </c>
      <c r="AI656" s="35">
        <v>115.6</v>
      </c>
      <c r="AJ656" s="35">
        <v>115.6</v>
      </c>
      <c r="AK656" s="35">
        <v>115.6</v>
      </c>
      <c r="AL656" s="35">
        <v>115.6</v>
      </c>
      <c r="AM656" s="35">
        <v>115.6</v>
      </c>
      <c r="AN656" s="35">
        <v>115.6</v>
      </c>
      <c r="AO656" s="35">
        <v>115.6</v>
      </c>
      <c r="AP656" s="35">
        <v>115.6</v>
      </c>
      <c r="AQ656" s="35">
        <v>115.6</v>
      </c>
      <c r="AR656" s="35">
        <v>115.6</v>
      </c>
      <c r="AS656" s="35">
        <v>115.6</v>
      </c>
      <c r="AT656" s="35">
        <v>115.6</v>
      </c>
      <c r="AU656" s="35">
        <v>120.4</v>
      </c>
      <c r="AV656" s="35">
        <v>120.4</v>
      </c>
      <c r="AW656" s="35">
        <v>120.4</v>
      </c>
      <c r="AX656" s="35">
        <v>120.4</v>
      </c>
      <c r="AY656" s="35">
        <v>120.4</v>
      </c>
      <c r="AZ656" s="35">
        <v>104.8</v>
      </c>
      <c r="BA656" s="35">
        <v>105.9</v>
      </c>
      <c r="BB656" s="35">
        <v>109.3</v>
      </c>
      <c r="BC656" s="35">
        <v>109.3</v>
      </c>
      <c r="BD656" s="35">
        <v>110.1</v>
      </c>
      <c r="BE656" s="35">
        <v>111.2</v>
      </c>
      <c r="BF656" s="35">
        <v>111.2</v>
      </c>
      <c r="BG656" s="35">
        <v>111.2</v>
      </c>
      <c r="BH656" s="35">
        <v>111.2</v>
      </c>
      <c r="BI656" s="35">
        <v>111.2</v>
      </c>
      <c r="BJ656" s="35">
        <v>111.2</v>
      </c>
      <c r="BK656" s="35">
        <v>111.2</v>
      </c>
      <c r="BL656" s="35">
        <v>111.2</v>
      </c>
      <c r="BM656" s="35">
        <v>110.3</v>
      </c>
      <c r="BN656" s="35">
        <v>111.2</v>
      </c>
      <c r="BO656" s="35">
        <v>111.2</v>
      </c>
      <c r="BP656" s="35">
        <v>111.2</v>
      </c>
      <c r="BQ656" s="35">
        <v>111.2</v>
      </c>
      <c r="BR656" s="35">
        <v>111.2</v>
      </c>
      <c r="BS656" s="35">
        <v>111.2</v>
      </c>
      <c r="BT656" s="35">
        <v>111.2</v>
      </c>
      <c r="BU656" s="35">
        <v>111.2</v>
      </c>
      <c r="BV656" s="35">
        <v>111.2</v>
      </c>
      <c r="BW656" s="35">
        <v>111.2</v>
      </c>
      <c r="BX656" s="35">
        <v>111.2</v>
      </c>
      <c r="BY656" s="35">
        <v>111.2</v>
      </c>
      <c r="BZ656" s="35">
        <v>111.2</v>
      </c>
      <c r="CA656" s="35">
        <v>111.2</v>
      </c>
      <c r="CB656" s="35">
        <v>111.2</v>
      </c>
      <c r="CC656" s="35">
        <v>111.2</v>
      </c>
      <c r="CD656" s="35">
        <v>114.4</v>
      </c>
      <c r="CE656" s="35">
        <v>114.4</v>
      </c>
      <c r="CF656" s="35">
        <v>86.7</v>
      </c>
      <c r="CG656" s="35">
        <v>104.9</v>
      </c>
      <c r="CH656" s="35">
        <v>105.5</v>
      </c>
      <c r="CI656" s="35">
        <v>105.5</v>
      </c>
      <c r="CJ656" s="35">
        <v>105.5</v>
      </c>
      <c r="CK656" s="35">
        <v>105.5</v>
      </c>
      <c r="CL656" s="35">
        <v>105.5</v>
      </c>
    </row>
    <row r="657" spans="1:90">
      <c r="A657" s="43" t="s">
        <v>1341</v>
      </c>
      <c r="B657" s="43" t="s">
        <v>1342</v>
      </c>
      <c r="C657" s="34">
        <v>4.6469999999999997E-2</v>
      </c>
      <c r="D657" s="35">
        <v>100</v>
      </c>
      <c r="E657" s="35">
        <v>100</v>
      </c>
      <c r="F657" s="35">
        <v>100</v>
      </c>
      <c r="G657" s="35">
        <v>100</v>
      </c>
      <c r="H657" s="35">
        <v>100</v>
      </c>
      <c r="I657" s="35">
        <v>100</v>
      </c>
      <c r="J657" s="35">
        <v>100</v>
      </c>
      <c r="K657" s="35">
        <v>100</v>
      </c>
      <c r="L657" s="35">
        <v>100</v>
      </c>
      <c r="M657" s="35">
        <v>100</v>
      </c>
      <c r="N657" s="35">
        <v>100</v>
      </c>
      <c r="O657" s="35">
        <v>100</v>
      </c>
      <c r="P657" s="35">
        <v>100</v>
      </c>
      <c r="Q657" s="35">
        <v>100</v>
      </c>
      <c r="R657" s="35">
        <v>113.9</v>
      </c>
      <c r="S657" s="35">
        <v>113.9</v>
      </c>
      <c r="T657" s="35">
        <v>113.9</v>
      </c>
      <c r="U657" s="35">
        <v>113.9</v>
      </c>
      <c r="V657" s="35">
        <v>113.9</v>
      </c>
      <c r="W657" s="35">
        <v>113.9</v>
      </c>
      <c r="X657" s="35">
        <v>113.9</v>
      </c>
      <c r="Y657" s="35">
        <v>113.9</v>
      </c>
      <c r="Z657" s="35">
        <v>113.9</v>
      </c>
      <c r="AA657" s="35">
        <v>113.9</v>
      </c>
      <c r="AB657" s="35">
        <v>113.9</v>
      </c>
      <c r="AC657" s="35">
        <v>113.9</v>
      </c>
      <c r="AD657" s="35">
        <v>113.9</v>
      </c>
      <c r="AE657" s="35">
        <v>113.9</v>
      </c>
      <c r="AF657" s="35">
        <v>113.9</v>
      </c>
      <c r="AG657" s="35">
        <v>113.9</v>
      </c>
      <c r="AH657" s="35">
        <v>113.9</v>
      </c>
      <c r="AI657" s="35">
        <v>113.9</v>
      </c>
      <c r="AJ657" s="35">
        <v>113.9</v>
      </c>
      <c r="AK657" s="35">
        <v>113.9</v>
      </c>
      <c r="AL657" s="35">
        <v>113.9</v>
      </c>
      <c r="AM657" s="35">
        <v>132.19999999999999</v>
      </c>
      <c r="AN657" s="35">
        <v>132.19999999999999</v>
      </c>
      <c r="AO657" s="35">
        <v>132.19999999999999</v>
      </c>
      <c r="AP657" s="35">
        <v>130</v>
      </c>
      <c r="AQ657" s="35">
        <v>130</v>
      </c>
      <c r="AR657" s="35">
        <v>130</v>
      </c>
      <c r="AS657" s="35">
        <v>130</v>
      </c>
      <c r="AT657" s="35">
        <v>130</v>
      </c>
      <c r="AU657" s="35">
        <v>130</v>
      </c>
      <c r="AV657" s="35">
        <v>130</v>
      </c>
      <c r="AW657" s="35">
        <v>130</v>
      </c>
      <c r="AX657" s="35">
        <v>130</v>
      </c>
      <c r="AY657" s="35">
        <v>130</v>
      </c>
      <c r="AZ657" s="35">
        <v>130</v>
      </c>
      <c r="BA657" s="35">
        <v>130</v>
      </c>
      <c r="BB657" s="35">
        <v>130</v>
      </c>
      <c r="BC657" s="35">
        <v>130</v>
      </c>
      <c r="BD657" s="35">
        <v>130</v>
      </c>
      <c r="BE657" s="35">
        <v>130</v>
      </c>
      <c r="BF657" s="35">
        <v>130</v>
      </c>
      <c r="BG657" s="35">
        <v>130</v>
      </c>
      <c r="BH657" s="35">
        <v>130</v>
      </c>
      <c r="BI657" s="35">
        <v>130</v>
      </c>
      <c r="BJ657" s="35">
        <v>130</v>
      </c>
      <c r="BK657" s="35">
        <v>130</v>
      </c>
      <c r="BL657" s="35">
        <v>130</v>
      </c>
      <c r="BM657" s="35">
        <v>130</v>
      </c>
      <c r="BN657" s="35">
        <v>130</v>
      </c>
      <c r="BO657" s="35">
        <v>151.30000000000001</v>
      </c>
      <c r="BP657" s="35">
        <v>151.30000000000001</v>
      </c>
      <c r="BQ657" s="35">
        <v>151.30000000000001</v>
      </c>
      <c r="BR657" s="35">
        <v>151.30000000000001</v>
      </c>
      <c r="BS657" s="35">
        <v>151.30000000000001</v>
      </c>
      <c r="BT657" s="35">
        <v>151.30000000000001</v>
      </c>
      <c r="BU657" s="35">
        <v>151.30000000000001</v>
      </c>
      <c r="BV657" s="35">
        <v>151.30000000000001</v>
      </c>
      <c r="BW657" s="35">
        <v>151.30000000000001</v>
      </c>
      <c r="BX657" s="35">
        <v>138.30000000000001</v>
      </c>
      <c r="BY657" s="35">
        <v>129.69999999999999</v>
      </c>
      <c r="BZ657" s="35">
        <v>135.1</v>
      </c>
      <c r="CA657" s="35">
        <v>151.30000000000001</v>
      </c>
      <c r="CB657" s="35">
        <v>151.30000000000001</v>
      </c>
      <c r="CC657" s="35">
        <v>151.30000000000001</v>
      </c>
      <c r="CD657" s="35">
        <v>151.30000000000001</v>
      </c>
      <c r="CE657" s="35">
        <v>151.30000000000001</v>
      </c>
      <c r="CF657" s="35">
        <v>151.30000000000001</v>
      </c>
      <c r="CG657" s="35">
        <v>151.30000000000001</v>
      </c>
      <c r="CH657" s="35">
        <v>151.30000000000001</v>
      </c>
      <c r="CI657" s="35">
        <v>151.30000000000001</v>
      </c>
      <c r="CJ657" s="35">
        <v>151.30000000000001</v>
      </c>
      <c r="CK657" s="35">
        <v>151.30000000000001</v>
      </c>
      <c r="CL657" s="35">
        <v>154.1</v>
      </c>
    </row>
    <row r="658" spans="1:90">
      <c r="A658" s="43" t="s">
        <v>1343</v>
      </c>
      <c r="B658" s="43" t="s">
        <v>1344</v>
      </c>
      <c r="C658" s="34">
        <v>4.777E-2</v>
      </c>
      <c r="D658" s="35">
        <v>100</v>
      </c>
      <c r="E658" s="35">
        <v>102.1</v>
      </c>
      <c r="F658" s="35">
        <v>102.2</v>
      </c>
      <c r="G658" s="35">
        <v>105.7</v>
      </c>
      <c r="H658" s="35">
        <v>105.7</v>
      </c>
      <c r="I658" s="35">
        <v>106</v>
      </c>
      <c r="J658" s="35">
        <v>107</v>
      </c>
      <c r="K658" s="35">
        <v>107</v>
      </c>
      <c r="L658" s="35">
        <v>106.9</v>
      </c>
      <c r="M658" s="35">
        <v>106.8</v>
      </c>
      <c r="N658" s="35">
        <v>106.8</v>
      </c>
      <c r="O658" s="35">
        <v>107</v>
      </c>
      <c r="P658" s="35">
        <v>107.1</v>
      </c>
      <c r="Q658" s="35">
        <v>107.1</v>
      </c>
      <c r="R658" s="35">
        <v>107.1</v>
      </c>
      <c r="S658" s="35">
        <v>110.9</v>
      </c>
      <c r="T658" s="35">
        <v>110.9</v>
      </c>
      <c r="U658" s="35">
        <v>111.3</v>
      </c>
      <c r="V658" s="35">
        <v>111.4</v>
      </c>
      <c r="W658" s="35">
        <v>112.7</v>
      </c>
      <c r="X658" s="35">
        <v>112.7</v>
      </c>
      <c r="Y658" s="35">
        <v>112.9</v>
      </c>
      <c r="Z658" s="35">
        <v>113.3</v>
      </c>
      <c r="AA658" s="35">
        <v>113.8</v>
      </c>
      <c r="AB658" s="35">
        <v>114.4</v>
      </c>
      <c r="AC658" s="35">
        <v>114.4</v>
      </c>
      <c r="AD658" s="35">
        <v>114.4</v>
      </c>
      <c r="AE658" s="35">
        <v>118.1</v>
      </c>
      <c r="AF658" s="35">
        <v>119.8</v>
      </c>
      <c r="AG658" s="35">
        <v>119.8</v>
      </c>
      <c r="AH658" s="35">
        <v>119.8</v>
      </c>
      <c r="AI658" s="35">
        <v>119.8</v>
      </c>
      <c r="AJ658" s="35">
        <v>120.9</v>
      </c>
      <c r="AK658" s="35">
        <v>121.7</v>
      </c>
      <c r="AL658" s="35">
        <v>122.3</v>
      </c>
      <c r="AM658" s="35">
        <v>120.9</v>
      </c>
      <c r="AN658" s="35">
        <v>121.7</v>
      </c>
      <c r="AO658" s="35">
        <v>121</v>
      </c>
      <c r="AP658" s="35">
        <v>120.9</v>
      </c>
      <c r="AQ658" s="35">
        <v>121</v>
      </c>
      <c r="AR658" s="35">
        <v>121.4</v>
      </c>
      <c r="AS658" s="35">
        <v>121.5</v>
      </c>
      <c r="AT658" s="35">
        <v>121.5</v>
      </c>
      <c r="AU658" s="35">
        <v>121.5</v>
      </c>
      <c r="AV658" s="35">
        <v>121.5</v>
      </c>
      <c r="AW658" s="35">
        <v>121.7</v>
      </c>
      <c r="AX658" s="35">
        <v>122.5</v>
      </c>
      <c r="AY658" s="35">
        <v>122.6</v>
      </c>
      <c r="AZ658" s="35">
        <v>126.3</v>
      </c>
      <c r="BA658" s="35">
        <v>126.2</v>
      </c>
      <c r="BB658" s="35">
        <v>125.9</v>
      </c>
      <c r="BC658" s="35">
        <v>124.7</v>
      </c>
      <c r="BD658" s="35">
        <v>124.7</v>
      </c>
      <c r="BE658" s="35">
        <v>124.7</v>
      </c>
      <c r="BF658" s="35">
        <v>124.7</v>
      </c>
      <c r="BG658" s="35">
        <v>124.7</v>
      </c>
      <c r="BH658" s="35">
        <v>123.9</v>
      </c>
      <c r="BI658" s="35">
        <v>123.2</v>
      </c>
      <c r="BJ658" s="35">
        <v>123.2</v>
      </c>
      <c r="BK658" s="35">
        <v>123.2</v>
      </c>
      <c r="BL658" s="35">
        <v>123.4</v>
      </c>
      <c r="BM658" s="35">
        <v>123.4</v>
      </c>
      <c r="BN658" s="35">
        <v>123.7</v>
      </c>
      <c r="BO658" s="35">
        <v>127.6</v>
      </c>
      <c r="BP658" s="35">
        <v>127.6</v>
      </c>
      <c r="BQ658" s="35">
        <v>127.6</v>
      </c>
      <c r="BR658" s="35">
        <v>127.6</v>
      </c>
      <c r="BS658" s="35">
        <v>127.6</v>
      </c>
      <c r="BT658" s="35">
        <v>127.8</v>
      </c>
      <c r="BU658" s="35">
        <v>127.8</v>
      </c>
      <c r="BV658" s="35">
        <v>127.8</v>
      </c>
      <c r="BW658" s="35">
        <v>127.8</v>
      </c>
      <c r="BX658" s="35">
        <v>127.5</v>
      </c>
      <c r="BY658" s="35">
        <v>127.9</v>
      </c>
      <c r="BZ658" s="35">
        <v>128.4</v>
      </c>
      <c r="CA658" s="35">
        <v>131.19999999999999</v>
      </c>
      <c r="CB658" s="35">
        <v>131.9</v>
      </c>
      <c r="CC658" s="35">
        <v>132</v>
      </c>
      <c r="CD658" s="35">
        <v>132</v>
      </c>
      <c r="CE658" s="35">
        <v>132.30000000000001</v>
      </c>
      <c r="CF658" s="35">
        <v>132.6</v>
      </c>
      <c r="CG658" s="35">
        <v>132.5</v>
      </c>
      <c r="CH658" s="35">
        <v>132.6</v>
      </c>
      <c r="CI658" s="35">
        <v>132.69999999999999</v>
      </c>
      <c r="CJ658" s="35">
        <v>132.5</v>
      </c>
      <c r="CK658" s="35">
        <v>132.5</v>
      </c>
      <c r="CL658" s="35">
        <v>132.9</v>
      </c>
    </row>
    <row r="659" spans="1:90">
      <c r="A659" s="43" t="s">
        <v>1345</v>
      </c>
      <c r="B659" s="43" t="s">
        <v>1346</v>
      </c>
      <c r="C659" s="34">
        <v>1.034E-2</v>
      </c>
      <c r="D659" s="35">
        <v>102.3</v>
      </c>
      <c r="E659" s="35">
        <v>102.3</v>
      </c>
      <c r="F659" s="35">
        <v>102.3</v>
      </c>
      <c r="G659" s="35">
        <v>115.4</v>
      </c>
      <c r="H659" s="35">
        <v>115.4</v>
      </c>
      <c r="I659" s="35">
        <v>115.4</v>
      </c>
      <c r="J659" s="35">
        <v>115.4</v>
      </c>
      <c r="K659" s="35">
        <v>115.4</v>
      </c>
      <c r="L659" s="35">
        <v>116.6</v>
      </c>
      <c r="M659" s="35">
        <v>120.3</v>
      </c>
      <c r="N659" s="35">
        <v>120.3</v>
      </c>
      <c r="O659" s="35">
        <v>120.3</v>
      </c>
      <c r="P659" s="35">
        <v>120.3</v>
      </c>
      <c r="Q659" s="35">
        <v>120.9</v>
      </c>
      <c r="R659" s="35">
        <v>121.1</v>
      </c>
      <c r="S659" s="35">
        <v>148.69999999999999</v>
      </c>
      <c r="T659" s="35">
        <v>148.69999999999999</v>
      </c>
      <c r="U659" s="35">
        <v>148.69999999999999</v>
      </c>
      <c r="V659" s="35">
        <v>148.69999999999999</v>
      </c>
      <c r="W659" s="35">
        <v>148.69999999999999</v>
      </c>
      <c r="X659" s="35">
        <v>148.69999999999999</v>
      </c>
      <c r="Y659" s="35">
        <v>148.69999999999999</v>
      </c>
      <c r="Z659" s="35">
        <v>148.69999999999999</v>
      </c>
      <c r="AA659" s="35">
        <v>148.69999999999999</v>
      </c>
      <c r="AB659" s="35">
        <v>148.69999999999999</v>
      </c>
      <c r="AC659" s="35">
        <v>148.69999999999999</v>
      </c>
      <c r="AD659" s="35">
        <v>148.69999999999999</v>
      </c>
      <c r="AE659" s="35">
        <v>151.5</v>
      </c>
      <c r="AF659" s="35">
        <v>151.5</v>
      </c>
      <c r="AG659" s="35">
        <v>153.5</v>
      </c>
      <c r="AH659" s="35">
        <v>154</v>
      </c>
      <c r="AI659" s="35">
        <v>154</v>
      </c>
      <c r="AJ659" s="35">
        <v>154</v>
      </c>
      <c r="AK659" s="35">
        <v>154</v>
      </c>
      <c r="AL659" s="35">
        <v>154</v>
      </c>
      <c r="AM659" s="35">
        <v>154</v>
      </c>
      <c r="AN659" s="35">
        <v>157.1</v>
      </c>
      <c r="AO659" s="35">
        <v>157.1</v>
      </c>
      <c r="AP659" s="35">
        <v>151.80000000000001</v>
      </c>
      <c r="AQ659" s="35">
        <v>151.80000000000001</v>
      </c>
      <c r="AR659" s="35">
        <v>151.80000000000001</v>
      </c>
      <c r="AS659" s="35">
        <v>151.80000000000001</v>
      </c>
      <c r="AT659" s="35">
        <v>151.80000000000001</v>
      </c>
      <c r="AU659" s="35">
        <v>151.80000000000001</v>
      </c>
      <c r="AV659" s="35">
        <v>151.80000000000001</v>
      </c>
      <c r="AW659" s="35">
        <v>155.6</v>
      </c>
      <c r="AX659" s="35">
        <v>157.6</v>
      </c>
      <c r="AY659" s="35">
        <v>160.6</v>
      </c>
      <c r="AZ659" s="35">
        <v>159.19999999999999</v>
      </c>
      <c r="BA659" s="35">
        <v>153.9</v>
      </c>
      <c r="BB659" s="35">
        <v>152.19999999999999</v>
      </c>
      <c r="BC659" s="35">
        <v>152.19999999999999</v>
      </c>
      <c r="BD659" s="35">
        <v>152.19999999999999</v>
      </c>
      <c r="BE659" s="35">
        <v>152</v>
      </c>
      <c r="BF659" s="35">
        <v>151.30000000000001</v>
      </c>
      <c r="BG659" s="35">
        <v>159</v>
      </c>
      <c r="BH659" s="35">
        <v>186.8</v>
      </c>
      <c r="BI659" s="35">
        <v>178.6</v>
      </c>
      <c r="BJ659" s="35">
        <v>179.2</v>
      </c>
      <c r="BK659" s="35">
        <v>179.7</v>
      </c>
      <c r="BL659" s="35">
        <v>180.1</v>
      </c>
      <c r="BM659" s="35">
        <v>191.6</v>
      </c>
      <c r="BN659" s="35">
        <v>184.3</v>
      </c>
      <c r="BO659" s="35">
        <v>180.1</v>
      </c>
      <c r="BP659" s="35">
        <v>180.1</v>
      </c>
      <c r="BQ659" s="35">
        <v>181.4</v>
      </c>
      <c r="BR659" s="35">
        <v>181.8</v>
      </c>
      <c r="BS659" s="35">
        <v>180.9</v>
      </c>
      <c r="BT659" s="35">
        <v>180.9</v>
      </c>
      <c r="BU659" s="35">
        <v>180.9</v>
      </c>
      <c r="BV659" s="35">
        <v>180.9</v>
      </c>
      <c r="BW659" s="35">
        <v>180.9</v>
      </c>
      <c r="BX659" s="35">
        <v>184.3</v>
      </c>
      <c r="BY659" s="35">
        <v>185.6</v>
      </c>
      <c r="BZ659" s="35">
        <v>189.8</v>
      </c>
      <c r="CA659" s="35">
        <v>193</v>
      </c>
      <c r="CB659" s="35">
        <v>192.4</v>
      </c>
      <c r="CC659" s="35">
        <v>194.1</v>
      </c>
      <c r="CD659" s="35">
        <v>195.5</v>
      </c>
      <c r="CE659" s="35">
        <v>197.3</v>
      </c>
      <c r="CF659" s="35">
        <v>197.9</v>
      </c>
      <c r="CG659" s="35">
        <v>197.9</v>
      </c>
      <c r="CH659" s="35">
        <v>197.9</v>
      </c>
      <c r="CI659" s="35">
        <v>197.9</v>
      </c>
      <c r="CJ659" s="35">
        <v>197.9</v>
      </c>
      <c r="CK659" s="35">
        <v>197.9</v>
      </c>
      <c r="CL659" s="35">
        <v>199.4</v>
      </c>
    </row>
    <row r="660" spans="1:90">
      <c r="A660" s="43" t="s">
        <v>1347</v>
      </c>
      <c r="B660" s="43" t="s">
        <v>1348</v>
      </c>
      <c r="C660" s="34">
        <v>1.209E-2</v>
      </c>
      <c r="D660" s="35">
        <v>100.4</v>
      </c>
      <c r="E660" s="35">
        <v>100.4</v>
      </c>
      <c r="F660" s="35">
        <v>100.4</v>
      </c>
      <c r="G660" s="35">
        <v>105</v>
      </c>
      <c r="H660" s="35">
        <v>105</v>
      </c>
      <c r="I660" s="35">
        <v>105</v>
      </c>
      <c r="J660" s="35">
        <v>105</v>
      </c>
      <c r="K660" s="35">
        <v>105</v>
      </c>
      <c r="L660" s="35">
        <v>105</v>
      </c>
      <c r="M660" s="35">
        <v>105</v>
      </c>
      <c r="N660" s="35">
        <v>105</v>
      </c>
      <c r="O660" s="35">
        <v>105</v>
      </c>
      <c r="P660" s="35">
        <v>105</v>
      </c>
      <c r="Q660" s="35">
        <v>105</v>
      </c>
      <c r="R660" s="35">
        <v>105</v>
      </c>
      <c r="S660" s="35">
        <v>105</v>
      </c>
      <c r="T660" s="35">
        <v>105</v>
      </c>
      <c r="U660" s="35">
        <v>108.8</v>
      </c>
      <c r="V660" s="35">
        <v>108.8</v>
      </c>
      <c r="W660" s="35">
        <v>108.8</v>
      </c>
      <c r="X660" s="35">
        <v>108.8</v>
      </c>
      <c r="Y660" s="35">
        <v>108.8</v>
      </c>
      <c r="Z660" s="35">
        <v>108.8</v>
      </c>
      <c r="AA660" s="35">
        <v>108.8</v>
      </c>
      <c r="AB660" s="35">
        <v>108.8</v>
      </c>
      <c r="AC660" s="35">
        <v>108.8</v>
      </c>
      <c r="AD660" s="35">
        <v>108.8</v>
      </c>
      <c r="AE660" s="35">
        <v>112.8</v>
      </c>
      <c r="AF660" s="35">
        <v>112.8</v>
      </c>
      <c r="AG660" s="35">
        <v>112.8</v>
      </c>
      <c r="AH660" s="35">
        <v>114.7</v>
      </c>
      <c r="AI660" s="35">
        <v>114.7</v>
      </c>
      <c r="AJ660" s="35">
        <v>114.7</v>
      </c>
      <c r="AK660" s="35">
        <v>115.8</v>
      </c>
      <c r="AL660" s="35">
        <v>116.8</v>
      </c>
      <c r="AM660" s="35">
        <v>120.8</v>
      </c>
      <c r="AN660" s="35">
        <v>124.8</v>
      </c>
      <c r="AO660" s="35">
        <v>124.8</v>
      </c>
      <c r="AP660" s="35">
        <v>124.8</v>
      </c>
      <c r="AQ660" s="35">
        <v>131.19999999999999</v>
      </c>
      <c r="AR660" s="35">
        <v>131.19999999999999</v>
      </c>
      <c r="AS660" s="35">
        <v>131.19999999999999</v>
      </c>
      <c r="AT660" s="35">
        <v>135.80000000000001</v>
      </c>
      <c r="AU660" s="35">
        <v>135.80000000000001</v>
      </c>
      <c r="AV660" s="35">
        <v>135.80000000000001</v>
      </c>
      <c r="AW660" s="35">
        <v>135.80000000000001</v>
      </c>
      <c r="AX660" s="35">
        <v>135.80000000000001</v>
      </c>
      <c r="AY660" s="35">
        <v>135.80000000000001</v>
      </c>
      <c r="AZ660" s="35">
        <v>135.80000000000001</v>
      </c>
      <c r="BA660" s="35">
        <v>135.80000000000001</v>
      </c>
      <c r="BB660" s="35">
        <v>135.80000000000001</v>
      </c>
      <c r="BC660" s="35">
        <v>135.80000000000001</v>
      </c>
      <c r="BD660" s="35">
        <v>135.80000000000001</v>
      </c>
      <c r="BE660" s="35">
        <v>135.80000000000001</v>
      </c>
      <c r="BF660" s="35">
        <v>133.1</v>
      </c>
      <c r="BG660" s="35">
        <v>133.1</v>
      </c>
      <c r="BH660" s="35">
        <v>133.1</v>
      </c>
      <c r="BI660" s="35">
        <v>133.1</v>
      </c>
      <c r="BJ660" s="35">
        <v>133.1</v>
      </c>
      <c r="BK660" s="35">
        <v>133.1</v>
      </c>
      <c r="BL660" s="35">
        <v>136.5</v>
      </c>
      <c r="BM660" s="35">
        <v>136.5</v>
      </c>
      <c r="BN660" s="35">
        <v>136.5</v>
      </c>
      <c r="BO660" s="35">
        <v>136.5</v>
      </c>
      <c r="BP660" s="35">
        <v>136.5</v>
      </c>
      <c r="BQ660" s="35">
        <v>136.5</v>
      </c>
      <c r="BR660" s="35">
        <v>136.5</v>
      </c>
      <c r="BS660" s="35">
        <v>136.5</v>
      </c>
      <c r="BT660" s="35">
        <v>136.5</v>
      </c>
      <c r="BU660" s="35">
        <v>136.5</v>
      </c>
      <c r="BV660" s="35">
        <v>136.5</v>
      </c>
      <c r="BW660" s="35">
        <v>144.5</v>
      </c>
      <c r="BX660" s="35">
        <v>151.30000000000001</v>
      </c>
      <c r="BY660" s="35">
        <v>151.30000000000001</v>
      </c>
      <c r="BZ660" s="35">
        <v>151.30000000000001</v>
      </c>
      <c r="CA660" s="35">
        <v>151.30000000000001</v>
      </c>
      <c r="CB660" s="35">
        <v>151.30000000000001</v>
      </c>
      <c r="CC660" s="35">
        <v>151.30000000000001</v>
      </c>
      <c r="CD660" s="35">
        <v>151.30000000000001</v>
      </c>
      <c r="CE660" s="35">
        <v>151.30000000000001</v>
      </c>
      <c r="CF660" s="35">
        <v>151.30000000000001</v>
      </c>
      <c r="CG660" s="35">
        <v>151.30000000000001</v>
      </c>
      <c r="CH660" s="35">
        <v>151.30000000000001</v>
      </c>
      <c r="CI660" s="35">
        <v>151.30000000000001</v>
      </c>
      <c r="CJ660" s="35">
        <v>151.30000000000001</v>
      </c>
      <c r="CK660" s="35">
        <v>151.30000000000001</v>
      </c>
      <c r="CL660" s="35">
        <v>157.30000000000001</v>
      </c>
    </row>
    <row r="661" spans="1:90">
      <c r="A661" s="43" t="s">
        <v>1349</v>
      </c>
      <c r="B661" s="43" t="s">
        <v>1350</v>
      </c>
      <c r="C661" s="34">
        <v>3.4700000000000002E-2</v>
      </c>
      <c r="D661" s="35">
        <v>100</v>
      </c>
      <c r="E661" s="35">
        <v>100</v>
      </c>
      <c r="F661" s="35">
        <v>100</v>
      </c>
      <c r="G661" s="35">
        <v>101.3</v>
      </c>
      <c r="H661" s="35">
        <v>101.3</v>
      </c>
      <c r="I661" s="35">
        <v>101.3</v>
      </c>
      <c r="J661" s="35">
        <v>101.3</v>
      </c>
      <c r="K661" s="35">
        <v>101.3</v>
      </c>
      <c r="L661" s="35">
        <v>101.3</v>
      </c>
      <c r="M661" s="35">
        <v>101.3</v>
      </c>
      <c r="N661" s="35">
        <v>101.3</v>
      </c>
      <c r="O661" s="35">
        <v>101.3</v>
      </c>
      <c r="P661" s="35">
        <v>101.3</v>
      </c>
      <c r="Q661" s="35">
        <v>101.3</v>
      </c>
      <c r="R661" s="35">
        <v>101.3</v>
      </c>
      <c r="S661" s="35">
        <v>112.3</v>
      </c>
      <c r="T661" s="35">
        <v>112.3</v>
      </c>
      <c r="U661" s="35">
        <v>112.3</v>
      </c>
      <c r="V661" s="35">
        <v>112.3</v>
      </c>
      <c r="W661" s="35">
        <v>112.3</v>
      </c>
      <c r="X661" s="35">
        <v>112.3</v>
      </c>
      <c r="Y661" s="35">
        <v>112.3</v>
      </c>
      <c r="Z661" s="35">
        <v>112.3</v>
      </c>
      <c r="AA661" s="35">
        <v>112.3</v>
      </c>
      <c r="AB661" s="35">
        <v>112.3</v>
      </c>
      <c r="AC661" s="35">
        <v>112.3</v>
      </c>
      <c r="AD661" s="35">
        <v>112.3</v>
      </c>
      <c r="AE661" s="35">
        <v>112.4</v>
      </c>
      <c r="AF661" s="35">
        <v>112.4</v>
      </c>
      <c r="AG661" s="35">
        <v>112.4</v>
      </c>
      <c r="AH661" s="35">
        <v>112.4</v>
      </c>
      <c r="AI661" s="35">
        <v>112.4</v>
      </c>
      <c r="AJ661" s="35">
        <v>112.4</v>
      </c>
      <c r="AK661" s="35">
        <v>112.4</v>
      </c>
      <c r="AL661" s="35">
        <v>112.4</v>
      </c>
      <c r="AM661" s="35">
        <v>112.4</v>
      </c>
      <c r="AN661" s="35">
        <v>103.1</v>
      </c>
      <c r="AO661" s="35">
        <v>103.1</v>
      </c>
      <c r="AP661" s="35">
        <v>103.1</v>
      </c>
      <c r="AQ661" s="35">
        <v>103.1</v>
      </c>
      <c r="AR661" s="35">
        <v>103.1</v>
      </c>
      <c r="AS661" s="35">
        <v>103.1</v>
      </c>
      <c r="AT661" s="35">
        <v>103.1</v>
      </c>
      <c r="AU661" s="35">
        <v>103.1</v>
      </c>
      <c r="AV661" s="35">
        <v>103.1</v>
      </c>
      <c r="AW661" s="35">
        <v>103.1</v>
      </c>
      <c r="AX661" s="35">
        <v>103.1</v>
      </c>
      <c r="AY661" s="35">
        <v>103.1</v>
      </c>
      <c r="AZ661" s="35">
        <v>103.1</v>
      </c>
      <c r="BA661" s="35">
        <v>103.1</v>
      </c>
      <c r="BB661" s="35">
        <v>103.1</v>
      </c>
      <c r="BC661" s="35">
        <v>103.1</v>
      </c>
      <c r="BD661" s="35">
        <v>103.1</v>
      </c>
      <c r="BE661" s="35">
        <v>103.1</v>
      </c>
      <c r="BF661" s="35">
        <v>103.1</v>
      </c>
      <c r="BG661" s="35">
        <v>103.1</v>
      </c>
      <c r="BH661" s="35">
        <v>103.1</v>
      </c>
      <c r="BI661" s="35">
        <v>103.1</v>
      </c>
      <c r="BJ661" s="35">
        <v>103.1</v>
      </c>
      <c r="BK661" s="35">
        <v>103.1</v>
      </c>
      <c r="BL661" s="35">
        <v>103.1</v>
      </c>
      <c r="BM661" s="35">
        <v>103.1</v>
      </c>
      <c r="BN661" s="35">
        <v>102.7</v>
      </c>
      <c r="BO661" s="35">
        <v>89.8</v>
      </c>
      <c r="BP661" s="35">
        <v>85.9</v>
      </c>
      <c r="BQ661" s="35">
        <v>85.9</v>
      </c>
      <c r="BR661" s="35">
        <v>85.9</v>
      </c>
      <c r="BS661" s="35">
        <v>85.9</v>
      </c>
      <c r="BT661" s="35">
        <v>85.9</v>
      </c>
      <c r="BU661" s="35">
        <v>85.9</v>
      </c>
      <c r="BV661" s="35">
        <v>85.9</v>
      </c>
      <c r="BW661" s="35">
        <v>85.9</v>
      </c>
      <c r="BX661" s="35">
        <v>85.9</v>
      </c>
      <c r="BY661" s="35">
        <v>85.9</v>
      </c>
      <c r="BZ661" s="35">
        <v>85.9</v>
      </c>
      <c r="CA661" s="35">
        <v>85.9</v>
      </c>
      <c r="CB661" s="35">
        <v>85.9</v>
      </c>
      <c r="CC661" s="35">
        <v>85.9</v>
      </c>
      <c r="CD661" s="35">
        <v>85.9</v>
      </c>
      <c r="CE661" s="35">
        <v>85.9</v>
      </c>
      <c r="CF661" s="35">
        <v>85.9</v>
      </c>
      <c r="CG661" s="35">
        <v>85.9</v>
      </c>
      <c r="CH661" s="35">
        <v>85.9</v>
      </c>
      <c r="CI661" s="35">
        <v>85.9</v>
      </c>
      <c r="CJ661" s="35">
        <v>85.9</v>
      </c>
      <c r="CK661" s="35">
        <v>85.9</v>
      </c>
      <c r="CL661" s="35">
        <v>85.9</v>
      </c>
    </row>
    <row r="662" spans="1:90">
      <c r="A662" s="43" t="s">
        <v>1351</v>
      </c>
      <c r="B662" s="43" t="s">
        <v>1352</v>
      </c>
      <c r="C662" s="34">
        <v>5.6299999999999996E-3</v>
      </c>
      <c r="D662" s="35">
        <v>100</v>
      </c>
      <c r="E662" s="35">
        <v>100</v>
      </c>
      <c r="F662" s="35">
        <v>100</v>
      </c>
      <c r="G662" s="35">
        <v>100.5</v>
      </c>
      <c r="H662" s="35">
        <v>101.8</v>
      </c>
      <c r="I662" s="35">
        <v>102.2</v>
      </c>
      <c r="J662" s="35">
        <v>102.2</v>
      </c>
      <c r="K662" s="35">
        <v>102.2</v>
      </c>
      <c r="L662" s="35">
        <v>102.2</v>
      </c>
      <c r="M662" s="35">
        <v>102.2</v>
      </c>
      <c r="N662" s="35">
        <v>102.2</v>
      </c>
      <c r="O662" s="35">
        <v>102.2</v>
      </c>
      <c r="P662" s="35">
        <v>102.2</v>
      </c>
      <c r="Q662" s="35">
        <v>102.2</v>
      </c>
      <c r="R662" s="35">
        <v>102.2</v>
      </c>
      <c r="S662" s="35">
        <v>102.5</v>
      </c>
      <c r="T662" s="35">
        <v>102.5</v>
      </c>
      <c r="U662" s="35">
        <v>102.5</v>
      </c>
      <c r="V662" s="35">
        <v>102.5</v>
      </c>
      <c r="W662" s="35">
        <v>102.5</v>
      </c>
      <c r="X662" s="35">
        <v>102.5</v>
      </c>
      <c r="Y662" s="35">
        <v>102.5</v>
      </c>
      <c r="Z662" s="35">
        <v>102.5</v>
      </c>
      <c r="AA662" s="35">
        <v>102.5</v>
      </c>
      <c r="AB662" s="35">
        <v>102.5</v>
      </c>
      <c r="AC662" s="35">
        <v>102.5</v>
      </c>
      <c r="AD662" s="35">
        <v>102.5</v>
      </c>
      <c r="AE662" s="35">
        <v>105</v>
      </c>
      <c r="AF662" s="35">
        <v>105</v>
      </c>
      <c r="AG662" s="35">
        <v>107.7</v>
      </c>
      <c r="AH662" s="35">
        <v>107.7</v>
      </c>
      <c r="AI662" s="35">
        <v>107.7</v>
      </c>
      <c r="AJ662" s="35">
        <v>107.7</v>
      </c>
      <c r="AK662" s="35">
        <v>107.7</v>
      </c>
      <c r="AL662" s="35">
        <v>107.7</v>
      </c>
      <c r="AM662" s="35">
        <v>107.7</v>
      </c>
      <c r="AN662" s="35">
        <v>111</v>
      </c>
      <c r="AO662" s="35">
        <v>112.5</v>
      </c>
      <c r="AP662" s="35">
        <v>112.5</v>
      </c>
      <c r="AQ662" s="35">
        <v>120.1</v>
      </c>
      <c r="AR662" s="35">
        <v>120.1</v>
      </c>
      <c r="AS662" s="35">
        <v>120.1</v>
      </c>
      <c r="AT662" s="35">
        <v>120.1</v>
      </c>
      <c r="AU662" s="35">
        <v>120.1</v>
      </c>
      <c r="AV662" s="35">
        <v>120.1</v>
      </c>
      <c r="AW662" s="35">
        <v>120</v>
      </c>
      <c r="AX662" s="35">
        <v>119.9</v>
      </c>
      <c r="AY662" s="35">
        <v>120</v>
      </c>
      <c r="AZ662" s="35">
        <v>121</v>
      </c>
      <c r="BA662" s="35">
        <v>121</v>
      </c>
      <c r="BB662" s="35">
        <v>121</v>
      </c>
      <c r="BC662" s="35">
        <v>125.8</v>
      </c>
      <c r="BD662" s="35">
        <v>125.8</v>
      </c>
      <c r="BE662" s="35">
        <v>125.8</v>
      </c>
      <c r="BF662" s="35">
        <v>129.19999999999999</v>
      </c>
      <c r="BG662" s="35">
        <v>131.1</v>
      </c>
      <c r="BH662" s="35">
        <v>131.1</v>
      </c>
      <c r="BI662" s="35">
        <v>129.30000000000001</v>
      </c>
      <c r="BJ662" s="35">
        <v>111.9</v>
      </c>
      <c r="BK662" s="35">
        <v>111.1</v>
      </c>
      <c r="BL662" s="35">
        <v>114.7</v>
      </c>
      <c r="BM662" s="35">
        <v>114.1</v>
      </c>
      <c r="BN662" s="35">
        <v>115.2</v>
      </c>
      <c r="BO662" s="35">
        <v>121.3</v>
      </c>
      <c r="BP662" s="35">
        <v>140.1</v>
      </c>
      <c r="BQ662" s="35">
        <v>141.30000000000001</v>
      </c>
      <c r="BR662" s="35">
        <v>136.30000000000001</v>
      </c>
      <c r="BS662" s="35">
        <v>140.9</v>
      </c>
      <c r="BT662" s="35">
        <v>150.9</v>
      </c>
      <c r="BU662" s="35">
        <v>131.6</v>
      </c>
      <c r="BV662" s="35">
        <v>135.6</v>
      </c>
      <c r="BW662" s="35">
        <v>135.30000000000001</v>
      </c>
      <c r="BX662" s="35">
        <v>137</v>
      </c>
      <c r="BY662" s="35">
        <v>137.69999999999999</v>
      </c>
      <c r="BZ662" s="35">
        <v>124</v>
      </c>
      <c r="CA662" s="35">
        <v>127.8</v>
      </c>
      <c r="CB662" s="35">
        <v>127.8</v>
      </c>
      <c r="CC662" s="35">
        <v>124.2</v>
      </c>
      <c r="CD662" s="35">
        <v>126.4</v>
      </c>
      <c r="CE662" s="35">
        <v>129.69999999999999</v>
      </c>
      <c r="CF662" s="35">
        <v>131.4</v>
      </c>
      <c r="CG662" s="35">
        <v>132.19999999999999</v>
      </c>
      <c r="CH662" s="35">
        <v>133.6</v>
      </c>
      <c r="CI662" s="35">
        <v>134.4</v>
      </c>
      <c r="CJ662" s="35">
        <v>134.4</v>
      </c>
      <c r="CK662" s="35">
        <v>132.9</v>
      </c>
      <c r="CL662" s="35">
        <v>132.4</v>
      </c>
    </row>
    <row r="663" spans="1:90">
      <c r="A663" s="43" t="s">
        <v>1353</v>
      </c>
      <c r="B663" s="43" t="s">
        <v>1354</v>
      </c>
      <c r="C663" s="34">
        <v>3.8600000000000002E-2</v>
      </c>
      <c r="D663" s="35">
        <v>100.6</v>
      </c>
      <c r="E663" s="35">
        <v>100.6</v>
      </c>
      <c r="F663" s="35">
        <v>100.6</v>
      </c>
      <c r="G663" s="35">
        <v>108.3</v>
      </c>
      <c r="H663" s="35">
        <v>109</v>
      </c>
      <c r="I663" s="35">
        <v>109</v>
      </c>
      <c r="J663" s="35">
        <v>109</v>
      </c>
      <c r="K663" s="35">
        <v>109</v>
      </c>
      <c r="L663" s="35">
        <v>109.3</v>
      </c>
      <c r="M663" s="35">
        <v>109.7</v>
      </c>
      <c r="N663" s="35">
        <v>109.7</v>
      </c>
      <c r="O663" s="35">
        <v>109.7</v>
      </c>
      <c r="P663" s="35">
        <v>109.7</v>
      </c>
      <c r="Q663" s="35">
        <v>109.7</v>
      </c>
      <c r="R663" s="35">
        <v>109.7</v>
      </c>
      <c r="S663" s="35">
        <v>121.4</v>
      </c>
      <c r="T663" s="35">
        <v>128.4</v>
      </c>
      <c r="U663" s="35">
        <v>128.4</v>
      </c>
      <c r="V663" s="35">
        <v>129</v>
      </c>
      <c r="W663" s="35">
        <v>129.19999999999999</v>
      </c>
      <c r="X663" s="35">
        <v>129.19999999999999</v>
      </c>
      <c r="Y663" s="35">
        <v>129.69999999999999</v>
      </c>
      <c r="Z663" s="35">
        <v>129.69999999999999</v>
      </c>
      <c r="AA663" s="35">
        <v>129.69999999999999</v>
      </c>
      <c r="AB663" s="35">
        <v>129.80000000000001</v>
      </c>
      <c r="AC663" s="35">
        <v>130.30000000000001</v>
      </c>
      <c r="AD663" s="35">
        <v>130.30000000000001</v>
      </c>
      <c r="AE663" s="35">
        <v>138.6</v>
      </c>
      <c r="AF663" s="35">
        <v>138.6</v>
      </c>
      <c r="AG663" s="35">
        <v>142.6</v>
      </c>
      <c r="AH663" s="35">
        <v>142.6</v>
      </c>
      <c r="AI663" s="35">
        <v>142.80000000000001</v>
      </c>
      <c r="AJ663" s="35">
        <v>142.9</v>
      </c>
      <c r="AK663" s="35">
        <v>142.9</v>
      </c>
      <c r="AL663" s="35">
        <v>142.9</v>
      </c>
      <c r="AM663" s="35">
        <v>142.9</v>
      </c>
      <c r="AN663" s="35">
        <v>149.30000000000001</v>
      </c>
      <c r="AO663" s="35">
        <v>149.30000000000001</v>
      </c>
      <c r="AP663" s="35">
        <v>149.69999999999999</v>
      </c>
      <c r="AQ663" s="35">
        <v>150</v>
      </c>
      <c r="AR663" s="35">
        <v>150</v>
      </c>
      <c r="AS663" s="35">
        <v>150</v>
      </c>
      <c r="AT663" s="35">
        <v>150</v>
      </c>
      <c r="AU663" s="35">
        <v>150</v>
      </c>
      <c r="AV663" s="35">
        <v>150</v>
      </c>
      <c r="AW663" s="35">
        <v>150</v>
      </c>
      <c r="AX663" s="35">
        <v>150</v>
      </c>
      <c r="AY663" s="35">
        <v>150</v>
      </c>
      <c r="AZ663" s="35">
        <v>145.9</v>
      </c>
      <c r="BA663" s="35">
        <v>145.9</v>
      </c>
      <c r="BB663" s="35">
        <v>145.9</v>
      </c>
      <c r="BC663" s="35">
        <v>145.9</v>
      </c>
      <c r="BD663" s="35">
        <v>145.9</v>
      </c>
      <c r="BE663" s="35">
        <v>145.9</v>
      </c>
      <c r="BF663" s="35">
        <v>145.9</v>
      </c>
      <c r="BG663" s="35">
        <v>145.9</v>
      </c>
      <c r="BH663" s="35">
        <v>145.9</v>
      </c>
      <c r="BI663" s="35">
        <v>145.9</v>
      </c>
      <c r="BJ663" s="35">
        <v>145.9</v>
      </c>
      <c r="BK663" s="35">
        <v>145.9</v>
      </c>
      <c r="BL663" s="35">
        <v>145.9</v>
      </c>
      <c r="BM663" s="35">
        <v>145.9</v>
      </c>
      <c r="BN663" s="35">
        <v>145.9</v>
      </c>
      <c r="BO663" s="35">
        <v>145.9</v>
      </c>
      <c r="BP663" s="35">
        <v>145.9</v>
      </c>
      <c r="BQ663" s="35">
        <v>145.9</v>
      </c>
      <c r="BR663" s="35">
        <v>145.9</v>
      </c>
      <c r="BS663" s="35">
        <v>145.9</v>
      </c>
      <c r="BT663" s="35">
        <v>145.9</v>
      </c>
      <c r="BU663" s="35">
        <v>145.9</v>
      </c>
      <c r="BV663" s="35">
        <v>145.9</v>
      </c>
      <c r="BW663" s="35">
        <v>145.9</v>
      </c>
      <c r="BX663" s="35">
        <v>147.5</v>
      </c>
      <c r="BY663" s="35">
        <v>147.5</v>
      </c>
      <c r="BZ663" s="35">
        <v>147.5</v>
      </c>
      <c r="CA663" s="35">
        <v>147.5</v>
      </c>
      <c r="CB663" s="35">
        <v>147.5</v>
      </c>
      <c r="CC663" s="35">
        <v>147.5</v>
      </c>
      <c r="CD663" s="35">
        <v>147.5</v>
      </c>
      <c r="CE663" s="35">
        <v>147.5</v>
      </c>
      <c r="CF663" s="35">
        <v>147.5</v>
      </c>
      <c r="CG663" s="35">
        <v>147.5</v>
      </c>
      <c r="CH663" s="35">
        <v>147.5</v>
      </c>
      <c r="CI663" s="35">
        <v>147.5</v>
      </c>
      <c r="CJ663" s="35">
        <v>147.5</v>
      </c>
      <c r="CK663" s="35">
        <v>147.5</v>
      </c>
      <c r="CL663" s="35">
        <v>147.69999999999999</v>
      </c>
    </row>
    <row r="664" spans="1:90">
      <c r="A664" s="43" t="s">
        <v>1355</v>
      </c>
      <c r="B664" s="43" t="s">
        <v>1356</v>
      </c>
      <c r="C664" s="34">
        <v>8.2250000000000004E-2</v>
      </c>
      <c r="D664" s="35">
        <v>100.6</v>
      </c>
      <c r="E664" s="35">
        <v>100.6</v>
      </c>
      <c r="F664" s="35">
        <v>101</v>
      </c>
      <c r="G664" s="35">
        <v>107.8</v>
      </c>
      <c r="H664" s="35">
        <v>108.3</v>
      </c>
      <c r="I664" s="35">
        <v>109.9</v>
      </c>
      <c r="J664" s="35">
        <v>112.5</v>
      </c>
      <c r="K664" s="35">
        <v>116.5</v>
      </c>
      <c r="L664" s="35">
        <v>116.5</v>
      </c>
      <c r="M664" s="35">
        <v>116.5</v>
      </c>
      <c r="N664" s="35">
        <v>116.5</v>
      </c>
      <c r="O664" s="35">
        <v>116.5</v>
      </c>
      <c r="P664" s="35">
        <v>117.3</v>
      </c>
      <c r="Q664" s="35">
        <v>117.3</v>
      </c>
      <c r="R664" s="35">
        <v>117.3</v>
      </c>
      <c r="S664" s="35">
        <v>116.8</v>
      </c>
      <c r="T664" s="35">
        <v>114.1</v>
      </c>
      <c r="U664" s="35">
        <v>114.1</v>
      </c>
      <c r="V664" s="35">
        <v>114.1</v>
      </c>
      <c r="W664" s="35">
        <v>114.8</v>
      </c>
      <c r="X664" s="35">
        <v>114.8</v>
      </c>
      <c r="Y664" s="35">
        <v>114.8</v>
      </c>
      <c r="Z664" s="35">
        <v>111</v>
      </c>
      <c r="AA664" s="35">
        <v>109.8</v>
      </c>
      <c r="AB664" s="35">
        <v>109.8</v>
      </c>
      <c r="AC664" s="35">
        <v>109.8</v>
      </c>
      <c r="AD664" s="35">
        <v>109.9</v>
      </c>
      <c r="AE664" s="35">
        <v>111.9</v>
      </c>
      <c r="AF664" s="35">
        <v>110.8</v>
      </c>
      <c r="AG664" s="35">
        <v>111.3</v>
      </c>
      <c r="AH664" s="35">
        <v>111.3</v>
      </c>
      <c r="AI664" s="35">
        <v>111.3</v>
      </c>
      <c r="AJ664" s="35">
        <v>111.3</v>
      </c>
      <c r="AK664" s="35">
        <v>111.3</v>
      </c>
      <c r="AL664" s="35">
        <v>111.3</v>
      </c>
      <c r="AM664" s="35">
        <v>113</v>
      </c>
      <c r="AN664" s="35">
        <v>111.6</v>
      </c>
      <c r="AO664" s="35">
        <v>111.6</v>
      </c>
      <c r="AP664" s="35">
        <v>111.9</v>
      </c>
      <c r="AQ664" s="35">
        <v>111.8</v>
      </c>
      <c r="AR664" s="35">
        <v>111.8</v>
      </c>
      <c r="AS664" s="35">
        <v>111.8</v>
      </c>
      <c r="AT664" s="35">
        <v>111.8</v>
      </c>
      <c r="AU664" s="35">
        <v>111.8</v>
      </c>
      <c r="AV664" s="35">
        <v>111.8</v>
      </c>
      <c r="AW664" s="35">
        <v>111.8</v>
      </c>
      <c r="AX664" s="35">
        <v>111.8</v>
      </c>
      <c r="AY664" s="35">
        <v>112.7</v>
      </c>
      <c r="AZ664" s="35">
        <v>112.1</v>
      </c>
      <c r="BA664" s="35">
        <v>112.1</v>
      </c>
      <c r="BB664" s="35">
        <v>116.7</v>
      </c>
      <c r="BC664" s="35">
        <v>119.1</v>
      </c>
      <c r="BD664" s="35">
        <v>119.1</v>
      </c>
      <c r="BE664" s="35">
        <v>119.1</v>
      </c>
      <c r="BF664" s="35">
        <v>119.1</v>
      </c>
      <c r="BG664" s="35">
        <v>119.1</v>
      </c>
      <c r="BH664" s="35">
        <v>119.1</v>
      </c>
      <c r="BI664" s="35">
        <v>119.1</v>
      </c>
      <c r="BJ664" s="35">
        <v>119.6</v>
      </c>
      <c r="BK664" s="35">
        <v>121.1</v>
      </c>
      <c r="BL664" s="35">
        <v>121.1</v>
      </c>
      <c r="BM664" s="35">
        <v>121.4</v>
      </c>
      <c r="BN664" s="35">
        <v>122.4</v>
      </c>
      <c r="BO664" s="35">
        <v>134.9</v>
      </c>
      <c r="BP664" s="35">
        <v>135.80000000000001</v>
      </c>
      <c r="BQ664" s="35">
        <v>134.9</v>
      </c>
      <c r="BR664" s="35">
        <v>134.9</v>
      </c>
      <c r="BS664" s="35">
        <v>134.9</v>
      </c>
      <c r="BT664" s="35">
        <v>134.9</v>
      </c>
      <c r="BU664" s="35">
        <v>134.9</v>
      </c>
      <c r="BV664" s="35">
        <v>134.9</v>
      </c>
      <c r="BW664" s="35">
        <v>134.9</v>
      </c>
      <c r="BX664" s="35">
        <v>134.9</v>
      </c>
      <c r="BY664" s="35">
        <v>134.9</v>
      </c>
      <c r="BZ664" s="35">
        <v>134.9</v>
      </c>
      <c r="CA664" s="35">
        <v>134</v>
      </c>
      <c r="CB664" s="35">
        <v>134</v>
      </c>
      <c r="CC664" s="35">
        <v>134</v>
      </c>
      <c r="CD664" s="35">
        <v>134</v>
      </c>
      <c r="CE664" s="35">
        <v>134</v>
      </c>
      <c r="CF664" s="35">
        <v>133.69999999999999</v>
      </c>
      <c r="CG664" s="35">
        <v>134</v>
      </c>
      <c r="CH664" s="35">
        <v>134</v>
      </c>
      <c r="CI664" s="35">
        <v>134</v>
      </c>
      <c r="CJ664" s="35">
        <v>134</v>
      </c>
      <c r="CK664" s="35">
        <v>134</v>
      </c>
      <c r="CL664" s="35">
        <v>134.30000000000001</v>
      </c>
    </row>
    <row r="665" spans="1:90">
      <c r="A665" s="43" t="s">
        <v>1357</v>
      </c>
      <c r="B665" s="43" t="s">
        <v>1358</v>
      </c>
      <c r="C665" s="34">
        <v>5.638E-2</v>
      </c>
      <c r="D665" s="35">
        <v>101.2</v>
      </c>
      <c r="E665" s="35">
        <v>101.2</v>
      </c>
      <c r="F665" s="35">
        <v>101.2</v>
      </c>
      <c r="G665" s="35">
        <v>102.3</v>
      </c>
      <c r="H665" s="35">
        <v>102.3</v>
      </c>
      <c r="I665" s="35">
        <v>102.7</v>
      </c>
      <c r="J665" s="35">
        <v>102.7</v>
      </c>
      <c r="K665" s="35">
        <v>102.7</v>
      </c>
      <c r="L665" s="35">
        <v>102.7</v>
      </c>
      <c r="M665" s="35">
        <v>102.7</v>
      </c>
      <c r="N665" s="35">
        <v>102.7</v>
      </c>
      <c r="O665" s="35">
        <v>102.7</v>
      </c>
      <c r="P665" s="35">
        <v>102.7</v>
      </c>
      <c r="Q665" s="35">
        <v>102.7</v>
      </c>
      <c r="R665" s="35">
        <v>102.7</v>
      </c>
      <c r="S665" s="35">
        <v>113.8</v>
      </c>
      <c r="T665" s="35">
        <v>113.8</v>
      </c>
      <c r="U665" s="35">
        <v>113.8</v>
      </c>
      <c r="V665" s="35">
        <v>113.8</v>
      </c>
      <c r="W665" s="35">
        <v>113.8</v>
      </c>
      <c r="X665" s="35">
        <v>113.8</v>
      </c>
      <c r="Y665" s="35">
        <v>113.8</v>
      </c>
      <c r="Z665" s="35">
        <v>113.8</v>
      </c>
      <c r="AA665" s="35">
        <v>113.8</v>
      </c>
      <c r="AB665" s="35">
        <v>113.8</v>
      </c>
      <c r="AC665" s="35">
        <v>113.8</v>
      </c>
      <c r="AD665" s="35">
        <v>120</v>
      </c>
      <c r="AE665" s="35">
        <v>119.7</v>
      </c>
      <c r="AF665" s="35">
        <v>119.7</v>
      </c>
      <c r="AG665" s="35">
        <v>119.7</v>
      </c>
      <c r="AH665" s="35">
        <v>119.7</v>
      </c>
      <c r="AI665" s="35">
        <v>119.7</v>
      </c>
      <c r="AJ665" s="35">
        <v>119.7</v>
      </c>
      <c r="AK665" s="35">
        <v>119.7</v>
      </c>
      <c r="AL665" s="35">
        <v>119.7</v>
      </c>
      <c r="AM665" s="35">
        <v>119.7</v>
      </c>
      <c r="AN665" s="35">
        <v>119.7</v>
      </c>
      <c r="AO665" s="35">
        <v>119.7</v>
      </c>
      <c r="AP665" s="35">
        <v>119.7</v>
      </c>
      <c r="AQ665" s="35">
        <v>119.7</v>
      </c>
      <c r="AR665" s="35">
        <v>129.30000000000001</v>
      </c>
      <c r="AS665" s="35">
        <v>129.30000000000001</v>
      </c>
      <c r="AT665" s="35">
        <v>128.6</v>
      </c>
      <c r="AU665" s="35">
        <v>128.6</v>
      </c>
      <c r="AV665" s="35">
        <v>128.6</v>
      </c>
      <c r="AW665" s="35">
        <v>128.6</v>
      </c>
      <c r="AX665" s="35">
        <v>128.6</v>
      </c>
      <c r="AY665" s="35">
        <v>127.8</v>
      </c>
      <c r="AZ665" s="35">
        <v>128.19999999999999</v>
      </c>
      <c r="BA665" s="35">
        <v>129.5</v>
      </c>
      <c r="BB665" s="35">
        <v>129.19999999999999</v>
      </c>
      <c r="BC665" s="35">
        <v>129.19999999999999</v>
      </c>
      <c r="BD665" s="35">
        <v>129.19999999999999</v>
      </c>
      <c r="BE665" s="35">
        <v>128.19999999999999</v>
      </c>
      <c r="BF665" s="35">
        <v>128.19999999999999</v>
      </c>
      <c r="BG665" s="35">
        <v>128.19999999999999</v>
      </c>
      <c r="BH665" s="35">
        <v>128.19999999999999</v>
      </c>
      <c r="BI665" s="35">
        <v>129.1</v>
      </c>
      <c r="BJ665" s="35">
        <v>129.69999999999999</v>
      </c>
      <c r="BK665" s="35">
        <v>129.69999999999999</v>
      </c>
      <c r="BL665" s="35">
        <v>129.6</v>
      </c>
      <c r="BM665" s="35">
        <v>126.8</v>
      </c>
      <c r="BN665" s="35">
        <v>129.1</v>
      </c>
      <c r="BO665" s="35">
        <v>128.5</v>
      </c>
      <c r="BP665" s="35">
        <v>129.4</v>
      </c>
      <c r="BQ665" s="35">
        <v>129.4</v>
      </c>
      <c r="BR665" s="35">
        <v>130.19999999999999</v>
      </c>
      <c r="BS665" s="35">
        <v>130.19999999999999</v>
      </c>
      <c r="BT665" s="35">
        <v>130.19999999999999</v>
      </c>
      <c r="BU665" s="35">
        <v>130.19999999999999</v>
      </c>
      <c r="BV665" s="35">
        <v>130.19999999999999</v>
      </c>
      <c r="BW665" s="35">
        <v>130.30000000000001</v>
      </c>
      <c r="BX665" s="35">
        <v>131.1</v>
      </c>
      <c r="BY665" s="35">
        <v>131.1</v>
      </c>
      <c r="BZ665" s="35">
        <v>131.4</v>
      </c>
      <c r="CA665" s="35">
        <v>131.4</v>
      </c>
      <c r="CB665" s="35">
        <v>131.4</v>
      </c>
      <c r="CC665" s="35">
        <v>132.4</v>
      </c>
      <c r="CD665" s="35">
        <v>133</v>
      </c>
      <c r="CE665" s="35">
        <v>138.5</v>
      </c>
      <c r="CF665" s="35">
        <v>138.5</v>
      </c>
      <c r="CG665" s="35">
        <v>138.5</v>
      </c>
      <c r="CH665" s="35">
        <v>138.5</v>
      </c>
      <c r="CI665" s="35">
        <v>138.5</v>
      </c>
      <c r="CJ665" s="35">
        <v>138.5</v>
      </c>
      <c r="CK665" s="35">
        <v>138.5</v>
      </c>
      <c r="CL665" s="35">
        <v>137.30000000000001</v>
      </c>
    </row>
    <row r="666" spans="1:90">
      <c r="A666" s="43" t="s">
        <v>1359</v>
      </c>
      <c r="B666" s="43" t="s">
        <v>1360</v>
      </c>
      <c r="C666" s="34">
        <v>0.17774000000000001</v>
      </c>
      <c r="D666" s="35">
        <v>100.8</v>
      </c>
      <c r="E666" s="35">
        <v>99.6</v>
      </c>
      <c r="F666" s="35">
        <v>100.4</v>
      </c>
      <c r="G666" s="35">
        <v>106.6</v>
      </c>
      <c r="H666" s="35">
        <v>107.3</v>
      </c>
      <c r="I666" s="35">
        <v>106.2</v>
      </c>
      <c r="J666" s="35">
        <v>107.3</v>
      </c>
      <c r="K666" s="35">
        <v>107.3</v>
      </c>
      <c r="L666" s="35">
        <v>107.8</v>
      </c>
      <c r="M666" s="35">
        <v>108.2</v>
      </c>
      <c r="N666" s="35">
        <v>108.2</v>
      </c>
      <c r="O666" s="35">
        <v>108.1</v>
      </c>
      <c r="P666" s="35">
        <v>108.8</v>
      </c>
      <c r="Q666" s="35">
        <v>108</v>
      </c>
      <c r="R666" s="35">
        <v>107.4</v>
      </c>
      <c r="S666" s="35">
        <v>106.7</v>
      </c>
      <c r="T666" s="35">
        <v>109.8</v>
      </c>
      <c r="U666" s="35">
        <v>110.1</v>
      </c>
      <c r="V666" s="35">
        <v>111.7</v>
      </c>
      <c r="W666" s="35">
        <v>111.1</v>
      </c>
      <c r="X666" s="35">
        <v>113.2</v>
      </c>
      <c r="Y666" s="35">
        <v>114.1</v>
      </c>
      <c r="Z666" s="35">
        <v>113.8</v>
      </c>
      <c r="AA666" s="35">
        <v>112.4</v>
      </c>
      <c r="AB666" s="35">
        <v>113.7</v>
      </c>
      <c r="AC666" s="35">
        <v>113.4</v>
      </c>
      <c r="AD666" s="35">
        <v>114.2</v>
      </c>
      <c r="AE666" s="35">
        <v>115.5</v>
      </c>
      <c r="AF666" s="35">
        <v>118</v>
      </c>
      <c r="AG666" s="35">
        <v>117.9</v>
      </c>
      <c r="AH666" s="35">
        <v>117.9</v>
      </c>
      <c r="AI666" s="35">
        <v>118.7</v>
      </c>
      <c r="AJ666" s="35">
        <v>119.6</v>
      </c>
      <c r="AK666" s="35">
        <v>120</v>
      </c>
      <c r="AL666" s="35">
        <v>120.2</v>
      </c>
      <c r="AM666" s="35">
        <v>120.6</v>
      </c>
      <c r="AN666" s="35">
        <v>120.6</v>
      </c>
      <c r="AO666" s="35">
        <v>119.2</v>
      </c>
      <c r="AP666" s="35">
        <v>127.7</v>
      </c>
      <c r="AQ666" s="35">
        <v>128.1</v>
      </c>
      <c r="AR666" s="35">
        <v>129.30000000000001</v>
      </c>
      <c r="AS666" s="35">
        <v>130.30000000000001</v>
      </c>
      <c r="AT666" s="35">
        <v>130.30000000000001</v>
      </c>
      <c r="AU666" s="35">
        <v>130.30000000000001</v>
      </c>
      <c r="AV666" s="35">
        <v>130.30000000000001</v>
      </c>
      <c r="AW666" s="35">
        <v>130.30000000000001</v>
      </c>
      <c r="AX666" s="35">
        <v>130.30000000000001</v>
      </c>
      <c r="AY666" s="35">
        <v>129.4</v>
      </c>
      <c r="AZ666" s="35">
        <v>142.4</v>
      </c>
      <c r="BA666" s="35">
        <v>140.19999999999999</v>
      </c>
      <c r="BB666" s="35">
        <v>142.5</v>
      </c>
      <c r="BC666" s="35">
        <v>139</v>
      </c>
      <c r="BD666" s="35">
        <v>138</v>
      </c>
      <c r="BE666" s="35">
        <v>138.80000000000001</v>
      </c>
      <c r="BF666" s="35">
        <v>140.4</v>
      </c>
      <c r="BG666" s="35">
        <v>139.80000000000001</v>
      </c>
      <c r="BH666" s="35">
        <v>142.69999999999999</v>
      </c>
      <c r="BI666" s="35">
        <v>142.5</v>
      </c>
      <c r="BJ666" s="35">
        <v>140.5</v>
      </c>
      <c r="BK666" s="35">
        <v>142</v>
      </c>
      <c r="BL666" s="35">
        <v>134.5</v>
      </c>
      <c r="BM666" s="35">
        <v>132.4</v>
      </c>
      <c r="BN666" s="35">
        <v>134.69999999999999</v>
      </c>
      <c r="BO666" s="35">
        <v>146.80000000000001</v>
      </c>
      <c r="BP666" s="35">
        <v>140.1</v>
      </c>
      <c r="BQ666" s="35">
        <v>140.19999999999999</v>
      </c>
      <c r="BR666" s="35">
        <v>143.69999999999999</v>
      </c>
      <c r="BS666" s="35">
        <v>141.6</v>
      </c>
      <c r="BT666" s="35">
        <v>140.9</v>
      </c>
      <c r="BU666" s="35">
        <v>141.4</v>
      </c>
      <c r="BV666" s="35">
        <v>141.19999999999999</v>
      </c>
      <c r="BW666" s="35">
        <v>142.4</v>
      </c>
      <c r="BX666" s="35">
        <v>142.80000000000001</v>
      </c>
      <c r="BY666" s="35">
        <v>143.30000000000001</v>
      </c>
      <c r="BZ666" s="35">
        <v>142.9</v>
      </c>
      <c r="CA666" s="35">
        <v>142.19999999999999</v>
      </c>
      <c r="CB666" s="35">
        <v>147.19999999999999</v>
      </c>
      <c r="CC666" s="35">
        <v>148</v>
      </c>
      <c r="CD666" s="35">
        <v>144.6</v>
      </c>
      <c r="CE666" s="35">
        <v>148.5</v>
      </c>
      <c r="CF666" s="35">
        <v>146</v>
      </c>
      <c r="CG666" s="35">
        <v>145.69999999999999</v>
      </c>
      <c r="CH666" s="35">
        <v>146.69999999999999</v>
      </c>
      <c r="CI666" s="35">
        <v>146.69999999999999</v>
      </c>
      <c r="CJ666" s="35">
        <v>146.69999999999999</v>
      </c>
      <c r="CK666" s="35">
        <v>150.5</v>
      </c>
      <c r="CL666" s="35">
        <v>150.6</v>
      </c>
    </row>
    <row r="667" spans="1:90">
      <c r="A667" s="43" t="s">
        <v>1361</v>
      </c>
      <c r="B667" s="43" t="s">
        <v>1362</v>
      </c>
      <c r="C667" s="34">
        <v>0.10241</v>
      </c>
      <c r="D667" s="35">
        <v>100.5</v>
      </c>
      <c r="E667" s="35">
        <v>100.5</v>
      </c>
      <c r="F667" s="35">
        <v>100.5</v>
      </c>
      <c r="G667" s="35">
        <v>101.3</v>
      </c>
      <c r="H667" s="35">
        <v>102.1</v>
      </c>
      <c r="I667" s="35">
        <v>102.1</v>
      </c>
      <c r="J667" s="35">
        <v>102.1</v>
      </c>
      <c r="K667" s="35">
        <v>102.3</v>
      </c>
      <c r="L667" s="35">
        <v>102.3</v>
      </c>
      <c r="M667" s="35">
        <v>102.3</v>
      </c>
      <c r="N667" s="35">
        <v>102.3</v>
      </c>
      <c r="O667" s="35">
        <v>102.4</v>
      </c>
      <c r="P667" s="35">
        <v>103.9</v>
      </c>
      <c r="Q667" s="35">
        <v>103.9</v>
      </c>
      <c r="R667" s="35">
        <v>103.9</v>
      </c>
      <c r="S667" s="35">
        <v>103.8</v>
      </c>
      <c r="T667" s="35">
        <v>105.3</v>
      </c>
      <c r="U667" s="35">
        <v>105.9</v>
      </c>
      <c r="V667" s="35">
        <v>106.1</v>
      </c>
      <c r="W667" s="35">
        <v>105.8</v>
      </c>
      <c r="X667" s="35">
        <v>105.8</v>
      </c>
      <c r="Y667" s="35">
        <v>105.8</v>
      </c>
      <c r="Z667" s="35">
        <v>105.8</v>
      </c>
      <c r="AA667" s="35">
        <v>105.9</v>
      </c>
      <c r="AB667" s="35">
        <v>107.6</v>
      </c>
      <c r="AC667" s="35">
        <v>107.6</v>
      </c>
      <c r="AD667" s="35">
        <v>107.6</v>
      </c>
      <c r="AE667" s="35">
        <v>110.3</v>
      </c>
      <c r="AF667" s="35">
        <v>110.3</v>
      </c>
      <c r="AG667" s="35">
        <v>110</v>
      </c>
      <c r="AH667" s="35">
        <v>110</v>
      </c>
      <c r="AI667" s="35">
        <v>111.4</v>
      </c>
      <c r="AJ667" s="35">
        <v>111.8</v>
      </c>
      <c r="AK667" s="35">
        <v>111.8</v>
      </c>
      <c r="AL667" s="35">
        <v>112.6</v>
      </c>
      <c r="AM667" s="35">
        <v>113.2</v>
      </c>
      <c r="AN667" s="35">
        <v>115.5</v>
      </c>
      <c r="AO667" s="35">
        <v>117</v>
      </c>
      <c r="AP667" s="35">
        <v>117.1</v>
      </c>
      <c r="AQ667" s="35">
        <v>119.7</v>
      </c>
      <c r="AR667" s="35">
        <v>120.8</v>
      </c>
      <c r="AS667" s="35">
        <v>122.4</v>
      </c>
      <c r="AT667" s="35">
        <v>122.5</v>
      </c>
      <c r="AU667" s="35">
        <v>122.5</v>
      </c>
      <c r="AV667" s="35">
        <v>122.5</v>
      </c>
      <c r="AW667" s="35">
        <v>122.5</v>
      </c>
      <c r="AX667" s="35">
        <v>122.4</v>
      </c>
      <c r="AY667" s="35">
        <v>122.9</v>
      </c>
      <c r="AZ667" s="35">
        <v>127.1</v>
      </c>
      <c r="BA667" s="35">
        <v>127.1</v>
      </c>
      <c r="BB667" s="35">
        <v>127.1</v>
      </c>
      <c r="BC667" s="35">
        <v>127.1</v>
      </c>
      <c r="BD667" s="35">
        <v>126.6</v>
      </c>
      <c r="BE667" s="35">
        <v>126.7</v>
      </c>
      <c r="BF667" s="35">
        <v>126.7</v>
      </c>
      <c r="BG667" s="35">
        <v>126.7</v>
      </c>
      <c r="BH667" s="35">
        <v>126.9</v>
      </c>
      <c r="BI667" s="35">
        <v>127.9</v>
      </c>
      <c r="BJ667" s="35">
        <v>128.9</v>
      </c>
      <c r="BK667" s="35">
        <v>129.1</v>
      </c>
      <c r="BL667" s="35">
        <v>129.5</v>
      </c>
      <c r="BM667" s="35">
        <v>132.1</v>
      </c>
      <c r="BN667" s="35">
        <v>138.30000000000001</v>
      </c>
      <c r="BO667" s="35">
        <v>138.30000000000001</v>
      </c>
      <c r="BP667" s="35">
        <v>138.1</v>
      </c>
      <c r="BQ667" s="35">
        <v>137.5</v>
      </c>
      <c r="BR667" s="35">
        <v>137.19999999999999</v>
      </c>
      <c r="BS667" s="35">
        <v>137.5</v>
      </c>
      <c r="BT667" s="35">
        <v>137.5</v>
      </c>
      <c r="BU667" s="35">
        <v>137.5</v>
      </c>
      <c r="BV667" s="35">
        <v>137.5</v>
      </c>
      <c r="BW667" s="35">
        <v>138.19999999999999</v>
      </c>
      <c r="BX667" s="35">
        <v>138.5</v>
      </c>
      <c r="BY667" s="35">
        <v>138.9</v>
      </c>
      <c r="BZ667" s="35">
        <v>138.9</v>
      </c>
      <c r="CA667" s="35">
        <v>137.5</v>
      </c>
      <c r="CB667" s="35">
        <v>135.1</v>
      </c>
      <c r="CC667" s="35">
        <v>132.69999999999999</v>
      </c>
      <c r="CD667" s="35">
        <v>136.80000000000001</v>
      </c>
      <c r="CE667" s="35">
        <v>137.1</v>
      </c>
      <c r="CF667" s="35">
        <v>137.1</v>
      </c>
      <c r="CG667" s="35">
        <v>137.30000000000001</v>
      </c>
      <c r="CH667" s="35">
        <v>137.6</v>
      </c>
      <c r="CI667" s="35">
        <v>137.6</v>
      </c>
      <c r="CJ667" s="35">
        <v>139</v>
      </c>
      <c r="CK667" s="35">
        <v>139.5</v>
      </c>
      <c r="CL667" s="35">
        <v>140</v>
      </c>
    </row>
    <row r="668" spans="1:90">
      <c r="A668" s="43" t="s">
        <v>1363</v>
      </c>
      <c r="B668" s="43" t="s">
        <v>1364</v>
      </c>
      <c r="C668" s="34">
        <v>6.4900000000000001E-3</v>
      </c>
      <c r="D668" s="35">
        <v>101.2</v>
      </c>
      <c r="E668" s="35">
        <v>101.2</v>
      </c>
      <c r="F668" s="35">
        <v>101.2</v>
      </c>
      <c r="G668" s="35">
        <v>99.2</v>
      </c>
      <c r="H668" s="35">
        <v>99.2</v>
      </c>
      <c r="I668" s="35">
        <v>99.2</v>
      </c>
      <c r="J668" s="35">
        <v>99.2</v>
      </c>
      <c r="K668" s="35">
        <v>99.2</v>
      </c>
      <c r="L668" s="35">
        <v>99.2</v>
      </c>
      <c r="M668" s="35">
        <v>99.2</v>
      </c>
      <c r="N668" s="35">
        <v>99.2</v>
      </c>
      <c r="O668" s="35">
        <v>99.2</v>
      </c>
      <c r="P668" s="35">
        <v>103.1</v>
      </c>
      <c r="Q668" s="35">
        <v>103.1</v>
      </c>
      <c r="R668" s="35">
        <v>103.1</v>
      </c>
      <c r="S668" s="35">
        <v>103.3</v>
      </c>
      <c r="T668" s="35">
        <v>103.3</v>
      </c>
      <c r="U668" s="35">
        <v>103.3</v>
      </c>
      <c r="V668" s="35">
        <v>103.4</v>
      </c>
      <c r="W668" s="35">
        <v>103.5</v>
      </c>
      <c r="X668" s="35">
        <v>103.5</v>
      </c>
      <c r="Y668" s="35">
        <v>103.5</v>
      </c>
      <c r="Z668" s="35">
        <v>103.5</v>
      </c>
      <c r="AA668" s="35">
        <v>103.5</v>
      </c>
      <c r="AB668" s="35">
        <v>103.5</v>
      </c>
      <c r="AC668" s="35">
        <v>103.5</v>
      </c>
      <c r="AD668" s="35">
        <v>103.5</v>
      </c>
      <c r="AE668" s="35">
        <v>108.9</v>
      </c>
      <c r="AF668" s="35">
        <v>108.9</v>
      </c>
      <c r="AG668" s="35">
        <v>108.9</v>
      </c>
      <c r="AH668" s="35">
        <v>108.9</v>
      </c>
      <c r="AI668" s="35">
        <v>108.9</v>
      </c>
      <c r="AJ668" s="35">
        <v>108.9</v>
      </c>
      <c r="AK668" s="35">
        <v>108.9</v>
      </c>
      <c r="AL668" s="35">
        <v>108.9</v>
      </c>
      <c r="AM668" s="35">
        <v>108.9</v>
      </c>
      <c r="AN668" s="35">
        <v>108.9</v>
      </c>
      <c r="AO668" s="35">
        <v>108.9</v>
      </c>
      <c r="AP668" s="35">
        <v>110.6</v>
      </c>
      <c r="AQ668" s="35">
        <v>110.6</v>
      </c>
      <c r="AR668" s="35">
        <v>110.6</v>
      </c>
      <c r="AS668" s="35">
        <v>110.6</v>
      </c>
      <c r="AT668" s="35">
        <v>110.6</v>
      </c>
      <c r="AU668" s="35">
        <v>110.6</v>
      </c>
      <c r="AV668" s="35">
        <v>110.6</v>
      </c>
      <c r="AW668" s="35">
        <v>110.6</v>
      </c>
      <c r="AX668" s="35">
        <v>110.6</v>
      </c>
      <c r="AY668" s="35">
        <v>110.6</v>
      </c>
      <c r="AZ668" s="35">
        <v>110.6</v>
      </c>
      <c r="BA668" s="35">
        <v>110.6</v>
      </c>
      <c r="BB668" s="35">
        <v>110.6</v>
      </c>
      <c r="BC668" s="35">
        <v>110.6</v>
      </c>
      <c r="BD668" s="35">
        <v>110.6</v>
      </c>
      <c r="BE668" s="35">
        <v>110.6</v>
      </c>
      <c r="BF668" s="35">
        <v>110.6</v>
      </c>
      <c r="BG668" s="35">
        <v>110.9</v>
      </c>
      <c r="BH668" s="35">
        <v>112.3</v>
      </c>
      <c r="BI668" s="35">
        <v>113.1</v>
      </c>
      <c r="BJ668" s="35">
        <v>113.1</v>
      </c>
      <c r="BK668" s="35">
        <v>113.1</v>
      </c>
      <c r="BL668" s="35">
        <v>113.1</v>
      </c>
      <c r="BM668" s="35">
        <v>113.1</v>
      </c>
      <c r="BN668" s="35">
        <v>113.1</v>
      </c>
      <c r="BO668" s="35">
        <v>113.1</v>
      </c>
      <c r="BP668" s="35">
        <v>113.1</v>
      </c>
      <c r="BQ668" s="35">
        <v>113.1</v>
      </c>
      <c r="BR668" s="35">
        <v>115.9</v>
      </c>
      <c r="BS668" s="35">
        <v>117.8</v>
      </c>
      <c r="BT668" s="35">
        <v>117.8</v>
      </c>
      <c r="BU668" s="35">
        <v>117.8</v>
      </c>
      <c r="BV668" s="35">
        <v>117.8</v>
      </c>
      <c r="BW668" s="35">
        <v>117.8</v>
      </c>
      <c r="BX668" s="35">
        <v>117.8</v>
      </c>
      <c r="BY668" s="35">
        <v>121.2</v>
      </c>
      <c r="BZ668" s="35">
        <v>121.2</v>
      </c>
      <c r="CA668" s="35">
        <v>123.8</v>
      </c>
      <c r="CB668" s="35">
        <v>123.8</v>
      </c>
      <c r="CC668" s="35">
        <v>123.8</v>
      </c>
      <c r="CD668" s="35">
        <v>123.8</v>
      </c>
      <c r="CE668" s="35">
        <v>123.8</v>
      </c>
      <c r="CF668" s="35">
        <v>123.8</v>
      </c>
      <c r="CG668" s="35">
        <v>125.7</v>
      </c>
      <c r="CH668" s="35">
        <v>125.7</v>
      </c>
      <c r="CI668" s="35">
        <v>125.7</v>
      </c>
      <c r="CJ668" s="35">
        <v>125.7</v>
      </c>
      <c r="CK668" s="35">
        <v>125.7</v>
      </c>
      <c r="CL668" s="35">
        <v>125.9</v>
      </c>
    </row>
    <row r="669" spans="1:90">
      <c r="A669" s="43" t="s">
        <v>1365</v>
      </c>
      <c r="B669" s="43" t="s">
        <v>1366</v>
      </c>
      <c r="C669" s="34">
        <v>8.097E-2</v>
      </c>
      <c r="D669" s="35">
        <v>104.1</v>
      </c>
      <c r="E669" s="35">
        <v>98</v>
      </c>
      <c r="F669" s="35">
        <v>98</v>
      </c>
      <c r="G669" s="35">
        <v>104.4</v>
      </c>
      <c r="H669" s="35">
        <v>104.4</v>
      </c>
      <c r="I669" s="35">
        <v>104.4</v>
      </c>
      <c r="J669" s="35">
        <v>104.4</v>
      </c>
      <c r="K669" s="35">
        <v>110.1</v>
      </c>
      <c r="L669" s="35">
        <v>110.1</v>
      </c>
      <c r="M669" s="35">
        <v>101.3</v>
      </c>
      <c r="N669" s="35">
        <v>105.6</v>
      </c>
      <c r="O669" s="35">
        <v>105.6</v>
      </c>
      <c r="P669" s="35">
        <v>105.6</v>
      </c>
      <c r="Q669" s="35">
        <v>105.6</v>
      </c>
      <c r="R669" s="35">
        <v>105.6</v>
      </c>
      <c r="S669" s="35">
        <v>118.2</v>
      </c>
      <c r="T669" s="35">
        <v>118.2</v>
      </c>
      <c r="U669" s="35">
        <v>118.2</v>
      </c>
      <c r="V669" s="35">
        <v>118.2</v>
      </c>
      <c r="W669" s="35">
        <v>117.3</v>
      </c>
      <c r="X669" s="35">
        <v>117.3</v>
      </c>
      <c r="Y669" s="35">
        <v>117.7</v>
      </c>
      <c r="Z669" s="35">
        <v>117.7</v>
      </c>
      <c r="AA669" s="35">
        <v>117.7</v>
      </c>
      <c r="AB669" s="35">
        <v>118.6</v>
      </c>
      <c r="AC669" s="35">
        <v>118.6</v>
      </c>
      <c r="AD669" s="35">
        <v>117.3</v>
      </c>
      <c r="AE669" s="35">
        <v>135.5</v>
      </c>
      <c r="AF669" s="35">
        <v>135.5</v>
      </c>
      <c r="AG669" s="35">
        <v>135.5</v>
      </c>
      <c r="AH669" s="35">
        <v>135.5</v>
      </c>
      <c r="AI669" s="35">
        <v>131.69999999999999</v>
      </c>
      <c r="AJ669" s="35">
        <v>131.69999999999999</v>
      </c>
      <c r="AK669" s="35">
        <v>131.69999999999999</v>
      </c>
      <c r="AL669" s="35">
        <v>134.69999999999999</v>
      </c>
      <c r="AM669" s="35">
        <v>131.1</v>
      </c>
      <c r="AN669" s="35">
        <v>131.1</v>
      </c>
      <c r="AO669" s="35">
        <v>131.1</v>
      </c>
      <c r="AP669" s="35">
        <v>131.1</v>
      </c>
      <c r="AQ669" s="35">
        <v>132.80000000000001</v>
      </c>
      <c r="AR669" s="35">
        <v>132.80000000000001</v>
      </c>
      <c r="AS669" s="35">
        <v>132.80000000000001</v>
      </c>
      <c r="AT669" s="35">
        <v>132.80000000000001</v>
      </c>
      <c r="AU669" s="35">
        <v>132.80000000000001</v>
      </c>
      <c r="AV669" s="35">
        <v>132.80000000000001</v>
      </c>
      <c r="AW669" s="35">
        <v>132.80000000000001</v>
      </c>
      <c r="AX669" s="35">
        <v>132.80000000000001</v>
      </c>
      <c r="AY669" s="35">
        <v>135.9</v>
      </c>
      <c r="AZ669" s="35">
        <v>137</v>
      </c>
      <c r="BA669" s="35">
        <v>136.4</v>
      </c>
      <c r="BB669" s="35">
        <v>134.5</v>
      </c>
      <c r="BC669" s="35">
        <v>134</v>
      </c>
      <c r="BD669" s="35">
        <v>134</v>
      </c>
      <c r="BE669" s="35">
        <v>134</v>
      </c>
      <c r="BF669" s="35">
        <v>134</v>
      </c>
      <c r="BG669" s="35">
        <v>134</v>
      </c>
      <c r="BH669" s="35">
        <v>134</v>
      </c>
      <c r="BI669" s="35">
        <v>134</v>
      </c>
      <c r="BJ669" s="35">
        <v>134</v>
      </c>
      <c r="BK669" s="35">
        <v>134</v>
      </c>
      <c r="BL669" s="35">
        <v>134</v>
      </c>
      <c r="BM669" s="35">
        <v>133.69999999999999</v>
      </c>
      <c r="BN669" s="35">
        <v>132.9</v>
      </c>
      <c r="BO669" s="35">
        <v>132.9</v>
      </c>
      <c r="BP669" s="35">
        <v>132.9</v>
      </c>
      <c r="BQ669" s="35">
        <v>132.9</v>
      </c>
      <c r="BR669" s="35">
        <v>132.9</v>
      </c>
      <c r="BS669" s="35">
        <v>132.9</v>
      </c>
      <c r="BT669" s="35">
        <v>132.9</v>
      </c>
      <c r="BU669" s="35">
        <v>132.9</v>
      </c>
      <c r="BV669" s="35">
        <v>132.9</v>
      </c>
      <c r="BW669" s="35">
        <v>136.5</v>
      </c>
      <c r="BX669" s="35">
        <v>136.1</v>
      </c>
      <c r="BY669" s="35">
        <v>137.6</v>
      </c>
      <c r="BZ669" s="35">
        <v>137.6</v>
      </c>
      <c r="CA669" s="35">
        <v>137.6</v>
      </c>
      <c r="CB669" s="35">
        <v>137.6</v>
      </c>
      <c r="CC669" s="35">
        <v>137.6</v>
      </c>
      <c r="CD669" s="35">
        <v>137.6</v>
      </c>
      <c r="CE669" s="35">
        <v>137.6</v>
      </c>
      <c r="CF669" s="35">
        <v>137.6</v>
      </c>
      <c r="CG669" s="35">
        <v>137.6</v>
      </c>
      <c r="CH669" s="35">
        <v>137.6</v>
      </c>
      <c r="CI669" s="35">
        <v>137.6</v>
      </c>
      <c r="CJ669" s="35">
        <v>140.4</v>
      </c>
      <c r="CK669" s="35">
        <v>143.19999999999999</v>
      </c>
      <c r="CL669" s="35">
        <v>143.19999999999999</v>
      </c>
    </row>
    <row r="670" spans="1:90">
      <c r="A670" s="43" t="s">
        <v>1367</v>
      </c>
      <c r="B670" s="43" t="s">
        <v>1368</v>
      </c>
      <c r="C670" s="34">
        <v>4.5039999999999997E-2</v>
      </c>
      <c r="D670" s="35">
        <v>100.3</v>
      </c>
      <c r="E670" s="35">
        <v>100.3</v>
      </c>
      <c r="F670" s="35">
        <v>100.3</v>
      </c>
      <c r="G670" s="35">
        <v>107.7</v>
      </c>
      <c r="H670" s="35">
        <v>107.7</v>
      </c>
      <c r="I670" s="35">
        <v>107.7</v>
      </c>
      <c r="J670" s="35">
        <v>107.7</v>
      </c>
      <c r="K670" s="35">
        <v>107.7</v>
      </c>
      <c r="L670" s="35">
        <v>107.7</v>
      </c>
      <c r="M670" s="35">
        <v>107.7</v>
      </c>
      <c r="N670" s="35">
        <v>107.7</v>
      </c>
      <c r="O670" s="35">
        <v>107.7</v>
      </c>
      <c r="P670" s="35">
        <v>107.7</v>
      </c>
      <c r="Q670" s="35">
        <v>107.7</v>
      </c>
      <c r="R670" s="35">
        <v>107.7</v>
      </c>
      <c r="S670" s="35">
        <v>116.4</v>
      </c>
      <c r="T670" s="35">
        <v>116.4</v>
      </c>
      <c r="U670" s="35">
        <v>116.4</v>
      </c>
      <c r="V670" s="35">
        <v>116.4</v>
      </c>
      <c r="W670" s="35">
        <v>116.4</v>
      </c>
      <c r="X670" s="35">
        <v>116.4</v>
      </c>
      <c r="Y670" s="35">
        <v>116.4</v>
      </c>
      <c r="Z670" s="35">
        <v>116.4</v>
      </c>
      <c r="AA670" s="35">
        <v>116.4</v>
      </c>
      <c r="AB670" s="35">
        <v>116.6</v>
      </c>
      <c r="AC670" s="35">
        <v>116.6</v>
      </c>
      <c r="AD670" s="35">
        <v>116.6</v>
      </c>
      <c r="AE670" s="35">
        <v>126.9</v>
      </c>
      <c r="AF670" s="35">
        <v>126.9</v>
      </c>
      <c r="AG670" s="35">
        <v>126.9</v>
      </c>
      <c r="AH670" s="35">
        <v>126.9</v>
      </c>
      <c r="AI670" s="35">
        <v>126.9</v>
      </c>
      <c r="AJ670" s="35">
        <v>126.9</v>
      </c>
      <c r="AK670" s="35">
        <v>126.9</v>
      </c>
      <c r="AL670" s="35">
        <v>126.9</v>
      </c>
      <c r="AM670" s="35">
        <v>126.9</v>
      </c>
      <c r="AN670" s="35">
        <v>127.5</v>
      </c>
      <c r="AO670" s="35">
        <v>127.5</v>
      </c>
      <c r="AP670" s="35">
        <v>127</v>
      </c>
      <c r="AQ670" s="35">
        <v>128.69999999999999</v>
      </c>
      <c r="AR670" s="35">
        <v>130.5</v>
      </c>
      <c r="AS670" s="35">
        <v>130.5</v>
      </c>
      <c r="AT670" s="35">
        <v>130.5</v>
      </c>
      <c r="AU670" s="35">
        <v>130.5</v>
      </c>
      <c r="AV670" s="35">
        <v>130.4</v>
      </c>
      <c r="AW670" s="35">
        <v>130.1</v>
      </c>
      <c r="AX670" s="35">
        <v>130.1</v>
      </c>
      <c r="AY670" s="35">
        <v>129.69999999999999</v>
      </c>
      <c r="AZ670" s="35">
        <v>128.69999999999999</v>
      </c>
      <c r="BA670" s="35">
        <v>128.30000000000001</v>
      </c>
      <c r="BB670" s="35">
        <v>128.19999999999999</v>
      </c>
      <c r="BC670" s="35">
        <v>132.9</v>
      </c>
      <c r="BD670" s="35">
        <v>132.9</v>
      </c>
      <c r="BE670" s="35">
        <v>132.9</v>
      </c>
      <c r="BF670" s="35">
        <v>132.9</v>
      </c>
      <c r="BG670" s="35">
        <v>135.4</v>
      </c>
      <c r="BH670" s="35">
        <v>133</v>
      </c>
      <c r="BI670" s="35">
        <v>133</v>
      </c>
      <c r="BJ670" s="35">
        <v>125.6</v>
      </c>
      <c r="BK670" s="35">
        <v>124.6</v>
      </c>
      <c r="BL670" s="35">
        <v>127</v>
      </c>
      <c r="BM670" s="35">
        <v>127</v>
      </c>
      <c r="BN670" s="35">
        <v>128.4</v>
      </c>
      <c r="BO670" s="35">
        <v>123.8</v>
      </c>
      <c r="BP670" s="35">
        <v>121.5</v>
      </c>
      <c r="BQ670" s="35">
        <v>129.6</v>
      </c>
      <c r="BR670" s="35">
        <v>129.6</v>
      </c>
      <c r="BS670" s="35">
        <v>129.6</v>
      </c>
      <c r="BT670" s="35">
        <v>129.6</v>
      </c>
      <c r="BU670" s="35">
        <v>129.6</v>
      </c>
      <c r="BV670" s="35">
        <v>129.6</v>
      </c>
      <c r="BW670" s="35">
        <v>129.6</v>
      </c>
      <c r="BX670" s="35">
        <v>130.19999999999999</v>
      </c>
      <c r="BY670" s="35">
        <v>130.80000000000001</v>
      </c>
      <c r="BZ670" s="35">
        <v>129.4</v>
      </c>
      <c r="CA670" s="35">
        <v>127.3</v>
      </c>
      <c r="CB670" s="35">
        <v>125.9</v>
      </c>
      <c r="CC670" s="35">
        <v>125.2</v>
      </c>
      <c r="CD670" s="35">
        <v>125.3</v>
      </c>
      <c r="CE670" s="35">
        <v>125.4</v>
      </c>
      <c r="CF670" s="35">
        <v>125.8</v>
      </c>
      <c r="CG670" s="35">
        <v>128.5</v>
      </c>
      <c r="CH670" s="35">
        <v>128.5</v>
      </c>
      <c r="CI670" s="35">
        <v>128.5</v>
      </c>
      <c r="CJ670" s="35">
        <v>128.80000000000001</v>
      </c>
      <c r="CK670" s="35">
        <v>129</v>
      </c>
      <c r="CL670" s="35">
        <v>129.30000000000001</v>
      </c>
    </row>
    <row r="671" spans="1:90">
      <c r="A671" s="43" t="s">
        <v>1369</v>
      </c>
      <c r="B671" s="43" t="s">
        <v>1370</v>
      </c>
      <c r="C671" s="34">
        <v>7.6299999999999996E-3</v>
      </c>
      <c r="D671" s="35">
        <v>100</v>
      </c>
      <c r="E671" s="35">
        <v>100</v>
      </c>
      <c r="F671" s="35">
        <v>100</v>
      </c>
      <c r="G671" s="35">
        <v>110.3</v>
      </c>
      <c r="H671" s="35">
        <v>110.7</v>
      </c>
      <c r="I671" s="35">
        <v>110.7</v>
      </c>
      <c r="J671" s="35">
        <v>110.7</v>
      </c>
      <c r="K671" s="35">
        <v>110.7</v>
      </c>
      <c r="L671" s="35">
        <v>110.7</v>
      </c>
      <c r="M671" s="35">
        <v>110.7</v>
      </c>
      <c r="N671" s="35">
        <v>110.7</v>
      </c>
      <c r="O671" s="35">
        <v>110.7</v>
      </c>
      <c r="P671" s="35">
        <v>110.7</v>
      </c>
      <c r="Q671" s="35">
        <v>110.7</v>
      </c>
      <c r="R671" s="35">
        <v>111.1</v>
      </c>
      <c r="S671" s="35">
        <v>111.1</v>
      </c>
      <c r="T671" s="35">
        <v>111.1</v>
      </c>
      <c r="U671" s="35">
        <v>111.1</v>
      </c>
      <c r="V671" s="35">
        <v>111.1</v>
      </c>
      <c r="W671" s="35">
        <v>111.1</v>
      </c>
      <c r="X671" s="35">
        <v>111.1</v>
      </c>
      <c r="Y671" s="35">
        <v>111.1</v>
      </c>
      <c r="Z671" s="35">
        <v>111.1</v>
      </c>
      <c r="AA671" s="35">
        <v>111.1</v>
      </c>
      <c r="AB671" s="35">
        <v>111.1</v>
      </c>
      <c r="AC671" s="35">
        <v>111.1</v>
      </c>
      <c r="AD671" s="35">
        <v>111.1</v>
      </c>
      <c r="AE671" s="35">
        <v>111.7</v>
      </c>
      <c r="AF671" s="35">
        <v>111.7</v>
      </c>
      <c r="AG671" s="35">
        <v>111.7</v>
      </c>
      <c r="AH671" s="35">
        <v>111.7</v>
      </c>
      <c r="AI671" s="35">
        <v>111.7</v>
      </c>
      <c r="AJ671" s="35">
        <v>111.7</v>
      </c>
      <c r="AK671" s="35">
        <v>111.7</v>
      </c>
      <c r="AL671" s="35">
        <v>111.7</v>
      </c>
      <c r="AM671" s="35">
        <v>111.7</v>
      </c>
      <c r="AN671" s="35">
        <v>111.1</v>
      </c>
      <c r="AO671" s="35">
        <v>111.1</v>
      </c>
      <c r="AP671" s="35">
        <v>111.6</v>
      </c>
      <c r="AQ671" s="35">
        <v>111.1</v>
      </c>
      <c r="AR671" s="35">
        <v>111.1</v>
      </c>
      <c r="AS671" s="35">
        <v>111.1</v>
      </c>
      <c r="AT671" s="35">
        <v>111.1</v>
      </c>
      <c r="AU671" s="35">
        <v>111.1</v>
      </c>
      <c r="AV671" s="35">
        <v>116.3</v>
      </c>
      <c r="AW671" s="35">
        <v>116.3</v>
      </c>
      <c r="AX671" s="35">
        <v>116.3</v>
      </c>
      <c r="AY671" s="35">
        <v>115.6</v>
      </c>
      <c r="AZ671" s="35">
        <v>115.4</v>
      </c>
      <c r="BA671" s="35">
        <v>115.3</v>
      </c>
      <c r="BB671" s="35">
        <v>115</v>
      </c>
      <c r="BC671" s="35">
        <v>115</v>
      </c>
      <c r="BD671" s="35">
        <v>115</v>
      </c>
      <c r="BE671" s="35">
        <v>115</v>
      </c>
      <c r="BF671" s="35">
        <v>114.9</v>
      </c>
      <c r="BG671" s="35">
        <v>115</v>
      </c>
      <c r="BH671" s="35">
        <v>115</v>
      </c>
      <c r="BI671" s="35">
        <v>115</v>
      </c>
      <c r="BJ671" s="35">
        <v>115</v>
      </c>
      <c r="BK671" s="35">
        <v>115</v>
      </c>
      <c r="BL671" s="35">
        <v>115</v>
      </c>
      <c r="BM671" s="35">
        <v>115</v>
      </c>
      <c r="BN671" s="35">
        <v>115</v>
      </c>
      <c r="BO671" s="35">
        <v>116.8</v>
      </c>
      <c r="BP671" s="35">
        <v>116.8</v>
      </c>
      <c r="BQ671" s="35">
        <v>116.8</v>
      </c>
      <c r="BR671" s="35">
        <v>116.8</v>
      </c>
      <c r="BS671" s="35">
        <v>116.8</v>
      </c>
      <c r="BT671" s="35">
        <v>116.8</v>
      </c>
      <c r="BU671" s="35">
        <v>116.8</v>
      </c>
      <c r="BV671" s="35">
        <v>116.8</v>
      </c>
      <c r="BW671" s="35">
        <v>116.8</v>
      </c>
      <c r="BX671" s="35">
        <v>122.3</v>
      </c>
      <c r="BY671" s="35">
        <v>123.9</v>
      </c>
      <c r="BZ671" s="35">
        <v>124</v>
      </c>
      <c r="CA671" s="35">
        <v>126</v>
      </c>
      <c r="CB671" s="35">
        <v>127.3</v>
      </c>
      <c r="CC671" s="35">
        <v>127.3</v>
      </c>
      <c r="CD671" s="35">
        <v>127.3</v>
      </c>
      <c r="CE671" s="35">
        <v>127.3</v>
      </c>
      <c r="CF671" s="35">
        <v>127.7</v>
      </c>
      <c r="CG671" s="35">
        <v>128.9</v>
      </c>
      <c r="CH671" s="35">
        <v>128.9</v>
      </c>
      <c r="CI671" s="35">
        <v>128.9</v>
      </c>
      <c r="CJ671" s="35">
        <v>128.9</v>
      </c>
      <c r="CK671" s="35">
        <v>128.9</v>
      </c>
      <c r="CL671" s="35">
        <v>129.4</v>
      </c>
    </row>
    <row r="672" spans="1:90">
      <c r="A672" s="43" t="s">
        <v>1371</v>
      </c>
      <c r="B672" s="43" t="s">
        <v>1372</v>
      </c>
      <c r="C672" s="34">
        <v>0.15604999999999999</v>
      </c>
      <c r="D672" s="35">
        <v>100.8</v>
      </c>
      <c r="E672" s="35">
        <v>99.5</v>
      </c>
      <c r="F672" s="35">
        <v>99</v>
      </c>
      <c r="G672" s="35">
        <v>100.7</v>
      </c>
      <c r="H672" s="35">
        <v>101.9</v>
      </c>
      <c r="I672" s="35">
        <v>101.9</v>
      </c>
      <c r="J672" s="35">
        <v>103.8</v>
      </c>
      <c r="K672" s="35">
        <v>104.4</v>
      </c>
      <c r="L672" s="35">
        <v>104.4</v>
      </c>
      <c r="M672" s="35">
        <v>104.1</v>
      </c>
      <c r="N672" s="35">
        <v>103.5</v>
      </c>
      <c r="O672" s="35">
        <v>104.1</v>
      </c>
      <c r="P672" s="35">
        <v>104.1</v>
      </c>
      <c r="Q672" s="35">
        <v>104.6</v>
      </c>
      <c r="R672" s="35">
        <v>106.5</v>
      </c>
      <c r="S672" s="35">
        <v>110.9</v>
      </c>
      <c r="T672" s="35">
        <v>111.7</v>
      </c>
      <c r="U672" s="35">
        <v>114.2</v>
      </c>
      <c r="V672" s="35">
        <v>116.7</v>
      </c>
      <c r="W672" s="35">
        <v>117.2</v>
      </c>
      <c r="X672" s="35">
        <v>117.2</v>
      </c>
      <c r="Y672" s="35">
        <v>117.2</v>
      </c>
      <c r="Z672" s="35">
        <v>117.2</v>
      </c>
      <c r="AA672" s="35">
        <v>117.2</v>
      </c>
      <c r="AB672" s="35">
        <v>117.2</v>
      </c>
      <c r="AC672" s="35">
        <v>117.2</v>
      </c>
      <c r="AD672" s="35">
        <v>117.8</v>
      </c>
      <c r="AE672" s="35">
        <v>120.9</v>
      </c>
      <c r="AF672" s="35">
        <v>119.8</v>
      </c>
      <c r="AG672" s="35">
        <v>118.6</v>
      </c>
      <c r="AH672" s="35">
        <v>118.6</v>
      </c>
      <c r="AI672" s="35">
        <v>118.3</v>
      </c>
      <c r="AJ672" s="35">
        <v>119</v>
      </c>
      <c r="AK672" s="35">
        <v>120.6</v>
      </c>
      <c r="AL672" s="35">
        <v>120.7</v>
      </c>
      <c r="AM672" s="35">
        <v>124.3</v>
      </c>
      <c r="AN672" s="35">
        <v>123.3</v>
      </c>
      <c r="AO672" s="35">
        <v>121.4</v>
      </c>
      <c r="AP672" s="35">
        <v>123.2</v>
      </c>
      <c r="AQ672" s="35">
        <v>123.5</v>
      </c>
      <c r="AR672" s="35">
        <v>126</v>
      </c>
      <c r="AS672" s="35">
        <v>125.6</v>
      </c>
      <c r="AT672" s="35">
        <v>125.7</v>
      </c>
      <c r="AU672" s="35">
        <v>125.5</v>
      </c>
      <c r="AV672" s="35">
        <v>128.4</v>
      </c>
      <c r="AW672" s="35">
        <v>128.69999999999999</v>
      </c>
      <c r="AX672" s="35">
        <v>128.69999999999999</v>
      </c>
      <c r="AY672" s="35">
        <v>128.9</v>
      </c>
      <c r="AZ672" s="35">
        <v>128.80000000000001</v>
      </c>
      <c r="BA672" s="35">
        <v>126.5</v>
      </c>
      <c r="BB672" s="35">
        <v>126.9</v>
      </c>
      <c r="BC672" s="35">
        <v>127.3</v>
      </c>
      <c r="BD672" s="35">
        <v>127.2</v>
      </c>
      <c r="BE672" s="35">
        <v>126.5</v>
      </c>
      <c r="BF672" s="35">
        <v>125.5</v>
      </c>
      <c r="BG672" s="35">
        <v>126.5</v>
      </c>
      <c r="BH672" s="35">
        <v>127.5</v>
      </c>
      <c r="BI672" s="35">
        <v>128</v>
      </c>
      <c r="BJ672" s="35">
        <v>129.6</v>
      </c>
      <c r="BK672" s="35">
        <v>129.30000000000001</v>
      </c>
      <c r="BL672" s="35">
        <v>133.9</v>
      </c>
      <c r="BM672" s="35">
        <v>144.30000000000001</v>
      </c>
      <c r="BN672" s="35">
        <v>159.6</v>
      </c>
      <c r="BO672" s="35">
        <v>161.9</v>
      </c>
      <c r="BP672" s="35">
        <v>164.2</v>
      </c>
      <c r="BQ672" s="35">
        <v>162.69999999999999</v>
      </c>
      <c r="BR672" s="35">
        <v>165</v>
      </c>
      <c r="BS672" s="35">
        <v>162.4</v>
      </c>
      <c r="BT672" s="35">
        <v>164.9</v>
      </c>
      <c r="BU672" s="35">
        <v>165.4</v>
      </c>
      <c r="BV672" s="35">
        <v>165.4</v>
      </c>
      <c r="BW672" s="35">
        <v>166</v>
      </c>
      <c r="BX672" s="35">
        <v>166.2</v>
      </c>
      <c r="BY672" s="35">
        <v>165.6</v>
      </c>
      <c r="BZ672" s="35">
        <v>165.3</v>
      </c>
      <c r="CA672" s="35">
        <v>165.7</v>
      </c>
      <c r="CB672" s="35">
        <v>166.2</v>
      </c>
      <c r="CC672" s="35">
        <v>166.4</v>
      </c>
      <c r="CD672" s="35">
        <v>166</v>
      </c>
      <c r="CE672" s="35">
        <v>166.3</v>
      </c>
      <c r="CF672" s="35">
        <v>170.8</v>
      </c>
      <c r="CG672" s="35">
        <v>171.1</v>
      </c>
      <c r="CH672" s="35">
        <v>171.1</v>
      </c>
      <c r="CI672" s="35">
        <v>171.8</v>
      </c>
      <c r="CJ672" s="35">
        <v>172.6</v>
      </c>
      <c r="CK672" s="35">
        <v>173.1</v>
      </c>
      <c r="CL672" s="35">
        <v>172.9</v>
      </c>
    </row>
    <row r="673" spans="1:90">
      <c r="A673" s="43" t="s">
        <v>1373</v>
      </c>
      <c r="B673" s="43" t="s">
        <v>1374</v>
      </c>
      <c r="C673" s="34">
        <v>0.14843999999999999</v>
      </c>
      <c r="D673" s="35">
        <v>103.8</v>
      </c>
      <c r="E673" s="35">
        <v>105.3</v>
      </c>
      <c r="F673" s="35">
        <v>106</v>
      </c>
      <c r="G673" s="35">
        <v>104.4</v>
      </c>
      <c r="H673" s="35">
        <v>104.9</v>
      </c>
      <c r="I673" s="35">
        <v>104.3</v>
      </c>
      <c r="J673" s="35">
        <v>104.8</v>
      </c>
      <c r="K673" s="35">
        <v>105.3</v>
      </c>
      <c r="L673" s="35">
        <v>104.3</v>
      </c>
      <c r="M673" s="35">
        <v>104.9</v>
      </c>
      <c r="N673" s="35">
        <v>106.9</v>
      </c>
      <c r="O673" s="35">
        <v>106.3</v>
      </c>
      <c r="P673" s="35">
        <v>107.8</v>
      </c>
      <c r="Q673" s="35">
        <v>109.3</v>
      </c>
      <c r="R673" s="35">
        <v>106.6</v>
      </c>
      <c r="S673" s="35">
        <v>108.4</v>
      </c>
      <c r="T673" s="35">
        <v>109.6</v>
      </c>
      <c r="U673" s="35">
        <v>110.8</v>
      </c>
      <c r="V673" s="35">
        <v>111.2</v>
      </c>
      <c r="W673" s="35">
        <v>109</v>
      </c>
      <c r="X673" s="35">
        <v>108.5</v>
      </c>
      <c r="Y673" s="35">
        <v>108.3</v>
      </c>
      <c r="Z673" s="35">
        <v>108.4</v>
      </c>
      <c r="AA673" s="35">
        <v>108.4</v>
      </c>
      <c r="AB673" s="35">
        <v>108.2</v>
      </c>
      <c r="AC673" s="35">
        <v>108.1</v>
      </c>
      <c r="AD673" s="35">
        <v>108.8</v>
      </c>
      <c r="AE673" s="35">
        <v>112.2</v>
      </c>
      <c r="AF673" s="35">
        <v>111.7</v>
      </c>
      <c r="AG673" s="35">
        <v>112.4</v>
      </c>
      <c r="AH673" s="35">
        <v>112</v>
      </c>
      <c r="AI673" s="35">
        <v>112.4</v>
      </c>
      <c r="AJ673" s="35">
        <v>115</v>
      </c>
      <c r="AK673" s="35">
        <v>114.4</v>
      </c>
      <c r="AL673" s="35">
        <v>111.8</v>
      </c>
      <c r="AM673" s="35">
        <v>112</v>
      </c>
      <c r="AN673" s="35">
        <v>112.9</v>
      </c>
      <c r="AO673" s="35">
        <v>113.3</v>
      </c>
      <c r="AP673" s="35">
        <v>113.8</v>
      </c>
      <c r="AQ673" s="35">
        <v>112.9</v>
      </c>
      <c r="AR673" s="35">
        <v>113.5</v>
      </c>
      <c r="AS673" s="35">
        <v>113.7</v>
      </c>
      <c r="AT673" s="35">
        <v>113.7</v>
      </c>
      <c r="AU673" s="35">
        <v>114.1</v>
      </c>
      <c r="AV673" s="35">
        <v>114.3</v>
      </c>
      <c r="AW673" s="35">
        <v>113.3</v>
      </c>
      <c r="AX673" s="35">
        <v>113.5</v>
      </c>
      <c r="AY673" s="35">
        <v>113.7</v>
      </c>
      <c r="AZ673" s="35">
        <v>114.5</v>
      </c>
      <c r="BA673" s="35">
        <v>114.3</v>
      </c>
      <c r="BB673" s="35">
        <v>113.2</v>
      </c>
      <c r="BC673" s="35">
        <v>112.8</v>
      </c>
      <c r="BD673" s="35">
        <v>112.9</v>
      </c>
      <c r="BE673" s="35">
        <v>112.8</v>
      </c>
      <c r="BF673" s="35">
        <v>113.2</v>
      </c>
      <c r="BG673" s="35">
        <v>113.8</v>
      </c>
      <c r="BH673" s="35">
        <v>112.6</v>
      </c>
      <c r="BI673" s="35">
        <v>112.3</v>
      </c>
      <c r="BJ673" s="35">
        <v>111.1</v>
      </c>
      <c r="BK673" s="35">
        <v>112.8</v>
      </c>
      <c r="BL673" s="35">
        <v>112.4</v>
      </c>
      <c r="BM673" s="35">
        <v>112.4</v>
      </c>
      <c r="BN673" s="35">
        <v>112.4</v>
      </c>
      <c r="BO673" s="35">
        <v>112.6</v>
      </c>
      <c r="BP673" s="35">
        <v>112.6</v>
      </c>
      <c r="BQ673" s="35">
        <v>112.6</v>
      </c>
      <c r="BR673" s="35">
        <v>112.6</v>
      </c>
      <c r="BS673" s="35">
        <v>112.6</v>
      </c>
      <c r="BT673" s="35">
        <v>112.6</v>
      </c>
      <c r="BU673" s="35">
        <v>112.6</v>
      </c>
      <c r="BV673" s="35">
        <v>112.6</v>
      </c>
      <c r="BW673" s="35">
        <v>113.1</v>
      </c>
      <c r="BX673" s="35">
        <v>112.9</v>
      </c>
      <c r="BY673" s="35">
        <v>113.4</v>
      </c>
      <c r="BZ673" s="35">
        <v>115.9</v>
      </c>
      <c r="CA673" s="35">
        <v>116</v>
      </c>
      <c r="CB673" s="35">
        <v>115.8</v>
      </c>
      <c r="CC673" s="35">
        <v>116</v>
      </c>
      <c r="CD673" s="35">
        <v>116</v>
      </c>
      <c r="CE673" s="35">
        <v>116</v>
      </c>
      <c r="CF673" s="35">
        <v>116.1</v>
      </c>
      <c r="CG673" s="35">
        <v>116.1</v>
      </c>
      <c r="CH673" s="35">
        <v>116.1</v>
      </c>
      <c r="CI673" s="35">
        <v>116.1</v>
      </c>
      <c r="CJ673" s="35">
        <v>116</v>
      </c>
      <c r="CK673" s="35">
        <v>116</v>
      </c>
      <c r="CL673" s="35">
        <v>116.1</v>
      </c>
    </row>
    <row r="674" spans="1:90">
      <c r="A674" s="43" t="s">
        <v>1375</v>
      </c>
      <c r="B674" s="43" t="s">
        <v>1376</v>
      </c>
      <c r="C674" s="34">
        <v>0.26116</v>
      </c>
      <c r="D674" s="35">
        <v>101.7</v>
      </c>
      <c r="E674" s="35">
        <v>100.7</v>
      </c>
      <c r="F674" s="35">
        <v>101.7</v>
      </c>
      <c r="G674" s="35">
        <v>104.6</v>
      </c>
      <c r="H674" s="35">
        <v>104.6</v>
      </c>
      <c r="I674" s="35">
        <v>104.5</v>
      </c>
      <c r="J674" s="35">
        <v>105.6</v>
      </c>
      <c r="K674" s="35">
        <v>104.1</v>
      </c>
      <c r="L674" s="35">
        <v>104.1</v>
      </c>
      <c r="M674" s="35">
        <v>104</v>
      </c>
      <c r="N674" s="35">
        <v>104.4</v>
      </c>
      <c r="O674" s="35">
        <v>104.5</v>
      </c>
      <c r="P674" s="35">
        <v>106.1</v>
      </c>
      <c r="Q674" s="35">
        <v>105.7</v>
      </c>
      <c r="R674" s="35">
        <v>104.1</v>
      </c>
      <c r="S674" s="35">
        <v>106.4</v>
      </c>
      <c r="T674" s="35">
        <v>107.2</v>
      </c>
      <c r="U674" s="35">
        <v>107.7</v>
      </c>
      <c r="V674" s="35">
        <v>109.3</v>
      </c>
      <c r="W674" s="35">
        <v>107.1</v>
      </c>
      <c r="X674" s="35">
        <v>109.2</v>
      </c>
      <c r="Y674" s="35">
        <v>109.2</v>
      </c>
      <c r="Z674" s="35">
        <v>109.2</v>
      </c>
      <c r="AA674" s="35">
        <v>110.6</v>
      </c>
      <c r="AB674" s="35">
        <v>109.7</v>
      </c>
      <c r="AC674" s="35">
        <v>111.8</v>
      </c>
      <c r="AD674" s="35">
        <v>113.5</v>
      </c>
      <c r="AE674" s="35">
        <v>114.7</v>
      </c>
      <c r="AF674" s="35">
        <v>115.4</v>
      </c>
      <c r="AG674" s="35">
        <v>114.2</v>
      </c>
      <c r="AH674" s="35">
        <v>114</v>
      </c>
      <c r="AI674" s="35">
        <v>115.3</v>
      </c>
      <c r="AJ674" s="35">
        <v>115.3</v>
      </c>
      <c r="AK674" s="35">
        <v>114</v>
      </c>
      <c r="AL674" s="35">
        <v>114.3</v>
      </c>
      <c r="AM674" s="35">
        <v>115.3</v>
      </c>
      <c r="AN674" s="35">
        <v>119.2</v>
      </c>
      <c r="AO674" s="35">
        <v>119.8</v>
      </c>
      <c r="AP674" s="35">
        <v>122.1</v>
      </c>
      <c r="AQ674" s="35">
        <v>122</v>
      </c>
      <c r="AR674" s="35">
        <v>123.5</v>
      </c>
      <c r="AS674" s="35">
        <v>121.8</v>
      </c>
      <c r="AT674" s="35">
        <v>123.2</v>
      </c>
      <c r="AU674" s="35">
        <v>123.3</v>
      </c>
      <c r="AV674" s="35">
        <v>123.4</v>
      </c>
      <c r="AW674" s="35">
        <v>123.6</v>
      </c>
      <c r="AX674" s="35">
        <v>123.9</v>
      </c>
      <c r="AY674" s="35">
        <v>123.9</v>
      </c>
      <c r="AZ674" s="35">
        <v>126.3</v>
      </c>
      <c r="BA674" s="35">
        <v>125.1</v>
      </c>
      <c r="BB674" s="35">
        <v>124.8</v>
      </c>
      <c r="BC674" s="35">
        <v>125</v>
      </c>
      <c r="BD674" s="35">
        <v>125</v>
      </c>
      <c r="BE674" s="35">
        <v>123.1</v>
      </c>
      <c r="BF674" s="35">
        <v>123.3</v>
      </c>
      <c r="BG674" s="35">
        <v>124.1</v>
      </c>
      <c r="BH674" s="35">
        <v>124</v>
      </c>
      <c r="BI674" s="35">
        <v>124.6</v>
      </c>
      <c r="BJ674" s="35">
        <v>122</v>
      </c>
      <c r="BK674" s="35">
        <v>120.8</v>
      </c>
      <c r="BL674" s="35">
        <v>125.6</v>
      </c>
      <c r="BM674" s="35">
        <v>125.5</v>
      </c>
      <c r="BN674" s="35">
        <v>124.8</v>
      </c>
      <c r="BO674" s="35">
        <v>122.1</v>
      </c>
      <c r="BP674" s="35">
        <v>123</v>
      </c>
      <c r="BQ674" s="35">
        <v>123</v>
      </c>
      <c r="BR674" s="35">
        <v>123</v>
      </c>
      <c r="BS674" s="35">
        <v>127.7</v>
      </c>
      <c r="BT674" s="35">
        <v>128.1</v>
      </c>
      <c r="BU674" s="35">
        <v>128.19999999999999</v>
      </c>
      <c r="BV674" s="35">
        <v>128.19999999999999</v>
      </c>
      <c r="BW674" s="35">
        <v>128.30000000000001</v>
      </c>
      <c r="BX674" s="35">
        <v>132.69999999999999</v>
      </c>
      <c r="BY674" s="35">
        <v>133.30000000000001</v>
      </c>
      <c r="BZ674" s="35">
        <v>134.4</v>
      </c>
      <c r="CA674" s="35">
        <v>135</v>
      </c>
      <c r="CB674" s="35">
        <v>134.6</v>
      </c>
      <c r="CC674" s="35">
        <v>134.69999999999999</v>
      </c>
      <c r="CD674" s="35">
        <v>130.6</v>
      </c>
      <c r="CE674" s="35">
        <v>130.6</v>
      </c>
      <c r="CF674" s="35">
        <v>131.19999999999999</v>
      </c>
      <c r="CG674" s="35">
        <v>129.69999999999999</v>
      </c>
      <c r="CH674" s="35">
        <v>129.69999999999999</v>
      </c>
      <c r="CI674" s="35">
        <v>129.69999999999999</v>
      </c>
      <c r="CJ674" s="35">
        <v>130.80000000000001</v>
      </c>
      <c r="CK674" s="35">
        <v>131.5</v>
      </c>
      <c r="CL674" s="35">
        <v>131.80000000000001</v>
      </c>
    </row>
    <row r="675" spans="1:90">
      <c r="A675" s="43" t="s">
        <v>1377</v>
      </c>
      <c r="B675" s="43" t="s">
        <v>1378</v>
      </c>
      <c r="C675" s="34">
        <v>4.487E-2</v>
      </c>
      <c r="D675" s="35">
        <v>100.4</v>
      </c>
      <c r="E675" s="35">
        <v>100.4</v>
      </c>
      <c r="F675" s="35">
        <v>100.4</v>
      </c>
      <c r="G675" s="35">
        <v>105.7</v>
      </c>
      <c r="H675" s="35">
        <v>105.7</v>
      </c>
      <c r="I675" s="35">
        <v>105.7</v>
      </c>
      <c r="J675" s="35">
        <v>105.7</v>
      </c>
      <c r="K675" s="35">
        <v>105.7</v>
      </c>
      <c r="L675" s="35">
        <v>105.7</v>
      </c>
      <c r="M675" s="35">
        <v>105.8</v>
      </c>
      <c r="N675" s="35">
        <v>105.8</v>
      </c>
      <c r="O675" s="35">
        <v>105.8</v>
      </c>
      <c r="P675" s="35">
        <v>108.1</v>
      </c>
      <c r="Q675" s="35">
        <v>108.3</v>
      </c>
      <c r="R675" s="35">
        <v>108.5</v>
      </c>
      <c r="S675" s="35">
        <v>111.8</v>
      </c>
      <c r="T675" s="35">
        <v>114.1</v>
      </c>
      <c r="U675" s="35">
        <v>113</v>
      </c>
      <c r="V675" s="35">
        <v>113</v>
      </c>
      <c r="W675" s="35">
        <v>112.7</v>
      </c>
      <c r="X675" s="35">
        <v>112.7</v>
      </c>
      <c r="Y675" s="35">
        <v>112.8</v>
      </c>
      <c r="Z675" s="35">
        <v>112.8</v>
      </c>
      <c r="AA675" s="35">
        <v>112.8</v>
      </c>
      <c r="AB675" s="35">
        <v>112.1</v>
      </c>
      <c r="AC675" s="35">
        <v>111.8</v>
      </c>
      <c r="AD675" s="35">
        <v>111.8</v>
      </c>
      <c r="AE675" s="35">
        <v>113.9</v>
      </c>
      <c r="AF675" s="35">
        <v>114.7</v>
      </c>
      <c r="AG675" s="35">
        <v>116.1</v>
      </c>
      <c r="AH675" s="35">
        <v>116.1</v>
      </c>
      <c r="AI675" s="35">
        <v>115.7</v>
      </c>
      <c r="AJ675" s="35">
        <v>115.6</v>
      </c>
      <c r="AK675" s="35">
        <v>115.9</v>
      </c>
      <c r="AL675" s="35">
        <v>117.2</v>
      </c>
      <c r="AM675" s="35">
        <v>117.1</v>
      </c>
      <c r="AN675" s="35">
        <v>120.3</v>
      </c>
      <c r="AO675" s="35">
        <v>119.4</v>
      </c>
      <c r="AP675" s="35">
        <v>126</v>
      </c>
      <c r="AQ675" s="35">
        <v>127</v>
      </c>
      <c r="AR675" s="35">
        <v>126.3</v>
      </c>
      <c r="AS675" s="35">
        <v>126.5</v>
      </c>
      <c r="AT675" s="35">
        <v>126.4</v>
      </c>
      <c r="AU675" s="35">
        <v>125.7</v>
      </c>
      <c r="AV675" s="35">
        <v>127.2</v>
      </c>
      <c r="AW675" s="35">
        <v>127.5</v>
      </c>
      <c r="AX675" s="35">
        <v>127.9</v>
      </c>
      <c r="AY675" s="35">
        <v>126.9</v>
      </c>
      <c r="AZ675" s="35">
        <v>129.30000000000001</v>
      </c>
      <c r="BA675" s="35">
        <v>128.30000000000001</v>
      </c>
      <c r="BB675" s="35">
        <v>129.19999999999999</v>
      </c>
      <c r="BC675" s="35">
        <v>130.1</v>
      </c>
      <c r="BD675" s="35">
        <v>129.19999999999999</v>
      </c>
      <c r="BE675" s="35">
        <v>129.80000000000001</v>
      </c>
      <c r="BF675" s="35">
        <v>129.4</v>
      </c>
      <c r="BG675" s="35">
        <v>131.6</v>
      </c>
      <c r="BH675" s="35">
        <v>132.19999999999999</v>
      </c>
      <c r="BI675" s="35">
        <v>129.6</v>
      </c>
      <c r="BJ675" s="35">
        <v>130.4</v>
      </c>
      <c r="BK675" s="35">
        <v>130.19999999999999</v>
      </c>
      <c r="BL675" s="35">
        <v>130</v>
      </c>
      <c r="BM675" s="35">
        <v>130</v>
      </c>
      <c r="BN675" s="35">
        <v>133</v>
      </c>
      <c r="BO675" s="35">
        <v>131.9</v>
      </c>
      <c r="BP675" s="35">
        <v>132.1</v>
      </c>
      <c r="BQ675" s="35">
        <v>132.1</v>
      </c>
      <c r="BR675" s="35">
        <v>131.80000000000001</v>
      </c>
      <c r="BS675" s="35">
        <v>131.80000000000001</v>
      </c>
      <c r="BT675" s="35">
        <v>131.80000000000001</v>
      </c>
      <c r="BU675" s="35">
        <v>131.80000000000001</v>
      </c>
      <c r="BV675" s="35">
        <v>131.80000000000001</v>
      </c>
      <c r="BW675" s="35">
        <v>131.80000000000001</v>
      </c>
      <c r="BX675" s="35">
        <v>132.6</v>
      </c>
      <c r="BY675" s="35">
        <v>130.4</v>
      </c>
      <c r="BZ675" s="35">
        <v>131</v>
      </c>
      <c r="CA675" s="35">
        <v>131</v>
      </c>
      <c r="CB675" s="35">
        <v>131</v>
      </c>
      <c r="CC675" s="35">
        <v>131.69999999999999</v>
      </c>
      <c r="CD675" s="35">
        <v>131.80000000000001</v>
      </c>
      <c r="CE675" s="35">
        <v>131.80000000000001</v>
      </c>
      <c r="CF675" s="35">
        <v>131.80000000000001</v>
      </c>
      <c r="CG675" s="35">
        <v>131.80000000000001</v>
      </c>
      <c r="CH675" s="35">
        <v>131.80000000000001</v>
      </c>
      <c r="CI675" s="35">
        <v>131.80000000000001</v>
      </c>
      <c r="CJ675" s="35">
        <v>131.80000000000001</v>
      </c>
      <c r="CK675" s="35">
        <v>131.80000000000001</v>
      </c>
      <c r="CL675" s="35">
        <v>131.9</v>
      </c>
    </row>
    <row r="676" spans="1:90">
      <c r="A676" s="43" t="s">
        <v>1379</v>
      </c>
      <c r="B676" s="43" t="s">
        <v>1380</v>
      </c>
      <c r="C676" s="34">
        <v>1.0290000000000001E-2</v>
      </c>
      <c r="D676" s="35">
        <v>92.1</v>
      </c>
      <c r="E676" s="35">
        <v>92.1</v>
      </c>
      <c r="F676" s="35">
        <v>92.1</v>
      </c>
      <c r="G676" s="35">
        <v>92.1</v>
      </c>
      <c r="H676" s="35">
        <v>92.1</v>
      </c>
      <c r="I676" s="35">
        <v>92.1</v>
      </c>
      <c r="J676" s="35">
        <v>92.1</v>
      </c>
      <c r="K676" s="35">
        <v>92.1</v>
      </c>
      <c r="L676" s="35">
        <v>92.1</v>
      </c>
      <c r="M676" s="35">
        <v>92.1</v>
      </c>
      <c r="N676" s="35">
        <v>92.1</v>
      </c>
      <c r="O676" s="35">
        <v>92.1</v>
      </c>
      <c r="P676" s="35">
        <v>95.2</v>
      </c>
      <c r="Q676" s="35">
        <v>96.2</v>
      </c>
      <c r="R676" s="35">
        <v>97.1</v>
      </c>
      <c r="S676" s="35">
        <v>97.1</v>
      </c>
      <c r="T676" s="35">
        <v>97.1</v>
      </c>
      <c r="U676" s="35">
        <v>92.3</v>
      </c>
      <c r="V676" s="35">
        <v>92.3</v>
      </c>
      <c r="W676" s="35">
        <v>91.3</v>
      </c>
      <c r="X676" s="35">
        <v>91.3</v>
      </c>
      <c r="Y676" s="35">
        <v>90.4</v>
      </c>
      <c r="Z676" s="35">
        <v>90.4</v>
      </c>
      <c r="AA676" s="35">
        <v>90.4</v>
      </c>
      <c r="AB676" s="35">
        <v>87.2</v>
      </c>
      <c r="AC676" s="35">
        <v>86.1</v>
      </c>
      <c r="AD676" s="35">
        <v>86.1</v>
      </c>
      <c r="AE676" s="35">
        <v>86.1</v>
      </c>
      <c r="AF676" s="35">
        <v>89.5</v>
      </c>
      <c r="AG676" s="35">
        <v>90.6</v>
      </c>
      <c r="AH676" s="35">
        <v>90.6</v>
      </c>
      <c r="AI676" s="35">
        <v>90.6</v>
      </c>
      <c r="AJ676" s="35">
        <v>90.6</v>
      </c>
      <c r="AK676" s="35">
        <v>90.6</v>
      </c>
      <c r="AL676" s="35">
        <v>95.9</v>
      </c>
      <c r="AM676" s="35">
        <v>95.6</v>
      </c>
      <c r="AN676" s="35">
        <v>94.4</v>
      </c>
      <c r="AO676" s="35">
        <v>93.2</v>
      </c>
      <c r="AP676" s="35">
        <v>92.8</v>
      </c>
      <c r="AQ676" s="35">
        <v>92.8</v>
      </c>
      <c r="AR676" s="35">
        <v>92.8</v>
      </c>
      <c r="AS676" s="35">
        <v>92.8</v>
      </c>
      <c r="AT676" s="35">
        <v>92.8</v>
      </c>
      <c r="AU676" s="35">
        <v>92.8</v>
      </c>
      <c r="AV676" s="35">
        <v>92.8</v>
      </c>
      <c r="AW676" s="35">
        <v>92.8</v>
      </c>
      <c r="AX676" s="35">
        <v>92.8</v>
      </c>
      <c r="AY676" s="35">
        <v>92.8</v>
      </c>
      <c r="AZ676" s="35">
        <v>103.6</v>
      </c>
      <c r="BA676" s="35">
        <v>103.6</v>
      </c>
      <c r="BB676" s="35">
        <v>103.6</v>
      </c>
      <c r="BC676" s="35">
        <v>103.6</v>
      </c>
      <c r="BD676" s="35">
        <v>103.6</v>
      </c>
      <c r="BE676" s="35">
        <v>103.6</v>
      </c>
      <c r="BF676" s="35">
        <v>103.6</v>
      </c>
      <c r="BG676" s="35">
        <v>103.6</v>
      </c>
      <c r="BH676" s="35">
        <v>103.5</v>
      </c>
      <c r="BI676" s="35">
        <v>103.6</v>
      </c>
      <c r="BJ676" s="35">
        <v>103.6</v>
      </c>
      <c r="BK676" s="35">
        <v>102.6</v>
      </c>
      <c r="BL676" s="35">
        <v>101.7</v>
      </c>
      <c r="BM676" s="35">
        <v>101.7</v>
      </c>
      <c r="BN676" s="35">
        <v>103.2</v>
      </c>
      <c r="BO676" s="35">
        <v>103.2</v>
      </c>
      <c r="BP676" s="35">
        <v>103.2</v>
      </c>
      <c r="BQ676" s="35">
        <v>103.2</v>
      </c>
      <c r="BR676" s="35">
        <v>103.2</v>
      </c>
      <c r="BS676" s="35">
        <v>103.2</v>
      </c>
      <c r="BT676" s="35">
        <v>103.2</v>
      </c>
      <c r="BU676" s="35">
        <v>103.2</v>
      </c>
      <c r="BV676" s="35">
        <v>103.2</v>
      </c>
      <c r="BW676" s="35">
        <v>103.2</v>
      </c>
      <c r="BX676" s="35">
        <v>108.5</v>
      </c>
      <c r="BY676" s="35">
        <v>110</v>
      </c>
      <c r="BZ676" s="35">
        <v>110</v>
      </c>
      <c r="CA676" s="35">
        <v>110</v>
      </c>
      <c r="CB676" s="35">
        <v>110</v>
      </c>
      <c r="CC676" s="35">
        <v>110</v>
      </c>
      <c r="CD676" s="35">
        <v>110</v>
      </c>
      <c r="CE676" s="35">
        <v>110</v>
      </c>
      <c r="CF676" s="35">
        <v>110</v>
      </c>
      <c r="CG676" s="35">
        <v>110</v>
      </c>
      <c r="CH676" s="35">
        <v>110</v>
      </c>
      <c r="CI676" s="35">
        <v>110</v>
      </c>
      <c r="CJ676" s="35">
        <v>110</v>
      </c>
      <c r="CK676" s="35">
        <v>110</v>
      </c>
      <c r="CL676" s="35">
        <v>110</v>
      </c>
    </row>
    <row r="677" spans="1:90">
      <c r="A677" s="43" t="s">
        <v>1381</v>
      </c>
      <c r="B677" s="43" t="s">
        <v>1382</v>
      </c>
      <c r="C677" s="34">
        <v>1.26E-2</v>
      </c>
      <c r="D677" s="35">
        <v>100.2</v>
      </c>
      <c r="E677" s="35">
        <v>100.2</v>
      </c>
      <c r="F677" s="35">
        <v>100.2</v>
      </c>
      <c r="G677" s="35">
        <v>104.8</v>
      </c>
      <c r="H677" s="35">
        <v>104.8</v>
      </c>
      <c r="I677" s="35">
        <v>104.8</v>
      </c>
      <c r="J677" s="35">
        <v>104.8</v>
      </c>
      <c r="K677" s="35">
        <v>104.8</v>
      </c>
      <c r="L677" s="35">
        <v>104.8</v>
      </c>
      <c r="M677" s="35">
        <v>105.2</v>
      </c>
      <c r="N677" s="35">
        <v>105.2</v>
      </c>
      <c r="O677" s="35">
        <v>105.2</v>
      </c>
      <c r="P677" s="35">
        <v>110.9</v>
      </c>
      <c r="Q677" s="35">
        <v>110.9</v>
      </c>
      <c r="R677" s="35">
        <v>110.9</v>
      </c>
      <c r="S677" s="35">
        <v>116.2</v>
      </c>
      <c r="T677" s="35">
        <v>124.2</v>
      </c>
      <c r="U677" s="35">
        <v>124.2</v>
      </c>
      <c r="V677" s="35">
        <v>124.2</v>
      </c>
      <c r="W677" s="35">
        <v>124.2</v>
      </c>
      <c r="X677" s="35">
        <v>124.2</v>
      </c>
      <c r="Y677" s="35">
        <v>125.2</v>
      </c>
      <c r="Z677" s="35">
        <v>125.2</v>
      </c>
      <c r="AA677" s="35">
        <v>125.2</v>
      </c>
      <c r="AB677" s="35">
        <v>125.2</v>
      </c>
      <c r="AC677" s="35">
        <v>125.2</v>
      </c>
      <c r="AD677" s="35">
        <v>125.2</v>
      </c>
      <c r="AE677" s="35">
        <v>129.1</v>
      </c>
      <c r="AF677" s="35">
        <v>129.1</v>
      </c>
      <c r="AG677" s="35">
        <v>133.1</v>
      </c>
      <c r="AH677" s="35">
        <v>133.1</v>
      </c>
      <c r="AI677" s="35">
        <v>131.6</v>
      </c>
      <c r="AJ677" s="35">
        <v>131.30000000000001</v>
      </c>
      <c r="AK677" s="35">
        <v>132.5</v>
      </c>
      <c r="AL677" s="35">
        <v>132.5</v>
      </c>
      <c r="AM677" s="35">
        <v>132.5</v>
      </c>
      <c r="AN677" s="35">
        <v>138.80000000000001</v>
      </c>
      <c r="AO677" s="35">
        <v>138.80000000000001</v>
      </c>
      <c r="AP677" s="35">
        <v>138.69999999999999</v>
      </c>
      <c r="AQ677" s="35">
        <v>141.1</v>
      </c>
      <c r="AR677" s="35">
        <v>140.5</v>
      </c>
      <c r="AS677" s="35">
        <v>140.1</v>
      </c>
      <c r="AT677" s="35">
        <v>140.1</v>
      </c>
      <c r="AU677" s="35">
        <v>140.1</v>
      </c>
      <c r="AV677" s="35">
        <v>140.1</v>
      </c>
      <c r="AW677" s="35">
        <v>140.1</v>
      </c>
      <c r="AX677" s="35">
        <v>141.4</v>
      </c>
      <c r="AY677" s="35">
        <v>141</v>
      </c>
      <c r="AZ677" s="35">
        <v>140.9</v>
      </c>
      <c r="BA677" s="35">
        <v>140.9</v>
      </c>
      <c r="BB677" s="35">
        <v>140.4</v>
      </c>
      <c r="BC677" s="35">
        <v>147.5</v>
      </c>
      <c r="BD677" s="35">
        <v>147.5</v>
      </c>
      <c r="BE677" s="35">
        <v>147.5</v>
      </c>
      <c r="BF677" s="35">
        <v>147.5</v>
      </c>
      <c r="BG677" s="35">
        <v>147.5</v>
      </c>
      <c r="BH677" s="35">
        <v>147.5</v>
      </c>
      <c r="BI677" s="35">
        <v>140.4</v>
      </c>
      <c r="BJ677" s="35">
        <v>140.4</v>
      </c>
      <c r="BK677" s="35">
        <v>140.4</v>
      </c>
      <c r="BL677" s="35">
        <v>140.4</v>
      </c>
      <c r="BM677" s="35">
        <v>140.4</v>
      </c>
      <c r="BN677" s="35">
        <v>149.9</v>
      </c>
      <c r="BO677" s="35">
        <v>145.80000000000001</v>
      </c>
      <c r="BP677" s="35">
        <v>146.6</v>
      </c>
      <c r="BQ677" s="35">
        <v>146.6</v>
      </c>
      <c r="BR677" s="35">
        <v>146.6</v>
      </c>
      <c r="BS677" s="35">
        <v>146.6</v>
      </c>
      <c r="BT677" s="35">
        <v>146.6</v>
      </c>
      <c r="BU677" s="35">
        <v>146.6</v>
      </c>
      <c r="BV677" s="35">
        <v>146.6</v>
      </c>
      <c r="BW677" s="35">
        <v>146.6</v>
      </c>
      <c r="BX677" s="35">
        <v>145.30000000000001</v>
      </c>
      <c r="BY677" s="35">
        <v>145.4</v>
      </c>
      <c r="BZ677" s="35">
        <v>150.9</v>
      </c>
      <c r="CA677" s="35">
        <v>151</v>
      </c>
      <c r="CB677" s="35">
        <v>150.9</v>
      </c>
      <c r="CC677" s="35">
        <v>150.9</v>
      </c>
      <c r="CD677" s="35">
        <v>151.19999999999999</v>
      </c>
      <c r="CE677" s="35">
        <v>151.1</v>
      </c>
      <c r="CF677" s="35">
        <v>151.19999999999999</v>
      </c>
      <c r="CG677" s="35">
        <v>151.19999999999999</v>
      </c>
      <c r="CH677" s="35">
        <v>151.1</v>
      </c>
      <c r="CI677" s="35">
        <v>151.1</v>
      </c>
      <c r="CJ677" s="35">
        <v>151.1</v>
      </c>
      <c r="CK677" s="35">
        <v>151.19999999999999</v>
      </c>
      <c r="CL677" s="35">
        <v>151.30000000000001</v>
      </c>
    </row>
    <row r="678" spans="1:90">
      <c r="A678" s="43" t="s">
        <v>1383</v>
      </c>
      <c r="B678" s="43" t="s">
        <v>1384</v>
      </c>
      <c r="C678" s="34">
        <v>2.198E-2</v>
      </c>
      <c r="D678" s="35">
        <v>104.3</v>
      </c>
      <c r="E678" s="35">
        <v>104.3</v>
      </c>
      <c r="F678" s="35">
        <v>104.3</v>
      </c>
      <c r="G678" s="35">
        <v>112.5</v>
      </c>
      <c r="H678" s="35">
        <v>112.5</v>
      </c>
      <c r="I678" s="35">
        <v>112.5</v>
      </c>
      <c r="J678" s="35">
        <v>112.5</v>
      </c>
      <c r="K678" s="35">
        <v>112.5</v>
      </c>
      <c r="L678" s="35">
        <v>112.5</v>
      </c>
      <c r="M678" s="35">
        <v>112.5</v>
      </c>
      <c r="N678" s="35">
        <v>112.5</v>
      </c>
      <c r="O678" s="35">
        <v>112.5</v>
      </c>
      <c r="P678" s="35">
        <v>112.5</v>
      </c>
      <c r="Q678" s="35">
        <v>112.5</v>
      </c>
      <c r="R678" s="35">
        <v>112.5</v>
      </c>
      <c r="S678" s="35">
        <v>116.2</v>
      </c>
      <c r="T678" s="35">
        <v>116.2</v>
      </c>
      <c r="U678" s="35">
        <v>116.2</v>
      </c>
      <c r="V678" s="35">
        <v>116.2</v>
      </c>
      <c r="W678" s="35">
        <v>116.2</v>
      </c>
      <c r="X678" s="35">
        <v>116.2</v>
      </c>
      <c r="Y678" s="35">
        <v>116.2</v>
      </c>
      <c r="Z678" s="35">
        <v>116.2</v>
      </c>
      <c r="AA678" s="35">
        <v>116.2</v>
      </c>
      <c r="AB678" s="35">
        <v>116.2</v>
      </c>
      <c r="AC678" s="35">
        <v>116.2</v>
      </c>
      <c r="AD678" s="35">
        <v>116.2</v>
      </c>
      <c r="AE678" s="35">
        <v>118.3</v>
      </c>
      <c r="AF678" s="35">
        <v>118.3</v>
      </c>
      <c r="AG678" s="35">
        <v>118.3</v>
      </c>
      <c r="AH678" s="35">
        <v>118.3</v>
      </c>
      <c r="AI678" s="35">
        <v>118.3</v>
      </c>
      <c r="AJ678" s="35">
        <v>118.3</v>
      </c>
      <c r="AK678" s="35">
        <v>118.3</v>
      </c>
      <c r="AL678" s="35">
        <v>118.3</v>
      </c>
      <c r="AM678" s="35">
        <v>118.3</v>
      </c>
      <c r="AN678" s="35">
        <v>121.8</v>
      </c>
      <c r="AO678" s="35">
        <v>120.5</v>
      </c>
      <c r="AP678" s="35">
        <v>134.19999999999999</v>
      </c>
      <c r="AQ678" s="35">
        <v>134.9</v>
      </c>
      <c r="AR678" s="35">
        <v>133.9</v>
      </c>
      <c r="AS678" s="35">
        <v>134.4</v>
      </c>
      <c r="AT678" s="35">
        <v>134.19999999999999</v>
      </c>
      <c r="AU678" s="35">
        <v>132.9</v>
      </c>
      <c r="AV678" s="35">
        <v>136</v>
      </c>
      <c r="AW678" s="35">
        <v>136.6</v>
      </c>
      <c r="AX678" s="35">
        <v>136.6</v>
      </c>
      <c r="AY678" s="35">
        <v>134.69999999999999</v>
      </c>
      <c r="AZ678" s="35">
        <v>134.69999999999999</v>
      </c>
      <c r="BA678" s="35">
        <v>132.69999999999999</v>
      </c>
      <c r="BB678" s="35">
        <v>134.69999999999999</v>
      </c>
      <c r="BC678" s="35">
        <v>132.5</v>
      </c>
      <c r="BD678" s="35">
        <v>130.6</v>
      </c>
      <c r="BE678" s="35">
        <v>131.9</v>
      </c>
      <c r="BF678" s="35">
        <v>131.19999999999999</v>
      </c>
      <c r="BG678" s="35">
        <v>135.6</v>
      </c>
      <c r="BH678" s="35">
        <v>136.9</v>
      </c>
      <c r="BI678" s="35">
        <v>135.5</v>
      </c>
      <c r="BJ678" s="35">
        <v>137.30000000000001</v>
      </c>
      <c r="BK678" s="35">
        <v>137.30000000000001</v>
      </c>
      <c r="BL678" s="35">
        <v>137.30000000000001</v>
      </c>
      <c r="BM678" s="35">
        <v>137.30000000000001</v>
      </c>
      <c r="BN678" s="35">
        <v>137.30000000000001</v>
      </c>
      <c r="BO678" s="35">
        <v>137.30000000000001</v>
      </c>
      <c r="BP678" s="35">
        <v>137.30000000000001</v>
      </c>
      <c r="BQ678" s="35">
        <v>137.30000000000001</v>
      </c>
      <c r="BR678" s="35">
        <v>136.69999999999999</v>
      </c>
      <c r="BS678" s="35">
        <v>136.69999999999999</v>
      </c>
      <c r="BT678" s="35">
        <v>136.69999999999999</v>
      </c>
      <c r="BU678" s="35">
        <v>136.69999999999999</v>
      </c>
      <c r="BV678" s="35">
        <v>136.69999999999999</v>
      </c>
      <c r="BW678" s="35">
        <v>136.69999999999999</v>
      </c>
      <c r="BX678" s="35">
        <v>136.69999999999999</v>
      </c>
      <c r="BY678" s="35">
        <v>131.30000000000001</v>
      </c>
      <c r="BZ678" s="35">
        <v>129.5</v>
      </c>
      <c r="CA678" s="35">
        <v>129.30000000000001</v>
      </c>
      <c r="CB678" s="35">
        <v>129.5</v>
      </c>
      <c r="CC678" s="35">
        <v>130.9</v>
      </c>
      <c r="CD678" s="35">
        <v>130.9</v>
      </c>
      <c r="CE678" s="35">
        <v>130.9</v>
      </c>
      <c r="CF678" s="35">
        <v>130.9</v>
      </c>
      <c r="CG678" s="35">
        <v>130.9</v>
      </c>
      <c r="CH678" s="35">
        <v>130.9</v>
      </c>
      <c r="CI678" s="35">
        <v>130.9</v>
      </c>
      <c r="CJ678" s="35">
        <v>130.9</v>
      </c>
      <c r="CK678" s="35">
        <v>130.9</v>
      </c>
      <c r="CL678" s="35">
        <v>130.9</v>
      </c>
    </row>
    <row r="679" spans="1:90">
      <c r="A679" s="43" t="s">
        <v>1385</v>
      </c>
      <c r="B679" s="43" t="s">
        <v>1386</v>
      </c>
      <c r="C679" s="34">
        <v>0.36702000000000001</v>
      </c>
      <c r="D679" s="35">
        <v>101.9</v>
      </c>
      <c r="E679" s="35">
        <v>102</v>
      </c>
      <c r="F679" s="35">
        <v>102</v>
      </c>
      <c r="G679" s="35">
        <v>103.8</v>
      </c>
      <c r="H679" s="35">
        <v>103.9</v>
      </c>
      <c r="I679" s="35">
        <v>104.6</v>
      </c>
      <c r="J679" s="35">
        <v>104.6</v>
      </c>
      <c r="K679" s="35">
        <v>104.7</v>
      </c>
      <c r="L679" s="35">
        <v>105.4</v>
      </c>
      <c r="M679" s="35">
        <v>107</v>
      </c>
      <c r="N679" s="35">
        <v>106.5</v>
      </c>
      <c r="O679" s="35">
        <v>106.3</v>
      </c>
      <c r="P679" s="35">
        <v>107.5</v>
      </c>
      <c r="Q679" s="35">
        <v>107.4</v>
      </c>
      <c r="R679" s="35">
        <v>107.3</v>
      </c>
      <c r="S679" s="35">
        <v>109.2</v>
      </c>
      <c r="T679" s="35">
        <v>109.2</v>
      </c>
      <c r="U679" s="35">
        <v>109.2</v>
      </c>
      <c r="V679" s="35">
        <v>109.3</v>
      </c>
      <c r="W679" s="35">
        <v>109.4</v>
      </c>
      <c r="X679" s="35">
        <v>109.6</v>
      </c>
      <c r="Y679" s="35">
        <v>110.2</v>
      </c>
      <c r="Z679" s="35">
        <v>110.8</v>
      </c>
      <c r="AA679" s="35">
        <v>111.3</v>
      </c>
      <c r="AB679" s="35">
        <v>111.5</v>
      </c>
      <c r="AC679" s="35">
        <v>111.7</v>
      </c>
      <c r="AD679" s="35">
        <v>111.7</v>
      </c>
      <c r="AE679" s="35">
        <v>112.3</v>
      </c>
      <c r="AF679" s="35">
        <v>112.3</v>
      </c>
      <c r="AG679" s="35">
        <v>112.4</v>
      </c>
      <c r="AH679" s="35">
        <v>112.4</v>
      </c>
      <c r="AI679" s="35">
        <v>112.5</v>
      </c>
      <c r="AJ679" s="35">
        <v>112.5</v>
      </c>
      <c r="AK679" s="35">
        <v>112.7</v>
      </c>
      <c r="AL679" s="35">
        <v>112.7</v>
      </c>
      <c r="AM679" s="35">
        <v>112.6</v>
      </c>
      <c r="AN679" s="35">
        <v>112.6</v>
      </c>
      <c r="AO679" s="35">
        <v>114.6</v>
      </c>
      <c r="AP679" s="35">
        <v>114.4</v>
      </c>
      <c r="AQ679" s="35">
        <v>115.3</v>
      </c>
      <c r="AR679" s="35">
        <v>115.3</v>
      </c>
      <c r="AS679" s="35">
        <v>115.3</v>
      </c>
      <c r="AT679" s="35">
        <v>115.3</v>
      </c>
      <c r="AU679" s="35">
        <v>115.8</v>
      </c>
      <c r="AV679" s="35">
        <v>115.7</v>
      </c>
      <c r="AW679" s="35">
        <v>115.7</v>
      </c>
      <c r="AX679" s="35">
        <v>115.3</v>
      </c>
      <c r="AY679" s="35">
        <v>114</v>
      </c>
      <c r="AZ679" s="35">
        <v>117.9</v>
      </c>
      <c r="BA679" s="35">
        <v>118.1</v>
      </c>
      <c r="BB679" s="35">
        <v>118</v>
      </c>
      <c r="BC679" s="35">
        <v>120.7</v>
      </c>
      <c r="BD679" s="35">
        <v>119.7</v>
      </c>
      <c r="BE679" s="35">
        <v>119.7</v>
      </c>
      <c r="BF679" s="35">
        <v>119.7</v>
      </c>
      <c r="BG679" s="35">
        <v>120.2</v>
      </c>
      <c r="BH679" s="35">
        <v>120.3</v>
      </c>
      <c r="BI679" s="35">
        <v>120.3</v>
      </c>
      <c r="BJ679" s="35">
        <v>120.8</v>
      </c>
      <c r="BK679" s="35">
        <v>121.2</v>
      </c>
      <c r="BL679" s="35">
        <v>121.2</v>
      </c>
      <c r="BM679" s="35">
        <v>120.4</v>
      </c>
      <c r="BN679" s="35">
        <v>120.5</v>
      </c>
      <c r="BO679" s="35">
        <v>127.2</v>
      </c>
      <c r="BP679" s="35">
        <v>128.6</v>
      </c>
      <c r="BQ679" s="35">
        <v>129.5</v>
      </c>
      <c r="BR679" s="35">
        <v>129.69999999999999</v>
      </c>
      <c r="BS679" s="35">
        <v>136.9</v>
      </c>
      <c r="BT679" s="35">
        <v>139.6</v>
      </c>
      <c r="BU679" s="35">
        <v>139.6</v>
      </c>
      <c r="BV679" s="35">
        <v>138.80000000000001</v>
      </c>
      <c r="BW679" s="35">
        <v>132.4</v>
      </c>
      <c r="BX679" s="35">
        <v>140.4</v>
      </c>
      <c r="BY679" s="35">
        <v>142.6</v>
      </c>
      <c r="BZ679" s="35">
        <v>145.4</v>
      </c>
      <c r="CA679" s="35">
        <v>146.9</v>
      </c>
      <c r="CB679" s="35">
        <v>146.69999999999999</v>
      </c>
      <c r="CC679" s="35">
        <v>142.80000000000001</v>
      </c>
      <c r="CD679" s="35">
        <v>143</v>
      </c>
      <c r="CE679" s="35">
        <v>142.9</v>
      </c>
      <c r="CF679" s="35">
        <v>144.19999999999999</v>
      </c>
      <c r="CG679" s="35">
        <v>145.30000000000001</v>
      </c>
      <c r="CH679" s="35">
        <v>145.4</v>
      </c>
      <c r="CI679" s="35">
        <v>145.4</v>
      </c>
      <c r="CJ679" s="35">
        <v>145.5</v>
      </c>
      <c r="CK679" s="35">
        <v>145.80000000000001</v>
      </c>
      <c r="CL679" s="35">
        <v>145.80000000000001</v>
      </c>
    </row>
    <row r="680" spans="1:90">
      <c r="A680" s="43" t="s">
        <v>1387</v>
      </c>
      <c r="B680" s="43" t="s">
        <v>1388</v>
      </c>
      <c r="C680" s="34">
        <v>7.3400000000000002E-3</v>
      </c>
      <c r="D680" s="35">
        <v>100</v>
      </c>
      <c r="E680" s="35">
        <v>100</v>
      </c>
      <c r="F680" s="35">
        <v>100</v>
      </c>
      <c r="G680" s="35">
        <v>104.6</v>
      </c>
      <c r="H680" s="35">
        <v>104.6</v>
      </c>
      <c r="I680" s="35">
        <v>104.6</v>
      </c>
      <c r="J680" s="35">
        <v>104.6</v>
      </c>
      <c r="K680" s="35">
        <v>104.6</v>
      </c>
      <c r="L680" s="35">
        <v>104.6</v>
      </c>
      <c r="M680" s="35">
        <v>104.6</v>
      </c>
      <c r="N680" s="35">
        <v>104.6</v>
      </c>
      <c r="O680" s="35">
        <v>104.6</v>
      </c>
      <c r="P680" s="35">
        <v>104.6</v>
      </c>
      <c r="Q680" s="35">
        <v>104.6</v>
      </c>
      <c r="R680" s="35">
        <v>104.6</v>
      </c>
      <c r="S680" s="35">
        <v>105.1</v>
      </c>
      <c r="T680" s="35">
        <v>111.6</v>
      </c>
      <c r="U680" s="35">
        <v>111.6</v>
      </c>
      <c r="V680" s="35">
        <v>111.6</v>
      </c>
      <c r="W680" s="35">
        <v>111.6</v>
      </c>
      <c r="X680" s="35">
        <v>111.6</v>
      </c>
      <c r="Y680" s="35">
        <v>111.6</v>
      </c>
      <c r="Z680" s="35">
        <v>111.6</v>
      </c>
      <c r="AA680" s="35">
        <v>111.6</v>
      </c>
      <c r="AB680" s="35">
        <v>111.6</v>
      </c>
      <c r="AC680" s="35">
        <v>111.6</v>
      </c>
      <c r="AD680" s="35">
        <v>111.6</v>
      </c>
      <c r="AE680" s="35">
        <v>115.5</v>
      </c>
      <c r="AF680" s="35">
        <v>116.9</v>
      </c>
      <c r="AG680" s="35">
        <v>117.5</v>
      </c>
      <c r="AH680" s="35">
        <v>119.3</v>
      </c>
      <c r="AI680" s="35">
        <v>119.3</v>
      </c>
      <c r="AJ680" s="35">
        <v>119.3</v>
      </c>
      <c r="AK680" s="35">
        <v>119.3</v>
      </c>
      <c r="AL680" s="35">
        <v>119.8</v>
      </c>
      <c r="AM680" s="35">
        <v>120</v>
      </c>
      <c r="AN680" s="35">
        <v>115.7</v>
      </c>
      <c r="AO680" s="35">
        <v>115.7</v>
      </c>
      <c r="AP680" s="35">
        <v>115.7</v>
      </c>
      <c r="AQ680" s="35">
        <v>115.5</v>
      </c>
      <c r="AR680" s="35">
        <v>115.5</v>
      </c>
      <c r="AS680" s="35">
        <v>115.5</v>
      </c>
      <c r="AT680" s="35">
        <v>115.5</v>
      </c>
      <c r="AU680" s="35">
        <v>115.5</v>
      </c>
      <c r="AV680" s="35">
        <v>115.5</v>
      </c>
      <c r="AW680" s="35">
        <v>115.5</v>
      </c>
      <c r="AX680" s="35">
        <v>115.5</v>
      </c>
      <c r="AY680" s="35">
        <v>114.4</v>
      </c>
      <c r="AZ680" s="35">
        <v>112</v>
      </c>
      <c r="BA680" s="35">
        <v>111.7</v>
      </c>
      <c r="BB680" s="35">
        <v>110.8</v>
      </c>
      <c r="BC680" s="35">
        <v>111.4</v>
      </c>
      <c r="BD680" s="35">
        <v>111.4</v>
      </c>
      <c r="BE680" s="35">
        <v>111.4</v>
      </c>
      <c r="BF680" s="35">
        <v>111.4</v>
      </c>
      <c r="BG680" s="35">
        <v>111.4</v>
      </c>
      <c r="BH680" s="35">
        <v>111.4</v>
      </c>
      <c r="BI680" s="35">
        <v>111.4</v>
      </c>
      <c r="BJ680" s="35">
        <v>111.4</v>
      </c>
      <c r="BK680" s="35">
        <v>111.4</v>
      </c>
      <c r="BL680" s="35">
        <v>112.2</v>
      </c>
      <c r="BM680" s="35">
        <v>112.7</v>
      </c>
      <c r="BN680" s="35">
        <v>112.7</v>
      </c>
      <c r="BO680" s="35">
        <v>114.9</v>
      </c>
      <c r="BP680" s="35">
        <v>114.9</v>
      </c>
      <c r="BQ680" s="35">
        <v>114.9</v>
      </c>
      <c r="BR680" s="35">
        <v>114.9</v>
      </c>
      <c r="BS680" s="35">
        <v>114.9</v>
      </c>
      <c r="BT680" s="35">
        <v>114.9</v>
      </c>
      <c r="BU680" s="35">
        <v>114.9</v>
      </c>
      <c r="BV680" s="35">
        <v>120.2</v>
      </c>
      <c r="BW680" s="35">
        <v>120</v>
      </c>
      <c r="BX680" s="35">
        <v>126.4</v>
      </c>
      <c r="BY680" s="35">
        <v>126.4</v>
      </c>
      <c r="BZ680" s="35">
        <v>126.4</v>
      </c>
      <c r="CA680" s="35">
        <v>126.4</v>
      </c>
      <c r="CB680" s="35">
        <v>133.4</v>
      </c>
      <c r="CC680" s="35">
        <v>134.4</v>
      </c>
      <c r="CD680" s="35">
        <v>134.4</v>
      </c>
      <c r="CE680" s="35">
        <v>134.4</v>
      </c>
      <c r="CF680" s="35">
        <v>134.4</v>
      </c>
      <c r="CG680" s="35">
        <v>134.4</v>
      </c>
      <c r="CH680" s="35">
        <v>134.4</v>
      </c>
      <c r="CI680" s="35">
        <v>134.4</v>
      </c>
      <c r="CJ680" s="35">
        <v>134.4</v>
      </c>
      <c r="CK680" s="35">
        <v>134.4</v>
      </c>
      <c r="CL680" s="35">
        <v>134.4</v>
      </c>
    </row>
    <row r="681" spans="1:90">
      <c r="A681" s="43" t="s">
        <v>1389</v>
      </c>
      <c r="B681" s="43" t="s">
        <v>1390</v>
      </c>
      <c r="C681" s="34">
        <v>2.07E-2</v>
      </c>
      <c r="D681" s="35">
        <v>102.1</v>
      </c>
      <c r="E681" s="35">
        <v>102.1</v>
      </c>
      <c r="F681" s="35">
        <v>102.1</v>
      </c>
      <c r="G681" s="35">
        <v>108.2</v>
      </c>
      <c r="H681" s="35">
        <v>108.2</v>
      </c>
      <c r="I681" s="35">
        <v>108.2</v>
      </c>
      <c r="J681" s="35">
        <v>108.2</v>
      </c>
      <c r="K681" s="35">
        <v>108.2</v>
      </c>
      <c r="L681" s="35">
        <v>108.2</v>
      </c>
      <c r="M681" s="35">
        <v>109.2</v>
      </c>
      <c r="N681" s="35">
        <v>109.2</v>
      </c>
      <c r="O681" s="35">
        <v>109.2</v>
      </c>
      <c r="P681" s="35">
        <v>109.2</v>
      </c>
      <c r="Q681" s="35">
        <v>109.2</v>
      </c>
      <c r="R681" s="35">
        <v>109.2</v>
      </c>
      <c r="S681" s="35">
        <v>109.2</v>
      </c>
      <c r="T681" s="35">
        <v>109.2</v>
      </c>
      <c r="U681" s="35">
        <v>109.2</v>
      </c>
      <c r="V681" s="35">
        <v>110.2</v>
      </c>
      <c r="W681" s="35">
        <v>110.8</v>
      </c>
      <c r="X681" s="35">
        <v>112</v>
      </c>
      <c r="Y681" s="35">
        <v>112</v>
      </c>
      <c r="Z681" s="35">
        <v>113.6</v>
      </c>
      <c r="AA681" s="35">
        <v>118.9</v>
      </c>
      <c r="AB681" s="35">
        <v>119.4</v>
      </c>
      <c r="AC681" s="35">
        <v>119.4</v>
      </c>
      <c r="AD681" s="35">
        <v>119.4</v>
      </c>
      <c r="AE681" s="35">
        <v>115.2</v>
      </c>
      <c r="AF681" s="35">
        <v>113.8</v>
      </c>
      <c r="AG681" s="35">
        <v>113.8</v>
      </c>
      <c r="AH681" s="35">
        <v>113.8</v>
      </c>
      <c r="AI681" s="35">
        <v>113.8</v>
      </c>
      <c r="AJ681" s="35">
        <v>113.8</v>
      </c>
      <c r="AK681" s="35">
        <v>114.8</v>
      </c>
      <c r="AL681" s="35">
        <v>115.2</v>
      </c>
      <c r="AM681" s="35">
        <v>115.2</v>
      </c>
      <c r="AN681" s="35">
        <v>119.3</v>
      </c>
      <c r="AO681" s="35">
        <v>119.3</v>
      </c>
      <c r="AP681" s="35">
        <v>119</v>
      </c>
      <c r="AQ681" s="35">
        <v>119</v>
      </c>
      <c r="AR681" s="35">
        <v>119</v>
      </c>
      <c r="AS681" s="35">
        <v>119</v>
      </c>
      <c r="AT681" s="35">
        <v>119</v>
      </c>
      <c r="AU681" s="35">
        <v>119</v>
      </c>
      <c r="AV681" s="35">
        <v>119</v>
      </c>
      <c r="AW681" s="35">
        <v>119</v>
      </c>
      <c r="AX681" s="35">
        <v>119</v>
      </c>
      <c r="AY681" s="35">
        <v>119</v>
      </c>
      <c r="AZ681" s="35">
        <v>118.1</v>
      </c>
      <c r="BA681" s="35">
        <v>117.4</v>
      </c>
      <c r="BB681" s="35">
        <v>116.9</v>
      </c>
      <c r="BC681" s="35">
        <v>116.9</v>
      </c>
      <c r="BD681" s="35">
        <v>116.9</v>
      </c>
      <c r="BE681" s="35">
        <v>116.9</v>
      </c>
      <c r="BF681" s="35">
        <v>116.9</v>
      </c>
      <c r="BG681" s="35">
        <v>116.9</v>
      </c>
      <c r="BH681" s="35">
        <v>116.9</v>
      </c>
      <c r="BI681" s="35">
        <v>116.9</v>
      </c>
      <c r="BJ681" s="35">
        <v>120.2</v>
      </c>
      <c r="BK681" s="35">
        <v>120.2</v>
      </c>
      <c r="BL681" s="35">
        <v>120.2</v>
      </c>
      <c r="BM681" s="35">
        <v>120.3</v>
      </c>
      <c r="BN681" s="35">
        <v>121</v>
      </c>
      <c r="BO681" s="35">
        <v>130.6</v>
      </c>
      <c r="BP681" s="35">
        <v>136.6</v>
      </c>
      <c r="BQ681" s="35">
        <v>149.19999999999999</v>
      </c>
      <c r="BR681" s="35">
        <v>154.5</v>
      </c>
      <c r="BS681" s="35">
        <v>163.19999999999999</v>
      </c>
      <c r="BT681" s="35">
        <v>170.2</v>
      </c>
      <c r="BU681" s="35">
        <v>170.4</v>
      </c>
      <c r="BV681" s="35">
        <v>171.6</v>
      </c>
      <c r="BW681" s="35">
        <v>108.9</v>
      </c>
      <c r="BX681" s="35">
        <v>172.9</v>
      </c>
      <c r="BY681" s="35">
        <v>176</v>
      </c>
      <c r="BZ681" s="35">
        <v>176.8</v>
      </c>
      <c r="CA681" s="35">
        <v>177</v>
      </c>
      <c r="CB681" s="35">
        <v>178.4</v>
      </c>
      <c r="CC681" s="35">
        <v>185.1</v>
      </c>
      <c r="CD681" s="35">
        <v>184.9</v>
      </c>
      <c r="CE681" s="35">
        <v>184.3</v>
      </c>
      <c r="CF681" s="35">
        <v>188.3</v>
      </c>
      <c r="CG681" s="35">
        <v>189</v>
      </c>
      <c r="CH681" s="35">
        <v>189</v>
      </c>
      <c r="CI681" s="35">
        <v>189.6</v>
      </c>
      <c r="CJ681" s="35">
        <v>190.4</v>
      </c>
      <c r="CK681" s="35">
        <v>194.7</v>
      </c>
      <c r="CL681" s="35">
        <v>195.1</v>
      </c>
    </row>
    <row r="682" spans="1:90">
      <c r="A682" s="43" t="s">
        <v>1391</v>
      </c>
      <c r="B682" s="43" t="s">
        <v>1392</v>
      </c>
      <c r="C682" s="34">
        <v>1.609E-2</v>
      </c>
      <c r="D682" s="35">
        <v>100</v>
      </c>
      <c r="E682" s="35">
        <v>100</v>
      </c>
      <c r="F682" s="35">
        <v>100</v>
      </c>
      <c r="G682" s="35">
        <v>97.1</v>
      </c>
      <c r="H682" s="35">
        <v>95.6</v>
      </c>
      <c r="I682" s="35">
        <v>95.6</v>
      </c>
      <c r="J682" s="35">
        <v>95.6</v>
      </c>
      <c r="K682" s="35">
        <v>95.6</v>
      </c>
      <c r="L682" s="35">
        <v>95.6</v>
      </c>
      <c r="M682" s="35">
        <v>95.6</v>
      </c>
      <c r="N682" s="35">
        <v>95.6</v>
      </c>
      <c r="O682" s="35">
        <v>95.6</v>
      </c>
      <c r="P682" s="35">
        <v>97.5</v>
      </c>
      <c r="Q682" s="35">
        <v>97.9</v>
      </c>
      <c r="R682" s="35">
        <v>97.9</v>
      </c>
      <c r="S682" s="35">
        <v>100.8</v>
      </c>
      <c r="T682" s="35">
        <v>100.8</v>
      </c>
      <c r="U682" s="35">
        <v>100.8</v>
      </c>
      <c r="V682" s="35">
        <v>100.8</v>
      </c>
      <c r="W682" s="35">
        <v>100.8</v>
      </c>
      <c r="X682" s="35">
        <v>100.8</v>
      </c>
      <c r="Y682" s="35">
        <v>100.8</v>
      </c>
      <c r="Z682" s="35">
        <v>100.8</v>
      </c>
      <c r="AA682" s="35">
        <v>100.8</v>
      </c>
      <c r="AB682" s="35">
        <v>100.8</v>
      </c>
      <c r="AC682" s="35">
        <v>100.8</v>
      </c>
      <c r="AD682" s="35">
        <v>100.8</v>
      </c>
      <c r="AE682" s="35">
        <v>100.8</v>
      </c>
      <c r="AF682" s="35">
        <v>100.8</v>
      </c>
      <c r="AG682" s="35">
        <v>100.8</v>
      </c>
      <c r="AH682" s="35">
        <v>100.8</v>
      </c>
      <c r="AI682" s="35">
        <v>103.8</v>
      </c>
      <c r="AJ682" s="35">
        <v>103.8</v>
      </c>
      <c r="AK682" s="35">
        <v>104.9</v>
      </c>
      <c r="AL682" s="35">
        <v>104.9</v>
      </c>
      <c r="AM682" s="35">
        <v>104.9</v>
      </c>
      <c r="AN682" s="35">
        <v>104.9</v>
      </c>
      <c r="AO682" s="35">
        <v>104.9</v>
      </c>
      <c r="AP682" s="35">
        <v>104.9</v>
      </c>
      <c r="AQ682" s="35">
        <v>104.9</v>
      </c>
      <c r="AR682" s="35">
        <v>105.7</v>
      </c>
      <c r="AS682" s="35">
        <v>105.7</v>
      </c>
      <c r="AT682" s="35">
        <v>105.7</v>
      </c>
      <c r="AU682" s="35">
        <v>105.7</v>
      </c>
      <c r="AV682" s="35">
        <v>105.7</v>
      </c>
      <c r="AW682" s="35">
        <v>105.7</v>
      </c>
      <c r="AX682" s="35">
        <v>106.3</v>
      </c>
      <c r="AY682" s="35">
        <v>108.1</v>
      </c>
      <c r="AZ682" s="35">
        <v>105.3</v>
      </c>
      <c r="BA682" s="35">
        <v>102.3</v>
      </c>
      <c r="BB682" s="35">
        <v>108.1</v>
      </c>
      <c r="BC682" s="35">
        <v>108.8</v>
      </c>
      <c r="BD682" s="35">
        <v>108.8</v>
      </c>
      <c r="BE682" s="35">
        <v>108.8</v>
      </c>
      <c r="BF682" s="35">
        <v>108.8</v>
      </c>
      <c r="BG682" s="35">
        <v>108.8</v>
      </c>
      <c r="BH682" s="35">
        <v>108.8</v>
      </c>
      <c r="BI682" s="35">
        <v>108.8</v>
      </c>
      <c r="BJ682" s="35">
        <v>108.8</v>
      </c>
      <c r="BK682" s="35">
        <v>108.8</v>
      </c>
      <c r="BL682" s="35">
        <v>108.8</v>
      </c>
      <c r="BM682" s="35">
        <v>108.8</v>
      </c>
      <c r="BN682" s="35">
        <v>108.8</v>
      </c>
      <c r="BO682" s="35">
        <v>108.8</v>
      </c>
      <c r="BP682" s="35">
        <v>109.5</v>
      </c>
      <c r="BQ682" s="35">
        <v>109.5</v>
      </c>
      <c r="BR682" s="35">
        <v>109.5</v>
      </c>
      <c r="BS682" s="35">
        <v>109.5</v>
      </c>
      <c r="BT682" s="35">
        <v>109.5</v>
      </c>
      <c r="BU682" s="35">
        <v>109.5</v>
      </c>
      <c r="BV682" s="35">
        <v>109.5</v>
      </c>
      <c r="BW682" s="35">
        <v>110</v>
      </c>
      <c r="BX682" s="35">
        <v>110.7</v>
      </c>
      <c r="BY682" s="35">
        <v>111.5</v>
      </c>
      <c r="BZ682" s="35">
        <v>112.7</v>
      </c>
      <c r="CA682" s="35">
        <v>113.8</v>
      </c>
      <c r="CB682" s="35">
        <v>114.5</v>
      </c>
      <c r="CC682" s="35">
        <v>113.9</v>
      </c>
      <c r="CD682" s="35">
        <v>113.9</v>
      </c>
      <c r="CE682" s="35">
        <v>113.9</v>
      </c>
      <c r="CF682" s="35">
        <v>113.9</v>
      </c>
      <c r="CG682" s="35">
        <v>113.9</v>
      </c>
      <c r="CH682" s="35">
        <v>113.9</v>
      </c>
      <c r="CI682" s="35">
        <v>113.9</v>
      </c>
      <c r="CJ682" s="35">
        <v>113.9</v>
      </c>
      <c r="CK682" s="35">
        <v>113.9</v>
      </c>
      <c r="CL682" s="35">
        <v>113.9</v>
      </c>
    </row>
    <row r="683" spans="1:90">
      <c r="A683" s="43" t="s">
        <v>1393</v>
      </c>
      <c r="B683" s="43" t="s">
        <v>1394</v>
      </c>
      <c r="C683" s="34">
        <v>5.2900000000000004E-3</v>
      </c>
      <c r="D683" s="35">
        <v>99.3</v>
      </c>
      <c r="E683" s="35">
        <v>106.6</v>
      </c>
      <c r="F683" s="35">
        <v>107.9</v>
      </c>
      <c r="G683" s="35">
        <v>107.9</v>
      </c>
      <c r="H683" s="35">
        <v>110</v>
      </c>
      <c r="I683" s="35">
        <v>110</v>
      </c>
      <c r="J683" s="35">
        <v>110</v>
      </c>
      <c r="K683" s="35">
        <v>116.3</v>
      </c>
      <c r="L683" s="35">
        <v>116.3</v>
      </c>
      <c r="M683" s="35">
        <v>111.3</v>
      </c>
      <c r="N683" s="35">
        <v>109.5</v>
      </c>
      <c r="O683" s="35">
        <v>109.5</v>
      </c>
      <c r="P683" s="35">
        <v>107.4</v>
      </c>
      <c r="Q683" s="35">
        <v>114.2</v>
      </c>
      <c r="R683" s="35">
        <v>106.2</v>
      </c>
      <c r="S683" s="35">
        <v>108.4</v>
      </c>
      <c r="T683" s="35">
        <v>112.7</v>
      </c>
      <c r="U683" s="35">
        <v>112.7</v>
      </c>
      <c r="V683" s="35">
        <v>115.2</v>
      </c>
      <c r="W683" s="35">
        <v>122.8</v>
      </c>
      <c r="X683" s="35">
        <v>124</v>
      </c>
      <c r="Y683" s="35">
        <v>127.8</v>
      </c>
      <c r="Z683" s="35">
        <v>124</v>
      </c>
      <c r="AA683" s="35">
        <v>127.8</v>
      </c>
      <c r="AB683" s="35">
        <v>128</v>
      </c>
      <c r="AC683" s="35">
        <v>137.19999999999999</v>
      </c>
      <c r="AD683" s="35">
        <v>137.19999999999999</v>
      </c>
      <c r="AE683" s="35">
        <v>132.1</v>
      </c>
      <c r="AF683" s="35">
        <v>132.1</v>
      </c>
      <c r="AG683" s="35">
        <v>132.1</v>
      </c>
      <c r="AH683" s="35">
        <v>132.1</v>
      </c>
      <c r="AI683" s="35">
        <v>132.1</v>
      </c>
      <c r="AJ683" s="35">
        <v>132.1</v>
      </c>
      <c r="AK683" s="35">
        <v>132.1</v>
      </c>
      <c r="AL683" s="35">
        <v>135.1</v>
      </c>
      <c r="AM683" s="35">
        <v>138.9</v>
      </c>
      <c r="AN683" s="35">
        <v>137.6</v>
      </c>
      <c r="AO683" s="35">
        <v>140.19999999999999</v>
      </c>
      <c r="AP683" s="35">
        <v>137.6</v>
      </c>
      <c r="AQ683" s="35">
        <v>137.6</v>
      </c>
      <c r="AR683" s="35">
        <v>137.6</v>
      </c>
      <c r="AS683" s="35">
        <v>137.6</v>
      </c>
      <c r="AT683" s="35">
        <v>137.6</v>
      </c>
      <c r="AU683" s="35">
        <v>137.6</v>
      </c>
      <c r="AV683" s="35">
        <v>137.6</v>
      </c>
      <c r="AW683" s="35">
        <v>137.6</v>
      </c>
      <c r="AX683" s="35">
        <v>137.6</v>
      </c>
      <c r="AY683" s="35">
        <v>137.6</v>
      </c>
      <c r="AZ683" s="35">
        <v>204.1</v>
      </c>
      <c r="BA683" s="35">
        <v>204.1</v>
      </c>
      <c r="BB683" s="35">
        <v>204.1</v>
      </c>
      <c r="BC683" s="35">
        <v>204.1</v>
      </c>
      <c r="BD683" s="35">
        <v>204.1</v>
      </c>
      <c r="BE683" s="35">
        <v>204.1</v>
      </c>
      <c r="BF683" s="35">
        <v>204.1</v>
      </c>
      <c r="BG683" s="35">
        <v>204.1</v>
      </c>
      <c r="BH683" s="35">
        <v>204.1</v>
      </c>
      <c r="BI683" s="35">
        <v>204.1</v>
      </c>
      <c r="BJ683" s="35">
        <v>204.5</v>
      </c>
      <c r="BK683" s="35">
        <v>205.9</v>
      </c>
      <c r="BL683" s="35">
        <v>205.9</v>
      </c>
      <c r="BM683" s="35">
        <v>198.7</v>
      </c>
      <c r="BN683" s="35">
        <v>196.3</v>
      </c>
      <c r="BO683" s="35">
        <v>196.3</v>
      </c>
      <c r="BP683" s="35">
        <v>196.3</v>
      </c>
      <c r="BQ683" s="35">
        <v>196.3</v>
      </c>
      <c r="BR683" s="35">
        <v>196.3</v>
      </c>
      <c r="BS683" s="35">
        <v>196.3</v>
      </c>
      <c r="BT683" s="35">
        <v>196.3</v>
      </c>
      <c r="BU683" s="35">
        <v>196.3</v>
      </c>
      <c r="BV683" s="35">
        <v>196.3</v>
      </c>
      <c r="BW683" s="35">
        <v>196.3</v>
      </c>
      <c r="BX683" s="35">
        <v>197.3</v>
      </c>
      <c r="BY683" s="35">
        <v>197.3</v>
      </c>
      <c r="BZ683" s="35">
        <v>194</v>
      </c>
      <c r="CA683" s="35">
        <v>194</v>
      </c>
      <c r="CB683" s="35">
        <v>194</v>
      </c>
      <c r="CC683" s="35">
        <v>196.4</v>
      </c>
      <c r="CD683" s="35">
        <v>196.4</v>
      </c>
      <c r="CE683" s="35">
        <v>196.4</v>
      </c>
      <c r="CF683" s="35">
        <v>196.4</v>
      </c>
      <c r="CG683" s="35">
        <v>196.4</v>
      </c>
      <c r="CH683" s="35">
        <v>196.4</v>
      </c>
      <c r="CI683" s="35">
        <v>196.4</v>
      </c>
      <c r="CJ683" s="35">
        <v>196.4</v>
      </c>
      <c r="CK683" s="35">
        <v>196.4</v>
      </c>
      <c r="CL683" s="35">
        <v>196.4</v>
      </c>
    </row>
    <row r="684" spans="1:90">
      <c r="A684" s="43" t="s">
        <v>1395</v>
      </c>
      <c r="B684" s="43" t="s">
        <v>1396</v>
      </c>
      <c r="C684" s="34">
        <v>0.31759999999999999</v>
      </c>
      <c r="D684" s="35">
        <v>102.1</v>
      </c>
      <c r="E684" s="35">
        <v>102.1</v>
      </c>
      <c r="F684" s="35">
        <v>102.1</v>
      </c>
      <c r="G684" s="35">
        <v>103.8</v>
      </c>
      <c r="H684" s="35">
        <v>103.9</v>
      </c>
      <c r="I684" s="35">
        <v>104.7</v>
      </c>
      <c r="J684" s="35">
        <v>104.7</v>
      </c>
      <c r="K684" s="35">
        <v>104.7</v>
      </c>
      <c r="L684" s="35">
        <v>105.6</v>
      </c>
      <c r="M684" s="35">
        <v>107.4</v>
      </c>
      <c r="N684" s="35">
        <v>106.8</v>
      </c>
      <c r="O684" s="35">
        <v>106.6</v>
      </c>
      <c r="P684" s="35">
        <v>108</v>
      </c>
      <c r="Q684" s="35">
        <v>107.7</v>
      </c>
      <c r="R684" s="35">
        <v>107.7</v>
      </c>
      <c r="S684" s="35">
        <v>109.7</v>
      </c>
      <c r="T684" s="35">
        <v>109.5</v>
      </c>
      <c r="U684" s="35">
        <v>109.5</v>
      </c>
      <c r="V684" s="35">
        <v>109.5</v>
      </c>
      <c r="W684" s="35">
        <v>109.5</v>
      </c>
      <c r="X684" s="35">
        <v>109.6</v>
      </c>
      <c r="Y684" s="35">
        <v>110.2</v>
      </c>
      <c r="Z684" s="35">
        <v>110.9</v>
      </c>
      <c r="AA684" s="35">
        <v>111.1</v>
      </c>
      <c r="AB684" s="35">
        <v>111.3</v>
      </c>
      <c r="AC684" s="35">
        <v>111.3</v>
      </c>
      <c r="AD684" s="35">
        <v>111.3</v>
      </c>
      <c r="AE684" s="35">
        <v>112.3</v>
      </c>
      <c r="AF684" s="35">
        <v>112.3</v>
      </c>
      <c r="AG684" s="35">
        <v>112.4</v>
      </c>
      <c r="AH684" s="35">
        <v>112.4</v>
      </c>
      <c r="AI684" s="35">
        <v>112.4</v>
      </c>
      <c r="AJ684" s="35">
        <v>112.4</v>
      </c>
      <c r="AK684" s="35">
        <v>112.4</v>
      </c>
      <c r="AL684" s="35">
        <v>112.4</v>
      </c>
      <c r="AM684" s="35">
        <v>112.2</v>
      </c>
      <c r="AN684" s="35">
        <v>112.1</v>
      </c>
      <c r="AO684" s="35">
        <v>114.3</v>
      </c>
      <c r="AP684" s="35">
        <v>114.2</v>
      </c>
      <c r="AQ684" s="35">
        <v>115.2</v>
      </c>
      <c r="AR684" s="35">
        <v>115.2</v>
      </c>
      <c r="AS684" s="35">
        <v>115.2</v>
      </c>
      <c r="AT684" s="35">
        <v>115.2</v>
      </c>
      <c r="AU684" s="35">
        <v>115.7</v>
      </c>
      <c r="AV684" s="35">
        <v>115.6</v>
      </c>
      <c r="AW684" s="35">
        <v>115.6</v>
      </c>
      <c r="AX684" s="35">
        <v>115.1</v>
      </c>
      <c r="AY684" s="35">
        <v>113.6</v>
      </c>
      <c r="AZ684" s="35">
        <v>117.2</v>
      </c>
      <c r="BA684" s="35">
        <v>117.7</v>
      </c>
      <c r="BB684" s="35">
        <v>117.3</v>
      </c>
      <c r="BC684" s="35">
        <v>120.4</v>
      </c>
      <c r="BD684" s="35">
        <v>119.2</v>
      </c>
      <c r="BE684" s="35">
        <v>119.2</v>
      </c>
      <c r="BF684" s="35">
        <v>119.2</v>
      </c>
      <c r="BG684" s="35">
        <v>119.8</v>
      </c>
      <c r="BH684" s="35">
        <v>119.9</v>
      </c>
      <c r="BI684" s="35">
        <v>119.9</v>
      </c>
      <c r="BJ684" s="35">
        <v>120.3</v>
      </c>
      <c r="BK684" s="35">
        <v>120.7</v>
      </c>
      <c r="BL684" s="35">
        <v>120.7</v>
      </c>
      <c r="BM684" s="35">
        <v>119.9</v>
      </c>
      <c r="BN684" s="35">
        <v>120</v>
      </c>
      <c r="BO684" s="35">
        <v>127</v>
      </c>
      <c r="BP684" s="35">
        <v>128.19999999999999</v>
      </c>
      <c r="BQ684" s="35">
        <v>128.4</v>
      </c>
      <c r="BR684" s="35">
        <v>128.4</v>
      </c>
      <c r="BS684" s="35">
        <v>136.19999999999999</v>
      </c>
      <c r="BT684" s="35">
        <v>138.80000000000001</v>
      </c>
      <c r="BU684" s="35">
        <v>138.80000000000001</v>
      </c>
      <c r="BV684" s="35">
        <v>137.69999999999999</v>
      </c>
      <c r="BW684" s="35">
        <v>134.30000000000001</v>
      </c>
      <c r="BX684" s="35">
        <v>139.19999999999999</v>
      </c>
      <c r="BY684" s="35">
        <v>141.5</v>
      </c>
      <c r="BZ684" s="35">
        <v>144.6</v>
      </c>
      <c r="CA684" s="35">
        <v>146.30000000000001</v>
      </c>
      <c r="CB684" s="35">
        <v>145.80000000000001</v>
      </c>
      <c r="CC684" s="35">
        <v>140.80000000000001</v>
      </c>
      <c r="CD684" s="35">
        <v>141</v>
      </c>
      <c r="CE684" s="35">
        <v>141</v>
      </c>
      <c r="CF684" s="35">
        <v>142.19999999999999</v>
      </c>
      <c r="CG684" s="35">
        <v>143.5</v>
      </c>
      <c r="CH684" s="35">
        <v>143.6</v>
      </c>
      <c r="CI684" s="35">
        <v>143.6</v>
      </c>
      <c r="CJ684" s="35">
        <v>143.6</v>
      </c>
      <c r="CK684" s="35">
        <v>143.6</v>
      </c>
      <c r="CL684" s="35">
        <v>143.6</v>
      </c>
    </row>
    <row r="685" spans="1:90">
      <c r="A685" s="43" t="s">
        <v>1397</v>
      </c>
      <c r="B685" s="43" t="s">
        <v>1398</v>
      </c>
      <c r="C685" s="34">
        <v>0.42879</v>
      </c>
      <c r="D685" s="35">
        <v>102</v>
      </c>
      <c r="E685" s="35">
        <v>101</v>
      </c>
      <c r="F685" s="35">
        <v>100.7</v>
      </c>
      <c r="G685" s="35">
        <v>97.3</v>
      </c>
      <c r="H685" s="35">
        <v>97.6</v>
      </c>
      <c r="I685" s="35">
        <v>97.2</v>
      </c>
      <c r="J685" s="35">
        <v>96.9</v>
      </c>
      <c r="K685" s="35">
        <v>97.4</v>
      </c>
      <c r="L685" s="35">
        <v>97.1</v>
      </c>
      <c r="M685" s="35">
        <v>96.8</v>
      </c>
      <c r="N685" s="35">
        <v>97.6</v>
      </c>
      <c r="O685" s="35">
        <v>96.9</v>
      </c>
      <c r="P685" s="35">
        <v>95.7</v>
      </c>
      <c r="Q685" s="35">
        <v>95.3</v>
      </c>
      <c r="R685" s="35">
        <v>96.1</v>
      </c>
      <c r="S685" s="35">
        <v>97.7</v>
      </c>
      <c r="T685" s="35">
        <v>97.6</v>
      </c>
      <c r="U685" s="35">
        <v>97.7</v>
      </c>
      <c r="V685" s="35">
        <v>97.5</v>
      </c>
      <c r="W685" s="35">
        <v>98</v>
      </c>
      <c r="X685" s="35">
        <v>98.3</v>
      </c>
      <c r="Y685" s="35">
        <v>98.5</v>
      </c>
      <c r="Z685" s="35">
        <v>98.3</v>
      </c>
      <c r="AA685" s="35">
        <v>98</v>
      </c>
      <c r="AB685" s="35">
        <v>98.6</v>
      </c>
      <c r="AC685" s="35">
        <v>100.9</v>
      </c>
      <c r="AD685" s="35">
        <v>98.5</v>
      </c>
      <c r="AE685" s="35">
        <v>99.6</v>
      </c>
      <c r="AF685" s="35">
        <v>99.5</v>
      </c>
      <c r="AG685" s="35">
        <v>99.3</v>
      </c>
      <c r="AH685" s="35">
        <v>99.3</v>
      </c>
      <c r="AI685" s="35">
        <v>99.6</v>
      </c>
      <c r="AJ685" s="35">
        <v>99.5</v>
      </c>
      <c r="AK685" s="35">
        <v>99.4</v>
      </c>
      <c r="AL685" s="35">
        <v>99.4</v>
      </c>
      <c r="AM685" s="35">
        <v>99.2</v>
      </c>
      <c r="AN685" s="35">
        <v>98</v>
      </c>
      <c r="AO685" s="35">
        <v>97.4</v>
      </c>
      <c r="AP685" s="35">
        <v>97.7</v>
      </c>
      <c r="AQ685" s="35">
        <v>99</v>
      </c>
      <c r="AR685" s="35">
        <v>98.9</v>
      </c>
      <c r="AS685" s="35">
        <v>99.3</v>
      </c>
      <c r="AT685" s="35">
        <v>100.5</v>
      </c>
      <c r="AU685" s="35">
        <v>99.7</v>
      </c>
      <c r="AV685" s="35">
        <v>100.6</v>
      </c>
      <c r="AW685" s="35">
        <v>100.2</v>
      </c>
      <c r="AX685" s="35">
        <v>100.3</v>
      </c>
      <c r="AY685" s="35">
        <v>99.6</v>
      </c>
      <c r="AZ685" s="35">
        <v>108.1</v>
      </c>
      <c r="BA685" s="35">
        <v>109.8</v>
      </c>
      <c r="BB685" s="35">
        <v>109.2</v>
      </c>
      <c r="BC685" s="35">
        <v>109.4</v>
      </c>
      <c r="BD685" s="35">
        <v>109.6</v>
      </c>
      <c r="BE685" s="35">
        <v>109.9</v>
      </c>
      <c r="BF685" s="35">
        <v>110.1</v>
      </c>
      <c r="BG685" s="35">
        <v>110.2</v>
      </c>
      <c r="BH685" s="35">
        <v>111.3</v>
      </c>
      <c r="BI685" s="35">
        <v>112.2</v>
      </c>
      <c r="BJ685" s="35">
        <v>113.4</v>
      </c>
      <c r="BK685" s="35">
        <v>113.4</v>
      </c>
      <c r="BL685" s="35">
        <v>111.6</v>
      </c>
      <c r="BM685" s="35">
        <v>111.6</v>
      </c>
      <c r="BN685" s="35">
        <v>111.3</v>
      </c>
      <c r="BO685" s="35">
        <v>111.4</v>
      </c>
      <c r="BP685" s="35">
        <v>111.3</v>
      </c>
      <c r="BQ685" s="35">
        <v>111.4</v>
      </c>
      <c r="BR685" s="35">
        <v>111.4</v>
      </c>
      <c r="BS685" s="35">
        <v>111.4</v>
      </c>
      <c r="BT685" s="35">
        <v>111.4</v>
      </c>
      <c r="BU685" s="35">
        <v>111.4</v>
      </c>
      <c r="BV685" s="35">
        <v>111.4</v>
      </c>
      <c r="BW685" s="35">
        <v>111.4</v>
      </c>
      <c r="BX685" s="35">
        <v>110.6</v>
      </c>
      <c r="BY685" s="35">
        <v>109.1</v>
      </c>
      <c r="BZ685" s="35">
        <v>109.1</v>
      </c>
      <c r="CA685" s="35">
        <v>109.1</v>
      </c>
      <c r="CB685" s="35">
        <v>109.1</v>
      </c>
      <c r="CC685" s="35">
        <v>109.8</v>
      </c>
      <c r="CD685" s="35">
        <v>110</v>
      </c>
      <c r="CE685" s="35">
        <v>110.8</v>
      </c>
      <c r="CF685" s="35">
        <v>110.2</v>
      </c>
      <c r="CG685" s="35">
        <v>109.6</v>
      </c>
      <c r="CH685" s="35">
        <v>109.4</v>
      </c>
      <c r="CI685" s="35">
        <v>109.8</v>
      </c>
      <c r="CJ685" s="35">
        <v>109.9</v>
      </c>
      <c r="CK685" s="35">
        <v>110.1</v>
      </c>
      <c r="CL685" s="35">
        <v>110.1</v>
      </c>
    </row>
    <row r="686" spans="1:90">
      <c r="A686" s="43" t="s">
        <v>1399</v>
      </c>
      <c r="B686" s="43" t="s">
        <v>1400</v>
      </c>
      <c r="C686" s="34">
        <v>0.22151000000000001</v>
      </c>
      <c r="D686" s="35">
        <v>103.6</v>
      </c>
      <c r="E686" s="35">
        <v>103.6</v>
      </c>
      <c r="F686" s="35">
        <v>103.1</v>
      </c>
      <c r="G686" s="35">
        <v>99.5</v>
      </c>
      <c r="H686" s="35">
        <v>99.4</v>
      </c>
      <c r="I686" s="35">
        <v>99.4</v>
      </c>
      <c r="J686" s="35">
        <v>99.4</v>
      </c>
      <c r="K686" s="35">
        <v>99.4</v>
      </c>
      <c r="L686" s="35">
        <v>99.4</v>
      </c>
      <c r="M686" s="35">
        <v>99.4</v>
      </c>
      <c r="N686" s="35">
        <v>99.4</v>
      </c>
      <c r="O686" s="35">
        <v>99.4</v>
      </c>
      <c r="P686" s="35">
        <v>98.2</v>
      </c>
      <c r="Q686" s="35">
        <v>98.2</v>
      </c>
      <c r="R686" s="35">
        <v>99.3</v>
      </c>
      <c r="S686" s="35">
        <v>100.8</v>
      </c>
      <c r="T686" s="35">
        <v>100.8</v>
      </c>
      <c r="U686" s="35">
        <v>100.6</v>
      </c>
      <c r="V686" s="35">
        <v>100.6</v>
      </c>
      <c r="W686" s="35">
        <v>100.6</v>
      </c>
      <c r="X686" s="35">
        <v>101.3</v>
      </c>
      <c r="Y686" s="35">
        <v>101.3</v>
      </c>
      <c r="Z686" s="35">
        <v>101.4</v>
      </c>
      <c r="AA686" s="35">
        <v>101.3</v>
      </c>
      <c r="AB686" s="35">
        <v>102</v>
      </c>
      <c r="AC686" s="35">
        <v>102.3</v>
      </c>
      <c r="AD686" s="35">
        <v>101.7</v>
      </c>
      <c r="AE686" s="35">
        <v>102.2</v>
      </c>
      <c r="AF686" s="35">
        <v>102.1</v>
      </c>
      <c r="AG686" s="35">
        <v>102.1</v>
      </c>
      <c r="AH686" s="35">
        <v>101.9</v>
      </c>
      <c r="AI686" s="35">
        <v>102</v>
      </c>
      <c r="AJ686" s="35">
        <v>102</v>
      </c>
      <c r="AK686" s="35">
        <v>101.9</v>
      </c>
      <c r="AL686" s="35">
        <v>102</v>
      </c>
      <c r="AM686" s="35">
        <v>101.9</v>
      </c>
      <c r="AN686" s="35">
        <v>98.6</v>
      </c>
      <c r="AO686" s="35">
        <v>97.4</v>
      </c>
      <c r="AP686" s="35">
        <v>98.1</v>
      </c>
      <c r="AQ686" s="35">
        <v>98.8</v>
      </c>
      <c r="AR686" s="35">
        <v>98.4</v>
      </c>
      <c r="AS686" s="35">
        <v>99.7</v>
      </c>
      <c r="AT686" s="35">
        <v>100.7</v>
      </c>
      <c r="AU686" s="35">
        <v>100.8</v>
      </c>
      <c r="AV686" s="35">
        <v>100.8</v>
      </c>
      <c r="AW686" s="35">
        <v>100.8</v>
      </c>
      <c r="AX686" s="35">
        <v>100.8</v>
      </c>
      <c r="AY686" s="35">
        <v>100.2</v>
      </c>
      <c r="AZ686" s="35">
        <v>103.8</v>
      </c>
      <c r="BA686" s="35">
        <v>103.6</v>
      </c>
      <c r="BB686" s="35">
        <v>102.9</v>
      </c>
      <c r="BC686" s="35">
        <v>102.9</v>
      </c>
      <c r="BD686" s="35">
        <v>102.9</v>
      </c>
      <c r="BE686" s="35">
        <v>102.9</v>
      </c>
      <c r="BF686" s="35">
        <v>103.1</v>
      </c>
      <c r="BG686" s="35">
        <v>103.2</v>
      </c>
      <c r="BH686" s="35">
        <v>104.1</v>
      </c>
      <c r="BI686" s="35">
        <v>105.6</v>
      </c>
      <c r="BJ686" s="35">
        <v>108.2</v>
      </c>
      <c r="BK686" s="35">
        <v>108.1</v>
      </c>
      <c r="BL686" s="35">
        <v>104.6</v>
      </c>
      <c r="BM686" s="35">
        <v>104.6</v>
      </c>
      <c r="BN686" s="35">
        <v>104.6</v>
      </c>
      <c r="BO686" s="35">
        <v>104.6</v>
      </c>
      <c r="BP686" s="35">
        <v>104.3</v>
      </c>
      <c r="BQ686" s="35">
        <v>104.4</v>
      </c>
      <c r="BR686" s="35">
        <v>104.4</v>
      </c>
      <c r="BS686" s="35">
        <v>104.4</v>
      </c>
      <c r="BT686" s="35">
        <v>104.4</v>
      </c>
      <c r="BU686" s="35">
        <v>104.4</v>
      </c>
      <c r="BV686" s="35">
        <v>104.4</v>
      </c>
      <c r="BW686" s="35">
        <v>104.4</v>
      </c>
      <c r="BX686" s="35">
        <v>103.4</v>
      </c>
      <c r="BY686" s="35">
        <v>101.6</v>
      </c>
      <c r="BZ686" s="35">
        <v>101.8</v>
      </c>
      <c r="CA686" s="35">
        <v>101.8</v>
      </c>
      <c r="CB686" s="35">
        <v>101.7</v>
      </c>
      <c r="CC686" s="35">
        <v>103.2</v>
      </c>
      <c r="CD686" s="35">
        <v>103.4</v>
      </c>
      <c r="CE686" s="35">
        <v>104.9</v>
      </c>
      <c r="CF686" s="35">
        <v>104</v>
      </c>
      <c r="CG686" s="35">
        <v>102.7</v>
      </c>
      <c r="CH686" s="35">
        <v>102.4</v>
      </c>
      <c r="CI686" s="35">
        <v>103</v>
      </c>
      <c r="CJ686" s="35">
        <v>103.2</v>
      </c>
      <c r="CK686" s="35">
        <v>103.4</v>
      </c>
      <c r="CL686" s="35">
        <v>103.4</v>
      </c>
    </row>
    <row r="687" spans="1:90">
      <c r="A687" s="43" t="s">
        <v>1401</v>
      </c>
      <c r="B687" s="43" t="s">
        <v>1402</v>
      </c>
      <c r="C687" s="34">
        <v>0.19422</v>
      </c>
      <c r="D687" s="35">
        <v>100.2</v>
      </c>
      <c r="E687" s="35">
        <v>98</v>
      </c>
      <c r="F687" s="35">
        <v>98</v>
      </c>
      <c r="G687" s="35">
        <v>94.5</v>
      </c>
      <c r="H687" s="35">
        <v>95.2</v>
      </c>
      <c r="I687" s="35">
        <v>94.3</v>
      </c>
      <c r="J687" s="35">
        <v>93.7</v>
      </c>
      <c r="K687" s="35">
        <v>94.8</v>
      </c>
      <c r="L687" s="35">
        <v>94.2</v>
      </c>
      <c r="M687" s="35">
        <v>93.5</v>
      </c>
      <c r="N687" s="35">
        <v>95.2</v>
      </c>
      <c r="O687" s="35">
        <v>93.8</v>
      </c>
      <c r="P687" s="35">
        <v>92.5</v>
      </c>
      <c r="Q687" s="35">
        <v>91.5</v>
      </c>
      <c r="R687" s="35">
        <v>92.1</v>
      </c>
      <c r="S687" s="35">
        <v>93.8</v>
      </c>
      <c r="T687" s="35">
        <v>93.5</v>
      </c>
      <c r="U687" s="35">
        <v>94</v>
      </c>
      <c r="V687" s="35">
        <v>93.4</v>
      </c>
      <c r="W687" s="35">
        <v>94.6</v>
      </c>
      <c r="X687" s="35">
        <v>94.4</v>
      </c>
      <c r="Y687" s="35">
        <v>94.8</v>
      </c>
      <c r="Z687" s="35">
        <v>94.4</v>
      </c>
      <c r="AA687" s="35">
        <v>93.9</v>
      </c>
      <c r="AB687" s="35">
        <v>94.4</v>
      </c>
      <c r="AC687" s="35">
        <v>99.1</v>
      </c>
      <c r="AD687" s="35">
        <v>94.3</v>
      </c>
      <c r="AE687" s="35">
        <v>96.1</v>
      </c>
      <c r="AF687" s="35">
        <v>95.7</v>
      </c>
      <c r="AG687" s="35">
        <v>95.4</v>
      </c>
      <c r="AH687" s="35">
        <v>95.5</v>
      </c>
      <c r="AI687" s="35">
        <v>96.1</v>
      </c>
      <c r="AJ687" s="35">
        <v>96</v>
      </c>
      <c r="AK687" s="35">
        <v>95.6</v>
      </c>
      <c r="AL687" s="35">
        <v>95.6</v>
      </c>
      <c r="AM687" s="35">
        <v>95.3</v>
      </c>
      <c r="AN687" s="35">
        <v>96.5</v>
      </c>
      <c r="AO687" s="35">
        <v>96.5</v>
      </c>
      <c r="AP687" s="35">
        <v>96.5</v>
      </c>
      <c r="AQ687" s="35">
        <v>98.3</v>
      </c>
      <c r="AR687" s="35">
        <v>98.4</v>
      </c>
      <c r="AS687" s="35">
        <v>97.8</v>
      </c>
      <c r="AT687" s="35">
        <v>99.6</v>
      </c>
      <c r="AU687" s="35">
        <v>97.5</v>
      </c>
      <c r="AV687" s="35">
        <v>99.6</v>
      </c>
      <c r="AW687" s="35">
        <v>98.6</v>
      </c>
      <c r="AX687" s="35">
        <v>99</v>
      </c>
      <c r="AY687" s="35">
        <v>98</v>
      </c>
      <c r="AZ687" s="35">
        <v>112.5</v>
      </c>
      <c r="BA687" s="35">
        <v>116.5</v>
      </c>
      <c r="BB687" s="35">
        <v>116.3</v>
      </c>
      <c r="BC687" s="35">
        <v>116.8</v>
      </c>
      <c r="BD687" s="35">
        <v>117.4</v>
      </c>
      <c r="BE687" s="35">
        <v>117.9</v>
      </c>
      <c r="BF687" s="35">
        <v>118.1</v>
      </c>
      <c r="BG687" s="35">
        <v>118.3</v>
      </c>
      <c r="BH687" s="35">
        <v>119.6</v>
      </c>
      <c r="BI687" s="35">
        <v>120</v>
      </c>
      <c r="BJ687" s="35">
        <v>120</v>
      </c>
      <c r="BK687" s="35">
        <v>120</v>
      </c>
      <c r="BL687" s="35">
        <v>120</v>
      </c>
      <c r="BM687" s="35">
        <v>120</v>
      </c>
      <c r="BN687" s="35">
        <v>119.6</v>
      </c>
      <c r="BO687" s="35">
        <v>119.8</v>
      </c>
      <c r="BP687" s="35">
        <v>120</v>
      </c>
      <c r="BQ687" s="35">
        <v>120</v>
      </c>
      <c r="BR687" s="35">
        <v>120</v>
      </c>
      <c r="BS687" s="35">
        <v>120</v>
      </c>
      <c r="BT687" s="35">
        <v>120</v>
      </c>
      <c r="BU687" s="35">
        <v>120</v>
      </c>
      <c r="BV687" s="35">
        <v>120</v>
      </c>
      <c r="BW687" s="35">
        <v>120</v>
      </c>
      <c r="BX687" s="35">
        <v>119.5</v>
      </c>
      <c r="BY687" s="35">
        <v>118.1</v>
      </c>
      <c r="BZ687" s="35">
        <v>118.1</v>
      </c>
      <c r="CA687" s="35">
        <v>118.1</v>
      </c>
      <c r="CB687" s="35">
        <v>118.1</v>
      </c>
      <c r="CC687" s="35">
        <v>118.1</v>
      </c>
      <c r="CD687" s="35">
        <v>118.1</v>
      </c>
      <c r="CE687" s="35">
        <v>118.1</v>
      </c>
      <c r="CF687" s="35">
        <v>118.1</v>
      </c>
      <c r="CG687" s="35">
        <v>118.1</v>
      </c>
      <c r="CH687" s="35">
        <v>118.1</v>
      </c>
      <c r="CI687" s="35">
        <v>118.1</v>
      </c>
      <c r="CJ687" s="35">
        <v>118.1</v>
      </c>
      <c r="CK687" s="35">
        <v>118.3</v>
      </c>
      <c r="CL687" s="35">
        <v>118.3</v>
      </c>
    </row>
    <row r="688" spans="1:90">
      <c r="A688" s="43" t="s">
        <v>1403</v>
      </c>
      <c r="B688" s="43" t="s">
        <v>1404</v>
      </c>
      <c r="C688" s="34">
        <v>1.306E-2</v>
      </c>
      <c r="D688" s="35">
        <v>100</v>
      </c>
      <c r="E688" s="35">
        <v>100</v>
      </c>
      <c r="F688" s="35">
        <v>100</v>
      </c>
      <c r="G688" s="35">
        <v>102</v>
      </c>
      <c r="H688" s="35">
        <v>102</v>
      </c>
      <c r="I688" s="35">
        <v>102</v>
      </c>
      <c r="J688" s="35">
        <v>102</v>
      </c>
      <c r="K688" s="35">
        <v>102</v>
      </c>
      <c r="L688" s="35">
        <v>102</v>
      </c>
      <c r="M688" s="35">
        <v>102</v>
      </c>
      <c r="N688" s="35">
        <v>102</v>
      </c>
      <c r="O688" s="35">
        <v>102</v>
      </c>
      <c r="P688" s="35">
        <v>102</v>
      </c>
      <c r="Q688" s="35">
        <v>102</v>
      </c>
      <c r="R688" s="35">
        <v>102</v>
      </c>
      <c r="S688" s="35">
        <v>104.4</v>
      </c>
      <c r="T688" s="35">
        <v>104.4</v>
      </c>
      <c r="U688" s="35">
        <v>104.4</v>
      </c>
      <c r="V688" s="35">
        <v>104.4</v>
      </c>
      <c r="W688" s="35">
        <v>104.4</v>
      </c>
      <c r="X688" s="35">
        <v>104.4</v>
      </c>
      <c r="Y688" s="35">
        <v>104.4</v>
      </c>
      <c r="Z688" s="35">
        <v>104.4</v>
      </c>
      <c r="AA688" s="35">
        <v>104.4</v>
      </c>
      <c r="AB688" s="35">
        <v>104.4</v>
      </c>
      <c r="AC688" s="35">
        <v>104.4</v>
      </c>
      <c r="AD688" s="35">
        <v>104.4</v>
      </c>
      <c r="AE688" s="35">
        <v>110.3</v>
      </c>
      <c r="AF688" s="35">
        <v>110.3</v>
      </c>
      <c r="AG688" s="35">
        <v>110.3</v>
      </c>
      <c r="AH688" s="35">
        <v>110.3</v>
      </c>
      <c r="AI688" s="35">
        <v>110.3</v>
      </c>
      <c r="AJ688" s="35">
        <v>110.3</v>
      </c>
      <c r="AK688" s="35">
        <v>110.3</v>
      </c>
      <c r="AL688" s="35">
        <v>110.3</v>
      </c>
      <c r="AM688" s="35">
        <v>110.3</v>
      </c>
      <c r="AN688" s="35">
        <v>110.3</v>
      </c>
      <c r="AO688" s="35">
        <v>110.3</v>
      </c>
      <c r="AP688" s="35">
        <v>110.3</v>
      </c>
      <c r="AQ688" s="35">
        <v>112.6</v>
      </c>
      <c r="AR688" s="35">
        <v>112.6</v>
      </c>
      <c r="AS688" s="35">
        <v>112.6</v>
      </c>
      <c r="AT688" s="35">
        <v>112.6</v>
      </c>
      <c r="AU688" s="35">
        <v>112.6</v>
      </c>
      <c r="AV688" s="35">
        <v>112.6</v>
      </c>
      <c r="AW688" s="35">
        <v>112.6</v>
      </c>
      <c r="AX688" s="35">
        <v>112.6</v>
      </c>
      <c r="AY688" s="35">
        <v>112.8</v>
      </c>
      <c r="AZ688" s="35">
        <v>115.4</v>
      </c>
      <c r="BA688" s="35">
        <v>114.6</v>
      </c>
      <c r="BB688" s="35">
        <v>110</v>
      </c>
      <c r="BC688" s="35">
        <v>108.1</v>
      </c>
      <c r="BD688" s="35">
        <v>108.1</v>
      </c>
      <c r="BE688" s="35">
        <v>108.1</v>
      </c>
      <c r="BF688" s="35">
        <v>108.1</v>
      </c>
      <c r="BG688" s="35">
        <v>108.1</v>
      </c>
      <c r="BH688" s="35">
        <v>108.1</v>
      </c>
      <c r="BI688" s="35">
        <v>108.1</v>
      </c>
      <c r="BJ688" s="35">
        <v>106.1</v>
      </c>
      <c r="BK688" s="35">
        <v>104.3</v>
      </c>
      <c r="BL688" s="35">
        <v>104.5</v>
      </c>
      <c r="BM688" s="35">
        <v>103.7</v>
      </c>
      <c r="BN688" s="35">
        <v>101.5</v>
      </c>
      <c r="BO688" s="35">
        <v>101.8</v>
      </c>
      <c r="BP688" s="35">
        <v>101.8</v>
      </c>
      <c r="BQ688" s="35">
        <v>101.7</v>
      </c>
      <c r="BR688" s="35">
        <v>101.8</v>
      </c>
      <c r="BS688" s="35">
        <v>101.8</v>
      </c>
      <c r="BT688" s="35">
        <v>101.8</v>
      </c>
      <c r="BU688" s="35">
        <v>101.8</v>
      </c>
      <c r="BV688" s="35">
        <v>101.8</v>
      </c>
      <c r="BW688" s="35">
        <v>101.8</v>
      </c>
      <c r="BX688" s="35">
        <v>101.8</v>
      </c>
      <c r="BY688" s="35">
        <v>101.8</v>
      </c>
      <c r="BZ688" s="35">
        <v>99.8</v>
      </c>
      <c r="CA688" s="35">
        <v>99.8</v>
      </c>
      <c r="CB688" s="35">
        <v>99.8</v>
      </c>
      <c r="CC688" s="35">
        <v>100.3</v>
      </c>
      <c r="CD688" s="35">
        <v>101.8</v>
      </c>
      <c r="CE688" s="35">
        <v>101.8</v>
      </c>
      <c r="CF688" s="35">
        <v>99.8</v>
      </c>
      <c r="CG688" s="35">
        <v>99.8</v>
      </c>
      <c r="CH688" s="35">
        <v>99.8</v>
      </c>
      <c r="CI688" s="35">
        <v>101.8</v>
      </c>
      <c r="CJ688" s="35">
        <v>101.8</v>
      </c>
      <c r="CK688" s="35">
        <v>101.8</v>
      </c>
      <c r="CL688" s="35">
        <v>101.8</v>
      </c>
    </row>
    <row r="689" spans="1:90">
      <c r="A689" s="43" t="s">
        <v>1405</v>
      </c>
      <c r="B689" s="43" t="s">
        <v>1406</v>
      </c>
      <c r="C689" s="34">
        <v>1.02563</v>
      </c>
      <c r="D689" s="35">
        <v>101.1</v>
      </c>
      <c r="E689" s="35">
        <v>101.6</v>
      </c>
      <c r="F689" s="35">
        <v>101.6</v>
      </c>
      <c r="G689" s="35">
        <v>102.5</v>
      </c>
      <c r="H689" s="35">
        <v>102.4</v>
      </c>
      <c r="I689" s="35">
        <v>102.7</v>
      </c>
      <c r="J689" s="35">
        <v>102.8</v>
      </c>
      <c r="K689" s="35">
        <v>102.8</v>
      </c>
      <c r="L689" s="35">
        <v>102.8</v>
      </c>
      <c r="M689" s="35">
        <v>105</v>
      </c>
      <c r="N689" s="35">
        <v>105.6</v>
      </c>
      <c r="O689" s="35">
        <v>106.1</v>
      </c>
      <c r="P689" s="35">
        <v>107.4</v>
      </c>
      <c r="Q689" s="35">
        <v>107.8</v>
      </c>
      <c r="R689" s="35">
        <v>107.3</v>
      </c>
      <c r="S689" s="35">
        <v>107.6</v>
      </c>
      <c r="T689" s="35">
        <v>108</v>
      </c>
      <c r="U689" s="35">
        <v>107.9</v>
      </c>
      <c r="V689" s="35">
        <v>107.9</v>
      </c>
      <c r="W689" s="35">
        <v>107.9</v>
      </c>
      <c r="X689" s="35">
        <v>107.9</v>
      </c>
      <c r="Y689" s="35">
        <v>107.9</v>
      </c>
      <c r="Z689" s="35">
        <v>107.9</v>
      </c>
      <c r="AA689" s="35">
        <v>107.2</v>
      </c>
      <c r="AB689" s="35">
        <v>107.9</v>
      </c>
      <c r="AC689" s="35">
        <v>107.9</v>
      </c>
      <c r="AD689" s="35">
        <v>107.7</v>
      </c>
      <c r="AE689" s="35">
        <v>107.7</v>
      </c>
      <c r="AF689" s="35">
        <v>107</v>
      </c>
      <c r="AG689" s="35">
        <v>107.3</v>
      </c>
      <c r="AH689" s="35">
        <v>107.5</v>
      </c>
      <c r="AI689" s="35">
        <v>109.7</v>
      </c>
      <c r="AJ689" s="35">
        <v>110.1</v>
      </c>
      <c r="AK689" s="35">
        <v>110</v>
      </c>
      <c r="AL689" s="35">
        <v>110.1</v>
      </c>
      <c r="AM689" s="35">
        <v>110.8</v>
      </c>
      <c r="AN689" s="35">
        <v>109.8</v>
      </c>
      <c r="AO689" s="35">
        <v>109.7</v>
      </c>
      <c r="AP689" s="35">
        <v>109.8</v>
      </c>
      <c r="AQ689" s="35">
        <v>110.3</v>
      </c>
      <c r="AR689" s="35">
        <v>110.7</v>
      </c>
      <c r="AS689" s="35">
        <v>111.8</v>
      </c>
      <c r="AT689" s="35">
        <v>111.8</v>
      </c>
      <c r="AU689" s="35">
        <v>111.8</v>
      </c>
      <c r="AV689" s="35">
        <v>112.3</v>
      </c>
      <c r="AW689" s="35">
        <v>112.3</v>
      </c>
      <c r="AX689" s="35">
        <v>112.2</v>
      </c>
      <c r="AY689" s="35">
        <v>112</v>
      </c>
      <c r="AZ689" s="35">
        <v>110.8</v>
      </c>
      <c r="BA689" s="35">
        <v>110.7</v>
      </c>
      <c r="BB689" s="35">
        <v>110.3</v>
      </c>
      <c r="BC689" s="35">
        <v>112.7</v>
      </c>
      <c r="BD689" s="35">
        <v>112.6</v>
      </c>
      <c r="BE689" s="35">
        <v>112.8</v>
      </c>
      <c r="BF689" s="35">
        <v>112.8</v>
      </c>
      <c r="BG689" s="35">
        <v>112.8</v>
      </c>
      <c r="BH689" s="35">
        <v>112.8</v>
      </c>
      <c r="BI689" s="35">
        <v>114.7</v>
      </c>
      <c r="BJ689" s="35">
        <v>118</v>
      </c>
      <c r="BK689" s="35">
        <v>117.8</v>
      </c>
      <c r="BL689" s="35">
        <v>117.7</v>
      </c>
      <c r="BM689" s="35">
        <v>118</v>
      </c>
      <c r="BN689" s="35">
        <v>118.6</v>
      </c>
      <c r="BO689" s="35">
        <v>118.8</v>
      </c>
      <c r="BP689" s="35">
        <v>117.6</v>
      </c>
      <c r="BQ689" s="35">
        <v>117.8</v>
      </c>
      <c r="BR689" s="35">
        <v>117.9</v>
      </c>
      <c r="BS689" s="35">
        <v>117.9</v>
      </c>
      <c r="BT689" s="35">
        <v>118</v>
      </c>
      <c r="BU689" s="35">
        <v>118</v>
      </c>
      <c r="BV689" s="35">
        <v>118.2</v>
      </c>
      <c r="BW689" s="35">
        <v>118</v>
      </c>
      <c r="BX689" s="35">
        <v>118.5</v>
      </c>
      <c r="BY689" s="35">
        <v>119.6</v>
      </c>
      <c r="BZ689" s="35">
        <v>120.2</v>
      </c>
      <c r="CA689" s="35">
        <v>120.6</v>
      </c>
      <c r="CB689" s="35">
        <v>120.4</v>
      </c>
      <c r="CC689" s="35">
        <v>120.6</v>
      </c>
      <c r="CD689" s="35">
        <v>120.6</v>
      </c>
      <c r="CE689" s="35">
        <v>120.7</v>
      </c>
      <c r="CF689" s="35">
        <v>121</v>
      </c>
      <c r="CG689" s="35">
        <v>121.2</v>
      </c>
      <c r="CH689" s="35">
        <v>122</v>
      </c>
      <c r="CI689" s="35">
        <v>122</v>
      </c>
      <c r="CJ689" s="35">
        <v>123.6</v>
      </c>
      <c r="CK689" s="35">
        <v>124</v>
      </c>
      <c r="CL689" s="35">
        <v>122.8</v>
      </c>
    </row>
    <row r="690" spans="1:90">
      <c r="A690" s="43" t="s">
        <v>1407</v>
      </c>
      <c r="B690" s="43" t="s">
        <v>1408</v>
      </c>
      <c r="C690" s="34">
        <v>7.4709999999999999E-2</v>
      </c>
      <c r="D690" s="35">
        <v>102.4</v>
      </c>
      <c r="E690" s="35">
        <v>102.4</v>
      </c>
      <c r="F690" s="35">
        <v>102.4</v>
      </c>
      <c r="G690" s="35">
        <v>102.3</v>
      </c>
      <c r="H690" s="35">
        <v>101.7</v>
      </c>
      <c r="I690" s="35">
        <v>101.7</v>
      </c>
      <c r="J690" s="35">
        <v>102.6</v>
      </c>
      <c r="K690" s="35">
        <v>103.2</v>
      </c>
      <c r="L690" s="35">
        <v>103.2</v>
      </c>
      <c r="M690" s="35">
        <v>103.2</v>
      </c>
      <c r="N690" s="35">
        <v>103.2</v>
      </c>
      <c r="O690" s="35">
        <v>103.2</v>
      </c>
      <c r="P690" s="35">
        <v>103.2</v>
      </c>
      <c r="Q690" s="35">
        <v>103.2</v>
      </c>
      <c r="R690" s="35">
        <v>101.7</v>
      </c>
      <c r="S690" s="35">
        <v>103.5</v>
      </c>
      <c r="T690" s="35">
        <v>103.5</v>
      </c>
      <c r="U690" s="35">
        <v>102.6</v>
      </c>
      <c r="V690" s="35">
        <v>102.9</v>
      </c>
      <c r="W690" s="35">
        <v>102.9</v>
      </c>
      <c r="X690" s="35">
        <v>102.9</v>
      </c>
      <c r="Y690" s="35">
        <v>103.1</v>
      </c>
      <c r="Z690" s="35">
        <v>102.9</v>
      </c>
      <c r="AA690" s="35">
        <v>103.1</v>
      </c>
      <c r="AB690" s="35">
        <v>103.5</v>
      </c>
      <c r="AC690" s="35">
        <v>103.5</v>
      </c>
      <c r="AD690" s="35">
        <v>103.6</v>
      </c>
      <c r="AE690" s="35">
        <v>106.9</v>
      </c>
      <c r="AF690" s="35">
        <v>107.3</v>
      </c>
      <c r="AG690" s="35">
        <v>107.5</v>
      </c>
      <c r="AH690" s="35">
        <v>108.6</v>
      </c>
      <c r="AI690" s="35">
        <v>109</v>
      </c>
      <c r="AJ690" s="35">
        <v>109.1</v>
      </c>
      <c r="AK690" s="35">
        <v>109.3</v>
      </c>
      <c r="AL690" s="35">
        <v>109.9</v>
      </c>
      <c r="AM690" s="35">
        <v>110.2</v>
      </c>
      <c r="AN690" s="35">
        <v>109.6</v>
      </c>
      <c r="AO690" s="35">
        <v>109.6</v>
      </c>
      <c r="AP690" s="35">
        <v>109.7</v>
      </c>
      <c r="AQ690" s="35">
        <v>111.5</v>
      </c>
      <c r="AR690" s="35">
        <v>112.1</v>
      </c>
      <c r="AS690" s="35">
        <v>112.4</v>
      </c>
      <c r="AT690" s="35">
        <v>112.4</v>
      </c>
      <c r="AU690" s="35">
        <v>111.3</v>
      </c>
      <c r="AV690" s="35">
        <v>111.3</v>
      </c>
      <c r="AW690" s="35">
        <v>111.3</v>
      </c>
      <c r="AX690" s="35">
        <v>111.3</v>
      </c>
      <c r="AY690" s="35">
        <v>111.3</v>
      </c>
      <c r="AZ690" s="35">
        <v>111.9</v>
      </c>
      <c r="BA690" s="35">
        <v>111.7</v>
      </c>
      <c r="BB690" s="35">
        <v>111.5</v>
      </c>
      <c r="BC690" s="35">
        <v>111.9</v>
      </c>
      <c r="BD690" s="35">
        <v>111.7</v>
      </c>
      <c r="BE690" s="35">
        <v>112.3</v>
      </c>
      <c r="BF690" s="35">
        <v>112</v>
      </c>
      <c r="BG690" s="35">
        <v>112</v>
      </c>
      <c r="BH690" s="35">
        <v>112</v>
      </c>
      <c r="BI690" s="35">
        <v>112.6</v>
      </c>
      <c r="BJ690" s="35">
        <v>112.7</v>
      </c>
      <c r="BK690" s="35">
        <v>113.2</v>
      </c>
      <c r="BL690" s="35">
        <v>113.2</v>
      </c>
      <c r="BM690" s="35">
        <v>113.2</v>
      </c>
      <c r="BN690" s="35">
        <v>113.8</v>
      </c>
      <c r="BO690" s="35">
        <v>114.8</v>
      </c>
      <c r="BP690" s="35">
        <v>115.3</v>
      </c>
      <c r="BQ690" s="35">
        <v>115.4</v>
      </c>
      <c r="BR690" s="35">
        <v>116.8</v>
      </c>
      <c r="BS690" s="35">
        <v>116.8</v>
      </c>
      <c r="BT690" s="35">
        <v>116.8</v>
      </c>
      <c r="BU690" s="35">
        <v>116.8</v>
      </c>
      <c r="BV690" s="35">
        <v>116.7</v>
      </c>
      <c r="BW690" s="35">
        <v>116.7</v>
      </c>
      <c r="BX690" s="35">
        <v>114.7</v>
      </c>
      <c r="BY690" s="35">
        <v>115.1</v>
      </c>
      <c r="BZ690" s="35">
        <v>115.6</v>
      </c>
      <c r="CA690" s="35">
        <v>115.7</v>
      </c>
      <c r="CB690" s="35">
        <v>115.9</v>
      </c>
      <c r="CC690" s="35">
        <v>115.9</v>
      </c>
      <c r="CD690" s="35">
        <v>117.1</v>
      </c>
      <c r="CE690" s="35">
        <v>117.1</v>
      </c>
      <c r="CF690" s="35">
        <v>117.1</v>
      </c>
      <c r="CG690" s="35">
        <v>117.2</v>
      </c>
      <c r="CH690" s="35">
        <v>117.2</v>
      </c>
      <c r="CI690" s="35">
        <v>117.4</v>
      </c>
      <c r="CJ690" s="35">
        <v>120</v>
      </c>
      <c r="CK690" s="35">
        <v>119.8</v>
      </c>
      <c r="CL690" s="35">
        <v>120.4</v>
      </c>
    </row>
    <row r="691" spans="1:90">
      <c r="A691" s="43" t="s">
        <v>1409</v>
      </c>
      <c r="B691" s="43" t="s">
        <v>1410</v>
      </c>
      <c r="C691" s="34">
        <v>0.19192999999999999</v>
      </c>
      <c r="D691" s="35">
        <v>100.5</v>
      </c>
      <c r="E691" s="35">
        <v>100.5</v>
      </c>
      <c r="F691" s="35">
        <v>100.5</v>
      </c>
      <c r="G691" s="35">
        <v>103.5</v>
      </c>
      <c r="H691" s="35">
        <v>103.5</v>
      </c>
      <c r="I691" s="35">
        <v>103.5</v>
      </c>
      <c r="J691" s="35">
        <v>103.5</v>
      </c>
      <c r="K691" s="35">
        <v>103.5</v>
      </c>
      <c r="L691" s="35">
        <v>103.5</v>
      </c>
      <c r="M691" s="35">
        <v>115.4</v>
      </c>
      <c r="N691" s="35">
        <v>116.4</v>
      </c>
      <c r="O691" s="35">
        <v>113.9</v>
      </c>
      <c r="P691" s="35">
        <v>113.4</v>
      </c>
      <c r="Q691" s="35">
        <v>114.6</v>
      </c>
      <c r="R691" s="35">
        <v>114.6</v>
      </c>
      <c r="S691" s="35">
        <v>114.4</v>
      </c>
      <c r="T691" s="35">
        <v>114.1</v>
      </c>
      <c r="U691" s="35">
        <v>114.1</v>
      </c>
      <c r="V691" s="35">
        <v>114.1</v>
      </c>
      <c r="W691" s="35">
        <v>114.1</v>
      </c>
      <c r="X691" s="35">
        <v>114.1</v>
      </c>
      <c r="Y691" s="35">
        <v>114.1</v>
      </c>
      <c r="Z691" s="35">
        <v>114.1</v>
      </c>
      <c r="AA691" s="35">
        <v>114.1</v>
      </c>
      <c r="AB691" s="35">
        <v>114.1</v>
      </c>
      <c r="AC691" s="35">
        <v>114.1</v>
      </c>
      <c r="AD691" s="35">
        <v>114.1</v>
      </c>
      <c r="AE691" s="35">
        <v>114.1</v>
      </c>
      <c r="AF691" s="35">
        <v>114.1</v>
      </c>
      <c r="AG691" s="35">
        <v>114.1</v>
      </c>
      <c r="AH691" s="35">
        <v>114.1</v>
      </c>
      <c r="AI691" s="35">
        <v>120</v>
      </c>
      <c r="AJ691" s="35">
        <v>120</v>
      </c>
      <c r="AK691" s="35">
        <v>120</v>
      </c>
      <c r="AL691" s="35">
        <v>120</v>
      </c>
      <c r="AM691" s="35">
        <v>120</v>
      </c>
      <c r="AN691" s="35">
        <v>116.1</v>
      </c>
      <c r="AO691" s="35">
        <v>116.1</v>
      </c>
      <c r="AP691" s="35">
        <v>117</v>
      </c>
      <c r="AQ691" s="35">
        <v>117</v>
      </c>
      <c r="AR691" s="35">
        <v>117</v>
      </c>
      <c r="AS691" s="35">
        <v>117</v>
      </c>
      <c r="AT691" s="35">
        <v>117</v>
      </c>
      <c r="AU691" s="35">
        <v>117</v>
      </c>
      <c r="AV691" s="35">
        <v>117</v>
      </c>
      <c r="AW691" s="35">
        <v>117</v>
      </c>
      <c r="AX691" s="35">
        <v>117</v>
      </c>
      <c r="AY691" s="35">
        <v>117</v>
      </c>
      <c r="AZ691" s="35">
        <v>114.9</v>
      </c>
      <c r="BA691" s="35">
        <v>114.9</v>
      </c>
      <c r="BB691" s="35">
        <v>114.9</v>
      </c>
      <c r="BC691" s="35">
        <v>127</v>
      </c>
      <c r="BD691" s="35">
        <v>127</v>
      </c>
      <c r="BE691" s="35">
        <v>127</v>
      </c>
      <c r="BF691" s="35">
        <v>127</v>
      </c>
      <c r="BG691" s="35">
        <v>127</v>
      </c>
      <c r="BH691" s="35">
        <v>127</v>
      </c>
      <c r="BI691" s="35">
        <v>131.69999999999999</v>
      </c>
      <c r="BJ691" s="35">
        <v>131.80000000000001</v>
      </c>
      <c r="BK691" s="35">
        <v>131.80000000000001</v>
      </c>
      <c r="BL691" s="35">
        <v>131.80000000000001</v>
      </c>
      <c r="BM691" s="35">
        <v>131.80000000000001</v>
      </c>
      <c r="BN691" s="35">
        <v>130.4</v>
      </c>
      <c r="BO691" s="35">
        <v>129.69999999999999</v>
      </c>
      <c r="BP691" s="35">
        <v>123.4</v>
      </c>
      <c r="BQ691" s="35">
        <v>123.9</v>
      </c>
      <c r="BR691" s="35">
        <v>123.9</v>
      </c>
      <c r="BS691" s="35">
        <v>123.9</v>
      </c>
      <c r="BT691" s="35">
        <v>124.2</v>
      </c>
      <c r="BU691" s="35">
        <v>124.3</v>
      </c>
      <c r="BV691" s="35">
        <v>124.3</v>
      </c>
      <c r="BW691" s="35">
        <v>124.3</v>
      </c>
      <c r="BX691" s="35">
        <v>124.4</v>
      </c>
      <c r="BY691" s="35">
        <v>124.7</v>
      </c>
      <c r="BZ691" s="35">
        <v>125.1</v>
      </c>
      <c r="CA691" s="35">
        <v>125.2</v>
      </c>
      <c r="CB691" s="35">
        <v>125.1</v>
      </c>
      <c r="CC691" s="35">
        <v>125.2</v>
      </c>
      <c r="CD691" s="35">
        <v>124.8</v>
      </c>
      <c r="CE691" s="35">
        <v>125.2</v>
      </c>
      <c r="CF691" s="35">
        <v>125.2</v>
      </c>
      <c r="CG691" s="35">
        <v>125.2</v>
      </c>
      <c r="CH691" s="35">
        <v>125.2</v>
      </c>
      <c r="CI691" s="35">
        <v>125.2</v>
      </c>
      <c r="CJ691" s="35">
        <v>125.2</v>
      </c>
      <c r="CK691" s="35">
        <v>125.6</v>
      </c>
      <c r="CL691" s="35">
        <v>119</v>
      </c>
    </row>
    <row r="692" spans="1:90">
      <c r="A692" s="43" t="s">
        <v>1411</v>
      </c>
      <c r="B692" s="43" t="s">
        <v>1412</v>
      </c>
      <c r="C692" s="34">
        <v>0.18293000000000001</v>
      </c>
      <c r="D692" s="35">
        <v>100.4</v>
      </c>
      <c r="E692" s="35">
        <v>100.1</v>
      </c>
      <c r="F692" s="35">
        <v>100</v>
      </c>
      <c r="G692" s="35">
        <v>100.5</v>
      </c>
      <c r="H692" s="35">
        <v>100.4</v>
      </c>
      <c r="I692" s="35">
        <v>100.4</v>
      </c>
      <c r="J692" s="35">
        <v>100.4</v>
      </c>
      <c r="K692" s="35">
        <v>100.4</v>
      </c>
      <c r="L692" s="35">
        <v>99</v>
      </c>
      <c r="M692" s="35">
        <v>99</v>
      </c>
      <c r="N692" s="35">
        <v>99</v>
      </c>
      <c r="O692" s="35">
        <v>99</v>
      </c>
      <c r="P692" s="35">
        <v>100.7</v>
      </c>
      <c r="Q692" s="35">
        <v>101.6</v>
      </c>
      <c r="R692" s="35">
        <v>101.6</v>
      </c>
      <c r="S692" s="35">
        <v>101.6</v>
      </c>
      <c r="T692" s="35">
        <v>103.8</v>
      </c>
      <c r="U692" s="35">
        <v>103.8</v>
      </c>
      <c r="V692" s="35">
        <v>103.8</v>
      </c>
      <c r="W692" s="35">
        <v>103.9</v>
      </c>
      <c r="X692" s="35">
        <v>103.8</v>
      </c>
      <c r="Y692" s="35">
        <v>103.8</v>
      </c>
      <c r="Z692" s="35">
        <v>103.8</v>
      </c>
      <c r="AA692" s="35">
        <v>103.8</v>
      </c>
      <c r="AB692" s="35">
        <v>103.2</v>
      </c>
      <c r="AC692" s="35">
        <v>103.2</v>
      </c>
      <c r="AD692" s="35">
        <v>103.2</v>
      </c>
      <c r="AE692" s="35">
        <v>103.2</v>
      </c>
      <c r="AF692" s="35">
        <v>103.2</v>
      </c>
      <c r="AG692" s="35">
        <v>103.2</v>
      </c>
      <c r="AH692" s="35">
        <v>103.2</v>
      </c>
      <c r="AI692" s="35">
        <v>103.2</v>
      </c>
      <c r="AJ692" s="35">
        <v>104</v>
      </c>
      <c r="AK692" s="35">
        <v>103.2</v>
      </c>
      <c r="AL692" s="35">
        <v>103.2</v>
      </c>
      <c r="AM692" s="35">
        <v>106.5</v>
      </c>
      <c r="AN692" s="35">
        <v>107.7</v>
      </c>
      <c r="AO692" s="35">
        <v>107.7</v>
      </c>
      <c r="AP692" s="35">
        <v>107.7</v>
      </c>
      <c r="AQ692" s="35">
        <v>107.7</v>
      </c>
      <c r="AR692" s="35">
        <v>107.7</v>
      </c>
      <c r="AS692" s="35">
        <v>107.7</v>
      </c>
      <c r="AT692" s="35">
        <v>107.7</v>
      </c>
      <c r="AU692" s="35">
        <v>107.7</v>
      </c>
      <c r="AV692" s="35">
        <v>110.1</v>
      </c>
      <c r="AW692" s="35">
        <v>110.1</v>
      </c>
      <c r="AX692" s="35">
        <v>110.1</v>
      </c>
      <c r="AY692" s="35">
        <v>110.1</v>
      </c>
      <c r="AZ692" s="35">
        <v>109.7</v>
      </c>
      <c r="BA692" s="35">
        <v>109.7</v>
      </c>
      <c r="BB692" s="35">
        <v>109.4</v>
      </c>
      <c r="BC692" s="35">
        <v>109.4</v>
      </c>
      <c r="BD692" s="35">
        <v>109.4</v>
      </c>
      <c r="BE692" s="35">
        <v>109.4</v>
      </c>
      <c r="BF692" s="35">
        <v>109.4</v>
      </c>
      <c r="BG692" s="35">
        <v>109.4</v>
      </c>
      <c r="BH692" s="35">
        <v>109.4</v>
      </c>
      <c r="BI692" s="35">
        <v>109.4</v>
      </c>
      <c r="BJ692" s="35">
        <v>109.4</v>
      </c>
      <c r="BK692" s="35">
        <v>108.5</v>
      </c>
      <c r="BL692" s="35">
        <v>108.5</v>
      </c>
      <c r="BM692" s="35">
        <v>108.5</v>
      </c>
      <c r="BN692" s="35">
        <v>108.5</v>
      </c>
      <c r="BO692" s="35">
        <v>109</v>
      </c>
      <c r="BP692" s="35">
        <v>108.7</v>
      </c>
      <c r="BQ692" s="35">
        <v>108.7</v>
      </c>
      <c r="BR692" s="35">
        <v>108.7</v>
      </c>
      <c r="BS692" s="35">
        <v>108.7</v>
      </c>
      <c r="BT692" s="35">
        <v>108.7</v>
      </c>
      <c r="BU692" s="35">
        <v>108.7</v>
      </c>
      <c r="BV692" s="35">
        <v>108.7</v>
      </c>
      <c r="BW692" s="35">
        <v>108.7</v>
      </c>
      <c r="BX692" s="35">
        <v>109.9</v>
      </c>
      <c r="BY692" s="35">
        <v>109.9</v>
      </c>
      <c r="BZ692" s="35">
        <v>110.9</v>
      </c>
      <c r="CA692" s="35">
        <v>110.9</v>
      </c>
      <c r="CB692" s="35">
        <v>110.9</v>
      </c>
      <c r="CC692" s="35">
        <v>110.9</v>
      </c>
      <c r="CD692" s="35">
        <v>110.9</v>
      </c>
      <c r="CE692" s="35">
        <v>110.9</v>
      </c>
      <c r="CF692" s="35">
        <v>110.9</v>
      </c>
      <c r="CG692" s="35">
        <v>110.9</v>
      </c>
      <c r="CH692" s="35">
        <v>110.9</v>
      </c>
      <c r="CI692" s="35">
        <v>110.9</v>
      </c>
      <c r="CJ692" s="35">
        <v>110.9</v>
      </c>
      <c r="CK692" s="35">
        <v>111.8</v>
      </c>
      <c r="CL692" s="35">
        <v>111.8</v>
      </c>
    </row>
    <row r="693" spans="1:90">
      <c r="A693" s="43" t="s">
        <v>1413</v>
      </c>
      <c r="B693" s="43" t="s">
        <v>1414</v>
      </c>
      <c r="C693" s="34">
        <v>3.0599999999999999E-2</v>
      </c>
      <c r="D693" s="35">
        <v>101.5</v>
      </c>
      <c r="E693" s="35">
        <v>101.5</v>
      </c>
      <c r="F693" s="35">
        <v>101.5</v>
      </c>
      <c r="G693" s="35">
        <v>105.4</v>
      </c>
      <c r="H693" s="35">
        <v>105.4</v>
      </c>
      <c r="I693" s="35">
        <v>105.4</v>
      </c>
      <c r="J693" s="35">
        <v>105.3</v>
      </c>
      <c r="K693" s="35">
        <v>105.3</v>
      </c>
      <c r="L693" s="35">
        <v>105.3</v>
      </c>
      <c r="M693" s="35">
        <v>105.3</v>
      </c>
      <c r="N693" s="35">
        <v>105.3</v>
      </c>
      <c r="O693" s="35">
        <v>105.3</v>
      </c>
      <c r="P693" s="35">
        <v>105.3</v>
      </c>
      <c r="Q693" s="35">
        <v>105.3</v>
      </c>
      <c r="R693" s="35">
        <v>105.3</v>
      </c>
      <c r="S693" s="35">
        <v>105.8</v>
      </c>
      <c r="T693" s="35">
        <v>105.8</v>
      </c>
      <c r="U693" s="35">
        <v>105.8</v>
      </c>
      <c r="V693" s="35">
        <v>105.8</v>
      </c>
      <c r="W693" s="35">
        <v>105.8</v>
      </c>
      <c r="X693" s="35">
        <v>105.8</v>
      </c>
      <c r="Y693" s="35">
        <v>105.8</v>
      </c>
      <c r="Z693" s="35">
        <v>105.8</v>
      </c>
      <c r="AA693" s="35">
        <v>105.8</v>
      </c>
      <c r="AB693" s="35">
        <v>108.2</v>
      </c>
      <c r="AC693" s="35">
        <v>108.2</v>
      </c>
      <c r="AD693" s="35">
        <v>108.2</v>
      </c>
      <c r="AE693" s="35">
        <v>109.9</v>
      </c>
      <c r="AF693" s="35">
        <v>109.9</v>
      </c>
      <c r="AG693" s="35">
        <v>109.9</v>
      </c>
      <c r="AH693" s="35">
        <v>109.9</v>
      </c>
      <c r="AI693" s="35">
        <v>109.9</v>
      </c>
      <c r="AJ693" s="35">
        <v>109.9</v>
      </c>
      <c r="AK693" s="35">
        <v>109.9</v>
      </c>
      <c r="AL693" s="35">
        <v>109.9</v>
      </c>
      <c r="AM693" s="35">
        <v>109.9</v>
      </c>
      <c r="AN693" s="35">
        <v>110.3</v>
      </c>
      <c r="AO693" s="35">
        <v>110.3</v>
      </c>
      <c r="AP693" s="35">
        <v>110.3</v>
      </c>
      <c r="AQ693" s="35">
        <v>109.3</v>
      </c>
      <c r="AR693" s="35">
        <v>109.3</v>
      </c>
      <c r="AS693" s="35">
        <v>109.3</v>
      </c>
      <c r="AT693" s="35">
        <v>109.9</v>
      </c>
      <c r="AU693" s="35">
        <v>110.2</v>
      </c>
      <c r="AV693" s="35">
        <v>110.5</v>
      </c>
      <c r="AW693" s="35">
        <v>110.6</v>
      </c>
      <c r="AX693" s="35">
        <v>110.6</v>
      </c>
      <c r="AY693" s="35">
        <v>109.9</v>
      </c>
      <c r="AZ693" s="35">
        <v>110.5</v>
      </c>
      <c r="BA693" s="35">
        <v>110.1</v>
      </c>
      <c r="BB693" s="35">
        <v>108.8</v>
      </c>
      <c r="BC693" s="35">
        <v>108.4</v>
      </c>
      <c r="BD693" s="35">
        <v>108.4</v>
      </c>
      <c r="BE693" s="35">
        <v>108.4</v>
      </c>
      <c r="BF693" s="35">
        <v>108.9</v>
      </c>
      <c r="BG693" s="35">
        <v>108.9</v>
      </c>
      <c r="BH693" s="35">
        <v>108.9</v>
      </c>
      <c r="BI693" s="35">
        <v>107.9</v>
      </c>
      <c r="BJ693" s="35">
        <v>108.1</v>
      </c>
      <c r="BK693" s="35">
        <v>106.4</v>
      </c>
      <c r="BL693" s="35">
        <v>101.9</v>
      </c>
      <c r="BM693" s="35">
        <v>105.9</v>
      </c>
      <c r="BN693" s="35">
        <v>106.3</v>
      </c>
      <c r="BO693" s="35">
        <v>107.3</v>
      </c>
      <c r="BP693" s="35">
        <v>108.9</v>
      </c>
      <c r="BQ693" s="35">
        <v>111.5</v>
      </c>
      <c r="BR693" s="35">
        <v>111.2</v>
      </c>
      <c r="BS693" s="35">
        <v>111.5</v>
      </c>
      <c r="BT693" s="35">
        <v>111.5</v>
      </c>
      <c r="BU693" s="35">
        <v>114</v>
      </c>
      <c r="BV693" s="35">
        <v>118.7</v>
      </c>
      <c r="BW693" s="35">
        <v>118.7</v>
      </c>
      <c r="BX693" s="35">
        <v>118.6</v>
      </c>
      <c r="BY693" s="35">
        <v>118.6</v>
      </c>
      <c r="BZ693" s="35">
        <v>118.6</v>
      </c>
      <c r="CA693" s="35">
        <v>119.5</v>
      </c>
      <c r="CB693" s="35">
        <v>120</v>
      </c>
      <c r="CC693" s="35">
        <v>121.5</v>
      </c>
      <c r="CD693" s="35">
        <v>121.5</v>
      </c>
      <c r="CE693" s="35">
        <v>121.5</v>
      </c>
      <c r="CF693" s="35">
        <v>122.2</v>
      </c>
      <c r="CG693" s="35">
        <v>124.2</v>
      </c>
      <c r="CH693" s="35">
        <v>124.2</v>
      </c>
      <c r="CI693" s="35">
        <v>125.4</v>
      </c>
      <c r="CJ693" s="35">
        <v>125.4</v>
      </c>
      <c r="CK693" s="35">
        <v>125.4</v>
      </c>
      <c r="CL693" s="35">
        <v>125.6</v>
      </c>
    </row>
    <row r="694" spans="1:90">
      <c r="A694" s="43" t="s">
        <v>1415</v>
      </c>
      <c r="B694" s="43" t="s">
        <v>1416</v>
      </c>
      <c r="C694" s="34">
        <v>1.8280000000000001E-2</v>
      </c>
      <c r="D694" s="35">
        <v>100</v>
      </c>
      <c r="E694" s="35">
        <v>100</v>
      </c>
      <c r="F694" s="35">
        <v>100</v>
      </c>
      <c r="G694" s="35">
        <v>102.9</v>
      </c>
      <c r="H694" s="35">
        <v>102.9</v>
      </c>
      <c r="I694" s="35">
        <v>102.9</v>
      </c>
      <c r="J694" s="35">
        <v>102.9</v>
      </c>
      <c r="K694" s="35">
        <v>102.9</v>
      </c>
      <c r="L694" s="35">
        <v>102.9</v>
      </c>
      <c r="M694" s="35">
        <v>102.9</v>
      </c>
      <c r="N694" s="35">
        <v>102.9</v>
      </c>
      <c r="O694" s="35">
        <v>102.9</v>
      </c>
      <c r="P694" s="35">
        <v>102.3</v>
      </c>
      <c r="Q694" s="35">
        <v>102.3</v>
      </c>
      <c r="R694" s="35">
        <v>102.3</v>
      </c>
      <c r="S694" s="35">
        <v>106.9</v>
      </c>
      <c r="T694" s="35">
        <v>109</v>
      </c>
      <c r="U694" s="35">
        <v>109</v>
      </c>
      <c r="V694" s="35">
        <v>109</v>
      </c>
      <c r="W694" s="35">
        <v>109</v>
      </c>
      <c r="X694" s="35">
        <v>109</v>
      </c>
      <c r="Y694" s="35">
        <v>109</v>
      </c>
      <c r="Z694" s="35">
        <v>109</v>
      </c>
      <c r="AA694" s="35">
        <v>109</v>
      </c>
      <c r="AB694" s="35">
        <v>109</v>
      </c>
      <c r="AC694" s="35">
        <v>109</v>
      </c>
      <c r="AD694" s="35">
        <v>109</v>
      </c>
      <c r="AE694" s="35">
        <v>113.4</v>
      </c>
      <c r="AF694" s="35">
        <v>113.4</v>
      </c>
      <c r="AG694" s="35">
        <v>113.4</v>
      </c>
      <c r="AH694" s="35">
        <v>113.4</v>
      </c>
      <c r="AI694" s="35">
        <v>113.4</v>
      </c>
      <c r="AJ694" s="35">
        <v>113.4</v>
      </c>
      <c r="AK694" s="35">
        <v>113.4</v>
      </c>
      <c r="AL694" s="35">
        <v>113.4</v>
      </c>
      <c r="AM694" s="35">
        <v>113.4</v>
      </c>
      <c r="AN694" s="35">
        <v>113.4</v>
      </c>
      <c r="AO694" s="35">
        <v>113.4</v>
      </c>
      <c r="AP694" s="35">
        <v>113.4</v>
      </c>
      <c r="AQ694" s="35">
        <v>113.4</v>
      </c>
      <c r="AR694" s="35">
        <v>113.4</v>
      </c>
      <c r="AS694" s="35">
        <v>113.4</v>
      </c>
      <c r="AT694" s="35">
        <v>113.4</v>
      </c>
      <c r="AU694" s="35">
        <v>112.6</v>
      </c>
      <c r="AV694" s="35">
        <v>112.6</v>
      </c>
      <c r="AW694" s="35">
        <v>112.6</v>
      </c>
      <c r="AX694" s="35">
        <v>112.6</v>
      </c>
      <c r="AY694" s="35">
        <v>112.9</v>
      </c>
      <c r="AZ694" s="35">
        <v>110.8</v>
      </c>
      <c r="BA694" s="35">
        <v>107.6</v>
      </c>
      <c r="BB694" s="35">
        <v>106.6</v>
      </c>
      <c r="BC694" s="35">
        <v>109.8</v>
      </c>
      <c r="BD694" s="35">
        <v>109.8</v>
      </c>
      <c r="BE694" s="35">
        <v>109.8</v>
      </c>
      <c r="BF694" s="35">
        <v>109.8</v>
      </c>
      <c r="BG694" s="35">
        <v>109.8</v>
      </c>
      <c r="BH694" s="35">
        <v>109.8</v>
      </c>
      <c r="BI694" s="35">
        <v>109.8</v>
      </c>
      <c r="BJ694" s="35">
        <v>109.8</v>
      </c>
      <c r="BK694" s="35">
        <v>110.4</v>
      </c>
      <c r="BL694" s="35">
        <v>109.8</v>
      </c>
      <c r="BM694" s="35">
        <v>109.2</v>
      </c>
      <c r="BN694" s="35">
        <v>111</v>
      </c>
      <c r="BO694" s="35">
        <v>111.7</v>
      </c>
      <c r="BP694" s="35">
        <v>111.7</v>
      </c>
      <c r="BQ694" s="35">
        <v>111.7</v>
      </c>
      <c r="BR694" s="35">
        <v>111.7</v>
      </c>
      <c r="BS694" s="35">
        <v>111.7</v>
      </c>
      <c r="BT694" s="35">
        <v>111.7</v>
      </c>
      <c r="BU694" s="35">
        <v>111.7</v>
      </c>
      <c r="BV694" s="35">
        <v>111.7</v>
      </c>
      <c r="BW694" s="35">
        <v>111.7</v>
      </c>
      <c r="BX694" s="35">
        <v>111.7</v>
      </c>
      <c r="BY694" s="35">
        <v>114.3</v>
      </c>
      <c r="BZ694" s="35">
        <v>116.1</v>
      </c>
      <c r="CA694" s="35">
        <v>115.2</v>
      </c>
      <c r="CB694" s="35">
        <v>115.2</v>
      </c>
      <c r="CC694" s="35">
        <v>114.8</v>
      </c>
      <c r="CD694" s="35">
        <v>114.8</v>
      </c>
      <c r="CE694" s="35">
        <v>114.8</v>
      </c>
      <c r="CF694" s="35">
        <v>114.8</v>
      </c>
      <c r="CG694" s="35">
        <v>114.8</v>
      </c>
      <c r="CH694" s="35">
        <v>116.5</v>
      </c>
      <c r="CI694" s="35">
        <v>116.5</v>
      </c>
      <c r="CJ694" s="35">
        <v>117.4</v>
      </c>
      <c r="CK694" s="35">
        <v>118.4</v>
      </c>
      <c r="CL694" s="35">
        <v>118.7</v>
      </c>
    </row>
    <row r="695" spans="1:90">
      <c r="A695" s="43" t="s">
        <v>1417</v>
      </c>
      <c r="B695" s="43" t="s">
        <v>1418</v>
      </c>
      <c r="C695" s="34">
        <v>1.383E-2</v>
      </c>
      <c r="D695" s="35">
        <v>101.5</v>
      </c>
      <c r="E695" s="35">
        <v>101.5</v>
      </c>
      <c r="F695" s="35">
        <v>101.5</v>
      </c>
      <c r="G695" s="35">
        <v>99.8</v>
      </c>
      <c r="H695" s="35">
        <v>99.8</v>
      </c>
      <c r="I695" s="35">
        <v>100.3</v>
      </c>
      <c r="J695" s="35">
        <v>102</v>
      </c>
      <c r="K695" s="35">
        <v>102</v>
      </c>
      <c r="L695" s="35">
        <v>102</v>
      </c>
      <c r="M695" s="35">
        <v>102</v>
      </c>
      <c r="N695" s="35">
        <v>102.4</v>
      </c>
      <c r="O695" s="35">
        <v>102.8</v>
      </c>
      <c r="P695" s="35">
        <v>101.6</v>
      </c>
      <c r="Q695" s="35">
        <v>101.6</v>
      </c>
      <c r="R695" s="35">
        <v>101.6</v>
      </c>
      <c r="S695" s="35">
        <v>100.2</v>
      </c>
      <c r="T695" s="35">
        <v>100.2</v>
      </c>
      <c r="U695" s="35">
        <v>100.2</v>
      </c>
      <c r="V695" s="35">
        <v>100.2</v>
      </c>
      <c r="W695" s="35">
        <v>100.2</v>
      </c>
      <c r="X695" s="35">
        <v>100.2</v>
      </c>
      <c r="Y695" s="35">
        <v>100.2</v>
      </c>
      <c r="Z695" s="35">
        <v>100.2</v>
      </c>
      <c r="AA695" s="35">
        <v>100.2</v>
      </c>
      <c r="AB695" s="35">
        <v>102.6</v>
      </c>
      <c r="AC695" s="35">
        <v>102.6</v>
      </c>
      <c r="AD695" s="35">
        <v>102.6</v>
      </c>
      <c r="AE695" s="35">
        <v>101.7</v>
      </c>
      <c r="AF695" s="35">
        <v>101.7</v>
      </c>
      <c r="AG695" s="35">
        <v>103.2</v>
      </c>
      <c r="AH695" s="35">
        <v>103.2</v>
      </c>
      <c r="AI695" s="35">
        <v>103.2</v>
      </c>
      <c r="AJ695" s="35">
        <v>103.2</v>
      </c>
      <c r="AK695" s="35">
        <v>103.2</v>
      </c>
      <c r="AL695" s="35">
        <v>103.2</v>
      </c>
      <c r="AM695" s="35">
        <v>104.1</v>
      </c>
      <c r="AN695" s="35">
        <v>102.9</v>
      </c>
      <c r="AO695" s="35">
        <v>99.9</v>
      </c>
      <c r="AP695" s="35">
        <v>99.9</v>
      </c>
      <c r="AQ695" s="35">
        <v>99.9</v>
      </c>
      <c r="AR695" s="35">
        <v>99.9</v>
      </c>
      <c r="AS695" s="35">
        <v>99.9</v>
      </c>
      <c r="AT695" s="35">
        <v>99.7</v>
      </c>
      <c r="AU695" s="35">
        <v>98.5</v>
      </c>
      <c r="AV695" s="35">
        <v>98.8</v>
      </c>
      <c r="AW695" s="35">
        <v>98.8</v>
      </c>
      <c r="AX695" s="35">
        <v>98.8</v>
      </c>
      <c r="AY695" s="35">
        <v>98.9</v>
      </c>
      <c r="AZ695" s="35">
        <v>98.9</v>
      </c>
      <c r="BA695" s="35">
        <v>98.8</v>
      </c>
      <c r="BB695" s="35">
        <v>98.6</v>
      </c>
      <c r="BC695" s="35">
        <v>99.9</v>
      </c>
      <c r="BD695" s="35">
        <v>99.9</v>
      </c>
      <c r="BE695" s="35">
        <v>99.9</v>
      </c>
      <c r="BF695" s="35">
        <v>99.9</v>
      </c>
      <c r="BG695" s="35">
        <v>100.4</v>
      </c>
      <c r="BH695" s="35">
        <v>99.7</v>
      </c>
      <c r="BI695" s="35">
        <v>99.7</v>
      </c>
      <c r="BJ695" s="35">
        <v>101.4</v>
      </c>
      <c r="BK695" s="35">
        <v>101.4</v>
      </c>
      <c r="BL695" s="35">
        <v>101.4</v>
      </c>
      <c r="BM695" s="35">
        <v>96.6</v>
      </c>
      <c r="BN695" s="35">
        <v>97</v>
      </c>
      <c r="BO695" s="35">
        <v>97.6</v>
      </c>
      <c r="BP695" s="35">
        <v>97.4</v>
      </c>
      <c r="BQ695" s="35">
        <v>97.4</v>
      </c>
      <c r="BR695" s="35">
        <v>97.4</v>
      </c>
      <c r="BS695" s="35">
        <v>97.4</v>
      </c>
      <c r="BT695" s="35">
        <v>97.4</v>
      </c>
      <c r="BU695" s="35">
        <v>97.4</v>
      </c>
      <c r="BV695" s="35">
        <v>97.4</v>
      </c>
      <c r="BW695" s="35">
        <v>97.4</v>
      </c>
      <c r="BX695" s="35">
        <v>96.6</v>
      </c>
      <c r="BY695" s="35">
        <v>97.1</v>
      </c>
      <c r="BZ695" s="35">
        <v>97.2</v>
      </c>
      <c r="CA695" s="35">
        <v>100.8</v>
      </c>
      <c r="CB695" s="35">
        <v>101.4</v>
      </c>
      <c r="CC695" s="35">
        <v>101.4</v>
      </c>
      <c r="CD695" s="35">
        <v>101.4</v>
      </c>
      <c r="CE695" s="35">
        <v>101.4</v>
      </c>
      <c r="CF695" s="35">
        <v>101.4</v>
      </c>
      <c r="CG695" s="35">
        <v>101.4</v>
      </c>
      <c r="CH695" s="35">
        <v>101.8</v>
      </c>
      <c r="CI695" s="35">
        <v>102.2</v>
      </c>
      <c r="CJ695" s="35">
        <v>102.2</v>
      </c>
      <c r="CK695" s="35">
        <v>102.4</v>
      </c>
      <c r="CL695" s="35">
        <v>102.9</v>
      </c>
    </row>
    <row r="696" spans="1:90">
      <c r="A696" s="43" t="s">
        <v>1419</v>
      </c>
      <c r="B696" s="43" t="s">
        <v>1420</v>
      </c>
      <c r="C696" s="34">
        <v>2.0129999999999999E-2</v>
      </c>
      <c r="D696" s="35">
        <v>101.5</v>
      </c>
      <c r="E696" s="35">
        <v>101.5</v>
      </c>
      <c r="F696" s="35">
        <v>101.5</v>
      </c>
      <c r="G696" s="35">
        <v>103.1</v>
      </c>
      <c r="H696" s="35">
        <v>103.3</v>
      </c>
      <c r="I696" s="35">
        <v>104.3</v>
      </c>
      <c r="J696" s="35">
        <v>105.6</v>
      </c>
      <c r="K696" s="35">
        <v>105.6</v>
      </c>
      <c r="L696" s="35">
        <v>105.6</v>
      </c>
      <c r="M696" s="35">
        <v>105.6</v>
      </c>
      <c r="N696" s="35">
        <v>105.6</v>
      </c>
      <c r="O696" s="35">
        <v>105.6</v>
      </c>
      <c r="P696" s="35">
        <v>105.9</v>
      </c>
      <c r="Q696" s="35">
        <v>105.9</v>
      </c>
      <c r="R696" s="35">
        <v>105.9</v>
      </c>
      <c r="S696" s="35">
        <v>107.6</v>
      </c>
      <c r="T696" s="35">
        <v>107.6</v>
      </c>
      <c r="U696" s="35">
        <v>109</v>
      </c>
      <c r="V696" s="35">
        <v>109.8</v>
      </c>
      <c r="W696" s="35">
        <v>109.8</v>
      </c>
      <c r="X696" s="35">
        <v>110.1</v>
      </c>
      <c r="Y696" s="35">
        <v>110.3</v>
      </c>
      <c r="Z696" s="35">
        <v>110.6</v>
      </c>
      <c r="AA696" s="35">
        <v>110.4</v>
      </c>
      <c r="AB696" s="35">
        <v>114.7</v>
      </c>
      <c r="AC696" s="35">
        <v>114.7</v>
      </c>
      <c r="AD696" s="35">
        <v>114.7</v>
      </c>
      <c r="AE696" s="35">
        <v>117.2</v>
      </c>
      <c r="AF696" s="35">
        <v>117.2</v>
      </c>
      <c r="AG696" s="35">
        <v>120</v>
      </c>
      <c r="AH696" s="35">
        <v>120</v>
      </c>
      <c r="AI696" s="35">
        <v>120</v>
      </c>
      <c r="AJ696" s="35">
        <v>120</v>
      </c>
      <c r="AK696" s="35">
        <v>120</v>
      </c>
      <c r="AL696" s="35">
        <v>122.3</v>
      </c>
      <c r="AM696" s="35">
        <v>125.9</v>
      </c>
      <c r="AN696" s="35">
        <v>126.5</v>
      </c>
      <c r="AO696" s="35">
        <v>126.5</v>
      </c>
      <c r="AP696" s="35">
        <v>128.4</v>
      </c>
      <c r="AQ696" s="35">
        <v>134.30000000000001</v>
      </c>
      <c r="AR696" s="35">
        <v>134.30000000000001</v>
      </c>
      <c r="AS696" s="35">
        <v>134.30000000000001</v>
      </c>
      <c r="AT696" s="35">
        <v>137.1</v>
      </c>
      <c r="AU696" s="35">
        <v>140</v>
      </c>
      <c r="AV696" s="35">
        <v>140.9</v>
      </c>
      <c r="AW696" s="35">
        <v>140.9</v>
      </c>
      <c r="AX696" s="35">
        <v>140.1</v>
      </c>
      <c r="AY696" s="35">
        <v>138.80000000000001</v>
      </c>
      <c r="AZ696" s="35">
        <v>138.19999999999999</v>
      </c>
      <c r="BA696" s="35">
        <v>136.80000000000001</v>
      </c>
      <c r="BB696" s="35">
        <v>137.1</v>
      </c>
      <c r="BC696" s="35">
        <v>136.4</v>
      </c>
      <c r="BD696" s="35">
        <v>136.4</v>
      </c>
      <c r="BE696" s="35">
        <v>136.4</v>
      </c>
      <c r="BF696" s="35">
        <v>136.4</v>
      </c>
      <c r="BG696" s="35">
        <v>136.9</v>
      </c>
      <c r="BH696" s="35">
        <v>138.30000000000001</v>
      </c>
      <c r="BI696" s="35">
        <v>139.4</v>
      </c>
      <c r="BJ696" s="35">
        <v>139.4</v>
      </c>
      <c r="BK696" s="35">
        <v>139.4</v>
      </c>
      <c r="BL696" s="35">
        <v>140</v>
      </c>
      <c r="BM696" s="35">
        <v>140.4</v>
      </c>
      <c r="BN696" s="35">
        <v>140.4</v>
      </c>
      <c r="BO696" s="35">
        <v>141.4</v>
      </c>
      <c r="BP696" s="35">
        <v>142.30000000000001</v>
      </c>
      <c r="BQ696" s="35">
        <v>142.30000000000001</v>
      </c>
      <c r="BR696" s="35">
        <v>142.30000000000001</v>
      </c>
      <c r="BS696" s="35">
        <v>142.30000000000001</v>
      </c>
      <c r="BT696" s="35">
        <v>142.30000000000001</v>
      </c>
      <c r="BU696" s="35">
        <v>142.30000000000001</v>
      </c>
      <c r="BV696" s="35">
        <v>142.30000000000001</v>
      </c>
      <c r="BW696" s="35">
        <v>142.30000000000001</v>
      </c>
      <c r="BX696" s="35">
        <v>147</v>
      </c>
      <c r="BY696" s="35">
        <v>150.80000000000001</v>
      </c>
      <c r="BZ696" s="35">
        <v>161.19999999999999</v>
      </c>
      <c r="CA696" s="35">
        <v>165.6</v>
      </c>
      <c r="CB696" s="35">
        <v>166.1</v>
      </c>
      <c r="CC696" s="35">
        <v>168</v>
      </c>
      <c r="CD696" s="35">
        <v>166.1</v>
      </c>
      <c r="CE696" s="35">
        <v>166.1</v>
      </c>
      <c r="CF696" s="35">
        <v>175.7</v>
      </c>
      <c r="CG696" s="35">
        <v>175.7</v>
      </c>
      <c r="CH696" s="35">
        <v>175.8</v>
      </c>
      <c r="CI696" s="35">
        <v>175.8</v>
      </c>
      <c r="CJ696" s="35">
        <v>178.3</v>
      </c>
      <c r="CK696" s="35">
        <v>179.6</v>
      </c>
      <c r="CL696" s="35">
        <v>180</v>
      </c>
    </row>
    <row r="697" spans="1:90">
      <c r="A697" s="43" t="s">
        <v>1421</v>
      </c>
      <c r="B697" s="43" t="s">
        <v>1422</v>
      </c>
      <c r="C697" s="34">
        <v>4.5400000000000003E-2</v>
      </c>
      <c r="D697" s="35">
        <v>98.6</v>
      </c>
      <c r="E697" s="35">
        <v>98.6</v>
      </c>
      <c r="F697" s="35">
        <v>98.6</v>
      </c>
      <c r="G697" s="35">
        <v>99.7</v>
      </c>
      <c r="H697" s="35">
        <v>99.7</v>
      </c>
      <c r="I697" s="35">
        <v>99.7</v>
      </c>
      <c r="J697" s="35">
        <v>99.7</v>
      </c>
      <c r="K697" s="35">
        <v>99.7</v>
      </c>
      <c r="L697" s="35">
        <v>104.5</v>
      </c>
      <c r="M697" s="35">
        <v>104.5</v>
      </c>
      <c r="N697" s="35">
        <v>104.5</v>
      </c>
      <c r="O697" s="35">
        <v>104.5</v>
      </c>
      <c r="P697" s="35">
        <v>104.5</v>
      </c>
      <c r="Q697" s="35">
        <v>104.5</v>
      </c>
      <c r="R697" s="35">
        <v>104.5</v>
      </c>
      <c r="S697" s="35">
        <v>105.1</v>
      </c>
      <c r="T697" s="35">
        <v>105.1</v>
      </c>
      <c r="U697" s="35">
        <v>105.1</v>
      </c>
      <c r="V697" s="35">
        <v>105.1</v>
      </c>
      <c r="W697" s="35">
        <v>105.1</v>
      </c>
      <c r="X697" s="35">
        <v>105.1</v>
      </c>
      <c r="Y697" s="35">
        <v>105.1</v>
      </c>
      <c r="Z697" s="35">
        <v>105.1</v>
      </c>
      <c r="AA697" s="35">
        <v>105.1</v>
      </c>
      <c r="AB697" s="35">
        <v>105.3</v>
      </c>
      <c r="AC697" s="35">
        <v>105.3</v>
      </c>
      <c r="AD697" s="35">
        <v>105.3</v>
      </c>
      <c r="AE697" s="35">
        <v>101.9</v>
      </c>
      <c r="AF697" s="35">
        <v>101.9</v>
      </c>
      <c r="AG697" s="35">
        <v>101.9</v>
      </c>
      <c r="AH697" s="35">
        <v>101.9</v>
      </c>
      <c r="AI697" s="35">
        <v>101.9</v>
      </c>
      <c r="AJ697" s="35">
        <v>101.9</v>
      </c>
      <c r="AK697" s="35">
        <v>101.9</v>
      </c>
      <c r="AL697" s="35">
        <v>101.9</v>
      </c>
      <c r="AM697" s="35">
        <v>101.9</v>
      </c>
      <c r="AN697" s="35">
        <v>101.9</v>
      </c>
      <c r="AO697" s="35">
        <v>101.9</v>
      </c>
      <c r="AP697" s="35">
        <v>101.9</v>
      </c>
      <c r="AQ697" s="35">
        <v>101.9</v>
      </c>
      <c r="AR697" s="35">
        <v>101.9</v>
      </c>
      <c r="AS697" s="35">
        <v>105.4</v>
      </c>
      <c r="AT697" s="35">
        <v>105.4</v>
      </c>
      <c r="AU697" s="35">
        <v>105.4</v>
      </c>
      <c r="AV697" s="35">
        <v>105.4</v>
      </c>
      <c r="AW697" s="35">
        <v>105.4</v>
      </c>
      <c r="AX697" s="35">
        <v>105.4</v>
      </c>
      <c r="AY697" s="35">
        <v>105.4</v>
      </c>
      <c r="AZ697" s="35">
        <v>105.4</v>
      </c>
      <c r="BA697" s="35">
        <v>105.4</v>
      </c>
      <c r="BB697" s="35">
        <v>105.4</v>
      </c>
      <c r="BC697" s="35">
        <v>105.4</v>
      </c>
      <c r="BD697" s="35">
        <v>105.4</v>
      </c>
      <c r="BE697" s="35">
        <v>106.6</v>
      </c>
      <c r="BF697" s="35">
        <v>106.6</v>
      </c>
      <c r="BG697" s="35">
        <v>106.6</v>
      </c>
      <c r="BH697" s="35">
        <v>106.6</v>
      </c>
      <c r="BI697" s="35">
        <v>106.6</v>
      </c>
      <c r="BJ697" s="35">
        <v>106.6</v>
      </c>
      <c r="BK697" s="35">
        <v>106.6</v>
      </c>
      <c r="BL697" s="35">
        <v>106.6</v>
      </c>
      <c r="BM697" s="35">
        <v>106.6</v>
      </c>
      <c r="BN697" s="35">
        <v>106.6</v>
      </c>
      <c r="BO697" s="35">
        <v>106.6</v>
      </c>
      <c r="BP697" s="35">
        <v>106.6</v>
      </c>
      <c r="BQ697" s="35">
        <v>106.6</v>
      </c>
      <c r="BR697" s="35">
        <v>106.6</v>
      </c>
      <c r="BS697" s="35">
        <v>106.6</v>
      </c>
      <c r="BT697" s="35">
        <v>106.6</v>
      </c>
      <c r="BU697" s="35">
        <v>106.6</v>
      </c>
      <c r="BV697" s="35">
        <v>106.6</v>
      </c>
      <c r="BW697" s="35">
        <v>106.6</v>
      </c>
      <c r="BX697" s="35">
        <v>106.6</v>
      </c>
      <c r="BY697" s="35">
        <v>106.6</v>
      </c>
      <c r="BZ697" s="35">
        <v>106.6</v>
      </c>
      <c r="CA697" s="35">
        <v>106.6</v>
      </c>
      <c r="CB697" s="35">
        <v>106.6</v>
      </c>
      <c r="CC697" s="35">
        <v>106.6</v>
      </c>
      <c r="CD697" s="35">
        <v>106.6</v>
      </c>
      <c r="CE697" s="35">
        <v>106.6</v>
      </c>
      <c r="CF697" s="35">
        <v>106.6</v>
      </c>
      <c r="CG697" s="35">
        <v>106.6</v>
      </c>
      <c r="CH697" s="35">
        <v>106.6</v>
      </c>
      <c r="CI697" s="35">
        <v>106.6</v>
      </c>
      <c r="CJ697" s="35">
        <v>106.6</v>
      </c>
      <c r="CK697" s="35">
        <v>106.6</v>
      </c>
      <c r="CL697" s="35">
        <v>106.6</v>
      </c>
    </row>
    <row r="698" spans="1:90">
      <c r="A698" s="43" t="s">
        <v>1423</v>
      </c>
      <c r="B698" s="43" t="s">
        <v>1424</v>
      </c>
      <c r="C698" s="34">
        <v>0.44782</v>
      </c>
      <c r="D698" s="35">
        <v>101.6</v>
      </c>
      <c r="E698" s="35">
        <v>103</v>
      </c>
      <c r="F698" s="35">
        <v>103</v>
      </c>
      <c r="G698" s="35">
        <v>103</v>
      </c>
      <c r="H698" s="35">
        <v>103</v>
      </c>
      <c r="I698" s="35">
        <v>103.5</v>
      </c>
      <c r="J698" s="35">
        <v>103.5</v>
      </c>
      <c r="K698" s="35">
        <v>103.5</v>
      </c>
      <c r="L698" s="35">
        <v>103.5</v>
      </c>
      <c r="M698" s="35">
        <v>103.5</v>
      </c>
      <c r="N698" s="35">
        <v>104.3</v>
      </c>
      <c r="O698" s="35">
        <v>106.6</v>
      </c>
      <c r="P698" s="35">
        <v>109.2</v>
      </c>
      <c r="Q698" s="35">
        <v>109.2</v>
      </c>
      <c r="R698" s="35">
        <v>108.4</v>
      </c>
      <c r="S698" s="35">
        <v>108.5</v>
      </c>
      <c r="T698" s="35">
        <v>108.5</v>
      </c>
      <c r="U698" s="35">
        <v>108.3</v>
      </c>
      <c r="V698" s="35">
        <v>108.3</v>
      </c>
      <c r="W698" s="35">
        <v>108.3</v>
      </c>
      <c r="X698" s="35">
        <v>108.3</v>
      </c>
      <c r="Y698" s="35">
        <v>108.2</v>
      </c>
      <c r="Z698" s="35">
        <v>108.2</v>
      </c>
      <c r="AA698" s="35">
        <v>106.6</v>
      </c>
      <c r="AB698" s="35">
        <v>107.9</v>
      </c>
      <c r="AC698" s="35">
        <v>107.9</v>
      </c>
      <c r="AD698" s="35">
        <v>107.5</v>
      </c>
      <c r="AE698" s="35">
        <v>106.7</v>
      </c>
      <c r="AF698" s="35">
        <v>105.2</v>
      </c>
      <c r="AG698" s="35">
        <v>105.8</v>
      </c>
      <c r="AH698" s="35">
        <v>105.9</v>
      </c>
      <c r="AI698" s="35">
        <v>108.5</v>
      </c>
      <c r="AJ698" s="35">
        <v>109</v>
      </c>
      <c r="AK698" s="35">
        <v>109</v>
      </c>
      <c r="AL698" s="35">
        <v>109</v>
      </c>
      <c r="AM698" s="35">
        <v>109</v>
      </c>
      <c r="AN698" s="35">
        <v>108</v>
      </c>
      <c r="AO698" s="35">
        <v>107.9</v>
      </c>
      <c r="AP698" s="35">
        <v>107.8</v>
      </c>
      <c r="AQ698" s="35">
        <v>108.4</v>
      </c>
      <c r="AR698" s="35">
        <v>109.1</v>
      </c>
      <c r="AS698" s="35">
        <v>111.2</v>
      </c>
      <c r="AT698" s="35">
        <v>111.2</v>
      </c>
      <c r="AU698" s="35">
        <v>111.2</v>
      </c>
      <c r="AV698" s="35">
        <v>111.2</v>
      </c>
      <c r="AW698" s="35">
        <v>111.2</v>
      </c>
      <c r="AX698" s="35">
        <v>111.2</v>
      </c>
      <c r="AY698" s="35">
        <v>110.8</v>
      </c>
      <c r="AZ698" s="35">
        <v>109.1</v>
      </c>
      <c r="BA698" s="35">
        <v>109</v>
      </c>
      <c r="BB698" s="35">
        <v>108.5</v>
      </c>
      <c r="BC698" s="35">
        <v>108.5</v>
      </c>
      <c r="BD698" s="35">
        <v>108.5</v>
      </c>
      <c r="BE698" s="35">
        <v>108.5</v>
      </c>
      <c r="BF698" s="35">
        <v>108.5</v>
      </c>
      <c r="BG698" s="35">
        <v>108.5</v>
      </c>
      <c r="BH698" s="35">
        <v>108.5</v>
      </c>
      <c r="BI698" s="35">
        <v>110.8</v>
      </c>
      <c r="BJ698" s="35">
        <v>118.2</v>
      </c>
      <c r="BK698" s="35">
        <v>118.2</v>
      </c>
      <c r="BL698" s="35">
        <v>118.2</v>
      </c>
      <c r="BM698" s="35">
        <v>118.7</v>
      </c>
      <c r="BN698" s="35">
        <v>120.5</v>
      </c>
      <c r="BO698" s="35">
        <v>120.7</v>
      </c>
      <c r="BP698" s="35">
        <v>120.6</v>
      </c>
      <c r="BQ698" s="35">
        <v>120.6</v>
      </c>
      <c r="BR698" s="35">
        <v>120.6</v>
      </c>
      <c r="BS698" s="35">
        <v>120.6</v>
      </c>
      <c r="BT698" s="35">
        <v>120.6</v>
      </c>
      <c r="BU698" s="35">
        <v>120.6</v>
      </c>
      <c r="BV698" s="35">
        <v>120.6</v>
      </c>
      <c r="BW698" s="35">
        <v>120.4</v>
      </c>
      <c r="BX698" s="35">
        <v>121</v>
      </c>
      <c r="BY698" s="35">
        <v>122.9</v>
      </c>
      <c r="BZ698" s="35">
        <v>123.2</v>
      </c>
      <c r="CA698" s="35">
        <v>123.6</v>
      </c>
      <c r="CB698" s="35">
        <v>123.1</v>
      </c>
      <c r="CC698" s="35">
        <v>123.5</v>
      </c>
      <c r="CD698" s="35">
        <v>123.5</v>
      </c>
      <c r="CE698" s="35">
        <v>123.5</v>
      </c>
      <c r="CF698" s="35">
        <v>123.8</v>
      </c>
      <c r="CG698" s="35">
        <v>124.2</v>
      </c>
      <c r="CH698" s="35">
        <v>125.9</v>
      </c>
      <c r="CI698" s="35">
        <v>125.8</v>
      </c>
      <c r="CJ698" s="35">
        <v>128.9</v>
      </c>
      <c r="CK698" s="35">
        <v>128.9</v>
      </c>
      <c r="CL698" s="35">
        <v>129</v>
      </c>
    </row>
    <row r="699" spans="1:90">
      <c r="A699" s="43" t="s">
        <v>1425</v>
      </c>
      <c r="B699" s="43" t="s">
        <v>1426</v>
      </c>
      <c r="C699" s="34">
        <v>2.3427699999999998</v>
      </c>
      <c r="D699" s="35">
        <v>100.4</v>
      </c>
      <c r="E699" s="35">
        <v>100.5</v>
      </c>
      <c r="F699" s="35">
        <v>100.6</v>
      </c>
      <c r="G699" s="35">
        <v>102.9</v>
      </c>
      <c r="H699" s="35">
        <v>102.7</v>
      </c>
      <c r="I699" s="35">
        <v>102.8</v>
      </c>
      <c r="J699" s="35">
        <v>102.9</v>
      </c>
      <c r="K699" s="35">
        <v>103.3</v>
      </c>
      <c r="L699" s="35">
        <v>103.3</v>
      </c>
      <c r="M699" s="35">
        <v>102.9</v>
      </c>
      <c r="N699" s="35">
        <v>102.8</v>
      </c>
      <c r="O699" s="35">
        <v>102.7</v>
      </c>
      <c r="P699" s="35">
        <v>103.6</v>
      </c>
      <c r="Q699" s="35">
        <v>103.4</v>
      </c>
      <c r="R699" s="35">
        <v>103.5</v>
      </c>
      <c r="S699" s="35">
        <v>109.9</v>
      </c>
      <c r="T699" s="35">
        <v>110.1</v>
      </c>
      <c r="U699" s="35">
        <v>110.2</v>
      </c>
      <c r="V699" s="35">
        <v>110.6</v>
      </c>
      <c r="W699" s="35">
        <v>110.6</v>
      </c>
      <c r="X699" s="35">
        <v>110.8</v>
      </c>
      <c r="Y699" s="35">
        <v>111</v>
      </c>
      <c r="Z699" s="35">
        <v>111.1</v>
      </c>
      <c r="AA699" s="35">
        <v>111.4</v>
      </c>
      <c r="AB699" s="35">
        <v>112.7</v>
      </c>
      <c r="AC699" s="35">
        <v>112.9</v>
      </c>
      <c r="AD699" s="35">
        <v>112.9</v>
      </c>
      <c r="AE699" s="35">
        <v>117.7</v>
      </c>
      <c r="AF699" s="35">
        <v>118.1</v>
      </c>
      <c r="AG699" s="35">
        <v>118.5</v>
      </c>
      <c r="AH699" s="35">
        <v>118.6</v>
      </c>
      <c r="AI699" s="35">
        <v>118.6</v>
      </c>
      <c r="AJ699" s="35">
        <v>118.8</v>
      </c>
      <c r="AK699" s="35">
        <v>118.7</v>
      </c>
      <c r="AL699" s="35">
        <v>118.8</v>
      </c>
      <c r="AM699" s="35">
        <v>118.6</v>
      </c>
      <c r="AN699" s="35">
        <v>119</v>
      </c>
      <c r="AO699" s="35">
        <v>118.9</v>
      </c>
      <c r="AP699" s="35">
        <v>119.1</v>
      </c>
      <c r="AQ699" s="35">
        <v>118.8</v>
      </c>
      <c r="AR699" s="35">
        <v>118.6</v>
      </c>
      <c r="AS699" s="35">
        <v>124</v>
      </c>
      <c r="AT699" s="35">
        <v>124.6</v>
      </c>
      <c r="AU699" s="35">
        <v>124.8</v>
      </c>
      <c r="AV699" s="35">
        <v>124.8</v>
      </c>
      <c r="AW699" s="35">
        <v>124.9</v>
      </c>
      <c r="AX699" s="35">
        <v>125.2</v>
      </c>
      <c r="AY699" s="35">
        <v>124.9</v>
      </c>
      <c r="AZ699" s="35">
        <v>124.6</v>
      </c>
      <c r="BA699" s="35">
        <v>124.5</v>
      </c>
      <c r="BB699" s="35">
        <v>123.9</v>
      </c>
      <c r="BC699" s="35">
        <v>123.6</v>
      </c>
      <c r="BD699" s="35">
        <v>123.8</v>
      </c>
      <c r="BE699" s="35">
        <v>123.7</v>
      </c>
      <c r="BF699" s="35">
        <v>123.7</v>
      </c>
      <c r="BG699" s="35">
        <v>123.7</v>
      </c>
      <c r="BH699" s="35">
        <v>120.3</v>
      </c>
      <c r="BI699" s="35">
        <v>120.7</v>
      </c>
      <c r="BJ699" s="35">
        <v>120.5</v>
      </c>
      <c r="BK699" s="35">
        <v>120.4</v>
      </c>
      <c r="BL699" s="35">
        <v>120.7</v>
      </c>
      <c r="BM699" s="35">
        <v>121.2</v>
      </c>
      <c r="BN699" s="35">
        <v>122.5</v>
      </c>
      <c r="BO699" s="35">
        <v>122.8</v>
      </c>
      <c r="BP699" s="35">
        <v>123.1</v>
      </c>
      <c r="BQ699" s="35">
        <v>123.2</v>
      </c>
      <c r="BR699" s="35">
        <v>123.3</v>
      </c>
      <c r="BS699" s="35">
        <v>123.5</v>
      </c>
      <c r="BT699" s="35">
        <v>123.5</v>
      </c>
      <c r="BU699" s="35">
        <v>123.3</v>
      </c>
      <c r="BV699" s="35">
        <v>123.3</v>
      </c>
      <c r="BW699" s="35">
        <v>123.7</v>
      </c>
      <c r="BX699" s="35">
        <v>125.1</v>
      </c>
      <c r="BY699" s="35">
        <v>125.1</v>
      </c>
      <c r="BZ699" s="35">
        <v>126.4</v>
      </c>
      <c r="CA699" s="35">
        <v>127.2</v>
      </c>
      <c r="CB699" s="35">
        <v>127.6</v>
      </c>
      <c r="CC699" s="35">
        <v>128</v>
      </c>
      <c r="CD699" s="35">
        <v>128.69999999999999</v>
      </c>
      <c r="CE699" s="35">
        <v>129.19999999999999</v>
      </c>
      <c r="CF699" s="35">
        <v>130.9</v>
      </c>
      <c r="CG699" s="35">
        <v>130.6</v>
      </c>
      <c r="CH699" s="35">
        <v>130.80000000000001</v>
      </c>
      <c r="CI699" s="35">
        <v>131</v>
      </c>
      <c r="CJ699" s="35">
        <v>130.9</v>
      </c>
      <c r="CK699" s="35">
        <v>130.9</v>
      </c>
      <c r="CL699" s="35">
        <v>130.9</v>
      </c>
    </row>
    <row r="700" spans="1:90">
      <c r="A700" s="43" t="s">
        <v>1427</v>
      </c>
      <c r="B700" s="43" t="s">
        <v>1428</v>
      </c>
      <c r="C700" s="34">
        <v>0.15890000000000001</v>
      </c>
      <c r="D700" s="35">
        <v>101.1</v>
      </c>
      <c r="E700" s="35">
        <v>101.1</v>
      </c>
      <c r="F700" s="35">
        <v>100.9</v>
      </c>
      <c r="G700" s="35">
        <v>102.4</v>
      </c>
      <c r="H700" s="35">
        <v>103</v>
      </c>
      <c r="I700" s="35">
        <v>103.2</v>
      </c>
      <c r="J700" s="35">
        <v>103.2</v>
      </c>
      <c r="K700" s="35">
        <v>103.6</v>
      </c>
      <c r="L700" s="35">
        <v>103.8</v>
      </c>
      <c r="M700" s="35">
        <v>103.8</v>
      </c>
      <c r="N700" s="35">
        <v>103.8</v>
      </c>
      <c r="O700" s="35">
        <v>104</v>
      </c>
      <c r="P700" s="35">
        <v>104.3</v>
      </c>
      <c r="Q700" s="35">
        <v>104.3</v>
      </c>
      <c r="R700" s="35">
        <v>104.3</v>
      </c>
      <c r="S700" s="35">
        <v>105</v>
      </c>
      <c r="T700" s="35">
        <v>105.6</v>
      </c>
      <c r="U700" s="35">
        <v>106.2</v>
      </c>
      <c r="V700" s="35">
        <v>107.8</v>
      </c>
      <c r="W700" s="35">
        <v>108</v>
      </c>
      <c r="X700" s="35">
        <v>108.4</v>
      </c>
      <c r="Y700" s="35">
        <v>108.8</v>
      </c>
      <c r="Z700" s="35">
        <v>109</v>
      </c>
      <c r="AA700" s="35">
        <v>109.1</v>
      </c>
      <c r="AB700" s="35">
        <v>110</v>
      </c>
      <c r="AC700" s="35">
        <v>110.4</v>
      </c>
      <c r="AD700" s="35">
        <v>110.4</v>
      </c>
      <c r="AE700" s="35">
        <v>110.3</v>
      </c>
      <c r="AF700" s="35">
        <v>110.9</v>
      </c>
      <c r="AG700" s="35">
        <v>111.3</v>
      </c>
      <c r="AH700" s="35">
        <v>111.9</v>
      </c>
      <c r="AI700" s="35">
        <v>112.3</v>
      </c>
      <c r="AJ700" s="35">
        <v>112.4</v>
      </c>
      <c r="AK700" s="35">
        <v>112.4</v>
      </c>
      <c r="AL700" s="35">
        <v>112.4</v>
      </c>
      <c r="AM700" s="35">
        <v>112.4</v>
      </c>
      <c r="AN700" s="35">
        <v>112.2</v>
      </c>
      <c r="AO700" s="35">
        <v>112.3</v>
      </c>
      <c r="AP700" s="35">
        <v>112.1</v>
      </c>
      <c r="AQ700" s="35">
        <v>114</v>
      </c>
      <c r="AR700" s="35">
        <v>114.4</v>
      </c>
      <c r="AS700" s="35">
        <v>114.9</v>
      </c>
      <c r="AT700" s="35">
        <v>115.5</v>
      </c>
      <c r="AU700" s="35">
        <v>115.8</v>
      </c>
      <c r="AV700" s="35">
        <v>117.2</v>
      </c>
      <c r="AW700" s="35">
        <v>117.8</v>
      </c>
      <c r="AX700" s="35">
        <v>118.4</v>
      </c>
      <c r="AY700" s="35">
        <v>118</v>
      </c>
      <c r="AZ700" s="35">
        <v>118.7</v>
      </c>
      <c r="BA700" s="35">
        <v>120.6</v>
      </c>
      <c r="BB700" s="35">
        <v>118.7</v>
      </c>
      <c r="BC700" s="35">
        <v>117.7</v>
      </c>
      <c r="BD700" s="35">
        <v>117.7</v>
      </c>
      <c r="BE700" s="35">
        <v>117.7</v>
      </c>
      <c r="BF700" s="35">
        <v>117.4</v>
      </c>
      <c r="BG700" s="35">
        <v>117.1</v>
      </c>
      <c r="BH700" s="35">
        <v>116.6</v>
      </c>
      <c r="BI700" s="35">
        <v>118.2</v>
      </c>
      <c r="BJ700" s="35">
        <v>118.6</v>
      </c>
      <c r="BK700" s="35">
        <v>119.3</v>
      </c>
      <c r="BL700" s="35">
        <v>115.8</v>
      </c>
      <c r="BM700" s="35">
        <v>117.7</v>
      </c>
      <c r="BN700" s="35">
        <v>119.3</v>
      </c>
      <c r="BO700" s="35">
        <v>120.3</v>
      </c>
      <c r="BP700" s="35">
        <v>121.5</v>
      </c>
      <c r="BQ700" s="35">
        <v>121.5</v>
      </c>
      <c r="BR700" s="35">
        <v>121.5</v>
      </c>
      <c r="BS700" s="35">
        <v>121.6</v>
      </c>
      <c r="BT700" s="35">
        <v>121.8</v>
      </c>
      <c r="BU700" s="35">
        <v>122.2</v>
      </c>
      <c r="BV700" s="35">
        <v>123.5</v>
      </c>
      <c r="BW700" s="35">
        <v>124.2</v>
      </c>
      <c r="BX700" s="35">
        <v>126</v>
      </c>
      <c r="BY700" s="35">
        <v>128.4</v>
      </c>
      <c r="BZ700" s="35">
        <v>132.6</v>
      </c>
      <c r="CA700" s="35">
        <v>133.1</v>
      </c>
      <c r="CB700" s="35">
        <v>132.69999999999999</v>
      </c>
      <c r="CC700" s="35">
        <v>132.4</v>
      </c>
      <c r="CD700" s="35">
        <v>132.5</v>
      </c>
      <c r="CE700" s="35">
        <v>132.69999999999999</v>
      </c>
      <c r="CF700" s="35">
        <v>132.69999999999999</v>
      </c>
      <c r="CG700" s="35">
        <v>133.5</v>
      </c>
      <c r="CH700" s="35">
        <v>134.6</v>
      </c>
      <c r="CI700" s="35">
        <v>135.69999999999999</v>
      </c>
      <c r="CJ700" s="35">
        <v>136.1</v>
      </c>
      <c r="CK700" s="35">
        <v>136.1</v>
      </c>
      <c r="CL700" s="35">
        <v>136.4</v>
      </c>
    </row>
    <row r="701" spans="1:90">
      <c r="A701" s="43" t="s">
        <v>1429</v>
      </c>
      <c r="B701" s="43" t="s">
        <v>1430</v>
      </c>
      <c r="C701" s="34">
        <v>0.42226999999999998</v>
      </c>
      <c r="D701" s="35">
        <v>100</v>
      </c>
      <c r="E701" s="35">
        <v>100</v>
      </c>
      <c r="F701" s="35">
        <v>100</v>
      </c>
      <c r="G701" s="35">
        <v>103.5</v>
      </c>
      <c r="H701" s="35">
        <v>103.5</v>
      </c>
      <c r="I701" s="35">
        <v>103.5</v>
      </c>
      <c r="J701" s="35">
        <v>103.5</v>
      </c>
      <c r="K701" s="35">
        <v>103.5</v>
      </c>
      <c r="L701" s="35">
        <v>103.5</v>
      </c>
      <c r="M701" s="35">
        <v>103.5</v>
      </c>
      <c r="N701" s="35">
        <v>103.5</v>
      </c>
      <c r="O701" s="35">
        <v>103.5</v>
      </c>
      <c r="P701" s="35">
        <v>103.5</v>
      </c>
      <c r="Q701" s="35">
        <v>103.5</v>
      </c>
      <c r="R701" s="35">
        <v>103.5</v>
      </c>
      <c r="S701" s="35">
        <v>125.6</v>
      </c>
      <c r="T701" s="35">
        <v>125.6</v>
      </c>
      <c r="U701" s="35">
        <v>125.6</v>
      </c>
      <c r="V701" s="35">
        <v>125.6</v>
      </c>
      <c r="W701" s="35">
        <v>125.6</v>
      </c>
      <c r="X701" s="35">
        <v>125.6</v>
      </c>
      <c r="Y701" s="35">
        <v>125.6</v>
      </c>
      <c r="Z701" s="35">
        <v>125.6</v>
      </c>
      <c r="AA701" s="35">
        <v>125.6</v>
      </c>
      <c r="AB701" s="35">
        <v>125.6</v>
      </c>
      <c r="AC701" s="35">
        <v>125.6</v>
      </c>
      <c r="AD701" s="35">
        <v>125.6</v>
      </c>
      <c r="AE701" s="35">
        <v>139.69999999999999</v>
      </c>
      <c r="AF701" s="35">
        <v>139.69999999999999</v>
      </c>
      <c r="AG701" s="35">
        <v>139.69999999999999</v>
      </c>
      <c r="AH701" s="35">
        <v>139.69999999999999</v>
      </c>
      <c r="AI701" s="35">
        <v>139.69999999999999</v>
      </c>
      <c r="AJ701" s="35">
        <v>139.69999999999999</v>
      </c>
      <c r="AK701" s="35">
        <v>139.69999999999999</v>
      </c>
      <c r="AL701" s="35">
        <v>139.69999999999999</v>
      </c>
      <c r="AM701" s="35">
        <v>139.69999999999999</v>
      </c>
      <c r="AN701" s="35">
        <v>139.69999999999999</v>
      </c>
      <c r="AO701" s="35">
        <v>138.9</v>
      </c>
      <c r="AP701" s="35">
        <v>138.69999999999999</v>
      </c>
      <c r="AQ701" s="35">
        <v>138.69999999999999</v>
      </c>
      <c r="AR701" s="35">
        <v>138.69999999999999</v>
      </c>
      <c r="AS701" s="35">
        <v>160.80000000000001</v>
      </c>
      <c r="AT701" s="35">
        <v>160.80000000000001</v>
      </c>
      <c r="AU701" s="35">
        <v>160.80000000000001</v>
      </c>
      <c r="AV701" s="35">
        <v>160.80000000000001</v>
      </c>
      <c r="AW701" s="35">
        <v>160.80000000000001</v>
      </c>
      <c r="AX701" s="35">
        <v>160.69999999999999</v>
      </c>
      <c r="AY701" s="35">
        <v>160.69999999999999</v>
      </c>
      <c r="AZ701" s="35">
        <v>160.69999999999999</v>
      </c>
      <c r="BA701" s="35">
        <v>160.69999999999999</v>
      </c>
      <c r="BB701" s="35">
        <v>160.69999999999999</v>
      </c>
      <c r="BC701" s="35">
        <v>160.69999999999999</v>
      </c>
      <c r="BD701" s="35">
        <v>160.69999999999999</v>
      </c>
      <c r="BE701" s="35">
        <v>160.69999999999999</v>
      </c>
      <c r="BF701" s="35">
        <v>160.69999999999999</v>
      </c>
      <c r="BG701" s="35">
        <v>160.69999999999999</v>
      </c>
      <c r="BH701" s="35">
        <v>145.30000000000001</v>
      </c>
      <c r="BI701" s="35">
        <v>145.30000000000001</v>
      </c>
      <c r="BJ701" s="35">
        <v>145.30000000000001</v>
      </c>
      <c r="BK701" s="35">
        <v>145.30000000000001</v>
      </c>
      <c r="BL701" s="35">
        <v>145.30000000000001</v>
      </c>
      <c r="BM701" s="35">
        <v>145.30000000000001</v>
      </c>
      <c r="BN701" s="35">
        <v>145.30000000000001</v>
      </c>
      <c r="BO701" s="35">
        <v>145.30000000000001</v>
      </c>
      <c r="BP701" s="35">
        <v>145.30000000000001</v>
      </c>
      <c r="BQ701" s="35">
        <v>145.30000000000001</v>
      </c>
      <c r="BR701" s="35">
        <v>145.30000000000001</v>
      </c>
      <c r="BS701" s="35">
        <v>145.30000000000001</v>
      </c>
      <c r="BT701" s="35">
        <v>145.30000000000001</v>
      </c>
      <c r="BU701" s="35">
        <v>145.30000000000001</v>
      </c>
      <c r="BV701" s="35">
        <v>145.30000000000001</v>
      </c>
      <c r="BW701" s="35">
        <v>145.30000000000001</v>
      </c>
      <c r="BX701" s="35">
        <v>147.69999999999999</v>
      </c>
      <c r="BY701" s="35">
        <v>147.69999999999999</v>
      </c>
      <c r="BZ701" s="35">
        <v>148.6</v>
      </c>
      <c r="CA701" s="35">
        <v>148.69999999999999</v>
      </c>
      <c r="CB701" s="35">
        <v>148.69999999999999</v>
      </c>
      <c r="CC701" s="35">
        <v>150.1</v>
      </c>
      <c r="CD701" s="35">
        <v>154.30000000000001</v>
      </c>
      <c r="CE701" s="35">
        <v>154.30000000000001</v>
      </c>
      <c r="CF701" s="35">
        <v>159.5</v>
      </c>
      <c r="CG701" s="35">
        <v>159.5</v>
      </c>
      <c r="CH701" s="35">
        <v>159.5</v>
      </c>
      <c r="CI701" s="35">
        <v>159.5</v>
      </c>
      <c r="CJ701" s="35">
        <v>159.5</v>
      </c>
      <c r="CK701" s="35">
        <v>159.5</v>
      </c>
      <c r="CL701" s="35">
        <v>159.9</v>
      </c>
    </row>
    <row r="702" spans="1:90">
      <c r="A702" s="43" t="s">
        <v>1431</v>
      </c>
      <c r="B702" s="43" t="s">
        <v>1432</v>
      </c>
      <c r="C702" s="34">
        <v>0.17398</v>
      </c>
      <c r="D702" s="35">
        <v>101.2</v>
      </c>
      <c r="E702" s="35">
        <v>101.2</v>
      </c>
      <c r="F702" s="35">
        <v>101.6</v>
      </c>
      <c r="G702" s="35">
        <v>102</v>
      </c>
      <c r="H702" s="35">
        <v>102.2</v>
      </c>
      <c r="I702" s="35">
        <v>102.4</v>
      </c>
      <c r="J702" s="35">
        <v>103.1</v>
      </c>
      <c r="K702" s="35">
        <v>103.2</v>
      </c>
      <c r="L702" s="35">
        <v>103.2</v>
      </c>
      <c r="M702" s="35">
        <v>103.5</v>
      </c>
      <c r="N702" s="35">
        <v>103.6</v>
      </c>
      <c r="O702" s="35">
        <v>104.4</v>
      </c>
      <c r="P702" s="35">
        <v>107.4</v>
      </c>
      <c r="Q702" s="35">
        <v>107.4</v>
      </c>
      <c r="R702" s="35">
        <v>107.6</v>
      </c>
      <c r="S702" s="35">
        <v>111.6</v>
      </c>
      <c r="T702" s="35">
        <v>112.5</v>
      </c>
      <c r="U702" s="35">
        <v>114.9</v>
      </c>
      <c r="V702" s="35">
        <v>115.1</v>
      </c>
      <c r="W702" s="35">
        <v>115.1</v>
      </c>
      <c r="X702" s="35">
        <v>115.1</v>
      </c>
      <c r="Y702" s="35">
        <v>117.3</v>
      </c>
      <c r="Z702" s="35">
        <v>117.3</v>
      </c>
      <c r="AA702" s="35">
        <v>117.3</v>
      </c>
      <c r="AB702" s="35">
        <v>117.3</v>
      </c>
      <c r="AC702" s="35">
        <v>116.7</v>
      </c>
      <c r="AD702" s="35">
        <v>116.7</v>
      </c>
      <c r="AE702" s="35">
        <v>120.2</v>
      </c>
      <c r="AF702" s="35">
        <v>120.2</v>
      </c>
      <c r="AG702" s="35">
        <v>120.7</v>
      </c>
      <c r="AH702" s="35">
        <v>120.9</v>
      </c>
      <c r="AI702" s="35">
        <v>120.9</v>
      </c>
      <c r="AJ702" s="35">
        <v>120.9</v>
      </c>
      <c r="AK702" s="35">
        <v>120.9</v>
      </c>
      <c r="AL702" s="35">
        <v>120.8</v>
      </c>
      <c r="AM702" s="35">
        <v>120.4</v>
      </c>
      <c r="AN702" s="35">
        <v>120.6</v>
      </c>
      <c r="AO702" s="35">
        <v>120.6</v>
      </c>
      <c r="AP702" s="35">
        <v>121.1</v>
      </c>
      <c r="AQ702" s="35">
        <v>120.6</v>
      </c>
      <c r="AR702" s="35">
        <v>120.6</v>
      </c>
      <c r="AS702" s="35">
        <v>126</v>
      </c>
      <c r="AT702" s="35">
        <v>126.8</v>
      </c>
      <c r="AU702" s="35">
        <v>126.8</v>
      </c>
      <c r="AV702" s="35">
        <v>126.8</v>
      </c>
      <c r="AW702" s="35">
        <v>126.8</v>
      </c>
      <c r="AX702" s="35">
        <v>126.8</v>
      </c>
      <c r="AY702" s="35">
        <v>126.7</v>
      </c>
      <c r="AZ702" s="35">
        <v>126.4</v>
      </c>
      <c r="BA702" s="35">
        <v>126.4</v>
      </c>
      <c r="BB702" s="35">
        <v>123.7</v>
      </c>
      <c r="BC702" s="35">
        <v>123.5</v>
      </c>
      <c r="BD702" s="35">
        <v>123.5</v>
      </c>
      <c r="BE702" s="35">
        <v>123.5</v>
      </c>
      <c r="BF702" s="35">
        <v>123.5</v>
      </c>
      <c r="BG702" s="35">
        <v>123.5</v>
      </c>
      <c r="BH702" s="35">
        <v>123.4</v>
      </c>
      <c r="BI702" s="35">
        <v>123.4</v>
      </c>
      <c r="BJ702" s="35">
        <v>123.4</v>
      </c>
      <c r="BK702" s="35">
        <v>123.4</v>
      </c>
      <c r="BL702" s="35">
        <v>124</v>
      </c>
      <c r="BM702" s="35">
        <v>126.7</v>
      </c>
      <c r="BN702" s="35">
        <v>129.1</v>
      </c>
      <c r="BO702" s="35">
        <v>141.1</v>
      </c>
      <c r="BP702" s="35">
        <v>139.5</v>
      </c>
      <c r="BQ702" s="35">
        <v>141.1</v>
      </c>
      <c r="BR702" s="35">
        <v>139.9</v>
      </c>
      <c r="BS702" s="35">
        <v>139.19999999999999</v>
      </c>
      <c r="BT702" s="35">
        <v>140</v>
      </c>
      <c r="BU702" s="35">
        <v>140.19999999999999</v>
      </c>
      <c r="BV702" s="35">
        <v>139.80000000000001</v>
      </c>
      <c r="BW702" s="35">
        <v>139.6</v>
      </c>
      <c r="BX702" s="35">
        <v>142.4</v>
      </c>
      <c r="BY702" s="35">
        <v>142.80000000000001</v>
      </c>
      <c r="BZ702" s="35">
        <v>144.80000000000001</v>
      </c>
      <c r="CA702" s="35">
        <v>143.1</v>
      </c>
      <c r="CB702" s="35">
        <v>145.80000000000001</v>
      </c>
      <c r="CC702" s="35">
        <v>146.30000000000001</v>
      </c>
      <c r="CD702" s="35">
        <v>146.30000000000001</v>
      </c>
      <c r="CE702" s="35">
        <v>146.30000000000001</v>
      </c>
      <c r="CF702" s="35">
        <v>146.30000000000001</v>
      </c>
      <c r="CG702" s="35">
        <v>142.30000000000001</v>
      </c>
      <c r="CH702" s="35">
        <v>142.9</v>
      </c>
      <c r="CI702" s="35">
        <v>142.9</v>
      </c>
      <c r="CJ702" s="35">
        <v>143.1</v>
      </c>
      <c r="CK702" s="35">
        <v>143.19999999999999</v>
      </c>
      <c r="CL702" s="35">
        <v>143.19999999999999</v>
      </c>
    </row>
    <row r="703" spans="1:90">
      <c r="A703" s="43" t="s">
        <v>1433</v>
      </c>
      <c r="B703" s="43" t="s">
        <v>1434</v>
      </c>
      <c r="C703" s="34">
        <v>1.0149999999999999E-2</v>
      </c>
      <c r="D703" s="35">
        <v>99</v>
      </c>
      <c r="E703" s="35">
        <v>96.8</v>
      </c>
      <c r="F703" s="35">
        <v>96.8</v>
      </c>
      <c r="G703" s="35">
        <v>101.1</v>
      </c>
      <c r="H703" s="35">
        <v>101.1</v>
      </c>
      <c r="I703" s="35">
        <v>101.1</v>
      </c>
      <c r="J703" s="35">
        <v>101.1</v>
      </c>
      <c r="K703" s="35">
        <v>101.1</v>
      </c>
      <c r="L703" s="35">
        <v>101.1</v>
      </c>
      <c r="M703" s="35">
        <v>101.1</v>
      </c>
      <c r="N703" s="35">
        <v>101.1</v>
      </c>
      <c r="O703" s="35">
        <v>101.1</v>
      </c>
      <c r="P703" s="35">
        <v>101.1</v>
      </c>
      <c r="Q703" s="35">
        <v>101.1</v>
      </c>
      <c r="R703" s="35">
        <v>101.1</v>
      </c>
      <c r="S703" s="35">
        <v>101.6</v>
      </c>
      <c r="T703" s="35">
        <v>101.6</v>
      </c>
      <c r="U703" s="35">
        <v>100.7</v>
      </c>
      <c r="V703" s="35">
        <v>100.7</v>
      </c>
      <c r="W703" s="35">
        <v>100.7</v>
      </c>
      <c r="X703" s="35">
        <v>100.7</v>
      </c>
      <c r="Y703" s="35">
        <v>100.7</v>
      </c>
      <c r="Z703" s="35">
        <v>100.7</v>
      </c>
      <c r="AA703" s="35">
        <v>100.7</v>
      </c>
      <c r="AB703" s="35">
        <v>100</v>
      </c>
      <c r="AC703" s="35">
        <v>100</v>
      </c>
      <c r="AD703" s="35">
        <v>100</v>
      </c>
      <c r="AE703" s="35">
        <v>103.1</v>
      </c>
      <c r="AF703" s="35">
        <v>103.1</v>
      </c>
      <c r="AG703" s="35">
        <v>103.1</v>
      </c>
      <c r="AH703" s="35">
        <v>103.1</v>
      </c>
      <c r="AI703" s="35">
        <v>103.1</v>
      </c>
      <c r="AJ703" s="35">
        <v>103.1</v>
      </c>
      <c r="AK703" s="35">
        <v>103.1</v>
      </c>
      <c r="AL703" s="35">
        <v>103.1</v>
      </c>
      <c r="AM703" s="35">
        <v>103.1</v>
      </c>
      <c r="AN703" s="35">
        <v>104</v>
      </c>
      <c r="AO703" s="35">
        <v>104</v>
      </c>
      <c r="AP703" s="35">
        <v>104</v>
      </c>
      <c r="AQ703" s="35">
        <v>104</v>
      </c>
      <c r="AR703" s="35">
        <v>104</v>
      </c>
      <c r="AS703" s="35">
        <v>103.6</v>
      </c>
      <c r="AT703" s="35">
        <v>103.6</v>
      </c>
      <c r="AU703" s="35">
        <v>103.6</v>
      </c>
      <c r="AV703" s="35">
        <v>103.6</v>
      </c>
      <c r="AW703" s="35">
        <v>103.6</v>
      </c>
      <c r="AX703" s="35">
        <v>103.6</v>
      </c>
      <c r="AY703" s="35">
        <v>102.9</v>
      </c>
      <c r="AZ703" s="35">
        <v>94.1</v>
      </c>
      <c r="BA703" s="35">
        <v>101.9</v>
      </c>
      <c r="BB703" s="35">
        <v>95.3</v>
      </c>
      <c r="BC703" s="35">
        <v>95</v>
      </c>
      <c r="BD703" s="35">
        <v>94.4</v>
      </c>
      <c r="BE703" s="35">
        <v>95.2</v>
      </c>
      <c r="BF703" s="35">
        <v>95.3</v>
      </c>
      <c r="BG703" s="35">
        <v>95.3</v>
      </c>
      <c r="BH703" s="35">
        <v>95.3</v>
      </c>
      <c r="BI703" s="35">
        <v>95.3</v>
      </c>
      <c r="BJ703" s="35">
        <v>95.3</v>
      </c>
      <c r="BK703" s="35">
        <v>95.3</v>
      </c>
      <c r="BL703" s="35">
        <v>95.4</v>
      </c>
      <c r="BM703" s="35">
        <v>95.6</v>
      </c>
      <c r="BN703" s="35">
        <v>96.1</v>
      </c>
      <c r="BO703" s="35">
        <v>96.1</v>
      </c>
      <c r="BP703" s="35">
        <v>96.1</v>
      </c>
      <c r="BQ703" s="35">
        <v>96.1</v>
      </c>
      <c r="BR703" s="35">
        <v>96.1</v>
      </c>
      <c r="BS703" s="35">
        <v>96.1</v>
      </c>
      <c r="BT703" s="35">
        <v>96.1</v>
      </c>
      <c r="BU703" s="35">
        <v>96.1</v>
      </c>
      <c r="BV703" s="35">
        <v>96.1</v>
      </c>
      <c r="BW703" s="35">
        <v>96.1</v>
      </c>
      <c r="BX703" s="35">
        <v>100.7</v>
      </c>
      <c r="BY703" s="35">
        <v>100.7</v>
      </c>
      <c r="BZ703" s="35">
        <v>100.7</v>
      </c>
      <c r="CA703" s="35">
        <v>100.7</v>
      </c>
      <c r="CB703" s="35">
        <v>100.7</v>
      </c>
      <c r="CC703" s="35">
        <v>100.7</v>
      </c>
      <c r="CD703" s="35">
        <v>100.7</v>
      </c>
      <c r="CE703" s="35">
        <v>100.7</v>
      </c>
      <c r="CF703" s="35">
        <v>100.7</v>
      </c>
      <c r="CG703" s="35">
        <v>106.4</v>
      </c>
      <c r="CH703" s="35">
        <v>110.2</v>
      </c>
      <c r="CI703" s="35">
        <v>110.2</v>
      </c>
      <c r="CJ703" s="35">
        <v>110.2</v>
      </c>
      <c r="CK703" s="35">
        <v>110.2</v>
      </c>
      <c r="CL703" s="35">
        <v>110.2</v>
      </c>
    </row>
    <row r="704" spans="1:90">
      <c r="A704" s="43" t="s">
        <v>1435</v>
      </c>
      <c r="B704" s="43" t="s">
        <v>1436</v>
      </c>
      <c r="C704" s="34">
        <v>0.17083999999999999</v>
      </c>
      <c r="D704" s="35">
        <v>101.4</v>
      </c>
      <c r="E704" s="35">
        <v>100.7</v>
      </c>
      <c r="F704" s="35">
        <v>101.1</v>
      </c>
      <c r="G704" s="35">
        <v>101.2</v>
      </c>
      <c r="H704" s="35">
        <v>102.9</v>
      </c>
      <c r="I704" s="35">
        <v>104.7</v>
      </c>
      <c r="J704" s="35">
        <v>102.2</v>
      </c>
      <c r="K704" s="35">
        <v>101.8</v>
      </c>
      <c r="L704" s="35">
        <v>102.2</v>
      </c>
      <c r="M704" s="35">
        <v>102.5</v>
      </c>
      <c r="N704" s="35">
        <v>101.9</v>
      </c>
      <c r="O704" s="35">
        <v>101.8</v>
      </c>
      <c r="P704" s="35">
        <v>102.3</v>
      </c>
      <c r="Q704" s="35">
        <v>103.1</v>
      </c>
      <c r="R704" s="35">
        <v>103.9</v>
      </c>
      <c r="S704" s="35">
        <v>108</v>
      </c>
      <c r="T704" s="35">
        <v>107.6</v>
      </c>
      <c r="U704" s="35">
        <v>107</v>
      </c>
      <c r="V704" s="35">
        <v>107.6</v>
      </c>
      <c r="W704" s="35">
        <v>106.9</v>
      </c>
      <c r="X704" s="35">
        <v>107.5</v>
      </c>
      <c r="Y704" s="35">
        <v>107.6</v>
      </c>
      <c r="Z704" s="35">
        <v>107.5</v>
      </c>
      <c r="AA704" s="35">
        <v>106.9</v>
      </c>
      <c r="AB704" s="35">
        <v>107.2</v>
      </c>
      <c r="AC704" s="35">
        <v>107</v>
      </c>
      <c r="AD704" s="35">
        <v>107.3</v>
      </c>
      <c r="AE704" s="35">
        <v>111.2</v>
      </c>
      <c r="AF704" s="35">
        <v>111.9</v>
      </c>
      <c r="AG704" s="35">
        <v>112.4</v>
      </c>
      <c r="AH704" s="35">
        <v>112.7</v>
      </c>
      <c r="AI704" s="35">
        <v>112.9</v>
      </c>
      <c r="AJ704" s="35">
        <v>112.7</v>
      </c>
      <c r="AK704" s="35">
        <v>112.8</v>
      </c>
      <c r="AL704" s="35">
        <v>113.2</v>
      </c>
      <c r="AM704" s="35">
        <v>112.3</v>
      </c>
      <c r="AN704" s="35">
        <v>112.7</v>
      </c>
      <c r="AO704" s="35">
        <v>112.5</v>
      </c>
      <c r="AP704" s="35">
        <v>114.8</v>
      </c>
      <c r="AQ704" s="35">
        <v>115.6</v>
      </c>
      <c r="AR704" s="35">
        <v>115.6</v>
      </c>
      <c r="AS704" s="35">
        <v>115.6</v>
      </c>
      <c r="AT704" s="35">
        <v>115.6</v>
      </c>
      <c r="AU704" s="35">
        <v>118.1</v>
      </c>
      <c r="AV704" s="35">
        <v>118.1</v>
      </c>
      <c r="AW704" s="35">
        <v>118.1</v>
      </c>
      <c r="AX704" s="35">
        <v>118.1</v>
      </c>
      <c r="AY704" s="35">
        <v>118</v>
      </c>
      <c r="AZ704" s="35">
        <v>116.2</v>
      </c>
      <c r="BA704" s="35">
        <v>115.6</v>
      </c>
      <c r="BB704" s="35">
        <v>114.6</v>
      </c>
      <c r="BC704" s="35">
        <v>115.1</v>
      </c>
      <c r="BD704" s="35">
        <v>116.6</v>
      </c>
      <c r="BE704" s="35">
        <v>116.7</v>
      </c>
      <c r="BF704" s="35">
        <v>117</v>
      </c>
      <c r="BG704" s="35">
        <v>117</v>
      </c>
      <c r="BH704" s="35">
        <v>117</v>
      </c>
      <c r="BI704" s="35">
        <v>116.3</v>
      </c>
      <c r="BJ704" s="35">
        <v>117</v>
      </c>
      <c r="BK704" s="35">
        <v>119.2</v>
      </c>
      <c r="BL704" s="35">
        <v>126.1</v>
      </c>
      <c r="BM704" s="35">
        <v>127.4</v>
      </c>
      <c r="BN704" s="35">
        <v>129.9</v>
      </c>
      <c r="BO704" s="35">
        <v>134.30000000000001</v>
      </c>
      <c r="BP704" s="35">
        <v>135.6</v>
      </c>
      <c r="BQ704" s="35">
        <v>135.6</v>
      </c>
      <c r="BR704" s="35">
        <v>135.6</v>
      </c>
      <c r="BS704" s="35">
        <v>135.6</v>
      </c>
      <c r="BT704" s="35">
        <v>135.6</v>
      </c>
      <c r="BU704" s="35">
        <v>135.6</v>
      </c>
      <c r="BV704" s="35">
        <v>135.6</v>
      </c>
      <c r="BW704" s="35">
        <v>136.9</v>
      </c>
      <c r="BX704" s="35">
        <v>134</v>
      </c>
      <c r="BY704" s="35">
        <v>134</v>
      </c>
      <c r="BZ704" s="35">
        <v>134.5</v>
      </c>
      <c r="CA704" s="35">
        <v>134.30000000000001</v>
      </c>
      <c r="CB704" s="35">
        <v>134</v>
      </c>
      <c r="CC704" s="35">
        <v>135</v>
      </c>
      <c r="CD704" s="35">
        <v>136.6</v>
      </c>
      <c r="CE704" s="35">
        <v>136.6</v>
      </c>
      <c r="CF704" s="35">
        <v>136.6</v>
      </c>
      <c r="CG704" s="35">
        <v>136.80000000000001</v>
      </c>
      <c r="CH704" s="35">
        <v>136.6</v>
      </c>
      <c r="CI704" s="35">
        <v>137</v>
      </c>
      <c r="CJ704" s="35">
        <v>136.19999999999999</v>
      </c>
      <c r="CK704" s="35">
        <v>136.19999999999999</v>
      </c>
      <c r="CL704" s="35">
        <v>136.5</v>
      </c>
    </row>
    <row r="705" spans="1:90">
      <c r="A705" s="43" t="s">
        <v>1437</v>
      </c>
      <c r="B705" s="43" t="s">
        <v>1438</v>
      </c>
      <c r="C705" s="34">
        <v>3.193E-2</v>
      </c>
      <c r="D705" s="35">
        <v>100</v>
      </c>
      <c r="E705" s="35">
        <v>100</v>
      </c>
      <c r="F705" s="35">
        <v>100</v>
      </c>
      <c r="G705" s="35">
        <v>109.4</v>
      </c>
      <c r="H705" s="35">
        <v>109.4</v>
      </c>
      <c r="I705" s="35">
        <v>109.4</v>
      </c>
      <c r="J705" s="35">
        <v>109.4</v>
      </c>
      <c r="K705" s="35">
        <v>109.4</v>
      </c>
      <c r="L705" s="35">
        <v>109.4</v>
      </c>
      <c r="M705" s="35">
        <v>109.4</v>
      </c>
      <c r="N705" s="35">
        <v>109.4</v>
      </c>
      <c r="O705" s="35">
        <v>109.4</v>
      </c>
      <c r="P705" s="35">
        <v>109.4</v>
      </c>
      <c r="Q705" s="35">
        <v>109.8</v>
      </c>
      <c r="R705" s="35">
        <v>110.2</v>
      </c>
      <c r="S705" s="35">
        <v>95.9</v>
      </c>
      <c r="T705" s="35">
        <v>95.9</v>
      </c>
      <c r="U705" s="35">
        <v>96.4</v>
      </c>
      <c r="V705" s="35">
        <v>96.8</v>
      </c>
      <c r="W705" s="35">
        <v>96.8</v>
      </c>
      <c r="X705" s="35">
        <v>96.8</v>
      </c>
      <c r="Y705" s="35">
        <v>96.8</v>
      </c>
      <c r="Z705" s="35">
        <v>96.8</v>
      </c>
      <c r="AA705" s="35">
        <v>96.8</v>
      </c>
      <c r="AB705" s="35">
        <v>96.8</v>
      </c>
      <c r="AC705" s="35">
        <v>96.8</v>
      </c>
      <c r="AD705" s="35">
        <v>96.8</v>
      </c>
      <c r="AE705" s="35">
        <v>94.4</v>
      </c>
      <c r="AF705" s="35">
        <v>99.3</v>
      </c>
      <c r="AG705" s="35">
        <v>99.3</v>
      </c>
      <c r="AH705" s="35">
        <v>99.3</v>
      </c>
      <c r="AI705" s="35">
        <v>99.3</v>
      </c>
      <c r="AJ705" s="35">
        <v>100.1</v>
      </c>
      <c r="AK705" s="35">
        <v>100.1</v>
      </c>
      <c r="AL705" s="35">
        <v>100.1</v>
      </c>
      <c r="AM705" s="35">
        <v>100.1</v>
      </c>
      <c r="AN705" s="35">
        <v>100.1</v>
      </c>
      <c r="AO705" s="35">
        <v>100.1</v>
      </c>
      <c r="AP705" s="35">
        <v>100.9</v>
      </c>
      <c r="AQ705" s="35">
        <v>100.3</v>
      </c>
      <c r="AR705" s="35">
        <v>100.3</v>
      </c>
      <c r="AS705" s="35">
        <v>100.3</v>
      </c>
      <c r="AT705" s="35">
        <v>100.3</v>
      </c>
      <c r="AU705" s="35">
        <v>100.3</v>
      </c>
      <c r="AV705" s="35">
        <v>100.3</v>
      </c>
      <c r="AW705" s="35">
        <v>100.3</v>
      </c>
      <c r="AX705" s="35">
        <v>100.3</v>
      </c>
      <c r="AY705" s="35">
        <v>97.8</v>
      </c>
      <c r="AZ705" s="35">
        <v>98.1</v>
      </c>
      <c r="BA705" s="35">
        <v>98</v>
      </c>
      <c r="BB705" s="35">
        <v>97.6</v>
      </c>
      <c r="BC705" s="35">
        <v>100.4</v>
      </c>
      <c r="BD705" s="35">
        <v>108.8</v>
      </c>
      <c r="BE705" s="35">
        <v>108.8</v>
      </c>
      <c r="BF705" s="35">
        <v>108.8</v>
      </c>
      <c r="BG705" s="35">
        <v>108.8</v>
      </c>
      <c r="BH705" s="35">
        <v>108.8</v>
      </c>
      <c r="BI705" s="35">
        <v>108.8</v>
      </c>
      <c r="BJ705" s="35">
        <v>108.8</v>
      </c>
      <c r="BK705" s="35">
        <v>108.8</v>
      </c>
      <c r="BL705" s="35">
        <v>108.8</v>
      </c>
      <c r="BM705" s="35">
        <v>108.8</v>
      </c>
      <c r="BN705" s="35">
        <v>145.4</v>
      </c>
      <c r="BO705" s="35">
        <v>142.19999999999999</v>
      </c>
      <c r="BP705" s="35">
        <v>142.19999999999999</v>
      </c>
      <c r="BQ705" s="35">
        <v>142.19999999999999</v>
      </c>
      <c r="BR705" s="35">
        <v>142.19999999999999</v>
      </c>
      <c r="BS705" s="35">
        <v>142.19999999999999</v>
      </c>
      <c r="BT705" s="35">
        <v>142.19999999999999</v>
      </c>
      <c r="BU705" s="35">
        <v>142.19999999999999</v>
      </c>
      <c r="BV705" s="35">
        <v>142.19999999999999</v>
      </c>
      <c r="BW705" s="35">
        <v>142.19999999999999</v>
      </c>
      <c r="BX705" s="35">
        <v>153</v>
      </c>
      <c r="BY705" s="35">
        <v>153.80000000000001</v>
      </c>
      <c r="BZ705" s="35">
        <v>156.19999999999999</v>
      </c>
      <c r="CA705" s="35">
        <v>157</v>
      </c>
      <c r="CB705" s="35">
        <v>157</v>
      </c>
      <c r="CC705" s="35">
        <v>157</v>
      </c>
      <c r="CD705" s="35">
        <v>157</v>
      </c>
      <c r="CE705" s="35">
        <v>157</v>
      </c>
      <c r="CF705" s="35">
        <v>155.30000000000001</v>
      </c>
      <c r="CG705" s="35">
        <v>155.69999999999999</v>
      </c>
      <c r="CH705" s="35">
        <v>156.4</v>
      </c>
      <c r="CI705" s="35">
        <v>156.4</v>
      </c>
      <c r="CJ705" s="35">
        <v>156.4</v>
      </c>
      <c r="CK705" s="35">
        <v>156.4</v>
      </c>
      <c r="CL705" s="35">
        <v>157.1</v>
      </c>
    </row>
    <row r="706" spans="1:90">
      <c r="A706" s="43" t="s">
        <v>1439</v>
      </c>
      <c r="B706" s="43" t="s">
        <v>1440</v>
      </c>
      <c r="C706" s="34">
        <v>2.5100000000000001E-2</v>
      </c>
      <c r="D706" s="35">
        <v>99</v>
      </c>
      <c r="E706" s="35">
        <v>105.8</v>
      </c>
      <c r="F706" s="35">
        <v>105.8</v>
      </c>
      <c r="G706" s="35">
        <v>104.5</v>
      </c>
      <c r="H706" s="35">
        <v>103.3</v>
      </c>
      <c r="I706" s="35">
        <v>103.5</v>
      </c>
      <c r="J706" s="35">
        <v>107.1</v>
      </c>
      <c r="K706" s="35">
        <v>107.8</v>
      </c>
      <c r="L706" s="35">
        <v>105.8</v>
      </c>
      <c r="M706" s="35">
        <v>106.5</v>
      </c>
      <c r="N706" s="35">
        <v>103.5</v>
      </c>
      <c r="O706" s="35">
        <v>106</v>
      </c>
      <c r="P706" s="35">
        <v>112</v>
      </c>
      <c r="Q706" s="35">
        <v>104.1</v>
      </c>
      <c r="R706" s="35">
        <v>103.3</v>
      </c>
      <c r="S706" s="35">
        <v>106.8</v>
      </c>
      <c r="T706" s="35">
        <v>105.7</v>
      </c>
      <c r="U706" s="35">
        <v>105.7</v>
      </c>
      <c r="V706" s="35">
        <v>108.3</v>
      </c>
      <c r="W706" s="35">
        <v>105</v>
      </c>
      <c r="X706" s="35">
        <v>107.8</v>
      </c>
      <c r="Y706" s="35">
        <v>105.7</v>
      </c>
      <c r="Z706" s="35">
        <v>107.9</v>
      </c>
      <c r="AA706" s="35">
        <v>108.3</v>
      </c>
      <c r="AB706" s="35">
        <v>105.8</v>
      </c>
      <c r="AC706" s="35">
        <v>107.2</v>
      </c>
      <c r="AD706" s="35">
        <v>106.8</v>
      </c>
      <c r="AE706" s="35">
        <v>109.6</v>
      </c>
      <c r="AF706" s="35">
        <v>109.6</v>
      </c>
      <c r="AG706" s="35">
        <v>110.8</v>
      </c>
      <c r="AH706" s="35">
        <v>111.1</v>
      </c>
      <c r="AI706" s="35">
        <v>107.5</v>
      </c>
      <c r="AJ706" s="35">
        <v>107.5</v>
      </c>
      <c r="AK706" s="35">
        <v>113</v>
      </c>
      <c r="AL706" s="35">
        <v>115.3</v>
      </c>
      <c r="AM706" s="35">
        <v>115.1</v>
      </c>
      <c r="AN706" s="35">
        <v>112.5</v>
      </c>
      <c r="AO706" s="35">
        <v>112.5</v>
      </c>
      <c r="AP706" s="35">
        <v>108.3</v>
      </c>
      <c r="AQ706" s="35">
        <v>102.6</v>
      </c>
      <c r="AR706" s="35">
        <v>102.6</v>
      </c>
      <c r="AS706" s="35">
        <v>120.3</v>
      </c>
      <c r="AT706" s="35">
        <v>120.3</v>
      </c>
      <c r="AU706" s="35">
        <v>120.3</v>
      </c>
      <c r="AV706" s="35">
        <v>120.3</v>
      </c>
      <c r="AW706" s="35">
        <v>120.3</v>
      </c>
      <c r="AX706" s="35">
        <v>119.1</v>
      </c>
      <c r="AY706" s="35">
        <v>118.9</v>
      </c>
      <c r="AZ706" s="35">
        <v>123.3</v>
      </c>
      <c r="BA706" s="35">
        <v>123.2</v>
      </c>
      <c r="BB706" s="35">
        <v>123</v>
      </c>
      <c r="BC706" s="35">
        <v>123</v>
      </c>
      <c r="BD706" s="35">
        <v>123</v>
      </c>
      <c r="BE706" s="35">
        <v>123</v>
      </c>
      <c r="BF706" s="35">
        <v>123</v>
      </c>
      <c r="BG706" s="35">
        <v>123</v>
      </c>
      <c r="BH706" s="35">
        <v>123</v>
      </c>
      <c r="BI706" s="35">
        <v>115.3</v>
      </c>
      <c r="BJ706" s="35">
        <v>105.1</v>
      </c>
      <c r="BK706" s="35">
        <v>100</v>
      </c>
      <c r="BL706" s="35">
        <v>98.9</v>
      </c>
      <c r="BM706" s="35">
        <v>98.9</v>
      </c>
      <c r="BN706" s="35">
        <v>101.4</v>
      </c>
      <c r="BO706" s="35">
        <v>97.4</v>
      </c>
      <c r="BP706" s="35">
        <v>127.1</v>
      </c>
      <c r="BQ706" s="35">
        <v>120.7</v>
      </c>
      <c r="BR706" s="35">
        <v>125.2</v>
      </c>
      <c r="BS706" s="35">
        <v>128.19999999999999</v>
      </c>
      <c r="BT706" s="35">
        <v>131</v>
      </c>
      <c r="BU706" s="35">
        <v>105</v>
      </c>
      <c r="BV706" s="35">
        <v>105</v>
      </c>
      <c r="BW706" s="35">
        <v>105</v>
      </c>
      <c r="BX706" s="35">
        <v>105</v>
      </c>
      <c r="BY706" s="35">
        <v>107.2</v>
      </c>
      <c r="BZ706" s="35">
        <v>107.9</v>
      </c>
      <c r="CA706" s="35">
        <v>112.5</v>
      </c>
      <c r="CB706" s="35">
        <v>122.2</v>
      </c>
      <c r="CC706" s="35">
        <v>120.6</v>
      </c>
      <c r="CD706" s="35">
        <v>120.6</v>
      </c>
      <c r="CE706" s="35">
        <v>121.3</v>
      </c>
      <c r="CF706" s="35">
        <v>120.6</v>
      </c>
      <c r="CG706" s="35">
        <v>120.6</v>
      </c>
      <c r="CH706" s="35">
        <v>120.6</v>
      </c>
      <c r="CI706" s="35">
        <v>120.2</v>
      </c>
      <c r="CJ706" s="35">
        <v>119.6</v>
      </c>
      <c r="CK706" s="35">
        <v>120.1</v>
      </c>
      <c r="CL706" s="35">
        <v>123.3</v>
      </c>
    </row>
    <row r="707" spans="1:90">
      <c r="A707" s="43" t="s">
        <v>1441</v>
      </c>
      <c r="B707" s="43" t="s">
        <v>1442</v>
      </c>
      <c r="C707" s="34">
        <v>8.9800000000000001E-3</v>
      </c>
      <c r="D707" s="35">
        <v>101.1</v>
      </c>
      <c r="E707" s="35">
        <v>101.1</v>
      </c>
      <c r="F707" s="35">
        <v>101.7</v>
      </c>
      <c r="G707" s="35">
        <v>96.4</v>
      </c>
      <c r="H707" s="35">
        <v>96.4</v>
      </c>
      <c r="I707" s="35">
        <v>97.4</v>
      </c>
      <c r="J707" s="35">
        <v>97.4</v>
      </c>
      <c r="K707" s="35">
        <v>97.4</v>
      </c>
      <c r="L707" s="35">
        <v>97.4</v>
      </c>
      <c r="M707" s="35">
        <v>97.4</v>
      </c>
      <c r="N707" s="35">
        <v>97.4</v>
      </c>
      <c r="O707" s="35">
        <v>97.4</v>
      </c>
      <c r="P707" s="35">
        <v>98.7</v>
      </c>
      <c r="Q707" s="35">
        <v>98.7</v>
      </c>
      <c r="R707" s="35">
        <v>98.7</v>
      </c>
      <c r="S707" s="35">
        <v>99.5</v>
      </c>
      <c r="T707" s="35">
        <v>99.5</v>
      </c>
      <c r="U707" s="35">
        <v>100.6</v>
      </c>
      <c r="V707" s="35">
        <v>100.6</v>
      </c>
      <c r="W707" s="35">
        <v>100.6</v>
      </c>
      <c r="X707" s="35">
        <v>100.6</v>
      </c>
      <c r="Y707" s="35">
        <v>100.6</v>
      </c>
      <c r="Z707" s="35">
        <v>100.6</v>
      </c>
      <c r="AA707" s="35">
        <v>100.6</v>
      </c>
      <c r="AB707" s="35">
        <v>100.6</v>
      </c>
      <c r="AC707" s="35">
        <v>100.6</v>
      </c>
      <c r="AD707" s="35">
        <v>100.6</v>
      </c>
      <c r="AE707" s="35">
        <v>100.6</v>
      </c>
      <c r="AF707" s="35">
        <v>100.6</v>
      </c>
      <c r="AG707" s="35">
        <v>100.6</v>
      </c>
      <c r="AH707" s="35">
        <v>100.6</v>
      </c>
      <c r="AI707" s="35">
        <v>100.6</v>
      </c>
      <c r="AJ707" s="35">
        <v>100.6</v>
      </c>
      <c r="AK707" s="35">
        <v>100.6</v>
      </c>
      <c r="AL707" s="35">
        <v>100.6</v>
      </c>
      <c r="AM707" s="35">
        <v>100.6</v>
      </c>
      <c r="AN707" s="35">
        <v>103.6</v>
      </c>
      <c r="AO707" s="35">
        <v>103.6</v>
      </c>
      <c r="AP707" s="35">
        <v>103.6</v>
      </c>
      <c r="AQ707" s="35">
        <v>107.6</v>
      </c>
      <c r="AR707" s="35">
        <v>107.6</v>
      </c>
      <c r="AS707" s="35">
        <v>107.6</v>
      </c>
      <c r="AT707" s="35">
        <v>107.6</v>
      </c>
      <c r="AU707" s="35">
        <v>107.6</v>
      </c>
      <c r="AV707" s="35">
        <v>107.6</v>
      </c>
      <c r="AW707" s="35">
        <v>107.6</v>
      </c>
      <c r="AX707" s="35">
        <v>107.6</v>
      </c>
      <c r="AY707" s="35">
        <v>107.1</v>
      </c>
      <c r="AZ707" s="35">
        <v>106.3</v>
      </c>
      <c r="BA707" s="35">
        <v>106.4</v>
      </c>
      <c r="BB707" s="35">
        <v>104.6</v>
      </c>
      <c r="BC707" s="35">
        <v>101.8</v>
      </c>
      <c r="BD707" s="35">
        <v>101.8</v>
      </c>
      <c r="BE707" s="35">
        <v>101.8</v>
      </c>
      <c r="BF707" s="35">
        <v>101.8</v>
      </c>
      <c r="BG707" s="35">
        <v>101.8</v>
      </c>
      <c r="BH707" s="35">
        <v>101.8</v>
      </c>
      <c r="BI707" s="35">
        <v>101.8</v>
      </c>
      <c r="BJ707" s="35">
        <v>101.8</v>
      </c>
      <c r="BK707" s="35">
        <v>101.8</v>
      </c>
      <c r="BL707" s="35">
        <v>177.3</v>
      </c>
      <c r="BM707" s="35">
        <v>177.3</v>
      </c>
      <c r="BN707" s="35">
        <v>179.7</v>
      </c>
      <c r="BO707" s="35">
        <v>179.1</v>
      </c>
      <c r="BP707" s="35">
        <v>177.5</v>
      </c>
      <c r="BQ707" s="35">
        <v>177.5</v>
      </c>
      <c r="BR707" s="35">
        <v>177.5</v>
      </c>
      <c r="BS707" s="35">
        <v>177.5</v>
      </c>
      <c r="BT707" s="35">
        <v>177.5</v>
      </c>
      <c r="BU707" s="35">
        <v>177.5</v>
      </c>
      <c r="BV707" s="35">
        <v>177.5</v>
      </c>
      <c r="BW707" s="35">
        <v>178.8</v>
      </c>
      <c r="BX707" s="35">
        <v>178.8</v>
      </c>
      <c r="BY707" s="35">
        <v>178.8</v>
      </c>
      <c r="BZ707" s="35">
        <v>178.8</v>
      </c>
      <c r="CA707" s="35">
        <v>178.8</v>
      </c>
      <c r="CB707" s="35">
        <v>175.6</v>
      </c>
      <c r="CC707" s="35">
        <v>175.6</v>
      </c>
      <c r="CD707" s="35">
        <v>175.6</v>
      </c>
      <c r="CE707" s="35">
        <v>176.9</v>
      </c>
      <c r="CF707" s="35">
        <v>176.9</v>
      </c>
      <c r="CG707" s="35">
        <v>176.9</v>
      </c>
      <c r="CH707" s="35">
        <v>176.9</v>
      </c>
      <c r="CI707" s="35">
        <v>178.5</v>
      </c>
      <c r="CJ707" s="35">
        <v>181</v>
      </c>
      <c r="CK707" s="35">
        <v>181</v>
      </c>
      <c r="CL707" s="35">
        <v>181.2</v>
      </c>
    </row>
    <row r="708" spans="1:90">
      <c r="A708" s="43" t="s">
        <v>1443</v>
      </c>
      <c r="B708" s="43" t="s">
        <v>1444</v>
      </c>
      <c r="C708" s="34">
        <v>6.1929999999999999E-2</v>
      </c>
      <c r="D708" s="35">
        <v>99.9</v>
      </c>
      <c r="E708" s="35">
        <v>100.3</v>
      </c>
      <c r="F708" s="35">
        <v>100.3</v>
      </c>
      <c r="G708" s="35">
        <v>101.4</v>
      </c>
      <c r="H708" s="35">
        <v>101.1</v>
      </c>
      <c r="I708" s="35">
        <v>101.1</v>
      </c>
      <c r="J708" s="35">
        <v>101.1</v>
      </c>
      <c r="K708" s="35">
        <v>101.1</v>
      </c>
      <c r="L708" s="35">
        <v>101.1</v>
      </c>
      <c r="M708" s="35">
        <v>101.1</v>
      </c>
      <c r="N708" s="35">
        <v>101.1</v>
      </c>
      <c r="O708" s="35">
        <v>101.1</v>
      </c>
      <c r="P708" s="35">
        <v>101.1</v>
      </c>
      <c r="Q708" s="35">
        <v>101.2</v>
      </c>
      <c r="R708" s="35">
        <v>101.1</v>
      </c>
      <c r="S708" s="35">
        <v>102.9</v>
      </c>
      <c r="T708" s="35">
        <v>102.9</v>
      </c>
      <c r="U708" s="35">
        <v>102.9</v>
      </c>
      <c r="V708" s="35">
        <v>102.9</v>
      </c>
      <c r="W708" s="35">
        <v>102.9</v>
      </c>
      <c r="X708" s="35">
        <v>102.9</v>
      </c>
      <c r="Y708" s="35">
        <v>102.9</v>
      </c>
      <c r="Z708" s="35">
        <v>102.9</v>
      </c>
      <c r="AA708" s="35">
        <v>102.9</v>
      </c>
      <c r="AB708" s="35">
        <v>102.9</v>
      </c>
      <c r="AC708" s="35">
        <v>102.9</v>
      </c>
      <c r="AD708" s="35">
        <v>103.6</v>
      </c>
      <c r="AE708" s="35">
        <v>105.2</v>
      </c>
      <c r="AF708" s="35">
        <v>105.2</v>
      </c>
      <c r="AG708" s="35">
        <v>105.2</v>
      </c>
      <c r="AH708" s="35">
        <v>105.1</v>
      </c>
      <c r="AI708" s="35">
        <v>105</v>
      </c>
      <c r="AJ708" s="35">
        <v>105</v>
      </c>
      <c r="AK708" s="35">
        <v>105</v>
      </c>
      <c r="AL708" s="35">
        <v>105</v>
      </c>
      <c r="AM708" s="35">
        <v>105</v>
      </c>
      <c r="AN708" s="35">
        <v>103.7</v>
      </c>
      <c r="AO708" s="35">
        <v>103.7</v>
      </c>
      <c r="AP708" s="35">
        <v>104</v>
      </c>
      <c r="AQ708" s="35">
        <v>102.4</v>
      </c>
      <c r="AR708" s="35">
        <v>102.6</v>
      </c>
      <c r="AS708" s="35">
        <v>102.6</v>
      </c>
      <c r="AT708" s="35">
        <v>102.6</v>
      </c>
      <c r="AU708" s="35">
        <v>102.6</v>
      </c>
      <c r="AV708" s="35">
        <v>102.6</v>
      </c>
      <c r="AW708" s="35">
        <v>102.6</v>
      </c>
      <c r="AX708" s="35">
        <v>102.6</v>
      </c>
      <c r="AY708" s="35">
        <v>101.7</v>
      </c>
      <c r="AZ708" s="35">
        <v>101.4</v>
      </c>
      <c r="BA708" s="35">
        <v>101.3</v>
      </c>
      <c r="BB708" s="35">
        <v>101.1</v>
      </c>
      <c r="BC708" s="35">
        <v>101.1</v>
      </c>
      <c r="BD708" s="35">
        <v>101.1</v>
      </c>
      <c r="BE708" s="35">
        <v>101.1</v>
      </c>
      <c r="BF708" s="35">
        <v>101.1</v>
      </c>
      <c r="BG708" s="35">
        <v>101.1</v>
      </c>
      <c r="BH708" s="35">
        <v>100.9</v>
      </c>
      <c r="BI708" s="35">
        <v>100.7</v>
      </c>
      <c r="BJ708" s="35">
        <v>100.6</v>
      </c>
      <c r="BK708" s="35">
        <v>100.6</v>
      </c>
      <c r="BL708" s="35">
        <v>102</v>
      </c>
      <c r="BM708" s="35">
        <v>102</v>
      </c>
      <c r="BN708" s="35">
        <v>102</v>
      </c>
      <c r="BO708" s="35">
        <v>99.4</v>
      </c>
      <c r="BP708" s="35">
        <v>99.4</v>
      </c>
      <c r="BQ708" s="35">
        <v>99.4</v>
      </c>
      <c r="BR708" s="35">
        <v>99.4</v>
      </c>
      <c r="BS708" s="35">
        <v>99.4</v>
      </c>
      <c r="BT708" s="35">
        <v>99.4</v>
      </c>
      <c r="BU708" s="35">
        <v>98.6</v>
      </c>
      <c r="BV708" s="35">
        <v>97.5</v>
      </c>
      <c r="BW708" s="35">
        <v>97.5</v>
      </c>
      <c r="BX708" s="35">
        <v>97</v>
      </c>
      <c r="BY708" s="35">
        <v>95.8</v>
      </c>
      <c r="BZ708" s="35">
        <v>95.7</v>
      </c>
      <c r="CA708" s="35">
        <v>95.7</v>
      </c>
      <c r="CB708" s="35">
        <v>95.7</v>
      </c>
      <c r="CC708" s="35">
        <v>96</v>
      </c>
      <c r="CD708" s="35">
        <v>97.7</v>
      </c>
      <c r="CE708" s="35">
        <v>97.7</v>
      </c>
      <c r="CF708" s="35">
        <v>97.7</v>
      </c>
      <c r="CG708" s="35">
        <v>97.7</v>
      </c>
      <c r="CH708" s="35">
        <v>97.7</v>
      </c>
      <c r="CI708" s="35">
        <v>97.7</v>
      </c>
      <c r="CJ708" s="35">
        <v>97.7</v>
      </c>
      <c r="CK708" s="35">
        <v>97.7</v>
      </c>
      <c r="CL708" s="35">
        <v>98.1</v>
      </c>
    </row>
    <row r="709" spans="1:90">
      <c r="A709" s="43" t="s">
        <v>1445</v>
      </c>
      <c r="B709" s="43" t="s">
        <v>1446</v>
      </c>
      <c r="C709" s="34">
        <v>5.1360000000000003E-2</v>
      </c>
      <c r="D709" s="35">
        <v>100</v>
      </c>
      <c r="E709" s="35">
        <v>100</v>
      </c>
      <c r="F709" s="35">
        <v>100</v>
      </c>
      <c r="G709" s="35">
        <v>99.2</v>
      </c>
      <c r="H709" s="35">
        <v>99</v>
      </c>
      <c r="I709" s="35">
        <v>98.8</v>
      </c>
      <c r="J709" s="35">
        <v>98.8</v>
      </c>
      <c r="K709" s="35">
        <v>98.8</v>
      </c>
      <c r="L709" s="35">
        <v>98.8</v>
      </c>
      <c r="M709" s="35">
        <v>98.8</v>
      </c>
      <c r="N709" s="35">
        <v>98.8</v>
      </c>
      <c r="O709" s="35">
        <v>98.8</v>
      </c>
      <c r="P709" s="35">
        <v>99.1</v>
      </c>
      <c r="Q709" s="35">
        <v>99.1</v>
      </c>
      <c r="R709" s="35">
        <v>99.1</v>
      </c>
      <c r="S709" s="35">
        <v>99.5</v>
      </c>
      <c r="T709" s="35">
        <v>99.5</v>
      </c>
      <c r="U709" s="35">
        <v>99.5</v>
      </c>
      <c r="V709" s="35">
        <v>99.5</v>
      </c>
      <c r="W709" s="35">
        <v>99.5</v>
      </c>
      <c r="X709" s="35">
        <v>99.5</v>
      </c>
      <c r="Y709" s="35">
        <v>99.5</v>
      </c>
      <c r="Z709" s="35">
        <v>99.5</v>
      </c>
      <c r="AA709" s="35">
        <v>99.5</v>
      </c>
      <c r="AB709" s="35">
        <v>105.4</v>
      </c>
      <c r="AC709" s="35">
        <v>110.6</v>
      </c>
      <c r="AD709" s="35">
        <v>110.6</v>
      </c>
      <c r="AE709" s="35">
        <v>111.2</v>
      </c>
      <c r="AF709" s="35">
        <v>112.6</v>
      </c>
      <c r="AG709" s="35">
        <v>112.6</v>
      </c>
      <c r="AH709" s="35">
        <v>112.6</v>
      </c>
      <c r="AI709" s="35">
        <v>112.6</v>
      </c>
      <c r="AJ709" s="35">
        <v>112.6</v>
      </c>
      <c r="AK709" s="35">
        <v>112.6</v>
      </c>
      <c r="AL709" s="35">
        <v>111.5</v>
      </c>
      <c r="AM709" s="35">
        <v>111.5</v>
      </c>
      <c r="AN709" s="35">
        <v>120.4</v>
      </c>
      <c r="AO709" s="35">
        <v>120.4</v>
      </c>
      <c r="AP709" s="35">
        <v>119.9</v>
      </c>
      <c r="AQ709" s="35">
        <v>121.4</v>
      </c>
      <c r="AR709" s="35">
        <v>121.3</v>
      </c>
      <c r="AS709" s="35">
        <v>121.3</v>
      </c>
      <c r="AT709" s="35">
        <v>123.6</v>
      </c>
      <c r="AU709" s="35">
        <v>123.6</v>
      </c>
      <c r="AV709" s="35">
        <v>123.6</v>
      </c>
      <c r="AW709" s="35">
        <v>123.2</v>
      </c>
      <c r="AX709" s="35">
        <v>128.5</v>
      </c>
      <c r="AY709" s="35">
        <v>129.30000000000001</v>
      </c>
      <c r="AZ709" s="35">
        <v>126.9</v>
      </c>
      <c r="BA709" s="35">
        <v>126.8</v>
      </c>
      <c r="BB709" s="35">
        <v>126.1</v>
      </c>
      <c r="BC709" s="35">
        <v>125.1</v>
      </c>
      <c r="BD709" s="35">
        <v>125.1</v>
      </c>
      <c r="BE709" s="35">
        <v>125.1</v>
      </c>
      <c r="BF709" s="35">
        <v>125.1</v>
      </c>
      <c r="BG709" s="35">
        <v>125.6</v>
      </c>
      <c r="BH709" s="35">
        <v>126.8</v>
      </c>
      <c r="BI709" s="35">
        <v>126.8</v>
      </c>
      <c r="BJ709" s="35">
        <v>126.5</v>
      </c>
      <c r="BK709" s="35">
        <v>125.7</v>
      </c>
      <c r="BL709" s="35">
        <v>125.7</v>
      </c>
      <c r="BM709" s="35">
        <v>125.7</v>
      </c>
      <c r="BN709" s="35">
        <v>125.7</v>
      </c>
      <c r="BO709" s="35">
        <v>125.7</v>
      </c>
      <c r="BP709" s="35">
        <v>125.7</v>
      </c>
      <c r="BQ709" s="35">
        <v>125.7</v>
      </c>
      <c r="BR709" s="35">
        <v>125.7</v>
      </c>
      <c r="BS709" s="35">
        <v>125.7</v>
      </c>
      <c r="BT709" s="35">
        <v>125.7</v>
      </c>
      <c r="BU709" s="35">
        <v>125.7</v>
      </c>
      <c r="BV709" s="35">
        <v>125.7</v>
      </c>
      <c r="BW709" s="35">
        <v>125.7</v>
      </c>
      <c r="BX709" s="35">
        <v>127.8</v>
      </c>
      <c r="BY709" s="35">
        <v>127.8</v>
      </c>
      <c r="BZ709" s="35">
        <v>127.8</v>
      </c>
      <c r="CA709" s="35">
        <v>127.8</v>
      </c>
      <c r="CB709" s="35">
        <v>130.30000000000001</v>
      </c>
      <c r="CC709" s="35">
        <v>131.1</v>
      </c>
      <c r="CD709" s="35">
        <v>131.1</v>
      </c>
      <c r="CE709" s="35">
        <v>131.1</v>
      </c>
      <c r="CF709" s="35">
        <v>131.19999999999999</v>
      </c>
      <c r="CG709" s="35">
        <v>131.5</v>
      </c>
      <c r="CH709" s="35">
        <v>131.5</v>
      </c>
      <c r="CI709" s="35">
        <v>131.5</v>
      </c>
      <c r="CJ709" s="35">
        <v>131.5</v>
      </c>
      <c r="CK709" s="35">
        <v>131.5</v>
      </c>
      <c r="CL709" s="35">
        <v>132</v>
      </c>
    </row>
    <row r="710" spans="1:90">
      <c r="A710" s="43" t="s">
        <v>1447</v>
      </c>
      <c r="B710" s="43" t="s">
        <v>1448</v>
      </c>
      <c r="C710" s="34">
        <v>0.42902000000000001</v>
      </c>
      <c r="D710" s="35">
        <v>100</v>
      </c>
      <c r="E710" s="35">
        <v>100</v>
      </c>
      <c r="F710" s="35">
        <v>100</v>
      </c>
      <c r="G710" s="35">
        <v>102.6</v>
      </c>
      <c r="H710" s="35">
        <v>102.2</v>
      </c>
      <c r="I710" s="35">
        <v>102.2</v>
      </c>
      <c r="J710" s="35">
        <v>102.2</v>
      </c>
      <c r="K710" s="35">
        <v>102.2</v>
      </c>
      <c r="L710" s="35">
        <v>102.2</v>
      </c>
      <c r="M710" s="35">
        <v>102.2</v>
      </c>
      <c r="N710" s="35">
        <v>102.2</v>
      </c>
      <c r="O710" s="35">
        <v>102.2</v>
      </c>
      <c r="P710" s="35">
        <v>102.2</v>
      </c>
      <c r="Q710" s="35">
        <v>102.2</v>
      </c>
      <c r="R710" s="35">
        <v>102.2</v>
      </c>
      <c r="S710" s="35">
        <v>105.2</v>
      </c>
      <c r="T710" s="35">
        <v>105.2</v>
      </c>
      <c r="U710" s="35">
        <v>106.1</v>
      </c>
      <c r="V710" s="35">
        <v>106.1</v>
      </c>
      <c r="W710" s="35">
        <v>106.1</v>
      </c>
      <c r="X710" s="35">
        <v>106.1</v>
      </c>
      <c r="Y710" s="35">
        <v>106.3</v>
      </c>
      <c r="Z710" s="35">
        <v>106.3</v>
      </c>
      <c r="AA710" s="35">
        <v>106.3</v>
      </c>
      <c r="AB710" s="35">
        <v>106.3</v>
      </c>
      <c r="AC710" s="35">
        <v>106.3</v>
      </c>
      <c r="AD710" s="35">
        <v>106.3</v>
      </c>
      <c r="AE710" s="35">
        <v>110.1</v>
      </c>
      <c r="AF710" s="35">
        <v>109.8</v>
      </c>
      <c r="AG710" s="35">
        <v>110.8</v>
      </c>
      <c r="AH710" s="35">
        <v>109.7</v>
      </c>
      <c r="AI710" s="35">
        <v>109.8</v>
      </c>
      <c r="AJ710" s="35">
        <v>109.7</v>
      </c>
      <c r="AK710" s="35">
        <v>109.8</v>
      </c>
      <c r="AL710" s="35">
        <v>109.8</v>
      </c>
      <c r="AM710" s="35">
        <v>109.8</v>
      </c>
      <c r="AN710" s="35">
        <v>109.8</v>
      </c>
      <c r="AO710" s="35">
        <v>109.8</v>
      </c>
      <c r="AP710" s="35">
        <v>109.8</v>
      </c>
      <c r="AQ710" s="35">
        <v>109.9</v>
      </c>
      <c r="AR710" s="35">
        <v>109.9</v>
      </c>
      <c r="AS710" s="35">
        <v>114.5</v>
      </c>
      <c r="AT710" s="35">
        <v>115.4</v>
      </c>
      <c r="AU710" s="35">
        <v>115.6</v>
      </c>
      <c r="AV710" s="35">
        <v>115.6</v>
      </c>
      <c r="AW710" s="35">
        <v>115.5</v>
      </c>
      <c r="AX710" s="35">
        <v>115.5</v>
      </c>
      <c r="AY710" s="35">
        <v>114.7</v>
      </c>
      <c r="AZ710" s="35">
        <v>113.2</v>
      </c>
      <c r="BA710" s="35">
        <v>113.1</v>
      </c>
      <c r="BB710" s="35">
        <v>112.6</v>
      </c>
      <c r="BC710" s="35">
        <v>113.2</v>
      </c>
      <c r="BD710" s="35">
        <v>113.4</v>
      </c>
      <c r="BE710" s="35">
        <v>112.9</v>
      </c>
      <c r="BF710" s="35">
        <v>112.5</v>
      </c>
      <c r="BG710" s="35">
        <v>112.9</v>
      </c>
      <c r="BH710" s="35">
        <v>109.9</v>
      </c>
      <c r="BI710" s="35">
        <v>111.7</v>
      </c>
      <c r="BJ710" s="35">
        <v>111.5</v>
      </c>
      <c r="BK710" s="35">
        <v>111.6</v>
      </c>
      <c r="BL710" s="35">
        <v>111.7</v>
      </c>
      <c r="BM710" s="35">
        <v>111.8</v>
      </c>
      <c r="BN710" s="35">
        <v>112.2</v>
      </c>
      <c r="BO710" s="35">
        <v>108.3</v>
      </c>
      <c r="BP710" s="35">
        <v>107.9</v>
      </c>
      <c r="BQ710" s="35">
        <v>108</v>
      </c>
      <c r="BR710" s="35">
        <v>108</v>
      </c>
      <c r="BS710" s="35">
        <v>108.2</v>
      </c>
      <c r="BT710" s="35">
        <v>108.2</v>
      </c>
      <c r="BU710" s="35">
        <v>108.2</v>
      </c>
      <c r="BV710" s="35">
        <v>108.2</v>
      </c>
      <c r="BW710" s="35">
        <v>108.5</v>
      </c>
      <c r="BX710" s="35">
        <v>111.7</v>
      </c>
      <c r="BY710" s="35">
        <v>112.1</v>
      </c>
      <c r="BZ710" s="35">
        <v>114.5</v>
      </c>
      <c r="CA710" s="35">
        <v>115.6</v>
      </c>
      <c r="CB710" s="35">
        <v>115.1</v>
      </c>
      <c r="CC710" s="35">
        <v>115.1</v>
      </c>
      <c r="CD710" s="35">
        <v>115.1</v>
      </c>
      <c r="CE710" s="35">
        <v>116.4</v>
      </c>
      <c r="CF710" s="35">
        <v>116.4</v>
      </c>
      <c r="CG710" s="35">
        <v>115.4</v>
      </c>
      <c r="CH710" s="35">
        <v>115.4</v>
      </c>
      <c r="CI710" s="35">
        <v>115.4</v>
      </c>
      <c r="CJ710" s="35">
        <v>115.4</v>
      </c>
      <c r="CK710" s="35">
        <v>115.4</v>
      </c>
      <c r="CL710" s="35">
        <v>115.5</v>
      </c>
    </row>
    <row r="711" spans="1:90">
      <c r="A711" s="43" t="s">
        <v>1449</v>
      </c>
      <c r="B711" s="43" t="s">
        <v>1450</v>
      </c>
      <c r="C711" s="34">
        <v>3.3189999999999997E-2</v>
      </c>
      <c r="D711" s="35">
        <v>99.8</v>
      </c>
      <c r="E711" s="35">
        <v>100</v>
      </c>
      <c r="F711" s="35">
        <v>100</v>
      </c>
      <c r="G711" s="35">
        <v>100.5</v>
      </c>
      <c r="H711" s="35">
        <v>100.5</v>
      </c>
      <c r="I711" s="35">
        <v>100.5</v>
      </c>
      <c r="J711" s="35">
        <v>100.5</v>
      </c>
      <c r="K711" s="35">
        <v>100.5</v>
      </c>
      <c r="L711" s="35">
        <v>100.5</v>
      </c>
      <c r="M711" s="35">
        <v>101</v>
      </c>
      <c r="N711" s="35">
        <v>101</v>
      </c>
      <c r="O711" s="35">
        <v>101</v>
      </c>
      <c r="P711" s="35">
        <v>101</v>
      </c>
      <c r="Q711" s="35">
        <v>101</v>
      </c>
      <c r="R711" s="35">
        <v>101</v>
      </c>
      <c r="S711" s="35">
        <v>103.7</v>
      </c>
      <c r="T711" s="35">
        <v>105.2</v>
      </c>
      <c r="U711" s="35">
        <v>106.2</v>
      </c>
      <c r="V711" s="35">
        <v>106.2</v>
      </c>
      <c r="W711" s="35">
        <v>106.2</v>
      </c>
      <c r="X711" s="35">
        <v>106.2</v>
      </c>
      <c r="Y711" s="35">
        <v>106.2</v>
      </c>
      <c r="Z711" s="35">
        <v>107</v>
      </c>
      <c r="AA711" s="35">
        <v>107</v>
      </c>
      <c r="AB711" s="35">
        <v>107</v>
      </c>
      <c r="AC711" s="35">
        <v>107</v>
      </c>
      <c r="AD711" s="35">
        <v>107</v>
      </c>
      <c r="AE711" s="35">
        <v>108.4</v>
      </c>
      <c r="AF711" s="35">
        <v>108.4</v>
      </c>
      <c r="AG711" s="35">
        <v>108.4</v>
      </c>
      <c r="AH711" s="35">
        <v>108.7</v>
      </c>
      <c r="AI711" s="35">
        <v>108.8</v>
      </c>
      <c r="AJ711" s="35">
        <v>108.8</v>
      </c>
      <c r="AK711" s="35">
        <v>108.8</v>
      </c>
      <c r="AL711" s="35">
        <v>108.8</v>
      </c>
      <c r="AM711" s="35">
        <v>108.8</v>
      </c>
      <c r="AN711" s="35">
        <v>108.8</v>
      </c>
      <c r="AO711" s="35">
        <v>108.8</v>
      </c>
      <c r="AP711" s="35">
        <v>108.3</v>
      </c>
      <c r="AQ711" s="35">
        <v>108.3</v>
      </c>
      <c r="AR711" s="35">
        <v>109.3</v>
      </c>
      <c r="AS711" s="35">
        <v>109.3</v>
      </c>
      <c r="AT711" s="35">
        <v>109.2</v>
      </c>
      <c r="AU711" s="35">
        <v>109.2</v>
      </c>
      <c r="AV711" s="35">
        <v>109.2</v>
      </c>
      <c r="AW711" s="35">
        <v>109.1</v>
      </c>
      <c r="AX711" s="35">
        <v>109.1</v>
      </c>
      <c r="AY711" s="35">
        <v>105</v>
      </c>
      <c r="AZ711" s="35">
        <v>105.1</v>
      </c>
      <c r="BA711" s="35">
        <v>105</v>
      </c>
      <c r="BB711" s="35">
        <v>104.8</v>
      </c>
      <c r="BC711" s="35">
        <v>104.8</v>
      </c>
      <c r="BD711" s="35">
        <v>104.8</v>
      </c>
      <c r="BE711" s="35">
        <v>104.8</v>
      </c>
      <c r="BF711" s="35">
        <v>104.8</v>
      </c>
      <c r="BG711" s="35">
        <v>104.8</v>
      </c>
      <c r="BH711" s="35">
        <v>103.7</v>
      </c>
      <c r="BI711" s="35">
        <v>103.6</v>
      </c>
      <c r="BJ711" s="35">
        <v>103.6</v>
      </c>
      <c r="BK711" s="35">
        <v>103.6</v>
      </c>
      <c r="BL711" s="35">
        <v>103.6</v>
      </c>
      <c r="BM711" s="35">
        <v>103.9</v>
      </c>
      <c r="BN711" s="35">
        <v>104.2</v>
      </c>
      <c r="BO711" s="35">
        <v>104.4</v>
      </c>
      <c r="BP711" s="35">
        <v>103.7</v>
      </c>
      <c r="BQ711" s="35">
        <v>103.7</v>
      </c>
      <c r="BR711" s="35">
        <v>103.7</v>
      </c>
      <c r="BS711" s="35">
        <v>103.7</v>
      </c>
      <c r="BT711" s="35">
        <v>104.3</v>
      </c>
      <c r="BU711" s="35">
        <v>104.3</v>
      </c>
      <c r="BV711" s="35">
        <v>104.3</v>
      </c>
      <c r="BW711" s="35">
        <v>104.3</v>
      </c>
      <c r="BX711" s="35">
        <v>106.5</v>
      </c>
      <c r="BY711" s="35">
        <v>106.8</v>
      </c>
      <c r="BZ711" s="35">
        <v>107.2</v>
      </c>
      <c r="CA711" s="35">
        <v>107.5</v>
      </c>
      <c r="CB711" s="35">
        <v>108.1</v>
      </c>
      <c r="CC711" s="35">
        <v>108.3</v>
      </c>
      <c r="CD711" s="35">
        <v>108.3</v>
      </c>
      <c r="CE711" s="35">
        <v>108.3</v>
      </c>
      <c r="CF711" s="35">
        <v>108.3</v>
      </c>
      <c r="CG711" s="35">
        <v>108.3</v>
      </c>
      <c r="CH711" s="35">
        <v>108.3</v>
      </c>
      <c r="CI711" s="35">
        <v>108.3</v>
      </c>
      <c r="CJ711" s="35">
        <v>108.3</v>
      </c>
      <c r="CK711" s="35">
        <v>108.3</v>
      </c>
      <c r="CL711" s="35">
        <v>108.5</v>
      </c>
    </row>
    <row r="712" spans="1:90">
      <c r="A712" s="43" t="s">
        <v>1451</v>
      </c>
      <c r="B712" s="43" t="s">
        <v>1452</v>
      </c>
      <c r="C712" s="34">
        <v>0.25827</v>
      </c>
      <c r="D712" s="35">
        <v>100</v>
      </c>
      <c r="E712" s="35">
        <v>100</v>
      </c>
      <c r="F712" s="35">
        <v>100</v>
      </c>
      <c r="G712" s="35">
        <v>104.6</v>
      </c>
      <c r="H712" s="35">
        <v>101</v>
      </c>
      <c r="I712" s="35">
        <v>99.9</v>
      </c>
      <c r="J712" s="35">
        <v>100.9</v>
      </c>
      <c r="K712" s="35">
        <v>104.2</v>
      </c>
      <c r="L712" s="35">
        <v>104.5</v>
      </c>
      <c r="M712" s="35">
        <v>100.3</v>
      </c>
      <c r="N712" s="35">
        <v>99.5</v>
      </c>
      <c r="O712" s="35">
        <v>97.5</v>
      </c>
      <c r="P712" s="35">
        <v>100.7</v>
      </c>
      <c r="Q712" s="35">
        <v>98.8</v>
      </c>
      <c r="R712" s="35">
        <v>98.1</v>
      </c>
      <c r="S712" s="35">
        <v>103.7</v>
      </c>
      <c r="T712" s="35">
        <v>103.2</v>
      </c>
      <c r="U712" s="35">
        <v>99.6</v>
      </c>
      <c r="V712" s="35">
        <v>99.6</v>
      </c>
      <c r="W712" s="35">
        <v>99.6</v>
      </c>
      <c r="X712" s="35">
        <v>99.8</v>
      </c>
      <c r="Y712" s="35">
        <v>99.8</v>
      </c>
      <c r="Z712" s="35">
        <v>99.8</v>
      </c>
      <c r="AA712" s="35">
        <v>99.8</v>
      </c>
      <c r="AB712" s="35">
        <v>106.9</v>
      </c>
      <c r="AC712" s="35">
        <v>106.9</v>
      </c>
      <c r="AD712" s="35">
        <v>106.9</v>
      </c>
      <c r="AE712" s="35">
        <v>118.2</v>
      </c>
      <c r="AF712" s="35">
        <v>117.6</v>
      </c>
      <c r="AG712" s="35">
        <v>117.7</v>
      </c>
      <c r="AH712" s="35">
        <v>118.2</v>
      </c>
      <c r="AI712" s="35">
        <v>118.2</v>
      </c>
      <c r="AJ712" s="35">
        <v>118.6</v>
      </c>
      <c r="AK712" s="35">
        <v>118.6</v>
      </c>
      <c r="AL712" s="35">
        <v>118</v>
      </c>
      <c r="AM712" s="35">
        <v>117.1</v>
      </c>
      <c r="AN712" s="35">
        <v>116.4</v>
      </c>
      <c r="AO712" s="35">
        <v>115.9</v>
      </c>
      <c r="AP712" s="35">
        <v>115.9</v>
      </c>
      <c r="AQ712" s="35">
        <v>109.3</v>
      </c>
      <c r="AR712" s="35">
        <v>109.3</v>
      </c>
      <c r="AS712" s="35">
        <v>109.6</v>
      </c>
      <c r="AT712" s="35">
        <v>110.7</v>
      </c>
      <c r="AU712" s="35">
        <v>110.7</v>
      </c>
      <c r="AV712" s="35">
        <v>110.7</v>
      </c>
      <c r="AW712" s="35">
        <v>110.7</v>
      </c>
      <c r="AX712" s="35">
        <v>110.7</v>
      </c>
      <c r="AY712" s="35">
        <v>110.7</v>
      </c>
      <c r="AZ712" s="35">
        <v>112.3</v>
      </c>
      <c r="BA712" s="35">
        <v>111.4</v>
      </c>
      <c r="BB712" s="35">
        <v>111.4</v>
      </c>
      <c r="BC712" s="35">
        <v>109.1</v>
      </c>
      <c r="BD712" s="35">
        <v>109.1</v>
      </c>
      <c r="BE712" s="35">
        <v>109.1</v>
      </c>
      <c r="BF712" s="35">
        <v>109.1</v>
      </c>
      <c r="BG712" s="35">
        <v>109.1</v>
      </c>
      <c r="BH712" s="35">
        <v>109.1</v>
      </c>
      <c r="BI712" s="35">
        <v>109.1</v>
      </c>
      <c r="BJ712" s="35">
        <v>107.9</v>
      </c>
      <c r="BK712" s="35">
        <v>107.9</v>
      </c>
      <c r="BL712" s="35">
        <v>105.4</v>
      </c>
      <c r="BM712" s="35">
        <v>105.5</v>
      </c>
      <c r="BN712" s="35">
        <v>106.1</v>
      </c>
      <c r="BO712" s="35">
        <v>105.1</v>
      </c>
      <c r="BP712" s="35">
        <v>104.8</v>
      </c>
      <c r="BQ712" s="35">
        <v>104.8</v>
      </c>
      <c r="BR712" s="35">
        <v>104.8</v>
      </c>
      <c r="BS712" s="35">
        <v>104.8</v>
      </c>
      <c r="BT712" s="35">
        <v>104.8</v>
      </c>
      <c r="BU712" s="35">
        <v>104.8</v>
      </c>
      <c r="BV712" s="35">
        <v>104.8</v>
      </c>
      <c r="BW712" s="35">
        <v>104.8</v>
      </c>
      <c r="BX712" s="35">
        <v>105</v>
      </c>
      <c r="BY712" s="35">
        <v>106.1</v>
      </c>
      <c r="BZ712" s="35">
        <v>107.7</v>
      </c>
      <c r="CA712" s="35">
        <v>112.5</v>
      </c>
      <c r="CB712" s="35">
        <v>112.5</v>
      </c>
      <c r="CC712" s="35">
        <v>112.6</v>
      </c>
      <c r="CD712" s="35">
        <v>112.3</v>
      </c>
      <c r="CE712" s="35">
        <v>112.9</v>
      </c>
      <c r="CF712" s="35">
        <v>119.5</v>
      </c>
      <c r="CG712" s="35">
        <v>120.3</v>
      </c>
      <c r="CH712" s="35">
        <v>120.3</v>
      </c>
      <c r="CI712" s="35">
        <v>120.8</v>
      </c>
      <c r="CJ712" s="35">
        <v>120.3</v>
      </c>
      <c r="CK712" s="35">
        <v>120.2</v>
      </c>
      <c r="CL712" s="35">
        <v>118.3</v>
      </c>
    </row>
    <row r="713" spans="1:90">
      <c r="A713" s="43" t="s">
        <v>1453</v>
      </c>
      <c r="B713" s="43" t="s">
        <v>1454</v>
      </c>
      <c r="C713" s="34">
        <v>4.5900000000000003E-2</v>
      </c>
      <c r="D713" s="35">
        <v>100.5</v>
      </c>
      <c r="E713" s="35">
        <v>100.5</v>
      </c>
      <c r="F713" s="35">
        <v>100.5</v>
      </c>
      <c r="G713" s="35">
        <v>97.8</v>
      </c>
      <c r="H713" s="35">
        <v>99.1</v>
      </c>
      <c r="I713" s="35">
        <v>99.8</v>
      </c>
      <c r="J713" s="35">
        <v>100.1</v>
      </c>
      <c r="K713" s="35">
        <v>100.1</v>
      </c>
      <c r="L713" s="35">
        <v>100.1</v>
      </c>
      <c r="M713" s="35">
        <v>100.1</v>
      </c>
      <c r="N713" s="35">
        <v>100.1</v>
      </c>
      <c r="O713" s="35">
        <v>100</v>
      </c>
      <c r="P713" s="35">
        <v>99.5</v>
      </c>
      <c r="Q713" s="35">
        <v>99.5</v>
      </c>
      <c r="R713" s="35">
        <v>99.5</v>
      </c>
      <c r="S713" s="35">
        <v>99.7</v>
      </c>
      <c r="T713" s="35">
        <v>99.6</v>
      </c>
      <c r="U713" s="35">
        <v>99.3</v>
      </c>
      <c r="V713" s="35">
        <v>99.3</v>
      </c>
      <c r="W713" s="35">
        <v>99.3</v>
      </c>
      <c r="X713" s="35">
        <v>99.3</v>
      </c>
      <c r="Y713" s="35">
        <v>99.3</v>
      </c>
      <c r="Z713" s="35">
        <v>99.3</v>
      </c>
      <c r="AA713" s="35">
        <v>99.6</v>
      </c>
      <c r="AB713" s="35">
        <v>99.7</v>
      </c>
      <c r="AC713" s="35">
        <v>99.7</v>
      </c>
      <c r="AD713" s="35">
        <v>99.7</v>
      </c>
      <c r="AE713" s="35">
        <v>99.7</v>
      </c>
      <c r="AF713" s="35">
        <v>99.7</v>
      </c>
      <c r="AG713" s="35">
        <v>99.7</v>
      </c>
      <c r="AH713" s="35">
        <v>99.7</v>
      </c>
      <c r="AI713" s="35">
        <v>100.1</v>
      </c>
      <c r="AJ713" s="35">
        <v>100.1</v>
      </c>
      <c r="AK713" s="35">
        <v>100.1</v>
      </c>
      <c r="AL713" s="35">
        <v>100.1</v>
      </c>
      <c r="AM713" s="35">
        <v>100.1</v>
      </c>
      <c r="AN713" s="35">
        <v>104.1</v>
      </c>
      <c r="AO713" s="35">
        <v>104.1</v>
      </c>
      <c r="AP713" s="35">
        <v>103.9</v>
      </c>
      <c r="AQ713" s="35">
        <v>103.5</v>
      </c>
      <c r="AR713" s="35">
        <v>100.9</v>
      </c>
      <c r="AS713" s="35">
        <v>100.3</v>
      </c>
      <c r="AT713" s="35">
        <v>100.3</v>
      </c>
      <c r="AU713" s="35">
        <v>100.3</v>
      </c>
      <c r="AV713" s="35">
        <v>100.3</v>
      </c>
      <c r="AW713" s="35">
        <v>100.3</v>
      </c>
      <c r="AX713" s="35">
        <v>100.3</v>
      </c>
      <c r="AY713" s="35">
        <v>99.8</v>
      </c>
      <c r="AZ713" s="35">
        <v>101.4</v>
      </c>
      <c r="BA713" s="35">
        <v>100.8</v>
      </c>
      <c r="BB713" s="35">
        <v>99.7</v>
      </c>
      <c r="BC713" s="35">
        <v>99.1</v>
      </c>
      <c r="BD713" s="35">
        <v>99.6</v>
      </c>
      <c r="BE713" s="35">
        <v>100</v>
      </c>
      <c r="BF713" s="35">
        <v>100.4</v>
      </c>
      <c r="BG713" s="35">
        <v>100.4</v>
      </c>
      <c r="BH713" s="35">
        <v>100.4</v>
      </c>
      <c r="BI713" s="35">
        <v>100.4</v>
      </c>
      <c r="BJ713" s="35">
        <v>101.9</v>
      </c>
      <c r="BK713" s="35">
        <v>101.4</v>
      </c>
      <c r="BL713" s="35">
        <v>100.7</v>
      </c>
      <c r="BM713" s="35">
        <v>100.7</v>
      </c>
      <c r="BN713" s="35">
        <v>100.8</v>
      </c>
      <c r="BO713" s="35">
        <v>101.6</v>
      </c>
      <c r="BP713" s="35">
        <v>101.6</v>
      </c>
      <c r="BQ713" s="35">
        <v>101.6</v>
      </c>
      <c r="BR713" s="35">
        <v>101.6</v>
      </c>
      <c r="BS713" s="35">
        <v>101.6</v>
      </c>
      <c r="BT713" s="35">
        <v>101.6</v>
      </c>
      <c r="BU713" s="35">
        <v>101.6</v>
      </c>
      <c r="BV713" s="35">
        <v>101.6</v>
      </c>
      <c r="BW713" s="35">
        <v>101.3</v>
      </c>
      <c r="BX713" s="35">
        <v>101.4</v>
      </c>
      <c r="BY713" s="35">
        <v>101.6</v>
      </c>
      <c r="BZ713" s="35">
        <v>101.7</v>
      </c>
      <c r="CA713" s="35">
        <v>101.7</v>
      </c>
      <c r="CB713" s="35">
        <v>101.8</v>
      </c>
      <c r="CC713" s="35">
        <v>101.7</v>
      </c>
      <c r="CD713" s="35">
        <v>101.8</v>
      </c>
      <c r="CE713" s="35">
        <v>101.9</v>
      </c>
      <c r="CF713" s="35">
        <v>101.9</v>
      </c>
      <c r="CG713" s="35">
        <v>101.9</v>
      </c>
      <c r="CH713" s="35">
        <v>101.9</v>
      </c>
      <c r="CI713" s="35">
        <v>101.9</v>
      </c>
      <c r="CJ713" s="35">
        <v>101.9</v>
      </c>
      <c r="CK713" s="35">
        <v>101.9</v>
      </c>
      <c r="CL713" s="35">
        <v>102</v>
      </c>
    </row>
    <row r="714" spans="1:90">
      <c r="A714" s="43" t="s">
        <v>1455</v>
      </c>
      <c r="B714" s="43" t="s">
        <v>1456</v>
      </c>
      <c r="C714" s="34">
        <v>1.8620000000000001E-2</v>
      </c>
      <c r="D714" s="35">
        <v>100</v>
      </c>
      <c r="E714" s="35">
        <v>100</v>
      </c>
      <c r="F714" s="35">
        <v>100</v>
      </c>
      <c r="G714" s="35">
        <v>107.4</v>
      </c>
      <c r="H714" s="35">
        <v>107.4</v>
      </c>
      <c r="I714" s="35">
        <v>107.4</v>
      </c>
      <c r="J714" s="35">
        <v>107.4</v>
      </c>
      <c r="K714" s="35">
        <v>107.4</v>
      </c>
      <c r="L714" s="35">
        <v>107.4</v>
      </c>
      <c r="M714" s="35">
        <v>107.4</v>
      </c>
      <c r="N714" s="35">
        <v>107.4</v>
      </c>
      <c r="O714" s="35">
        <v>107.4</v>
      </c>
      <c r="P714" s="35">
        <v>107.4</v>
      </c>
      <c r="Q714" s="35">
        <v>107.4</v>
      </c>
      <c r="R714" s="35">
        <v>107.4</v>
      </c>
      <c r="S714" s="35">
        <v>120.4</v>
      </c>
      <c r="T714" s="35">
        <v>120.4</v>
      </c>
      <c r="U714" s="35">
        <v>120.4</v>
      </c>
      <c r="V714" s="35">
        <v>120.4</v>
      </c>
      <c r="W714" s="35">
        <v>120.4</v>
      </c>
      <c r="X714" s="35">
        <v>120.7</v>
      </c>
      <c r="Y714" s="35">
        <v>120.8</v>
      </c>
      <c r="Z714" s="35">
        <v>120.8</v>
      </c>
      <c r="AA714" s="35">
        <v>120.8</v>
      </c>
      <c r="AB714" s="35">
        <v>120.8</v>
      </c>
      <c r="AC714" s="35">
        <v>120.8</v>
      </c>
      <c r="AD714" s="35">
        <v>121.5</v>
      </c>
      <c r="AE714" s="35">
        <v>123.8</v>
      </c>
      <c r="AF714" s="35">
        <v>124.8</v>
      </c>
      <c r="AG714" s="35">
        <v>125.1</v>
      </c>
      <c r="AH714" s="35">
        <v>125.1</v>
      </c>
      <c r="AI714" s="35">
        <v>125.1</v>
      </c>
      <c r="AJ714" s="35">
        <v>125.1</v>
      </c>
      <c r="AK714" s="35">
        <v>125.1</v>
      </c>
      <c r="AL714" s="35">
        <v>125.1</v>
      </c>
      <c r="AM714" s="35">
        <v>125.1</v>
      </c>
      <c r="AN714" s="35">
        <v>125.1</v>
      </c>
      <c r="AO714" s="35">
        <v>125.1</v>
      </c>
      <c r="AP714" s="35">
        <v>125.1</v>
      </c>
      <c r="AQ714" s="35">
        <v>125.5</v>
      </c>
      <c r="AR714" s="35">
        <v>125.5</v>
      </c>
      <c r="AS714" s="35">
        <v>125.5</v>
      </c>
      <c r="AT714" s="35">
        <v>125.5</v>
      </c>
      <c r="AU714" s="35">
        <v>125.5</v>
      </c>
      <c r="AV714" s="35">
        <v>125.5</v>
      </c>
      <c r="AW714" s="35">
        <v>125.5</v>
      </c>
      <c r="AX714" s="35">
        <v>125.5</v>
      </c>
      <c r="AY714" s="35">
        <v>125.5</v>
      </c>
      <c r="AZ714" s="35">
        <v>122.8</v>
      </c>
      <c r="BA714" s="35">
        <v>122.7</v>
      </c>
      <c r="BB714" s="35">
        <v>121.5</v>
      </c>
      <c r="BC714" s="35">
        <v>121.5</v>
      </c>
      <c r="BD714" s="35">
        <v>121.5</v>
      </c>
      <c r="BE714" s="35">
        <v>121.5</v>
      </c>
      <c r="BF714" s="35">
        <v>121.5</v>
      </c>
      <c r="BG714" s="35">
        <v>121.5</v>
      </c>
      <c r="BH714" s="35">
        <v>121.5</v>
      </c>
      <c r="BI714" s="35">
        <v>121.5</v>
      </c>
      <c r="BJ714" s="35">
        <v>121.5</v>
      </c>
      <c r="BK714" s="35">
        <v>121.5</v>
      </c>
      <c r="BL714" s="35">
        <v>121.5</v>
      </c>
      <c r="BM714" s="35">
        <v>121.5</v>
      </c>
      <c r="BN714" s="35">
        <v>121.5</v>
      </c>
      <c r="BO714" s="35">
        <v>121.8</v>
      </c>
      <c r="BP714" s="35">
        <v>121.8</v>
      </c>
      <c r="BQ714" s="35">
        <v>121.8</v>
      </c>
      <c r="BR714" s="35">
        <v>121.8</v>
      </c>
      <c r="BS714" s="35">
        <v>121.8</v>
      </c>
      <c r="BT714" s="35">
        <v>121.8</v>
      </c>
      <c r="BU714" s="35">
        <v>121.8</v>
      </c>
      <c r="BV714" s="35">
        <v>121.8</v>
      </c>
      <c r="BW714" s="35">
        <v>121.8</v>
      </c>
      <c r="BX714" s="35">
        <v>121.8</v>
      </c>
      <c r="BY714" s="35">
        <v>121.8</v>
      </c>
      <c r="BZ714" s="35">
        <v>122.9</v>
      </c>
      <c r="CA714" s="35">
        <v>124.5</v>
      </c>
      <c r="CB714" s="35">
        <v>124.5</v>
      </c>
      <c r="CC714" s="35">
        <v>124.5</v>
      </c>
      <c r="CD714" s="35">
        <v>124.5</v>
      </c>
      <c r="CE714" s="35">
        <v>124.5</v>
      </c>
      <c r="CF714" s="35">
        <v>124.5</v>
      </c>
      <c r="CG714" s="35">
        <v>124.5</v>
      </c>
      <c r="CH714" s="35">
        <v>124.5</v>
      </c>
      <c r="CI714" s="35">
        <v>124.5</v>
      </c>
      <c r="CJ714" s="35">
        <v>124.5</v>
      </c>
      <c r="CK714" s="35">
        <v>124.5</v>
      </c>
      <c r="CL714" s="35">
        <v>124.5</v>
      </c>
    </row>
    <row r="715" spans="1:90">
      <c r="A715" s="43" t="s">
        <v>1457</v>
      </c>
      <c r="B715" s="43" t="s">
        <v>1458</v>
      </c>
      <c r="C715" s="34">
        <v>8.2659999999999997E-2</v>
      </c>
      <c r="D715" s="35">
        <v>99.8</v>
      </c>
      <c r="E715" s="35">
        <v>99.8</v>
      </c>
      <c r="F715" s="35">
        <v>99.8</v>
      </c>
      <c r="G715" s="35">
        <v>103.4</v>
      </c>
      <c r="H715" s="35">
        <v>104.3</v>
      </c>
      <c r="I715" s="35">
        <v>104.3</v>
      </c>
      <c r="J715" s="35">
        <v>104.3</v>
      </c>
      <c r="K715" s="35">
        <v>104.3</v>
      </c>
      <c r="L715" s="35">
        <v>104.3</v>
      </c>
      <c r="M715" s="35">
        <v>104.3</v>
      </c>
      <c r="N715" s="35">
        <v>104.3</v>
      </c>
      <c r="O715" s="35">
        <v>104.3</v>
      </c>
      <c r="P715" s="35">
        <v>103.7</v>
      </c>
      <c r="Q715" s="35">
        <v>103.7</v>
      </c>
      <c r="R715" s="35">
        <v>103.7</v>
      </c>
      <c r="S715" s="35">
        <v>101.2</v>
      </c>
      <c r="T715" s="35">
        <v>102.2</v>
      </c>
      <c r="U715" s="35">
        <v>102.2</v>
      </c>
      <c r="V715" s="35">
        <v>102.2</v>
      </c>
      <c r="W715" s="35">
        <v>102.2</v>
      </c>
      <c r="X715" s="35">
        <v>102.2</v>
      </c>
      <c r="Y715" s="35">
        <v>102.2</v>
      </c>
      <c r="Z715" s="35">
        <v>102.2</v>
      </c>
      <c r="AA715" s="35">
        <v>107.2</v>
      </c>
      <c r="AB715" s="35">
        <v>110</v>
      </c>
      <c r="AC715" s="35">
        <v>113.4</v>
      </c>
      <c r="AD715" s="35">
        <v>112.4</v>
      </c>
      <c r="AE715" s="35">
        <v>110.9</v>
      </c>
      <c r="AF715" s="35">
        <v>112</v>
      </c>
      <c r="AG715" s="35">
        <v>113.2</v>
      </c>
      <c r="AH715" s="35">
        <v>113.2</v>
      </c>
      <c r="AI715" s="35">
        <v>113.2</v>
      </c>
      <c r="AJ715" s="35">
        <v>113.2</v>
      </c>
      <c r="AK715" s="35">
        <v>113.2</v>
      </c>
      <c r="AL715" s="35">
        <v>113.2</v>
      </c>
      <c r="AM715" s="35">
        <v>113.4</v>
      </c>
      <c r="AN715" s="35">
        <v>113.8</v>
      </c>
      <c r="AO715" s="35">
        <v>113.8</v>
      </c>
      <c r="AP715" s="35">
        <v>113.8</v>
      </c>
      <c r="AQ715" s="35">
        <v>113.8</v>
      </c>
      <c r="AR715" s="35">
        <v>113.8</v>
      </c>
      <c r="AS715" s="35">
        <v>114.5</v>
      </c>
      <c r="AT715" s="35">
        <v>114.5</v>
      </c>
      <c r="AU715" s="35">
        <v>114.5</v>
      </c>
      <c r="AV715" s="35">
        <v>114.5</v>
      </c>
      <c r="AW715" s="35">
        <v>114.5</v>
      </c>
      <c r="AX715" s="35">
        <v>114.5</v>
      </c>
      <c r="AY715" s="35">
        <v>114.8</v>
      </c>
      <c r="AZ715" s="35">
        <v>117.5</v>
      </c>
      <c r="BA715" s="35">
        <v>117.5</v>
      </c>
      <c r="BB715" s="35">
        <v>117.5</v>
      </c>
      <c r="BC715" s="35">
        <v>117.5</v>
      </c>
      <c r="BD715" s="35">
        <v>117.5</v>
      </c>
      <c r="BE715" s="35">
        <v>117.5</v>
      </c>
      <c r="BF715" s="35">
        <v>117.5</v>
      </c>
      <c r="BG715" s="35">
        <v>117.5</v>
      </c>
      <c r="BH715" s="35">
        <v>117.5</v>
      </c>
      <c r="BI715" s="35">
        <v>117.5</v>
      </c>
      <c r="BJ715" s="35">
        <v>117.5</v>
      </c>
      <c r="BK715" s="35">
        <v>117.5</v>
      </c>
      <c r="BL715" s="35">
        <v>115.7</v>
      </c>
      <c r="BM715" s="35">
        <v>115.7</v>
      </c>
      <c r="BN715" s="35">
        <v>115.7</v>
      </c>
      <c r="BO715" s="35">
        <v>117.5</v>
      </c>
      <c r="BP715" s="35">
        <v>117.5</v>
      </c>
      <c r="BQ715" s="35">
        <v>117.5</v>
      </c>
      <c r="BR715" s="35">
        <v>117.5</v>
      </c>
      <c r="BS715" s="35">
        <v>117.5</v>
      </c>
      <c r="BT715" s="35">
        <v>117.5</v>
      </c>
      <c r="BU715" s="35">
        <v>117.5</v>
      </c>
      <c r="BV715" s="35">
        <v>117.5</v>
      </c>
      <c r="BW715" s="35">
        <v>117.5</v>
      </c>
      <c r="BX715" s="35">
        <v>117.5</v>
      </c>
      <c r="BY715" s="35">
        <v>117.5</v>
      </c>
      <c r="BZ715" s="35">
        <v>117.5</v>
      </c>
      <c r="CA715" s="35">
        <v>117.5</v>
      </c>
      <c r="CB715" s="35">
        <v>117.5</v>
      </c>
      <c r="CC715" s="35">
        <v>117.5</v>
      </c>
      <c r="CD715" s="35">
        <v>117.5</v>
      </c>
      <c r="CE715" s="35">
        <v>121.1</v>
      </c>
      <c r="CF715" s="35">
        <v>125.4</v>
      </c>
      <c r="CG715" s="35">
        <v>125.4</v>
      </c>
      <c r="CH715" s="35">
        <v>125.4</v>
      </c>
      <c r="CI715" s="35">
        <v>125.4</v>
      </c>
      <c r="CJ715" s="35">
        <v>125.4</v>
      </c>
      <c r="CK715" s="35">
        <v>125.4</v>
      </c>
      <c r="CL715" s="35">
        <v>125.4</v>
      </c>
    </row>
    <row r="716" spans="1:90">
      <c r="A716" s="43" t="s">
        <v>1459</v>
      </c>
      <c r="B716" s="43" t="s">
        <v>1460</v>
      </c>
      <c r="C716" s="34">
        <v>3.9410000000000001E-2</v>
      </c>
      <c r="D716" s="35">
        <v>101</v>
      </c>
      <c r="E716" s="35">
        <v>101</v>
      </c>
      <c r="F716" s="35">
        <v>101</v>
      </c>
      <c r="G716" s="35">
        <v>114.2</v>
      </c>
      <c r="H716" s="35">
        <v>115.1</v>
      </c>
      <c r="I716" s="35">
        <v>115.1</v>
      </c>
      <c r="J716" s="35">
        <v>115.1</v>
      </c>
      <c r="K716" s="35">
        <v>115.1</v>
      </c>
      <c r="L716" s="35">
        <v>115.3</v>
      </c>
      <c r="M716" s="35">
        <v>115.4</v>
      </c>
      <c r="N716" s="35">
        <v>115.6</v>
      </c>
      <c r="O716" s="35">
        <v>115.6</v>
      </c>
      <c r="P716" s="35">
        <v>115.9</v>
      </c>
      <c r="Q716" s="35">
        <v>115.9</v>
      </c>
      <c r="R716" s="35">
        <v>115.9</v>
      </c>
      <c r="S716" s="35">
        <v>119.5</v>
      </c>
      <c r="T716" s="35">
        <v>119.7</v>
      </c>
      <c r="U716" s="35">
        <v>119.7</v>
      </c>
      <c r="V716" s="35">
        <v>119.7</v>
      </c>
      <c r="W716" s="35">
        <v>119.7</v>
      </c>
      <c r="X716" s="35">
        <v>119.7</v>
      </c>
      <c r="Y716" s="35">
        <v>119.4</v>
      </c>
      <c r="Z716" s="35">
        <v>119.3</v>
      </c>
      <c r="AA716" s="35">
        <v>122.8</v>
      </c>
      <c r="AB716" s="35">
        <v>122.8</v>
      </c>
      <c r="AC716" s="35">
        <v>122.8</v>
      </c>
      <c r="AD716" s="35">
        <v>122.2</v>
      </c>
      <c r="AE716" s="35">
        <v>126.6</v>
      </c>
      <c r="AF716" s="35">
        <v>126.6</v>
      </c>
      <c r="AG716" s="35">
        <v>126.6</v>
      </c>
      <c r="AH716" s="35">
        <v>126.6</v>
      </c>
      <c r="AI716" s="35">
        <v>126.5</v>
      </c>
      <c r="AJ716" s="35">
        <v>126.5</v>
      </c>
      <c r="AK716" s="35">
        <v>126.5</v>
      </c>
      <c r="AL716" s="35">
        <v>126.5</v>
      </c>
      <c r="AM716" s="35">
        <v>127</v>
      </c>
      <c r="AN716" s="35">
        <v>127.6</v>
      </c>
      <c r="AO716" s="35">
        <v>127</v>
      </c>
      <c r="AP716" s="35">
        <v>127.4</v>
      </c>
      <c r="AQ716" s="35">
        <v>129.9</v>
      </c>
      <c r="AR716" s="35">
        <v>130.6</v>
      </c>
      <c r="AS716" s="35">
        <v>130.80000000000001</v>
      </c>
      <c r="AT716" s="35">
        <v>130.69999999999999</v>
      </c>
      <c r="AU716" s="35">
        <v>130.69999999999999</v>
      </c>
      <c r="AV716" s="35">
        <v>130.69999999999999</v>
      </c>
      <c r="AW716" s="35">
        <v>130.69999999999999</v>
      </c>
      <c r="AX716" s="35">
        <v>130.69999999999999</v>
      </c>
      <c r="AY716" s="35">
        <v>130.69999999999999</v>
      </c>
      <c r="AZ716" s="35">
        <v>128.4</v>
      </c>
      <c r="BA716" s="35">
        <v>128.4</v>
      </c>
      <c r="BB716" s="35">
        <v>128.4</v>
      </c>
      <c r="BC716" s="35">
        <v>128.9</v>
      </c>
      <c r="BD716" s="35">
        <v>128.9</v>
      </c>
      <c r="BE716" s="35">
        <v>128.9</v>
      </c>
      <c r="BF716" s="35">
        <v>128.9</v>
      </c>
      <c r="BG716" s="35">
        <v>128.9</v>
      </c>
      <c r="BH716" s="35">
        <v>130.19999999999999</v>
      </c>
      <c r="BI716" s="35">
        <v>130.19999999999999</v>
      </c>
      <c r="BJ716" s="35">
        <v>131.19999999999999</v>
      </c>
      <c r="BK716" s="35">
        <v>129.19999999999999</v>
      </c>
      <c r="BL716" s="35">
        <v>121.8</v>
      </c>
      <c r="BM716" s="35">
        <v>123.3</v>
      </c>
      <c r="BN716" s="35">
        <v>126.9</v>
      </c>
      <c r="BO716" s="35">
        <v>130.9</v>
      </c>
      <c r="BP716" s="35">
        <v>132.5</v>
      </c>
      <c r="BQ716" s="35">
        <v>133.69999999999999</v>
      </c>
      <c r="BR716" s="35">
        <v>134</v>
      </c>
      <c r="BS716" s="35">
        <v>134</v>
      </c>
      <c r="BT716" s="35">
        <v>134</v>
      </c>
      <c r="BU716" s="35">
        <v>130.6</v>
      </c>
      <c r="BV716" s="35">
        <v>130.6</v>
      </c>
      <c r="BW716" s="35">
        <v>132.1</v>
      </c>
      <c r="BX716" s="35">
        <v>132.1</v>
      </c>
      <c r="BY716" s="35">
        <v>128.5</v>
      </c>
      <c r="BZ716" s="35">
        <v>128.4</v>
      </c>
      <c r="CA716" s="35">
        <v>128.1</v>
      </c>
      <c r="CB716" s="35">
        <v>128.1</v>
      </c>
      <c r="CC716" s="35">
        <v>128.1</v>
      </c>
      <c r="CD716" s="35">
        <v>125.8</v>
      </c>
      <c r="CE716" s="35">
        <v>126.3</v>
      </c>
      <c r="CF716" s="35">
        <v>126.7</v>
      </c>
      <c r="CG716" s="35">
        <v>126.7</v>
      </c>
      <c r="CH716" s="35">
        <v>126.7</v>
      </c>
      <c r="CI716" s="35">
        <v>126.7</v>
      </c>
      <c r="CJ716" s="35">
        <v>126.5</v>
      </c>
      <c r="CK716" s="35">
        <v>126.5</v>
      </c>
      <c r="CL716" s="35">
        <v>126.7</v>
      </c>
    </row>
    <row r="717" spans="1:90">
      <c r="A717" s="43" t="s">
        <v>1461</v>
      </c>
      <c r="B717" s="43" t="s">
        <v>1462</v>
      </c>
      <c r="C717" s="34">
        <v>6.6100000000000004E-3</v>
      </c>
      <c r="D717" s="35">
        <v>98.8</v>
      </c>
      <c r="E717" s="35">
        <v>98.8</v>
      </c>
      <c r="F717" s="35">
        <v>98.8</v>
      </c>
      <c r="G717" s="35">
        <v>99.3</v>
      </c>
      <c r="H717" s="35">
        <v>99.3</v>
      </c>
      <c r="I717" s="35">
        <v>99.3</v>
      </c>
      <c r="J717" s="35">
        <v>99.3</v>
      </c>
      <c r="K717" s="35">
        <v>99.3</v>
      </c>
      <c r="L717" s="35">
        <v>99.3</v>
      </c>
      <c r="M717" s="35">
        <v>99.3</v>
      </c>
      <c r="N717" s="35">
        <v>99.3</v>
      </c>
      <c r="O717" s="35">
        <v>99.3</v>
      </c>
      <c r="P717" s="35">
        <v>99.3</v>
      </c>
      <c r="Q717" s="35">
        <v>99.3</v>
      </c>
      <c r="R717" s="35">
        <v>99.3</v>
      </c>
      <c r="S717" s="35">
        <v>111.3</v>
      </c>
      <c r="T717" s="35">
        <v>111.3</v>
      </c>
      <c r="U717" s="35">
        <v>111.3</v>
      </c>
      <c r="V717" s="35">
        <v>111.3</v>
      </c>
      <c r="W717" s="35">
        <v>111.3</v>
      </c>
      <c r="X717" s="35">
        <v>111.3</v>
      </c>
      <c r="Y717" s="35">
        <v>111.3</v>
      </c>
      <c r="Z717" s="35">
        <v>111.3</v>
      </c>
      <c r="AA717" s="35">
        <v>111.3</v>
      </c>
      <c r="AB717" s="35">
        <v>111.3</v>
      </c>
      <c r="AC717" s="35">
        <v>111.3</v>
      </c>
      <c r="AD717" s="35">
        <v>111.3</v>
      </c>
      <c r="AE717" s="35">
        <v>113.4</v>
      </c>
      <c r="AF717" s="35">
        <v>113.4</v>
      </c>
      <c r="AG717" s="35">
        <v>113.4</v>
      </c>
      <c r="AH717" s="35">
        <v>113.4</v>
      </c>
      <c r="AI717" s="35">
        <v>113.4</v>
      </c>
      <c r="AJ717" s="35">
        <v>113.4</v>
      </c>
      <c r="AK717" s="35">
        <v>113.4</v>
      </c>
      <c r="AL717" s="35">
        <v>113.4</v>
      </c>
      <c r="AM717" s="35">
        <v>113.4</v>
      </c>
      <c r="AN717" s="35">
        <v>113.4</v>
      </c>
      <c r="AO717" s="35">
        <v>113.4</v>
      </c>
      <c r="AP717" s="35">
        <v>113.4</v>
      </c>
      <c r="AQ717" s="35">
        <v>113.4</v>
      </c>
      <c r="AR717" s="35">
        <v>113.4</v>
      </c>
      <c r="AS717" s="35">
        <v>113.4</v>
      </c>
      <c r="AT717" s="35">
        <v>113.4</v>
      </c>
      <c r="AU717" s="35">
        <v>113.4</v>
      </c>
      <c r="AV717" s="35">
        <v>113.4</v>
      </c>
      <c r="AW717" s="35">
        <v>113.4</v>
      </c>
      <c r="AX717" s="35">
        <v>113.4</v>
      </c>
      <c r="AY717" s="35">
        <v>113.4</v>
      </c>
      <c r="AZ717" s="35">
        <v>113.4</v>
      </c>
      <c r="BA717" s="35">
        <v>113.4</v>
      </c>
      <c r="BB717" s="35">
        <v>113.4</v>
      </c>
      <c r="BC717" s="35">
        <v>115.7</v>
      </c>
      <c r="BD717" s="35">
        <v>115.7</v>
      </c>
      <c r="BE717" s="35">
        <v>115.7</v>
      </c>
      <c r="BF717" s="35">
        <v>115.7</v>
      </c>
      <c r="BG717" s="35">
        <v>115.7</v>
      </c>
      <c r="BH717" s="35">
        <v>115.7</v>
      </c>
      <c r="BI717" s="35">
        <v>115.7</v>
      </c>
      <c r="BJ717" s="35">
        <v>115.7</v>
      </c>
      <c r="BK717" s="35">
        <v>115.7</v>
      </c>
      <c r="BL717" s="35">
        <v>115.7</v>
      </c>
      <c r="BM717" s="35">
        <v>109.2</v>
      </c>
      <c r="BN717" s="35">
        <v>109.5</v>
      </c>
      <c r="BO717" s="35">
        <v>108.1</v>
      </c>
      <c r="BP717" s="35">
        <v>107.7</v>
      </c>
      <c r="BQ717" s="35">
        <v>107.7</v>
      </c>
      <c r="BR717" s="35">
        <v>107.7</v>
      </c>
      <c r="BS717" s="35">
        <v>107.7</v>
      </c>
      <c r="BT717" s="35">
        <v>107.7</v>
      </c>
      <c r="BU717" s="35">
        <v>107.7</v>
      </c>
      <c r="BV717" s="35">
        <v>107.7</v>
      </c>
      <c r="BW717" s="35">
        <v>107.9</v>
      </c>
      <c r="BX717" s="35">
        <v>108.7</v>
      </c>
      <c r="BY717" s="35">
        <v>109.1</v>
      </c>
      <c r="BZ717" s="35">
        <v>109.2</v>
      </c>
      <c r="CA717" s="35">
        <v>109.2</v>
      </c>
      <c r="CB717" s="35">
        <v>109.2</v>
      </c>
      <c r="CC717" s="35">
        <v>109.2</v>
      </c>
      <c r="CD717" s="35">
        <v>109.2</v>
      </c>
      <c r="CE717" s="35">
        <v>109</v>
      </c>
      <c r="CF717" s="35">
        <v>108.9</v>
      </c>
      <c r="CG717" s="35">
        <v>108.9</v>
      </c>
      <c r="CH717" s="35">
        <v>108.9</v>
      </c>
      <c r="CI717" s="35">
        <v>108.9</v>
      </c>
      <c r="CJ717" s="35">
        <v>108.9</v>
      </c>
      <c r="CK717" s="35">
        <v>108.9</v>
      </c>
      <c r="CL717" s="35">
        <v>109.6</v>
      </c>
    </row>
    <row r="718" spans="1:90">
      <c r="A718" s="43" t="s">
        <v>1463</v>
      </c>
      <c r="B718" s="43" t="s">
        <v>1464</v>
      </c>
      <c r="C718" s="34">
        <v>0.12073</v>
      </c>
      <c r="D718" s="35">
        <v>102</v>
      </c>
      <c r="E718" s="35">
        <v>102</v>
      </c>
      <c r="F718" s="35">
        <v>102</v>
      </c>
      <c r="G718" s="35">
        <v>102.1</v>
      </c>
      <c r="H718" s="35">
        <v>102.1</v>
      </c>
      <c r="I718" s="35">
        <v>102.5</v>
      </c>
      <c r="J718" s="35">
        <v>102.5</v>
      </c>
      <c r="K718" s="35">
        <v>102.8</v>
      </c>
      <c r="L718" s="35">
        <v>102.8</v>
      </c>
      <c r="M718" s="35">
        <v>102.8</v>
      </c>
      <c r="N718" s="35">
        <v>102.8</v>
      </c>
      <c r="O718" s="35">
        <v>102.8</v>
      </c>
      <c r="P718" s="35">
        <v>102.9</v>
      </c>
      <c r="Q718" s="35">
        <v>102.9</v>
      </c>
      <c r="R718" s="35">
        <v>103.3</v>
      </c>
      <c r="S718" s="35">
        <v>105.6</v>
      </c>
      <c r="T718" s="35">
        <v>105.9</v>
      </c>
      <c r="U718" s="35">
        <v>107.3</v>
      </c>
      <c r="V718" s="35">
        <v>107.9</v>
      </c>
      <c r="W718" s="35">
        <v>107.9</v>
      </c>
      <c r="X718" s="35">
        <v>109.4</v>
      </c>
      <c r="Y718" s="35">
        <v>109.8</v>
      </c>
      <c r="Z718" s="35">
        <v>110.9</v>
      </c>
      <c r="AA718" s="35">
        <v>110.9</v>
      </c>
      <c r="AB718" s="35">
        <v>115.5</v>
      </c>
      <c r="AC718" s="35">
        <v>116.2</v>
      </c>
      <c r="AD718" s="35">
        <v>116.2</v>
      </c>
      <c r="AE718" s="35">
        <v>113.2</v>
      </c>
      <c r="AF718" s="35">
        <v>116.5</v>
      </c>
      <c r="AG718" s="35">
        <v>118.4</v>
      </c>
      <c r="AH718" s="35">
        <v>119</v>
      </c>
      <c r="AI718" s="35">
        <v>120.3</v>
      </c>
      <c r="AJ718" s="35">
        <v>121.9</v>
      </c>
      <c r="AK718" s="35">
        <v>121.2</v>
      </c>
      <c r="AL718" s="35">
        <v>123.4</v>
      </c>
      <c r="AM718" s="35">
        <v>124.2</v>
      </c>
      <c r="AN718" s="35">
        <v>129.1</v>
      </c>
      <c r="AO718" s="35">
        <v>129.1</v>
      </c>
      <c r="AP718" s="35">
        <v>130</v>
      </c>
      <c r="AQ718" s="35">
        <v>136.5</v>
      </c>
      <c r="AR718" s="35">
        <v>136.19999999999999</v>
      </c>
      <c r="AS718" s="35">
        <v>135.19999999999999</v>
      </c>
      <c r="AT718" s="35">
        <v>135</v>
      </c>
      <c r="AU718" s="35">
        <v>134.4</v>
      </c>
      <c r="AV718" s="35">
        <v>132.69999999999999</v>
      </c>
      <c r="AW718" s="35">
        <v>132.69999999999999</v>
      </c>
      <c r="AX718" s="35">
        <v>135.6</v>
      </c>
      <c r="AY718" s="35">
        <v>135.6</v>
      </c>
      <c r="AZ718" s="35">
        <v>129.9</v>
      </c>
      <c r="BA718" s="35">
        <v>129.6</v>
      </c>
      <c r="BB718" s="35">
        <v>128.30000000000001</v>
      </c>
      <c r="BC718" s="35">
        <v>125.3</v>
      </c>
      <c r="BD718" s="35">
        <v>124.6</v>
      </c>
      <c r="BE718" s="35">
        <v>124.6</v>
      </c>
      <c r="BF718" s="35">
        <v>124.6</v>
      </c>
      <c r="BG718" s="35">
        <v>124.6</v>
      </c>
      <c r="BH718" s="35">
        <v>124.6</v>
      </c>
      <c r="BI718" s="35">
        <v>125.1</v>
      </c>
      <c r="BJ718" s="35">
        <v>125.5</v>
      </c>
      <c r="BK718" s="35">
        <v>125.5</v>
      </c>
      <c r="BL718" s="35">
        <v>125.5</v>
      </c>
      <c r="BM718" s="35">
        <v>127.4</v>
      </c>
      <c r="BN718" s="35">
        <v>127.6</v>
      </c>
      <c r="BO718" s="35">
        <v>122.1</v>
      </c>
      <c r="BP718" s="35">
        <v>122.1</v>
      </c>
      <c r="BQ718" s="35">
        <v>122.1</v>
      </c>
      <c r="BR718" s="35">
        <v>125.9</v>
      </c>
      <c r="BS718" s="35">
        <v>128.4</v>
      </c>
      <c r="BT718" s="35">
        <v>128.4</v>
      </c>
      <c r="BU718" s="35">
        <v>128.4</v>
      </c>
      <c r="BV718" s="35">
        <v>128.4</v>
      </c>
      <c r="BW718" s="35">
        <v>130.4</v>
      </c>
      <c r="BX718" s="35">
        <v>131.19999999999999</v>
      </c>
      <c r="BY718" s="35">
        <v>131.5</v>
      </c>
      <c r="BZ718" s="35">
        <v>132.4</v>
      </c>
      <c r="CA718" s="35">
        <v>133.80000000000001</v>
      </c>
      <c r="CB718" s="35">
        <v>137</v>
      </c>
      <c r="CC718" s="35">
        <v>136.1</v>
      </c>
      <c r="CD718" s="35">
        <v>133.1</v>
      </c>
      <c r="CE718" s="35">
        <v>133.1</v>
      </c>
      <c r="CF718" s="35">
        <v>133.1</v>
      </c>
      <c r="CG718" s="35">
        <v>132.80000000000001</v>
      </c>
      <c r="CH718" s="35">
        <v>132.80000000000001</v>
      </c>
      <c r="CI718" s="35">
        <v>132.80000000000001</v>
      </c>
      <c r="CJ718" s="35">
        <v>132.80000000000001</v>
      </c>
      <c r="CK718" s="35">
        <v>132.80000000000001</v>
      </c>
      <c r="CL718" s="35">
        <v>133.5</v>
      </c>
    </row>
    <row r="719" spans="1:90">
      <c r="A719" s="43" t="s">
        <v>1465</v>
      </c>
      <c r="B719" s="43" t="s">
        <v>1466</v>
      </c>
      <c r="C719" s="34">
        <v>6.9860000000000005E-2</v>
      </c>
      <c r="D719" s="35">
        <v>100</v>
      </c>
      <c r="E719" s="35">
        <v>100</v>
      </c>
      <c r="F719" s="35">
        <v>100</v>
      </c>
      <c r="G719" s="35">
        <v>100</v>
      </c>
      <c r="H719" s="35">
        <v>101</v>
      </c>
      <c r="I719" s="35">
        <v>102.2</v>
      </c>
      <c r="J719" s="35">
        <v>102.2</v>
      </c>
      <c r="K719" s="35">
        <v>102.2</v>
      </c>
      <c r="L719" s="35">
        <v>102.2</v>
      </c>
      <c r="M719" s="35">
        <v>102.3</v>
      </c>
      <c r="N719" s="35">
        <v>103</v>
      </c>
      <c r="O719" s="35">
        <v>103.7</v>
      </c>
      <c r="P719" s="35">
        <v>103.8</v>
      </c>
      <c r="Q719" s="35">
        <v>105.1</v>
      </c>
      <c r="R719" s="35">
        <v>106.8</v>
      </c>
      <c r="S719" s="35">
        <v>118</v>
      </c>
      <c r="T719" s="35">
        <v>118</v>
      </c>
      <c r="U719" s="35">
        <v>120</v>
      </c>
      <c r="V719" s="35">
        <v>129.5</v>
      </c>
      <c r="W719" s="35">
        <v>130.9</v>
      </c>
      <c r="X719" s="35">
        <v>130.9</v>
      </c>
      <c r="Y719" s="35">
        <v>131.6</v>
      </c>
      <c r="Z719" s="35">
        <v>131.6</v>
      </c>
      <c r="AA719" s="35">
        <v>132.30000000000001</v>
      </c>
      <c r="AB719" s="35">
        <v>129.1</v>
      </c>
      <c r="AC719" s="35">
        <v>129.9</v>
      </c>
      <c r="AD719" s="35">
        <v>128.9</v>
      </c>
      <c r="AE719" s="35">
        <v>129.19999999999999</v>
      </c>
      <c r="AF719" s="35">
        <v>129.19999999999999</v>
      </c>
      <c r="AG719" s="35">
        <v>129.19999999999999</v>
      </c>
      <c r="AH719" s="35">
        <v>131.9</v>
      </c>
      <c r="AI719" s="35">
        <v>131.9</v>
      </c>
      <c r="AJ719" s="35">
        <v>131.9</v>
      </c>
      <c r="AK719" s="35">
        <v>130</v>
      </c>
      <c r="AL719" s="35">
        <v>126.9</v>
      </c>
      <c r="AM719" s="35">
        <v>126.9</v>
      </c>
      <c r="AN719" s="35">
        <v>126.7</v>
      </c>
      <c r="AO719" s="35">
        <v>126.7</v>
      </c>
      <c r="AP719" s="35">
        <v>126.7</v>
      </c>
      <c r="AQ719" s="35">
        <v>126.7</v>
      </c>
      <c r="AR719" s="35">
        <v>126.7</v>
      </c>
      <c r="AS719" s="35">
        <v>126</v>
      </c>
      <c r="AT719" s="35">
        <v>126</v>
      </c>
      <c r="AU719" s="35">
        <v>126</v>
      </c>
      <c r="AV719" s="35">
        <v>126</v>
      </c>
      <c r="AW719" s="35">
        <v>130.30000000000001</v>
      </c>
      <c r="AX719" s="35">
        <v>130</v>
      </c>
      <c r="AY719" s="35">
        <v>130</v>
      </c>
      <c r="AZ719" s="35">
        <v>134.69999999999999</v>
      </c>
      <c r="BA719" s="35">
        <v>134.69999999999999</v>
      </c>
      <c r="BB719" s="35">
        <v>134.69999999999999</v>
      </c>
      <c r="BC719" s="35">
        <v>134.69999999999999</v>
      </c>
      <c r="BD719" s="35">
        <v>134.69999999999999</v>
      </c>
      <c r="BE719" s="35">
        <v>134.69999999999999</v>
      </c>
      <c r="BF719" s="35">
        <v>134.69999999999999</v>
      </c>
      <c r="BG719" s="35">
        <v>134.69999999999999</v>
      </c>
      <c r="BH719" s="35">
        <v>132.5</v>
      </c>
      <c r="BI719" s="35">
        <v>132.5</v>
      </c>
      <c r="BJ719" s="35">
        <v>132.5</v>
      </c>
      <c r="BK719" s="35">
        <v>123.5</v>
      </c>
      <c r="BL719" s="35">
        <v>123.5</v>
      </c>
      <c r="BM719" s="35">
        <v>123.5</v>
      </c>
      <c r="BN719" s="35">
        <v>123.5</v>
      </c>
      <c r="BO719" s="35">
        <v>127.6</v>
      </c>
      <c r="BP719" s="35">
        <v>126.8</v>
      </c>
      <c r="BQ719" s="35">
        <v>126.8</v>
      </c>
      <c r="BR719" s="35">
        <v>126.8</v>
      </c>
      <c r="BS719" s="35">
        <v>126.8</v>
      </c>
      <c r="BT719" s="35">
        <v>125.2</v>
      </c>
      <c r="BU719" s="35">
        <v>124.7</v>
      </c>
      <c r="BV719" s="35">
        <v>127.2</v>
      </c>
      <c r="BW719" s="35">
        <v>127.2</v>
      </c>
      <c r="BX719" s="35">
        <v>127</v>
      </c>
      <c r="BY719" s="35">
        <v>113.8</v>
      </c>
      <c r="BZ719" s="35">
        <v>115.1</v>
      </c>
      <c r="CA719" s="35">
        <v>116</v>
      </c>
      <c r="CB719" s="35">
        <v>116.2</v>
      </c>
      <c r="CC719" s="35">
        <v>116.4</v>
      </c>
      <c r="CD719" s="35">
        <v>116.6</v>
      </c>
      <c r="CE719" s="35">
        <v>116.6</v>
      </c>
      <c r="CF719" s="35">
        <v>116.7</v>
      </c>
      <c r="CG719" s="35">
        <v>116.4</v>
      </c>
      <c r="CH719" s="35">
        <v>116.4</v>
      </c>
      <c r="CI719" s="35">
        <v>116.4</v>
      </c>
      <c r="CJ719" s="35">
        <v>115.8</v>
      </c>
      <c r="CK719" s="35">
        <v>116</v>
      </c>
      <c r="CL719" s="35">
        <v>115</v>
      </c>
    </row>
    <row r="720" spans="1:90">
      <c r="A720" s="43" t="s">
        <v>1467</v>
      </c>
      <c r="B720" s="43" t="s">
        <v>1468</v>
      </c>
      <c r="C720" s="34">
        <v>1.7049999999999999E-2</v>
      </c>
      <c r="D720" s="35">
        <v>100.7</v>
      </c>
      <c r="E720" s="35">
        <v>100.7</v>
      </c>
      <c r="F720" s="35">
        <v>100.7</v>
      </c>
      <c r="G720" s="35">
        <v>98.4</v>
      </c>
      <c r="H720" s="35">
        <v>98.4</v>
      </c>
      <c r="I720" s="35">
        <v>98.4</v>
      </c>
      <c r="J720" s="35">
        <v>98.4</v>
      </c>
      <c r="K720" s="35">
        <v>98.4</v>
      </c>
      <c r="L720" s="35">
        <v>98.4</v>
      </c>
      <c r="M720" s="35">
        <v>98.4</v>
      </c>
      <c r="N720" s="35">
        <v>101.1</v>
      </c>
      <c r="O720" s="35">
        <v>101.1</v>
      </c>
      <c r="P720" s="35">
        <v>101.1</v>
      </c>
      <c r="Q720" s="35">
        <v>101.1</v>
      </c>
      <c r="R720" s="35">
        <v>101.1</v>
      </c>
      <c r="S720" s="35">
        <v>101.6</v>
      </c>
      <c r="T720" s="35">
        <v>101.6</v>
      </c>
      <c r="U720" s="35">
        <v>100.4</v>
      </c>
      <c r="V720" s="35">
        <v>96.9</v>
      </c>
      <c r="W720" s="35">
        <v>96.9</v>
      </c>
      <c r="X720" s="35">
        <v>96.9</v>
      </c>
      <c r="Y720" s="35">
        <v>96.9</v>
      </c>
      <c r="Z720" s="35">
        <v>96.9</v>
      </c>
      <c r="AA720" s="35">
        <v>96.9</v>
      </c>
      <c r="AB720" s="35">
        <v>96.9</v>
      </c>
      <c r="AC720" s="35">
        <v>96.9</v>
      </c>
      <c r="AD720" s="35">
        <v>96.9</v>
      </c>
      <c r="AE720" s="35">
        <v>101.1</v>
      </c>
      <c r="AF720" s="35">
        <v>110.2</v>
      </c>
      <c r="AG720" s="35">
        <v>110.2</v>
      </c>
      <c r="AH720" s="35">
        <v>110.2</v>
      </c>
      <c r="AI720" s="35">
        <v>110.2</v>
      </c>
      <c r="AJ720" s="35">
        <v>110.2</v>
      </c>
      <c r="AK720" s="35">
        <v>110.2</v>
      </c>
      <c r="AL720" s="35">
        <v>110.2</v>
      </c>
      <c r="AM720" s="35">
        <v>110.2</v>
      </c>
      <c r="AN720" s="35">
        <v>110.2</v>
      </c>
      <c r="AO720" s="35">
        <v>110.2</v>
      </c>
      <c r="AP720" s="35">
        <v>110.2</v>
      </c>
      <c r="AQ720" s="35">
        <v>111.2</v>
      </c>
      <c r="AR720" s="35">
        <v>111.2</v>
      </c>
      <c r="AS720" s="35">
        <v>111.2</v>
      </c>
      <c r="AT720" s="35">
        <v>110.6</v>
      </c>
      <c r="AU720" s="35">
        <v>108.7</v>
      </c>
      <c r="AV720" s="35">
        <v>108.7</v>
      </c>
      <c r="AW720" s="35">
        <v>108.7</v>
      </c>
      <c r="AX720" s="35">
        <v>108.7</v>
      </c>
      <c r="AY720" s="35">
        <v>108.7</v>
      </c>
      <c r="AZ720" s="35">
        <v>113.8</v>
      </c>
      <c r="BA720" s="35">
        <v>113.8</v>
      </c>
      <c r="BB720" s="35">
        <v>113.8</v>
      </c>
      <c r="BC720" s="35">
        <v>113.8</v>
      </c>
      <c r="BD720" s="35">
        <v>109</v>
      </c>
      <c r="BE720" s="35">
        <v>109.2</v>
      </c>
      <c r="BF720" s="35">
        <v>109.2</v>
      </c>
      <c r="BG720" s="35">
        <v>109.2</v>
      </c>
      <c r="BH720" s="35">
        <v>109.2</v>
      </c>
      <c r="BI720" s="35">
        <v>110.2</v>
      </c>
      <c r="BJ720" s="35">
        <v>109.2</v>
      </c>
      <c r="BK720" s="35">
        <v>109.2</v>
      </c>
      <c r="BL720" s="35">
        <v>109.2</v>
      </c>
      <c r="BM720" s="35">
        <v>109.2</v>
      </c>
      <c r="BN720" s="35">
        <v>117.1</v>
      </c>
      <c r="BO720" s="35">
        <v>122.6</v>
      </c>
      <c r="BP720" s="35">
        <v>122.6</v>
      </c>
      <c r="BQ720" s="35">
        <v>122.6</v>
      </c>
      <c r="BR720" s="35">
        <v>122.6</v>
      </c>
      <c r="BS720" s="35">
        <v>122.6</v>
      </c>
      <c r="BT720" s="35">
        <v>122.6</v>
      </c>
      <c r="BU720" s="35">
        <v>122.6</v>
      </c>
      <c r="BV720" s="35">
        <v>122.6</v>
      </c>
      <c r="BW720" s="35">
        <v>122.6</v>
      </c>
      <c r="BX720" s="35">
        <v>122.6</v>
      </c>
      <c r="BY720" s="35">
        <v>122.6</v>
      </c>
      <c r="BZ720" s="35">
        <v>122.6</v>
      </c>
      <c r="CA720" s="35">
        <v>125.7</v>
      </c>
      <c r="CB720" s="35">
        <v>126.5</v>
      </c>
      <c r="CC720" s="35">
        <v>126.5</v>
      </c>
      <c r="CD720" s="35">
        <v>128.19999999999999</v>
      </c>
      <c r="CE720" s="35">
        <v>128.19999999999999</v>
      </c>
      <c r="CF720" s="35">
        <v>128.19999999999999</v>
      </c>
      <c r="CG720" s="35">
        <v>128.19999999999999</v>
      </c>
      <c r="CH720" s="35">
        <v>128.19999999999999</v>
      </c>
      <c r="CI720" s="35">
        <v>128.19999999999999</v>
      </c>
      <c r="CJ720" s="35">
        <v>139.30000000000001</v>
      </c>
      <c r="CK720" s="35">
        <v>141.5</v>
      </c>
      <c r="CL720" s="35">
        <v>141.5</v>
      </c>
    </row>
    <row r="721" spans="1:90">
      <c r="A721" s="43" t="s">
        <v>1469</v>
      </c>
      <c r="B721" s="43" t="s">
        <v>1470</v>
      </c>
      <c r="C721" s="34">
        <v>0.10600999999999999</v>
      </c>
      <c r="D721" s="35">
        <v>100.3</v>
      </c>
      <c r="E721" s="35">
        <v>101.9</v>
      </c>
      <c r="F721" s="35">
        <v>102.6</v>
      </c>
      <c r="G721" s="35">
        <v>105.9</v>
      </c>
      <c r="H721" s="35">
        <v>105.9</v>
      </c>
      <c r="I721" s="35">
        <v>105.9</v>
      </c>
      <c r="J721" s="35">
        <v>105.9</v>
      </c>
      <c r="K721" s="35">
        <v>105.9</v>
      </c>
      <c r="L721" s="35">
        <v>105.9</v>
      </c>
      <c r="M721" s="35">
        <v>106.3</v>
      </c>
      <c r="N721" s="35">
        <v>106.3</v>
      </c>
      <c r="O721" s="35">
        <v>106.3</v>
      </c>
      <c r="P721" s="35">
        <v>110.7</v>
      </c>
      <c r="Q721" s="35">
        <v>110.7</v>
      </c>
      <c r="R721" s="35">
        <v>110.7</v>
      </c>
      <c r="S721" s="35">
        <v>114.4</v>
      </c>
      <c r="T721" s="35">
        <v>114.4</v>
      </c>
      <c r="U721" s="35">
        <v>114.4</v>
      </c>
      <c r="V721" s="35">
        <v>114.7</v>
      </c>
      <c r="W721" s="35">
        <v>114.6</v>
      </c>
      <c r="X721" s="35">
        <v>114.6</v>
      </c>
      <c r="Y721" s="35">
        <v>114.8</v>
      </c>
      <c r="Z721" s="35">
        <v>114.8</v>
      </c>
      <c r="AA721" s="35">
        <v>114.9</v>
      </c>
      <c r="AB721" s="35">
        <v>116.2</v>
      </c>
      <c r="AC721" s="35">
        <v>116.2</v>
      </c>
      <c r="AD721" s="35">
        <v>116.2</v>
      </c>
      <c r="AE721" s="35">
        <v>111.8</v>
      </c>
      <c r="AF721" s="35">
        <v>111.8</v>
      </c>
      <c r="AG721" s="35">
        <v>111.9</v>
      </c>
      <c r="AH721" s="35">
        <v>111.9</v>
      </c>
      <c r="AI721" s="35">
        <v>111.9</v>
      </c>
      <c r="AJ721" s="35">
        <v>111.9</v>
      </c>
      <c r="AK721" s="35">
        <v>111.6</v>
      </c>
      <c r="AL721" s="35">
        <v>111.6</v>
      </c>
      <c r="AM721" s="35">
        <v>111.3</v>
      </c>
      <c r="AN721" s="35">
        <v>111.9</v>
      </c>
      <c r="AO721" s="35">
        <v>113.5</v>
      </c>
      <c r="AP721" s="35">
        <v>113.3</v>
      </c>
      <c r="AQ721" s="35">
        <v>112.3</v>
      </c>
      <c r="AR721" s="35">
        <v>109.6</v>
      </c>
      <c r="AS721" s="35">
        <v>108.9</v>
      </c>
      <c r="AT721" s="35">
        <v>111</v>
      </c>
      <c r="AU721" s="35">
        <v>111</v>
      </c>
      <c r="AV721" s="35">
        <v>111</v>
      </c>
      <c r="AW721" s="35">
        <v>111</v>
      </c>
      <c r="AX721" s="35">
        <v>111</v>
      </c>
      <c r="AY721" s="35">
        <v>111</v>
      </c>
      <c r="AZ721" s="35">
        <v>111</v>
      </c>
      <c r="BA721" s="35">
        <v>111</v>
      </c>
      <c r="BB721" s="35">
        <v>111</v>
      </c>
      <c r="BC721" s="35">
        <v>112.8</v>
      </c>
      <c r="BD721" s="35">
        <v>112.8</v>
      </c>
      <c r="BE721" s="35">
        <v>112.8</v>
      </c>
      <c r="BF721" s="35">
        <v>112.8</v>
      </c>
      <c r="BG721" s="35">
        <v>112.8</v>
      </c>
      <c r="BH721" s="35">
        <v>112.8</v>
      </c>
      <c r="BI721" s="35">
        <v>112.8</v>
      </c>
      <c r="BJ721" s="35">
        <v>113.8</v>
      </c>
      <c r="BK721" s="35">
        <v>114.8</v>
      </c>
      <c r="BL721" s="35">
        <v>115.5</v>
      </c>
      <c r="BM721" s="35">
        <v>116.1</v>
      </c>
      <c r="BN721" s="35">
        <v>115.2</v>
      </c>
      <c r="BO721" s="35">
        <v>115.9</v>
      </c>
      <c r="BP721" s="35">
        <v>116.2</v>
      </c>
      <c r="BQ721" s="35">
        <v>116.2</v>
      </c>
      <c r="BR721" s="35">
        <v>116.2</v>
      </c>
      <c r="BS721" s="35">
        <v>116.2</v>
      </c>
      <c r="BT721" s="35">
        <v>116.2</v>
      </c>
      <c r="BU721" s="35">
        <v>116.2</v>
      </c>
      <c r="BV721" s="35">
        <v>116.2</v>
      </c>
      <c r="BW721" s="35">
        <v>116.1</v>
      </c>
      <c r="BX721" s="35">
        <v>116.4</v>
      </c>
      <c r="BY721" s="35">
        <v>116.6</v>
      </c>
      <c r="BZ721" s="35">
        <v>115.4</v>
      </c>
      <c r="CA721" s="35">
        <v>115.4</v>
      </c>
      <c r="CB721" s="35">
        <v>115.5</v>
      </c>
      <c r="CC721" s="35">
        <v>115.5</v>
      </c>
      <c r="CD721" s="35">
        <v>115.5</v>
      </c>
      <c r="CE721" s="35">
        <v>115.8</v>
      </c>
      <c r="CF721" s="35">
        <v>115.8</v>
      </c>
      <c r="CG721" s="35">
        <v>115.8</v>
      </c>
      <c r="CH721" s="35">
        <v>115.8</v>
      </c>
      <c r="CI721" s="35">
        <v>116.3</v>
      </c>
      <c r="CJ721" s="35">
        <v>116.3</v>
      </c>
      <c r="CK721" s="35">
        <v>116.3</v>
      </c>
      <c r="CL721" s="35">
        <v>114.8</v>
      </c>
    </row>
    <row r="722" spans="1:90">
      <c r="A722" s="43" t="s">
        <v>1471</v>
      </c>
      <c r="B722" s="43" t="s">
        <v>1472</v>
      </c>
      <c r="C722" s="34">
        <v>1.0627800000000001</v>
      </c>
      <c r="D722" s="35">
        <v>102.2</v>
      </c>
      <c r="E722" s="35">
        <v>102.5</v>
      </c>
      <c r="F722" s="35">
        <v>103.5</v>
      </c>
      <c r="G722" s="35">
        <v>105.2</v>
      </c>
      <c r="H722" s="35">
        <v>105.6</v>
      </c>
      <c r="I722" s="35">
        <v>105.9</v>
      </c>
      <c r="J722" s="35">
        <v>107.2</v>
      </c>
      <c r="K722" s="35">
        <v>107.2</v>
      </c>
      <c r="L722" s="35">
        <v>107.2</v>
      </c>
      <c r="M722" s="35">
        <v>107.9</v>
      </c>
      <c r="N722" s="35">
        <v>109</v>
      </c>
      <c r="O722" s="35">
        <v>109.4</v>
      </c>
      <c r="P722" s="35">
        <v>110.7</v>
      </c>
      <c r="Q722" s="35">
        <v>112.4</v>
      </c>
      <c r="R722" s="35">
        <v>113.4</v>
      </c>
      <c r="S722" s="35">
        <v>121.9</v>
      </c>
      <c r="T722" s="35">
        <v>124</v>
      </c>
      <c r="U722" s="35">
        <v>125.1</v>
      </c>
      <c r="V722" s="35">
        <v>126.7</v>
      </c>
      <c r="W722" s="35">
        <v>128</v>
      </c>
      <c r="X722" s="35">
        <v>128.4</v>
      </c>
      <c r="Y722" s="35">
        <v>128.6</v>
      </c>
      <c r="Z722" s="35">
        <v>128.6</v>
      </c>
      <c r="AA722" s="35">
        <v>129</v>
      </c>
      <c r="AB722" s="35">
        <v>127.4</v>
      </c>
      <c r="AC722" s="35">
        <v>130.80000000000001</v>
      </c>
      <c r="AD722" s="35">
        <v>131.69999999999999</v>
      </c>
      <c r="AE722" s="35">
        <v>133.80000000000001</v>
      </c>
      <c r="AF722" s="35">
        <v>133.30000000000001</v>
      </c>
      <c r="AG722" s="35">
        <v>133.5</v>
      </c>
      <c r="AH722" s="35">
        <v>133.1</v>
      </c>
      <c r="AI722" s="35">
        <v>133.30000000000001</v>
      </c>
      <c r="AJ722" s="35">
        <v>133.1</v>
      </c>
      <c r="AK722" s="35">
        <v>133.69999999999999</v>
      </c>
      <c r="AL722" s="35">
        <v>133.69999999999999</v>
      </c>
      <c r="AM722" s="35">
        <v>131.80000000000001</v>
      </c>
      <c r="AN722" s="35">
        <v>133.69999999999999</v>
      </c>
      <c r="AO722" s="35">
        <v>133.5</v>
      </c>
      <c r="AP722" s="35">
        <v>133.9</v>
      </c>
      <c r="AQ722" s="35">
        <v>134.5</v>
      </c>
      <c r="AR722" s="35">
        <v>135.1</v>
      </c>
      <c r="AS722" s="35">
        <v>135.80000000000001</v>
      </c>
      <c r="AT722" s="35">
        <v>135.6</v>
      </c>
      <c r="AU722" s="35">
        <v>135.9</v>
      </c>
      <c r="AV722" s="35">
        <v>135.80000000000001</v>
      </c>
      <c r="AW722" s="35">
        <v>135.6</v>
      </c>
      <c r="AX722" s="35">
        <v>135.69999999999999</v>
      </c>
      <c r="AY722" s="35">
        <v>135.19999999999999</v>
      </c>
      <c r="AZ722" s="35">
        <v>134.4</v>
      </c>
      <c r="BA722" s="35">
        <v>132.69999999999999</v>
      </c>
      <c r="BB722" s="35">
        <v>132.6</v>
      </c>
      <c r="BC722" s="35">
        <v>132.4</v>
      </c>
      <c r="BD722" s="35">
        <v>131.80000000000001</v>
      </c>
      <c r="BE722" s="35">
        <v>132.4</v>
      </c>
      <c r="BF722" s="35">
        <v>132.5</v>
      </c>
      <c r="BG722" s="35">
        <v>133</v>
      </c>
      <c r="BH722" s="35">
        <v>132.80000000000001</v>
      </c>
      <c r="BI722" s="35">
        <v>132</v>
      </c>
      <c r="BJ722" s="35">
        <v>132.5</v>
      </c>
      <c r="BK722" s="35">
        <v>132.6</v>
      </c>
      <c r="BL722" s="35">
        <v>135.5</v>
      </c>
      <c r="BM722" s="35">
        <v>131.5</v>
      </c>
      <c r="BN722" s="35">
        <v>131.9</v>
      </c>
      <c r="BO722" s="35">
        <v>131.80000000000001</v>
      </c>
      <c r="BP722" s="35">
        <v>131.9</v>
      </c>
      <c r="BQ722" s="35">
        <v>131.9</v>
      </c>
      <c r="BR722" s="35">
        <v>131.69999999999999</v>
      </c>
      <c r="BS722" s="35">
        <v>131.69999999999999</v>
      </c>
      <c r="BT722" s="35">
        <v>131.80000000000001</v>
      </c>
      <c r="BU722" s="35">
        <v>132.1</v>
      </c>
      <c r="BV722" s="35">
        <v>132.5</v>
      </c>
      <c r="BW722" s="35">
        <v>139.19999999999999</v>
      </c>
      <c r="BX722" s="35">
        <v>135</v>
      </c>
      <c r="BY722" s="35">
        <v>135.5</v>
      </c>
      <c r="BZ722" s="35">
        <v>136.69999999999999</v>
      </c>
      <c r="CA722" s="35">
        <v>137.1</v>
      </c>
      <c r="CB722" s="35">
        <v>135.80000000000001</v>
      </c>
      <c r="CC722" s="35">
        <v>136.80000000000001</v>
      </c>
      <c r="CD722" s="35">
        <v>137.30000000000001</v>
      </c>
      <c r="CE722" s="35">
        <v>137.6</v>
      </c>
      <c r="CF722" s="35">
        <v>137.30000000000001</v>
      </c>
      <c r="CG722" s="35">
        <v>138.30000000000001</v>
      </c>
      <c r="CH722" s="35">
        <v>138.5</v>
      </c>
      <c r="CI722" s="35">
        <v>138.69999999999999</v>
      </c>
      <c r="CJ722" s="35">
        <v>139.19999999999999</v>
      </c>
      <c r="CK722" s="35">
        <v>139.69999999999999</v>
      </c>
      <c r="CL722" s="35">
        <v>140</v>
      </c>
    </row>
    <row r="723" spans="1:90">
      <c r="A723" s="43" t="s">
        <v>1473</v>
      </c>
      <c r="B723" s="43" t="s">
        <v>1474</v>
      </c>
      <c r="C723" s="34">
        <v>0.15495999999999999</v>
      </c>
      <c r="D723" s="35">
        <v>101.8</v>
      </c>
      <c r="E723" s="35">
        <v>101.8</v>
      </c>
      <c r="F723" s="35">
        <v>101.5</v>
      </c>
      <c r="G723" s="35">
        <v>111.5</v>
      </c>
      <c r="H723" s="35">
        <v>111.5</v>
      </c>
      <c r="I723" s="35">
        <v>111.5</v>
      </c>
      <c r="J723" s="35">
        <v>111.5</v>
      </c>
      <c r="K723" s="35">
        <v>111.5</v>
      </c>
      <c r="L723" s="35">
        <v>111.5</v>
      </c>
      <c r="M723" s="35">
        <v>112.2</v>
      </c>
      <c r="N723" s="35">
        <v>112.5</v>
      </c>
      <c r="O723" s="35">
        <v>112</v>
      </c>
      <c r="P723" s="35">
        <v>113.8</v>
      </c>
      <c r="Q723" s="35">
        <v>113.8</v>
      </c>
      <c r="R723" s="35">
        <v>113.8</v>
      </c>
      <c r="S723" s="35">
        <v>131.80000000000001</v>
      </c>
      <c r="T723" s="35">
        <v>131.69999999999999</v>
      </c>
      <c r="U723" s="35">
        <v>136.5</v>
      </c>
      <c r="V723" s="35">
        <v>137.6</v>
      </c>
      <c r="W723" s="35">
        <v>137.6</v>
      </c>
      <c r="X723" s="35">
        <v>137.6</v>
      </c>
      <c r="Y723" s="35">
        <v>137.6</v>
      </c>
      <c r="Z723" s="35">
        <v>137.6</v>
      </c>
      <c r="AA723" s="35">
        <v>138</v>
      </c>
      <c r="AB723" s="35">
        <v>138.9</v>
      </c>
      <c r="AC723" s="35">
        <v>140.5</v>
      </c>
      <c r="AD723" s="35">
        <v>142.5</v>
      </c>
      <c r="AE723" s="35">
        <v>143.4</v>
      </c>
      <c r="AF723" s="35">
        <v>143.19999999999999</v>
      </c>
      <c r="AG723" s="35">
        <v>143.19999999999999</v>
      </c>
      <c r="AH723" s="35">
        <v>143.19999999999999</v>
      </c>
      <c r="AI723" s="35">
        <v>143.19999999999999</v>
      </c>
      <c r="AJ723" s="35">
        <v>143.19999999999999</v>
      </c>
      <c r="AK723" s="35">
        <v>143.19999999999999</v>
      </c>
      <c r="AL723" s="35">
        <v>143.19999999999999</v>
      </c>
      <c r="AM723" s="35">
        <v>139.6</v>
      </c>
      <c r="AN723" s="35">
        <v>138.9</v>
      </c>
      <c r="AO723" s="35">
        <v>137.69999999999999</v>
      </c>
      <c r="AP723" s="35">
        <v>138.6</v>
      </c>
      <c r="AQ723" s="35">
        <v>140.1</v>
      </c>
      <c r="AR723" s="35">
        <v>140.9</v>
      </c>
      <c r="AS723" s="35">
        <v>140.69999999999999</v>
      </c>
      <c r="AT723" s="35">
        <v>138.80000000000001</v>
      </c>
      <c r="AU723" s="35">
        <v>138.69999999999999</v>
      </c>
      <c r="AV723" s="35">
        <v>138</v>
      </c>
      <c r="AW723" s="35">
        <v>137.6</v>
      </c>
      <c r="AX723" s="35">
        <v>139</v>
      </c>
      <c r="AY723" s="35">
        <v>138.30000000000001</v>
      </c>
      <c r="AZ723" s="35">
        <v>130.19999999999999</v>
      </c>
      <c r="BA723" s="35">
        <v>131.1</v>
      </c>
      <c r="BB723" s="35">
        <v>133.6</v>
      </c>
      <c r="BC723" s="35">
        <v>133.69999999999999</v>
      </c>
      <c r="BD723" s="35">
        <v>133.69999999999999</v>
      </c>
      <c r="BE723" s="35">
        <v>133.69999999999999</v>
      </c>
      <c r="BF723" s="35">
        <v>133.69999999999999</v>
      </c>
      <c r="BG723" s="35">
        <v>135.9</v>
      </c>
      <c r="BH723" s="35">
        <v>135.4</v>
      </c>
      <c r="BI723" s="35">
        <v>133.6</v>
      </c>
      <c r="BJ723" s="35">
        <v>138.9</v>
      </c>
      <c r="BK723" s="35">
        <v>139</v>
      </c>
      <c r="BL723" s="35">
        <v>140.1</v>
      </c>
      <c r="BM723" s="35">
        <v>138.30000000000001</v>
      </c>
      <c r="BN723" s="35">
        <v>143.69999999999999</v>
      </c>
      <c r="BO723" s="35">
        <v>144.6</v>
      </c>
      <c r="BP723" s="35">
        <v>144</v>
      </c>
      <c r="BQ723" s="35">
        <v>144.1</v>
      </c>
      <c r="BR723" s="35">
        <v>143.1</v>
      </c>
      <c r="BS723" s="35">
        <v>143.1</v>
      </c>
      <c r="BT723" s="35">
        <v>143.1</v>
      </c>
      <c r="BU723" s="35">
        <v>143.1</v>
      </c>
      <c r="BV723" s="35">
        <v>143.1</v>
      </c>
      <c r="BW723" s="35">
        <v>143.1</v>
      </c>
      <c r="BX723" s="35">
        <v>142.9</v>
      </c>
      <c r="BY723" s="35">
        <v>143.30000000000001</v>
      </c>
      <c r="BZ723" s="35">
        <v>147.6</v>
      </c>
      <c r="CA723" s="35">
        <v>149.6</v>
      </c>
      <c r="CB723" s="35">
        <v>149.30000000000001</v>
      </c>
      <c r="CC723" s="35">
        <v>153.6</v>
      </c>
      <c r="CD723" s="35">
        <v>153.6</v>
      </c>
      <c r="CE723" s="35">
        <v>153.6</v>
      </c>
      <c r="CF723" s="35">
        <v>153.6</v>
      </c>
      <c r="CG723" s="35">
        <v>153.6</v>
      </c>
      <c r="CH723" s="35">
        <v>153.80000000000001</v>
      </c>
      <c r="CI723" s="35">
        <v>153.80000000000001</v>
      </c>
      <c r="CJ723" s="35">
        <v>153.80000000000001</v>
      </c>
      <c r="CK723" s="35">
        <v>153.80000000000001</v>
      </c>
      <c r="CL723" s="35">
        <v>156</v>
      </c>
    </row>
    <row r="724" spans="1:90">
      <c r="A724" s="43" t="s">
        <v>1475</v>
      </c>
      <c r="B724" s="43" t="s">
        <v>1476</v>
      </c>
      <c r="C724" s="34">
        <v>5.2249999999999998E-2</v>
      </c>
      <c r="D724" s="35">
        <v>101.9</v>
      </c>
      <c r="E724" s="35">
        <v>104.8</v>
      </c>
      <c r="F724" s="35">
        <v>106.7</v>
      </c>
      <c r="G724" s="35">
        <v>107.6</v>
      </c>
      <c r="H724" s="35">
        <v>107.7</v>
      </c>
      <c r="I724" s="35">
        <v>109.8</v>
      </c>
      <c r="J724" s="35">
        <v>109</v>
      </c>
      <c r="K724" s="35">
        <v>110.2</v>
      </c>
      <c r="L724" s="35">
        <v>109.7</v>
      </c>
      <c r="M724" s="35">
        <v>110.6</v>
      </c>
      <c r="N724" s="35">
        <v>112.1</v>
      </c>
      <c r="O724" s="35">
        <v>112.2</v>
      </c>
      <c r="P724" s="35">
        <v>113.6</v>
      </c>
      <c r="Q724" s="35">
        <v>117.3</v>
      </c>
      <c r="R724" s="35">
        <v>116.7</v>
      </c>
      <c r="S724" s="35">
        <v>120.3</v>
      </c>
      <c r="T724" s="35">
        <v>119.5</v>
      </c>
      <c r="U724" s="35">
        <v>121.1</v>
      </c>
      <c r="V724" s="35">
        <v>120.6</v>
      </c>
      <c r="W724" s="35">
        <v>123.2</v>
      </c>
      <c r="X724" s="35">
        <v>123.8</v>
      </c>
      <c r="Y724" s="35">
        <v>123.2</v>
      </c>
      <c r="Z724" s="35">
        <v>126.9</v>
      </c>
      <c r="AA724" s="35">
        <v>123.3</v>
      </c>
      <c r="AB724" s="35">
        <v>127.8</v>
      </c>
      <c r="AC724" s="35">
        <v>130.1</v>
      </c>
      <c r="AD724" s="35">
        <v>132</v>
      </c>
      <c r="AE724" s="35">
        <v>133.4</v>
      </c>
      <c r="AF724" s="35">
        <v>133.80000000000001</v>
      </c>
      <c r="AG724" s="35">
        <v>132.80000000000001</v>
      </c>
      <c r="AH724" s="35">
        <v>133.19999999999999</v>
      </c>
      <c r="AI724" s="35">
        <v>135</v>
      </c>
      <c r="AJ724" s="35">
        <v>134.4</v>
      </c>
      <c r="AK724" s="35">
        <v>135</v>
      </c>
      <c r="AL724" s="35">
        <v>134.69999999999999</v>
      </c>
      <c r="AM724" s="35">
        <v>134.69999999999999</v>
      </c>
      <c r="AN724" s="35">
        <v>144.30000000000001</v>
      </c>
      <c r="AO724" s="35">
        <v>143.30000000000001</v>
      </c>
      <c r="AP724" s="35">
        <v>144.1</v>
      </c>
      <c r="AQ724" s="35">
        <v>143.1</v>
      </c>
      <c r="AR724" s="35">
        <v>143.4</v>
      </c>
      <c r="AS724" s="35">
        <v>143.19999999999999</v>
      </c>
      <c r="AT724" s="35">
        <v>143.80000000000001</v>
      </c>
      <c r="AU724" s="35">
        <v>143.80000000000001</v>
      </c>
      <c r="AV724" s="35">
        <v>143.80000000000001</v>
      </c>
      <c r="AW724" s="35">
        <v>143.80000000000001</v>
      </c>
      <c r="AX724" s="35">
        <v>143.9</v>
      </c>
      <c r="AY724" s="35">
        <v>143.5</v>
      </c>
      <c r="AZ724" s="35">
        <v>139.5</v>
      </c>
      <c r="BA724" s="35">
        <v>139.80000000000001</v>
      </c>
      <c r="BB724" s="35">
        <v>139.1</v>
      </c>
      <c r="BC724" s="35">
        <v>137.30000000000001</v>
      </c>
      <c r="BD724" s="35">
        <v>139.5</v>
      </c>
      <c r="BE724" s="35">
        <v>139.30000000000001</v>
      </c>
      <c r="BF724" s="35">
        <v>140.9</v>
      </c>
      <c r="BG724" s="35">
        <v>140.6</v>
      </c>
      <c r="BH724" s="35">
        <v>139.19999999999999</v>
      </c>
      <c r="BI724" s="35">
        <v>138</v>
      </c>
      <c r="BJ724" s="35">
        <v>139.6</v>
      </c>
      <c r="BK724" s="35">
        <v>138.9</v>
      </c>
      <c r="BL724" s="35">
        <v>136.9</v>
      </c>
      <c r="BM724" s="35">
        <v>137.80000000000001</v>
      </c>
      <c r="BN724" s="35">
        <v>137.69999999999999</v>
      </c>
      <c r="BO724" s="35">
        <v>139.9</v>
      </c>
      <c r="BP724" s="35">
        <v>140.4</v>
      </c>
      <c r="BQ724" s="35">
        <v>140.80000000000001</v>
      </c>
      <c r="BR724" s="35">
        <v>141</v>
      </c>
      <c r="BS724" s="35">
        <v>141.69999999999999</v>
      </c>
      <c r="BT724" s="35">
        <v>141.69999999999999</v>
      </c>
      <c r="BU724" s="35">
        <v>141.80000000000001</v>
      </c>
      <c r="BV724" s="35">
        <v>142</v>
      </c>
      <c r="BW724" s="35">
        <v>144</v>
      </c>
      <c r="BX724" s="35">
        <v>144.69999999999999</v>
      </c>
      <c r="BY724" s="35">
        <v>145.30000000000001</v>
      </c>
      <c r="BZ724" s="35">
        <v>146.19999999999999</v>
      </c>
      <c r="CA724" s="35">
        <v>144.4</v>
      </c>
      <c r="CB724" s="35">
        <v>143.1</v>
      </c>
      <c r="CC724" s="35">
        <v>143.69999999999999</v>
      </c>
      <c r="CD724" s="35">
        <v>145.6</v>
      </c>
      <c r="CE724" s="35">
        <v>145.80000000000001</v>
      </c>
      <c r="CF724" s="35">
        <v>146</v>
      </c>
      <c r="CG724" s="35">
        <v>146</v>
      </c>
      <c r="CH724" s="35">
        <v>146.5</v>
      </c>
      <c r="CI724" s="35">
        <v>146.4</v>
      </c>
      <c r="CJ724" s="35">
        <v>147.4</v>
      </c>
      <c r="CK724" s="35">
        <v>146.1</v>
      </c>
      <c r="CL724" s="35">
        <v>145.4</v>
      </c>
    </row>
    <row r="725" spans="1:90">
      <c r="A725" s="43" t="s">
        <v>1477</v>
      </c>
      <c r="B725" s="43" t="s">
        <v>1478</v>
      </c>
      <c r="C725" s="34">
        <v>3.755E-2</v>
      </c>
      <c r="D725" s="35">
        <v>100</v>
      </c>
      <c r="E725" s="35">
        <v>100</v>
      </c>
      <c r="F725" s="35">
        <v>100</v>
      </c>
      <c r="G725" s="35">
        <v>101.1</v>
      </c>
      <c r="H725" s="35">
        <v>101.3</v>
      </c>
      <c r="I725" s="35">
        <v>101.3</v>
      </c>
      <c r="J725" s="35">
        <v>101.3</v>
      </c>
      <c r="K725" s="35">
        <v>101.3</v>
      </c>
      <c r="L725" s="35">
        <v>101.1</v>
      </c>
      <c r="M725" s="35">
        <v>101.1</v>
      </c>
      <c r="N725" s="35">
        <v>101.1</v>
      </c>
      <c r="O725" s="35">
        <v>101.2</v>
      </c>
      <c r="P725" s="35">
        <v>101.5</v>
      </c>
      <c r="Q725" s="35">
        <v>101.5</v>
      </c>
      <c r="R725" s="35">
        <v>101</v>
      </c>
      <c r="S725" s="35">
        <v>102.6</v>
      </c>
      <c r="T725" s="35">
        <v>102.9</v>
      </c>
      <c r="U725" s="35">
        <v>103</v>
      </c>
      <c r="V725" s="35">
        <v>103</v>
      </c>
      <c r="W725" s="35">
        <v>103</v>
      </c>
      <c r="X725" s="35">
        <v>103.2</v>
      </c>
      <c r="Y725" s="35">
        <v>103.6</v>
      </c>
      <c r="Z725" s="35">
        <v>103.6</v>
      </c>
      <c r="AA725" s="35">
        <v>103.6</v>
      </c>
      <c r="AB725" s="35">
        <v>103.9</v>
      </c>
      <c r="AC725" s="35">
        <v>103.9</v>
      </c>
      <c r="AD725" s="35">
        <v>104</v>
      </c>
      <c r="AE725" s="35">
        <v>103.2</v>
      </c>
      <c r="AF725" s="35">
        <v>103.2</v>
      </c>
      <c r="AG725" s="35">
        <v>103.2</v>
      </c>
      <c r="AH725" s="35">
        <v>103.2</v>
      </c>
      <c r="AI725" s="35">
        <v>103.2</v>
      </c>
      <c r="AJ725" s="35">
        <v>103.2</v>
      </c>
      <c r="AK725" s="35">
        <v>103.3</v>
      </c>
      <c r="AL725" s="35">
        <v>103.1</v>
      </c>
      <c r="AM725" s="35">
        <v>103.1</v>
      </c>
      <c r="AN725" s="35">
        <v>103.7</v>
      </c>
      <c r="AO725" s="35">
        <v>103.7</v>
      </c>
      <c r="AP725" s="35">
        <v>103.8</v>
      </c>
      <c r="AQ725" s="35">
        <v>104.4</v>
      </c>
      <c r="AR725" s="35">
        <v>104.4</v>
      </c>
      <c r="AS725" s="35">
        <v>104.7</v>
      </c>
      <c r="AT725" s="35">
        <v>104.7</v>
      </c>
      <c r="AU725" s="35">
        <v>104.9</v>
      </c>
      <c r="AV725" s="35">
        <v>104.9</v>
      </c>
      <c r="AW725" s="35">
        <v>104.9</v>
      </c>
      <c r="AX725" s="35">
        <v>104.9</v>
      </c>
      <c r="AY725" s="35">
        <v>103.1</v>
      </c>
      <c r="AZ725" s="35">
        <v>102.6</v>
      </c>
      <c r="BA725" s="35">
        <v>102.6</v>
      </c>
      <c r="BB725" s="35">
        <v>102.7</v>
      </c>
      <c r="BC725" s="35">
        <v>106</v>
      </c>
      <c r="BD725" s="35">
        <v>105.9</v>
      </c>
      <c r="BE725" s="35">
        <v>105.9</v>
      </c>
      <c r="BF725" s="35">
        <v>105.9</v>
      </c>
      <c r="BG725" s="35">
        <v>105.9</v>
      </c>
      <c r="BH725" s="35">
        <v>105.5</v>
      </c>
      <c r="BI725" s="35">
        <v>105.5</v>
      </c>
      <c r="BJ725" s="35">
        <v>105.4</v>
      </c>
      <c r="BK725" s="35">
        <v>105.2</v>
      </c>
      <c r="BL725" s="35">
        <v>106.6</v>
      </c>
      <c r="BM725" s="35">
        <v>106.9</v>
      </c>
      <c r="BN725" s="35">
        <v>107</v>
      </c>
      <c r="BO725" s="35">
        <v>110.7</v>
      </c>
      <c r="BP725" s="35">
        <v>113.3</v>
      </c>
      <c r="BQ725" s="35">
        <v>114</v>
      </c>
      <c r="BR725" s="35">
        <v>114</v>
      </c>
      <c r="BS725" s="35">
        <v>114</v>
      </c>
      <c r="BT725" s="35">
        <v>114</v>
      </c>
      <c r="BU725" s="35">
        <v>114</v>
      </c>
      <c r="BV725" s="35">
        <v>114</v>
      </c>
      <c r="BW725" s="35">
        <v>114.3</v>
      </c>
      <c r="BX725" s="35">
        <v>114.4</v>
      </c>
      <c r="BY725" s="35">
        <v>114.8</v>
      </c>
      <c r="BZ725" s="35">
        <v>115.5</v>
      </c>
      <c r="CA725" s="35">
        <v>115</v>
      </c>
      <c r="CB725" s="35">
        <v>115</v>
      </c>
      <c r="CC725" s="35">
        <v>115.4</v>
      </c>
      <c r="CD725" s="35">
        <v>115.8</v>
      </c>
      <c r="CE725" s="35">
        <v>116.7</v>
      </c>
      <c r="CF725" s="35">
        <v>116.4</v>
      </c>
      <c r="CG725" s="35">
        <v>116.4</v>
      </c>
      <c r="CH725" s="35">
        <v>116.5</v>
      </c>
      <c r="CI725" s="35">
        <v>117.1</v>
      </c>
      <c r="CJ725" s="35">
        <v>117.1</v>
      </c>
      <c r="CK725" s="35">
        <v>117.3</v>
      </c>
      <c r="CL725" s="35">
        <v>117.2</v>
      </c>
    </row>
    <row r="726" spans="1:90">
      <c r="A726" s="43" t="s">
        <v>1479</v>
      </c>
      <c r="B726" s="43" t="s">
        <v>1480</v>
      </c>
      <c r="C726" s="34">
        <v>2.8989999999999998E-2</v>
      </c>
      <c r="D726" s="35">
        <v>100.9</v>
      </c>
      <c r="E726" s="35">
        <v>102.6</v>
      </c>
      <c r="F726" s="35">
        <v>104.1</v>
      </c>
      <c r="G726" s="35">
        <v>104.1</v>
      </c>
      <c r="H726" s="35">
        <v>104.1</v>
      </c>
      <c r="I726" s="35">
        <v>104.1</v>
      </c>
      <c r="J726" s="35">
        <v>104.1</v>
      </c>
      <c r="K726" s="35">
        <v>105.6</v>
      </c>
      <c r="L726" s="35">
        <v>105.6</v>
      </c>
      <c r="M726" s="35">
        <v>105.6</v>
      </c>
      <c r="N726" s="35">
        <v>114</v>
      </c>
      <c r="O726" s="35">
        <v>122.4</v>
      </c>
      <c r="P726" s="35">
        <v>122.4</v>
      </c>
      <c r="Q726" s="35">
        <v>122.4</v>
      </c>
      <c r="R726" s="35">
        <v>122.4</v>
      </c>
      <c r="S726" s="35">
        <v>123.4</v>
      </c>
      <c r="T726" s="35">
        <v>123.4</v>
      </c>
      <c r="U726" s="35">
        <v>123.4</v>
      </c>
      <c r="V726" s="35">
        <v>123.4</v>
      </c>
      <c r="W726" s="35">
        <v>123.4</v>
      </c>
      <c r="X726" s="35">
        <v>123.4</v>
      </c>
      <c r="Y726" s="35">
        <v>123.4</v>
      </c>
      <c r="Z726" s="35">
        <v>123.4</v>
      </c>
      <c r="AA726" s="35">
        <v>123.4</v>
      </c>
      <c r="AB726" s="35">
        <v>123.4</v>
      </c>
      <c r="AC726" s="35">
        <v>123.4</v>
      </c>
      <c r="AD726" s="35">
        <v>123.4</v>
      </c>
      <c r="AE726" s="35">
        <v>123.4</v>
      </c>
      <c r="AF726" s="35">
        <v>123.4</v>
      </c>
      <c r="AG726" s="35">
        <v>123.4</v>
      </c>
      <c r="AH726" s="35">
        <v>123.4</v>
      </c>
      <c r="AI726" s="35">
        <v>123.4</v>
      </c>
      <c r="AJ726" s="35">
        <v>123.4</v>
      </c>
      <c r="AK726" s="35">
        <v>123.4</v>
      </c>
      <c r="AL726" s="35">
        <v>123.4</v>
      </c>
      <c r="AM726" s="35">
        <v>123.4</v>
      </c>
      <c r="AN726" s="35">
        <v>123.4</v>
      </c>
      <c r="AO726" s="35">
        <v>123.4</v>
      </c>
      <c r="AP726" s="35">
        <v>123.4</v>
      </c>
      <c r="AQ726" s="35">
        <v>123.4</v>
      </c>
      <c r="AR726" s="35">
        <v>127.5</v>
      </c>
      <c r="AS726" s="35">
        <v>127.5</v>
      </c>
      <c r="AT726" s="35">
        <v>127.5</v>
      </c>
      <c r="AU726" s="35">
        <v>127.5</v>
      </c>
      <c r="AV726" s="35">
        <v>127.5</v>
      </c>
      <c r="AW726" s="35">
        <v>127.5</v>
      </c>
      <c r="AX726" s="35">
        <v>127.5</v>
      </c>
      <c r="AY726" s="35">
        <v>127.5</v>
      </c>
      <c r="AZ726" s="35">
        <v>135.30000000000001</v>
      </c>
      <c r="BA726" s="35">
        <v>135.30000000000001</v>
      </c>
      <c r="BB726" s="35">
        <v>135.30000000000001</v>
      </c>
      <c r="BC726" s="35">
        <v>135.30000000000001</v>
      </c>
      <c r="BD726" s="35">
        <v>135.30000000000001</v>
      </c>
      <c r="BE726" s="35">
        <v>137.1</v>
      </c>
      <c r="BF726" s="35">
        <v>137.1</v>
      </c>
      <c r="BG726" s="35">
        <v>137.1</v>
      </c>
      <c r="BH726" s="35">
        <v>137.1</v>
      </c>
      <c r="BI726" s="35">
        <v>137.9</v>
      </c>
      <c r="BJ726" s="35">
        <v>124.3</v>
      </c>
      <c r="BK726" s="35">
        <v>126.9</v>
      </c>
      <c r="BL726" s="35">
        <v>126.9</v>
      </c>
      <c r="BM726" s="35">
        <v>126.9</v>
      </c>
      <c r="BN726" s="35">
        <v>127.3</v>
      </c>
      <c r="BO726" s="35">
        <v>124.3</v>
      </c>
      <c r="BP726" s="35">
        <v>127.6</v>
      </c>
      <c r="BQ726" s="35">
        <v>127.6</v>
      </c>
      <c r="BR726" s="35">
        <v>127.6</v>
      </c>
      <c r="BS726" s="35">
        <v>127.6</v>
      </c>
      <c r="BT726" s="35">
        <v>127.6</v>
      </c>
      <c r="BU726" s="35">
        <v>127.6</v>
      </c>
      <c r="BV726" s="35">
        <v>127.6</v>
      </c>
      <c r="BW726" s="35">
        <v>127.6</v>
      </c>
      <c r="BX726" s="35">
        <v>127.6</v>
      </c>
      <c r="BY726" s="35">
        <v>127.7</v>
      </c>
      <c r="BZ726" s="35">
        <v>127.8</v>
      </c>
      <c r="CA726" s="35">
        <v>127.8</v>
      </c>
      <c r="CB726" s="35">
        <v>131.30000000000001</v>
      </c>
      <c r="CC726" s="35">
        <v>132.5</v>
      </c>
      <c r="CD726" s="35">
        <v>132.5</v>
      </c>
      <c r="CE726" s="35">
        <v>132.5</v>
      </c>
      <c r="CF726" s="35">
        <v>132.5</v>
      </c>
      <c r="CG726" s="35">
        <v>132.5</v>
      </c>
      <c r="CH726" s="35">
        <v>132.5</v>
      </c>
      <c r="CI726" s="35">
        <v>132.5</v>
      </c>
      <c r="CJ726" s="35">
        <v>132.5</v>
      </c>
      <c r="CK726" s="35">
        <v>132.5</v>
      </c>
      <c r="CL726" s="35">
        <v>132.9</v>
      </c>
    </row>
    <row r="727" spans="1:90">
      <c r="A727" s="43" t="s">
        <v>1481</v>
      </c>
      <c r="B727" s="43" t="s">
        <v>1482</v>
      </c>
      <c r="C727" s="34">
        <v>3.7440000000000001E-2</v>
      </c>
      <c r="D727" s="35">
        <v>100.4</v>
      </c>
      <c r="E727" s="35">
        <v>100.4</v>
      </c>
      <c r="F727" s="35">
        <v>100.4</v>
      </c>
      <c r="G727" s="35">
        <v>100.5</v>
      </c>
      <c r="H727" s="35">
        <v>100.5</v>
      </c>
      <c r="I727" s="35">
        <v>100.5</v>
      </c>
      <c r="J727" s="35">
        <v>100.4</v>
      </c>
      <c r="K727" s="35">
        <v>100.4</v>
      </c>
      <c r="L727" s="35">
        <v>100.4</v>
      </c>
      <c r="M727" s="35">
        <v>100.5</v>
      </c>
      <c r="N727" s="35">
        <v>100.5</v>
      </c>
      <c r="O727" s="35">
        <v>100.3</v>
      </c>
      <c r="P727" s="35">
        <v>100.5</v>
      </c>
      <c r="Q727" s="35">
        <v>100.5</v>
      </c>
      <c r="R727" s="35">
        <v>100.5</v>
      </c>
      <c r="S727" s="35">
        <v>99.5</v>
      </c>
      <c r="T727" s="35">
        <v>99.5</v>
      </c>
      <c r="U727" s="35">
        <v>99.5</v>
      </c>
      <c r="V727" s="35">
        <v>99.6</v>
      </c>
      <c r="W727" s="35">
        <v>99.6</v>
      </c>
      <c r="X727" s="35">
        <v>99.3</v>
      </c>
      <c r="Y727" s="35">
        <v>99.3</v>
      </c>
      <c r="Z727" s="35">
        <v>99.3</v>
      </c>
      <c r="AA727" s="35">
        <v>99.3</v>
      </c>
      <c r="AB727" s="35">
        <v>99.1</v>
      </c>
      <c r="AC727" s="35">
        <v>99.1</v>
      </c>
      <c r="AD727" s="35">
        <v>99.1</v>
      </c>
      <c r="AE727" s="35">
        <v>98.6</v>
      </c>
      <c r="AF727" s="35">
        <v>98.6</v>
      </c>
      <c r="AG727" s="35">
        <v>98.6</v>
      </c>
      <c r="AH727" s="35">
        <v>97.2</v>
      </c>
      <c r="AI727" s="35">
        <v>95.5</v>
      </c>
      <c r="AJ727" s="35">
        <v>95.5</v>
      </c>
      <c r="AK727" s="35">
        <v>95.6</v>
      </c>
      <c r="AL727" s="35">
        <v>95.6</v>
      </c>
      <c r="AM727" s="35">
        <v>95.6</v>
      </c>
      <c r="AN727" s="35">
        <v>95.6</v>
      </c>
      <c r="AO727" s="35">
        <v>95.6</v>
      </c>
      <c r="AP727" s="35">
        <v>95.6</v>
      </c>
      <c r="AQ727" s="35">
        <v>95.5</v>
      </c>
      <c r="AR727" s="35">
        <v>95.5</v>
      </c>
      <c r="AS727" s="35">
        <v>95.5</v>
      </c>
      <c r="AT727" s="35">
        <v>96.3</v>
      </c>
      <c r="AU727" s="35">
        <v>96.3</v>
      </c>
      <c r="AV727" s="35">
        <v>98</v>
      </c>
      <c r="AW727" s="35">
        <v>97.7</v>
      </c>
      <c r="AX727" s="35">
        <v>98.8</v>
      </c>
      <c r="AY727" s="35">
        <v>98.8</v>
      </c>
      <c r="AZ727" s="35">
        <v>100</v>
      </c>
      <c r="BA727" s="35">
        <v>99.3</v>
      </c>
      <c r="BB727" s="35">
        <v>93.4</v>
      </c>
      <c r="BC727" s="35">
        <v>96.7</v>
      </c>
      <c r="BD727" s="35">
        <v>96.7</v>
      </c>
      <c r="BE727" s="35">
        <v>96.7</v>
      </c>
      <c r="BF727" s="35">
        <v>96.4</v>
      </c>
      <c r="BG727" s="35">
        <v>96.4</v>
      </c>
      <c r="BH727" s="35">
        <v>96.4</v>
      </c>
      <c r="BI727" s="35">
        <v>99.2</v>
      </c>
      <c r="BJ727" s="35">
        <v>102.3</v>
      </c>
      <c r="BK727" s="35">
        <v>101.8</v>
      </c>
      <c r="BL727" s="35">
        <v>101.6</v>
      </c>
      <c r="BM727" s="35">
        <v>101.8</v>
      </c>
      <c r="BN727" s="35">
        <v>98.1</v>
      </c>
      <c r="BO727" s="35">
        <v>98.8</v>
      </c>
      <c r="BP727" s="35">
        <v>98</v>
      </c>
      <c r="BQ727" s="35">
        <v>97.7</v>
      </c>
      <c r="BR727" s="35">
        <v>96.8</v>
      </c>
      <c r="BS727" s="35">
        <v>94.4</v>
      </c>
      <c r="BT727" s="35">
        <v>93.3</v>
      </c>
      <c r="BU727" s="35">
        <v>93.3</v>
      </c>
      <c r="BV727" s="35">
        <v>93.3</v>
      </c>
      <c r="BW727" s="35">
        <v>93.2</v>
      </c>
      <c r="BX727" s="35">
        <v>93.1</v>
      </c>
      <c r="BY727" s="35">
        <v>93.2</v>
      </c>
      <c r="BZ727" s="35">
        <v>93.2</v>
      </c>
      <c r="CA727" s="35">
        <v>90.2</v>
      </c>
      <c r="CB727" s="35">
        <v>90.5</v>
      </c>
      <c r="CC727" s="35">
        <v>90.6</v>
      </c>
      <c r="CD727" s="35">
        <v>90.4</v>
      </c>
      <c r="CE727" s="35">
        <v>90.1</v>
      </c>
      <c r="CF727" s="35">
        <v>90.2</v>
      </c>
      <c r="CG727" s="35">
        <v>90.2</v>
      </c>
      <c r="CH727" s="35">
        <v>90.2</v>
      </c>
      <c r="CI727" s="35">
        <v>90.2</v>
      </c>
      <c r="CJ727" s="35">
        <v>90.4</v>
      </c>
      <c r="CK727" s="35">
        <v>90.8</v>
      </c>
      <c r="CL727" s="35">
        <v>90.9</v>
      </c>
    </row>
    <row r="728" spans="1:90">
      <c r="A728" s="43" t="s">
        <v>1483</v>
      </c>
      <c r="B728" s="43" t="s">
        <v>1484</v>
      </c>
      <c r="C728" s="34">
        <v>7.3770000000000002E-2</v>
      </c>
      <c r="D728" s="35">
        <v>102.7</v>
      </c>
      <c r="E728" s="35">
        <v>102.3</v>
      </c>
      <c r="F728" s="35">
        <v>102.3</v>
      </c>
      <c r="G728" s="35">
        <v>100.3</v>
      </c>
      <c r="H728" s="35">
        <v>103.4</v>
      </c>
      <c r="I728" s="35">
        <v>103.4</v>
      </c>
      <c r="J728" s="35">
        <v>103.4</v>
      </c>
      <c r="K728" s="35">
        <v>103.4</v>
      </c>
      <c r="L728" s="35">
        <v>103.8</v>
      </c>
      <c r="M728" s="35">
        <v>103.8</v>
      </c>
      <c r="N728" s="35">
        <v>103.8</v>
      </c>
      <c r="O728" s="35">
        <v>103.8</v>
      </c>
      <c r="P728" s="35">
        <v>103.8</v>
      </c>
      <c r="Q728" s="35">
        <v>103.8</v>
      </c>
      <c r="R728" s="35">
        <v>104.9</v>
      </c>
      <c r="S728" s="35">
        <v>113.4</v>
      </c>
      <c r="T728" s="35">
        <v>113.4</v>
      </c>
      <c r="U728" s="35">
        <v>113.8</v>
      </c>
      <c r="V728" s="35">
        <v>113.8</v>
      </c>
      <c r="W728" s="35">
        <v>114.6</v>
      </c>
      <c r="X728" s="35">
        <v>112.4</v>
      </c>
      <c r="Y728" s="35">
        <v>113.2</v>
      </c>
      <c r="Z728" s="35">
        <v>112.8</v>
      </c>
      <c r="AA728" s="35">
        <v>112.8</v>
      </c>
      <c r="AB728" s="35">
        <v>112.8</v>
      </c>
      <c r="AC728" s="35">
        <v>112.8</v>
      </c>
      <c r="AD728" s="35">
        <v>112.8</v>
      </c>
      <c r="AE728" s="35">
        <v>112.4</v>
      </c>
      <c r="AF728" s="35">
        <v>113.1</v>
      </c>
      <c r="AG728" s="35">
        <v>113.4</v>
      </c>
      <c r="AH728" s="35">
        <v>112.9</v>
      </c>
      <c r="AI728" s="35">
        <v>112.9</v>
      </c>
      <c r="AJ728" s="35">
        <v>112.7</v>
      </c>
      <c r="AK728" s="35">
        <v>112.5</v>
      </c>
      <c r="AL728" s="35">
        <v>113.1</v>
      </c>
      <c r="AM728" s="35">
        <v>111.6</v>
      </c>
      <c r="AN728" s="35">
        <v>112.4</v>
      </c>
      <c r="AO728" s="35">
        <v>112.4</v>
      </c>
      <c r="AP728" s="35">
        <v>112.4</v>
      </c>
      <c r="AQ728" s="35">
        <v>112.1</v>
      </c>
      <c r="AR728" s="35">
        <v>112.1</v>
      </c>
      <c r="AS728" s="35">
        <v>112.1</v>
      </c>
      <c r="AT728" s="35">
        <v>112.1</v>
      </c>
      <c r="AU728" s="35">
        <v>112.1</v>
      </c>
      <c r="AV728" s="35">
        <v>112.1</v>
      </c>
      <c r="AW728" s="35">
        <v>112.1</v>
      </c>
      <c r="AX728" s="35">
        <v>112.1</v>
      </c>
      <c r="AY728" s="35">
        <v>112.1</v>
      </c>
      <c r="AZ728" s="35">
        <v>108.8</v>
      </c>
      <c r="BA728" s="35">
        <v>108.8</v>
      </c>
      <c r="BB728" s="35">
        <v>109</v>
      </c>
      <c r="BC728" s="35">
        <v>108.8</v>
      </c>
      <c r="BD728" s="35">
        <v>108.8</v>
      </c>
      <c r="BE728" s="35">
        <v>107</v>
      </c>
      <c r="BF728" s="35">
        <v>107</v>
      </c>
      <c r="BG728" s="35">
        <v>107.5</v>
      </c>
      <c r="BH728" s="35">
        <v>107.1</v>
      </c>
      <c r="BI728" s="35">
        <v>107.1</v>
      </c>
      <c r="BJ728" s="35">
        <v>107.1</v>
      </c>
      <c r="BK728" s="35">
        <v>107.2</v>
      </c>
      <c r="BL728" s="35">
        <v>106.8</v>
      </c>
      <c r="BM728" s="35">
        <v>107.2</v>
      </c>
      <c r="BN728" s="35">
        <v>107.7</v>
      </c>
      <c r="BO728" s="35">
        <v>107.9</v>
      </c>
      <c r="BP728" s="35">
        <v>108</v>
      </c>
      <c r="BQ728" s="35">
        <v>107.8</v>
      </c>
      <c r="BR728" s="35">
        <v>108</v>
      </c>
      <c r="BS728" s="35">
        <v>107.9</v>
      </c>
      <c r="BT728" s="35">
        <v>109.9</v>
      </c>
      <c r="BU728" s="35">
        <v>108.7</v>
      </c>
      <c r="BV728" s="35">
        <v>109.9</v>
      </c>
      <c r="BW728" s="35">
        <v>110</v>
      </c>
      <c r="BX728" s="35">
        <v>112.4</v>
      </c>
      <c r="BY728" s="35">
        <v>111.9</v>
      </c>
      <c r="BZ728" s="35">
        <v>114.2</v>
      </c>
      <c r="CA728" s="35">
        <v>114.3</v>
      </c>
      <c r="CB728" s="35">
        <v>114.6</v>
      </c>
      <c r="CC728" s="35">
        <v>114.7</v>
      </c>
      <c r="CD728" s="35">
        <v>114.7</v>
      </c>
      <c r="CE728" s="35">
        <v>115.7</v>
      </c>
      <c r="CF728" s="35">
        <v>115.7</v>
      </c>
      <c r="CG728" s="35">
        <v>115.7</v>
      </c>
      <c r="CH728" s="35">
        <v>115.7</v>
      </c>
      <c r="CI728" s="35">
        <v>115.7</v>
      </c>
      <c r="CJ728" s="35">
        <v>115.9</v>
      </c>
      <c r="CK728" s="35">
        <v>116</v>
      </c>
      <c r="CL728" s="35">
        <v>116.2</v>
      </c>
    </row>
    <row r="729" spans="1:90">
      <c r="A729" s="43" t="s">
        <v>1485</v>
      </c>
      <c r="B729" s="43" t="s">
        <v>1486</v>
      </c>
      <c r="C729" s="34">
        <v>0.38442999999999999</v>
      </c>
      <c r="D729" s="35">
        <v>102.6</v>
      </c>
      <c r="E729" s="35">
        <v>103.2</v>
      </c>
      <c r="F729" s="35">
        <v>104.5</v>
      </c>
      <c r="G729" s="35">
        <v>104.4</v>
      </c>
      <c r="H729" s="35">
        <v>104.8</v>
      </c>
      <c r="I729" s="35">
        <v>104.5</v>
      </c>
      <c r="J729" s="35">
        <v>108.5</v>
      </c>
      <c r="K729" s="35">
        <v>107.2</v>
      </c>
      <c r="L729" s="35">
        <v>107.1</v>
      </c>
      <c r="M729" s="35">
        <v>107.1</v>
      </c>
      <c r="N729" s="35">
        <v>107.8</v>
      </c>
      <c r="O729" s="35">
        <v>108.4</v>
      </c>
      <c r="P729" s="35">
        <v>109.3</v>
      </c>
      <c r="Q729" s="35">
        <v>113.5</v>
      </c>
      <c r="R729" s="35">
        <v>114.1</v>
      </c>
      <c r="S729" s="35">
        <v>122</v>
      </c>
      <c r="T729" s="35">
        <v>123.2</v>
      </c>
      <c r="U729" s="35">
        <v>121.1</v>
      </c>
      <c r="V729" s="35">
        <v>122.7</v>
      </c>
      <c r="W729" s="35">
        <v>124.6</v>
      </c>
      <c r="X729" s="35">
        <v>124.8</v>
      </c>
      <c r="Y729" s="35">
        <v>125.1</v>
      </c>
      <c r="Z729" s="35">
        <v>125.7</v>
      </c>
      <c r="AA729" s="35">
        <v>128.4</v>
      </c>
      <c r="AB729" s="35">
        <v>127.7</v>
      </c>
      <c r="AC729" s="35">
        <v>134.9</v>
      </c>
      <c r="AD729" s="35">
        <v>135.1</v>
      </c>
      <c r="AE729" s="35">
        <v>139.4</v>
      </c>
      <c r="AF729" s="35">
        <v>138.1</v>
      </c>
      <c r="AG729" s="35">
        <v>139.30000000000001</v>
      </c>
      <c r="AH729" s="35">
        <v>137.80000000000001</v>
      </c>
      <c r="AI729" s="35">
        <v>138.6</v>
      </c>
      <c r="AJ729" s="35">
        <v>138.19999999999999</v>
      </c>
      <c r="AK729" s="35">
        <v>139.4</v>
      </c>
      <c r="AL729" s="35">
        <v>140.6</v>
      </c>
      <c r="AM729" s="35">
        <v>138</v>
      </c>
      <c r="AN729" s="35">
        <v>140.5</v>
      </c>
      <c r="AO729" s="35">
        <v>140.30000000000001</v>
      </c>
      <c r="AP729" s="35">
        <v>140.6</v>
      </c>
      <c r="AQ729" s="35">
        <v>140.80000000000001</v>
      </c>
      <c r="AR729" s="35">
        <v>141.4</v>
      </c>
      <c r="AS729" s="35">
        <v>142.80000000000001</v>
      </c>
      <c r="AT729" s="35">
        <v>142.80000000000001</v>
      </c>
      <c r="AU729" s="35">
        <v>142.80000000000001</v>
      </c>
      <c r="AV729" s="35">
        <v>142.80000000000001</v>
      </c>
      <c r="AW729" s="35">
        <v>142.80000000000001</v>
      </c>
      <c r="AX729" s="35">
        <v>142.80000000000001</v>
      </c>
      <c r="AY729" s="35">
        <v>142.9</v>
      </c>
      <c r="AZ729" s="35">
        <v>143.30000000000001</v>
      </c>
      <c r="BA729" s="35">
        <v>138.4</v>
      </c>
      <c r="BB729" s="35">
        <v>137.9</v>
      </c>
      <c r="BC729" s="35">
        <v>137.1</v>
      </c>
      <c r="BD729" s="35">
        <v>136.69999999999999</v>
      </c>
      <c r="BE729" s="35">
        <v>136.80000000000001</v>
      </c>
      <c r="BF729" s="35">
        <v>137</v>
      </c>
      <c r="BG729" s="35">
        <v>137.4</v>
      </c>
      <c r="BH729" s="35">
        <v>137.69999999999999</v>
      </c>
      <c r="BI729" s="35">
        <v>137.69999999999999</v>
      </c>
      <c r="BJ729" s="35">
        <v>137.19999999999999</v>
      </c>
      <c r="BK729" s="35">
        <v>136.30000000000001</v>
      </c>
      <c r="BL729" s="35">
        <v>142.6</v>
      </c>
      <c r="BM729" s="35">
        <v>131.80000000000001</v>
      </c>
      <c r="BN729" s="35">
        <v>130.5</v>
      </c>
      <c r="BO729" s="35">
        <v>130.80000000000001</v>
      </c>
      <c r="BP729" s="35">
        <v>130.6</v>
      </c>
      <c r="BQ729" s="35">
        <v>130.6</v>
      </c>
      <c r="BR729" s="35">
        <v>130.69999999999999</v>
      </c>
      <c r="BS729" s="35">
        <v>130.6</v>
      </c>
      <c r="BT729" s="35">
        <v>130.69999999999999</v>
      </c>
      <c r="BU729" s="35">
        <v>130.6</v>
      </c>
      <c r="BV729" s="35">
        <v>130.80000000000001</v>
      </c>
      <c r="BW729" s="35">
        <v>148.69999999999999</v>
      </c>
      <c r="BX729" s="35">
        <v>134.30000000000001</v>
      </c>
      <c r="BY729" s="35">
        <v>135.30000000000001</v>
      </c>
      <c r="BZ729" s="35">
        <v>135.80000000000001</v>
      </c>
      <c r="CA729" s="35">
        <v>136.19999999999999</v>
      </c>
      <c r="CB729" s="35">
        <v>134.69999999999999</v>
      </c>
      <c r="CC729" s="35">
        <v>134.9</v>
      </c>
      <c r="CD729" s="35">
        <v>135.69999999999999</v>
      </c>
      <c r="CE729" s="35">
        <v>135.80000000000001</v>
      </c>
      <c r="CF729" s="35">
        <v>135.69999999999999</v>
      </c>
      <c r="CG729" s="35">
        <v>137.4</v>
      </c>
      <c r="CH729" s="35">
        <v>137.4</v>
      </c>
      <c r="CI729" s="35">
        <v>137.69999999999999</v>
      </c>
      <c r="CJ729" s="35">
        <v>137.9</v>
      </c>
      <c r="CK729" s="35">
        <v>138.19999999999999</v>
      </c>
      <c r="CL729" s="35">
        <v>138.30000000000001</v>
      </c>
    </row>
    <row r="730" spans="1:90">
      <c r="A730" s="43" t="s">
        <v>1487</v>
      </c>
      <c r="B730" s="43" t="s">
        <v>1488</v>
      </c>
      <c r="C730" s="34">
        <v>6.1900000000000002E-3</v>
      </c>
      <c r="D730" s="35">
        <v>100.6</v>
      </c>
      <c r="E730" s="35">
        <v>100.6</v>
      </c>
      <c r="F730" s="35">
        <v>100.6</v>
      </c>
      <c r="G730" s="35">
        <v>106.3</v>
      </c>
      <c r="H730" s="35">
        <v>109.8</v>
      </c>
      <c r="I730" s="35">
        <v>113.4</v>
      </c>
      <c r="J730" s="35">
        <v>113.4</v>
      </c>
      <c r="K730" s="35">
        <v>113.4</v>
      </c>
      <c r="L730" s="35">
        <v>113.4</v>
      </c>
      <c r="M730" s="35">
        <v>114.5</v>
      </c>
      <c r="N730" s="35">
        <v>114.3</v>
      </c>
      <c r="O730" s="35">
        <v>114.2</v>
      </c>
      <c r="P730" s="35">
        <v>114.2</v>
      </c>
      <c r="Q730" s="35">
        <v>114.2</v>
      </c>
      <c r="R730" s="35">
        <v>114.2</v>
      </c>
      <c r="S730" s="35">
        <v>114.3</v>
      </c>
      <c r="T730" s="35">
        <v>114.3</v>
      </c>
      <c r="U730" s="35">
        <v>114.3</v>
      </c>
      <c r="V730" s="35">
        <v>114.3</v>
      </c>
      <c r="W730" s="35">
        <v>112</v>
      </c>
      <c r="X730" s="35">
        <v>112</v>
      </c>
      <c r="Y730" s="35">
        <v>119.4</v>
      </c>
      <c r="Z730" s="35">
        <v>119.4</v>
      </c>
      <c r="AA730" s="35">
        <v>119.7</v>
      </c>
      <c r="AB730" s="35">
        <v>120.4</v>
      </c>
      <c r="AC730" s="35">
        <v>120.4</v>
      </c>
      <c r="AD730" s="35">
        <v>120.4</v>
      </c>
      <c r="AE730" s="35">
        <v>127.8</v>
      </c>
      <c r="AF730" s="35">
        <v>128</v>
      </c>
      <c r="AG730" s="35">
        <v>128</v>
      </c>
      <c r="AH730" s="35">
        <v>128</v>
      </c>
      <c r="AI730" s="35">
        <v>128</v>
      </c>
      <c r="AJ730" s="35">
        <v>124.5</v>
      </c>
      <c r="AK730" s="35">
        <v>124.5</v>
      </c>
      <c r="AL730" s="35">
        <v>124.5</v>
      </c>
      <c r="AM730" s="35">
        <v>124.5</v>
      </c>
      <c r="AN730" s="35">
        <v>124.3</v>
      </c>
      <c r="AO730" s="35">
        <v>124.3</v>
      </c>
      <c r="AP730" s="35">
        <v>125.4</v>
      </c>
      <c r="AQ730" s="35">
        <v>131.1</v>
      </c>
      <c r="AR730" s="35">
        <v>131.19999999999999</v>
      </c>
      <c r="AS730" s="35">
        <v>131.30000000000001</v>
      </c>
      <c r="AT730" s="35">
        <v>131.4</v>
      </c>
      <c r="AU730" s="35">
        <v>131.4</v>
      </c>
      <c r="AV730" s="35">
        <v>131.4</v>
      </c>
      <c r="AW730" s="35">
        <v>131.4</v>
      </c>
      <c r="AX730" s="35">
        <v>131.4</v>
      </c>
      <c r="AY730" s="35">
        <v>131.4</v>
      </c>
      <c r="AZ730" s="35">
        <v>126.9</v>
      </c>
      <c r="BA730" s="35">
        <v>125.9</v>
      </c>
      <c r="BB730" s="35">
        <v>125.9</v>
      </c>
      <c r="BC730" s="35">
        <v>123.7</v>
      </c>
      <c r="BD730" s="35">
        <v>123.1</v>
      </c>
      <c r="BE730" s="35">
        <v>121</v>
      </c>
      <c r="BF730" s="35">
        <v>122.5</v>
      </c>
      <c r="BG730" s="35">
        <v>123.5</v>
      </c>
      <c r="BH730" s="35">
        <v>124.2</v>
      </c>
      <c r="BI730" s="35">
        <v>124.2</v>
      </c>
      <c r="BJ730" s="35">
        <v>126.3</v>
      </c>
      <c r="BK730" s="35">
        <v>126.3</v>
      </c>
      <c r="BL730" s="35">
        <v>125</v>
      </c>
      <c r="BM730" s="35">
        <v>132.19999999999999</v>
      </c>
      <c r="BN730" s="35">
        <v>133.30000000000001</v>
      </c>
      <c r="BO730" s="35">
        <v>133.80000000000001</v>
      </c>
      <c r="BP730" s="35">
        <v>133.80000000000001</v>
      </c>
      <c r="BQ730" s="35">
        <v>133.80000000000001</v>
      </c>
      <c r="BR730" s="35">
        <v>133.80000000000001</v>
      </c>
      <c r="BS730" s="35">
        <v>133.80000000000001</v>
      </c>
      <c r="BT730" s="35">
        <v>133.80000000000001</v>
      </c>
      <c r="BU730" s="35">
        <v>133.80000000000001</v>
      </c>
      <c r="BV730" s="35">
        <v>133.80000000000001</v>
      </c>
      <c r="BW730" s="35">
        <v>133.30000000000001</v>
      </c>
      <c r="BX730" s="35">
        <v>137.80000000000001</v>
      </c>
      <c r="BY730" s="35">
        <v>138.80000000000001</v>
      </c>
      <c r="BZ730" s="35">
        <v>140.9</v>
      </c>
      <c r="CA730" s="35">
        <v>140.30000000000001</v>
      </c>
      <c r="CB730" s="35">
        <v>139.30000000000001</v>
      </c>
      <c r="CC730" s="35">
        <v>139.30000000000001</v>
      </c>
      <c r="CD730" s="35">
        <v>139.30000000000001</v>
      </c>
      <c r="CE730" s="35">
        <v>139.30000000000001</v>
      </c>
      <c r="CF730" s="35">
        <v>137</v>
      </c>
      <c r="CG730" s="35">
        <v>137.30000000000001</v>
      </c>
      <c r="CH730" s="35">
        <v>138.4</v>
      </c>
      <c r="CI730" s="35">
        <v>138.6</v>
      </c>
      <c r="CJ730" s="35">
        <v>140.19999999999999</v>
      </c>
      <c r="CK730" s="35">
        <v>141.6</v>
      </c>
      <c r="CL730" s="35">
        <v>141.6</v>
      </c>
    </row>
    <row r="731" spans="1:90">
      <c r="A731" s="43" t="s">
        <v>1489</v>
      </c>
      <c r="B731" s="43" t="s">
        <v>1490</v>
      </c>
      <c r="C731" s="34">
        <v>0.15809999999999999</v>
      </c>
      <c r="D731" s="35">
        <v>102.9</v>
      </c>
      <c r="E731" s="35">
        <v>102.7</v>
      </c>
      <c r="F731" s="35">
        <v>105.2</v>
      </c>
      <c r="G731" s="35">
        <v>105.4</v>
      </c>
      <c r="H731" s="35">
        <v>106</v>
      </c>
      <c r="I731" s="35">
        <v>107.8</v>
      </c>
      <c r="J731" s="35">
        <v>107.2</v>
      </c>
      <c r="K731" s="35">
        <v>108.6</v>
      </c>
      <c r="L731" s="35">
        <v>108.8</v>
      </c>
      <c r="M731" s="35">
        <v>112.1</v>
      </c>
      <c r="N731" s="35">
        <v>115.3</v>
      </c>
      <c r="O731" s="35">
        <v>115</v>
      </c>
      <c r="P731" s="35">
        <v>119.2</v>
      </c>
      <c r="Q731" s="35">
        <v>118.4</v>
      </c>
      <c r="R731" s="35">
        <v>123.9</v>
      </c>
      <c r="S731" s="35">
        <v>135.9</v>
      </c>
      <c r="T731" s="35">
        <v>145.80000000000001</v>
      </c>
      <c r="U731" s="35">
        <v>152.19999999999999</v>
      </c>
      <c r="V731" s="35">
        <v>158.19999999999999</v>
      </c>
      <c r="W731" s="35">
        <v>160.69999999999999</v>
      </c>
      <c r="X731" s="35">
        <v>164.1</v>
      </c>
      <c r="Y731" s="35">
        <v>164.4</v>
      </c>
      <c r="Z731" s="35">
        <v>163.1</v>
      </c>
      <c r="AA731" s="35">
        <v>160.69999999999999</v>
      </c>
      <c r="AB731" s="35">
        <v>152</v>
      </c>
      <c r="AC731" s="35">
        <v>155.30000000000001</v>
      </c>
      <c r="AD731" s="35">
        <v>156.6</v>
      </c>
      <c r="AE731" s="35">
        <v>159.19999999999999</v>
      </c>
      <c r="AF731" s="35">
        <v>159.80000000000001</v>
      </c>
      <c r="AG731" s="35">
        <v>159</v>
      </c>
      <c r="AH731" s="35">
        <v>159.1</v>
      </c>
      <c r="AI731" s="35">
        <v>159.5</v>
      </c>
      <c r="AJ731" s="35">
        <v>159.5</v>
      </c>
      <c r="AK731" s="35">
        <v>160.30000000000001</v>
      </c>
      <c r="AL731" s="35">
        <v>158</v>
      </c>
      <c r="AM731" s="35">
        <v>156</v>
      </c>
      <c r="AN731" s="35">
        <v>158.19999999999999</v>
      </c>
      <c r="AO731" s="35">
        <v>158.6</v>
      </c>
      <c r="AP731" s="35">
        <v>159.30000000000001</v>
      </c>
      <c r="AQ731" s="35">
        <v>161.4</v>
      </c>
      <c r="AR731" s="35">
        <v>162.69999999999999</v>
      </c>
      <c r="AS731" s="35">
        <v>163.4</v>
      </c>
      <c r="AT731" s="35">
        <v>163.69999999999999</v>
      </c>
      <c r="AU731" s="35">
        <v>166.5</v>
      </c>
      <c r="AV731" s="35">
        <v>166.3</v>
      </c>
      <c r="AW731" s="35">
        <v>165.5</v>
      </c>
      <c r="AX731" s="35">
        <v>163.9</v>
      </c>
      <c r="AY731" s="35">
        <v>162.30000000000001</v>
      </c>
      <c r="AZ731" s="35">
        <v>162.1</v>
      </c>
      <c r="BA731" s="35">
        <v>162</v>
      </c>
      <c r="BB731" s="35">
        <v>162</v>
      </c>
      <c r="BC731" s="35">
        <v>162</v>
      </c>
      <c r="BD731" s="35">
        <v>157.6</v>
      </c>
      <c r="BE731" s="35">
        <v>162</v>
      </c>
      <c r="BF731" s="35">
        <v>162</v>
      </c>
      <c r="BG731" s="35">
        <v>161.6</v>
      </c>
      <c r="BH731" s="35">
        <v>159.6</v>
      </c>
      <c r="BI731" s="35">
        <v>159.19999999999999</v>
      </c>
      <c r="BJ731" s="35">
        <v>159.9</v>
      </c>
      <c r="BK731" s="35">
        <v>160.9</v>
      </c>
      <c r="BL731" s="35">
        <v>162.80000000000001</v>
      </c>
      <c r="BM731" s="35">
        <v>162.9</v>
      </c>
      <c r="BN731" s="35">
        <v>163.30000000000001</v>
      </c>
      <c r="BO731" s="35">
        <v>163.1</v>
      </c>
      <c r="BP731" s="35">
        <v>163</v>
      </c>
      <c r="BQ731" s="35">
        <v>162.9</v>
      </c>
      <c r="BR731" s="35">
        <v>163</v>
      </c>
      <c r="BS731" s="35">
        <v>163</v>
      </c>
      <c r="BT731" s="35">
        <v>163.30000000000001</v>
      </c>
      <c r="BU731" s="35">
        <v>166.1</v>
      </c>
      <c r="BV731" s="35">
        <v>166.5</v>
      </c>
      <c r="BW731" s="35">
        <v>166.8</v>
      </c>
      <c r="BX731" s="35">
        <v>169.1</v>
      </c>
      <c r="BY731" s="35">
        <v>169.2</v>
      </c>
      <c r="BZ731" s="35">
        <v>170.2</v>
      </c>
      <c r="CA731" s="35">
        <v>171.4</v>
      </c>
      <c r="CB731" s="35">
        <v>168.9</v>
      </c>
      <c r="CC731" s="35">
        <v>170</v>
      </c>
      <c r="CD731" s="35">
        <v>170.4</v>
      </c>
      <c r="CE731" s="35">
        <v>170.7</v>
      </c>
      <c r="CF731" s="35">
        <v>169.6</v>
      </c>
      <c r="CG731" s="35">
        <v>172.1</v>
      </c>
      <c r="CH731" s="35">
        <v>172.7</v>
      </c>
      <c r="CI731" s="35">
        <v>173.1</v>
      </c>
      <c r="CJ731" s="35">
        <v>173.9</v>
      </c>
      <c r="CK731" s="35">
        <v>174.3</v>
      </c>
      <c r="CL731" s="35">
        <v>174.3</v>
      </c>
    </row>
    <row r="732" spans="1:90">
      <c r="A732" s="43" t="s">
        <v>1491</v>
      </c>
      <c r="B732" s="43" t="s">
        <v>1492</v>
      </c>
      <c r="C732" s="34">
        <v>1.2659999999999999E-2</v>
      </c>
      <c r="D732" s="35">
        <v>100.9</v>
      </c>
      <c r="E732" s="35">
        <v>100.2</v>
      </c>
      <c r="F732" s="35">
        <v>104</v>
      </c>
      <c r="G732" s="35">
        <v>107.5</v>
      </c>
      <c r="H732" s="35">
        <v>103.8</v>
      </c>
      <c r="I732" s="35">
        <v>103.8</v>
      </c>
      <c r="J732" s="35">
        <v>103.8</v>
      </c>
      <c r="K732" s="35">
        <v>108.4</v>
      </c>
      <c r="L732" s="35">
        <v>106.8</v>
      </c>
      <c r="M732" s="35">
        <v>106.8</v>
      </c>
      <c r="N732" s="35">
        <v>103.7</v>
      </c>
      <c r="O732" s="35">
        <v>103.7</v>
      </c>
      <c r="P732" s="35">
        <v>110</v>
      </c>
      <c r="Q732" s="35">
        <v>112.3</v>
      </c>
      <c r="R732" s="35">
        <v>110.2</v>
      </c>
      <c r="S732" s="35">
        <v>113.2</v>
      </c>
      <c r="T732" s="35">
        <v>109.3</v>
      </c>
      <c r="U732" s="35">
        <v>117.9</v>
      </c>
      <c r="V732" s="35">
        <v>117.9</v>
      </c>
      <c r="W732" s="35">
        <v>117.9</v>
      </c>
      <c r="X732" s="35">
        <v>117.9</v>
      </c>
      <c r="Y732" s="35">
        <v>117.9</v>
      </c>
      <c r="Z732" s="35">
        <v>107.6</v>
      </c>
      <c r="AA732" s="35">
        <v>107.6</v>
      </c>
      <c r="AB732" s="35">
        <v>108.7</v>
      </c>
      <c r="AC732" s="35">
        <v>107.7</v>
      </c>
      <c r="AD732" s="35">
        <v>105.7</v>
      </c>
      <c r="AE732" s="35">
        <v>105.4</v>
      </c>
      <c r="AF732" s="35">
        <v>99.6</v>
      </c>
      <c r="AG732" s="35">
        <v>100.4</v>
      </c>
      <c r="AH732" s="35">
        <v>100</v>
      </c>
      <c r="AI732" s="35">
        <v>102</v>
      </c>
      <c r="AJ732" s="35">
        <v>102</v>
      </c>
      <c r="AK732" s="35">
        <v>104.8</v>
      </c>
      <c r="AL732" s="35">
        <v>108.8</v>
      </c>
      <c r="AM732" s="35">
        <v>115.8</v>
      </c>
      <c r="AN732" s="35">
        <v>116.7</v>
      </c>
      <c r="AO732" s="35">
        <v>116.7</v>
      </c>
      <c r="AP732" s="35">
        <v>116.7</v>
      </c>
      <c r="AQ732" s="35">
        <v>116.7</v>
      </c>
      <c r="AR732" s="35">
        <v>116.7</v>
      </c>
      <c r="AS732" s="35">
        <v>116.7</v>
      </c>
      <c r="AT732" s="35">
        <v>116.7</v>
      </c>
      <c r="AU732" s="35">
        <v>116.7</v>
      </c>
      <c r="AV732" s="35">
        <v>116.7</v>
      </c>
      <c r="AW732" s="35">
        <v>116.7</v>
      </c>
      <c r="AX732" s="35">
        <v>116.7</v>
      </c>
      <c r="AY732" s="35">
        <v>116.7</v>
      </c>
      <c r="AZ732" s="35">
        <v>116.2</v>
      </c>
      <c r="BA732" s="35">
        <v>116.2</v>
      </c>
      <c r="BB732" s="35">
        <v>116.2</v>
      </c>
      <c r="BC732" s="35">
        <v>116.2</v>
      </c>
      <c r="BD732" s="35">
        <v>116.2</v>
      </c>
      <c r="BE732" s="35">
        <v>116.2</v>
      </c>
      <c r="BF732" s="35">
        <v>116.2</v>
      </c>
      <c r="BG732" s="35">
        <v>116.2</v>
      </c>
      <c r="BH732" s="35">
        <v>116.2</v>
      </c>
      <c r="BI732" s="35">
        <v>116.2</v>
      </c>
      <c r="BJ732" s="35">
        <v>116.2</v>
      </c>
      <c r="BK732" s="35">
        <v>116.2</v>
      </c>
      <c r="BL732" s="35">
        <v>116.2</v>
      </c>
      <c r="BM732" s="35">
        <v>116.2</v>
      </c>
      <c r="BN732" s="35">
        <v>116.2</v>
      </c>
      <c r="BO732" s="35">
        <v>116.2</v>
      </c>
      <c r="BP732" s="35">
        <v>116.2</v>
      </c>
      <c r="BQ732" s="35">
        <v>116.2</v>
      </c>
      <c r="BR732" s="35">
        <v>116.2</v>
      </c>
      <c r="BS732" s="35">
        <v>116.2</v>
      </c>
      <c r="BT732" s="35">
        <v>116.2</v>
      </c>
      <c r="BU732" s="35">
        <v>116.2</v>
      </c>
      <c r="BV732" s="35">
        <v>116.2</v>
      </c>
      <c r="BW732" s="35">
        <v>116.2</v>
      </c>
      <c r="BX732" s="35">
        <v>118.6</v>
      </c>
      <c r="BY732" s="35">
        <v>118</v>
      </c>
      <c r="BZ732" s="35">
        <v>118.8</v>
      </c>
      <c r="CA732" s="35">
        <v>118.9</v>
      </c>
      <c r="CB732" s="35">
        <v>118.9</v>
      </c>
      <c r="CC732" s="35">
        <v>118.9</v>
      </c>
      <c r="CD732" s="35">
        <v>118.9</v>
      </c>
      <c r="CE732" s="35">
        <v>118.9</v>
      </c>
      <c r="CF732" s="35">
        <v>118.9</v>
      </c>
      <c r="CG732" s="35">
        <v>118.9</v>
      </c>
      <c r="CH732" s="35">
        <v>118.9</v>
      </c>
      <c r="CI732" s="35">
        <v>118.9</v>
      </c>
      <c r="CJ732" s="35">
        <v>118.9</v>
      </c>
      <c r="CK732" s="35">
        <v>118.9</v>
      </c>
      <c r="CL732" s="35">
        <v>119</v>
      </c>
    </row>
    <row r="733" spans="1:90">
      <c r="A733" s="43" t="s">
        <v>1493</v>
      </c>
      <c r="B733" s="43" t="s">
        <v>1494</v>
      </c>
      <c r="C733" s="34">
        <v>0.11644</v>
      </c>
      <c r="D733" s="35">
        <v>101.7</v>
      </c>
      <c r="E733" s="35">
        <v>101.7</v>
      </c>
      <c r="F733" s="35">
        <v>101.6</v>
      </c>
      <c r="G733" s="35">
        <v>103.8</v>
      </c>
      <c r="H733" s="35">
        <v>103.5</v>
      </c>
      <c r="I733" s="35">
        <v>104</v>
      </c>
      <c r="J733" s="35">
        <v>104.1</v>
      </c>
      <c r="K733" s="35">
        <v>104.7</v>
      </c>
      <c r="L733" s="35">
        <v>104.8</v>
      </c>
      <c r="M733" s="35">
        <v>105.4</v>
      </c>
      <c r="N733" s="35">
        <v>105.9</v>
      </c>
      <c r="O733" s="35">
        <v>106.5</v>
      </c>
      <c r="P733" s="35">
        <v>106.2</v>
      </c>
      <c r="Q733" s="35">
        <v>106.7</v>
      </c>
      <c r="R733" s="35">
        <v>106.8</v>
      </c>
      <c r="S733" s="35">
        <v>110.2</v>
      </c>
      <c r="T733" s="35">
        <v>113</v>
      </c>
      <c r="U733" s="35">
        <v>111.7</v>
      </c>
      <c r="V733" s="35">
        <v>112.8</v>
      </c>
      <c r="W733" s="35">
        <v>112.8</v>
      </c>
      <c r="X733" s="35">
        <v>112.8</v>
      </c>
      <c r="Y733" s="35">
        <v>112.2</v>
      </c>
      <c r="Z733" s="35">
        <v>111.2</v>
      </c>
      <c r="AA733" s="35">
        <v>110.5</v>
      </c>
      <c r="AB733" s="35">
        <v>107.1</v>
      </c>
      <c r="AC733" s="35">
        <v>107.1</v>
      </c>
      <c r="AD733" s="35">
        <v>108.7</v>
      </c>
      <c r="AE733" s="35">
        <v>108.6</v>
      </c>
      <c r="AF733" s="35">
        <v>108.4</v>
      </c>
      <c r="AG733" s="35">
        <v>107.9</v>
      </c>
      <c r="AH733" s="35">
        <v>108.3</v>
      </c>
      <c r="AI733" s="35">
        <v>107.4</v>
      </c>
      <c r="AJ733" s="35">
        <v>107.3</v>
      </c>
      <c r="AK733" s="35">
        <v>107.3</v>
      </c>
      <c r="AL733" s="35">
        <v>105.6</v>
      </c>
      <c r="AM733" s="35">
        <v>105</v>
      </c>
      <c r="AN733" s="35">
        <v>106.6</v>
      </c>
      <c r="AO733" s="35">
        <v>107</v>
      </c>
      <c r="AP733" s="35">
        <v>107.3</v>
      </c>
      <c r="AQ733" s="35">
        <v>107.1</v>
      </c>
      <c r="AR733" s="35">
        <v>107.1</v>
      </c>
      <c r="AS733" s="35">
        <v>107.1</v>
      </c>
      <c r="AT733" s="35">
        <v>107</v>
      </c>
      <c r="AU733" s="35">
        <v>106.4</v>
      </c>
      <c r="AV733" s="35">
        <v>106.3</v>
      </c>
      <c r="AW733" s="35">
        <v>106.2</v>
      </c>
      <c r="AX733" s="35">
        <v>107.2</v>
      </c>
      <c r="AY733" s="35">
        <v>106.3</v>
      </c>
      <c r="AZ733" s="35">
        <v>110.2</v>
      </c>
      <c r="BA733" s="35">
        <v>110</v>
      </c>
      <c r="BB733" s="35">
        <v>109.7</v>
      </c>
      <c r="BC733" s="35">
        <v>109.7</v>
      </c>
      <c r="BD733" s="35">
        <v>109.7</v>
      </c>
      <c r="BE733" s="35">
        <v>109.7</v>
      </c>
      <c r="BF733" s="35">
        <v>109.8</v>
      </c>
      <c r="BG733" s="35">
        <v>110.2</v>
      </c>
      <c r="BH733" s="35">
        <v>111.3</v>
      </c>
      <c r="BI733" s="35">
        <v>106.6</v>
      </c>
      <c r="BJ733" s="35">
        <v>106.7</v>
      </c>
      <c r="BK733" s="35">
        <v>109.5</v>
      </c>
      <c r="BL733" s="35">
        <v>112.1</v>
      </c>
      <c r="BM733" s="35">
        <v>111.9</v>
      </c>
      <c r="BN733" s="35">
        <v>112.3</v>
      </c>
      <c r="BO733" s="35">
        <v>108.2</v>
      </c>
      <c r="BP733" s="35">
        <v>108.3</v>
      </c>
      <c r="BQ733" s="35">
        <v>108.3</v>
      </c>
      <c r="BR733" s="35">
        <v>108</v>
      </c>
      <c r="BS733" s="35">
        <v>108</v>
      </c>
      <c r="BT733" s="35">
        <v>108</v>
      </c>
      <c r="BU733" s="35">
        <v>108</v>
      </c>
      <c r="BV733" s="35">
        <v>109.5</v>
      </c>
      <c r="BW733" s="35">
        <v>109.5</v>
      </c>
      <c r="BX733" s="35">
        <v>113.9</v>
      </c>
      <c r="BY733" s="35">
        <v>114.1</v>
      </c>
      <c r="BZ733" s="35">
        <v>114.5</v>
      </c>
      <c r="CA733" s="35">
        <v>114.7</v>
      </c>
      <c r="CB733" s="35">
        <v>111.3</v>
      </c>
      <c r="CC733" s="35">
        <v>111.4</v>
      </c>
      <c r="CD733" s="35">
        <v>112.1</v>
      </c>
      <c r="CE733" s="35">
        <v>112.4</v>
      </c>
      <c r="CF733" s="35">
        <v>112.4</v>
      </c>
      <c r="CG733" s="35">
        <v>112.3</v>
      </c>
      <c r="CH733" s="35">
        <v>112.1</v>
      </c>
      <c r="CI733" s="35">
        <v>112.2</v>
      </c>
      <c r="CJ733" s="35">
        <v>114.9</v>
      </c>
      <c r="CK733" s="35">
        <v>118.4</v>
      </c>
      <c r="CL733" s="35">
        <v>117.7</v>
      </c>
    </row>
    <row r="734" spans="1:90">
      <c r="A734" s="43" t="s">
        <v>1495</v>
      </c>
      <c r="B734" s="43" t="s">
        <v>1496</v>
      </c>
      <c r="C734" s="34">
        <v>0.33666000000000001</v>
      </c>
      <c r="D734" s="35">
        <v>99.7</v>
      </c>
      <c r="E734" s="35">
        <v>99.7</v>
      </c>
      <c r="F734" s="35">
        <v>99.6</v>
      </c>
      <c r="G734" s="35">
        <v>102.7</v>
      </c>
      <c r="H734" s="35">
        <v>103</v>
      </c>
      <c r="I734" s="35">
        <v>102.8</v>
      </c>
      <c r="J734" s="35">
        <v>102.4</v>
      </c>
      <c r="K734" s="35">
        <v>102.6</v>
      </c>
      <c r="L734" s="35">
        <v>102.6</v>
      </c>
      <c r="M734" s="35">
        <v>102.8</v>
      </c>
      <c r="N734" s="35">
        <v>103.3</v>
      </c>
      <c r="O734" s="35">
        <v>103.3</v>
      </c>
      <c r="P734" s="35">
        <v>103.5</v>
      </c>
      <c r="Q734" s="35">
        <v>103.5</v>
      </c>
      <c r="R734" s="35">
        <v>103.5</v>
      </c>
      <c r="S734" s="35">
        <v>105.9</v>
      </c>
      <c r="T734" s="35">
        <v>106.1</v>
      </c>
      <c r="U734" s="35">
        <v>106.4</v>
      </c>
      <c r="V734" s="35">
        <v>105.7</v>
      </c>
      <c r="W734" s="35">
        <v>105.6</v>
      </c>
      <c r="X734" s="35">
        <v>105.7</v>
      </c>
      <c r="Y734" s="35">
        <v>105.6</v>
      </c>
      <c r="Z734" s="35">
        <v>105.7</v>
      </c>
      <c r="AA734" s="35">
        <v>105.8</v>
      </c>
      <c r="AB734" s="35">
        <v>106.1</v>
      </c>
      <c r="AC734" s="35">
        <v>106.1</v>
      </c>
      <c r="AD734" s="35">
        <v>106.1</v>
      </c>
      <c r="AE734" s="35">
        <v>105.9</v>
      </c>
      <c r="AF734" s="35">
        <v>105.9</v>
      </c>
      <c r="AG734" s="35">
        <v>106.2</v>
      </c>
      <c r="AH734" s="35">
        <v>106.6</v>
      </c>
      <c r="AI734" s="35">
        <v>106.6</v>
      </c>
      <c r="AJ734" s="35">
        <v>106.6</v>
      </c>
      <c r="AK734" s="35">
        <v>106.3</v>
      </c>
      <c r="AL734" s="35">
        <v>106</v>
      </c>
      <c r="AM734" s="35">
        <v>105.7</v>
      </c>
      <c r="AN734" s="35">
        <v>106.1</v>
      </c>
      <c r="AO734" s="35">
        <v>106.1</v>
      </c>
      <c r="AP734" s="35">
        <v>106.1</v>
      </c>
      <c r="AQ734" s="35">
        <v>106.5</v>
      </c>
      <c r="AR734" s="35">
        <v>106.5</v>
      </c>
      <c r="AS734" s="35">
        <v>106.6</v>
      </c>
      <c r="AT734" s="35">
        <v>106.7</v>
      </c>
      <c r="AU734" s="35">
        <v>106.7</v>
      </c>
      <c r="AV734" s="35">
        <v>107</v>
      </c>
      <c r="AW734" s="35">
        <v>107</v>
      </c>
      <c r="AX734" s="35">
        <v>107</v>
      </c>
      <c r="AY734" s="35">
        <v>107.1</v>
      </c>
      <c r="AZ734" s="35">
        <v>108.2</v>
      </c>
      <c r="BA734" s="35">
        <v>108.2</v>
      </c>
      <c r="BB734" s="35">
        <v>108.1</v>
      </c>
      <c r="BC734" s="35">
        <v>108.2</v>
      </c>
      <c r="BD734" s="35">
        <v>108.2</v>
      </c>
      <c r="BE734" s="35">
        <v>108.2</v>
      </c>
      <c r="BF734" s="35">
        <v>108.2</v>
      </c>
      <c r="BG734" s="35">
        <v>108</v>
      </c>
      <c r="BH734" s="35">
        <v>106.3</v>
      </c>
      <c r="BI734" s="35">
        <v>106.3</v>
      </c>
      <c r="BJ734" s="35">
        <v>106.4</v>
      </c>
      <c r="BK734" s="35">
        <v>109.6</v>
      </c>
      <c r="BL734" s="35">
        <v>108.8</v>
      </c>
      <c r="BM734" s="35">
        <v>109.8</v>
      </c>
      <c r="BN734" s="35">
        <v>108.7</v>
      </c>
      <c r="BO734" s="35">
        <v>110.7</v>
      </c>
      <c r="BP734" s="35">
        <v>108.6</v>
      </c>
      <c r="BQ734" s="35">
        <v>110.3</v>
      </c>
      <c r="BR734" s="35">
        <v>109.3</v>
      </c>
      <c r="BS734" s="35">
        <v>109.5</v>
      </c>
      <c r="BT734" s="35">
        <v>109.7</v>
      </c>
      <c r="BU734" s="35">
        <v>109.7</v>
      </c>
      <c r="BV734" s="35">
        <v>111.3</v>
      </c>
      <c r="BW734" s="35">
        <v>112.8</v>
      </c>
      <c r="BX734" s="35">
        <v>113.3</v>
      </c>
      <c r="BY734" s="35">
        <v>114.3</v>
      </c>
      <c r="BZ734" s="35">
        <v>114.3</v>
      </c>
      <c r="CA734" s="35">
        <v>115.5</v>
      </c>
      <c r="CB734" s="35">
        <v>116.1</v>
      </c>
      <c r="CC734" s="35">
        <v>116.1</v>
      </c>
      <c r="CD734" s="35">
        <v>116.2</v>
      </c>
      <c r="CE734" s="35">
        <v>116.3</v>
      </c>
      <c r="CF734" s="35">
        <v>115.1</v>
      </c>
      <c r="CG734" s="35">
        <v>116.5</v>
      </c>
      <c r="CH734" s="35">
        <v>116.5</v>
      </c>
      <c r="CI734" s="35">
        <v>116.5</v>
      </c>
      <c r="CJ734" s="35">
        <v>116.8</v>
      </c>
      <c r="CK734" s="35">
        <v>116.8</v>
      </c>
      <c r="CL734" s="35">
        <v>116.8</v>
      </c>
    </row>
    <row r="735" spans="1:90">
      <c r="A735" s="43" t="s">
        <v>1497</v>
      </c>
      <c r="B735" s="43" t="s">
        <v>1498</v>
      </c>
      <c r="C735" s="34">
        <v>7.2239999999999999E-2</v>
      </c>
      <c r="D735" s="35">
        <v>100</v>
      </c>
      <c r="E735" s="35">
        <v>100.4</v>
      </c>
      <c r="F735" s="35">
        <v>100.4</v>
      </c>
      <c r="G735" s="35">
        <v>101</v>
      </c>
      <c r="H735" s="35">
        <v>102.2</v>
      </c>
      <c r="I735" s="35">
        <v>101.1</v>
      </c>
      <c r="J735" s="35">
        <v>99.4</v>
      </c>
      <c r="K735" s="35">
        <v>99.4</v>
      </c>
      <c r="L735" s="35">
        <v>99.4</v>
      </c>
      <c r="M735" s="35">
        <v>99.4</v>
      </c>
      <c r="N735" s="35">
        <v>99.4</v>
      </c>
      <c r="O735" s="35">
        <v>99.4</v>
      </c>
      <c r="P735" s="35">
        <v>98.8</v>
      </c>
      <c r="Q735" s="35">
        <v>98.8</v>
      </c>
      <c r="R735" s="35">
        <v>98.8</v>
      </c>
      <c r="S735" s="35">
        <v>100.3</v>
      </c>
      <c r="T735" s="35">
        <v>101.6</v>
      </c>
      <c r="U735" s="35">
        <v>101.8</v>
      </c>
      <c r="V735" s="35">
        <v>101.8</v>
      </c>
      <c r="W735" s="35">
        <v>101.8</v>
      </c>
      <c r="X735" s="35">
        <v>101.8</v>
      </c>
      <c r="Y735" s="35">
        <v>101.8</v>
      </c>
      <c r="Z735" s="35">
        <v>101.8</v>
      </c>
      <c r="AA735" s="35">
        <v>101.8</v>
      </c>
      <c r="AB735" s="35">
        <v>102.3</v>
      </c>
      <c r="AC735" s="35">
        <v>102.3</v>
      </c>
      <c r="AD735" s="35">
        <v>102.3</v>
      </c>
      <c r="AE735" s="35">
        <v>101.8</v>
      </c>
      <c r="AF735" s="35">
        <v>101.5</v>
      </c>
      <c r="AG735" s="35">
        <v>101.5</v>
      </c>
      <c r="AH735" s="35">
        <v>101.5</v>
      </c>
      <c r="AI735" s="35">
        <v>101.5</v>
      </c>
      <c r="AJ735" s="35">
        <v>101.5</v>
      </c>
      <c r="AK735" s="35">
        <v>101.5</v>
      </c>
      <c r="AL735" s="35">
        <v>101.5</v>
      </c>
      <c r="AM735" s="35">
        <v>100.2</v>
      </c>
      <c r="AN735" s="35">
        <v>100.2</v>
      </c>
      <c r="AO735" s="35">
        <v>100.2</v>
      </c>
      <c r="AP735" s="35">
        <v>100.2</v>
      </c>
      <c r="AQ735" s="35">
        <v>100.7</v>
      </c>
      <c r="AR735" s="35">
        <v>100.9</v>
      </c>
      <c r="AS735" s="35">
        <v>100.9</v>
      </c>
      <c r="AT735" s="35">
        <v>100.9</v>
      </c>
      <c r="AU735" s="35">
        <v>100.9</v>
      </c>
      <c r="AV735" s="35">
        <v>100.9</v>
      </c>
      <c r="AW735" s="35">
        <v>100.9</v>
      </c>
      <c r="AX735" s="35">
        <v>100.9</v>
      </c>
      <c r="AY735" s="35">
        <v>104.1</v>
      </c>
      <c r="AZ735" s="35">
        <v>108.3</v>
      </c>
      <c r="BA735" s="35">
        <v>108.3</v>
      </c>
      <c r="BB735" s="35">
        <v>107.8</v>
      </c>
      <c r="BC735" s="35">
        <v>109.8</v>
      </c>
      <c r="BD735" s="35">
        <v>109.8</v>
      </c>
      <c r="BE735" s="35">
        <v>109.8</v>
      </c>
      <c r="BF735" s="35">
        <v>109.8</v>
      </c>
      <c r="BG735" s="35">
        <v>109.7</v>
      </c>
      <c r="BH735" s="35">
        <v>101.5</v>
      </c>
      <c r="BI735" s="35">
        <v>101.5</v>
      </c>
      <c r="BJ735" s="35">
        <v>102.5</v>
      </c>
      <c r="BK735" s="35">
        <v>103.2</v>
      </c>
      <c r="BL735" s="35">
        <v>103.5</v>
      </c>
      <c r="BM735" s="35">
        <v>104.4</v>
      </c>
      <c r="BN735" s="35">
        <v>104</v>
      </c>
      <c r="BO735" s="35">
        <v>101.8</v>
      </c>
      <c r="BP735" s="35">
        <v>100.9</v>
      </c>
      <c r="BQ735" s="35">
        <v>100.9</v>
      </c>
      <c r="BR735" s="35">
        <v>100.9</v>
      </c>
      <c r="BS735" s="35">
        <v>100.9</v>
      </c>
      <c r="BT735" s="35">
        <v>100.9</v>
      </c>
      <c r="BU735" s="35">
        <v>100.9</v>
      </c>
      <c r="BV735" s="35">
        <v>100.9</v>
      </c>
      <c r="BW735" s="35">
        <v>100.9</v>
      </c>
      <c r="BX735" s="35">
        <v>101.7</v>
      </c>
      <c r="BY735" s="35">
        <v>103.2</v>
      </c>
      <c r="BZ735" s="35">
        <v>103.8</v>
      </c>
      <c r="CA735" s="35">
        <v>103.8</v>
      </c>
      <c r="CB735" s="35">
        <v>103.8</v>
      </c>
      <c r="CC735" s="35">
        <v>103.8</v>
      </c>
      <c r="CD735" s="35">
        <v>103.8</v>
      </c>
      <c r="CE735" s="35">
        <v>103.8</v>
      </c>
      <c r="CF735" s="35">
        <v>103.8</v>
      </c>
      <c r="CG735" s="35">
        <v>103.8</v>
      </c>
      <c r="CH735" s="35">
        <v>103.8</v>
      </c>
      <c r="CI735" s="35">
        <v>104.1</v>
      </c>
      <c r="CJ735" s="35">
        <v>104.1</v>
      </c>
      <c r="CK735" s="35">
        <v>104.2</v>
      </c>
      <c r="CL735" s="35">
        <v>104.6</v>
      </c>
    </row>
    <row r="736" spans="1:90">
      <c r="A736" s="43" t="s">
        <v>1499</v>
      </c>
      <c r="B736" s="43" t="s">
        <v>1500</v>
      </c>
      <c r="C736" s="34">
        <v>0.10242</v>
      </c>
      <c r="D736" s="35">
        <v>99.6</v>
      </c>
      <c r="E736" s="35">
        <v>99.4</v>
      </c>
      <c r="F736" s="35">
        <v>99.4</v>
      </c>
      <c r="G736" s="35">
        <v>99.6</v>
      </c>
      <c r="H736" s="35">
        <v>99.4</v>
      </c>
      <c r="I736" s="35">
        <v>99.4</v>
      </c>
      <c r="J736" s="35">
        <v>99.4</v>
      </c>
      <c r="K736" s="35">
        <v>100</v>
      </c>
      <c r="L736" s="35">
        <v>100</v>
      </c>
      <c r="M736" s="35">
        <v>100.2</v>
      </c>
      <c r="N736" s="35">
        <v>101.8</v>
      </c>
      <c r="O736" s="35">
        <v>101.8</v>
      </c>
      <c r="P736" s="35">
        <v>101.8</v>
      </c>
      <c r="Q736" s="35">
        <v>102</v>
      </c>
      <c r="R736" s="35">
        <v>102</v>
      </c>
      <c r="S736" s="35">
        <v>100.9</v>
      </c>
      <c r="T736" s="35">
        <v>100.9</v>
      </c>
      <c r="U736" s="35">
        <v>101</v>
      </c>
      <c r="V736" s="35">
        <v>98.5</v>
      </c>
      <c r="W736" s="35">
        <v>98</v>
      </c>
      <c r="X736" s="35">
        <v>98</v>
      </c>
      <c r="Y736" s="35">
        <v>98</v>
      </c>
      <c r="Z736" s="35">
        <v>98.2</v>
      </c>
      <c r="AA736" s="35">
        <v>98.3</v>
      </c>
      <c r="AB736" s="35">
        <v>99.1</v>
      </c>
      <c r="AC736" s="35">
        <v>99.1</v>
      </c>
      <c r="AD736" s="35">
        <v>99.1</v>
      </c>
      <c r="AE736" s="35">
        <v>102.9</v>
      </c>
      <c r="AF736" s="35">
        <v>102.9</v>
      </c>
      <c r="AG736" s="35">
        <v>104.1</v>
      </c>
      <c r="AH736" s="35">
        <v>105.4</v>
      </c>
      <c r="AI736" s="35">
        <v>105.4</v>
      </c>
      <c r="AJ736" s="35">
        <v>105.4</v>
      </c>
      <c r="AK736" s="35">
        <v>104.5</v>
      </c>
      <c r="AL736" s="35">
        <v>103.6</v>
      </c>
      <c r="AM736" s="35">
        <v>103.6</v>
      </c>
      <c r="AN736" s="35">
        <v>103.4</v>
      </c>
      <c r="AO736" s="35">
        <v>103.4</v>
      </c>
      <c r="AP736" s="35">
        <v>103.6</v>
      </c>
      <c r="AQ736" s="35">
        <v>104.5</v>
      </c>
      <c r="AR736" s="35">
        <v>104.6</v>
      </c>
      <c r="AS736" s="35">
        <v>104.6</v>
      </c>
      <c r="AT736" s="35">
        <v>104.7</v>
      </c>
      <c r="AU736" s="35">
        <v>104.7</v>
      </c>
      <c r="AV736" s="35">
        <v>104.7</v>
      </c>
      <c r="AW736" s="35">
        <v>104.7</v>
      </c>
      <c r="AX736" s="35">
        <v>104.7</v>
      </c>
      <c r="AY736" s="35">
        <v>103.1</v>
      </c>
      <c r="AZ736" s="35">
        <v>104.3</v>
      </c>
      <c r="BA736" s="35">
        <v>104.3</v>
      </c>
      <c r="BB736" s="35">
        <v>104.5</v>
      </c>
      <c r="BC736" s="35">
        <v>103.4</v>
      </c>
      <c r="BD736" s="35">
        <v>103.4</v>
      </c>
      <c r="BE736" s="35">
        <v>103.4</v>
      </c>
      <c r="BF736" s="35">
        <v>103.5</v>
      </c>
      <c r="BG736" s="35">
        <v>102.9</v>
      </c>
      <c r="BH736" s="35">
        <v>102.8</v>
      </c>
      <c r="BI736" s="35">
        <v>103.1</v>
      </c>
      <c r="BJ736" s="35">
        <v>103.1</v>
      </c>
      <c r="BK736" s="35">
        <v>103.1</v>
      </c>
      <c r="BL736" s="35">
        <v>103.1</v>
      </c>
      <c r="BM736" s="35">
        <v>105.4</v>
      </c>
      <c r="BN736" s="35">
        <v>105.2</v>
      </c>
      <c r="BO736" s="35">
        <v>105.5</v>
      </c>
      <c r="BP736" s="35">
        <v>105.3</v>
      </c>
      <c r="BQ736" s="35">
        <v>105.3</v>
      </c>
      <c r="BR736" s="35">
        <v>105.3</v>
      </c>
      <c r="BS736" s="35">
        <v>105.3</v>
      </c>
      <c r="BT736" s="35">
        <v>105.3</v>
      </c>
      <c r="BU736" s="35">
        <v>105.3</v>
      </c>
      <c r="BV736" s="35">
        <v>105.3</v>
      </c>
      <c r="BW736" s="35">
        <v>105.3</v>
      </c>
      <c r="BX736" s="35">
        <v>106.3</v>
      </c>
      <c r="BY736" s="35">
        <v>108</v>
      </c>
      <c r="BZ736" s="35">
        <v>109.3</v>
      </c>
      <c r="CA736" s="35">
        <v>112.1</v>
      </c>
      <c r="CB736" s="35">
        <v>112.1</v>
      </c>
      <c r="CC736" s="35">
        <v>112</v>
      </c>
      <c r="CD736" s="35">
        <v>112.1</v>
      </c>
      <c r="CE736" s="35">
        <v>113.1</v>
      </c>
      <c r="CF736" s="35">
        <v>113.1</v>
      </c>
      <c r="CG736" s="35">
        <v>113.1</v>
      </c>
      <c r="CH736" s="35">
        <v>113.1</v>
      </c>
      <c r="CI736" s="35">
        <v>113.1</v>
      </c>
      <c r="CJ736" s="35">
        <v>113.1</v>
      </c>
      <c r="CK736" s="35">
        <v>113.1</v>
      </c>
      <c r="CL736" s="35">
        <v>113.1</v>
      </c>
    </row>
    <row r="737" spans="1:90">
      <c r="A737" s="43" t="s">
        <v>1501</v>
      </c>
      <c r="B737" s="43" t="s">
        <v>1502</v>
      </c>
      <c r="C737" s="34">
        <v>2.3519999999999999E-2</v>
      </c>
      <c r="D737" s="35">
        <v>100</v>
      </c>
      <c r="E737" s="35">
        <v>99.9</v>
      </c>
      <c r="F737" s="35">
        <v>99.8</v>
      </c>
      <c r="G737" s="35">
        <v>107.2</v>
      </c>
      <c r="H737" s="35">
        <v>107.2</v>
      </c>
      <c r="I737" s="35">
        <v>107.2</v>
      </c>
      <c r="J737" s="35">
        <v>107.3</v>
      </c>
      <c r="K737" s="35">
        <v>107.3</v>
      </c>
      <c r="L737" s="35">
        <v>107.3</v>
      </c>
      <c r="M737" s="35">
        <v>107.3</v>
      </c>
      <c r="N737" s="35">
        <v>107.3</v>
      </c>
      <c r="O737" s="35">
        <v>107.4</v>
      </c>
      <c r="P737" s="35">
        <v>107.5</v>
      </c>
      <c r="Q737" s="35">
        <v>107.5</v>
      </c>
      <c r="R737" s="35">
        <v>107.5</v>
      </c>
      <c r="S737" s="35">
        <v>111.9</v>
      </c>
      <c r="T737" s="35">
        <v>111.9</v>
      </c>
      <c r="U737" s="35">
        <v>113.7</v>
      </c>
      <c r="V737" s="35">
        <v>115.5</v>
      </c>
      <c r="W737" s="35">
        <v>116.3</v>
      </c>
      <c r="X737" s="35">
        <v>116.5</v>
      </c>
      <c r="Y737" s="35">
        <v>116.4</v>
      </c>
      <c r="Z737" s="35">
        <v>116.4</v>
      </c>
      <c r="AA737" s="35">
        <v>116.4</v>
      </c>
      <c r="AB737" s="35">
        <v>117.4</v>
      </c>
      <c r="AC737" s="35">
        <v>117.5</v>
      </c>
      <c r="AD737" s="35">
        <v>117.6</v>
      </c>
      <c r="AE737" s="35">
        <v>117.9</v>
      </c>
      <c r="AF737" s="35">
        <v>118.2</v>
      </c>
      <c r="AG737" s="35">
        <v>118.2</v>
      </c>
      <c r="AH737" s="35">
        <v>118.2</v>
      </c>
      <c r="AI737" s="35">
        <v>118.2</v>
      </c>
      <c r="AJ737" s="35">
        <v>118.2</v>
      </c>
      <c r="AK737" s="35">
        <v>118.2</v>
      </c>
      <c r="AL737" s="35">
        <v>118.2</v>
      </c>
      <c r="AM737" s="35">
        <v>118.2</v>
      </c>
      <c r="AN737" s="35">
        <v>118.2</v>
      </c>
      <c r="AO737" s="35">
        <v>118.2</v>
      </c>
      <c r="AP737" s="35">
        <v>116.3</v>
      </c>
      <c r="AQ737" s="35">
        <v>116.3</v>
      </c>
      <c r="AR737" s="35">
        <v>116.3</v>
      </c>
      <c r="AS737" s="35">
        <v>116.3</v>
      </c>
      <c r="AT737" s="35">
        <v>116.3</v>
      </c>
      <c r="AU737" s="35">
        <v>117.2</v>
      </c>
      <c r="AV737" s="35">
        <v>120</v>
      </c>
      <c r="AW737" s="35">
        <v>120.5</v>
      </c>
      <c r="AX737" s="35">
        <v>120.1</v>
      </c>
      <c r="AY737" s="35">
        <v>118.3</v>
      </c>
      <c r="AZ737" s="35">
        <v>125.8</v>
      </c>
      <c r="BA737" s="35">
        <v>125.3</v>
      </c>
      <c r="BB737" s="35">
        <v>124.6</v>
      </c>
      <c r="BC737" s="35">
        <v>124.9</v>
      </c>
      <c r="BD737" s="35">
        <v>125.2</v>
      </c>
      <c r="BE737" s="35">
        <v>125.2</v>
      </c>
      <c r="BF737" s="35">
        <v>125.2</v>
      </c>
      <c r="BG737" s="35">
        <v>125.5</v>
      </c>
      <c r="BH737" s="35">
        <v>125.9</v>
      </c>
      <c r="BI737" s="35">
        <v>126.1</v>
      </c>
      <c r="BJ737" s="35">
        <v>126.1</v>
      </c>
      <c r="BK737" s="35">
        <v>126.1</v>
      </c>
      <c r="BL737" s="35">
        <v>118.2</v>
      </c>
      <c r="BM737" s="35">
        <v>118.8</v>
      </c>
      <c r="BN737" s="35">
        <v>120.6</v>
      </c>
      <c r="BO737" s="35">
        <v>120.9</v>
      </c>
      <c r="BP737" s="35">
        <v>118.7</v>
      </c>
      <c r="BQ737" s="35">
        <v>118.7</v>
      </c>
      <c r="BR737" s="35">
        <v>118.3</v>
      </c>
      <c r="BS737" s="35">
        <v>118.3</v>
      </c>
      <c r="BT737" s="35">
        <v>118.3</v>
      </c>
      <c r="BU737" s="35">
        <v>118.3</v>
      </c>
      <c r="BV737" s="35">
        <v>118.3</v>
      </c>
      <c r="BW737" s="35">
        <v>118.3</v>
      </c>
      <c r="BX737" s="35">
        <v>118.3</v>
      </c>
      <c r="BY737" s="35">
        <v>118.3</v>
      </c>
      <c r="BZ737" s="35">
        <v>119</v>
      </c>
      <c r="CA737" s="35">
        <v>119.5</v>
      </c>
      <c r="CB737" s="35">
        <v>122</v>
      </c>
      <c r="CC737" s="35">
        <v>123.4</v>
      </c>
      <c r="CD737" s="35">
        <v>123.4</v>
      </c>
      <c r="CE737" s="35">
        <v>123.4</v>
      </c>
      <c r="CF737" s="35">
        <v>123.4</v>
      </c>
      <c r="CG737" s="35">
        <v>123.4</v>
      </c>
      <c r="CH737" s="35">
        <v>123.4</v>
      </c>
      <c r="CI737" s="35">
        <v>123.4</v>
      </c>
      <c r="CJ737" s="35">
        <v>126.5</v>
      </c>
      <c r="CK737" s="35">
        <v>126.5</v>
      </c>
      <c r="CL737" s="35">
        <v>125.8</v>
      </c>
    </row>
    <row r="738" spans="1:90">
      <c r="A738" s="43" t="s">
        <v>1503</v>
      </c>
      <c r="B738" s="43" t="s">
        <v>1504</v>
      </c>
      <c r="C738" s="34">
        <v>1.289E-2</v>
      </c>
      <c r="D738" s="35">
        <v>100</v>
      </c>
      <c r="E738" s="35">
        <v>100</v>
      </c>
      <c r="F738" s="35">
        <v>100</v>
      </c>
      <c r="G738" s="35">
        <v>103.8</v>
      </c>
      <c r="H738" s="35">
        <v>104.3</v>
      </c>
      <c r="I738" s="35">
        <v>106.1</v>
      </c>
      <c r="J738" s="35">
        <v>106.1</v>
      </c>
      <c r="K738" s="35">
        <v>106.1</v>
      </c>
      <c r="L738" s="35">
        <v>106.9</v>
      </c>
      <c r="M738" s="35">
        <v>109.5</v>
      </c>
      <c r="N738" s="35">
        <v>109.5</v>
      </c>
      <c r="O738" s="35">
        <v>109.5</v>
      </c>
      <c r="P738" s="35">
        <v>115.5</v>
      </c>
      <c r="Q738" s="35">
        <v>115.5</v>
      </c>
      <c r="R738" s="35">
        <v>115.5</v>
      </c>
      <c r="S738" s="35">
        <v>117.6</v>
      </c>
      <c r="T738" s="35">
        <v>117.6</v>
      </c>
      <c r="U738" s="35">
        <v>117.6</v>
      </c>
      <c r="V738" s="35">
        <v>117.6</v>
      </c>
      <c r="W738" s="35">
        <v>117.6</v>
      </c>
      <c r="X738" s="35">
        <v>117.6</v>
      </c>
      <c r="Y738" s="35">
        <v>117.6</v>
      </c>
      <c r="Z738" s="35">
        <v>117.6</v>
      </c>
      <c r="AA738" s="35">
        <v>118.3</v>
      </c>
      <c r="AB738" s="35">
        <v>118.3</v>
      </c>
      <c r="AC738" s="35">
        <v>118.3</v>
      </c>
      <c r="AD738" s="35">
        <v>117.9</v>
      </c>
      <c r="AE738" s="35">
        <v>117.9</v>
      </c>
      <c r="AF738" s="35">
        <v>117.9</v>
      </c>
      <c r="AG738" s="35">
        <v>117.9</v>
      </c>
      <c r="AH738" s="35">
        <v>117.3</v>
      </c>
      <c r="AI738" s="35">
        <v>116.6</v>
      </c>
      <c r="AJ738" s="35">
        <v>116.6</v>
      </c>
      <c r="AK738" s="35">
        <v>116.6</v>
      </c>
      <c r="AL738" s="35">
        <v>116.6</v>
      </c>
      <c r="AM738" s="35">
        <v>116.6</v>
      </c>
      <c r="AN738" s="35">
        <v>116.6</v>
      </c>
      <c r="AO738" s="35">
        <v>116.6</v>
      </c>
      <c r="AP738" s="35">
        <v>116.6</v>
      </c>
      <c r="AQ738" s="35">
        <v>116.6</v>
      </c>
      <c r="AR738" s="35">
        <v>116.6</v>
      </c>
      <c r="AS738" s="35">
        <v>116.6</v>
      </c>
      <c r="AT738" s="35">
        <v>116.6</v>
      </c>
      <c r="AU738" s="35">
        <v>116.6</v>
      </c>
      <c r="AV738" s="35">
        <v>118.1</v>
      </c>
      <c r="AW738" s="35">
        <v>117.6</v>
      </c>
      <c r="AX738" s="35">
        <v>118.6</v>
      </c>
      <c r="AY738" s="35">
        <v>118.7</v>
      </c>
      <c r="AZ738" s="35">
        <v>118.7</v>
      </c>
      <c r="BA738" s="35">
        <v>118.7</v>
      </c>
      <c r="BB738" s="35">
        <v>118.7</v>
      </c>
      <c r="BC738" s="35">
        <v>118.7</v>
      </c>
      <c r="BD738" s="35">
        <v>118.7</v>
      </c>
      <c r="BE738" s="35">
        <v>118.7</v>
      </c>
      <c r="BF738" s="35">
        <v>118.7</v>
      </c>
      <c r="BG738" s="35">
        <v>118.7</v>
      </c>
      <c r="BH738" s="35">
        <v>118.7</v>
      </c>
      <c r="BI738" s="35">
        <v>118.7</v>
      </c>
      <c r="BJ738" s="35">
        <v>118.7</v>
      </c>
      <c r="BK738" s="35">
        <v>118.7</v>
      </c>
      <c r="BL738" s="35">
        <v>118.7</v>
      </c>
      <c r="BM738" s="35">
        <v>118.7</v>
      </c>
      <c r="BN738" s="35">
        <v>112.7</v>
      </c>
      <c r="BO738" s="35">
        <v>112.7</v>
      </c>
      <c r="BP738" s="35">
        <v>112.7</v>
      </c>
      <c r="BQ738" s="35">
        <v>112.7</v>
      </c>
      <c r="BR738" s="35">
        <v>112.9</v>
      </c>
      <c r="BS738" s="35">
        <v>112.9</v>
      </c>
      <c r="BT738" s="35">
        <v>112.9</v>
      </c>
      <c r="BU738" s="35">
        <v>112.9</v>
      </c>
      <c r="BV738" s="35">
        <v>112.9</v>
      </c>
      <c r="BW738" s="35">
        <v>112.8</v>
      </c>
      <c r="BX738" s="35">
        <v>112.8</v>
      </c>
      <c r="BY738" s="35">
        <v>112.9</v>
      </c>
      <c r="BZ738" s="35">
        <v>113</v>
      </c>
      <c r="CA738" s="35">
        <v>113</v>
      </c>
      <c r="CB738" s="35">
        <v>113</v>
      </c>
      <c r="CC738" s="35">
        <v>113.5</v>
      </c>
      <c r="CD738" s="35">
        <v>114</v>
      </c>
      <c r="CE738" s="35">
        <v>114</v>
      </c>
      <c r="CF738" s="35">
        <v>114</v>
      </c>
      <c r="CG738" s="35">
        <v>114</v>
      </c>
      <c r="CH738" s="35">
        <v>114.5</v>
      </c>
      <c r="CI738" s="35">
        <v>114.5</v>
      </c>
      <c r="CJ738" s="35">
        <v>114.5</v>
      </c>
      <c r="CK738" s="35">
        <v>114.5</v>
      </c>
      <c r="CL738" s="35">
        <v>114.6</v>
      </c>
    </row>
    <row r="739" spans="1:90">
      <c r="A739" s="43" t="s">
        <v>1505</v>
      </c>
      <c r="B739" s="43" t="s">
        <v>1506</v>
      </c>
      <c r="C739" s="34">
        <v>0.11541999999999999</v>
      </c>
      <c r="D739" s="35">
        <v>99.4</v>
      </c>
      <c r="E739" s="35">
        <v>99.4</v>
      </c>
      <c r="F739" s="35">
        <v>99.4</v>
      </c>
      <c r="G739" s="35">
        <v>106.1</v>
      </c>
      <c r="H739" s="35">
        <v>106.1</v>
      </c>
      <c r="I739" s="35">
        <v>106.1</v>
      </c>
      <c r="J739" s="35">
        <v>106.1</v>
      </c>
      <c r="K739" s="35">
        <v>106.1</v>
      </c>
      <c r="L739" s="35">
        <v>106.1</v>
      </c>
      <c r="M739" s="35">
        <v>106.1</v>
      </c>
      <c r="N739" s="35">
        <v>106.1</v>
      </c>
      <c r="O739" s="35">
        <v>106.1</v>
      </c>
      <c r="P739" s="35">
        <v>106.4</v>
      </c>
      <c r="Q739" s="35">
        <v>106.4</v>
      </c>
      <c r="R739" s="35">
        <v>106.4</v>
      </c>
      <c r="S739" s="35">
        <v>112.2</v>
      </c>
      <c r="T739" s="35">
        <v>112.2</v>
      </c>
      <c r="U739" s="35">
        <v>112.2</v>
      </c>
      <c r="V739" s="35">
        <v>112.2</v>
      </c>
      <c r="W739" s="35">
        <v>112.2</v>
      </c>
      <c r="X739" s="35">
        <v>112.2</v>
      </c>
      <c r="Y739" s="35">
        <v>112.2</v>
      </c>
      <c r="Z739" s="35">
        <v>112.2</v>
      </c>
      <c r="AA739" s="35">
        <v>112.2</v>
      </c>
      <c r="AB739" s="35">
        <v>111.9</v>
      </c>
      <c r="AC739" s="35">
        <v>111.9</v>
      </c>
      <c r="AD739" s="35">
        <v>111.9</v>
      </c>
      <c r="AE739" s="35">
        <v>108.3</v>
      </c>
      <c r="AF739" s="35">
        <v>108.3</v>
      </c>
      <c r="AG739" s="35">
        <v>108.3</v>
      </c>
      <c r="AH739" s="35">
        <v>108.3</v>
      </c>
      <c r="AI739" s="35">
        <v>108.3</v>
      </c>
      <c r="AJ739" s="35">
        <v>108.3</v>
      </c>
      <c r="AK739" s="35">
        <v>108.3</v>
      </c>
      <c r="AL739" s="35">
        <v>108.3</v>
      </c>
      <c r="AM739" s="35">
        <v>108.3</v>
      </c>
      <c r="AN739" s="35">
        <v>109.7</v>
      </c>
      <c r="AO739" s="35">
        <v>109.7</v>
      </c>
      <c r="AP739" s="35">
        <v>109.7</v>
      </c>
      <c r="AQ739" s="35">
        <v>109.6</v>
      </c>
      <c r="AR739" s="35">
        <v>109.6</v>
      </c>
      <c r="AS739" s="35">
        <v>110</v>
      </c>
      <c r="AT739" s="35">
        <v>110</v>
      </c>
      <c r="AU739" s="35">
        <v>110</v>
      </c>
      <c r="AV739" s="35">
        <v>110</v>
      </c>
      <c r="AW739" s="35">
        <v>110</v>
      </c>
      <c r="AX739" s="35">
        <v>110</v>
      </c>
      <c r="AY739" s="35">
        <v>110</v>
      </c>
      <c r="AZ739" s="35">
        <v>108.1</v>
      </c>
      <c r="BA739" s="35">
        <v>108.1</v>
      </c>
      <c r="BB739" s="35">
        <v>108</v>
      </c>
      <c r="BC739" s="35">
        <v>108</v>
      </c>
      <c r="BD739" s="35">
        <v>108</v>
      </c>
      <c r="BE739" s="35">
        <v>108</v>
      </c>
      <c r="BF739" s="35">
        <v>108</v>
      </c>
      <c r="BG739" s="35">
        <v>108</v>
      </c>
      <c r="BH739" s="35">
        <v>108</v>
      </c>
      <c r="BI739" s="35">
        <v>107.8</v>
      </c>
      <c r="BJ739" s="35">
        <v>107.9</v>
      </c>
      <c r="BK739" s="35">
        <v>116.7</v>
      </c>
      <c r="BL739" s="35">
        <v>115.8</v>
      </c>
      <c r="BM739" s="35">
        <v>115.8</v>
      </c>
      <c r="BN739" s="35">
        <v>113.5</v>
      </c>
      <c r="BO739" s="35">
        <v>120.2</v>
      </c>
      <c r="BP739" s="35">
        <v>115.4</v>
      </c>
      <c r="BQ739" s="35">
        <v>120.6</v>
      </c>
      <c r="BR739" s="35">
        <v>117.6</v>
      </c>
      <c r="BS739" s="35">
        <v>118.1</v>
      </c>
      <c r="BT739" s="35">
        <v>118.7</v>
      </c>
      <c r="BU739" s="35">
        <v>118.7</v>
      </c>
      <c r="BV739" s="35">
        <v>123.5</v>
      </c>
      <c r="BW739" s="35">
        <v>127.8</v>
      </c>
      <c r="BX739" s="35">
        <v>127.8</v>
      </c>
      <c r="BY739" s="35">
        <v>128</v>
      </c>
      <c r="BZ739" s="35">
        <v>126.4</v>
      </c>
      <c r="CA739" s="35">
        <v>127.2</v>
      </c>
      <c r="CB739" s="35">
        <v>128.4</v>
      </c>
      <c r="CC739" s="35">
        <v>128.4</v>
      </c>
      <c r="CD739" s="35">
        <v>128.4</v>
      </c>
      <c r="CE739" s="35">
        <v>128.4</v>
      </c>
      <c r="CF739" s="35">
        <v>124.6</v>
      </c>
      <c r="CG739" s="35">
        <v>128.4</v>
      </c>
      <c r="CH739" s="35">
        <v>128.4</v>
      </c>
      <c r="CI739" s="35">
        <v>128.4</v>
      </c>
      <c r="CJ739" s="35">
        <v>128.4</v>
      </c>
      <c r="CK739" s="35">
        <v>128.4</v>
      </c>
      <c r="CL739" s="35">
        <v>128.4</v>
      </c>
    </row>
    <row r="740" spans="1:90">
      <c r="A740" s="43" t="s">
        <v>1507</v>
      </c>
      <c r="B740" s="43" t="s">
        <v>1508</v>
      </c>
      <c r="C740" s="34">
        <v>1.017E-2</v>
      </c>
      <c r="D740" s="35">
        <v>99</v>
      </c>
      <c r="E740" s="35">
        <v>98.9</v>
      </c>
      <c r="F740" s="35">
        <v>97.6</v>
      </c>
      <c r="G740" s="35">
        <v>97.6</v>
      </c>
      <c r="H740" s="35">
        <v>97.6</v>
      </c>
      <c r="I740" s="35">
        <v>97.5</v>
      </c>
      <c r="J740" s="35">
        <v>96.9</v>
      </c>
      <c r="K740" s="35">
        <v>96.7</v>
      </c>
      <c r="L740" s="35">
        <v>96.7</v>
      </c>
      <c r="M740" s="35">
        <v>96.7</v>
      </c>
      <c r="N740" s="35">
        <v>96.7</v>
      </c>
      <c r="O740" s="35">
        <v>96.7</v>
      </c>
      <c r="P740" s="35">
        <v>95.9</v>
      </c>
      <c r="Q740" s="35">
        <v>95.6</v>
      </c>
      <c r="R740" s="35">
        <v>95.6</v>
      </c>
      <c r="S740" s="35">
        <v>95.6</v>
      </c>
      <c r="T740" s="35">
        <v>95.6</v>
      </c>
      <c r="U740" s="35">
        <v>95.6</v>
      </c>
      <c r="V740" s="35">
        <v>95.6</v>
      </c>
      <c r="W740" s="35">
        <v>95.6</v>
      </c>
      <c r="X740" s="35">
        <v>95.6</v>
      </c>
      <c r="Y740" s="35">
        <v>95.6</v>
      </c>
      <c r="Z740" s="35">
        <v>95.6</v>
      </c>
      <c r="AA740" s="35">
        <v>95.6</v>
      </c>
      <c r="AB740" s="35">
        <v>95.6</v>
      </c>
      <c r="AC740" s="35">
        <v>95.6</v>
      </c>
      <c r="AD740" s="35">
        <v>95.6</v>
      </c>
      <c r="AE740" s="35">
        <v>95.6</v>
      </c>
      <c r="AF740" s="35">
        <v>95.6</v>
      </c>
      <c r="AG740" s="35">
        <v>95.6</v>
      </c>
      <c r="AH740" s="35">
        <v>95.6</v>
      </c>
      <c r="AI740" s="35">
        <v>95.6</v>
      </c>
      <c r="AJ740" s="35">
        <v>95.4</v>
      </c>
      <c r="AK740" s="35">
        <v>94.7</v>
      </c>
      <c r="AL740" s="35">
        <v>94.7</v>
      </c>
      <c r="AM740" s="35">
        <v>94.7</v>
      </c>
      <c r="AN740" s="35">
        <v>94.7</v>
      </c>
      <c r="AO740" s="35">
        <v>94.7</v>
      </c>
      <c r="AP740" s="35">
        <v>94.7</v>
      </c>
      <c r="AQ740" s="35">
        <v>94.7</v>
      </c>
      <c r="AR740" s="35">
        <v>94.7</v>
      </c>
      <c r="AS740" s="35">
        <v>94.7</v>
      </c>
      <c r="AT740" s="35">
        <v>94.7</v>
      </c>
      <c r="AU740" s="35">
        <v>94.7</v>
      </c>
      <c r="AV740" s="35">
        <v>94.7</v>
      </c>
      <c r="AW740" s="35">
        <v>94.7</v>
      </c>
      <c r="AX740" s="35">
        <v>94.7</v>
      </c>
      <c r="AY740" s="35">
        <v>94.7</v>
      </c>
      <c r="AZ740" s="35">
        <v>94.7</v>
      </c>
      <c r="BA740" s="35">
        <v>94.7</v>
      </c>
      <c r="BB740" s="35">
        <v>94.7</v>
      </c>
      <c r="BC740" s="35">
        <v>94.7</v>
      </c>
      <c r="BD740" s="35">
        <v>94.7</v>
      </c>
      <c r="BE740" s="35">
        <v>94.7</v>
      </c>
      <c r="BF740" s="35">
        <v>94.7</v>
      </c>
      <c r="BG740" s="35">
        <v>94.7</v>
      </c>
      <c r="BH740" s="35">
        <v>94.7</v>
      </c>
      <c r="BI740" s="35">
        <v>93.8</v>
      </c>
      <c r="BJ740" s="35">
        <v>90.2</v>
      </c>
      <c r="BK740" s="35">
        <v>90.2</v>
      </c>
      <c r="BL740" s="35">
        <v>90.2</v>
      </c>
      <c r="BM740" s="35">
        <v>90.2</v>
      </c>
      <c r="BN740" s="35">
        <v>90.2</v>
      </c>
      <c r="BO740" s="35">
        <v>90.2</v>
      </c>
      <c r="BP740" s="35">
        <v>90.2</v>
      </c>
      <c r="BQ740" s="35">
        <v>90.2</v>
      </c>
      <c r="BR740" s="35">
        <v>90.2</v>
      </c>
      <c r="BS740" s="35">
        <v>90.2</v>
      </c>
      <c r="BT740" s="35">
        <v>90.2</v>
      </c>
      <c r="BU740" s="35">
        <v>90.2</v>
      </c>
      <c r="BV740" s="35">
        <v>90.2</v>
      </c>
      <c r="BW740" s="35">
        <v>90.8</v>
      </c>
      <c r="BX740" s="35">
        <v>91.3</v>
      </c>
      <c r="BY740" s="35">
        <v>93.1</v>
      </c>
      <c r="BZ740" s="35">
        <v>93.5</v>
      </c>
      <c r="CA740" s="35">
        <v>92.8</v>
      </c>
      <c r="CB740" s="35">
        <v>93.7</v>
      </c>
      <c r="CC740" s="35">
        <v>92.7</v>
      </c>
      <c r="CD740" s="35">
        <v>92.7</v>
      </c>
      <c r="CE740" s="35">
        <v>88</v>
      </c>
      <c r="CF740" s="35">
        <v>90.9</v>
      </c>
      <c r="CG740" s="35">
        <v>92.3</v>
      </c>
      <c r="CH740" s="35">
        <v>91.9</v>
      </c>
      <c r="CI740" s="35">
        <v>91.9</v>
      </c>
      <c r="CJ740" s="35">
        <v>92.2</v>
      </c>
      <c r="CK740" s="35">
        <v>92.4</v>
      </c>
      <c r="CL740" s="35">
        <v>91.5</v>
      </c>
    </row>
    <row r="741" spans="1:90">
      <c r="A741" s="43" t="s">
        <v>1509</v>
      </c>
      <c r="B741" s="43" t="s">
        <v>1510</v>
      </c>
      <c r="C741" s="34">
        <v>0.96116999999999997</v>
      </c>
      <c r="D741" s="35">
        <v>99.7</v>
      </c>
      <c r="E741" s="35">
        <v>98.6</v>
      </c>
      <c r="F741" s="35">
        <v>99</v>
      </c>
      <c r="G741" s="35">
        <v>95.2</v>
      </c>
      <c r="H741" s="35">
        <v>95.3</v>
      </c>
      <c r="I741" s="35">
        <v>95.5</v>
      </c>
      <c r="J741" s="35">
        <v>95</v>
      </c>
      <c r="K741" s="35">
        <v>95</v>
      </c>
      <c r="L741" s="35">
        <v>94.9</v>
      </c>
      <c r="M741" s="35">
        <v>94.9</v>
      </c>
      <c r="N741" s="35">
        <v>95.3</v>
      </c>
      <c r="O741" s="35">
        <v>95.3</v>
      </c>
      <c r="P741" s="35">
        <v>94.2</v>
      </c>
      <c r="Q741" s="35">
        <v>94.1</v>
      </c>
      <c r="R741" s="35">
        <v>94.3</v>
      </c>
      <c r="S741" s="35">
        <v>91.9</v>
      </c>
      <c r="T741" s="35">
        <v>92</v>
      </c>
      <c r="U741" s="35">
        <v>91.8</v>
      </c>
      <c r="V741" s="35">
        <v>92</v>
      </c>
      <c r="W741" s="35">
        <v>92</v>
      </c>
      <c r="X741" s="35">
        <v>92</v>
      </c>
      <c r="Y741" s="35">
        <v>92</v>
      </c>
      <c r="Z741" s="35">
        <v>92</v>
      </c>
      <c r="AA741" s="35">
        <v>92.5</v>
      </c>
      <c r="AB741" s="35">
        <v>92.5</v>
      </c>
      <c r="AC741" s="35">
        <v>92.5</v>
      </c>
      <c r="AD741" s="35">
        <v>92.4</v>
      </c>
      <c r="AE741" s="35">
        <v>92</v>
      </c>
      <c r="AF741" s="35">
        <v>91.9</v>
      </c>
      <c r="AG741" s="35">
        <v>91.9</v>
      </c>
      <c r="AH741" s="35">
        <v>91.8</v>
      </c>
      <c r="AI741" s="35">
        <v>88.9</v>
      </c>
      <c r="AJ741" s="35">
        <v>88.5</v>
      </c>
      <c r="AK741" s="35">
        <v>88.1</v>
      </c>
      <c r="AL741" s="35">
        <v>88.2</v>
      </c>
      <c r="AM741" s="35">
        <v>88.2</v>
      </c>
      <c r="AN741" s="35">
        <v>87.3</v>
      </c>
      <c r="AO741" s="35">
        <v>87.3</v>
      </c>
      <c r="AP741" s="35">
        <v>87.5</v>
      </c>
      <c r="AQ741" s="35">
        <v>88.5</v>
      </c>
      <c r="AR741" s="35">
        <v>88.3</v>
      </c>
      <c r="AS741" s="35">
        <v>88.2</v>
      </c>
      <c r="AT741" s="35">
        <v>88.3</v>
      </c>
      <c r="AU741" s="35">
        <v>88.2</v>
      </c>
      <c r="AV741" s="35">
        <v>88.2</v>
      </c>
      <c r="AW741" s="35">
        <v>88.1</v>
      </c>
      <c r="AX741" s="35">
        <v>88.1</v>
      </c>
      <c r="AY741" s="35">
        <v>86.7</v>
      </c>
      <c r="AZ741" s="35">
        <v>87.2</v>
      </c>
      <c r="BA741" s="35">
        <v>86.7</v>
      </c>
      <c r="BB741" s="35">
        <v>87.4</v>
      </c>
      <c r="BC741" s="35">
        <v>86.8</v>
      </c>
      <c r="BD741" s="35">
        <v>86.6</v>
      </c>
      <c r="BE741" s="35">
        <v>86.5</v>
      </c>
      <c r="BF741" s="35">
        <v>86.4</v>
      </c>
      <c r="BG741" s="35">
        <v>86.6</v>
      </c>
      <c r="BH741" s="35">
        <v>87.2</v>
      </c>
      <c r="BI741" s="35">
        <v>87.2</v>
      </c>
      <c r="BJ741" s="35">
        <v>86.9</v>
      </c>
      <c r="BK741" s="35">
        <v>85.8</v>
      </c>
      <c r="BL741" s="35">
        <v>84.5</v>
      </c>
      <c r="BM741" s="35">
        <v>84.4</v>
      </c>
      <c r="BN741" s="35">
        <v>84.9</v>
      </c>
      <c r="BO741" s="35">
        <v>85.6</v>
      </c>
      <c r="BP741" s="35">
        <v>84.1</v>
      </c>
      <c r="BQ741" s="35">
        <v>84.1</v>
      </c>
      <c r="BR741" s="35">
        <v>84.1</v>
      </c>
      <c r="BS741" s="35">
        <v>84.5</v>
      </c>
      <c r="BT741" s="35">
        <v>84.6</v>
      </c>
      <c r="BU741" s="35">
        <v>84.6</v>
      </c>
      <c r="BV741" s="35">
        <v>84.8</v>
      </c>
      <c r="BW741" s="35">
        <v>84.7</v>
      </c>
      <c r="BX741" s="35">
        <v>84.5</v>
      </c>
      <c r="BY741" s="35">
        <v>84</v>
      </c>
      <c r="BZ741" s="35">
        <v>84.4</v>
      </c>
      <c r="CA741" s="35">
        <v>84.3</v>
      </c>
      <c r="CB741" s="35">
        <v>84.2</v>
      </c>
      <c r="CC741" s="35">
        <v>84.2</v>
      </c>
      <c r="CD741" s="35">
        <v>84.1</v>
      </c>
      <c r="CE741" s="35">
        <v>84.2</v>
      </c>
      <c r="CF741" s="35">
        <v>85.2</v>
      </c>
      <c r="CG741" s="35">
        <v>85.2</v>
      </c>
      <c r="CH741" s="35">
        <v>85.3</v>
      </c>
      <c r="CI741" s="35">
        <v>85.2</v>
      </c>
      <c r="CJ741" s="35">
        <v>85.2</v>
      </c>
      <c r="CK741" s="35">
        <v>85.3</v>
      </c>
      <c r="CL741" s="35">
        <v>85.7</v>
      </c>
    </row>
    <row r="742" spans="1:90">
      <c r="A742" s="43" t="s">
        <v>1511</v>
      </c>
      <c r="B742" s="43" t="s">
        <v>1512</v>
      </c>
      <c r="C742" s="34">
        <v>0.48620999999999998</v>
      </c>
      <c r="D742" s="35">
        <v>100.3</v>
      </c>
      <c r="E742" s="35">
        <v>98.6</v>
      </c>
      <c r="F742" s="35">
        <v>98.6</v>
      </c>
      <c r="G742" s="35">
        <v>93.3</v>
      </c>
      <c r="H742" s="35">
        <v>93.3</v>
      </c>
      <c r="I742" s="35">
        <v>93.3</v>
      </c>
      <c r="J742" s="35">
        <v>93.3</v>
      </c>
      <c r="K742" s="35">
        <v>93.3</v>
      </c>
      <c r="L742" s="35">
        <v>93.3</v>
      </c>
      <c r="M742" s="35">
        <v>93.3</v>
      </c>
      <c r="N742" s="35">
        <v>93.3</v>
      </c>
      <c r="O742" s="35">
        <v>93.3</v>
      </c>
      <c r="P742" s="35">
        <v>92.5</v>
      </c>
      <c r="Q742" s="35">
        <v>91.7</v>
      </c>
      <c r="R742" s="35">
        <v>91.7</v>
      </c>
      <c r="S742" s="35">
        <v>88.5</v>
      </c>
      <c r="T742" s="35">
        <v>88.5</v>
      </c>
      <c r="U742" s="35">
        <v>88.5</v>
      </c>
      <c r="V742" s="35">
        <v>88.5</v>
      </c>
      <c r="W742" s="35">
        <v>88.5</v>
      </c>
      <c r="X742" s="35">
        <v>88.5</v>
      </c>
      <c r="Y742" s="35">
        <v>88.5</v>
      </c>
      <c r="Z742" s="35">
        <v>88.5</v>
      </c>
      <c r="AA742" s="35">
        <v>88.5</v>
      </c>
      <c r="AB742" s="35">
        <v>88.5</v>
      </c>
      <c r="AC742" s="35">
        <v>88.5</v>
      </c>
      <c r="AD742" s="35">
        <v>88.5</v>
      </c>
      <c r="AE742" s="35">
        <v>87.6</v>
      </c>
      <c r="AF742" s="35">
        <v>87.6</v>
      </c>
      <c r="AG742" s="35">
        <v>87.6</v>
      </c>
      <c r="AH742" s="35">
        <v>87.5</v>
      </c>
      <c r="AI742" s="35">
        <v>81.5</v>
      </c>
      <c r="AJ742" s="35">
        <v>80.5</v>
      </c>
      <c r="AK742" s="35">
        <v>79.7</v>
      </c>
      <c r="AL742" s="35">
        <v>79.7</v>
      </c>
      <c r="AM742" s="35">
        <v>79.7</v>
      </c>
      <c r="AN742" s="35">
        <v>79.7</v>
      </c>
      <c r="AO742" s="35">
        <v>79.599999999999994</v>
      </c>
      <c r="AP742" s="35">
        <v>79.900000000000006</v>
      </c>
      <c r="AQ742" s="35">
        <v>79.900000000000006</v>
      </c>
      <c r="AR742" s="35">
        <v>79.900000000000006</v>
      </c>
      <c r="AS742" s="35">
        <v>79.900000000000006</v>
      </c>
      <c r="AT742" s="35">
        <v>79.900000000000006</v>
      </c>
      <c r="AU742" s="35">
        <v>79.900000000000006</v>
      </c>
      <c r="AV742" s="35">
        <v>79.900000000000006</v>
      </c>
      <c r="AW742" s="35">
        <v>79.900000000000006</v>
      </c>
      <c r="AX742" s="35">
        <v>79.900000000000006</v>
      </c>
      <c r="AY742" s="35">
        <v>77.099999999999994</v>
      </c>
      <c r="AZ742" s="35">
        <v>77.7</v>
      </c>
      <c r="BA742" s="35">
        <v>76.5</v>
      </c>
      <c r="BB742" s="35">
        <v>77.599999999999994</v>
      </c>
      <c r="BC742" s="35">
        <v>75.099999999999994</v>
      </c>
      <c r="BD742" s="35">
        <v>74.7</v>
      </c>
      <c r="BE742" s="35">
        <v>74.7</v>
      </c>
      <c r="BF742" s="35">
        <v>74.7</v>
      </c>
      <c r="BG742" s="35">
        <v>74.7</v>
      </c>
      <c r="BH742" s="35">
        <v>75.7</v>
      </c>
      <c r="BI742" s="35">
        <v>75.7</v>
      </c>
      <c r="BJ742" s="35">
        <v>75.900000000000006</v>
      </c>
      <c r="BK742" s="35">
        <v>73.7</v>
      </c>
      <c r="BL742" s="35">
        <v>71.099999999999994</v>
      </c>
      <c r="BM742" s="35">
        <v>70.8</v>
      </c>
      <c r="BN742" s="35">
        <v>71.8</v>
      </c>
      <c r="BO742" s="35">
        <v>73.8</v>
      </c>
      <c r="BP742" s="35">
        <v>70.8</v>
      </c>
      <c r="BQ742" s="35">
        <v>70.8</v>
      </c>
      <c r="BR742" s="35">
        <v>70.8</v>
      </c>
      <c r="BS742" s="35">
        <v>70.8</v>
      </c>
      <c r="BT742" s="35">
        <v>70.8</v>
      </c>
      <c r="BU742" s="35">
        <v>70.8</v>
      </c>
      <c r="BV742" s="35">
        <v>70.8</v>
      </c>
      <c r="BW742" s="35">
        <v>70.8</v>
      </c>
      <c r="BX742" s="35">
        <v>70.8</v>
      </c>
      <c r="BY742" s="35">
        <v>70.099999999999994</v>
      </c>
      <c r="BZ742" s="35">
        <v>70.099999999999994</v>
      </c>
      <c r="CA742" s="35">
        <v>70.7</v>
      </c>
      <c r="CB742" s="35">
        <v>69.8</v>
      </c>
      <c r="CC742" s="35">
        <v>69.8</v>
      </c>
      <c r="CD742" s="35">
        <v>69.8</v>
      </c>
      <c r="CE742" s="35">
        <v>69.900000000000006</v>
      </c>
      <c r="CF742" s="35">
        <v>72.5</v>
      </c>
      <c r="CG742" s="35">
        <v>72.5</v>
      </c>
      <c r="CH742" s="35">
        <v>72.5</v>
      </c>
      <c r="CI742" s="35">
        <v>72.5</v>
      </c>
      <c r="CJ742" s="35">
        <v>72.3</v>
      </c>
      <c r="CK742" s="35">
        <v>72.400000000000006</v>
      </c>
      <c r="CL742" s="35">
        <v>73.099999999999994</v>
      </c>
    </row>
    <row r="743" spans="1:90">
      <c r="A743" s="43" t="s">
        <v>1513</v>
      </c>
      <c r="B743" s="43" t="s">
        <v>1514</v>
      </c>
      <c r="C743" s="34">
        <v>0.17011999999999999</v>
      </c>
      <c r="D743" s="35">
        <v>96.9</v>
      </c>
      <c r="E743" s="35">
        <v>96.9</v>
      </c>
      <c r="F743" s="35">
        <v>96.9</v>
      </c>
      <c r="G743" s="35">
        <v>90.5</v>
      </c>
      <c r="H743" s="35">
        <v>90</v>
      </c>
      <c r="I743" s="35">
        <v>90</v>
      </c>
      <c r="J743" s="35">
        <v>89.3</v>
      </c>
      <c r="K743" s="35">
        <v>89.3</v>
      </c>
      <c r="L743" s="35">
        <v>89.1</v>
      </c>
      <c r="M743" s="35">
        <v>88.3</v>
      </c>
      <c r="N743" s="35">
        <v>88.3</v>
      </c>
      <c r="O743" s="35">
        <v>88.3</v>
      </c>
      <c r="P743" s="35">
        <v>87.8</v>
      </c>
      <c r="Q743" s="35">
        <v>87.8</v>
      </c>
      <c r="R743" s="35">
        <v>87.8</v>
      </c>
      <c r="S743" s="35">
        <v>84.1</v>
      </c>
      <c r="T743" s="35">
        <v>84.1</v>
      </c>
      <c r="U743" s="35">
        <v>84.1</v>
      </c>
      <c r="V743" s="35">
        <v>84.1</v>
      </c>
      <c r="W743" s="35">
        <v>84.1</v>
      </c>
      <c r="X743" s="35">
        <v>84.1</v>
      </c>
      <c r="Y743" s="35">
        <v>84.1</v>
      </c>
      <c r="Z743" s="35">
        <v>84.1</v>
      </c>
      <c r="AA743" s="35">
        <v>84.1</v>
      </c>
      <c r="AB743" s="35">
        <v>83.9</v>
      </c>
      <c r="AC743" s="35">
        <v>83.9</v>
      </c>
      <c r="AD743" s="35">
        <v>83.9</v>
      </c>
      <c r="AE743" s="35">
        <v>81.400000000000006</v>
      </c>
      <c r="AF743" s="35">
        <v>81.400000000000006</v>
      </c>
      <c r="AG743" s="35">
        <v>81.400000000000006</v>
      </c>
      <c r="AH743" s="35">
        <v>81.2</v>
      </c>
      <c r="AI743" s="35">
        <v>81.2</v>
      </c>
      <c r="AJ743" s="35">
        <v>81.2</v>
      </c>
      <c r="AK743" s="35">
        <v>81.599999999999994</v>
      </c>
      <c r="AL743" s="35">
        <v>81.599999999999994</v>
      </c>
      <c r="AM743" s="35">
        <v>81.599999999999994</v>
      </c>
      <c r="AN743" s="35">
        <v>83</v>
      </c>
      <c r="AO743" s="35">
        <v>83</v>
      </c>
      <c r="AP743" s="35">
        <v>83.2</v>
      </c>
      <c r="AQ743" s="35">
        <v>83.3</v>
      </c>
      <c r="AR743" s="35">
        <v>82.6</v>
      </c>
      <c r="AS743" s="35">
        <v>82.6</v>
      </c>
      <c r="AT743" s="35">
        <v>82.6</v>
      </c>
      <c r="AU743" s="35">
        <v>82.6</v>
      </c>
      <c r="AV743" s="35">
        <v>82.6</v>
      </c>
      <c r="AW743" s="35">
        <v>82.6</v>
      </c>
      <c r="AX743" s="35">
        <v>82.6</v>
      </c>
      <c r="AY743" s="35">
        <v>82.2</v>
      </c>
      <c r="AZ743" s="35">
        <v>83.1</v>
      </c>
      <c r="BA743" s="35">
        <v>82.9</v>
      </c>
      <c r="BB743" s="35">
        <v>82.8</v>
      </c>
      <c r="BC743" s="35">
        <v>82.9</v>
      </c>
      <c r="BD743" s="35">
        <v>83</v>
      </c>
      <c r="BE743" s="35">
        <v>82.9</v>
      </c>
      <c r="BF743" s="35">
        <v>82.9</v>
      </c>
      <c r="BG743" s="35">
        <v>82.9</v>
      </c>
      <c r="BH743" s="35">
        <v>82.9</v>
      </c>
      <c r="BI743" s="35">
        <v>82.9</v>
      </c>
      <c r="BJ743" s="35">
        <v>82.9</v>
      </c>
      <c r="BK743" s="35">
        <v>82.9</v>
      </c>
      <c r="BL743" s="35">
        <v>82.9</v>
      </c>
      <c r="BM743" s="35">
        <v>83</v>
      </c>
      <c r="BN743" s="35">
        <v>83.2</v>
      </c>
      <c r="BO743" s="35">
        <v>83.2</v>
      </c>
      <c r="BP743" s="35">
        <v>83.4</v>
      </c>
      <c r="BQ743" s="35">
        <v>83.2</v>
      </c>
      <c r="BR743" s="35">
        <v>83.2</v>
      </c>
      <c r="BS743" s="35">
        <v>83.2</v>
      </c>
      <c r="BT743" s="35">
        <v>83.2</v>
      </c>
      <c r="BU743" s="35">
        <v>83.2</v>
      </c>
      <c r="BV743" s="35">
        <v>83.2</v>
      </c>
      <c r="BW743" s="35">
        <v>83.2</v>
      </c>
      <c r="BX743" s="35">
        <v>82.1</v>
      </c>
      <c r="BY743" s="35">
        <v>82</v>
      </c>
      <c r="BZ743" s="35">
        <v>82</v>
      </c>
      <c r="CA743" s="35">
        <v>82</v>
      </c>
      <c r="CB743" s="35">
        <v>82</v>
      </c>
      <c r="CC743" s="35">
        <v>82</v>
      </c>
      <c r="CD743" s="35">
        <v>82.2</v>
      </c>
      <c r="CE743" s="35">
        <v>82.3</v>
      </c>
      <c r="CF743" s="35">
        <v>82.3</v>
      </c>
      <c r="CG743" s="35">
        <v>82.4</v>
      </c>
      <c r="CH743" s="35">
        <v>82.6</v>
      </c>
      <c r="CI743" s="35">
        <v>82.6</v>
      </c>
      <c r="CJ743" s="35">
        <v>82.6</v>
      </c>
      <c r="CK743" s="35">
        <v>82.6</v>
      </c>
      <c r="CL743" s="35">
        <v>82.7</v>
      </c>
    </row>
    <row r="744" spans="1:90">
      <c r="A744" s="43" t="s">
        <v>1515</v>
      </c>
      <c r="B744" s="43" t="s">
        <v>1516</v>
      </c>
      <c r="C744" s="34">
        <v>8.5599999999999999E-3</v>
      </c>
      <c r="D744" s="35">
        <v>97.8</v>
      </c>
      <c r="E744" s="35">
        <v>97.8</v>
      </c>
      <c r="F744" s="35">
        <v>97.8</v>
      </c>
      <c r="G744" s="35">
        <v>97.5</v>
      </c>
      <c r="H744" s="35">
        <v>97.5</v>
      </c>
      <c r="I744" s="35">
        <v>97.5</v>
      </c>
      <c r="J744" s="35">
        <v>97.5</v>
      </c>
      <c r="K744" s="35">
        <v>97.5</v>
      </c>
      <c r="L744" s="35">
        <v>97.5</v>
      </c>
      <c r="M744" s="35">
        <v>97.5</v>
      </c>
      <c r="N744" s="35">
        <v>97.5</v>
      </c>
      <c r="O744" s="35">
        <v>97.5</v>
      </c>
      <c r="P744" s="35">
        <v>98.1</v>
      </c>
      <c r="Q744" s="35">
        <v>98.1</v>
      </c>
      <c r="R744" s="35">
        <v>98.1</v>
      </c>
      <c r="S744" s="35">
        <v>102</v>
      </c>
      <c r="T744" s="35">
        <v>102</v>
      </c>
      <c r="U744" s="35">
        <v>102</v>
      </c>
      <c r="V744" s="35">
        <v>102</v>
      </c>
      <c r="W744" s="35">
        <v>102</v>
      </c>
      <c r="X744" s="35">
        <v>102</v>
      </c>
      <c r="Y744" s="35">
        <v>102</v>
      </c>
      <c r="Z744" s="35">
        <v>102</v>
      </c>
      <c r="AA744" s="35">
        <v>102</v>
      </c>
      <c r="AB744" s="35">
        <v>110.3</v>
      </c>
      <c r="AC744" s="35">
        <v>110.3</v>
      </c>
      <c r="AD744" s="35">
        <v>111.8</v>
      </c>
      <c r="AE744" s="35">
        <v>117.5</v>
      </c>
      <c r="AF744" s="35">
        <v>117.5</v>
      </c>
      <c r="AG744" s="35">
        <v>117.5</v>
      </c>
      <c r="AH744" s="35">
        <v>117.5</v>
      </c>
      <c r="AI744" s="35">
        <v>117.5</v>
      </c>
      <c r="AJ744" s="35">
        <v>117.5</v>
      </c>
      <c r="AK744" s="35">
        <v>117.5</v>
      </c>
      <c r="AL744" s="35">
        <v>117.5</v>
      </c>
      <c r="AM744" s="35">
        <v>117.5</v>
      </c>
      <c r="AN744" s="35">
        <v>123.1</v>
      </c>
      <c r="AO744" s="35">
        <v>123.1</v>
      </c>
      <c r="AP744" s="35">
        <v>123.1</v>
      </c>
      <c r="AQ744" s="35">
        <v>122.4</v>
      </c>
      <c r="AR744" s="35">
        <v>122.4</v>
      </c>
      <c r="AS744" s="35">
        <v>122.4</v>
      </c>
      <c r="AT744" s="35">
        <v>122.4</v>
      </c>
      <c r="AU744" s="35">
        <v>122.5</v>
      </c>
      <c r="AV744" s="35">
        <v>122.5</v>
      </c>
      <c r="AW744" s="35">
        <v>123.6</v>
      </c>
      <c r="AX744" s="35">
        <v>121.7</v>
      </c>
      <c r="AY744" s="35">
        <v>122</v>
      </c>
      <c r="AZ744" s="35">
        <v>127.1</v>
      </c>
      <c r="BA744" s="35">
        <v>126.8</v>
      </c>
      <c r="BB744" s="35">
        <v>127.3</v>
      </c>
      <c r="BC744" s="35">
        <v>127.3</v>
      </c>
      <c r="BD744" s="35">
        <v>127.3</v>
      </c>
      <c r="BE744" s="35">
        <v>127.1</v>
      </c>
      <c r="BF744" s="35">
        <v>127.5</v>
      </c>
      <c r="BG744" s="35">
        <v>127.5</v>
      </c>
      <c r="BH744" s="35">
        <v>127.4</v>
      </c>
      <c r="BI744" s="35">
        <v>127</v>
      </c>
      <c r="BJ744" s="35">
        <v>127.7</v>
      </c>
      <c r="BK744" s="35">
        <v>127.1</v>
      </c>
      <c r="BL744" s="35">
        <v>127.1</v>
      </c>
      <c r="BM744" s="35">
        <v>126.7</v>
      </c>
      <c r="BN744" s="35">
        <v>126.4</v>
      </c>
      <c r="BO744" s="35">
        <v>126.4</v>
      </c>
      <c r="BP744" s="35">
        <v>126.4</v>
      </c>
      <c r="BQ744" s="35">
        <v>126.4</v>
      </c>
      <c r="BR744" s="35">
        <v>126.4</v>
      </c>
      <c r="BS744" s="35">
        <v>127.1</v>
      </c>
      <c r="BT744" s="35">
        <v>127.3</v>
      </c>
      <c r="BU744" s="35">
        <v>127.3</v>
      </c>
      <c r="BV744" s="35">
        <v>127.3</v>
      </c>
      <c r="BW744" s="35">
        <v>127.3</v>
      </c>
      <c r="BX744" s="35">
        <v>127.3</v>
      </c>
      <c r="BY744" s="35">
        <v>127.3</v>
      </c>
      <c r="BZ744" s="35">
        <v>127.3</v>
      </c>
      <c r="CA744" s="35">
        <v>127.3</v>
      </c>
      <c r="CB744" s="35">
        <v>127.3</v>
      </c>
      <c r="CC744" s="35">
        <v>127.3</v>
      </c>
      <c r="CD744" s="35">
        <v>127.3</v>
      </c>
      <c r="CE744" s="35">
        <v>127.3</v>
      </c>
      <c r="CF744" s="35">
        <v>127.3</v>
      </c>
      <c r="CG744" s="35">
        <v>127.3</v>
      </c>
      <c r="CH744" s="35">
        <v>127.3</v>
      </c>
      <c r="CI744" s="35">
        <v>129.4</v>
      </c>
      <c r="CJ744" s="35">
        <v>129.4</v>
      </c>
      <c r="CK744" s="35">
        <v>129.4</v>
      </c>
      <c r="CL744" s="35">
        <v>129.5</v>
      </c>
    </row>
    <row r="745" spans="1:90">
      <c r="A745" s="43" t="s">
        <v>1517</v>
      </c>
      <c r="B745" s="43" t="s">
        <v>1518</v>
      </c>
      <c r="C745" s="34">
        <v>8.0999999999999996E-3</v>
      </c>
      <c r="D745" s="35">
        <v>100.6</v>
      </c>
      <c r="E745" s="35">
        <v>100.6</v>
      </c>
      <c r="F745" s="35">
        <v>105.2</v>
      </c>
      <c r="G745" s="35">
        <v>118.2</v>
      </c>
      <c r="H745" s="35">
        <v>118.2</v>
      </c>
      <c r="I745" s="35">
        <v>119.8</v>
      </c>
      <c r="J745" s="35">
        <v>118.7</v>
      </c>
      <c r="K745" s="35">
        <v>118.7</v>
      </c>
      <c r="L745" s="35">
        <v>118.7</v>
      </c>
      <c r="M745" s="35">
        <v>118.7</v>
      </c>
      <c r="N745" s="35">
        <v>118.7</v>
      </c>
      <c r="O745" s="35">
        <v>118.7</v>
      </c>
      <c r="P745" s="35">
        <v>118.7</v>
      </c>
      <c r="Q745" s="35">
        <v>118.7</v>
      </c>
      <c r="R745" s="35">
        <v>114.6</v>
      </c>
      <c r="S745" s="35">
        <v>126.5</v>
      </c>
      <c r="T745" s="35">
        <v>126.5</v>
      </c>
      <c r="U745" s="35">
        <v>126.5</v>
      </c>
      <c r="V745" s="35">
        <v>126.4</v>
      </c>
      <c r="W745" s="35">
        <v>126.4</v>
      </c>
      <c r="X745" s="35">
        <v>126.4</v>
      </c>
      <c r="Y745" s="35">
        <v>127.6</v>
      </c>
      <c r="Z745" s="35">
        <v>127.6</v>
      </c>
      <c r="AA745" s="35">
        <v>130.69999999999999</v>
      </c>
      <c r="AB745" s="35">
        <v>130.69999999999999</v>
      </c>
      <c r="AC745" s="35">
        <v>130.69999999999999</v>
      </c>
      <c r="AD745" s="35">
        <v>132.19999999999999</v>
      </c>
      <c r="AE745" s="35">
        <v>132.19999999999999</v>
      </c>
      <c r="AF745" s="35">
        <v>132.19999999999999</v>
      </c>
      <c r="AG745" s="35">
        <v>132.19999999999999</v>
      </c>
      <c r="AH745" s="35">
        <v>132.19999999999999</v>
      </c>
      <c r="AI745" s="35">
        <v>132.19999999999999</v>
      </c>
      <c r="AJ745" s="35">
        <v>132.19999999999999</v>
      </c>
      <c r="AK745" s="35">
        <v>130.30000000000001</v>
      </c>
      <c r="AL745" s="35">
        <v>130.30000000000001</v>
      </c>
      <c r="AM745" s="35">
        <v>130.30000000000001</v>
      </c>
      <c r="AN745" s="35">
        <v>130.30000000000001</v>
      </c>
      <c r="AO745" s="35">
        <v>130.30000000000001</v>
      </c>
      <c r="AP745" s="35">
        <v>130.30000000000001</v>
      </c>
      <c r="AQ745" s="35">
        <v>130.30000000000001</v>
      </c>
      <c r="AR745" s="35">
        <v>130.30000000000001</v>
      </c>
      <c r="AS745" s="35">
        <v>130.30000000000001</v>
      </c>
      <c r="AT745" s="35">
        <v>130.30000000000001</v>
      </c>
      <c r="AU745" s="35">
        <v>130.30000000000001</v>
      </c>
      <c r="AV745" s="35">
        <v>130.30000000000001</v>
      </c>
      <c r="AW745" s="35">
        <v>130.30000000000001</v>
      </c>
      <c r="AX745" s="35">
        <v>130.30000000000001</v>
      </c>
      <c r="AY745" s="35">
        <v>130.30000000000001</v>
      </c>
      <c r="AZ745" s="35">
        <v>130.30000000000001</v>
      </c>
      <c r="BA745" s="35">
        <v>130.30000000000001</v>
      </c>
      <c r="BB745" s="35">
        <v>130.30000000000001</v>
      </c>
      <c r="BC745" s="35">
        <v>130.30000000000001</v>
      </c>
      <c r="BD745" s="35">
        <v>130.30000000000001</v>
      </c>
      <c r="BE745" s="35">
        <v>130.30000000000001</v>
      </c>
      <c r="BF745" s="35">
        <v>130.30000000000001</v>
      </c>
      <c r="BG745" s="35">
        <v>130.30000000000001</v>
      </c>
      <c r="BH745" s="35">
        <v>130.30000000000001</v>
      </c>
      <c r="BI745" s="35">
        <v>130.30000000000001</v>
      </c>
      <c r="BJ745" s="35">
        <v>130.30000000000001</v>
      </c>
      <c r="BK745" s="35">
        <v>130.30000000000001</v>
      </c>
      <c r="BL745" s="35">
        <v>130.30000000000001</v>
      </c>
      <c r="BM745" s="35">
        <v>130.30000000000001</v>
      </c>
      <c r="BN745" s="35">
        <v>130.30000000000001</v>
      </c>
      <c r="BO745" s="35">
        <v>130.30000000000001</v>
      </c>
      <c r="BP745" s="35">
        <v>130.30000000000001</v>
      </c>
      <c r="BQ745" s="35">
        <v>130.30000000000001</v>
      </c>
      <c r="BR745" s="35">
        <v>130.30000000000001</v>
      </c>
      <c r="BS745" s="35">
        <v>130.30000000000001</v>
      </c>
      <c r="BT745" s="35">
        <v>130.30000000000001</v>
      </c>
      <c r="BU745" s="35">
        <v>130.30000000000001</v>
      </c>
      <c r="BV745" s="35">
        <v>130.30000000000001</v>
      </c>
      <c r="BW745" s="35">
        <v>130.30000000000001</v>
      </c>
      <c r="BX745" s="35">
        <v>130.30000000000001</v>
      </c>
      <c r="BY745" s="35">
        <v>130.30000000000001</v>
      </c>
      <c r="BZ745" s="35">
        <v>130.30000000000001</v>
      </c>
      <c r="CA745" s="35">
        <v>130.30000000000001</v>
      </c>
      <c r="CB745" s="35">
        <v>130.30000000000001</v>
      </c>
      <c r="CC745" s="35">
        <v>130.30000000000001</v>
      </c>
      <c r="CD745" s="35">
        <v>130.30000000000001</v>
      </c>
      <c r="CE745" s="35">
        <v>130.30000000000001</v>
      </c>
      <c r="CF745" s="35">
        <v>130.30000000000001</v>
      </c>
      <c r="CG745" s="35">
        <v>130.30000000000001</v>
      </c>
      <c r="CH745" s="35">
        <v>130.30000000000001</v>
      </c>
      <c r="CI745" s="35">
        <v>130.30000000000001</v>
      </c>
      <c r="CJ745" s="35">
        <v>130.30000000000001</v>
      </c>
      <c r="CK745" s="35">
        <v>130.30000000000001</v>
      </c>
      <c r="CL745" s="35">
        <v>130.30000000000001</v>
      </c>
    </row>
    <row r="746" spans="1:90">
      <c r="A746" s="43" t="s">
        <v>1519</v>
      </c>
      <c r="B746" s="43" t="s">
        <v>1520</v>
      </c>
      <c r="C746" s="34">
        <v>8.7899999999999992E-3</v>
      </c>
      <c r="D746" s="35">
        <v>100</v>
      </c>
      <c r="E746" s="35">
        <v>100</v>
      </c>
      <c r="F746" s="35">
        <v>100</v>
      </c>
      <c r="G746" s="35">
        <v>96.5</v>
      </c>
      <c r="H746" s="35">
        <v>96.5</v>
      </c>
      <c r="I746" s="35">
        <v>96.5</v>
      </c>
      <c r="J746" s="35">
        <v>96.5</v>
      </c>
      <c r="K746" s="35">
        <v>96.5</v>
      </c>
      <c r="L746" s="35">
        <v>96.5</v>
      </c>
      <c r="M746" s="35">
        <v>96.5</v>
      </c>
      <c r="N746" s="35">
        <v>96.5</v>
      </c>
      <c r="O746" s="35">
        <v>96.5</v>
      </c>
      <c r="P746" s="35">
        <v>80.400000000000006</v>
      </c>
      <c r="Q746" s="35">
        <v>80.400000000000006</v>
      </c>
      <c r="R746" s="35">
        <v>80.400000000000006</v>
      </c>
      <c r="S746" s="35">
        <v>80.400000000000006</v>
      </c>
      <c r="T746" s="35">
        <v>80.400000000000006</v>
      </c>
      <c r="U746" s="35">
        <v>80.400000000000006</v>
      </c>
      <c r="V746" s="35">
        <v>80.400000000000006</v>
      </c>
      <c r="W746" s="35">
        <v>80.400000000000006</v>
      </c>
      <c r="X746" s="35">
        <v>80.400000000000006</v>
      </c>
      <c r="Y746" s="35">
        <v>80.400000000000006</v>
      </c>
      <c r="Z746" s="35">
        <v>80.400000000000006</v>
      </c>
      <c r="AA746" s="35">
        <v>80.400000000000006</v>
      </c>
      <c r="AB746" s="35">
        <v>80.400000000000006</v>
      </c>
      <c r="AC746" s="35">
        <v>80.400000000000006</v>
      </c>
      <c r="AD746" s="35">
        <v>80.400000000000006</v>
      </c>
      <c r="AE746" s="35">
        <v>80.400000000000006</v>
      </c>
      <c r="AF746" s="35">
        <v>80.400000000000006</v>
      </c>
      <c r="AG746" s="35">
        <v>80.400000000000006</v>
      </c>
      <c r="AH746" s="35">
        <v>80.400000000000006</v>
      </c>
      <c r="AI746" s="35">
        <v>80.400000000000006</v>
      </c>
      <c r="AJ746" s="35">
        <v>80.400000000000006</v>
      </c>
      <c r="AK746" s="35">
        <v>80.400000000000006</v>
      </c>
      <c r="AL746" s="35">
        <v>80.400000000000006</v>
      </c>
      <c r="AM746" s="35">
        <v>80.400000000000006</v>
      </c>
      <c r="AN746" s="35">
        <v>80.400000000000006</v>
      </c>
      <c r="AO746" s="35">
        <v>80.400000000000006</v>
      </c>
      <c r="AP746" s="35">
        <v>80.400000000000006</v>
      </c>
      <c r="AQ746" s="35">
        <v>80.400000000000006</v>
      </c>
      <c r="AR746" s="35">
        <v>80.400000000000006</v>
      </c>
      <c r="AS746" s="35">
        <v>80.400000000000006</v>
      </c>
      <c r="AT746" s="35">
        <v>80.400000000000006</v>
      </c>
      <c r="AU746" s="35">
        <v>80.400000000000006</v>
      </c>
      <c r="AV746" s="35">
        <v>80.400000000000006</v>
      </c>
      <c r="AW746" s="35">
        <v>80.400000000000006</v>
      </c>
      <c r="AX746" s="35">
        <v>80.400000000000006</v>
      </c>
      <c r="AY746" s="35">
        <v>80.400000000000006</v>
      </c>
      <c r="AZ746" s="35">
        <v>80.400000000000006</v>
      </c>
      <c r="BA746" s="35">
        <v>80.400000000000006</v>
      </c>
      <c r="BB746" s="35">
        <v>80.400000000000006</v>
      </c>
      <c r="BC746" s="35">
        <v>80.400000000000006</v>
      </c>
      <c r="BD746" s="35">
        <v>80.400000000000006</v>
      </c>
      <c r="BE746" s="35">
        <v>80.400000000000006</v>
      </c>
      <c r="BF746" s="35">
        <v>80.400000000000006</v>
      </c>
      <c r="BG746" s="35">
        <v>80.400000000000006</v>
      </c>
      <c r="BH746" s="35">
        <v>80.400000000000006</v>
      </c>
      <c r="BI746" s="35">
        <v>80.400000000000006</v>
      </c>
      <c r="BJ746" s="35">
        <v>80.400000000000006</v>
      </c>
      <c r="BK746" s="35">
        <v>80.400000000000006</v>
      </c>
      <c r="BL746" s="35">
        <v>80.400000000000006</v>
      </c>
      <c r="BM746" s="35">
        <v>80.400000000000006</v>
      </c>
      <c r="BN746" s="35">
        <v>80.400000000000006</v>
      </c>
      <c r="BO746" s="35">
        <v>80.400000000000006</v>
      </c>
      <c r="BP746" s="35">
        <v>80.400000000000006</v>
      </c>
      <c r="BQ746" s="35">
        <v>80.400000000000006</v>
      </c>
      <c r="BR746" s="35">
        <v>80.400000000000006</v>
      </c>
      <c r="BS746" s="35">
        <v>80.400000000000006</v>
      </c>
      <c r="BT746" s="35">
        <v>80.400000000000006</v>
      </c>
      <c r="BU746" s="35">
        <v>80.400000000000006</v>
      </c>
      <c r="BV746" s="35">
        <v>80.400000000000006</v>
      </c>
      <c r="BW746" s="35">
        <v>80.400000000000006</v>
      </c>
      <c r="BX746" s="35">
        <v>80.400000000000006</v>
      </c>
      <c r="BY746" s="35">
        <v>80.400000000000006</v>
      </c>
      <c r="BZ746" s="35">
        <v>80.400000000000006</v>
      </c>
      <c r="CA746" s="35">
        <v>80.400000000000006</v>
      </c>
      <c r="CB746" s="35">
        <v>80.400000000000006</v>
      </c>
      <c r="CC746" s="35">
        <v>80.400000000000006</v>
      </c>
      <c r="CD746" s="35">
        <v>80.400000000000006</v>
      </c>
      <c r="CE746" s="35">
        <v>80.400000000000006</v>
      </c>
      <c r="CF746" s="35">
        <v>80.400000000000006</v>
      </c>
      <c r="CG746" s="35">
        <v>80.400000000000006</v>
      </c>
      <c r="CH746" s="35">
        <v>80.400000000000006</v>
      </c>
      <c r="CI746" s="35">
        <v>80.400000000000006</v>
      </c>
      <c r="CJ746" s="35">
        <v>80.400000000000006</v>
      </c>
      <c r="CK746" s="35">
        <v>80.400000000000006</v>
      </c>
      <c r="CL746" s="35">
        <v>80.400000000000006</v>
      </c>
    </row>
    <row r="747" spans="1:90">
      <c r="A747" s="43" t="s">
        <v>1521</v>
      </c>
      <c r="B747" s="43" t="s">
        <v>1522</v>
      </c>
      <c r="C747" s="34">
        <v>7.5500000000000003E-3</v>
      </c>
      <c r="D747" s="35">
        <v>99.5</v>
      </c>
      <c r="E747" s="35">
        <v>100.3</v>
      </c>
      <c r="F747" s="35">
        <v>100.3</v>
      </c>
      <c r="G747" s="35">
        <v>112.2</v>
      </c>
      <c r="H747" s="35">
        <v>112</v>
      </c>
      <c r="I747" s="35">
        <v>111.7</v>
      </c>
      <c r="J747" s="35">
        <v>111.7</v>
      </c>
      <c r="K747" s="35">
        <v>111.7</v>
      </c>
      <c r="L747" s="35">
        <v>111.7</v>
      </c>
      <c r="M747" s="35">
        <v>111.7</v>
      </c>
      <c r="N747" s="35">
        <v>111.7</v>
      </c>
      <c r="O747" s="35">
        <v>111.7</v>
      </c>
      <c r="P747" s="35">
        <v>111.7</v>
      </c>
      <c r="Q747" s="35">
        <v>111.7</v>
      </c>
      <c r="R747" s="35">
        <v>117.6</v>
      </c>
      <c r="S747" s="35">
        <v>126.7</v>
      </c>
      <c r="T747" s="35">
        <v>132.30000000000001</v>
      </c>
      <c r="U747" s="35">
        <v>134.1</v>
      </c>
      <c r="V747" s="35">
        <v>134.1</v>
      </c>
      <c r="W747" s="35">
        <v>134.1</v>
      </c>
      <c r="X747" s="35">
        <v>134.1</v>
      </c>
      <c r="Y747" s="35">
        <v>134.1</v>
      </c>
      <c r="Z747" s="35">
        <v>134.1</v>
      </c>
      <c r="AA747" s="35">
        <v>134.1</v>
      </c>
      <c r="AB747" s="35">
        <v>134.1</v>
      </c>
      <c r="AC747" s="35">
        <v>134.1</v>
      </c>
      <c r="AD747" s="35">
        <v>134.19999999999999</v>
      </c>
      <c r="AE747" s="35">
        <v>130</v>
      </c>
      <c r="AF747" s="35">
        <v>130</v>
      </c>
      <c r="AG747" s="35">
        <v>130</v>
      </c>
      <c r="AH747" s="35">
        <v>130</v>
      </c>
      <c r="AI747" s="35">
        <v>131.5</v>
      </c>
      <c r="AJ747" s="35">
        <v>132.6</v>
      </c>
      <c r="AK747" s="35">
        <v>133.4</v>
      </c>
      <c r="AL747" s="35">
        <v>133.4</v>
      </c>
      <c r="AM747" s="35">
        <v>133.4</v>
      </c>
      <c r="AN747" s="35">
        <v>133.4</v>
      </c>
      <c r="AO747" s="35">
        <v>137.69999999999999</v>
      </c>
      <c r="AP747" s="35">
        <v>137.19999999999999</v>
      </c>
      <c r="AQ747" s="35">
        <v>137.19999999999999</v>
      </c>
      <c r="AR747" s="35">
        <v>136.80000000000001</v>
      </c>
      <c r="AS747" s="35">
        <v>136.5</v>
      </c>
      <c r="AT747" s="35">
        <v>136.5</v>
      </c>
      <c r="AU747" s="35">
        <v>136.5</v>
      </c>
      <c r="AV747" s="35">
        <v>136.5</v>
      </c>
      <c r="AW747" s="35">
        <v>136.5</v>
      </c>
      <c r="AX747" s="35">
        <v>136.5</v>
      </c>
      <c r="AY747" s="35">
        <v>135.19999999999999</v>
      </c>
      <c r="AZ747" s="35">
        <v>141.1</v>
      </c>
      <c r="BA747" s="35">
        <v>140.5</v>
      </c>
      <c r="BB747" s="35">
        <v>140</v>
      </c>
      <c r="BC747" s="35">
        <v>140</v>
      </c>
      <c r="BD747" s="35">
        <v>140</v>
      </c>
      <c r="BE747" s="35">
        <v>139.9</v>
      </c>
      <c r="BF747" s="35">
        <v>139.9</v>
      </c>
      <c r="BG747" s="35">
        <v>139.9</v>
      </c>
      <c r="BH747" s="35">
        <v>142.69999999999999</v>
      </c>
      <c r="BI747" s="35">
        <v>145.5</v>
      </c>
      <c r="BJ747" s="35">
        <v>145.5</v>
      </c>
      <c r="BK747" s="35">
        <v>145.5</v>
      </c>
      <c r="BL747" s="35">
        <v>145.5</v>
      </c>
      <c r="BM747" s="35">
        <v>145.5</v>
      </c>
      <c r="BN747" s="35">
        <v>145.5</v>
      </c>
      <c r="BO747" s="35">
        <v>146</v>
      </c>
      <c r="BP747" s="35">
        <v>146.19999999999999</v>
      </c>
      <c r="BQ747" s="35">
        <v>146.19999999999999</v>
      </c>
      <c r="BR747" s="35">
        <v>146.19999999999999</v>
      </c>
      <c r="BS747" s="35">
        <v>146.19999999999999</v>
      </c>
      <c r="BT747" s="35">
        <v>146.19999999999999</v>
      </c>
      <c r="BU747" s="35">
        <v>146.19999999999999</v>
      </c>
      <c r="BV747" s="35">
        <v>146.19999999999999</v>
      </c>
      <c r="BW747" s="35">
        <v>146.19999999999999</v>
      </c>
      <c r="BX747" s="35">
        <v>146.19999999999999</v>
      </c>
      <c r="BY747" s="35">
        <v>146.19999999999999</v>
      </c>
      <c r="BZ747" s="35">
        <v>146.19999999999999</v>
      </c>
      <c r="CA747" s="35">
        <v>146.19999999999999</v>
      </c>
      <c r="CB747" s="35">
        <v>143.69999999999999</v>
      </c>
      <c r="CC747" s="35">
        <v>144.4</v>
      </c>
      <c r="CD747" s="35">
        <v>146.4</v>
      </c>
      <c r="CE747" s="35">
        <v>146.4</v>
      </c>
      <c r="CF747" s="35">
        <v>146.4</v>
      </c>
      <c r="CG747" s="35">
        <v>146.4</v>
      </c>
      <c r="CH747" s="35">
        <v>146.4</v>
      </c>
      <c r="CI747" s="35">
        <v>146.4</v>
      </c>
      <c r="CJ747" s="35">
        <v>146.4</v>
      </c>
      <c r="CK747" s="35">
        <v>146.4</v>
      </c>
      <c r="CL747" s="35">
        <v>146.6</v>
      </c>
    </row>
    <row r="748" spans="1:90">
      <c r="A748" s="43" t="s">
        <v>1523</v>
      </c>
      <c r="B748" s="43" t="s">
        <v>1524</v>
      </c>
      <c r="C748" s="34">
        <v>1.485E-2</v>
      </c>
      <c r="D748" s="35">
        <v>99.6</v>
      </c>
      <c r="E748" s="35">
        <v>99.6</v>
      </c>
      <c r="F748" s="35">
        <v>99.5</v>
      </c>
      <c r="G748" s="35">
        <v>98.2</v>
      </c>
      <c r="H748" s="35">
        <v>98</v>
      </c>
      <c r="I748" s="35">
        <v>97.8</v>
      </c>
      <c r="J748" s="35">
        <v>98</v>
      </c>
      <c r="K748" s="35">
        <v>98</v>
      </c>
      <c r="L748" s="35">
        <v>98</v>
      </c>
      <c r="M748" s="35">
        <v>103.5</v>
      </c>
      <c r="N748" s="35">
        <v>103.5</v>
      </c>
      <c r="O748" s="35">
        <v>103.5</v>
      </c>
      <c r="P748" s="35">
        <v>104.5</v>
      </c>
      <c r="Q748" s="35">
        <v>104.5</v>
      </c>
      <c r="R748" s="35">
        <v>103.7</v>
      </c>
      <c r="S748" s="35">
        <v>107.2</v>
      </c>
      <c r="T748" s="35">
        <v>107.2</v>
      </c>
      <c r="U748" s="35">
        <v>107.2</v>
      </c>
      <c r="V748" s="35">
        <v>106.1</v>
      </c>
      <c r="W748" s="35">
        <v>106.1</v>
      </c>
      <c r="X748" s="35">
        <v>109.7</v>
      </c>
      <c r="Y748" s="35">
        <v>111.4</v>
      </c>
      <c r="Z748" s="35">
        <v>110.4</v>
      </c>
      <c r="AA748" s="35">
        <v>107.4</v>
      </c>
      <c r="AB748" s="35">
        <v>109.3</v>
      </c>
      <c r="AC748" s="35">
        <v>109.3</v>
      </c>
      <c r="AD748" s="35">
        <v>109.3</v>
      </c>
      <c r="AE748" s="35">
        <v>107.5</v>
      </c>
      <c r="AF748" s="35">
        <v>108</v>
      </c>
      <c r="AG748" s="35">
        <v>108.4</v>
      </c>
      <c r="AH748" s="35">
        <v>108.3</v>
      </c>
      <c r="AI748" s="35">
        <v>119.3</v>
      </c>
      <c r="AJ748" s="35">
        <v>119.3</v>
      </c>
      <c r="AK748" s="35">
        <v>119.4</v>
      </c>
      <c r="AL748" s="35">
        <v>124.5</v>
      </c>
      <c r="AM748" s="35">
        <v>124.5</v>
      </c>
      <c r="AN748" s="35">
        <v>122.5</v>
      </c>
      <c r="AO748" s="35">
        <v>122.5</v>
      </c>
      <c r="AP748" s="35">
        <v>122</v>
      </c>
      <c r="AQ748" s="35">
        <v>113.8</v>
      </c>
      <c r="AR748" s="35">
        <v>113.8</v>
      </c>
      <c r="AS748" s="35">
        <v>113.8</v>
      </c>
      <c r="AT748" s="35">
        <v>113.8</v>
      </c>
      <c r="AU748" s="35">
        <v>113.8</v>
      </c>
      <c r="AV748" s="35">
        <v>113.8</v>
      </c>
      <c r="AW748" s="35">
        <v>113.8</v>
      </c>
      <c r="AX748" s="35">
        <v>113.8</v>
      </c>
      <c r="AY748" s="35">
        <v>112.9</v>
      </c>
      <c r="AZ748" s="35">
        <v>112.9</v>
      </c>
      <c r="BA748" s="35">
        <v>112.9</v>
      </c>
      <c r="BB748" s="35">
        <v>112.4</v>
      </c>
      <c r="BC748" s="35">
        <v>115.1</v>
      </c>
      <c r="BD748" s="35">
        <v>115.1</v>
      </c>
      <c r="BE748" s="35">
        <v>115.1</v>
      </c>
      <c r="BF748" s="35">
        <v>115.1</v>
      </c>
      <c r="BG748" s="35">
        <v>115.1</v>
      </c>
      <c r="BH748" s="35">
        <v>115.1</v>
      </c>
      <c r="BI748" s="35">
        <v>112.5</v>
      </c>
      <c r="BJ748" s="35">
        <v>112.5</v>
      </c>
      <c r="BK748" s="35">
        <v>112.5</v>
      </c>
      <c r="BL748" s="35">
        <v>109</v>
      </c>
      <c r="BM748" s="35">
        <v>108.3</v>
      </c>
      <c r="BN748" s="35">
        <v>108.3</v>
      </c>
      <c r="BO748" s="35">
        <v>108.3</v>
      </c>
      <c r="BP748" s="35">
        <v>108.3</v>
      </c>
      <c r="BQ748" s="35">
        <v>108.3</v>
      </c>
      <c r="BR748" s="35">
        <v>108.3</v>
      </c>
      <c r="BS748" s="35">
        <v>108.3</v>
      </c>
      <c r="BT748" s="35">
        <v>108.3</v>
      </c>
      <c r="BU748" s="35">
        <v>108.3</v>
      </c>
      <c r="BV748" s="35">
        <v>108.3</v>
      </c>
      <c r="BW748" s="35">
        <v>108.3</v>
      </c>
      <c r="BX748" s="35">
        <v>108.3</v>
      </c>
      <c r="BY748" s="35">
        <v>108.3</v>
      </c>
      <c r="BZ748" s="35">
        <v>108.3</v>
      </c>
      <c r="CA748" s="35">
        <v>114.5</v>
      </c>
      <c r="CB748" s="35">
        <v>114.5</v>
      </c>
      <c r="CC748" s="35">
        <v>114.5</v>
      </c>
      <c r="CD748" s="35">
        <v>114.5</v>
      </c>
      <c r="CE748" s="35">
        <v>114.5</v>
      </c>
      <c r="CF748" s="35">
        <v>114.5</v>
      </c>
      <c r="CG748" s="35">
        <v>114.5</v>
      </c>
      <c r="CH748" s="35">
        <v>114.5</v>
      </c>
      <c r="CI748" s="35">
        <v>114.5</v>
      </c>
      <c r="CJ748" s="35">
        <v>114.5</v>
      </c>
      <c r="CK748" s="35">
        <v>114.5</v>
      </c>
      <c r="CL748" s="35">
        <v>114.5</v>
      </c>
    </row>
    <row r="749" spans="1:90">
      <c r="A749" s="43" t="s">
        <v>1525</v>
      </c>
      <c r="B749" s="43" t="s">
        <v>1526</v>
      </c>
      <c r="C749" s="34">
        <v>2.4539999999999999E-2</v>
      </c>
      <c r="D749" s="35">
        <v>98.4</v>
      </c>
      <c r="E749" s="35">
        <v>98.4</v>
      </c>
      <c r="F749" s="35">
        <v>98.4</v>
      </c>
      <c r="G749" s="35">
        <v>99.6</v>
      </c>
      <c r="H749" s="35">
        <v>99.6</v>
      </c>
      <c r="I749" s="35">
        <v>94.8</v>
      </c>
      <c r="J749" s="35">
        <v>94.8</v>
      </c>
      <c r="K749" s="35">
        <v>94.8</v>
      </c>
      <c r="L749" s="35">
        <v>94.8</v>
      </c>
      <c r="M749" s="35">
        <v>97.9</v>
      </c>
      <c r="N749" s="35">
        <v>97.9</v>
      </c>
      <c r="O749" s="35">
        <v>97.9</v>
      </c>
      <c r="P749" s="35">
        <v>97.9</v>
      </c>
      <c r="Q749" s="35">
        <v>97.9</v>
      </c>
      <c r="R749" s="35">
        <v>97.9</v>
      </c>
      <c r="S749" s="35">
        <v>99.1</v>
      </c>
      <c r="T749" s="35">
        <v>99.1</v>
      </c>
      <c r="U749" s="35">
        <v>96.2</v>
      </c>
      <c r="V749" s="35">
        <v>96.2</v>
      </c>
      <c r="W749" s="35">
        <v>96.2</v>
      </c>
      <c r="X749" s="35">
        <v>96.2</v>
      </c>
      <c r="Y749" s="35">
        <v>94.1</v>
      </c>
      <c r="Z749" s="35">
        <v>94.1</v>
      </c>
      <c r="AA749" s="35">
        <v>94.1</v>
      </c>
      <c r="AB749" s="35">
        <v>94.1</v>
      </c>
      <c r="AC749" s="35">
        <v>94.1</v>
      </c>
      <c r="AD749" s="35">
        <v>94.1</v>
      </c>
      <c r="AE749" s="35">
        <v>92.9</v>
      </c>
      <c r="AF749" s="35">
        <v>92.4</v>
      </c>
      <c r="AG749" s="35">
        <v>91.9</v>
      </c>
      <c r="AH749" s="35">
        <v>91.9</v>
      </c>
      <c r="AI749" s="35">
        <v>91.9</v>
      </c>
      <c r="AJ749" s="35">
        <v>91.9</v>
      </c>
      <c r="AK749" s="35">
        <v>86.9</v>
      </c>
      <c r="AL749" s="35">
        <v>86.9</v>
      </c>
      <c r="AM749" s="35">
        <v>86.9</v>
      </c>
      <c r="AN749" s="35">
        <v>93.1</v>
      </c>
      <c r="AO749" s="35">
        <v>91.3</v>
      </c>
      <c r="AP749" s="35">
        <v>90.6</v>
      </c>
      <c r="AQ749" s="35">
        <v>93.8</v>
      </c>
      <c r="AR749" s="35">
        <v>89</v>
      </c>
      <c r="AS749" s="35">
        <v>88.9</v>
      </c>
      <c r="AT749" s="35">
        <v>93.5</v>
      </c>
      <c r="AU749" s="35">
        <v>93.5</v>
      </c>
      <c r="AV749" s="35">
        <v>93.5</v>
      </c>
      <c r="AW749" s="35">
        <v>93.5</v>
      </c>
      <c r="AX749" s="35">
        <v>93.5</v>
      </c>
      <c r="AY749" s="35">
        <v>93.5</v>
      </c>
      <c r="AZ749" s="35">
        <v>93.5</v>
      </c>
      <c r="BA749" s="35">
        <v>93.5</v>
      </c>
      <c r="BB749" s="35">
        <v>93.5</v>
      </c>
      <c r="BC749" s="35">
        <v>93.5</v>
      </c>
      <c r="BD749" s="35">
        <v>94.7</v>
      </c>
      <c r="BE749" s="35">
        <v>94.7</v>
      </c>
      <c r="BF749" s="35">
        <v>94.7</v>
      </c>
      <c r="BG749" s="35">
        <v>94.7</v>
      </c>
      <c r="BH749" s="35">
        <v>94.7</v>
      </c>
      <c r="BI749" s="35">
        <v>94.7</v>
      </c>
      <c r="BJ749" s="35">
        <v>105</v>
      </c>
      <c r="BK749" s="35">
        <v>105.1</v>
      </c>
      <c r="BL749" s="35">
        <v>99.9</v>
      </c>
      <c r="BM749" s="35">
        <v>100.8</v>
      </c>
      <c r="BN749" s="35">
        <v>102.4</v>
      </c>
      <c r="BO749" s="35">
        <v>103.1</v>
      </c>
      <c r="BP749" s="35">
        <v>103.1</v>
      </c>
      <c r="BQ749" s="35">
        <v>103.1</v>
      </c>
      <c r="BR749" s="35">
        <v>103.1</v>
      </c>
      <c r="BS749" s="35">
        <v>117.9</v>
      </c>
      <c r="BT749" s="35">
        <v>122.9</v>
      </c>
      <c r="BU749" s="35">
        <v>122.9</v>
      </c>
      <c r="BV749" s="35">
        <v>122.9</v>
      </c>
      <c r="BW749" s="35">
        <v>122.9</v>
      </c>
      <c r="BX749" s="35">
        <v>127.5</v>
      </c>
      <c r="BY749" s="35">
        <v>127.5</v>
      </c>
      <c r="BZ749" s="35">
        <v>127.5</v>
      </c>
      <c r="CA749" s="35">
        <v>127.5</v>
      </c>
      <c r="CB749" s="35">
        <v>127.4</v>
      </c>
      <c r="CC749" s="35">
        <v>127.4</v>
      </c>
      <c r="CD749" s="35">
        <v>121.2</v>
      </c>
      <c r="CE749" s="35">
        <v>121.2</v>
      </c>
      <c r="CF749" s="35">
        <v>121.2</v>
      </c>
      <c r="CG749" s="35">
        <v>121.2</v>
      </c>
      <c r="CH749" s="35">
        <v>121.2</v>
      </c>
      <c r="CI749" s="35">
        <v>121.2</v>
      </c>
      <c r="CJ749" s="35">
        <v>121.2</v>
      </c>
      <c r="CK749" s="35">
        <v>121.2</v>
      </c>
      <c r="CL749" s="35">
        <v>121.4</v>
      </c>
    </row>
    <row r="750" spans="1:90">
      <c r="A750" s="43" t="s">
        <v>1527</v>
      </c>
      <c r="B750" s="43" t="s">
        <v>1528</v>
      </c>
      <c r="C750" s="34">
        <v>6.0830000000000002E-2</v>
      </c>
      <c r="D750" s="35">
        <v>99.4</v>
      </c>
      <c r="E750" s="35">
        <v>99.2</v>
      </c>
      <c r="F750" s="35">
        <v>99.2</v>
      </c>
      <c r="G750" s="35">
        <v>103.6</v>
      </c>
      <c r="H750" s="35">
        <v>103.9</v>
      </c>
      <c r="I750" s="35">
        <v>103.9</v>
      </c>
      <c r="J750" s="35">
        <v>103.9</v>
      </c>
      <c r="K750" s="35">
        <v>103.9</v>
      </c>
      <c r="L750" s="35">
        <v>103.5</v>
      </c>
      <c r="M750" s="35">
        <v>103.5</v>
      </c>
      <c r="N750" s="35">
        <v>103.5</v>
      </c>
      <c r="O750" s="35">
        <v>103.4</v>
      </c>
      <c r="P750" s="35">
        <v>103.3</v>
      </c>
      <c r="Q750" s="35">
        <v>103.3</v>
      </c>
      <c r="R750" s="35">
        <v>103.3</v>
      </c>
      <c r="S750" s="35">
        <v>104</v>
      </c>
      <c r="T750" s="35">
        <v>102.2</v>
      </c>
      <c r="U750" s="35">
        <v>102.4</v>
      </c>
      <c r="V750" s="35">
        <v>102.5</v>
      </c>
      <c r="W750" s="35">
        <v>102.7</v>
      </c>
      <c r="X750" s="35">
        <v>101.4</v>
      </c>
      <c r="Y750" s="35">
        <v>101.3</v>
      </c>
      <c r="Z750" s="35">
        <v>101.3</v>
      </c>
      <c r="AA750" s="35">
        <v>99.9</v>
      </c>
      <c r="AB750" s="35">
        <v>99.6</v>
      </c>
      <c r="AC750" s="35">
        <v>99.4</v>
      </c>
      <c r="AD750" s="35">
        <v>99</v>
      </c>
      <c r="AE750" s="35">
        <v>104.6</v>
      </c>
      <c r="AF750" s="35">
        <v>104.3</v>
      </c>
      <c r="AG750" s="35">
        <v>104.3</v>
      </c>
      <c r="AH750" s="35">
        <v>104.1</v>
      </c>
      <c r="AI750" s="35">
        <v>104.5</v>
      </c>
      <c r="AJ750" s="35">
        <v>104.1</v>
      </c>
      <c r="AK750" s="35">
        <v>105.2</v>
      </c>
      <c r="AL750" s="35">
        <v>104.4</v>
      </c>
      <c r="AM750" s="35">
        <v>104.3</v>
      </c>
      <c r="AN750" s="35">
        <v>103.5</v>
      </c>
      <c r="AO750" s="35">
        <v>103.5</v>
      </c>
      <c r="AP750" s="35">
        <v>103.8</v>
      </c>
      <c r="AQ750" s="35">
        <v>122.7</v>
      </c>
      <c r="AR750" s="35">
        <v>122.7</v>
      </c>
      <c r="AS750" s="35">
        <v>120.7</v>
      </c>
      <c r="AT750" s="35">
        <v>120.7</v>
      </c>
      <c r="AU750" s="35">
        <v>120.7</v>
      </c>
      <c r="AV750" s="35">
        <v>120.7</v>
      </c>
      <c r="AW750" s="35">
        <v>120.7</v>
      </c>
      <c r="AX750" s="35">
        <v>120.7</v>
      </c>
      <c r="AY750" s="35">
        <v>121.3</v>
      </c>
      <c r="AZ750" s="35">
        <v>122</v>
      </c>
      <c r="BA750" s="35">
        <v>122.5</v>
      </c>
      <c r="BB750" s="35">
        <v>122.3</v>
      </c>
      <c r="BC750" s="35">
        <v>132.80000000000001</v>
      </c>
      <c r="BD750" s="35">
        <v>132.80000000000001</v>
      </c>
      <c r="BE750" s="35">
        <v>131</v>
      </c>
      <c r="BF750" s="35">
        <v>130.1</v>
      </c>
      <c r="BG750" s="35">
        <v>132.1</v>
      </c>
      <c r="BH750" s="35">
        <v>133</v>
      </c>
      <c r="BI750" s="35">
        <v>132.80000000000001</v>
      </c>
      <c r="BJ750" s="35">
        <v>123.2</v>
      </c>
      <c r="BK750" s="35">
        <v>122.8</v>
      </c>
      <c r="BL750" s="35">
        <v>123.2</v>
      </c>
      <c r="BM750" s="35">
        <v>124</v>
      </c>
      <c r="BN750" s="35">
        <v>123.9</v>
      </c>
      <c r="BO750" s="35">
        <v>121.9</v>
      </c>
      <c r="BP750" s="35">
        <v>121.8</v>
      </c>
      <c r="BQ750" s="35">
        <v>121.7</v>
      </c>
      <c r="BR750" s="35">
        <v>121.4</v>
      </c>
      <c r="BS750" s="35">
        <v>121.6</v>
      </c>
      <c r="BT750" s="35">
        <v>121.6</v>
      </c>
      <c r="BU750" s="35">
        <v>121.6</v>
      </c>
      <c r="BV750" s="35">
        <v>124</v>
      </c>
      <c r="BW750" s="35">
        <v>124</v>
      </c>
      <c r="BX750" s="35">
        <v>124.6</v>
      </c>
      <c r="BY750" s="35">
        <v>125.3</v>
      </c>
      <c r="BZ750" s="35">
        <v>131.30000000000001</v>
      </c>
      <c r="CA750" s="35">
        <v>125</v>
      </c>
      <c r="CB750" s="35">
        <v>129.80000000000001</v>
      </c>
      <c r="CC750" s="35">
        <v>130.4</v>
      </c>
      <c r="CD750" s="35">
        <v>130.19999999999999</v>
      </c>
      <c r="CE750" s="35">
        <v>130.19999999999999</v>
      </c>
      <c r="CF750" s="35">
        <v>130.1</v>
      </c>
      <c r="CG750" s="35">
        <v>130.30000000000001</v>
      </c>
      <c r="CH750" s="35">
        <v>130.30000000000001</v>
      </c>
      <c r="CI750" s="35">
        <v>130.5</v>
      </c>
      <c r="CJ750" s="35">
        <v>130.80000000000001</v>
      </c>
      <c r="CK750" s="35">
        <v>131.69999999999999</v>
      </c>
      <c r="CL750" s="35">
        <v>131.5</v>
      </c>
    </row>
    <row r="751" spans="1:90">
      <c r="A751" s="43" t="s">
        <v>1529</v>
      </c>
      <c r="B751" s="43" t="s">
        <v>1530</v>
      </c>
      <c r="C751" s="34">
        <v>5.2500000000000003E-3</v>
      </c>
      <c r="D751" s="35">
        <v>99.9</v>
      </c>
      <c r="E751" s="35">
        <v>99.9</v>
      </c>
      <c r="F751" s="35">
        <v>99.9</v>
      </c>
      <c r="G751" s="35">
        <v>99.9</v>
      </c>
      <c r="H751" s="35">
        <v>99.9</v>
      </c>
      <c r="I751" s="35">
        <v>99.9</v>
      </c>
      <c r="J751" s="35">
        <v>99.9</v>
      </c>
      <c r="K751" s="35">
        <v>99.9</v>
      </c>
      <c r="L751" s="35">
        <v>99.9</v>
      </c>
      <c r="M751" s="35">
        <v>99.9</v>
      </c>
      <c r="N751" s="35">
        <v>99.9</v>
      </c>
      <c r="O751" s="35">
        <v>99.9</v>
      </c>
      <c r="P751" s="35">
        <v>99.9</v>
      </c>
      <c r="Q751" s="35">
        <v>99.9</v>
      </c>
      <c r="R751" s="35">
        <v>99.9</v>
      </c>
      <c r="S751" s="35">
        <v>99.9</v>
      </c>
      <c r="T751" s="35">
        <v>99.9</v>
      </c>
      <c r="U751" s="35">
        <v>102.4</v>
      </c>
      <c r="V751" s="35">
        <v>102.4</v>
      </c>
      <c r="W751" s="35">
        <v>104.4</v>
      </c>
      <c r="X751" s="35">
        <v>104.4</v>
      </c>
      <c r="Y751" s="35">
        <v>104.4</v>
      </c>
      <c r="Z751" s="35">
        <v>104.4</v>
      </c>
      <c r="AA751" s="35">
        <v>104.4</v>
      </c>
      <c r="AB751" s="35">
        <v>106</v>
      </c>
      <c r="AC751" s="35">
        <v>106</v>
      </c>
      <c r="AD751" s="35">
        <v>106</v>
      </c>
      <c r="AE751" s="35">
        <v>106</v>
      </c>
      <c r="AF751" s="35">
        <v>106</v>
      </c>
      <c r="AG751" s="35">
        <v>100.2</v>
      </c>
      <c r="AH751" s="35">
        <v>100.5</v>
      </c>
      <c r="AI751" s="35">
        <v>100.5</v>
      </c>
      <c r="AJ751" s="35">
        <v>100.5</v>
      </c>
      <c r="AK751" s="35">
        <v>107.1</v>
      </c>
      <c r="AL751" s="35">
        <v>107.1</v>
      </c>
      <c r="AM751" s="35">
        <v>107.1</v>
      </c>
      <c r="AN751" s="35">
        <v>107.1</v>
      </c>
      <c r="AO751" s="35">
        <v>107.1</v>
      </c>
      <c r="AP751" s="35">
        <v>107.1</v>
      </c>
      <c r="AQ751" s="35">
        <v>105.7</v>
      </c>
      <c r="AR751" s="35">
        <v>105.7</v>
      </c>
      <c r="AS751" s="35">
        <v>105.7</v>
      </c>
      <c r="AT751" s="35">
        <v>105.7</v>
      </c>
      <c r="AU751" s="35">
        <v>105.7</v>
      </c>
      <c r="AV751" s="35">
        <v>105.7</v>
      </c>
      <c r="AW751" s="35">
        <v>105.7</v>
      </c>
      <c r="AX751" s="35">
        <v>105.7</v>
      </c>
      <c r="AY751" s="35">
        <v>105.7</v>
      </c>
      <c r="AZ751" s="35">
        <v>105.7</v>
      </c>
      <c r="BA751" s="35">
        <v>105.7</v>
      </c>
      <c r="BB751" s="35">
        <v>105.7</v>
      </c>
      <c r="BC751" s="35">
        <v>111</v>
      </c>
      <c r="BD751" s="35">
        <v>111</v>
      </c>
      <c r="BE751" s="35">
        <v>111</v>
      </c>
      <c r="BF751" s="35">
        <v>111</v>
      </c>
      <c r="BG751" s="35">
        <v>112.9</v>
      </c>
      <c r="BH751" s="35">
        <v>120.4</v>
      </c>
      <c r="BI751" s="35">
        <v>120.5</v>
      </c>
      <c r="BJ751" s="35">
        <v>120.5</v>
      </c>
      <c r="BK751" s="35">
        <v>120.6</v>
      </c>
      <c r="BL751" s="35">
        <v>120.6</v>
      </c>
      <c r="BM751" s="35">
        <v>120.6</v>
      </c>
      <c r="BN751" s="35">
        <v>120.6</v>
      </c>
      <c r="BO751" s="35">
        <v>121.4</v>
      </c>
      <c r="BP751" s="35">
        <v>121.2</v>
      </c>
      <c r="BQ751" s="35">
        <v>120.9</v>
      </c>
      <c r="BR751" s="35">
        <v>120.9</v>
      </c>
      <c r="BS751" s="35">
        <v>120.9</v>
      </c>
      <c r="BT751" s="35">
        <v>120.9</v>
      </c>
      <c r="BU751" s="35">
        <v>120.9</v>
      </c>
      <c r="BV751" s="35">
        <v>120.9</v>
      </c>
      <c r="BW751" s="35">
        <v>120.9</v>
      </c>
      <c r="BX751" s="35">
        <v>120.5</v>
      </c>
      <c r="BY751" s="35">
        <v>126.2</v>
      </c>
      <c r="BZ751" s="35">
        <v>121.3</v>
      </c>
      <c r="CA751" s="35">
        <v>121.3</v>
      </c>
      <c r="CB751" s="35">
        <v>126.2</v>
      </c>
      <c r="CC751" s="35">
        <v>121.3</v>
      </c>
      <c r="CD751" s="35">
        <v>121.3</v>
      </c>
      <c r="CE751" s="35">
        <v>121.3</v>
      </c>
      <c r="CF751" s="35">
        <v>121.3</v>
      </c>
      <c r="CG751" s="35">
        <v>121.3</v>
      </c>
      <c r="CH751" s="35">
        <v>121.3</v>
      </c>
      <c r="CI751" s="35">
        <v>121.3</v>
      </c>
      <c r="CJ751" s="35">
        <v>121.3</v>
      </c>
      <c r="CK751" s="35">
        <v>121.3</v>
      </c>
      <c r="CL751" s="35">
        <v>125.6</v>
      </c>
    </row>
    <row r="752" spans="1:90">
      <c r="A752" s="43" t="s">
        <v>1531</v>
      </c>
      <c r="B752" s="43" t="s">
        <v>1532</v>
      </c>
      <c r="C752" s="34">
        <v>3.2230000000000002E-2</v>
      </c>
      <c r="D752" s="35">
        <v>100.9</v>
      </c>
      <c r="E752" s="35">
        <v>100.9</v>
      </c>
      <c r="F752" s="35">
        <v>100.9</v>
      </c>
      <c r="G752" s="35">
        <v>103.4</v>
      </c>
      <c r="H752" s="35">
        <v>103.4</v>
      </c>
      <c r="I752" s="35">
        <v>103.4</v>
      </c>
      <c r="J752" s="35">
        <v>103.4</v>
      </c>
      <c r="K752" s="35">
        <v>103.4</v>
      </c>
      <c r="L752" s="35">
        <v>103.4</v>
      </c>
      <c r="M752" s="35">
        <v>103.4</v>
      </c>
      <c r="N752" s="35">
        <v>103.4</v>
      </c>
      <c r="O752" s="35">
        <v>103.4</v>
      </c>
      <c r="P752" s="35">
        <v>103.4</v>
      </c>
      <c r="Q752" s="35">
        <v>103.4</v>
      </c>
      <c r="R752" s="35">
        <v>103.4</v>
      </c>
      <c r="S752" s="35">
        <v>103.3</v>
      </c>
      <c r="T752" s="35">
        <v>103.3</v>
      </c>
      <c r="U752" s="35">
        <v>103.3</v>
      </c>
      <c r="V752" s="35">
        <v>103.3</v>
      </c>
      <c r="W752" s="35">
        <v>103.3</v>
      </c>
      <c r="X752" s="35">
        <v>103.3</v>
      </c>
      <c r="Y752" s="35">
        <v>103.3</v>
      </c>
      <c r="Z752" s="35">
        <v>103.3</v>
      </c>
      <c r="AA752" s="35">
        <v>103.3</v>
      </c>
      <c r="AB752" s="35">
        <v>103.3</v>
      </c>
      <c r="AC752" s="35">
        <v>103.3</v>
      </c>
      <c r="AD752" s="35">
        <v>103.3</v>
      </c>
      <c r="AE752" s="35">
        <v>103.3</v>
      </c>
      <c r="AF752" s="35">
        <v>103.3</v>
      </c>
      <c r="AG752" s="35">
        <v>103.3</v>
      </c>
      <c r="AH752" s="35">
        <v>103.3</v>
      </c>
      <c r="AI752" s="35">
        <v>103.3</v>
      </c>
      <c r="AJ752" s="35">
        <v>103.3</v>
      </c>
      <c r="AK752" s="35">
        <v>103.3</v>
      </c>
      <c r="AL752" s="35">
        <v>103.3</v>
      </c>
      <c r="AM752" s="35">
        <v>103.3</v>
      </c>
      <c r="AN752" s="35">
        <v>103.4</v>
      </c>
      <c r="AO752" s="35">
        <v>103.4</v>
      </c>
      <c r="AP752" s="35">
        <v>103.4</v>
      </c>
      <c r="AQ752" s="35">
        <v>103.4</v>
      </c>
      <c r="AR752" s="35">
        <v>103.4</v>
      </c>
      <c r="AS752" s="35">
        <v>103.4</v>
      </c>
      <c r="AT752" s="35">
        <v>103.4</v>
      </c>
      <c r="AU752" s="35">
        <v>103.4</v>
      </c>
      <c r="AV752" s="35">
        <v>103.4</v>
      </c>
      <c r="AW752" s="35">
        <v>103.4</v>
      </c>
      <c r="AX752" s="35">
        <v>103.4</v>
      </c>
      <c r="AY752" s="35">
        <v>103.4</v>
      </c>
      <c r="AZ752" s="35">
        <v>103.4</v>
      </c>
      <c r="BA752" s="35">
        <v>103.4</v>
      </c>
      <c r="BB752" s="35">
        <v>103.4</v>
      </c>
      <c r="BC752" s="35">
        <v>103.4</v>
      </c>
      <c r="BD752" s="35">
        <v>103.4</v>
      </c>
      <c r="BE752" s="35">
        <v>103.4</v>
      </c>
      <c r="BF752" s="35">
        <v>103.4</v>
      </c>
      <c r="BG752" s="35">
        <v>103.4</v>
      </c>
      <c r="BH752" s="35">
        <v>103.4</v>
      </c>
      <c r="BI752" s="35">
        <v>103.4</v>
      </c>
      <c r="BJ752" s="35">
        <v>103.4</v>
      </c>
      <c r="BK752" s="35">
        <v>103.4</v>
      </c>
      <c r="BL752" s="35">
        <v>103.4</v>
      </c>
      <c r="BM752" s="35">
        <v>103.4</v>
      </c>
      <c r="BN752" s="35">
        <v>103.4</v>
      </c>
      <c r="BO752" s="35">
        <v>103.4</v>
      </c>
      <c r="BP752" s="35">
        <v>103.4</v>
      </c>
      <c r="BQ752" s="35">
        <v>103.4</v>
      </c>
      <c r="BR752" s="35">
        <v>103.4</v>
      </c>
      <c r="BS752" s="35">
        <v>103.4</v>
      </c>
      <c r="BT752" s="35">
        <v>103.4</v>
      </c>
      <c r="BU752" s="35">
        <v>103.4</v>
      </c>
      <c r="BV752" s="35">
        <v>103.4</v>
      </c>
      <c r="BW752" s="35">
        <v>103.4</v>
      </c>
      <c r="BX752" s="35">
        <v>103.4</v>
      </c>
      <c r="BY752" s="35">
        <v>103.4</v>
      </c>
      <c r="BZ752" s="35">
        <v>103.4</v>
      </c>
      <c r="CA752" s="35">
        <v>103.4</v>
      </c>
      <c r="CB752" s="35">
        <v>103.4</v>
      </c>
      <c r="CC752" s="35">
        <v>103.4</v>
      </c>
      <c r="CD752" s="35">
        <v>103.4</v>
      </c>
      <c r="CE752" s="35">
        <v>103.4</v>
      </c>
      <c r="CF752" s="35">
        <v>103.4</v>
      </c>
      <c r="CG752" s="35">
        <v>103.4</v>
      </c>
      <c r="CH752" s="35">
        <v>103.4</v>
      </c>
      <c r="CI752" s="35">
        <v>102.2</v>
      </c>
      <c r="CJ752" s="35">
        <v>102.2</v>
      </c>
      <c r="CK752" s="35">
        <v>102.2</v>
      </c>
      <c r="CL752" s="35">
        <v>102.2</v>
      </c>
    </row>
    <row r="753" spans="1:90">
      <c r="A753" s="43" t="s">
        <v>1533</v>
      </c>
      <c r="B753" s="43" t="s">
        <v>1534</v>
      </c>
      <c r="C753" s="34">
        <v>2.0500000000000001E-2</v>
      </c>
      <c r="D753" s="35">
        <v>96.8</v>
      </c>
      <c r="E753" s="35">
        <v>96.3</v>
      </c>
      <c r="F753" s="35">
        <v>96.4</v>
      </c>
      <c r="G753" s="35">
        <v>101</v>
      </c>
      <c r="H753" s="35">
        <v>100.9</v>
      </c>
      <c r="I753" s="35">
        <v>99.9</v>
      </c>
      <c r="J753" s="35">
        <v>100.6</v>
      </c>
      <c r="K753" s="35">
        <v>100.3</v>
      </c>
      <c r="L753" s="35">
        <v>100.3</v>
      </c>
      <c r="M753" s="35">
        <v>100.3</v>
      </c>
      <c r="N753" s="35">
        <v>100.3</v>
      </c>
      <c r="O753" s="35">
        <v>100.5</v>
      </c>
      <c r="P753" s="35">
        <v>100</v>
      </c>
      <c r="Q753" s="35">
        <v>99.9</v>
      </c>
      <c r="R753" s="35">
        <v>100.3</v>
      </c>
      <c r="S753" s="35">
        <v>93.4</v>
      </c>
      <c r="T753" s="35">
        <v>94.3</v>
      </c>
      <c r="U753" s="35">
        <v>94</v>
      </c>
      <c r="V753" s="35">
        <v>93.1</v>
      </c>
      <c r="W753" s="35">
        <v>92.6</v>
      </c>
      <c r="X753" s="35">
        <v>93</v>
      </c>
      <c r="Y753" s="35">
        <v>93.1</v>
      </c>
      <c r="Z753" s="35">
        <v>93.1</v>
      </c>
      <c r="AA753" s="35">
        <v>91.8</v>
      </c>
      <c r="AB753" s="35">
        <v>88.1</v>
      </c>
      <c r="AC753" s="35">
        <v>88.5</v>
      </c>
      <c r="AD753" s="35">
        <v>88.2</v>
      </c>
      <c r="AE753" s="35">
        <v>94.1</v>
      </c>
      <c r="AF753" s="35">
        <v>94.1</v>
      </c>
      <c r="AG753" s="35">
        <v>94.2</v>
      </c>
      <c r="AH753" s="35">
        <v>94.3</v>
      </c>
      <c r="AI753" s="35">
        <v>94</v>
      </c>
      <c r="AJ753" s="35">
        <v>95</v>
      </c>
      <c r="AK753" s="35">
        <v>94.8</v>
      </c>
      <c r="AL753" s="35">
        <v>95.1</v>
      </c>
      <c r="AM753" s="35">
        <v>95.3</v>
      </c>
      <c r="AN753" s="35">
        <v>95.3</v>
      </c>
      <c r="AO753" s="35">
        <v>95.3</v>
      </c>
      <c r="AP753" s="35">
        <v>95.3</v>
      </c>
      <c r="AQ753" s="35">
        <v>95.3</v>
      </c>
      <c r="AR753" s="35">
        <v>95.3</v>
      </c>
      <c r="AS753" s="35">
        <v>95.3</v>
      </c>
      <c r="AT753" s="35">
        <v>95.3</v>
      </c>
      <c r="AU753" s="35">
        <v>95.3</v>
      </c>
      <c r="AV753" s="35">
        <v>95.3</v>
      </c>
      <c r="AW753" s="35">
        <v>95.3</v>
      </c>
      <c r="AX753" s="35">
        <v>95.3</v>
      </c>
      <c r="AY753" s="35">
        <v>95.3</v>
      </c>
      <c r="AZ753" s="35">
        <v>95.3</v>
      </c>
      <c r="BA753" s="35">
        <v>95.3</v>
      </c>
      <c r="BB753" s="35">
        <v>95.3</v>
      </c>
      <c r="BC753" s="35">
        <v>95.3</v>
      </c>
      <c r="BD753" s="35">
        <v>95.3</v>
      </c>
      <c r="BE753" s="35">
        <v>95.3</v>
      </c>
      <c r="BF753" s="35">
        <v>95.3</v>
      </c>
      <c r="BG753" s="35">
        <v>95.3</v>
      </c>
      <c r="BH753" s="35">
        <v>95.3</v>
      </c>
      <c r="BI753" s="35">
        <v>94.9</v>
      </c>
      <c r="BJ753" s="35">
        <v>94.9</v>
      </c>
      <c r="BK753" s="35">
        <v>94.9</v>
      </c>
      <c r="BL753" s="35">
        <v>94.9</v>
      </c>
      <c r="BM753" s="35">
        <v>93.8</v>
      </c>
      <c r="BN753" s="35">
        <v>93.8</v>
      </c>
      <c r="BO753" s="35">
        <v>94.1</v>
      </c>
      <c r="BP753" s="35">
        <v>93.8</v>
      </c>
      <c r="BQ753" s="35">
        <v>93.9</v>
      </c>
      <c r="BR753" s="35">
        <v>94.2</v>
      </c>
      <c r="BS753" s="35">
        <v>95.2</v>
      </c>
      <c r="BT753" s="35">
        <v>95.6</v>
      </c>
      <c r="BU753" s="35">
        <v>95.6</v>
      </c>
      <c r="BV753" s="35">
        <v>95.6</v>
      </c>
      <c r="BW753" s="35">
        <v>94.6</v>
      </c>
      <c r="BX753" s="35">
        <v>93.5</v>
      </c>
      <c r="BY753" s="35">
        <v>91.9</v>
      </c>
      <c r="BZ753" s="35">
        <v>91.9</v>
      </c>
      <c r="CA753" s="35">
        <v>90.5</v>
      </c>
      <c r="CB753" s="35">
        <v>91</v>
      </c>
      <c r="CC753" s="35">
        <v>93.3</v>
      </c>
      <c r="CD753" s="35">
        <v>93.3</v>
      </c>
      <c r="CE753" s="35">
        <v>93.3</v>
      </c>
      <c r="CF753" s="35">
        <v>92.5</v>
      </c>
      <c r="CG753" s="35">
        <v>92.8</v>
      </c>
      <c r="CH753" s="35">
        <v>93.3</v>
      </c>
      <c r="CI753" s="35">
        <v>93.2</v>
      </c>
      <c r="CJ753" s="35">
        <v>93.3</v>
      </c>
      <c r="CK753" s="35">
        <v>93.3</v>
      </c>
      <c r="CL753" s="35">
        <v>94.4</v>
      </c>
    </row>
    <row r="754" spans="1:90">
      <c r="A754" s="43" t="s">
        <v>1535</v>
      </c>
      <c r="B754" s="43" t="s">
        <v>1536</v>
      </c>
      <c r="C754" s="34">
        <v>0.11364</v>
      </c>
      <c r="D754" s="35">
        <v>102.4</v>
      </c>
      <c r="E754" s="35">
        <v>99.8</v>
      </c>
      <c r="F754" s="35">
        <v>102.8</v>
      </c>
      <c r="G754" s="35">
        <v>97.5</v>
      </c>
      <c r="H754" s="35">
        <v>99.5</v>
      </c>
      <c r="I754" s="35">
        <v>102.2</v>
      </c>
      <c r="J754" s="35">
        <v>98.8</v>
      </c>
      <c r="K754" s="35">
        <v>99.4</v>
      </c>
      <c r="L754" s="35">
        <v>99</v>
      </c>
      <c r="M754" s="35">
        <v>98.6</v>
      </c>
      <c r="N754" s="35">
        <v>102</v>
      </c>
      <c r="O754" s="35">
        <v>101.9</v>
      </c>
      <c r="P754" s="35">
        <v>98</v>
      </c>
      <c r="Q754" s="35">
        <v>100.4</v>
      </c>
      <c r="R754" s="35">
        <v>102.2</v>
      </c>
      <c r="S754" s="35">
        <v>99.4</v>
      </c>
      <c r="T754" s="35">
        <v>100.9</v>
      </c>
      <c r="U754" s="35">
        <v>99.9</v>
      </c>
      <c r="V754" s="35">
        <v>101.7</v>
      </c>
      <c r="W754" s="35">
        <v>101.7</v>
      </c>
      <c r="X754" s="35">
        <v>101.7</v>
      </c>
      <c r="Y754" s="35">
        <v>101.7</v>
      </c>
      <c r="Z754" s="35">
        <v>101.7</v>
      </c>
      <c r="AA754" s="35">
        <v>107.1</v>
      </c>
      <c r="AB754" s="35">
        <v>107.1</v>
      </c>
      <c r="AC754" s="35">
        <v>107.1</v>
      </c>
      <c r="AD754" s="35">
        <v>107.1</v>
      </c>
      <c r="AE754" s="35">
        <v>106.9</v>
      </c>
      <c r="AF754" s="35">
        <v>106.9</v>
      </c>
      <c r="AG754" s="35">
        <v>106.9</v>
      </c>
      <c r="AH754" s="35">
        <v>106.9</v>
      </c>
      <c r="AI754" s="35">
        <v>106.9</v>
      </c>
      <c r="AJ754" s="35">
        <v>106.9</v>
      </c>
      <c r="AK754" s="35">
        <v>106.9</v>
      </c>
      <c r="AL754" s="35">
        <v>107.1</v>
      </c>
      <c r="AM754" s="35">
        <v>107.3</v>
      </c>
      <c r="AN754" s="35">
        <v>96.8</v>
      </c>
      <c r="AO754" s="35">
        <v>96.8</v>
      </c>
      <c r="AP754" s="35">
        <v>96.8</v>
      </c>
      <c r="AQ754" s="35">
        <v>96.2</v>
      </c>
      <c r="AR754" s="35">
        <v>96.2</v>
      </c>
      <c r="AS754" s="35">
        <v>96.2</v>
      </c>
      <c r="AT754" s="35">
        <v>96</v>
      </c>
      <c r="AU754" s="35">
        <v>95.2</v>
      </c>
      <c r="AV754" s="35">
        <v>95.2</v>
      </c>
      <c r="AW754" s="35">
        <v>95.2</v>
      </c>
      <c r="AX754" s="35">
        <v>95.2</v>
      </c>
      <c r="AY754" s="35">
        <v>95.3</v>
      </c>
      <c r="AZ754" s="35">
        <v>95.1</v>
      </c>
      <c r="BA754" s="35">
        <v>96</v>
      </c>
      <c r="BB754" s="35">
        <v>96.6</v>
      </c>
      <c r="BC754" s="35">
        <v>96.2</v>
      </c>
      <c r="BD754" s="35">
        <v>95.9</v>
      </c>
      <c r="BE754" s="35">
        <v>95.9</v>
      </c>
      <c r="BF754" s="35">
        <v>96.1</v>
      </c>
      <c r="BG754" s="35">
        <v>96.3</v>
      </c>
      <c r="BH754" s="35">
        <v>96.5</v>
      </c>
      <c r="BI754" s="35">
        <v>96.3</v>
      </c>
      <c r="BJ754" s="35">
        <v>96.3</v>
      </c>
      <c r="BK754" s="35">
        <v>96.7</v>
      </c>
      <c r="BL754" s="35">
        <v>97.8</v>
      </c>
      <c r="BM754" s="35">
        <v>97.8</v>
      </c>
      <c r="BN754" s="35">
        <v>96.7</v>
      </c>
      <c r="BO754" s="35">
        <v>95.6</v>
      </c>
      <c r="BP754" s="35">
        <v>95.6</v>
      </c>
      <c r="BQ754" s="35">
        <v>95.6</v>
      </c>
      <c r="BR754" s="35">
        <v>95.6</v>
      </c>
      <c r="BS754" s="35">
        <v>95.6</v>
      </c>
      <c r="BT754" s="35">
        <v>95.6</v>
      </c>
      <c r="BU754" s="35">
        <v>95.6</v>
      </c>
      <c r="BV754" s="35">
        <v>95.6</v>
      </c>
      <c r="BW754" s="35">
        <v>95.3</v>
      </c>
      <c r="BX754" s="35">
        <v>94</v>
      </c>
      <c r="BY754" s="35">
        <v>92.3</v>
      </c>
      <c r="BZ754" s="35">
        <v>92.3</v>
      </c>
      <c r="CA754" s="35">
        <v>92.3</v>
      </c>
      <c r="CB754" s="35">
        <v>92.3</v>
      </c>
      <c r="CC754" s="35">
        <v>92.3</v>
      </c>
      <c r="CD754" s="35">
        <v>92.3</v>
      </c>
      <c r="CE754" s="35">
        <v>92.2</v>
      </c>
      <c r="CF754" s="35">
        <v>89.8</v>
      </c>
      <c r="CG754" s="35">
        <v>89.8</v>
      </c>
      <c r="CH754" s="35">
        <v>89.8</v>
      </c>
      <c r="CI754" s="35">
        <v>89.8</v>
      </c>
      <c r="CJ754" s="35">
        <v>89.8</v>
      </c>
      <c r="CK754" s="35">
        <v>89.8</v>
      </c>
      <c r="CL754" s="35">
        <v>89.8</v>
      </c>
    </row>
    <row r="755" spans="1:90">
      <c r="A755" s="43" t="s">
        <v>1537</v>
      </c>
      <c r="B755" s="43" t="s">
        <v>1538</v>
      </c>
      <c r="C755" s="34">
        <v>0.26700000000000002</v>
      </c>
      <c r="D755" s="35">
        <v>100.2</v>
      </c>
      <c r="E755" s="35">
        <v>100.7</v>
      </c>
      <c r="F755" s="35">
        <v>100.7</v>
      </c>
      <c r="G755" s="35">
        <v>94.7</v>
      </c>
      <c r="H755" s="35">
        <v>94.5</v>
      </c>
      <c r="I755" s="35">
        <v>94.9</v>
      </c>
      <c r="J755" s="35">
        <v>94.8</v>
      </c>
      <c r="K755" s="35">
        <v>94</v>
      </c>
      <c r="L755" s="35">
        <v>93.1</v>
      </c>
      <c r="M755" s="35">
        <v>93.6</v>
      </c>
      <c r="N755" s="35">
        <v>93.8</v>
      </c>
      <c r="O755" s="35">
        <v>93.1</v>
      </c>
      <c r="P755" s="35">
        <v>92.2</v>
      </c>
      <c r="Q755" s="35">
        <v>93.2</v>
      </c>
      <c r="R755" s="35">
        <v>92.7</v>
      </c>
      <c r="S755" s="35">
        <v>90.6</v>
      </c>
      <c r="T755" s="35">
        <v>92</v>
      </c>
      <c r="U755" s="35">
        <v>91.6</v>
      </c>
      <c r="V755" s="35">
        <v>90.8</v>
      </c>
      <c r="W755" s="35">
        <v>91.1</v>
      </c>
      <c r="X755" s="35">
        <v>91.8</v>
      </c>
      <c r="Y755" s="35">
        <v>91.2</v>
      </c>
      <c r="Z755" s="35">
        <v>91.1</v>
      </c>
      <c r="AA755" s="35">
        <v>90.6</v>
      </c>
      <c r="AB755" s="35">
        <v>91.2</v>
      </c>
      <c r="AC755" s="35">
        <v>91.9</v>
      </c>
      <c r="AD755" s="35">
        <v>88.6</v>
      </c>
      <c r="AE755" s="35">
        <v>88</v>
      </c>
      <c r="AF755" s="35">
        <v>88.3</v>
      </c>
      <c r="AG755" s="35">
        <v>89.2</v>
      </c>
      <c r="AH755" s="35">
        <v>89.4</v>
      </c>
      <c r="AI755" s="35">
        <v>89</v>
      </c>
      <c r="AJ755" s="35">
        <v>89.1</v>
      </c>
      <c r="AK755" s="35">
        <v>90</v>
      </c>
      <c r="AL755" s="35">
        <v>90</v>
      </c>
      <c r="AM755" s="35">
        <v>90</v>
      </c>
      <c r="AN755" s="35">
        <v>89.9</v>
      </c>
      <c r="AO755" s="35">
        <v>89.9</v>
      </c>
      <c r="AP755" s="35">
        <v>89.9</v>
      </c>
      <c r="AQ755" s="35">
        <v>88.7</v>
      </c>
      <c r="AR755" s="35">
        <v>88</v>
      </c>
      <c r="AS755" s="35">
        <v>88</v>
      </c>
      <c r="AT755" s="35">
        <v>88</v>
      </c>
      <c r="AU755" s="35">
        <v>87.6</v>
      </c>
      <c r="AV755" s="35">
        <v>87.6</v>
      </c>
      <c r="AW755" s="35">
        <v>87.6</v>
      </c>
      <c r="AX755" s="35">
        <v>87.6</v>
      </c>
      <c r="AY755" s="35">
        <v>87.6</v>
      </c>
      <c r="AZ755" s="35">
        <v>87.6</v>
      </c>
      <c r="BA755" s="35">
        <v>87.7</v>
      </c>
      <c r="BB755" s="35">
        <v>87.7</v>
      </c>
      <c r="BC755" s="35">
        <v>86.8</v>
      </c>
      <c r="BD755" s="35">
        <v>86.8</v>
      </c>
      <c r="BE755" s="35">
        <v>86.8</v>
      </c>
      <c r="BF755" s="35">
        <v>86.8</v>
      </c>
      <c r="BG755" s="35">
        <v>86</v>
      </c>
      <c r="BH755" s="35">
        <v>86.2</v>
      </c>
      <c r="BI755" s="35">
        <v>86.1</v>
      </c>
      <c r="BJ755" s="35">
        <v>86.1</v>
      </c>
      <c r="BK755" s="35">
        <v>86.1</v>
      </c>
      <c r="BL755" s="35">
        <v>88.2</v>
      </c>
      <c r="BM755" s="35">
        <v>86.7</v>
      </c>
      <c r="BN755" s="35">
        <v>86.9</v>
      </c>
      <c r="BO755" s="35">
        <v>87</v>
      </c>
      <c r="BP755" s="35">
        <v>87</v>
      </c>
      <c r="BQ755" s="35">
        <v>87</v>
      </c>
      <c r="BR755" s="35">
        <v>87</v>
      </c>
      <c r="BS755" s="35">
        <v>87</v>
      </c>
      <c r="BT755" s="35">
        <v>87</v>
      </c>
      <c r="BU755" s="35">
        <v>87</v>
      </c>
      <c r="BV755" s="35">
        <v>87</v>
      </c>
      <c r="BW755" s="35">
        <v>87</v>
      </c>
      <c r="BX755" s="35">
        <v>87.5</v>
      </c>
      <c r="BY755" s="35">
        <v>87.2</v>
      </c>
      <c r="BZ755" s="35">
        <v>86.5</v>
      </c>
      <c r="CA755" s="35">
        <v>87.1</v>
      </c>
      <c r="CB755" s="35">
        <v>87.1</v>
      </c>
      <c r="CC755" s="35">
        <v>87.1</v>
      </c>
      <c r="CD755" s="35">
        <v>87.8</v>
      </c>
      <c r="CE755" s="35">
        <v>89.1</v>
      </c>
      <c r="CF755" s="35">
        <v>89.1</v>
      </c>
      <c r="CG755" s="35">
        <v>89.1</v>
      </c>
      <c r="CH755" s="35">
        <v>89.1</v>
      </c>
      <c r="CI755" s="35">
        <v>89.1</v>
      </c>
      <c r="CJ755" s="35">
        <v>89.1</v>
      </c>
      <c r="CK755" s="35">
        <v>89.1</v>
      </c>
      <c r="CL755" s="35">
        <v>89.1</v>
      </c>
    </row>
    <row r="756" spans="1:90">
      <c r="A756" s="43" t="s">
        <v>1539</v>
      </c>
      <c r="B756" s="43" t="s">
        <v>1540</v>
      </c>
      <c r="C756" s="34">
        <v>0.17865</v>
      </c>
      <c r="D756" s="35">
        <v>100.3</v>
      </c>
      <c r="E756" s="35">
        <v>101</v>
      </c>
      <c r="F756" s="35">
        <v>101</v>
      </c>
      <c r="G756" s="35">
        <v>92.6</v>
      </c>
      <c r="H756" s="35">
        <v>92.2</v>
      </c>
      <c r="I756" s="35">
        <v>92.7</v>
      </c>
      <c r="J756" s="35">
        <v>92.7</v>
      </c>
      <c r="K756" s="35">
        <v>91.4</v>
      </c>
      <c r="L756" s="35">
        <v>90.1</v>
      </c>
      <c r="M756" s="35">
        <v>91.1</v>
      </c>
      <c r="N756" s="35">
        <v>91.3</v>
      </c>
      <c r="O756" s="35">
        <v>90.2</v>
      </c>
      <c r="P756" s="35">
        <v>88.9</v>
      </c>
      <c r="Q756" s="35">
        <v>90.5</v>
      </c>
      <c r="R756" s="35">
        <v>89.7</v>
      </c>
      <c r="S756" s="35">
        <v>86.1</v>
      </c>
      <c r="T756" s="35">
        <v>88.3</v>
      </c>
      <c r="U756" s="35">
        <v>87.9</v>
      </c>
      <c r="V756" s="35">
        <v>86.9</v>
      </c>
      <c r="W756" s="35">
        <v>87.7</v>
      </c>
      <c r="X756" s="35">
        <v>88.7</v>
      </c>
      <c r="Y756" s="35">
        <v>88.1</v>
      </c>
      <c r="Z756" s="35">
        <v>88</v>
      </c>
      <c r="AA756" s="35">
        <v>87.4</v>
      </c>
      <c r="AB756" s="35">
        <v>88.3</v>
      </c>
      <c r="AC756" s="35">
        <v>89.3</v>
      </c>
      <c r="AD756" s="35">
        <v>84.4</v>
      </c>
      <c r="AE756" s="35">
        <v>82</v>
      </c>
      <c r="AF756" s="35">
        <v>82.5</v>
      </c>
      <c r="AG756" s="35">
        <v>83.9</v>
      </c>
      <c r="AH756" s="35">
        <v>84.2</v>
      </c>
      <c r="AI756" s="35">
        <v>83.6</v>
      </c>
      <c r="AJ756" s="35">
        <v>83.8</v>
      </c>
      <c r="AK756" s="35">
        <v>85.2</v>
      </c>
      <c r="AL756" s="35">
        <v>85</v>
      </c>
      <c r="AM756" s="35">
        <v>85.2</v>
      </c>
      <c r="AN756" s="35">
        <v>85.5</v>
      </c>
      <c r="AO756" s="35">
        <v>85.5</v>
      </c>
      <c r="AP756" s="35">
        <v>85.5</v>
      </c>
      <c r="AQ756" s="35">
        <v>84.7</v>
      </c>
      <c r="AR756" s="35">
        <v>84.7</v>
      </c>
      <c r="AS756" s="35">
        <v>84.7</v>
      </c>
      <c r="AT756" s="35">
        <v>84.7</v>
      </c>
      <c r="AU756" s="35">
        <v>84.1</v>
      </c>
      <c r="AV756" s="35">
        <v>84.1</v>
      </c>
      <c r="AW756" s="35">
        <v>84.1</v>
      </c>
      <c r="AX756" s="35">
        <v>84.1</v>
      </c>
      <c r="AY756" s="35">
        <v>84.1</v>
      </c>
      <c r="AZ756" s="35">
        <v>84.1</v>
      </c>
      <c r="BA756" s="35">
        <v>84.1</v>
      </c>
      <c r="BB756" s="35">
        <v>84.1</v>
      </c>
      <c r="BC756" s="35">
        <v>82.8</v>
      </c>
      <c r="BD756" s="35">
        <v>82.8</v>
      </c>
      <c r="BE756" s="35">
        <v>82.8</v>
      </c>
      <c r="BF756" s="35">
        <v>82.8</v>
      </c>
      <c r="BG756" s="35">
        <v>81.5</v>
      </c>
      <c r="BH756" s="35">
        <v>81.8</v>
      </c>
      <c r="BI756" s="35">
        <v>81.8</v>
      </c>
      <c r="BJ756" s="35">
        <v>81.8</v>
      </c>
      <c r="BK756" s="35">
        <v>81.8</v>
      </c>
      <c r="BL756" s="35">
        <v>84.9</v>
      </c>
      <c r="BM756" s="35">
        <v>82.7</v>
      </c>
      <c r="BN756" s="35">
        <v>82.9</v>
      </c>
      <c r="BO756" s="35">
        <v>83</v>
      </c>
      <c r="BP756" s="35">
        <v>83.1</v>
      </c>
      <c r="BQ756" s="35">
        <v>83.1</v>
      </c>
      <c r="BR756" s="35">
        <v>83.1</v>
      </c>
      <c r="BS756" s="35">
        <v>83.1</v>
      </c>
      <c r="BT756" s="35">
        <v>83.1</v>
      </c>
      <c r="BU756" s="35">
        <v>83.1</v>
      </c>
      <c r="BV756" s="35">
        <v>83.1</v>
      </c>
      <c r="BW756" s="35">
        <v>83.1</v>
      </c>
      <c r="BX756" s="35">
        <v>83.8</v>
      </c>
      <c r="BY756" s="35">
        <v>84</v>
      </c>
      <c r="BZ756" s="35">
        <v>83.1</v>
      </c>
      <c r="CA756" s="35">
        <v>84.1</v>
      </c>
      <c r="CB756" s="35">
        <v>84.1</v>
      </c>
      <c r="CC756" s="35">
        <v>84.1</v>
      </c>
      <c r="CD756" s="35">
        <v>85.1</v>
      </c>
      <c r="CE756" s="35">
        <v>87</v>
      </c>
      <c r="CF756" s="35">
        <v>87</v>
      </c>
      <c r="CG756" s="35">
        <v>87</v>
      </c>
      <c r="CH756" s="35">
        <v>87</v>
      </c>
      <c r="CI756" s="35">
        <v>87</v>
      </c>
      <c r="CJ756" s="35">
        <v>87</v>
      </c>
      <c r="CK756" s="35">
        <v>87</v>
      </c>
      <c r="CL756" s="35">
        <v>87</v>
      </c>
    </row>
    <row r="757" spans="1:90">
      <c r="A757" s="43" t="s">
        <v>1541</v>
      </c>
      <c r="B757" s="43" t="s">
        <v>1542</v>
      </c>
      <c r="C757" s="34">
        <v>8.8349999999999998E-2</v>
      </c>
      <c r="D757" s="35">
        <v>100</v>
      </c>
      <c r="E757" s="35">
        <v>100</v>
      </c>
      <c r="F757" s="35">
        <v>100</v>
      </c>
      <c r="G757" s="35">
        <v>99.2</v>
      </c>
      <c r="H757" s="35">
        <v>99.2</v>
      </c>
      <c r="I757" s="35">
        <v>99.2</v>
      </c>
      <c r="J757" s="35">
        <v>99.2</v>
      </c>
      <c r="K757" s="35">
        <v>99.2</v>
      </c>
      <c r="L757" s="35">
        <v>99.2</v>
      </c>
      <c r="M757" s="35">
        <v>98.8</v>
      </c>
      <c r="N757" s="35">
        <v>98.8</v>
      </c>
      <c r="O757" s="35">
        <v>98.8</v>
      </c>
      <c r="P757" s="35">
        <v>98.8</v>
      </c>
      <c r="Q757" s="35">
        <v>98.8</v>
      </c>
      <c r="R757" s="35">
        <v>98.8</v>
      </c>
      <c r="S757" s="35">
        <v>99.7</v>
      </c>
      <c r="T757" s="35">
        <v>99.3</v>
      </c>
      <c r="U757" s="35">
        <v>99.1</v>
      </c>
      <c r="V757" s="35">
        <v>98.8</v>
      </c>
      <c r="W757" s="35">
        <v>98.3</v>
      </c>
      <c r="X757" s="35">
        <v>98.2</v>
      </c>
      <c r="Y757" s="35">
        <v>97.6</v>
      </c>
      <c r="Z757" s="35">
        <v>97.5</v>
      </c>
      <c r="AA757" s="35">
        <v>97.1</v>
      </c>
      <c r="AB757" s="35">
        <v>97.1</v>
      </c>
      <c r="AC757" s="35">
        <v>97.1</v>
      </c>
      <c r="AD757" s="35">
        <v>97.1</v>
      </c>
      <c r="AE757" s="35">
        <v>100.2</v>
      </c>
      <c r="AF757" s="35">
        <v>100</v>
      </c>
      <c r="AG757" s="35">
        <v>99.9</v>
      </c>
      <c r="AH757" s="35">
        <v>99.9</v>
      </c>
      <c r="AI757" s="35">
        <v>99.9</v>
      </c>
      <c r="AJ757" s="35">
        <v>99.9</v>
      </c>
      <c r="AK757" s="35">
        <v>99.9</v>
      </c>
      <c r="AL757" s="35">
        <v>99.9</v>
      </c>
      <c r="AM757" s="35">
        <v>99.8</v>
      </c>
      <c r="AN757" s="35">
        <v>98.8</v>
      </c>
      <c r="AO757" s="35">
        <v>98.8</v>
      </c>
      <c r="AP757" s="35">
        <v>98.7</v>
      </c>
      <c r="AQ757" s="35">
        <v>96.8</v>
      </c>
      <c r="AR757" s="35">
        <v>94.8</v>
      </c>
      <c r="AS757" s="35">
        <v>94.8</v>
      </c>
      <c r="AT757" s="35">
        <v>94.8</v>
      </c>
      <c r="AU757" s="35">
        <v>94.8</v>
      </c>
      <c r="AV757" s="35">
        <v>94.8</v>
      </c>
      <c r="AW757" s="35">
        <v>94.8</v>
      </c>
      <c r="AX757" s="35">
        <v>94.8</v>
      </c>
      <c r="AY757" s="35">
        <v>94.8</v>
      </c>
      <c r="AZ757" s="35">
        <v>94.8</v>
      </c>
      <c r="BA757" s="35">
        <v>94.9</v>
      </c>
      <c r="BB757" s="35">
        <v>95</v>
      </c>
      <c r="BC757" s="35">
        <v>94.9</v>
      </c>
      <c r="BD757" s="35">
        <v>94.9</v>
      </c>
      <c r="BE757" s="35">
        <v>95</v>
      </c>
      <c r="BF757" s="35">
        <v>95</v>
      </c>
      <c r="BG757" s="35">
        <v>95</v>
      </c>
      <c r="BH757" s="35">
        <v>95</v>
      </c>
      <c r="BI757" s="35">
        <v>94.9</v>
      </c>
      <c r="BJ757" s="35">
        <v>94.9</v>
      </c>
      <c r="BK757" s="35">
        <v>94.9</v>
      </c>
      <c r="BL757" s="35">
        <v>94.9</v>
      </c>
      <c r="BM757" s="35">
        <v>94.9</v>
      </c>
      <c r="BN757" s="35">
        <v>94.9</v>
      </c>
      <c r="BO757" s="35">
        <v>94.9</v>
      </c>
      <c r="BP757" s="35">
        <v>94.9</v>
      </c>
      <c r="BQ757" s="35">
        <v>94.9</v>
      </c>
      <c r="BR757" s="35">
        <v>94.9</v>
      </c>
      <c r="BS757" s="35">
        <v>94.9</v>
      </c>
      <c r="BT757" s="35">
        <v>94.9</v>
      </c>
      <c r="BU757" s="35">
        <v>94.9</v>
      </c>
      <c r="BV757" s="35">
        <v>94.9</v>
      </c>
      <c r="BW757" s="35">
        <v>94.9</v>
      </c>
      <c r="BX757" s="35">
        <v>94.9</v>
      </c>
      <c r="BY757" s="35">
        <v>93.7</v>
      </c>
      <c r="BZ757" s="35">
        <v>93.3</v>
      </c>
      <c r="CA757" s="35">
        <v>93.3</v>
      </c>
      <c r="CB757" s="35">
        <v>93.3</v>
      </c>
      <c r="CC757" s="35">
        <v>93.3</v>
      </c>
      <c r="CD757" s="35">
        <v>93.3</v>
      </c>
      <c r="CE757" s="35">
        <v>93.3</v>
      </c>
      <c r="CF757" s="35">
        <v>93.3</v>
      </c>
      <c r="CG757" s="35">
        <v>93.3</v>
      </c>
      <c r="CH757" s="35">
        <v>93.3</v>
      </c>
      <c r="CI757" s="35">
        <v>93.3</v>
      </c>
      <c r="CJ757" s="35">
        <v>93.3</v>
      </c>
      <c r="CK757" s="35">
        <v>93.3</v>
      </c>
      <c r="CL757" s="35">
        <v>93.3</v>
      </c>
    </row>
    <row r="758" spans="1:90">
      <c r="A758" s="43" t="s">
        <v>1543</v>
      </c>
      <c r="B758" s="43" t="s">
        <v>1544</v>
      </c>
      <c r="C758" s="34">
        <v>0.11821</v>
      </c>
      <c r="D758" s="35">
        <v>99.7</v>
      </c>
      <c r="E758" s="35">
        <v>99.7</v>
      </c>
      <c r="F758" s="35">
        <v>99.3</v>
      </c>
      <c r="G758" s="35">
        <v>97</v>
      </c>
      <c r="H758" s="35">
        <v>97</v>
      </c>
      <c r="I758" s="35">
        <v>97</v>
      </c>
      <c r="J758" s="35">
        <v>97</v>
      </c>
      <c r="K758" s="35">
        <v>97</v>
      </c>
      <c r="L758" s="35">
        <v>97</v>
      </c>
      <c r="M758" s="35">
        <v>97</v>
      </c>
      <c r="N758" s="35">
        <v>97</v>
      </c>
      <c r="O758" s="35">
        <v>97</v>
      </c>
      <c r="P758" s="35">
        <v>94.2</v>
      </c>
      <c r="Q758" s="35">
        <v>94.2</v>
      </c>
      <c r="R758" s="35">
        <v>94.2</v>
      </c>
      <c r="S758" s="35">
        <v>92.8</v>
      </c>
      <c r="T758" s="35">
        <v>92.8</v>
      </c>
      <c r="U758" s="35">
        <v>92.8</v>
      </c>
      <c r="V758" s="35">
        <v>92.8</v>
      </c>
      <c r="W758" s="35">
        <v>92.8</v>
      </c>
      <c r="X758" s="35">
        <v>92.8</v>
      </c>
      <c r="Y758" s="35">
        <v>92.8</v>
      </c>
      <c r="Z758" s="35">
        <v>92.8</v>
      </c>
      <c r="AA758" s="35">
        <v>92.8</v>
      </c>
      <c r="AB758" s="35">
        <v>93.5</v>
      </c>
      <c r="AC758" s="35">
        <v>93.5</v>
      </c>
      <c r="AD758" s="35">
        <v>93.3</v>
      </c>
      <c r="AE758" s="35">
        <v>95.5</v>
      </c>
      <c r="AF758" s="35">
        <v>95.5</v>
      </c>
      <c r="AG758" s="35">
        <v>95.5</v>
      </c>
      <c r="AH758" s="35">
        <v>95.5</v>
      </c>
      <c r="AI758" s="35">
        <v>95.5</v>
      </c>
      <c r="AJ758" s="35">
        <v>95.5</v>
      </c>
      <c r="AK758" s="35">
        <v>95.5</v>
      </c>
      <c r="AL758" s="35">
        <v>95.4</v>
      </c>
      <c r="AM758" s="35">
        <v>95.3</v>
      </c>
      <c r="AN758" s="35">
        <v>95.6</v>
      </c>
      <c r="AO758" s="35">
        <v>95.9</v>
      </c>
      <c r="AP758" s="35">
        <v>95.8</v>
      </c>
      <c r="AQ758" s="35">
        <v>95.8</v>
      </c>
      <c r="AR758" s="35">
        <v>95.8</v>
      </c>
      <c r="AS758" s="35">
        <v>95.8</v>
      </c>
      <c r="AT758" s="35">
        <v>95.8</v>
      </c>
      <c r="AU758" s="35">
        <v>95.8</v>
      </c>
      <c r="AV758" s="35">
        <v>95.8</v>
      </c>
      <c r="AW758" s="35">
        <v>95.8</v>
      </c>
      <c r="AX758" s="35">
        <v>95.8</v>
      </c>
      <c r="AY758" s="35">
        <v>95.8</v>
      </c>
      <c r="AZ758" s="35">
        <v>95.8</v>
      </c>
      <c r="BA758" s="35">
        <v>95.8</v>
      </c>
      <c r="BB758" s="35">
        <v>95.8</v>
      </c>
      <c r="BC758" s="35">
        <v>95.8</v>
      </c>
      <c r="BD758" s="35">
        <v>95.8</v>
      </c>
      <c r="BE758" s="35">
        <v>95.8</v>
      </c>
      <c r="BF758" s="35">
        <v>95.8</v>
      </c>
      <c r="BG758" s="35">
        <v>95.8</v>
      </c>
      <c r="BH758" s="35">
        <v>95.8</v>
      </c>
      <c r="BI758" s="35">
        <v>95.8</v>
      </c>
      <c r="BJ758" s="35">
        <v>95.7</v>
      </c>
      <c r="BK758" s="35">
        <v>95.8</v>
      </c>
      <c r="BL758" s="35">
        <v>95.8</v>
      </c>
      <c r="BM758" s="35">
        <v>95</v>
      </c>
      <c r="BN758" s="35">
        <v>95</v>
      </c>
      <c r="BO758" s="35">
        <v>92.3</v>
      </c>
      <c r="BP758" s="35">
        <v>91.9</v>
      </c>
      <c r="BQ758" s="35">
        <v>91.9</v>
      </c>
      <c r="BR758" s="35">
        <v>91.9</v>
      </c>
      <c r="BS758" s="35">
        <v>91.9</v>
      </c>
      <c r="BT758" s="35">
        <v>91.9</v>
      </c>
      <c r="BU758" s="35">
        <v>91.9</v>
      </c>
      <c r="BV758" s="35">
        <v>91.9</v>
      </c>
      <c r="BW758" s="35">
        <v>91.9</v>
      </c>
      <c r="BX758" s="35">
        <v>91.9</v>
      </c>
      <c r="BY758" s="35">
        <v>92</v>
      </c>
      <c r="BZ758" s="35">
        <v>92.5</v>
      </c>
      <c r="CA758" s="35">
        <v>92.7</v>
      </c>
      <c r="CB758" s="35">
        <v>94.2</v>
      </c>
      <c r="CC758" s="35">
        <v>94.2</v>
      </c>
      <c r="CD758" s="35">
        <v>94.2</v>
      </c>
      <c r="CE758" s="35">
        <v>94.2</v>
      </c>
      <c r="CF758" s="35">
        <v>94.2</v>
      </c>
      <c r="CG758" s="35">
        <v>94.2</v>
      </c>
      <c r="CH758" s="35">
        <v>94.2</v>
      </c>
      <c r="CI758" s="35">
        <v>94.2</v>
      </c>
      <c r="CJ758" s="35">
        <v>94.2</v>
      </c>
      <c r="CK758" s="35">
        <v>94.4</v>
      </c>
      <c r="CL758" s="35">
        <v>95.1</v>
      </c>
    </row>
    <row r="759" spans="1:90">
      <c r="A759" s="43" t="s">
        <v>1545</v>
      </c>
      <c r="B759" s="43" t="s">
        <v>1546</v>
      </c>
      <c r="C759" s="34">
        <v>4.197E-2</v>
      </c>
      <c r="D759" s="35">
        <v>100</v>
      </c>
      <c r="E759" s="35">
        <v>100</v>
      </c>
      <c r="F759" s="35">
        <v>100</v>
      </c>
      <c r="G759" s="35">
        <v>97.7</v>
      </c>
      <c r="H759" s="35">
        <v>97.7</v>
      </c>
      <c r="I759" s="35">
        <v>97.7</v>
      </c>
      <c r="J759" s="35">
        <v>97.7</v>
      </c>
      <c r="K759" s="35">
        <v>97.7</v>
      </c>
      <c r="L759" s="35">
        <v>97.7</v>
      </c>
      <c r="M759" s="35">
        <v>97.7</v>
      </c>
      <c r="N759" s="35">
        <v>97.7</v>
      </c>
      <c r="O759" s="35">
        <v>97.7</v>
      </c>
      <c r="P759" s="35">
        <v>95.7</v>
      </c>
      <c r="Q759" s="35">
        <v>95.7</v>
      </c>
      <c r="R759" s="35">
        <v>95.7</v>
      </c>
      <c r="S759" s="35">
        <v>94.7</v>
      </c>
      <c r="T759" s="35">
        <v>94.7</v>
      </c>
      <c r="U759" s="35">
        <v>94.7</v>
      </c>
      <c r="V759" s="35">
        <v>94.7</v>
      </c>
      <c r="W759" s="35">
        <v>94.7</v>
      </c>
      <c r="X759" s="35">
        <v>94.7</v>
      </c>
      <c r="Y759" s="35">
        <v>94.7</v>
      </c>
      <c r="Z759" s="35">
        <v>94.7</v>
      </c>
      <c r="AA759" s="35">
        <v>94.7</v>
      </c>
      <c r="AB759" s="35">
        <v>96.6</v>
      </c>
      <c r="AC759" s="35">
        <v>96.6</v>
      </c>
      <c r="AD759" s="35">
        <v>96.6</v>
      </c>
      <c r="AE759" s="35">
        <v>100.2</v>
      </c>
      <c r="AF759" s="35">
        <v>100.2</v>
      </c>
      <c r="AG759" s="35">
        <v>100.2</v>
      </c>
      <c r="AH759" s="35">
        <v>100.2</v>
      </c>
      <c r="AI759" s="35">
        <v>100.2</v>
      </c>
      <c r="AJ759" s="35">
        <v>100.2</v>
      </c>
      <c r="AK759" s="35">
        <v>100.2</v>
      </c>
      <c r="AL759" s="35">
        <v>100.2</v>
      </c>
      <c r="AM759" s="35">
        <v>100.2</v>
      </c>
      <c r="AN759" s="35">
        <v>100.2</v>
      </c>
      <c r="AO759" s="35">
        <v>100.2</v>
      </c>
      <c r="AP759" s="35">
        <v>100.2</v>
      </c>
      <c r="AQ759" s="35">
        <v>100.2</v>
      </c>
      <c r="AR759" s="35">
        <v>100.2</v>
      </c>
      <c r="AS759" s="35">
        <v>100.2</v>
      </c>
      <c r="AT759" s="35">
        <v>100.2</v>
      </c>
      <c r="AU759" s="35">
        <v>100.2</v>
      </c>
      <c r="AV759" s="35">
        <v>100.2</v>
      </c>
      <c r="AW759" s="35">
        <v>100.2</v>
      </c>
      <c r="AX759" s="35">
        <v>100.2</v>
      </c>
      <c r="AY759" s="35">
        <v>100.2</v>
      </c>
      <c r="AZ759" s="35">
        <v>100.2</v>
      </c>
      <c r="BA759" s="35">
        <v>100.2</v>
      </c>
      <c r="BB759" s="35">
        <v>100.2</v>
      </c>
      <c r="BC759" s="35">
        <v>100.2</v>
      </c>
      <c r="BD759" s="35">
        <v>100.2</v>
      </c>
      <c r="BE759" s="35">
        <v>100.2</v>
      </c>
      <c r="BF759" s="35">
        <v>100.2</v>
      </c>
      <c r="BG759" s="35">
        <v>100.2</v>
      </c>
      <c r="BH759" s="35">
        <v>100.2</v>
      </c>
      <c r="BI759" s="35">
        <v>100.2</v>
      </c>
      <c r="BJ759" s="35">
        <v>100.2</v>
      </c>
      <c r="BK759" s="35">
        <v>100.2</v>
      </c>
      <c r="BL759" s="35">
        <v>100.2</v>
      </c>
      <c r="BM759" s="35">
        <v>97.9</v>
      </c>
      <c r="BN759" s="35">
        <v>97.9</v>
      </c>
      <c r="BO759" s="35">
        <v>97.9</v>
      </c>
      <c r="BP759" s="35">
        <v>97.9</v>
      </c>
      <c r="BQ759" s="35">
        <v>97.9</v>
      </c>
      <c r="BR759" s="35">
        <v>97.9</v>
      </c>
      <c r="BS759" s="35">
        <v>97.9</v>
      </c>
      <c r="BT759" s="35">
        <v>97.9</v>
      </c>
      <c r="BU759" s="35">
        <v>97.9</v>
      </c>
      <c r="BV759" s="35">
        <v>97.9</v>
      </c>
      <c r="BW759" s="35">
        <v>97.9</v>
      </c>
      <c r="BX759" s="35">
        <v>97.9</v>
      </c>
      <c r="BY759" s="35">
        <v>97.9</v>
      </c>
      <c r="BZ759" s="35">
        <v>97.9</v>
      </c>
      <c r="CA759" s="35">
        <v>97.9</v>
      </c>
      <c r="CB759" s="35">
        <v>97.9</v>
      </c>
      <c r="CC759" s="35">
        <v>97.9</v>
      </c>
      <c r="CD759" s="35">
        <v>97.9</v>
      </c>
      <c r="CE759" s="35">
        <v>97.9</v>
      </c>
      <c r="CF759" s="35">
        <v>97.9</v>
      </c>
      <c r="CG759" s="35">
        <v>97.9</v>
      </c>
      <c r="CH759" s="35">
        <v>97.9</v>
      </c>
      <c r="CI759" s="35">
        <v>97.9</v>
      </c>
      <c r="CJ759" s="35">
        <v>97.9</v>
      </c>
      <c r="CK759" s="35">
        <v>98.5</v>
      </c>
      <c r="CL759" s="35">
        <v>100.4</v>
      </c>
    </row>
    <row r="760" spans="1:90">
      <c r="A760" s="43" t="s">
        <v>1547</v>
      </c>
      <c r="B760" s="43" t="s">
        <v>1548</v>
      </c>
      <c r="C760" s="34">
        <v>7.8100000000000001E-3</v>
      </c>
      <c r="D760" s="35">
        <v>100</v>
      </c>
      <c r="E760" s="35">
        <v>100</v>
      </c>
      <c r="F760" s="35">
        <v>100</v>
      </c>
      <c r="G760" s="35">
        <v>98.1</v>
      </c>
      <c r="H760" s="35">
        <v>98.1</v>
      </c>
      <c r="I760" s="35">
        <v>98.1</v>
      </c>
      <c r="J760" s="35">
        <v>98.1</v>
      </c>
      <c r="K760" s="35">
        <v>98.1</v>
      </c>
      <c r="L760" s="35">
        <v>98.1</v>
      </c>
      <c r="M760" s="35">
        <v>98.1</v>
      </c>
      <c r="N760" s="35">
        <v>98.1</v>
      </c>
      <c r="O760" s="35">
        <v>98.1</v>
      </c>
      <c r="P760" s="35">
        <v>98.1</v>
      </c>
      <c r="Q760" s="35">
        <v>98.1</v>
      </c>
      <c r="R760" s="35">
        <v>98.1</v>
      </c>
      <c r="S760" s="35">
        <v>98.1</v>
      </c>
      <c r="T760" s="35">
        <v>98.1</v>
      </c>
      <c r="U760" s="35">
        <v>98.1</v>
      </c>
      <c r="V760" s="35">
        <v>98.1</v>
      </c>
      <c r="W760" s="35">
        <v>98.1</v>
      </c>
      <c r="X760" s="35">
        <v>98.1</v>
      </c>
      <c r="Y760" s="35">
        <v>98.1</v>
      </c>
      <c r="Z760" s="35">
        <v>98.1</v>
      </c>
      <c r="AA760" s="35">
        <v>98.1</v>
      </c>
      <c r="AB760" s="35">
        <v>98.1</v>
      </c>
      <c r="AC760" s="35">
        <v>98.1</v>
      </c>
      <c r="AD760" s="35">
        <v>98.1</v>
      </c>
      <c r="AE760" s="35">
        <v>98.1</v>
      </c>
      <c r="AF760" s="35">
        <v>98.1</v>
      </c>
      <c r="AG760" s="35">
        <v>98.1</v>
      </c>
      <c r="AH760" s="35">
        <v>98.1</v>
      </c>
      <c r="AI760" s="35">
        <v>98.1</v>
      </c>
      <c r="AJ760" s="35">
        <v>98.1</v>
      </c>
      <c r="AK760" s="35">
        <v>98.1</v>
      </c>
      <c r="AL760" s="35">
        <v>98.1</v>
      </c>
      <c r="AM760" s="35">
        <v>96.4</v>
      </c>
      <c r="AN760" s="35">
        <v>96.4</v>
      </c>
      <c r="AO760" s="35">
        <v>96.4</v>
      </c>
      <c r="AP760" s="35">
        <v>96.4</v>
      </c>
      <c r="AQ760" s="35">
        <v>96.4</v>
      </c>
      <c r="AR760" s="35">
        <v>96.4</v>
      </c>
      <c r="AS760" s="35">
        <v>96.4</v>
      </c>
      <c r="AT760" s="35">
        <v>96.4</v>
      </c>
      <c r="AU760" s="35">
        <v>96.4</v>
      </c>
      <c r="AV760" s="35">
        <v>96.4</v>
      </c>
      <c r="AW760" s="35">
        <v>96.4</v>
      </c>
      <c r="AX760" s="35">
        <v>96.4</v>
      </c>
      <c r="AY760" s="35">
        <v>96.4</v>
      </c>
      <c r="AZ760" s="35">
        <v>96.4</v>
      </c>
      <c r="BA760" s="35">
        <v>96.4</v>
      </c>
      <c r="BB760" s="35">
        <v>96.4</v>
      </c>
      <c r="BC760" s="35">
        <v>96.4</v>
      </c>
      <c r="BD760" s="35">
        <v>96.4</v>
      </c>
      <c r="BE760" s="35">
        <v>96.4</v>
      </c>
      <c r="BF760" s="35">
        <v>96.4</v>
      </c>
      <c r="BG760" s="35">
        <v>96.4</v>
      </c>
      <c r="BH760" s="35">
        <v>96.4</v>
      </c>
      <c r="BI760" s="35">
        <v>96.4</v>
      </c>
      <c r="BJ760" s="35">
        <v>98.7</v>
      </c>
      <c r="BK760" s="35">
        <v>100.9</v>
      </c>
      <c r="BL760" s="35">
        <v>100.9</v>
      </c>
      <c r="BM760" s="35">
        <v>100.9</v>
      </c>
      <c r="BN760" s="35">
        <v>100.9</v>
      </c>
      <c r="BO760" s="35">
        <v>100.9</v>
      </c>
      <c r="BP760" s="35">
        <v>100.9</v>
      </c>
      <c r="BQ760" s="35">
        <v>100.9</v>
      </c>
      <c r="BR760" s="35">
        <v>100.9</v>
      </c>
      <c r="BS760" s="35">
        <v>100.9</v>
      </c>
      <c r="BT760" s="35">
        <v>100.9</v>
      </c>
      <c r="BU760" s="35">
        <v>100.9</v>
      </c>
      <c r="BV760" s="35">
        <v>100.9</v>
      </c>
      <c r="BW760" s="35">
        <v>100.9</v>
      </c>
      <c r="BX760" s="35">
        <v>100.9</v>
      </c>
      <c r="BY760" s="35">
        <v>102.1</v>
      </c>
      <c r="BZ760" s="35">
        <v>105.6</v>
      </c>
      <c r="CA760" s="35">
        <v>105.6</v>
      </c>
      <c r="CB760" s="35">
        <v>105.6</v>
      </c>
      <c r="CC760" s="35">
        <v>105.6</v>
      </c>
      <c r="CD760" s="35">
        <v>105.6</v>
      </c>
      <c r="CE760" s="35">
        <v>105.6</v>
      </c>
      <c r="CF760" s="35">
        <v>105.6</v>
      </c>
      <c r="CG760" s="35">
        <v>105.6</v>
      </c>
      <c r="CH760" s="35">
        <v>105.6</v>
      </c>
      <c r="CI760" s="35">
        <v>105.6</v>
      </c>
      <c r="CJ760" s="35">
        <v>105.6</v>
      </c>
      <c r="CK760" s="35">
        <v>105.6</v>
      </c>
      <c r="CL760" s="35">
        <v>105.6</v>
      </c>
    </row>
    <row r="761" spans="1:90">
      <c r="A761" s="43" t="s">
        <v>1549</v>
      </c>
      <c r="B761" s="43" t="s">
        <v>1550</v>
      </c>
      <c r="C761" s="34">
        <v>6.8430000000000005E-2</v>
      </c>
      <c r="D761" s="35">
        <v>99.4</v>
      </c>
      <c r="E761" s="35">
        <v>99.4</v>
      </c>
      <c r="F761" s="35">
        <v>98.7</v>
      </c>
      <c r="G761" s="35">
        <v>96.5</v>
      </c>
      <c r="H761" s="35">
        <v>96.5</v>
      </c>
      <c r="I761" s="35">
        <v>96.5</v>
      </c>
      <c r="J761" s="35">
        <v>96.5</v>
      </c>
      <c r="K761" s="35">
        <v>96.5</v>
      </c>
      <c r="L761" s="35">
        <v>96.5</v>
      </c>
      <c r="M761" s="35">
        <v>96.5</v>
      </c>
      <c r="N761" s="35">
        <v>96.5</v>
      </c>
      <c r="O761" s="35">
        <v>96.5</v>
      </c>
      <c r="P761" s="35">
        <v>92.9</v>
      </c>
      <c r="Q761" s="35">
        <v>92.9</v>
      </c>
      <c r="R761" s="35">
        <v>92.9</v>
      </c>
      <c r="S761" s="35">
        <v>91</v>
      </c>
      <c r="T761" s="35">
        <v>91</v>
      </c>
      <c r="U761" s="35">
        <v>91</v>
      </c>
      <c r="V761" s="35">
        <v>91</v>
      </c>
      <c r="W761" s="35">
        <v>91</v>
      </c>
      <c r="X761" s="35">
        <v>91</v>
      </c>
      <c r="Y761" s="35">
        <v>91</v>
      </c>
      <c r="Z761" s="35">
        <v>91</v>
      </c>
      <c r="AA761" s="35">
        <v>91</v>
      </c>
      <c r="AB761" s="35">
        <v>91</v>
      </c>
      <c r="AC761" s="35">
        <v>91</v>
      </c>
      <c r="AD761" s="35">
        <v>90.8</v>
      </c>
      <c r="AE761" s="35">
        <v>92.4</v>
      </c>
      <c r="AF761" s="35">
        <v>92.4</v>
      </c>
      <c r="AG761" s="35">
        <v>92.4</v>
      </c>
      <c r="AH761" s="35">
        <v>92.4</v>
      </c>
      <c r="AI761" s="35">
        <v>92.4</v>
      </c>
      <c r="AJ761" s="35">
        <v>92.4</v>
      </c>
      <c r="AK761" s="35">
        <v>92.3</v>
      </c>
      <c r="AL761" s="35">
        <v>92.1</v>
      </c>
      <c r="AM761" s="35">
        <v>92.1</v>
      </c>
      <c r="AN761" s="35">
        <v>92.6</v>
      </c>
      <c r="AO761" s="35">
        <v>93.2</v>
      </c>
      <c r="AP761" s="35">
        <v>93.1</v>
      </c>
      <c r="AQ761" s="35">
        <v>93.1</v>
      </c>
      <c r="AR761" s="35">
        <v>93.1</v>
      </c>
      <c r="AS761" s="35">
        <v>93.1</v>
      </c>
      <c r="AT761" s="35">
        <v>93.1</v>
      </c>
      <c r="AU761" s="35">
        <v>93.1</v>
      </c>
      <c r="AV761" s="35">
        <v>93.1</v>
      </c>
      <c r="AW761" s="35">
        <v>93.1</v>
      </c>
      <c r="AX761" s="35">
        <v>93.1</v>
      </c>
      <c r="AY761" s="35">
        <v>93.1</v>
      </c>
      <c r="AZ761" s="35">
        <v>93.1</v>
      </c>
      <c r="BA761" s="35">
        <v>93.1</v>
      </c>
      <c r="BB761" s="35">
        <v>93.1</v>
      </c>
      <c r="BC761" s="35">
        <v>93.1</v>
      </c>
      <c r="BD761" s="35">
        <v>93.1</v>
      </c>
      <c r="BE761" s="35">
        <v>93.1</v>
      </c>
      <c r="BF761" s="35">
        <v>93.1</v>
      </c>
      <c r="BG761" s="35">
        <v>93.1</v>
      </c>
      <c r="BH761" s="35">
        <v>93.1</v>
      </c>
      <c r="BI761" s="35">
        <v>93.1</v>
      </c>
      <c r="BJ761" s="35">
        <v>92.7</v>
      </c>
      <c r="BK761" s="35">
        <v>92.6</v>
      </c>
      <c r="BL761" s="35">
        <v>92.6</v>
      </c>
      <c r="BM761" s="35">
        <v>92.6</v>
      </c>
      <c r="BN761" s="35">
        <v>92.6</v>
      </c>
      <c r="BO761" s="35">
        <v>87.9</v>
      </c>
      <c r="BP761" s="35">
        <v>87.2</v>
      </c>
      <c r="BQ761" s="35">
        <v>87.2</v>
      </c>
      <c r="BR761" s="35">
        <v>87.2</v>
      </c>
      <c r="BS761" s="35">
        <v>87.2</v>
      </c>
      <c r="BT761" s="35">
        <v>87.2</v>
      </c>
      <c r="BU761" s="35">
        <v>87.2</v>
      </c>
      <c r="BV761" s="35">
        <v>87.2</v>
      </c>
      <c r="BW761" s="35">
        <v>87.2</v>
      </c>
      <c r="BX761" s="35">
        <v>87.2</v>
      </c>
      <c r="BY761" s="35">
        <v>87.2</v>
      </c>
      <c r="BZ761" s="35">
        <v>87.7</v>
      </c>
      <c r="CA761" s="35">
        <v>88.1</v>
      </c>
      <c r="CB761" s="35">
        <v>90.7</v>
      </c>
      <c r="CC761" s="35">
        <v>90.7</v>
      </c>
      <c r="CD761" s="35">
        <v>90.7</v>
      </c>
      <c r="CE761" s="35">
        <v>90.7</v>
      </c>
      <c r="CF761" s="35">
        <v>90.7</v>
      </c>
      <c r="CG761" s="35">
        <v>90.7</v>
      </c>
      <c r="CH761" s="35">
        <v>90.7</v>
      </c>
      <c r="CI761" s="35">
        <v>90.7</v>
      </c>
      <c r="CJ761" s="35">
        <v>90.7</v>
      </c>
      <c r="CK761" s="35">
        <v>90.7</v>
      </c>
      <c r="CL761" s="35">
        <v>90.7</v>
      </c>
    </row>
    <row r="762" spans="1:90">
      <c r="A762" s="43" t="s">
        <v>1551</v>
      </c>
      <c r="B762" s="43" t="s">
        <v>1552</v>
      </c>
      <c r="C762" s="34">
        <v>5.2128199999999998</v>
      </c>
      <c r="D762" s="35">
        <v>100.5</v>
      </c>
      <c r="E762" s="35">
        <v>100.7</v>
      </c>
      <c r="F762" s="35">
        <v>100.9</v>
      </c>
      <c r="G762" s="35">
        <v>101.9</v>
      </c>
      <c r="H762" s="35">
        <v>102</v>
      </c>
      <c r="I762" s="35">
        <v>102.1</v>
      </c>
      <c r="J762" s="35">
        <v>102.4</v>
      </c>
      <c r="K762" s="35">
        <v>102.3</v>
      </c>
      <c r="L762" s="35">
        <v>102.4</v>
      </c>
      <c r="M762" s="35">
        <v>102.5</v>
      </c>
      <c r="N762" s="35">
        <v>102.8</v>
      </c>
      <c r="O762" s="35">
        <v>103.2</v>
      </c>
      <c r="P762" s="35">
        <v>103.6</v>
      </c>
      <c r="Q762" s="35">
        <v>103.5</v>
      </c>
      <c r="R762" s="35">
        <v>103.6</v>
      </c>
      <c r="S762" s="35">
        <v>104</v>
      </c>
      <c r="T762" s="35">
        <v>104.1</v>
      </c>
      <c r="U762" s="35">
        <v>104.7</v>
      </c>
      <c r="V762" s="35">
        <v>104.9</v>
      </c>
      <c r="W762" s="35">
        <v>105</v>
      </c>
      <c r="X762" s="35">
        <v>104.8</v>
      </c>
      <c r="Y762" s="35">
        <v>105.5</v>
      </c>
      <c r="Z762" s="35">
        <v>104.3</v>
      </c>
      <c r="AA762" s="35">
        <v>104.6</v>
      </c>
      <c r="AB762" s="35">
        <v>105.6</v>
      </c>
      <c r="AC762" s="35">
        <v>106</v>
      </c>
      <c r="AD762" s="35">
        <v>106.1</v>
      </c>
      <c r="AE762" s="35">
        <v>106.6</v>
      </c>
      <c r="AF762" s="35">
        <v>106.8</v>
      </c>
      <c r="AG762" s="35">
        <v>106.5</v>
      </c>
      <c r="AH762" s="35">
        <v>106.5</v>
      </c>
      <c r="AI762" s="35">
        <v>106.8</v>
      </c>
      <c r="AJ762" s="35">
        <v>106.9</v>
      </c>
      <c r="AK762" s="35">
        <v>107.1</v>
      </c>
      <c r="AL762" s="35">
        <v>106.9</v>
      </c>
      <c r="AM762" s="35">
        <v>107.1</v>
      </c>
      <c r="AN762" s="35">
        <v>109.6</v>
      </c>
      <c r="AO762" s="35">
        <v>110.5</v>
      </c>
      <c r="AP762" s="35">
        <v>109.4</v>
      </c>
      <c r="AQ762" s="35">
        <v>111</v>
      </c>
      <c r="AR762" s="35">
        <v>111.3</v>
      </c>
      <c r="AS762" s="35">
        <v>111.9</v>
      </c>
      <c r="AT762" s="35">
        <v>112.3</v>
      </c>
      <c r="AU762" s="35">
        <v>112.5</v>
      </c>
      <c r="AV762" s="35">
        <v>112.5</v>
      </c>
      <c r="AW762" s="35">
        <v>112.7</v>
      </c>
      <c r="AX762" s="35">
        <v>112.8</v>
      </c>
      <c r="AY762" s="35">
        <v>113.1</v>
      </c>
      <c r="AZ762" s="35">
        <v>116.7</v>
      </c>
      <c r="BA762" s="35">
        <v>116.4</v>
      </c>
      <c r="BB762" s="35">
        <v>116.7</v>
      </c>
      <c r="BC762" s="35">
        <v>116.9</v>
      </c>
      <c r="BD762" s="35">
        <v>116.7</v>
      </c>
      <c r="BE762" s="35">
        <v>116.8</v>
      </c>
      <c r="BF762" s="35">
        <v>116</v>
      </c>
      <c r="BG762" s="35">
        <v>115.9</v>
      </c>
      <c r="BH762" s="35">
        <v>115.9</v>
      </c>
      <c r="BI762" s="35">
        <v>116.1</v>
      </c>
      <c r="BJ762" s="35">
        <v>116.5</v>
      </c>
      <c r="BK762" s="35">
        <v>116.7</v>
      </c>
      <c r="BL762" s="35">
        <v>118.1</v>
      </c>
      <c r="BM762" s="35">
        <v>118.1</v>
      </c>
      <c r="BN762" s="35">
        <v>118.1</v>
      </c>
      <c r="BO762" s="35">
        <v>120.1</v>
      </c>
      <c r="BP762" s="35">
        <v>120.1</v>
      </c>
      <c r="BQ762" s="35">
        <v>120.2</v>
      </c>
      <c r="BR762" s="35">
        <v>120.4</v>
      </c>
      <c r="BS762" s="35">
        <v>119.3</v>
      </c>
      <c r="BT762" s="35">
        <v>119.3</v>
      </c>
      <c r="BU762" s="35">
        <v>119.6</v>
      </c>
      <c r="BV762" s="35">
        <v>119.7</v>
      </c>
      <c r="BW762" s="35">
        <v>119.9</v>
      </c>
      <c r="BX762" s="35">
        <v>121.5</v>
      </c>
      <c r="BY762" s="35">
        <v>121.6</v>
      </c>
      <c r="BZ762" s="35">
        <v>122.4</v>
      </c>
      <c r="CA762" s="35">
        <v>122.6</v>
      </c>
      <c r="CB762" s="35">
        <v>121.8</v>
      </c>
      <c r="CC762" s="35">
        <v>123.8</v>
      </c>
      <c r="CD762" s="35">
        <v>124.2</v>
      </c>
      <c r="CE762" s="35">
        <v>124.6</v>
      </c>
      <c r="CF762" s="35">
        <v>124.8</v>
      </c>
      <c r="CG762" s="35">
        <v>124.9</v>
      </c>
      <c r="CH762" s="35">
        <v>125.3</v>
      </c>
      <c r="CI762" s="35">
        <v>125.3</v>
      </c>
      <c r="CJ762" s="35">
        <v>125.5</v>
      </c>
      <c r="CK762" s="35">
        <v>125.8</v>
      </c>
      <c r="CL762" s="35">
        <v>126.4</v>
      </c>
    </row>
    <row r="763" spans="1:90">
      <c r="A763" s="43" t="s">
        <v>1553</v>
      </c>
      <c r="B763" s="43" t="s">
        <v>1554</v>
      </c>
      <c r="C763" s="34">
        <v>4.2310600000000003</v>
      </c>
      <c r="D763" s="35">
        <v>100.4</v>
      </c>
      <c r="E763" s="35">
        <v>100.6</v>
      </c>
      <c r="F763" s="35">
        <v>100.7</v>
      </c>
      <c r="G763" s="35">
        <v>101.6</v>
      </c>
      <c r="H763" s="35">
        <v>101.7</v>
      </c>
      <c r="I763" s="35">
        <v>101.7</v>
      </c>
      <c r="J763" s="35">
        <v>102.1</v>
      </c>
      <c r="K763" s="35">
        <v>101.9</v>
      </c>
      <c r="L763" s="35">
        <v>101.9</v>
      </c>
      <c r="M763" s="35">
        <v>102</v>
      </c>
      <c r="N763" s="35">
        <v>102.4</v>
      </c>
      <c r="O763" s="35">
        <v>102.8</v>
      </c>
      <c r="P763" s="35">
        <v>102.8</v>
      </c>
      <c r="Q763" s="35">
        <v>102.7</v>
      </c>
      <c r="R763" s="35">
        <v>102.7</v>
      </c>
      <c r="S763" s="35">
        <v>103.2</v>
      </c>
      <c r="T763" s="35">
        <v>103.2</v>
      </c>
      <c r="U763" s="35">
        <v>103.7</v>
      </c>
      <c r="V763" s="35">
        <v>103.9</v>
      </c>
      <c r="W763" s="35">
        <v>104.1</v>
      </c>
      <c r="X763" s="35">
        <v>103.8</v>
      </c>
      <c r="Y763" s="35">
        <v>104.6</v>
      </c>
      <c r="Z763" s="35">
        <v>103.1</v>
      </c>
      <c r="AA763" s="35">
        <v>103.5</v>
      </c>
      <c r="AB763" s="35">
        <v>104.6</v>
      </c>
      <c r="AC763" s="35">
        <v>105</v>
      </c>
      <c r="AD763" s="35">
        <v>105.2</v>
      </c>
      <c r="AE763" s="35">
        <v>105.2</v>
      </c>
      <c r="AF763" s="35">
        <v>105.3</v>
      </c>
      <c r="AG763" s="35">
        <v>105</v>
      </c>
      <c r="AH763" s="35">
        <v>105</v>
      </c>
      <c r="AI763" s="35">
        <v>105.3</v>
      </c>
      <c r="AJ763" s="35">
        <v>105.5</v>
      </c>
      <c r="AK763" s="35">
        <v>105.6</v>
      </c>
      <c r="AL763" s="35">
        <v>105.4</v>
      </c>
      <c r="AM763" s="35">
        <v>105.5</v>
      </c>
      <c r="AN763" s="35">
        <v>108.2</v>
      </c>
      <c r="AO763" s="35">
        <v>109.3</v>
      </c>
      <c r="AP763" s="35">
        <v>107.9</v>
      </c>
      <c r="AQ763" s="35">
        <v>109.6</v>
      </c>
      <c r="AR763" s="35">
        <v>109.7</v>
      </c>
      <c r="AS763" s="35">
        <v>110.4</v>
      </c>
      <c r="AT763" s="35">
        <v>110.8</v>
      </c>
      <c r="AU763" s="35">
        <v>110.9</v>
      </c>
      <c r="AV763" s="35">
        <v>110.9</v>
      </c>
      <c r="AW763" s="35">
        <v>111.1</v>
      </c>
      <c r="AX763" s="35">
        <v>111.1</v>
      </c>
      <c r="AY763" s="35">
        <v>111.6</v>
      </c>
      <c r="AZ763" s="35">
        <v>115.5</v>
      </c>
      <c r="BA763" s="35">
        <v>115.2</v>
      </c>
      <c r="BB763" s="35">
        <v>115.7</v>
      </c>
      <c r="BC763" s="35">
        <v>115.9</v>
      </c>
      <c r="BD763" s="35">
        <v>115.7</v>
      </c>
      <c r="BE763" s="35">
        <v>115.8</v>
      </c>
      <c r="BF763" s="35">
        <v>114.8</v>
      </c>
      <c r="BG763" s="35">
        <v>114.8</v>
      </c>
      <c r="BH763" s="35">
        <v>114.8</v>
      </c>
      <c r="BI763" s="35">
        <v>115</v>
      </c>
      <c r="BJ763" s="35">
        <v>115.5</v>
      </c>
      <c r="BK763" s="35">
        <v>115.8</v>
      </c>
      <c r="BL763" s="35">
        <v>117.7</v>
      </c>
      <c r="BM763" s="35">
        <v>117.6</v>
      </c>
      <c r="BN763" s="35">
        <v>117.6</v>
      </c>
      <c r="BO763" s="35">
        <v>119.8</v>
      </c>
      <c r="BP763" s="35">
        <v>120</v>
      </c>
      <c r="BQ763" s="35">
        <v>120</v>
      </c>
      <c r="BR763" s="35">
        <v>120.3</v>
      </c>
      <c r="BS763" s="35">
        <v>119</v>
      </c>
      <c r="BT763" s="35">
        <v>119</v>
      </c>
      <c r="BU763" s="35">
        <v>119.3</v>
      </c>
      <c r="BV763" s="35">
        <v>119.4</v>
      </c>
      <c r="BW763" s="35">
        <v>119.6</v>
      </c>
      <c r="BX763" s="35">
        <v>121.1</v>
      </c>
      <c r="BY763" s="35">
        <v>120.8</v>
      </c>
      <c r="BZ763" s="35">
        <v>121.6</v>
      </c>
      <c r="CA763" s="35">
        <v>121.8</v>
      </c>
      <c r="CB763" s="35">
        <v>120.6</v>
      </c>
      <c r="CC763" s="35">
        <v>123</v>
      </c>
      <c r="CD763" s="35">
        <v>123.5</v>
      </c>
      <c r="CE763" s="35">
        <v>123.9</v>
      </c>
      <c r="CF763" s="35">
        <v>124.1</v>
      </c>
      <c r="CG763" s="35">
        <v>124.1</v>
      </c>
      <c r="CH763" s="35">
        <v>124.5</v>
      </c>
      <c r="CI763" s="35">
        <v>124.5</v>
      </c>
      <c r="CJ763" s="35">
        <v>124.8</v>
      </c>
      <c r="CK763" s="35">
        <v>125</v>
      </c>
      <c r="CL763" s="35">
        <v>125.6</v>
      </c>
    </row>
    <row r="764" spans="1:90">
      <c r="A764" s="43" t="s">
        <v>1555</v>
      </c>
      <c r="B764" s="43" t="s">
        <v>1556</v>
      </c>
      <c r="C764" s="34">
        <v>1.8976</v>
      </c>
      <c r="D764" s="35">
        <v>100.3</v>
      </c>
      <c r="E764" s="35">
        <v>100.5</v>
      </c>
      <c r="F764" s="35">
        <v>100.7</v>
      </c>
      <c r="G764" s="35">
        <v>101.2</v>
      </c>
      <c r="H764" s="35">
        <v>101.3</v>
      </c>
      <c r="I764" s="35">
        <v>101.3</v>
      </c>
      <c r="J764" s="35">
        <v>101.3</v>
      </c>
      <c r="K764" s="35">
        <v>101.4</v>
      </c>
      <c r="L764" s="35">
        <v>101.2</v>
      </c>
      <c r="M764" s="35">
        <v>101</v>
      </c>
      <c r="N764" s="35">
        <v>101</v>
      </c>
      <c r="O764" s="35">
        <v>101.5</v>
      </c>
      <c r="P764" s="35">
        <v>101.6</v>
      </c>
      <c r="Q764" s="35">
        <v>101.6</v>
      </c>
      <c r="R764" s="35">
        <v>101.6</v>
      </c>
      <c r="S764" s="35">
        <v>101.9</v>
      </c>
      <c r="T764" s="35">
        <v>101.9</v>
      </c>
      <c r="U764" s="35">
        <v>102.9</v>
      </c>
      <c r="V764" s="35">
        <v>103.1</v>
      </c>
      <c r="W764" s="35">
        <v>103.2</v>
      </c>
      <c r="X764" s="35">
        <v>102.5</v>
      </c>
      <c r="Y764" s="35">
        <v>103.4</v>
      </c>
      <c r="Z764" s="35">
        <v>102.7</v>
      </c>
      <c r="AA764" s="35">
        <v>102.6</v>
      </c>
      <c r="AB764" s="35">
        <v>104.3</v>
      </c>
      <c r="AC764" s="35">
        <v>105.2</v>
      </c>
      <c r="AD764" s="35">
        <v>105.3</v>
      </c>
      <c r="AE764" s="35">
        <v>104.7</v>
      </c>
      <c r="AF764" s="35">
        <v>104.7</v>
      </c>
      <c r="AG764" s="35">
        <v>104</v>
      </c>
      <c r="AH764" s="35">
        <v>103.9</v>
      </c>
      <c r="AI764" s="35">
        <v>103.9</v>
      </c>
      <c r="AJ764" s="35">
        <v>103.9</v>
      </c>
      <c r="AK764" s="35">
        <v>103.9</v>
      </c>
      <c r="AL764" s="35">
        <v>103.8</v>
      </c>
      <c r="AM764" s="35">
        <v>103.9</v>
      </c>
      <c r="AN764" s="35">
        <v>108.9</v>
      </c>
      <c r="AO764" s="35">
        <v>108.9</v>
      </c>
      <c r="AP764" s="35">
        <v>108.8</v>
      </c>
      <c r="AQ764" s="35">
        <v>108.9</v>
      </c>
      <c r="AR764" s="35">
        <v>108.9</v>
      </c>
      <c r="AS764" s="35">
        <v>109</v>
      </c>
      <c r="AT764" s="35">
        <v>109.7</v>
      </c>
      <c r="AU764" s="35">
        <v>109.9</v>
      </c>
      <c r="AV764" s="35">
        <v>109.9</v>
      </c>
      <c r="AW764" s="35">
        <v>110</v>
      </c>
      <c r="AX764" s="35">
        <v>110</v>
      </c>
      <c r="AY764" s="35">
        <v>110.2</v>
      </c>
      <c r="AZ764" s="35">
        <v>111.8</v>
      </c>
      <c r="BA764" s="35">
        <v>111.1</v>
      </c>
      <c r="BB764" s="35">
        <v>111.5</v>
      </c>
      <c r="BC764" s="35">
        <v>112.2</v>
      </c>
      <c r="BD764" s="35">
        <v>112.2</v>
      </c>
      <c r="BE764" s="35">
        <v>112.2</v>
      </c>
      <c r="BF764" s="35">
        <v>110.2</v>
      </c>
      <c r="BG764" s="35">
        <v>110.2</v>
      </c>
      <c r="BH764" s="35">
        <v>110.1</v>
      </c>
      <c r="BI764" s="35">
        <v>110.1</v>
      </c>
      <c r="BJ764" s="35">
        <v>110.1</v>
      </c>
      <c r="BK764" s="35">
        <v>110.1</v>
      </c>
      <c r="BL764" s="35">
        <v>114.2</v>
      </c>
      <c r="BM764" s="35">
        <v>114</v>
      </c>
      <c r="BN764" s="35">
        <v>114</v>
      </c>
      <c r="BO764" s="35">
        <v>113.7</v>
      </c>
      <c r="BP764" s="35">
        <v>113.9</v>
      </c>
      <c r="BQ764" s="35">
        <v>114.1</v>
      </c>
      <c r="BR764" s="35">
        <v>114.2</v>
      </c>
      <c r="BS764" s="35">
        <v>114.2</v>
      </c>
      <c r="BT764" s="35">
        <v>114.2</v>
      </c>
      <c r="BU764" s="35">
        <v>114.2</v>
      </c>
      <c r="BV764" s="35">
        <v>114.4</v>
      </c>
      <c r="BW764" s="35">
        <v>114.3</v>
      </c>
      <c r="BX764" s="35">
        <v>113.7</v>
      </c>
      <c r="BY764" s="35">
        <v>112.2</v>
      </c>
      <c r="BZ764" s="35">
        <v>112.9</v>
      </c>
      <c r="CA764" s="35">
        <v>112.4</v>
      </c>
      <c r="CB764" s="35">
        <v>111.8</v>
      </c>
      <c r="CC764" s="35">
        <v>116.8</v>
      </c>
      <c r="CD764" s="35">
        <v>117.3</v>
      </c>
      <c r="CE764" s="35">
        <v>118</v>
      </c>
      <c r="CF764" s="35">
        <v>118</v>
      </c>
      <c r="CG764" s="35">
        <v>118</v>
      </c>
      <c r="CH764" s="35">
        <v>118.1</v>
      </c>
      <c r="CI764" s="35">
        <v>118.1</v>
      </c>
      <c r="CJ764" s="35">
        <v>118.3</v>
      </c>
      <c r="CK764" s="35">
        <v>118.4</v>
      </c>
      <c r="CL764" s="35">
        <v>118.9</v>
      </c>
    </row>
    <row r="765" spans="1:90">
      <c r="A765" s="43" t="s">
        <v>1557</v>
      </c>
      <c r="B765" s="43" t="s">
        <v>1558</v>
      </c>
      <c r="C765" s="34">
        <v>0.40572000000000003</v>
      </c>
      <c r="D765" s="35">
        <v>100.6</v>
      </c>
      <c r="E765" s="35">
        <v>100.8</v>
      </c>
      <c r="F765" s="35">
        <v>101.1</v>
      </c>
      <c r="G765" s="35">
        <v>102.2</v>
      </c>
      <c r="H765" s="35">
        <v>102.2</v>
      </c>
      <c r="I765" s="35">
        <v>102.7</v>
      </c>
      <c r="J765" s="35">
        <v>102.7</v>
      </c>
      <c r="K765" s="35">
        <v>102.7</v>
      </c>
      <c r="L765" s="35">
        <v>102.7</v>
      </c>
      <c r="M765" s="35">
        <v>103.8</v>
      </c>
      <c r="N765" s="35">
        <v>103.9</v>
      </c>
      <c r="O765" s="35">
        <v>103.9</v>
      </c>
      <c r="P765" s="35">
        <v>104</v>
      </c>
      <c r="Q765" s="35">
        <v>104.4</v>
      </c>
      <c r="R765" s="35">
        <v>104.7</v>
      </c>
      <c r="S765" s="35">
        <v>105.3</v>
      </c>
      <c r="T765" s="35">
        <v>105.3</v>
      </c>
      <c r="U765" s="35">
        <v>105.3</v>
      </c>
      <c r="V765" s="35">
        <v>106.5</v>
      </c>
      <c r="W765" s="35">
        <v>107.4</v>
      </c>
      <c r="X765" s="35">
        <v>107.4</v>
      </c>
      <c r="Y765" s="35">
        <v>107.4</v>
      </c>
      <c r="Z765" s="35">
        <v>107.4</v>
      </c>
      <c r="AA765" s="35">
        <v>107.4</v>
      </c>
      <c r="AB765" s="35">
        <v>107.4</v>
      </c>
      <c r="AC765" s="35">
        <v>108</v>
      </c>
      <c r="AD765" s="35">
        <v>108.7</v>
      </c>
      <c r="AE765" s="35">
        <v>109.5</v>
      </c>
      <c r="AF765" s="35">
        <v>109.5</v>
      </c>
      <c r="AG765" s="35">
        <v>109.5</v>
      </c>
      <c r="AH765" s="35">
        <v>109.5</v>
      </c>
      <c r="AI765" s="35">
        <v>110.3</v>
      </c>
      <c r="AJ765" s="35">
        <v>110.5</v>
      </c>
      <c r="AK765" s="35">
        <v>110.5</v>
      </c>
      <c r="AL765" s="35">
        <v>110.5</v>
      </c>
      <c r="AM765" s="35">
        <v>111.1</v>
      </c>
      <c r="AN765" s="35">
        <v>111.2</v>
      </c>
      <c r="AO765" s="35">
        <v>111.2</v>
      </c>
      <c r="AP765" s="35">
        <v>111.2</v>
      </c>
      <c r="AQ765" s="35">
        <v>111.9</v>
      </c>
      <c r="AR765" s="35">
        <v>112.1</v>
      </c>
      <c r="AS765" s="35">
        <v>112.8</v>
      </c>
      <c r="AT765" s="35">
        <v>112.8</v>
      </c>
      <c r="AU765" s="35">
        <v>112.8</v>
      </c>
      <c r="AV765" s="35">
        <v>112.8</v>
      </c>
      <c r="AW765" s="35">
        <v>112.8</v>
      </c>
      <c r="AX765" s="35">
        <v>112.8</v>
      </c>
      <c r="AY765" s="35">
        <v>112.8</v>
      </c>
      <c r="AZ765" s="35">
        <v>122</v>
      </c>
      <c r="BA765" s="35">
        <v>122</v>
      </c>
      <c r="BB765" s="35">
        <v>122.1</v>
      </c>
      <c r="BC765" s="35">
        <v>122.6</v>
      </c>
      <c r="BD765" s="35">
        <v>122.7</v>
      </c>
      <c r="BE765" s="35">
        <v>122.7</v>
      </c>
      <c r="BF765" s="35">
        <v>122.7</v>
      </c>
      <c r="BG765" s="35">
        <v>122.7</v>
      </c>
      <c r="BH765" s="35">
        <v>122.6</v>
      </c>
      <c r="BI765" s="35">
        <v>123.2</v>
      </c>
      <c r="BJ765" s="35">
        <v>123.2</v>
      </c>
      <c r="BK765" s="35">
        <v>123.2</v>
      </c>
      <c r="BL765" s="35">
        <v>123.5</v>
      </c>
      <c r="BM765" s="35">
        <v>123.5</v>
      </c>
      <c r="BN765" s="35">
        <v>123.7</v>
      </c>
      <c r="BO765" s="35">
        <v>123.5</v>
      </c>
      <c r="BP765" s="35">
        <v>123.9</v>
      </c>
      <c r="BQ765" s="35">
        <v>124</v>
      </c>
      <c r="BR765" s="35">
        <v>124</v>
      </c>
      <c r="BS765" s="35">
        <v>124</v>
      </c>
      <c r="BT765" s="35">
        <v>124.2</v>
      </c>
      <c r="BU765" s="35">
        <v>125</v>
      </c>
      <c r="BV765" s="35">
        <v>125.6</v>
      </c>
      <c r="BW765" s="35">
        <v>125.6</v>
      </c>
      <c r="BX765" s="35">
        <v>128</v>
      </c>
      <c r="BY765" s="35">
        <v>128.30000000000001</v>
      </c>
      <c r="BZ765" s="35">
        <v>128.9</v>
      </c>
      <c r="CA765" s="35">
        <v>131.4</v>
      </c>
      <c r="CB765" s="35">
        <v>134.80000000000001</v>
      </c>
      <c r="CC765" s="35">
        <v>134.80000000000001</v>
      </c>
      <c r="CD765" s="35">
        <v>136</v>
      </c>
      <c r="CE765" s="35">
        <v>136.4</v>
      </c>
      <c r="CF765" s="35">
        <v>137.19999999999999</v>
      </c>
      <c r="CG765" s="35">
        <v>137.5</v>
      </c>
      <c r="CH765" s="35">
        <v>137.80000000000001</v>
      </c>
      <c r="CI765" s="35">
        <v>137.80000000000001</v>
      </c>
      <c r="CJ765" s="35">
        <v>137.9</v>
      </c>
      <c r="CK765" s="35">
        <v>138</v>
      </c>
      <c r="CL765" s="35">
        <v>138.4</v>
      </c>
    </row>
    <row r="766" spans="1:90">
      <c r="A766" s="43" t="s">
        <v>1559</v>
      </c>
      <c r="B766" s="43" t="s">
        <v>1560</v>
      </c>
      <c r="C766" s="34">
        <v>0.74744999999999995</v>
      </c>
      <c r="D766" s="35">
        <v>101</v>
      </c>
      <c r="E766" s="35">
        <v>101.3</v>
      </c>
      <c r="F766" s="35">
        <v>101.3</v>
      </c>
      <c r="G766" s="35">
        <v>103.7</v>
      </c>
      <c r="H766" s="35">
        <v>103.7</v>
      </c>
      <c r="I766" s="35">
        <v>103.6</v>
      </c>
      <c r="J766" s="35">
        <v>103.4</v>
      </c>
      <c r="K766" s="35">
        <v>103.4</v>
      </c>
      <c r="L766" s="35">
        <v>103.3</v>
      </c>
      <c r="M766" s="35">
        <v>102.8</v>
      </c>
      <c r="N766" s="35">
        <v>103</v>
      </c>
      <c r="O766" s="35">
        <v>103.6</v>
      </c>
      <c r="P766" s="35">
        <v>103.6</v>
      </c>
      <c r="Q766" s="35">
        <v>102.5</v>
      </c>
      <c r="R766" s="35">
        <v>102.2</v>
      </c>
      <c r="S766" s="35">
        <v>104</v>
      </c>
      <c r="T766" s="35">
        <v>104</v>
      </c>
      <c r="U766" s="35">
        <v>104.1</v>
      </c>
      <c r="V766" s="35">
        <v>104.3</v>
      </c>
      <c r="W766" s="35">
        <v>104.4</v>
      </c>
      <c r="X766" s="35">
        <v>104.4</v>
      </c>
      <c r="Y766" s="35">
        <v>104.5</v>
      </c>
      <c r="Z766" s="35">
        <v>104.5</v>
      </c>
      <c r="AA766" s="35">
        <v>104.5</v>
      </c>
      <c r="AB766" s="35">
        <v>104.8</v>
      </c>
      <c r="AC766" s="35">
        <v>104.8</v>
      </c>
      <c r="AD766" s="35">
        <v>104.9</v>
      </c>
      <c r="AE766" s="35">
        <v>106.4</v>
      </c>
      <c r="AF766" s="35">
        <v>106.5</v>
      </c>
      <c r="AG766" s="35">
        <v>106.5</v>
      </c>
      <c r="AH766" s="35">
        <v>106.7</v>
      </c>
      <c r="AI766" s="35">
        <v>107.8</v>
      </c>
      <c r="AJ766" s="35">
        <v>109</v>
      </c>
      <c r="AK766" s="35">
        <v>109.5</v>
      </c>
      <c r="AL766" s="35">
        <v>108.6</v>
      </c>
      <c r="AM766" s="35">
        <v>108.5</v>
      </c>
      <c r="AN766" s="35">
        <v>108.7</v>
      </c>
      <c r="AO766" s="35">
        <v>111.7</v>
      </c>
      <c r="AP766" s="35">
        <v>112.3</v>
      </c>
      <c r="AQ766" s="35">
        <v>115.7</v>
      </c>
      <c r="AR766" s="35">
        <v>115.7</v>
      </c>
      <c r="AS766" s="35">
        <v>117.6</v>
      </c>
      <c r="AT766" s="35">
        <v>117.8</v>
      </c>
      <c r="AU766" s="35">
        <v>117.9</v>
      </c>
      <c r="AV766" s="35">
        <v>117.9</v>
      </c>
      <c r="AW766" s="35">
        <v>118.6</v>
      </c>
      <c r="AX766" s="35">
        <v>118.6</v>
      </c>
      <c r="AY766" s="35">
        <v>118.6</v>
      </c>
      <c r="AZ766" s="35">
        <v>122.9</v>
      </c>
      <c r="BA766" s="35">
        <v>122.8</v>
      </c>
      <c r="BB766" s="35">
        <v>121.9</v>
      </c>
      <c r="BC766" s="35">
        <v>121.9</v>
      </c>
      <c r="BD766" s="35">
        <v>122.1</v>
      </c>
      <c r="BE766" s="35">
        <v>122.1</v>
      </c>
      <c r="BF766" s="35">
        <v>121.5</v>
      </c>
      <c r="BG766" s="35">
        <v>121.5</v>
      </c>
      <c r="BH766" s="35">
        <v>122.1</v>
      </c>
      <c r="BI766" s="35">
        <v>122.1</v>
      </c>
      <c r="BJ766" s="35">
        <v>124</v>
      </c>
      <c r="BK766" s="35">
        <v>125.9</v>
      </c>
      <c r="BL766" s="35">
        <v>125.9</v>
      </c>
      <c r="BM766" s="35">
        <v>125</v>
      </c>
      <c r="BN766" s="35">
        <v>125.1</v>
      </c>
      <c r="BO766" s="35">
        <v>132.30000000000001</v>
      </c>
      <c r="BP766" s="35">
        <v>132.80000000000001</v>
      </c>
      <c r="BQ766" s="35">
        <v>132.80000000000001</v>
      </c>
      <c r="BR766" s="35">
        <v>132.80000000000001</v>
      </c>
      <c r="BS766" s="35">
        <v>125.1</v>
      </c>
      <c r="BT766" s="35">
        <v>125.1</v>
      </c>
      <c r="BU766" s="35">
        <v>125.5</v>
      </c>
      <c r="BV766" s="35">
        <v>125.6</v>
      </c>
      <c r="BW766" s="35">
        <v>125.9</v>
      </c>
      <c r="BX766" s="35">
        <v>128.6</v>
      </c>
      <c r="BY766" s="35">
        <v>129.19999999999999</v>
      </c>
      <c r="BZ766" s="35">
        <v>128.5</v>
      </c>
      <c r="CA766" s="35">
        <v>128.6</v>
      </c>
      <c r="CB766" s="35">
        <v>121.3</v>
      </c>
      <c r="CC766" s="35">
        <v>121.4</v>
      </c>
      <c r="CD766" s="35">
        <v>122.1</v>
      </c>
      <c r="CE766" s="35">
        <v>122</v>
      </c>
      <c r="CF766" s="35">
        <v>122.6</v>
      </c>
      <c r="CG766" s="35">
        <v>122.3</v>
      </c>
      <c r="CH766" s="35">
        <v>123.3</v>
      </c>
      <c r="CI766" s="35">
        <v>123.7</v>
      </c>
      <c r="CJ766" s="35">
        <v>124.4</v>
      </c>
      <c r="CK766" s="35">
        <v>124.4</v>
      </c>
      <c r="CL766" s="35">
        <v>124.5</v>
      </c>
    </row>
    <row r="767" spans="1:90">
      <c r="A767" s="43" t="s">
        <v>1561</v>
      </c>
      <c r="B767" s="43" t="s">
        <v>1562</v>
      </c>
      <c r="C767" s="34">
        <v>0.29308000000000001</v>
      </c>
      <c r="D767" s="35">
        <v>99.9</v>
      </c>
      <c r="E767" s="35">
        <v>99.9</v>
      </c>
      <c r="F767" s="35">
        <v>100</v>
      </c>
      <c r="G767" s="35">
        <v>101</v>
      </c>
      <c r="H767" s="35">
        <v>101</v>
      </c>
      <c r="I767" s="35">
        <v>101.2</v>
      </c>
      <c r="J767" s="35">
        <v>101.2</v>
      </c>
      <c r="K767" s="35">
        <v>101.2</v>
      </c>
      <c r="L767" s="35">
        <v>101.2</v>
      </c>
      <c r="M767" s="35">
        <v>101.2</v>
      </c>
      <c r="N767" s="35">
        <v>101.2</v>
      </c>
      <c r="O767" s="35">
        <v>101.2</v>
      </c>
      <c r="P767" s="35">
        <v>101.8</v>
      </c>
      <c r="Q767" s="35">
        <v>101.8</v>
      </c>
      <c r="R767" s="35">
        <v>101.8</v>
      </c>
      <c r="S767" s="35">
        <v>102.5</v>
      </c>
      <c r="T767" s="35">
        <v>102.5</v>
      </c>
      <c r="U767" s="35">
        <v>103</v>
      </c>
      <c r="V767" s="35">
        <v>103.1</v>
      </c>
      <c r="W767" s="35">
        <v>103.1</v>
      </c>
      <c r="X767" s="35">
        <v>103.1</v>
      </c>
      <c r="Y767" s="35">
        <v>103.1</v>
      </c>
      <c r="Z767" s="35">
        <v>103.1</v>
      </c>
      <c r="AA767" s="35">
        <v>103.1</v>
      </c>
      <c r="AB767" s="35">
        <v>104.4</v>
      </c>
      <c r="AC767" s="35">
        <v>104.4</v>
      </c>
      <c r="AD767" s="35">
        <v>104.4</v>
      </c>
      <c r="AE767" s="35">
        <v>105.5</v>
      </c>
      <c r="AF767" s="35">
        <v>105.7</v>
      </c>
      <c r="AG767" s="35">
        <v>105.7</v>
      </c>
      <c r="AH767" s="35">
        <v>105.7</v>
      </c>
      <c r="AI767" s="35">
        <v>105.7</v>
      </c>
      <c r="AJ767" s="35">
        <v>105.7</v>
      </c>
      <c r="AK767" s="35">
        <v>106.1</v>
      </c>
      <c r="AL767" s="35">
        <v>106.1</v>
      </c>
      <c r="AM767" s="35">
        <v>106.1</v>
      </c>
      <c r="AN767" s="35">
        <v>106.1</v>
      </c>
      <c r="AO767" s="35">
        <v>106.1</v>
      </c>
      <c r="AP767" s="35">
        <v>106.2</v>
      </c>
      <c r="AQ767" s="35">
        <v>107</v>
      </c>
      <c r="AR767" s="35">
        <v>107.8</v>
      </c>
      <c r="AS767" s="35">
        <v>107.8</v>
      </c>
      <c r="AT767" s="35">
        <v>107.8</v>
      </c>
      <c r="AU767" s="35">
        <v>107.8</v>
      </c>
      <c r="AV767" s="35">
        <v>107.8</v>
      </c>
      <c r="AW767" s="35">
        <v>107.8</v>
      </c>
      <c r="AX767" s="35">
        <v>107.8</v>
      </c>
      <c r="AY767" s="35">
        <v>109.1</v>
      </c>
      <c r="AZ767" s="35">
        <v>115</v>
      </c>
      <c r="BA767" s="35">
        <v>115</v>
      </c>
      <c r="BB767" s="35">
        <v>115</v>
      </c>
      <c r="BC767" s="35">
        <v>115</v>
      </c>
      <c r="BD767" s="35">
        <v>115</v>
      </c>
      <c r="BE767" s="35">
        <v>115</v>
      </c>
      <c r="BF767" s="35">
        <v>115</v>
      </c>
      <c r="BG767" s="35">
        <v>115</v>
      </c>
      <c r="BH767" s="35">
        <v>114.8</v>
      </c>
      <c r="BI767" s="35">
        <v>115</v>
      </c>
      <c r="BJ767" s="35">
        <v>115.6</v>
      </c>
      <c r="BK767" s="35">
        <v>115.6</v>
      </c>
      <c r="BL767" s="35">
        <v>115.6</v>
      </c>
      <c r="BM767" s="35">
        <v>115.6</v>
      </c>
      <c r="BN767" s="35">
        <v>115.6</v>
      </c>
      <c r="BO767" s="35">
        <v>117.9</v>
      </c>
      <c r="BP767" s="35">
        <v>117.9</v>
      </c>
      <c r="BQ767" s="35">
        <v>117.9</v>
      </c>
      <c r="BR767" s="35">
        <v>117.9</v>
      </c>
      <c r="BS767" s="35">
        <v>117.9</v>
      </c>
      <c r="BT767" s="35">
        <v>117.9</v>
      </c>
      <c r="BU767" s="35">
        <v>117.9</v>
      </c>
      <c r="BV767" s="35">
        <v>117.9</v>
      </c>
      <c r="BW767" s="35">
        <v>119.1</v>
      </c>
      <c r="BX767" s="35">
        <v>121</v>
      </c>
      <c r="BY767" s="35">
        <v>122.1</v>
      </c>
      <c r="BZ767" s="35">
        <v>123.4</v>
      </c>
      <c r="CA767" s="35">
        <v>123.4</v>
      </c>
      <c r="CB767" s="35">
        <v>123.4</v>
      </c>
      <c r="CC767" s="35">
        <v>124.1</v>
      </c>
      <c r="CD767" s="35">
        <v>124.3</v>
      </c>
      <c r="CE767" s="35">
        <v>124.3</v>
      </c>
      <c r="CF767" s="35">
        <v>124.4</v>
      </c>
      <c r="CG767" s="35">
        <v>124.5</v>
      </c>
      <c r="CH767" s="35">
        <v>124.5</v>
      </c>
      <c r="CI767" s="35">
        <v>124.5</v>
      </c>
      <c r="CJ767" s="35">
        <v>124.5</v>
      </c>
      <c r="CK767" s="35">
        <v>124.5</v>
      </c>
      <c r="CL767" s="35">
        <v>124.9</v>
      </c>
    </row>
    <row r="768" spans="1:90">
      <c r="A768" s="43" t="s">
        <v>1563</v>
      </c>
      <c r="B768" s="43" t="s">
        <v>1564</v>
      </c>
      <c r="C768" s="34">
        <v>0.88049999999999995</v>
      </c>
      <c r="D768" s="35">
        <v>100.3</v>
      </c>
      <c r="E768" s="35">
        <v>100.3</v>
      </c>
      <c r="F768" s="35">
        <v>100.3</v>
      </c>
      <c r="G768" s="35">
        <v>100.7</v>
      </c>
      <c r="H768" s="35">
        <v>100.8</v>
      </c>
      <c r="I768" s="35">
        <v>100.8</v>
      </c>
      <c r="J768" s="35">
        <v>102.5</v>
      </c>
      <c r="K768" s="35">
        <v>101.5</v>
      </c>
      <c r="L768" s="35">
        <v>102.3</v>
      </c>
      <c r="M768" s="35">
        <v>103</v>
      </c>
      <c r="N768" s="35">
        <v>104.7</v>
      </c>
      <c r="O768" s="35">
        <v>104.7</v>
      </c>
      <c r="P768" s="35">
        <v>104.7</v>
      </c>
      <c r="Q768" s="35">
        <v>104.7</v>
      </c>
      <c r="R768" s="35">
        <v>104.7</v>
      </c>
      <c r="S768" s="35">
        <v>104.3</v>
      </c>
      <c r="T768" s="35">
        <v>104.3</v>
      </c>
      <c r="U768" s="35">
        <v>104.3</v>
      </c>
      <c r="V768" s="35">
        <v>104.3</v>
      </c>
      <c r="W768" s="35">
        <v>104.5</v>
      </c>
      <c r="X768" s="35">
        <v>104.5</v>
      </c>
      <c r="Y768" s="35">
        <v>106.3</v>
      </c>
      <c r="Z768" s="35">
        <v>100.5</v>
      </c>
      <c r="AA768" s="35">
        <v>103</v>
      </c>
      <c r="AB768" s="35">
        <v>103.5</v>
      </c>
      <c r="AC768" s="35">
        <v>103.5</v>
      </c>
      <c r="AD768" s="35">
        <v>103.6</v>
      </c>
      <c r="AE768" s="35">
        <v>103.3</v>
      </c>
      <c r="AF768" s="35">
        <v>103.3</v>
      </c>
      <c r="AG768" s="35">
        <v>103.3</v>
      </c>
      <c r="AH768" s="35">
        <v>103.4</v>
      </c>
      <c r="AI768" s="35">
        <v>103.5</v>
      </c>
      <c r="AJ768" s="35">
        <v>103.5</v>
      </c>
      <c r="AK768" s="35">
        <v>103.5</v>
      </c>
      <c r="AL768" s="35">
        <v>103.5</v>
      </c>
      <c r="AM768" s="35">
        <v>103.5</v>
      </c>
      <c r="AN768" s="35">
        <v>105.5</v>
      </c>
      <c r="AO768" s="35">
        <v>108</v>
      </c>
      <c r="AP768" s="35">
        <v>101.3</v>
      </c>
      <c r="AQ768" s="35">
        <v>105.8</v>
      </c>
      <c r="AR768" s="35">
        <v>105.9</v>
      </c>
      <c r="AS768" s="35">
        <v>107.1</v>
      </c>
      <c r="AT768" s="35">
        <v>107.1</v>
      </c>
      <c r="AU768" s="35">
        <v>107.1</v>
      </c>
      <c r="AV768" s="35">
        <v>107.1</v>
      </c>
      <c r="AW768" s="35">
        <v>107.1</v>
      </c>
      <c r="AX768" s="35">
        <v>107.1</v>
      </c>
      <c r="AY768" s="35">
        <v>108.6</v>
      </c>
      <c r="AZ768" s="35">
        <v>114.5</v>
      </c>
      <c r="BA768" s="35">
        <v>114.2</v>
      </c>
      <c r="BB768" s="35">
        <v>116.5</v>
      </c>
      <c r="BC768" s="35">
        <v>115.8</v>
      </c>
      <c r="BD768" s="35">
        <v>114.9</v>
      </c>
      <c r="BE768" s="35">
        <v>115.3</v>
      </c>
      <c r="BF768" s="35">
        <v>115.2</v>
      </c>
      <c r="BG768" s="35">
        <v>115.1</v>
      </c>
      <c r="BH768" s="35">
        <v>115.1</v>
      </c>
      <c r="BI768" s="35">
        <v>115.8</v>
      </c>
      <c r="BJ768" s="35">
        <v>116</v>
      </c>
      <c r="BK768" s="35">
        <v>116.1</v>
      </c>
      <c r="BL768" s="35">
        <v>116.4</v>
      </c>
      <c r="BM768" s="35">
        <v>116.8</v>
      </c>
      <c r="BN768" s="35">
        <v>116.9</v>
      </c>
      <c r="BO768" s="35">
        <v>120.9</v>
      </c>
      <c r="BP768" s="35">
        <v>120.9</v>
      </c>
      <c r="BQ768" s="35">
        <v>120.6</v>
      </c>
      <c r="BR768" s="35">
        <v>122</v>
      </c>
      <c r="BS768" s="35">
        <v>122</v>
      </c>
      <c r="BT768" s="35">
        <v>122.2</v>
      </c>
      <c r="BU768" s="35">
        <v>122.8</v>
      </c>
      <c r="BV768" s="35">
        <v>122.7</v>
      </c>
      <c r="BW768" s="35">
        <v>123.1</v>
      </c>
      <c r="BX768" s="35">
        <v>127.6</v>
      </c>
      <c r="BY768" s="35">
        <v>128.4</v>
      </c>
      <c r="BZ768" s="35">
        <v>130.5</v>
      </c>
      <c r="CA768" s="35">
        <v>131.19999999999999</v>
      </c>
      <c r="CB768" s="35">
        <v>131.4</v>
      </c>
      <c r="CC768" s="35">
        <v>131.69999999999999</v>
      </c>
      <c r="CD768" s="35">
        <v>132.1</v>
      </c>
      <c r="CE768" s="35">
        <v>132.19999999999999</v>
      </c>
      <c r="CF768" s="35">
        <v>132.19999999999999</v>
      </c>
      <c r="CG768" s="35">
        <v>132.5</v>
      </c>
      <c r="CH768" s="35">
        <v>132.9</v>
      </c>
      <c r="CI768" s="35">
        <v>132.9</v>
      </c>
      <c r="CJ768" s="35">
        <v>132.9</v>
      </c>
      <c r="CK768" s="35">
        <v>133.6</v>
      </c>
      <c r="CL768" s="35">
        <v>135.1</v>
      </c>
    </row>
    <row r="769" spans="1:90">
      <c r="A769" s="43" t="s">
        <v>2913</v>
      </c>
      <c r="B769" s="43" t="s">
        <v>1565</v>
      </c>
      <c r="C769" s="34">
        <v>6.7099999999999998E-3</v>
      </c>
      <c r="D769" s="35">
        <v>100.4</v>
      </c>
      <c r="E769" s="35">
        <v>100.4</v>
      </c>
      <c r="F769" s="35">
        <v>100.4</v>
      </c>
      <c r="G769" s="35">
        <v>106.7</v>
      </c>
      <c r="H769" s="35">
        <v>106.7</v>
      </c>
      <c r="I769" s="35">
        <v>106.7</v>
      </c>
      <c r="J769" s="35">
        <v>106.7</v>
      </c>
      <c r="K769" s="35">
        <v>106.2</v>
      </c>
      <c r="L769" s="35">
        <v>106.2</v>
      </c>
      <c r="M769" s="35">
        <v>106.4</v>
      </c>
      <c r="N769" s="35">
        <v>106.8</v>
      </c>
      <c r="O769" s="35">
        <v>106.8</v>
      </c>
      <c r="P769" s="35">
        <v>106.8</v>
      </c>
      <c r="Q769" s="35">
        <v>106.8</v>
      </c>
      <c r="R769" s="35">
        <v>106.8</v>
      </c>
      <c r="S769" s="35">
        <v>112.5</v>
      </c>
      <c r="T769" s="35">
        <v>113.2</v>
      </c>
      <c r="U769" s="35">
        <v>113.2</v>
      </c>
      <c r="V769" s="35">
        <v>113.2</v>
      </c>
      <c r="W769" s="35">
        <v>113.2</v>
      </c>
      <c r="X769" s="35">
        <v>113.2</v>
      </c>
      <c r="Y769" s="35">
        <v>114.8</v>
      </c>
      <c r="Z769" s="35">
        <v>116.4</v>
      </c>
      <c r="AA769" s="35">
        <v>116.4</v>
      </c>
      <c r="AB769" s="35">
        <v>116.6</v>
      </c>
      <c r="AC769" s="35">
        <v>116.6</v>
      </c>
      <c r="AD769" s="35">
        <v>118</v>
      </c>
      <c r="AE769" s="35">
        <v>118.4</v>
      </c>
      <c r="AF769" s="35">
        <v>118.9</v>
      </c>
      <c r="AG769" s="35">
        <v>118.5</v>
      </c>
      <c r="AH769" s="35">
        <v>118.4</v>
      </c>
      <c r="AI769" s="35">
        <v>118.4</v>
      </c>
      <c r="AJ769" s="35">
        <v>118.4</v>
      </c>
      <c r="AK769" s="35">
        <v>118.4</v>
      </c>
      <c r="AL769" s="35">
        <v>119.4</v>
      </c>
      <c r="AM769" s="35">
        <v>122.1</v>
      </c>
      <c r="AN769" s="35">
        <v>127.5</v>
      </c>
      <c r="AO769" s="35">
        <v>127.5</v>
      </c>
      <c r="AP769" s="35">
        <v>127.5</v>
      </c>
      <c r="AQ769" s="35">
        <v>127.8</v>
      </c>
      <c r="AR769" s="35">
        <v>128.19999999999999</v>
      </c>
      <c r="AS769" s="35">
        <v>128.19999999999999</v>
      </c>
      <c r="AT769" s="35">
        <v>128.19999999999999</v>
      </c>
      <c r="AU769" s="35">
        <v>128.19999999999999</v>
      </c>
      <c r="AV769" s="35">
        <v>128.19999999999999</v>
      </c>
      <c r="AW769" s="35">
        <v>123.3</v>
      </c>
      <c r="AX769" s="35">
        <v>123.3</v>
      </c>
      <c r="AY769" s="35">
        <v>122.7</v>
      </c>
      <c r="AZ769" s="35">
        <v>123.6</v>
      </c>
      <c r="BA769" s="35">
        <v>123.8</v>
      </c>
      <c r="BB769" s="35">
        <v>123.3</v>
      </c>
      <c r="BC769" s="35">
        <v>123.3</v>
      </c>
      <c r="BD769" s="35">
        <v>123.3</v>
      </c>
      <c r="BE769" s="35">
        <v>123.3</v>
      </c>
      <c r="BF769" s="35">
        <v>123.4</v>
      </c>
      <c r="BG769" s="35">
        <v>123.4</v>
      </c>
      <c r="BH769" s="35">
        <v>123.5</v>
      </c>
      <c r="BI769" s="35">
        <v>123.5</v>
      </c>
      <c r="BJ769" s="35">
        <v>119.2</v>
      </c>
      <c r="BK769" s="35">
        <v>119.6</v>
      </c>
      <c r="BL769" s="35">
        <v>119</v>
      </c>
      <c r="BM769" s="35">
        <v>119.9</v>
      </c>
      <c r="BN769" s="35">
        <v>119.9</v>
      </c>
      <c r="BO769" s="35">
        <v>126.2</v>
      </c>
      <c r="BP769" s="35">
        <v>126.7</v>
      </c>
      <c r="BQ769" s="35">
        <v>126.7</v>
      </c>
      <c r="BR769" s="35">
        <v>126.7</v>
      </c>
      <c r="BS769" s="35">
        <v>126.7</v>
      </c>
      <c r="BT769" s="35">
        <v>126.7</v>
      </c>
      <c r="BU769" s="35">
        <v>126.7</v>
      </c>
      <c r="BV769" s="35">
        <v>126.7</v>
      </c>
      <c r="BW769" s="35">
        <v>126.7</v>
      </c>
      <c r="BX769" s="35">
        <v>132.5</v>
      </c>
      <c r="BY769" s="35">
        <v>134.80000000000001</v>
      </c>
      <c r="BZ769" s="35">
        <v>135.5</v>
      </c>
      <c r="CA769" s="35">
        <v>135.5</v>
      </c>
      <c r="CB769" s="35">
        <v>134.5</v>
      </c>
      <c r="CC769" s="35">
        <v>134.5</v>
      </c>
      <c r="CD769" s="35">
        <v>134.9</v>
      </c>
      <c r="CE769" s="35">
        <v>135.6</v>
      </c>
      <c r="CF769" s="35">
        <v>135.5</v>
      </c>
      <c r="CG769" s="35">
        <v>135.5</v>
      </c>
      <c r="CH769" s="35">
        <v>136.9</v>
      </c>
      <c r="CI769" s="35">
        <v>137.4</v>
      </c>
      <c r="CJ769" s="35">
        <v>137.4</v>
      </c>
      <c r="CK769" s="35">
        <v>137.4</v>
      </c>
      <c r="CL769" s="35">
        <v>137.4</v>
      </c>
    </row>
    <row r="770" spans="1:90">
      <c r="A770" s="43" t="s">
        <v>1566</v>
      </c>
      <c r="B770" s="43" t="s">
        <v>1567</v>
      </c>
      <c r="C770" s="34">
        <v>0.80388000000000004</v>
      </c>
      <c r="D770" s="35">
        <v>100.8</v>
      </c>
      <c r="E770" s="35">
        <v>100.8</v>
      </c>
      <c r="F770" s="35">
        <v>101.3</v>
      </c>
      <c r="G770" s="35">
        <v>102.5</v>
      </c>
      <c r="H770" s="35">
        <v>102.5</v>
      </c>
      <c r="I770" s="35">
        <v>102.8</v>
      </c>
      <c r="J770" s="35">
        <v>102.8</v>
      </c>
      <c r="K770" s="35">
        <v>103</v>
      </c>
      <c r="L770" s="35">
        <v>103.1</v>
      </c>
      <c r="M770" s="35">
        <v>103.8</v>
      </c>
      <c r="N770" s="35">
        <v>103.5</v>
      </c>
      <c r="O770" s="35">
        <v>103.8</v>
      </c>
      <c r="P770" s="35">
        <v>105.8</v>
      </c>
      <c r="Q770" s="35">
        <v>106</v>
      </c>
      <c r="R770" s="35">
        <v>106.3</v>
      </c>
      <c r="S770" s="35">
        <v>106.4</v>
      </c>
      <c r="T770" s="35">
        <v>107.1</v>
      </c>
      <c r="U770" s="35">
        <v>107.9</v>
      </c>
      <c r="V770" s="35">
        <v>108</v>
      </c>
      <c r="W770" s="35">
        <v>108</v>
      </c>
      <c r="X770" s="35">
        <v>108.1</v>
      </c>
      <c r="Y770" s="35">
        <v>108.3</v>
      </c>
      <c r="Z770" s="35">
        <v>108.2</v>
      </c>
      <c r="AA770" s="35">
        <v>108.3</v>
      </c>
      <c r="AB770" s="35">
        <v>109</v>
      </c>
      <c r="AC770" s="35">
        <v>109.1</v>
      </c>
      <c r="AD770" s="35">
        <v>109.2</v>
      </c>
      <c r="AE770" s="35">
        <v>111.8</v>
      </c>
      <c r="AF770" s="35">
        <v>112.1</v>
      </c>
      <c r="AG770" s="35">
        <v>112.1</v>
      </c>
      <c r="AH770" s="35">
        <v>111.8</v>
      </c>
      <c r="AI770" s="35">
        <v>112.1</v>
      </c>
      <c r="AJ770" s="35">
        <v>112</v>
      </c>
      <c r="AK770" s="35">
        <v>112.2</v>
      </c>
      <c r="AL770" s="35">
        <v>112.2</v>
      </c>
      <c r="AM770" s="35">
        <v>112.9</v>
      </c>
      <c r="AN770" s="35">
        <v>113.8</v>
      </c>
      <c r="AO770" s="35">
        <v>114.1</v>
      </c>
      <c r="AP770" s="35">
        <v>114.4</v>
      </c>
      <c r="AQ770" s="35">
        <v>115.7</v>
      </c>
      <c r="AR770" s="35">
        <v>116.9</v>
      </c>
      <c r="AS770" s="35">
        <v>117.3</v>
      </c>
      <c r="AT770" s="35">
        <v>117.7</v>
      </c>
      <c r="AU770" s="35">
        <v>118.4</v>
      </c>
      <c r="AV770" s="35">
        <v>118.4</v>
      </c>
      <c r="AW770" s="35">
        <v>118.3</v>
      </c>
      <c r="AX770" s="35">
        <v>119</v>
      </c>
      <c r="AY770" s="35">
        <v>118.3</v>
      </c>
      <c r="AZ770" s="35">
        <v>118.6</v>
      </c>
      <c r="BA770" s="35">
        <v>119</v>
      </c>
      <c r="BB770" s="35">
        <v>118.4</v>
      </c>
      <c r="BC770" s="35">
        <v>118.8</v>
      </c>
      <c r="BD770" s="35">
        <v>118.7</v>
      </c>
      <c r="BE770" s="35">
        <v>118.7</v>
      </c>
      <c r="BF770" s="35">
        <v>118.5</v>
      </c>
      <c r="BG770" s="35">
        <v>118.2</v>
      </c>
      <c r="BH770" s="35">
        <v>118.1</v>
      </c>
      <c r="BI770" s="35">
        <v>118.5</v>
      </c>
      <c r="BJ770" s="35">
        <v>118.4</v>
      </c>
      <c r="BK770" s="35">
        <v>118.6</v>
      </c>
      <c r="BL770" s="35">
        <v>118.4</v>
      </c>
      <c r="BM770" s="35">
        <v>118.7</v>
      </c>
      <c r="BN770" s="35">
        <v>119</v>
      </c>
      <c r="BO770" s="35">
        <v>120.4</v>
      </c>
      <c r="BP770" s="35">
        <v>119.1</v>
      </c>
      <c r="BQ770" s="35">
        <v>119.2</v>
      </c>
      <c r="BR770" s="35">
        <v>119.3</v>
      </c>
      <c r="BS770" s="35">
        <v>119</v>
      </c>
      <c r="BT770" s="35">
        <v>119.1</v>
      </c>
      <c r="BU770" s="35">
        <v>119</v>
      </c>
      <c r="BV770" s="35">
        <v>119.1</v>
      </c>
      <c r="BW770" s="35">
        <v>119.5</v>
      </c>
      <c r="BX770" s="35">
        <v>121.4</v>
      </c>
      <c r="BY770" s="35">
        <v>122.8</v>
      </c>
      <c r="BZ770" s="35">
        <v>123.8</v>
      </c>
      <c r="CA770" s="35">
        <v>123.3</v>
      </c>
      <c r="CB770" s="35">
        <v>124.7</v>
      </c>
      <c r="CC770" s="35">
        <v>124.6</v>
      </c>
      <c r="CD770" s="35">
        <v>124.3</v>
      </c>
      <c r="CE770" s="35">
        <v>124.8</v>
      </c>
      <c r="CF770" s="35">
        <v>125.1</v>
      </c>
      <c r="CG770" s="35">
        <v>125.6</v>
      </c>
      <c r="CH770" s="35">
        <v>125.9</v>
      </c>
      <c r="CI770" s="35">
        <v>126</v>
      </c>
      <c r="CJ770" s="35">
        <v>126.1</v>
      </c>
      <c r="CK770" s="35">
        <v>126.5</v>
      </c>
      <c r="CL770" s="35">
        <v>127</v>
      </c>
    </row>
    <row r="771" spans="1:90">
      <c r="A771" s="43" t="s">
        <v>1568</v>
      </c>
      <c r="B771" s="43" t="s">
        <v>1569</v>
      </c>
      <c r="C771" s="34">
        <v>0.18625</v>
      </c>
      <c r="D771" s="35">
        <v>99.4</v>
      </c>
      <c r="E771" s="35">
        <v>99.6</v>
      </c>
      <c r="F771" s="35">
        <v>99.9</v>
      </c>
      <c r="G771" s="35">
        <v>103.5</v>
      </c>
      <c r="H771" s="35">
        <v>103.6</v>
      </c>
      <c r="I771" s="35">
        <v>104</v>
      </c>
      <c r="J771" s="35">
        <v>103.6</v>
      </c>
      <c r="K771" s="35">
        <v>103.8</v>
      </c>
      <c r="L771" s="35">
        <v>103.5</v>
      </c>
      <c r="M771" s="35">
        <v>103.5</v>
      </c>
      <c r="N771" s="35">
        <v>103.5</v>
      </c>
      <c r="O771" s="35">
        <v>103.7</v>
      </c>
      <c r="P771" s="35">
        <v>104.9</v>
      </c>
      <c r="Q771" s="35">
        <v>104.9</v>
      </c>
      <c r="R771" s="35">
        <v>105</v>
      </c>
      <c r="S771" s="35">
        <v>105.6</v>
      </c>
      <c r="T771" s="35">
        <v>105.6</v>
      </c>
      <c r="U771" s="35">
        <v>105.4</v>
      </c>
      <c r="V771" s="35">
        <v>105.9</v>
      </c>
      <c r="W771" s="35">
        <v>105.9</v>
      </c>
      <c r="X771" s="35">
        <v>105.7</v>
      </c>
      <c r="Y771" s="35">
        <v>105.5</v>
      </c>
      <c r="Z771" s="35">
        <v>105.5</v>
      </c>
      <c r="AA771" s="35">
        <v>105.7</v>
      </c>
      <c r="AB771" s="35">
        <v>107.7</v>
      </c>
      <c r="AC771" s="35">
        <v>107.8</v>
      </c>
      <c r="AD771" s="35">
        <v>107.6</v>
      </c>
      <c r="AE771" s="35">
        <v>110.4</v>
      </c>
      <c r="AF771" s="35">
        <v>110.7</v>
      </c>
      <c r="AG771" s="35">
        <v>110.8</v>
      </c>
      <c r="AH771" s="35">
        <v>110.8</v>
      </c>
      <c r="AI771" s="35">
        <v>111.7</v>
      </c>
      <c r="AJ771" s="35">
        <v>111.6</v>
      </c>
      <c r="AK771" s="35">
        <v>112.3</v>
      </c>
      <c r="AL771" s="35">
        <v>112.2</v>
      </c>
      <c r="AM771" s="35">
        <v>112.5</v>
      </c>
      <c r="AN771" s="35">
        <v>112.7</v>
      </c>
      <c r="AO771" s="35">
        <v>112.9</v>
      </c>
      <c r="AP771" s="35">
        <v>113.2</v>
      </c>
      <c r="AQ771" s="35">
        <v>115.4</v>
      </c>
      <c r="AR771" s="35">
        <v>115.2</v>
      </c>
      <c r="AS771" s="35">
        <v>115.6</v>
      </c>
      <c r="AT771" s="35">
        <v>116.1</v>
      </c>
      <c r="AU771" s="35">
        <v>117.6</v>
      </c>
      <c r="AV771" s="35">
        <v>117.6</v>
      </c>
      <c r="AW771" s="35">
        <v>117.6</v>
      </c>
      <c r="AX771" s="35">
        <v>117.5</v>
      </c>
      <c r="AY771" s="35">
        <v>117.4</v>
      </c>
      <c r="AZ771" s="35">
        <v>120.8</v>
      </c>
      <c r="BA771" s="35">
        <v>124.5</v>
      </c>
      <c r="BB771" s="35">
        <v>124.4</v>
      </c>
      <c r="BC771" s="35">
        <v>124</v>
      </c>
      <c r="BD771" s="35">
        <v>123.9</v>
      </c>
      <c r="BE771" s="35">
        <v>123.9</v>
      </c>
      <c r="BF771" s="35">
        <v>123.9</v>
      </c>
      <c r="BG771" s="35">
        <v>123.5</v>
      </c>
      <c r="BH771" s="35">
        <v>123.4</v>
      </c>
      <c r="BI771" s="35">
        <v>125</v>
      </c>
      <c r="BJ771" s="35">
        <v>125.6</v>
      </c>
      <c r="BK771" s="35">
        <v>125.8</v>
      </c>
      <c r="BL771" s="35">
        <v>124.8</v>
      </c>
      <c r="BM771" s="35">
        <v>125.1</v>
      </c>
      <c r="BN771" s="35">
        <v>125.4</v>
      </c>
      <c r="BO771" s="35">
        <v>124.3</v>
      </c>
      <c r="BP771" s="35">
        <v>124.1</v>
      </c>
      <c r="BQ771" s="35">
        <v>123.9</v>
      </c>
      <c r="BR771" s="35">
        <v>123.7</v>
      </c>
      <c r="BS771" s="35">
        <v>122.9</v>
      </c>
      <c r="BT771" s="35">
        <v>123.4</v>
      </c>
      <c r="BU771" s="35">
        <v>123.6</v>
      </c>
      <c r="BV771" s="35">
        <v>123.7</v>
      </c>
      <c r="BW771" s="35">
        <v>123.8</v>
      </c>
      <c r="BX771" s="35">
        <v>125.1</v>
      </c>
      <c r="BY771" s="35">
        <v>126</v>
      </c>
      <c r="BZ771" s="35">
        <v>126.3</v>
      </c>
      <c r="CA771" s="35">
        <v>124.3</v>
      </c>
      <c r="CB771" s="35">
        <v>127.2</v>
      </c>
      <c r="CC771" s="35">
        <v>127</v>
      </c>
      <c r="CD771" s="35">
        <v>127.4</v>
      </c>
      <c r="CE771" s="35">
        <v>126.4</v>
      </c>
      <c r="CF771" s="35">
        <v>126.6</v>
      </c>
      <c r="CG771" s="35">
        <v>127.6</v>
      </c>
      <c r="CH771" s="35">
        <v>128</v>
      </c>
      <c r="CI771" s="35">
        <v>128.69999999999999</v>
      </c>
      <c r="CJ771" s="35">
        <v>128.4</v>
      </c>
      <c r="CK771" s="35">
        <v>128.6</v>
      </c>
      <c r="CL771" s="35">
        <v>128.80000000000001</v>
      </c>
    </row>
    <row r="772" spans="1:90">
      <c r="A772" s="43" t="s">
        <v>1570</v>
      </c>
      <c r="B772" s="43" t="s">
        <v>1571</v>
      </c>
      <c r="C772" s="34">
        <v>2.478E-2</v>
      </c>
      <c r="D772" s="35">
        <v>99.4</v>
      </c>
      <c r="E772" s="35">
        <v>99.4</v>
      </c>
      <c r="F772" s="35">
        <v>99.5</v>
      </c>
      <c r="G772" s="35">
        <v>96.4</v>
      </c>
      <c r="H772" s="35">
        <v>95.6</v>
      </c>
      <c r="I772" s="35">
        <v>95.6</v>
      </c>
      <c r="J772" s="35">
        <v>95.6</v>
      </c>
      <c r="K772" s="35">
        <v>94.2</v>
      </c>
      <c r="L772" s="35">
        <v>94.2</v>
      </c>
      <c r="M772" s="35">
        <v>93</v>
      </c>
      <c r="N772" s="35">
        <v>93</v>
      </c>
      <c r="O772" s="35">
        <v>94</v>
      </c>
      <c r="P772" s="35">
        <v>94</v>
      </c>
      <c r="Q772" s="35">
        <v>94</v>
      </c>
      <c r="R772" s="35">
        <v>94</v>
      </c>
      <c r="S772" s="35">
        <v>98.9</v>
      </c>
      <c r="T772" s="35">
        <v>98.9</v>
      </c>
      <c r="U772" s="35">
        <v>99.8</v>
      </c>
      <c r="V772" s="35">
        <v>99.8</v>
      </c>
      <c r="W772" s="35">
        <v>99.8</v>
      </c>
      <c r="X772" s="35">
        <v>99.8</v>
      </c>
      <c r="Y772" s="35">
        <v>99.8</v>
      </c>
      <c r="Z772" s="35">
        <v>99.8</v>
      </c>
      <c r="AA772" s="35">
        <v>99.8</v>
      </c>
      <c r="AB772" s="35">
        <v>104</v>
      </c>
      <c r="AC772" s="35">
        <v>104</v>
      </c>
      <c r="AD772" s="35">
        <v>103.6</v>
      </c>
      <c r="AE772" s="35">
        <v>102.7</v>
      </c>
      <c r="AF772" s="35">
        <v>103.1</v>
      </c>
      <c r="AG772" s="35">
        <v>103.1</v>
      </c>
      <c r="AH772" s="35">
        <v>103.2</v>
      </c>
      <c r="AI772" s="35">
        <v>103.2</v>
      </c>
      <c r="AJ772" s="35">
        <v>103.2</v>
      </c>
      <c r="AK772" s="35">
        <v>103.2</v>
      </c>
      <c r="AL772" s="35">
        <v>103.2</v>
      </c>
      <c r="AM772" s="35">
        <v>103.3</v>
      </c>
      <c r="AN772" s="35">
        <v>98.7</v>
      </c>
      <c r="AO772" s="35">
        <v>98.7</v>
      </c>
      <c r="AP772" s="35">
        <v>98.4</v>
      </c>
      <c r="AQ772" s="35">
        <v>105.5</v>
      </c>
      <c r="AR772" s="35">
        <v>105.5</v>
      </c>
      <c r="AS772" s="35">
        <v>105.5</v>
      </c>
      <c r="AT772" s="35">
        <v>105.5</v>
      </c>
      <c r="AU772" s="35">
        <v>105.5</v>
      </c>
      <c r="AV772" s="35">
        <v>105.5</v>
      </c>
      <c r="AW772" s="35">
        <v>105.5</v>
      </c>
      <c r="AX772" s="35">
        <v>105.5</v>
      </c>
      <c r="AY772" s="35">
        <v>104</v>
      </c>
      <c r="AZ772" s="35">
        <v>102.7</v>
      </c>
      <c r="BA772" s="35">
        <v>102.4</v>
      </c>
      <c r="BB772" s="35">
        <v>101.3</v>
      </c>
      <c r="BC772" s="35">
        <v>101.9</v>
      </c>
      <c r="BD772" s="35">
        <v>101.9</v>
      </c>
      <c r="BE772" s="35">
        <v>101.9</v>
      </c>
      <c r="BF772" s="35">
        <v>101.9</v>
      </c>
      <c r="BG772" s="35">
        <v>101.9</v>
      </c>
      <c r="BH772" s="35">
        <v>101.9</v>
      </c>
      <c r="BI772" s="35">
        <v>104.1</v>
      </c>
      <c r="BJ772" s="35">
        <v>105.6</v>
      </c>
      <c r="BK772" s="35">
        <v>105.6</v>
      </c>
      <c r="BL772" s="35">
        <v>105.6</v>
      </c>
      <c r="BM772" s="35">
        <v>105.6</v>
      </c>
      <c r="BN772" s="35">
        <v>105.6</v>
      </c>
      <c r="BO772" s="35">
        <v>104.5</v>
      </c>
      <c r="BP772" s="35">
        <v>104.5</v>
      </c>
      <c r="BQ772" s="35">
        <v>104.5</v>
      </c>
      <c r="BR772" s="35">
        <v>104.5</v>
      </c>
      <c r="BS772" s="35">
        <v>104.5</v>
      </c>
      <c r="BT772" s="35">
        <v>104.5</v>
      </c>
      <c r="BU772" s="35">
        <v>104.5</v>
      </c>
      <c r="BV772" s="35">
        <v>104.5</v>
      </c>
      <c r="BW772" s="35">
        <v>104.3</v>
      </c>
      <c r="BX772" s="35">
        <v>103.7</v>
      </c>
      <c r="BY772" s="35">
        <v>103.7</v>
      </c>
      <c r="BZ772" s="35">
        <v>103.7</v>
      </c>
      <c r="CA772" s="35">
        <v>104.7</v>
      </c>
      <c r="CB772" s="35">
        <v>104.7</v>
      </c>
      <c r="CC772" s="35">
        <v>105.6</v>
      </c>
      <c r="CD772" s="35">
        <v>105.6</v>
      </c>
      <c r="CE772" s="35">
        <v>105.6</v>
      </c>
      <c r="CF772" s="35">
        <v>105.6</v>
      </c>
      <c r="CG772" s="35">
        <v>105.6</v>
      </c>
      <c r="CH772" s="35">
        <v>105.6</v>
      </c>
      <c r="CI772" s="35">
        <v>105.4</v>
      </c>
      <c r="CJ772" s="35">
        <v>104.7</v>
      </c>
      <c r="CK772" s="35">
        <v>104.7</v>
      </c>
      <c r="CL772" s="35">
        <v>104.7</v>
      </c>
    </row>
    <row r="773" spans="1:90">
      <c r="A773" s="43" t="s">
        <v>1572</v>
      </c>
      <c r="B773" s="43" t="s">
        <v>1573</v>
      </c>
      <c r="C773" s="34">
        <v>1.6899999999999998E-2</v>
      </c>
      <c r="D773" s="35">
        <v>100.4</v>
      </c>
      <c r="E773" s="35">
        <v>100.4</v>
      </c>
      <c r="F773" s="35">
        <v>100.4</v>
      </c>
      <c r="G773" s="35">
        <v>105.1</v>
      </c>
      <c r="H773" s="35">
        <v>105.1</v>
      </c>
      <c r="I773" s="35">
        <v>105.1</v>
      </c>
      <c r="J773" s="35">
        <v>105.1</v>
      </c>
      <c r="K773" s="35">
        <v>105.1</v>
      </c>
      <c r="L773" s="35">
        <v>105.1</v>
      </c>
      <c r="M773" s="35">
        <v>105.1</v>
      </c>
      <c r="N773" s="35">
        <v>105.1</v>
      </c>
      <c r="O773" s="35">
        <v>105.1</v>
      </c>
      <c r="P773" s="35">
        <v>109.4</v>
      </c>
      <c r="Q773" s="35">
        <v>109.4</v>
      </c>
      <c r="R773" s="35">
        <v>109.4</v>
      </c>
      <c r="S773" s="35">
        <v>112.9</v>
      </c>
      <c r="T773" s="35">
        <v>112.9</v>
      </c>
      <c r="U773" s="35">
        <v>114</v>
      </c>
      <c r="V773" s="35">
        <v>118.1</v>
      </c>
      <c r="W773" s="35">
        <v>118.1</v>
      </c>
      <c r="X773" s="35">
        <v>123.4</v>
      </c>
      <c r="Y773" s="35">
        <v>128.6</v>
      </c>
      <c r="Z773" s="35">
        <v>128.6</v>
      </c>
      <c r="AA773" s="35">
        <v>128.6</v>
      </c>
      <c r="AB773" s="35">
        <v>131.1</v>
      </c>
      <c r="AC773" s="35">
        <v>131.1</v>
      </c>
      <c r="AD773" s="35">
        <v>131.1</v>
      </c>
      <c r="AE773" s="35">
        <v>129.9</v>
      </c>
      <c r="AF773" s="35">
        <v>129.9</v>
      </c>
      <c r="AG773" s="35">
        <v>131</v>
      </c>
      <c r="AH773" s="35">
        <v>130.69999999999999</v>
      </c>
      <c r="AI773" s="35">
        <v>130.69999999999999</v>
      </c>
      <c r="AJ773" s="35">
        <v>130.69999999999999</v>
      </c>
      <c r="AK773" s="35">
        <v>129</v>
      </c>
      <c r="AL773" s="35">
        <v>129</v>
      </c>
      <c r="AM773" s="35">
        <v>129</v>
      </c>
      <c r="AN773" s="35">
        <v>128.1</v>
      </c>
      <c r="AO773" s="35">
        <v>124.3</v>
      </c>
      <c r="AP773" s="35">
        <v>123.7</v>
      </c>
      <c r="AQ773" s="35">
        <v>123.7</v>
      </c>
      <c r="AR773" s="35">
        <v>123.7</v>
      </c>
      <c r="AS773" s="35">
        <v>123.7</v>
      </c>
      <c r="AT773" s="35">
        <v>123.7</v>
      </c>
      <c r="AU773" s="35">
        <v>123.7</v>
      </c>
      <c r="AV773" s="35">
        <v>123.3</v>
      </c>
      <c r="AW773" s="35">
        <v>124.2</v>
      </c>
      <c r="AX773" s="35">
        <v>124</v>
      </c>
      <c r="AY773" s="35">
        <v>122.6</v>
      </c>
      <c r="AZ773" s="35">
        <v>121.2</v>
      </c>
      <c r="BA773" s="35">
        <v>121.6</v>
      </c>
      <c r="BB773" s="35">
        <v>122.1</v>
      </c>
      <c r="BC773" s="35">
        <v>121.5</v>
      </c>
      <c r="BD773" s="35">
        <v>121.5</v>
      </c>
      <c r="BE773" s="35">
        <v>121.5</v>
      </c>
      <c r="BF773" s="35">
        <v>121.5</v>
      </c>
      <c r="BG773" s="35">
        <v>121.5</v>
      </c>
      <c r="BH773" s="35">
        <v>121.5</v>
      </c>
      <c r="BI773" s="35">
        <v>121.2</v>
      </c>
      <c r="BJ773" s="35">
        <v>121.5</v>
      </c>
      <c r="BK773" s="35">
        <v>121.8</v>
      </c>
      <c r="BL773" s="35">
        <v>121.8</v>
      </c>
      <c r="BM773" s="35">
        <v>121.8</v>
      </c>
      <c r="BN773" s="35">
        <v>122.3</v>
      </c>
      <c r="BO773" s="35">
        <v>122.9</v>
      </c>
      <c r="BP773" s="35">
        <v>120.6</v>
      </c>
      <c r="BQ773" s="35">
        <v>120.6</v>
      </c>
      <c r="BR773" s="35">
        <v>120.6</v>
      </c>
      <c r="BS773" s="35">
        <v>120.1</v>
      </c>
      <c r="BT773" s="35">
        <v>119.7</v>
      </c>
      <c r="BU773" s="35">
        <v>119.7</v>
      </c>
      <c r="BV773" s="35">
        <v>119.7</v>
      </c>
      <c r="BW773" s="35">
        <v>120.5</v>
      </c>
      <c r="BX773" s="35">
        <v>125.3</v>
      </c>
      <c r="BY773" s="35">
        <v>125.4</v>
      </c>
      <c r="BZ773" s="35">
        <v>125.4</v>
      </c>
      <c r="CA773" s="35">
        <v>128.19999999999999</v>
      </c>
      <c r="CB773" s="35">
        <v>128.5</v>
      </c>
      <c r="CC773" s="35">
        <v>130.30000000000001</v>
      </c>
      <c r="CD773" s="35">
        <v>130</v>
      </c>
      <c r="CE773" s="35">
        <v>130.30000000000001</v>
      </c>
      <c r="CF773" s="35">
        <v>128.30000000000001</v>
      </c>
      <c r="CG773" s="35">
        <v>127.4</v>
      </c>
      <c r="CH773" s="35">
        <v>127</v>
      </c>
      <c r="CI773" s="35">
        <v>126.7</v>
      </c>
      <c r="CJ773" s="35">
        <v>127.8</v>
      </c>
      <c r="CK773" s="35">
        <v>130.4</v>
      </c>
      <c r="CL773" s="35">
        <v>130.6</v>
      </c>
    </row>
    <row r="774" spans="1:90">
      <c r="A774" s="43" t="s">
        <v>1574</v>
      </c>
      <c r="B774" s="43" t="s">
        <v>1575</v>
      </c>
      <c r="C774" s="34">
        <v>2.9919999999999999E-2</v>
      </c>
      <c r="D774" s="35">
        <v>100.4</v>
      </c>
      <c r="E774" s="35">
        <v>100.7</v>
      </c>
      <c r="F774" s="35">
        <v>100.7</v>
      </c>
      <c r="G774" s="35">
        <v>100.6</v>
      </c>
      <c r="H774" s="35">
        <v>100.5</v>
      </c>
      <c r="I774" s="35">
        <v>100.5</v>
      </c>
      <c r="J774" s="35">
        <v>100.5</v>
      </c>
      <c r="K774" s="35">
        <v>100.5</v>
      </c>
      <c r="L774" s="35">
        <v>100.5</v>
      </c>
      <c r="M774" s="35">
        <v>100.5</v>
      </c>
      <c r="N774" s="35">
        <v>99.1</v>
      </c>
      <c r="O774" s="35">
        <v>99.5</v>
      </c>
      <c r="P774" s="35">
        <v>99.8</v>
      </c>
      <c r="Q774" s="35">
        <v>100.9</v>
      </c>
      <c r="R774" s="35">
        <v>101</v>
      </c>
      <c r="S774" s="35">
        <v>101</v>
      </c>
      <c r="T774" s="35">
        <v>102.1</v>
      </c>
      <c r="U774" s="35">
        <v>100.8</v>
      </c>
      <c r="V774" s="35">
        <v>100.2</v>
      </c>
      <c r="W774" s="35">
        <v>100.5</v>
      </c>
      <c r="X774" s="35">
        <v>100.7</v>
      </c>
      <c r="Y774" s="35">
        <v>100.7</v>
      </c>
      <c r="Z774" s="35">
        <v>100.7</v>
      </c>
      <c r="AA774" s="35">
        <v>100.7</v>
      </c>
      <c r="AB774" s="35">
        <v>100.7</v>
      </c>
      <c r="AC774" s="35">
        <v>100.6</v>
      </c>
      <c r="AD774" s="35">
        <v>101.4</v>
      </c>
      <c r="AE774" s="35">
        <v>103.8</v>
      </c>
      <c r="AF774" s="35">
        <v>103.8</v>
      </c>
      <c r="AG774" s="35">
        <v>103.8</v>
      </c>
      <c r="AH774" s="35">
        <v>103.7</v>
      </c>
      <c r="AI774" s="35">
        <v>103.7</v>
      </c>
      <c r="AJ774" s="35">
        <v>103.7</v>
      </c>
      <c r="AK774" s="35">
        <v>103.7</v>
      </c>
      <c r="AL774" s="35">
        <v>104.7</v>
      </c>
      <c r="AM774" s="35">
        <v>104.8</v>
      </c>
      <c r="AN774" s="35">
        <v>104.8</v>
      </c>
      <c r="AO774" s="35">
        <v>104.7</v>
      </c>
      <c r="AP774" s="35">
        <v>106</v>
      </c>
      <c r="AQ774" s="35">
        <v>106.4</v>
      </c>
      <c r="AR774" s="35">
        <v>107.2</v>
      </c>
      <c r="AS774" s="35">
        <v>108.4</v>
      </c>
      <c r="AT774" s="35">
        <v>107.4</v>
      </c>
      <c r="AU774" s="35">
        <v>107.1</v>
      </c>
      <c r="AV774" s="35">
        <v>107.1</v>
      </c>
      <c r="AW774" s="35">
        <v>107.1</v>
      </c>
      <c r="AX774" s="35">
        <v>107.1</v>
      </c>
      <c r="AY774" s="35">
        <v>107.1</v>
      </c>
      <c r="AZ774" s="35">
        <v>106.5</v>
      </c>
      <c r="BA774" s="35">
        <v>106.4</v>
      </c>
      <c r="BB774" s="35">
        <v>105.9</v>
      </c>
      <c r="BC774" s="35">
        <v>105.7</v>
      </c>
      <c r="BD774" s="35">
        <v>105.7</v>
      </c>
      <c r="BE774" s="35">
        <v>105.7</v>
      </c>
      <c r="BF774" s="35">
        <v>105.7</v>
      </c>
      <c r="BG774" s="35">
        <v>105.7</v>
      </c>
      <c r="BH774" s="35">
        <v>105.7</v>
      </c>
      <c r="BI774" s="35">
        <v>105.7</v>
      </c>
      <c r="BJ774" s="35">
        <v>103</v>
      </c>
      <c r="BK774" s="35">
        <v>106.6</v>
      </c>
      <c r="BL774" s="35">
        <v>106</v>
      </c>
      <c r="BM774" s="35">
        <v>106.4</v>
      </c>
      <c r="BN774" s="35">
        <v>107.5</v>
      </c>
      <c r="BO774" s="35">
        <v>105.3</v>
      </c>
      <c r="BP774" s="35">
        <v>95.9</v>
      </c>
      <c r="BQ774" s="35">
        <v>95.9</v>
      </c>
      <c r="BR774" s="35">
        <v>95.9</v>
      </c>
      <c r="BS774" s="35">
        <v>95.9</v>
      </c>
      <c r="BT774" s="35">
        <v>95.9</v>
      </c>
      <c r="BU774" s="35">
        <v>95.9</v>
      </c>
      <c r="BV774" s="35">
        <v>95.9</v>
      </c>
      <c r="BW774" s="35">
        <v>98.3</v>
      </c>
      <c r="BX774" s="35">
        <v>100.9</v>
      </c>
      <c r="BY774" s="35">
        <v>103.1</v>
      </c>
      <c r="BZ774" s="35">
        <v>103.3</v>
      </c>
      <c r="CA774" s="35">
        <v>105.3</v>
      </c>
      <c r="CB774" s="35">
        <v>105.6</v>
      </c>
      <c r="CC774" s="35">
        <v>105.9</v>
      </c>
      <c r="CD774" s="35">
        <v>106.2</v>
      </c>
      <c r="CE774" s="35">
        <v>106.2</v>
      </c>
      <c r="CF774" s="35">
        <v>103.1</v>
      </c>
      <c r="CG774" s="35">
        <v>103.1</v>
      </c>
      <c r="CH774" s="35">
        <v>103</v>
      </c>
      <c r="CI774" s="35">
        <v>103</v>
      </c>
      <c r="CJ774" s="35">
        <v>103</v>
      </c>
      <c r="CK774" s="35">
        <v>103</v>
      </c>
      <c r="CL774" s="35">
        <v>103.3</v>
      </c>
    </row>
    <row r="775" spans="1:90">
      <c r="A775" s="43" t="s">
        <v>1576</v>
      </c>
      <c r="B775" s="43" t="s">
        <v>1577</v>
      </c>
      <c r="C775" s="34">
        <v>2.2270000000000002E-2</v>
      </c>
      <c r="D775" s="35">
        <v>101.8</v>
      </c>
      <c r="E775" s="35">
        <v>100.8</v>
      </c>
      <c r="F775" s="35">
        <v>100.8</v>
      </c>
      <c r="G775" s="35">
        <v>101.8</v>
      </c>
      <c r="H775" s="35">
        <v>101.8</v>
      </c>
      <c r="I775" s="35">
        <v>102.8</v>
      </c>
      <c r="J775" s="35">
        <v>104</v>
      </c>
      <c r="K775" s="35">
        <v>109.4</v>
      </c>
      <c r="L775" s="35">
        <v>109.4</v>
      </c>
      <c r="M775" s="35">
        <v>109.2</v>
      </c>
      <c r="N775" s="35">
        <v>109.2</v>
      </c>
      <c r="O775" s="35">
        <v>109.5</v>
      </c>
      <c r="P775" s="35">
        <v>110.5</v>
      </c>
      <c r="Q775" s="35">
        <v>110</v>
      </c>
      <c r="R775" s="35">
        <v>110.1</v>
      </c>
      <c r="S775" s="35">
        <v>116.1</v>
      </c>
      <c r="T775" s="35">
        <v>113.2</v>
      </c>
      <c r="U775" s="35">
        <v>113.2</v>
      </c>
      <c r="V775" s="35">
        <v>119.1</v>
      </c>
      <c r="W775" s="35">
        <v>116.7</v>
      </c>
      <c r="X775" s="35">
        <v>117</v>
      </c>
      <c r="Y775" s="35">
        <v>117.2</v>
      </c>
      <c r="Z775" s="35">
        <v>117.2</v>
      </c>
      <c r="AA775" s="35">
        <v>117.2</v>
      </c>
      <c r="AB775" s="35">
        <v>117.2</v>
      </c>
      <c r="AC775" s="35">
        <v>117.2</v>
      </c>
      <c r="AD775" s="35">
        <v>117.2</v>
      </c>
      <c r="AE775" s="35">
        <v>119</v>
      </c>
      <c r="AF775" s="35">
        <v>118.9</v>
      </c>
      <c r="AG775" s="35">
        <v>119.1</v>
      </c>
      <c r="AH775" s="35">
        <v>119.1</v>
      </c>
      <c r="AI775" s="35">
        <v>120.1</v>
      </c>
      <c r="AJ775" s="35">
        <v>120.1</v>
      </c>
      <c r="AK775" s="35">
        <v>120.1</v>
      </c>
      <c r="AL775" s="35">
        <v>120.1</v>
      </c>
      <c r="AM775" s="35">
        <v>121.2</v>
      </c>
      <c r="AN775" s="35">
        <v>125.8</v>
      </c>
      <c r="AO775" s="35">
        <v>125.8</v>
      </c>
      <c r="AP775" s="35">
        <v>125.5</v>
      </c>
      <c r="AQ775" s="35">
        <v>125.5</v>
      </c>
      <c r="AR775" s="35">
        <v>125.5</v>
      </c>
      <c r="AS775" s="35">
        <v>125.5</v>
      </c>
      <c r="AT775" s="35">
        <v>125.5</v>
      </c>
      <c r="AU775" s="35">
        <v>125.5</v>
      </c>
      <c r="AV775" s="35">
        <v>125.5</v>
      </c>
      <c r="AW775" s="35">
        <v>125.5</v>
      </c>
      <c r="AX775" s="35">
        <v>125.5</v>
      </c>
      <c r="AY775" s="35">
        <v>125.5</v>
      </c>
      <c r="AZ775" s="35">
        <v>131.4</v>
      </c>
      <c r="BA775" s="35">
        <v>131.30000000000001</v>
      </c>
      <c r="BB775" s="35">
        <v>130.9</v>
      </c>
      <c r="BC775" s="35">
        <v>127</v>
      </c>
      <c r="BD775" s="35">
        <v>127</v>
      </c>
      <c r="BE775" s="35">
        <v>127</v>
      </c>
      <c r="BF775" s="35">
        <v>126</v>
      </c>
      <c r="BG775" s="35">
        <v>126</v>
      </c>
      <c r="BH775" s="35">
        <v>126</v>
      </c>
      <c r="BI775" s="35">
        <v>126</v>
      </c>
      <c r="BJ775" s="35">
        <v>126</v>
      </c>
      <c r="BK775" s="35">
        <v>126.6</v>
      </c>
      <c r="BL775" s="35">
        <v>126.6</v>
      </c>
      <c r="BM775" s="35">
        <v>126.6</v>
      </c>
      <c r="BN775" s="35">
        <v>128.30000000000001</v>
      </c>
      <c r="BO775" s="35">
        <v>128.80000000000001</v>
      </c>
      <c r="BP775" s="35">
        <v>128.80000000000001</v>
      </c>
      <c r="BQ775" s="35">
        <v>128.80000000000001</v>
      </c>
      <c r="BR775" s="35">
        <v>128.80000000000001</v>
      </c>
      <c r="BS775" s="35">
        <v>128.80000000000001</v>
      </c>
      <c r="BT775" s="35">
        <v>128.80000000000001</v>
      </c>
      <c r="BU775" s="35">
        <v>128.80000000000001</v>
      </c>
      <c r="BV775" s="35">
        <v>128.80000000000001</v>
      </c>
      <c r="BW775" s="35">
        <v>129.4</v>
      </c>
      <c r="BX775" s="35">
        <v>142.19999999999999</v>
      </c>
      <c r="BY775" s="35">
        <v>140.1</v>
      </c>
      <c r="BZ775" s="35">
        <v>148.19999999999999</v>
      </c>
      <c r="CA775" s="35">
        <v>141.1</v>
      </c>
      <c r="CB775" s="35">
        <v>142.6</v>
      </c>
      <c r="CC775" s="35">
        <v>143.1</v>
      </c>
      <c r="CD775" s="35">
        <v>144</v>
      </c>
      <c r="CE775" s="35">
        <v>144.30000000000001</v>
      </c>
      <c r="CF775" s="35">
        <v>144.30000000000001</v>
      </c>
      <c r="CG775" s="35">
        <v>148.19999999999999</v>
      </c>
      <c r="CH775" s="35">
        <v>150.6</v>
      </c>
      <c r="CI775" s="35">
        <v>150.6</v>
      </c>
      <c r="CJ775" s="35">
        <v>150.6</v>
      </c>
      <c r="CK775" s="35">
        <v>150.6</v>
      </c>
      <c r="CL775" s="35">
        <v>150.6</v>
      </c>
    </row>
    <row r="776" spans="1:90">
      <c r="A776" s="43" t="s">
        <v>1578</v>
      </c>
      <c r="B776" s="43" t="s">
        <v>1579</v>
      </c>
      <c r="C776" s="34">
        <v>4.4729999999999999E-2</v>
      </c>
      <c r="D776" s="35">
        <v>98.9</v>
      </c>
      <c r="E776" s="35">
        <v>98.9</v>
      </c>
      <c r="F776" s="35">
        <v>99</v>
      </c>
      <c r="G776" s="35">
        <v>101.5</v>
      </c>
      <c r="H776" s="35">
        <v>101.5</v>
      </c>
      <c r="I776" s="35">
        <v>101.5</v>
      </c>
      <c r="J776" s="35">
        <v>102</v>
      </c>
      <c r="K776" s="35">
        <v>102.2</v>
      </c>
      <c r="L776" s="35">
        <v>104.3</v>
      </c>
      <c r="M776" s="35">
        <v>104.3</v>
      </c>
      <c r="N776" s="35">
        <v>104.3</v>
      </c>
      <c r="O776" s="35">
        <v>104.3</v>
      </c>
      <c r="P776" s="35">
        <v>104.2</v>
      </c>
      <c r="Q776" s="35">
        <v>104.2</v>
      </c>
      <c r="R776" s="35">
        <v>104.2</v>
      </c>
      <c r="S776" s="35">
        <v>105.7</v>
      </c>
      <c r="T776" s="35">
        <v>105.7</v>
      </c>
      <c r="U776" s="35">
        <v>105.7</v>
      </c>
      <c r="V776" s="35">
        <v>105.7</v>
      </c>
      <c r="W776" s="35">
        <v>105.7</v>
      </c>
      <c r="X776" s="35">
        <v>105.7</v>
      </c>
      <c r="Y776" s="35">
        <v>105.6</v>
      </c>
      <c r="Z776" s="35">
        <v>105.8</v>
      </c>
      <c r="AA776" s="35">
        <v>105.5</v>
      </c>
      <c r="AB776" s="35">
        <v>105.5</v>
      </c>
      <c r="AC776" s="35">
        <v>105.5</v>
      </c>
      <c r="AD776" s="35">
        <v>106.2</v>
      </c>
      <c r="AE776" s="35">
        <v>107.5</v>
      </c>
      <c r="AF776" s="35">
        <v>107.5</v>
      </c>
      <c r="AG776" s="35">
        <v>107.5</v>
      </c>
      <c r="AH776" s="35">
        <v>107.6</v>
      </c>
      <c r="AI776" s="35">
        <v>107.6</v>
      </c>
      <c r="AJ776" s="35">
        <v>107.6</v>
      </c>
      <c r="AK776" s="35">
        <v>107.6</v>
      </c>
      <c r="AL776" s="35">
        <v>107.6</v>
      </c>
      <c r="AM776" s="35">
        <v>107.6</v>
      </c>
      <c r="AN776" s="35">
        <v>107.3</v>
      </c>
      <c r="AO776" s="35">
        <v>107.3</v>
      </c>
      <c r="AP776" s="35">
        <v>107.3</v>
      </c>
      <c r="AQ776" s="35">
        <v>108.5</v>
      </c>
      <c r="AR776" s="35">
        <v>106.3</v>
      </c>
      <c r="AS776" s="35">
        <v>106.3</v>
      </c>
      <c r="AT776" s="35">
        <v>106.3</v>
      </c>
      <c r="AU776" s="35">
        <v>106.3</v>
      </c>
      <c r="AV776" s="35">
        <v>106.4</v>
      </c>
      <c r="AW776" s="35">
        <v>106.4</v>
      </c>
      <c r="AX776" s="35">
        <v>106.4</v>
      </c>
      <c r="AY776" s="35">
        <v>105.8</v>
      </c>
      <c r="AZ776" s="35">
        <v>102.2</v>
      </c>
      <c r="BA776" s="35">
        <v>102.1</v>
      </c>
      <c r="BB776" s="35">
        <v>101.8</v>
      </c>
      <c r="BC776" s="35">
        <v>101.8</v>
      </c>
      <c r="BD776" s="35">
        <v>101.8</v>
      </c>
      <c r="BE776" s="35">
        <v>101.8</v>
      </c>
      <c r="BF776" s="35">
        <v>101.8</v>
      </c>
      <c r="BG776" s="35">
        <v>101.8</v>
      </c>
      <c r="BH776" s="35">
        <v>101.8</v>
      </c>
      <c r="BI776" s="35">
        <v>101.8</v>
      </c>
      <c r="BJ776" s="35">
        <v>98</v>
      </c>
      <c r="BK776" s="35">
        <v>96.7</v>
      </c>
      <c r="BL776" s="35">
        <v>96.8</v>
      </c>
      <c r="BM776" s="35">
        <v>96.8</v>
      </c>
      <c r="BN776" s="35">
        <v>96.8</v>
      </c>
      <c r="BO776" s="35">
        <v>114.9</v>
      </c>
      <c r="BP776" s="35">
        <v>105.4</v>
      </c>
      <c r="BQ776" s="35">
        <v>102.6</v>
      </c>
      <c r="BR776" s="35">
        <v>102.6</v>
      </c>
      <c r="BS776" s="35">
        <v>102.6</v>
      </c>
      <c r="BT776" s="35">
        <v>102.6</v>
      </c>
      <c r="BU776" s="35">
        <v>102.6</v>
      </c>
      <c r="BV776" s="35">
        <v>102.6</v>
      </c>
      <c r="BW776" s="35">
        <v>102.6</v>
      </c>
      <c r="BX776" s="35">
        <v>104</v>
      </c>
      <c r="BY776" s="35">
        <v>103.5</v>
      </c>
      <c r="BZ776" s="35">
        <v>103.2</v>
      </c>
      <c r="CA776" s="35">
        <v>104.2</v>
      </c>
      <c r="CB776" s="35">
        <v>104.2</v>
      </c>
      <c r="CC776" s="35">
        <v>104.8</v>
      </c>
      <c r="CD776" s="35">
        <v>105.2</v>
      </c>
      <c r="CE776" s="35">
        <v>105.2</v>
      </c>
      <c r="CF776" s="35">
        <v>105.7</v>
      </c>
      <c r="CG776" s="35">
        <v>105.7</v>
      </c>
      <c r="CH776" s="35">
        <v>105.7</v>
      </c>
      <c r="CI776" s="35">
        <v>105.6</v>
      </c>
      <c r="CJ776" s="35">
        <v>105</v>
      </c>
      <c r="CK776" s="35">
        <v>105</v>
      </c>
      <c r="CL776" s="35">
        <v>105.8</v>
      </c>
    </row>
    <row r="777" spans="1:90">
      <c r="A777" s="43" t="s">
        <v>1580</v>
      </c>
      <c r="B777" s="43" t="s">
        <v>1581</v>
      </c>
      <c r="C777" s="34">
        <v>7.1599999999999997E-2</v>
      </c>
      <c r="D777" s="35">
        <v>107.4</v>
      </c>
      <c r="E777" s="35">
        <v>107.4</v>
      </c>
      <c r="F777" s="35">
        <v>107.4</v>
      </c>
      <c r="G777" s="35">
        <v>107.6</v>
      </c>
      <c r="H777" s="35">
        <v>107</v>
      </c>
      <c r="I777" s="35">
        <v>107</v>
      </c>
      <c r="J777" s="35">
        <v>107</v>
      </c>
      <c r="K777" s="35">
        <v>107</v>
      </c>
      <c r="L777" s="35">
        <v>107</v>
      </c>
      <c r="M777" s="35">
        <v>107</v>
      </c>
      <c r="N777" s="35">
        <v>107</v>
      </c>
      <c r="O777" s="35">
        <v>107</v>
      </c>
      <c r="P777" s="35">
        <v>121.7</v>
      </c>
      <c r="Q777" s="35">
        <v>121.7</v>
      </c>
      <c r="R777" s="35">
        <v>121.7</v>
      </c>
      <c r="S777" s="35">
        <v>112.6</v>
      </c>
      <c r="T777" s="35">
        <v>112.6</v>
      </c>
      <c r="U777" s="35">
        <v>122.7</v>
      </c>
      <c r="V777" s="35">
        <v>122.7</v>
      </c>
      <c r="W777" s="35">
        <v>122.7</v>
      </c>
      <c r="X777" s="35">
        <v>122.7</v>
      </c>
      <c r="Y777" s="35">
        <v>122.7</v>
      </c>
      <c r="Z777" s="35">
        <v>122.7</v>
      </c>
      <c r="AA777" s="35">
        <v>122.7</v>
      </c>
      <c r="AB777" s="35">
        <v>123.2</v>
      </c>
      <c r="AC777" s="35">
        <v>123.2</v>
      </c>
      <c r="AD777" s="35">
        <v>123.2</v>
      </c>
      <c r="AE777" s="35">
        <v>132.80000000000001</v>
      </c>
      <c r="AF777" s="35">
        <v>132.80000000000001</v>
      </c>
      <c r="AG777" s="35">
        <v>132.80000000000001</v>
      </c>
      <c r="AH777" s="35">
        <v>132.80000000000001</v>
      </c>
      <c r="AI777" s="35">
        <v>132.80000000000001</v>
      </c>
      <c r="AJ777" s="35">
        <v>132.80000000000001</v>
      </c>
      <c r="AK777" s="35">
        <v>132.80000000000001</v>
      </c>
      <c r="AL777" s="35">
        <v>132.80000000000001</v>
      </c>
      <c r="AM777" s="35">
        <v>132.80000000000001</v>
      </c>
      <c r="AN777" s="35">
        <v>137</v>
      </c>
      <c r="AO777" s="35">
        <v>139.9</v>
      </c>
      <c r="AP777" s="35">
        <v>139.9</v>
      </c>
      <c r="AQ777" s="35">
        <v>139.5</v>
      </c>
      <c r="AR777" s="35">
        <v>151.19999999999999</v>
      </c>
      <c r="AS777" s="35">
        <v>151.19999999999999</v>
      </c>
      <c r="AT777" s="35">
        <v>152</v>
      </c>
      <c r="AU777" s="35">
        <v>154.1</v>
      </c>
      <c r="AV777" s="35">
        <v>154.1</v>
      </c>
      <c r="AW777" s="35">
        <v>154.1</v>
      </c>
      <c r="AX777" s="35">
        <v>154.1</v>
      </c>
      <c r="AY777" s="35">
        <v>154.1</v>
      </c>
      <c r="AZ777" s="35">
        <v>153.30000000000001</v>
      </c>
      <c r="BA777" s="35">
        <v>145.80000000000001</v>
      </c>
      <c r="BB777" s="35">
        <v>144.80000000000001</v>
      </c>
      <c r="BC777" s="35">
        <v>144.80000000000001</v>
      </c>
      <c r="BD777" s="35">
        <v>144.80000000000001</v>
      </c>
      <c r="BE777" s="35">
        <v>144.80000000000001</v>
      </c>
      <c r="BF777" s="35">
        <v>144.80000000000001</v>
      </c>
      <c r="BG777" s="35">
        <v>144.80000000000001</v>
      </c>
      <c r="BH777" s="35">
        <v>140.30000000000001</v>
      </c>
      <c r="BI777" s="35">
        <v>138.9</v>
      </c>
      <c r="BJ777" s="35">
        <v>138.9</v>
      </c>
      <c r="BK777" s="35">
        <v>138.80000000000001</v>
      </c>
      <c r="BL777" s="35">
        <v>138.80000000000001</v>
      </c>
      <c r="BM777" s="35">
        <v>139</v>
      </c>
      <c r="BN777" s="35">
        <v>139.4</v>
      </c>
      <c r="BO777" s="35">
        <v>140.30000000000001</v>
      </c>
      <c r="BP777" s="35">
        <v>139.1</v>
      </c>
      <c r="BQ777" s="35">
        <v>137.30000000000001</v>
      </c>
      <c r="BR777" s="35">
        <v>137.30000000000001</v>
      </c>
      <c r="BS777" s="35">
        <v>137.30000000000001</v>
      </c>
      <c r="BT777" s="35">
        <v>137.30000000000001</v>
      </c>
      <c r="BU777" s="35">
        <v>137.30000000000001</v>
      </c>
      <c r="BV777" s="35">
        <v>137.30000000000001</v>
      </c>
      <c r="BW777" s="35">
        <v>137.30000000000001</v>
      </c>
      <c r="BX777" s="35">
        <v>154</v>
      </c>
      <c r="BY777" s="35">
        <v>160.4</v>
      </c>
      <c r="BZ777" s="35">
        <v>161.5</v>
      </c>
      <c r="CA777" s="35">
        <v>161.5</v>
      </c>
      <c r="CB777" s="35">
        <v>164.2</v>
      </c>
      <c r="CC777" s="35">
        <v>161.69999999999999</v>
      </c>
      <c r="CD777" s="35">
        <v>161.69999999999999</v>
      </c>
      <c r="CE777" s="35">
        <v>162.5</v>
      </c>
      <c r="CF777" s="35">
        <v>163.1</v>
      </c>
      <c r="CG777" s="35">
        <v>163.1</v>
      </c>
      <c r="CH777" s="35">
        <v>163.1</v>
      </c>
      <c r="CI777" s="35">
        <v>163.1</v>
      </c>
      <c r="CJ777" s="35">
        <v>163.1</v>
      </c>
      <c r="CK777" s="35">
        <v>163.1</v>
      </c>
      <c r="CL777" s="35">
        <v>163.1</v>
      </c>
    </row>
    <row r="778" spans="1:90">
      <c r="A778" s="43" t="s">
        <v>1582</v>
      </c>
      <c r="B778" s="43" t="s">
        <v>1583</v>
      </c>
      <c r="C778" s="34">
        <v>4.3979999999999998E-2</v>
      </c>
      <c r="D778" s="35">
        <v>100.7</v>
      </c>
      <c r="E778" s="35">
        <v>101</v>
      </c>
      <c r="F778" s="35">
        <v>102.1</v>
      </c>
      <c r="G778" s="35">
        <v>105.6</v>
      </c>
      <c r="H778" s="35">
        <v>105.8</v>
      </c>
      <c r="I778" s="35">
        <v>106.2</v>
      </c>
      <c r="J778" s="35">
        <v>106.5</v>
      </c>
      <c r="K778" s="35">
        <v>107.3</v>
      </c>
      <c r="L778" s="35">
        <v>107.8</v>
      </c>
      <c r="M778" s="35">
        <v>107.7</v>
      </c>
      <c r="N778" s="35">
        <v>107.3</v>
      </c>
      <c r="O778" s="35">
        <v>107.1</v>
      </c>
      <c r="P778" s="35">
        <v>107.1</v>
      </c>
      <c r="Q778" s="35">
        <v>107.3</v>
      </c>
      <c r="R778" s="35">
        <v>107.8</v>
      </c>
      <c r="S778" s="35">
        <v>108.1</v>
      </c>
      <c r="T778" s="35">
        <v>108.5</v>
      </c>
      <c r="U778" s="35">
        <v>109</v>
      </c>
      <c r="V778" s="35">
        <v>110</v>
      </c>
      <c r="W778" s="35">
        <v>110.6</v>
      </c>
      <c r="X778" s="35">
        <v>111.5</v>
      </c>
      <c r="Y778" s="35">
        <v>113.3</v>
      </c>
      <c r="Z778" s="35">
        <v>114.2</v>
      </c>
      <c r="AA778" s="35">
        <v>116.3</v>
      </c>
      <c r="AB778" s="35">
        <v>118.4</v>
      </c>
      <c r="AC778" s="35">
        <v>118.3</v>
      </c>
      <c r="AD778" s="35">
        <v>119.3</v>
      </c>
      <c r="AE778" s="35">
        <v>122.1</v>
      </c>
      <c r="AF778" s="35">
        <v>122.6</v>
      </c>
      <c r="AG778" s="35">
        <v>122.4</v>
      </c>
      <c r="AH778" s="35">
        <v>121.6</v>
      </c>
      <c r="AI778" s="35">
        <v>122</v>
      </c>
      <c r="AJ778" s="35">
        <v>121.1</v>
      </c>
      <c r="AK778" s="35">
        <v>123.2</v>
      </c>
      <c r="AL778" s="35">
        <v>123.2</v>
      </c>
      <c r="AM778" s="35">
        <v>124.4</v>
      </c>
      <c r="AN778" s="35">
        <v>126.8</v>
      </c>
      <c r="AO778" s="35">
        <v>125.7</v>
      </c>
      <c r="AP778" s="35">
        <v>125.4</v>
      </c>
      <c r="AQ778" s="35">
        <v>130.6</v>
      </c>
      <c r="AR778" s="35">
        <v>130.9</v>
      </c>
      <c r="AS778" s="35">
        <v>131.1</v>
      </c>
      <c r="AT778" s="35">
        <v>131.69999999999999</v>
      </c>
      <c r="AU778" s="35">
        <v>133.69999999999999</v>
      </c>
      <c r="AV778" s="35">
        <v>133.80000000000001</v>
      </c>
      <c r="AW778" s="35">
        <v>132.6</v>
      </c>
      <c r="AX778" s="35">
        <v>136.19999999999999</v>
      </c>
      <c r="AY778" s="35">
        <v>135.9</v>
      </c>
      <c r="AZ778" s="35">
        <v>133.30000000000001</v>
      </c>
      <c r="BA778" s="35">
        <v>134.9</v>
      </c>
      <c r="BB778" s="35">
        <v>133.80000000000001</v>
      </c>
      <c r="BC778" s="35">
        <v>132.69999999999999</v>
      </c>
      <c r="BD778" s="35">
        <v>133.5</v>
      </c>
      <c r="BE778" s="35">
        <v>131.69999999999999</v>
      </c>
      <c r="BF778" s="35">
        <v>131.4</v>
      </c>
      <c r="BG778" s="35">
        <v>131.4</v>
      </c>
      <c r="BH778" s="35">
        <v>131.30000000000001</v>
      </c>
      <c r="BI778" s="35">
        <v>131.9</v>
      </c>
      <c r="BJ778" s="35">
        <v>133.19999999999999</v>
      </c>
      <c r="BK778" s="35">
        <v>134.4</v>
      </c>
      <c r="BL778" s="35">
        <v>133.9</v>
      </c>
      <c r="BM778" s="35">
        <v>134</v>
      </c>
      <c r="BN778" s="35">
        <v>134.30000000000001</v>
      </c>
      <c r="BO778" s="35">
        <v>134.69999999999999</v>
      </c>
      <c r="BP778" s="35">
        <v>134.80000000000001</v>
      </c>
      <c r="BQ778" s="35">
        <v>135.1</v>
      </c>
      <c r="BR778" s="35">
        <v>135.1</v>
      </c>
      <c r="BS778" s="35">
        <v>134.69999999999999</v>
      </c>
      <c r="BT778" s="35">
        <v>134.5</v>
      </c>
      <c r="BU778" s="35">
        <v>134.5</v>
      </c>
      <c r="BV778" s="35">
        <v>134.5</v>
      </c>
      <c r="BW778" s="35">
        <v>135.9</v>
      </c>
      <c r="BX778" s="35">
        <v>141.1</v>
      </c>
      <c r="BY778" s="35">
        <v>141.9</v>
      </c>
      <c r="BZ778" s="35">
        <v>141.5</v>
      </c>
      <c r="CA778" s="35">
        <v>142.30000000000001</v>
      </c>
      <c r="CB778" s="35">
        <v>142.6</v>
      </c>
      <c r="CC778" s="35">
        <v>144.4</v>
      </c>
      <c r="CD778" s="35">
        <v>144</v>
      </c>
      <c r="CE778" s="35">
        <v>143.6</v>
      </c>
      <c r="CF778" s="35">
        <v>142.19999999999999</v>
      </c>
      <c r="CG778" s="35">
        <v>144.6</v>
      </c>
      <c r="CH778" s="35">
        <v>145.5</v>
      </c>
      <c r="CI778" s="35">
        <v>145.5</v>
      </c>
      <c r="CJ778" s="35">
        <v>145.5</v>
      </c>
      <c r="CK778" s="35">
        <v>145.6</v>
      </c>
      <c r="CL778" s="35">
        <v>145.6</v>
      </c>
    </row>
    <row r="779" spans="1:90">
      <c r="A779" s="43" t="s">
        <v>1584</v>
      </c>
      <c r="B779" s="43" t="s">
        <v>1585</v>
      </c>
      <c r="C779" s="34">
        <v>0.10538</v>
      </c>
      <c r="D779" s="35">
        <v>99.7</v>
      </c>
      <c r="E779" s="35">
        <v>99.8</v>
      </c>
      <c r="F779" s="35">
        <v>102.8</v>
      </c>
      <c r="G779" s="35">
        <v>100.6</v>
      </c>
      <c r="H779" s="35">
        <v>100.7</v>
      </c>
      <c r="I779" s="35">
        <v>100.9</v>
      </c>
      <c r="J779" s="35">
        <v>101.6</v>
      </c>
      <c r="K779" s="35">
        <v>101.5</v>
      </c>
      <c r="L779" s="35">
        <v>101.5</v>
      </c>
      <c r="M779" s="35">
        <v>101.4</v>
      </c>
      <c r="N779" s="35">
        <v>101.3</v>
      </c>
      <c r="O779" s="35">
        <v>101.3</v>
      </c>
      <c r="P779" s="35">
        <v>102.6</v>
      </c>
      <c r="Q779" s="35">
        <v>102.9</v>
      </c>
      <c r="R779" s="35">
        <v>103.7</v>
      </c>
      <c r="S779" s="35">
        <v>102.6</v>
      </c>
      <c r="T779" s="35">
        <v>102.6</v>
      </c>
      <c r="U779" s="35">
        <v>103.4</v>
      </c>
      <c r="V779" s="35">
        <v>103.4</v>
      </c>
      <c r="W779" s="35">
        <v>103.4</v>
      </c>
      <c r="X779" s="35">
        <v>103.4</v>
      </c>
      <c r="Y779" s="35">
        <v>102.6</v>
      </c>
      <c r="Z779" s="35">
        <v>101.5</v>
      </c>
      <c r="AA779" s="35">
        <v>100.7</v>
      </c>
      <c r="AB779" s="35">
        <v>100.7</v>
      </c>
      <c r="AC779" s="35">
        <v>100.7</v>
      </c>
      <c r="AD779" s="35">
        <v>100.7</v>
      </c>
      <c r="AE779" s="35">
        <v>101.6</v>
      </c>
      <c r="AF779" s="35">
        <v>102.5</v>
      </c>
      <c r="AG779" s="35">
        <v>102.5</v>
      </c>
      <c r="AH779" s="35">
        <v>102.5</v>
      </c>
      <c r="AI779" s="35">
        <v>102.5</v>
      </c>
      <c r="AJ779" s="35">
        <v>102.5</v>
      </c>
      <c r="AK779" s="35">
        <v>102.5</v>
      </c>
      <c r="AL779" s="35">
        <v>102.2</v>
      </c>
      <c r="AM779" s="35">
        <v>102.2</v>
      </c>
      <c r="AN779" s="35">
        <v>102.2</v>
      </c>
      <c r="AO779" s="35">
        <v>102.2</v>
      </c>
      <c r="AP779" s="35">
        <v>102.2</v>
      </c>
      <c r="AQ779" s="35">
        <v>101.6</v>
      </c>
      <c r="AR779" s="35">
        <v>101.6</v>
      </c>
      <c r="AS779" s="35">
        <v>101.6</v>
      </c>
      <c r="AT779" s="35">
        <v>101.6</v>
      </c>
      <c r="AU779" s="35">
        <v>101.6</v>
      </c>
      <c r="AV779" s="35">
        <v>101.6</v>
      </c>
      <c r="AW779" s="35">
        <v>101.6</v>
      </c>
      <c r="AX779" s="35">
        <v>102.7</v>
      </c>
      <c r="AY779" s="35">
        <v>101.6</v>
      </c>
      <c r="AZ779" s="35">
        <v>102</v>
      </c>
      <c r="BA779" s="35">
        <v>102.2</v>
      </c>
      <c r="BB779" s="35">
        <v>102.2</v>
      </c>
      <c r="BC779" s="35">
        <v>106.6</v>
      </c>
      <c r="BD779" s="35">
        <v>106.6</v>
      </c>
      <c r="BE779" s="35">
        <v>106.6</v>
      </c>
      <c r="BF779" s="35">
        <v>106.6</v>
      </c>
      <c r="BG779" s="35">
        <v>106.6</v>
      </c>
      <c r="BH779" s="35">
        <v>107.6</v>
      </c>
      <c r="BI779" s="35">
        <v>107.9</v>
      </c>
      <c r="BJ779" s="35">
        <v>107.8</v>
      </c>
      <c r="BK779" s="35">
        <v>107.5</v>
      </c>
      <c r="BL779" s="35">
        <v>107.4</v>
      </c>
      <c r="BM779" s="35">
        <v>107.6</v>
      </c>
      <c r="BN779" s="35">
        <v>108.3</v>
      </c>
      <c r="BO779" s="35">
        <v>106.5</v>
      </c>
      <c r="BP779" s="35">
        <v>106.3</v>
      </c>
      <c r="BQ779" s="35">
        <v>108.3</v>
      </c>
      <c r="BR779" s="35">
        <v>109</v>
      </c>
      <c r="BS779" s="35">
        <v>109</v>
      </c>
      <c r="BT779" s="35">
        <v>109</v>
      </c>
      <c r="BU779" s="35">
        <v>109</v>
      </c>
      <c r="BV779" s="35">
        <v>109</v>
      </c>
      <c r="BW779" s="35">
        <v>109</v>
      </c>
      <c r="BX779" s="35">
        <v>100.3</v>
      </c>
      <c r="BY779" s="35">
        <v>99.4</v>
      </c>
      <c r="BZ779" s="35">
        <v>107.7</v>
      </c>
      <c r="CA779" s="35">
        <v>106.4</v>
      </c>
      <c r="CB779" s="35">
        <v>106.4</v>
      </c>
      <c r="CC779" s="35">
        <v>105.5</v>
      </c>
      <c r="CD779" s="35">
        <v>107</v>
      </c>
      <c r="CE779" s="35">
        <v>108.3</v>
      </c>
      <c r="CF779" s="35">
        <v>109.7</v>
      </c>
      <c r="CG779" s="35">
        <v>109.9</v>
      </c>
      <c r="CH779" s="35">
        <v>109.8</v>
      </c>
      <c r="CI779" s="35">
        <v>110.1</v>
      </c>
      <c r="CJ779" s="35">
        <v>109.8</v>
      </c>
      <c r="CK779" s="35">
        <v>109.1</v>
      </c>
      <c r="CL779" s="35">
        <v>110.5</v>
      </c>
    </row>
    <row r="780" spans="1:90">
      <c r="A780" s="43" t="s">
        <v>1586</v>
      </c>
      <c r="B780" s="43" t="s">
        <v>1587</v>
      </c>
      <c r="C780" s="34">
        <v>1.422E-2</v>
      </c>
      <c r="D780" s="35">
        <v>101.4</v>
      </c>
      <c r="E780" s="35">
        <v>101.4</v>
      </c>
      <c r="F780" s="35">
        <v>101.4</v>
      </c>
      <c r="G780" s="35">
        <v>100.1</v>
      </c>
      <c r="H780" s="35">
        <v>100.1</v>
      </c>
      <c r="I780" s="35">
        <v>100.1</v>
      </c>
      <c r="J780" s="35">
        <v>101.5</v>
      </c>
      <c r="K780" s="35">
        <v>101.5</v>
      </c>
      <c r="L780" s="35">
        <v>101.5</v>
      </c>
      <c r="M780" s="35">
        <v>101.5</v>
      </c>
      <c r="N780" s="35">
        <v>101.5</v>
      </c>
      <c r="O780" s="35">
        <v>101.2</v>
      </c>
      <c r="P780" s="35">
        <v>100.2</v>
      </c>
      <c r="Q780" s="35">
        <v>100.2</v>
      </c>
      <c r="R780" s="35">
        <v>100.2</v>
      </c>
      <c r="S780" s="35">
        <v>100.3</v>
      </c>
      <c r="T780" s="35">
        <v>100.3</v>
      </c>
      <c r="U780" s="35">
        <v>100.3</v>
      </c>
      <c r="V780" s="35">
        <v>100.3</v>
      </c>
      <c r="W780" s="35">
        <v>100.3</v>
      </c>
      <c r="X780" s="35">
        <v>100.4</v>
      </c>
      <c r="Y780" s="35">
        <v>100.6</v>
      </c>
      <c r="Z780" s="35">
        <v>100.6</v>
      </c>
      <c r="AA780" s="35">
        <v>100.6</v>
      </c>
      <c r="AB780" s="35">
        <v>99.8</v>
      </c>
      <c r="AC780" s="35">
        <v>99.8</v>
      </c>
      <c r="AD780" s="35">
        <v>99.9</v>
      </c>
      <c r="AE780" s="35">
        <v>104</v>
      </c>
      <c r="AF780" s="35">
        <v>104</v>
      </c>
      <c r="AG780" s="35">
        <v>104</v>
      </c>
      <c r="AH780" s="35">
        <v>104.2</v>
      </c>
      <c r="AI780" s="35">
        <v>104.2</v>
      </c>
      <c r="AJ780" s="35">
        <v>104.2</v>
      </c>
      <c r="AK780" s="35">
        <v>104.4</v>
      </c>
      <c r="AL780" s="35">
        <v>104.4</v>
      </c>
      <c r="AM780" s="35">
        <v>104.4</v>
      </c>
      <c r="AN780" s="35">
        <v>105</v>
      </c>
      <c r="AO780" s="35">
        <v>105</v>
      </c>
      <c r="AP780" s="35">
        <v>105</v>
      </c>
      <c r="AQ780" s="35">
        <v>105</v>
      </c>
      <c r="AR780" s="35">
        <v>105</v>
      </c>
      <c r="AS780" s="35">
        <v>105</v>
      </c>
      <c r="AT780" s="35">
        <v>111.1</v>
      </c>
      <c r="AU780" s="35">
        <v>111.1</v>
      </c>
      <c r="AV780" s="35">
        <v>111.1</v>
      </c>
      <c r="AW780" s="35">
        <v>112.5</v>
      </c>
      <c r="AX780" s="35">
        <v>112.5</v>
      </c>
      <c r="AY780" s="35">
        <v>111.5</v>
      </c>
      <c r="AZ780" s="35">
        <v>113.1</v>
      </c>
      <c r="BA780" s="35">
        <v>110.1</v>
      </c>
      <c r="BB780" s="35">
        <v>106.1</v>
      </c>
      <c r="BC780" s="35">
        <v>103</v>
      </c>
      <c r="BD780" s="35">
        <v>103.5</v>
      </c>
      <c r="BE780" s="35">
        <v>103.9</v>
      </c>
      <c r="BF780" s="35">
        <v>105.8</v>
      </c>
      <c r="BG780" s="35">
        <v>105.7</v>
      </c>
      <c r="BH780" s="35">
        <v>105.1</v>
      </c>
      <c r="BI780" s="35">
        <v>106</v>
      </c>
      <c r="BJ780" s="35">
        <v>107.2</v>
      </c>
      <c r="BK780" s="35">
        <v>111</v>
      </c>
      <c r="BL780" s="35">
        <v>118.1</v>
      </c>
      <c r="BM780" s="35">
        <v>119.7</v>
      </c>
      <c r="BN780" s="35">
        <v>119.3</v>
      </c>
      <c r="BO780" s="35">
        <v>121.7</v>
      </c>
      <c r="BP780" s="35">
        <v>119.1</v>
      </c>
      <c r="BQ780" s="35">
        <v>118.4</v>
      </c>
      <c r="BR780" s="35">
        <v>118.4</v>
      </c>
      <c r="BS780" s="35">
        <v>118.4</v>
      </c>
      <c r="BT780" s="35">
        <v>119.7</v>
      </c>
      <c r="BU780" s="35">
        <v>120.3</v>
      </c>
      <c r="BV780" s="35">
        <v>120.2</v>
      </c>
      <c r="BW780" s="35">
        <v>120.5</v>
      </c>
      <c r="BX780" s="35">
        <v>120.2</v>
      </c>
      <c r="BY780" s="35">
        <v>120.1</v>
      </c>
      <c r="BZ780" s="35">
        <v>123.3</v>
      </c>
      <c r="CA780" s="35">
        <v>125.1</v>
      </c>
      <c r="CB780" s="35">
        <v>129.19999999999999</v>
      </c>
      <c r="CC780" s="35">
        <v>129.19999999999999</v>
      </c>
      <c r="CD780" s="35">
        <v>129.19999999999999</v>
      </c>
      <c r="CE780" s="35">
        <v>129.19999999999999</v>
      </c>
      <c r="CF780" s="35">
        <v>129.19999999999999</v>
      </c>
      <c r="CG780" s="35">
        <v>129.4</v>
      </c>
      <c r="CH780" s="35">
        <v>129.6</v>
      </c>
      <c r="CI780" s="35">
        <v>129.6</v>
      </c>
      <c r="CJ780" s="35">
        <v>128</v>
      </c>
      <c r="CK780" s="35">
        <v>128.80000000000001</v>
      </c>
      <c r="CL780" s="35">
        <v>128.69999999999999</v>
      </c>
    </row>
    <row r="781" spans="1:90">
      <c r="A781" s="43" t="s">
        <v>1588</v>
      </c>
      <c r="B781" s="43" t="s">
        <v>1589</v>
      </c>
      <c r="C781" s="34">
        <v>3.6800000000000001E-3</v>
      </c>
      <c r="D781" s="35">
        <v>100</v>
      </c>
      <c r="E781" s="35">
        <v>100</v>
      </c>
      <c r="F781" s="35">
        <v>100</v>
      </c>
      <c r="G781" s="35">
        <v>101.8</v>
      </c>
      <c r="H781" s="35">
        <v>101.8</v>
      </c>
      <c r="I781" s="35">
        <v>101.8</v>
      </c>
      <c r="J781" s="35">
        <v>101.8</v>
      </c>
      <c r="K781" s="35">
        <v>101.8</v>
      </c>
      <c r="L781" s="35">
        <v>101.8</v>
      </c>
      <c r="M781" s="35">
        <v>101.8</v>
      </c>
      <c r="N781" s="35">
        <v>101.8</v>
      </c>
      <c r="O781" s="35">
        <v>101.8</v>
      </c>
      <c r="P781" s="35">
        <v>104.7</v>
      </c>
      <c r="Q781" s="35">
        <v>104.7</v>
      </c>
      <c r="R781" s="35">
        <v>104.7</v>
      </c>
      <c r="S781" s="35">
        <v>111</v>
      </c>
      <c r="T781" s="35">
        <v>111</v>
      </c>
      <c r="U781" s="35">
        <v>111</v>
      </c>
      <c r="V781" s="35">
        <v>111</v>
      </c>
      <c r="W781" s="35">
        <v>111</v>
      </c>
      <c r="X781" s="35">
        <v>111</v>
      </c>
      <c r="Y781" s="35">
        <v>111</v>
      </c>
      <c r="Z781" s="35">
        <v>111</v>
      </c>
      <c r="AA781" s="35">
        <v>111</v>
      </c>
      <c r="AB781" s="35">
        <v>111</v>
      </c>
      <c r="AC781" s="35">
        <v>111</v>
      </c>
      <c r="AD781" s="35">
        <v>111</v>
      </c>
      <c r="AE781" s="35">
        <v>110.4</v>
      </c>
      <c r="AF781" s="35">
        <v>110.4</v>
      </c>
      <c r="AG781" s="35">
        <v>110.4</v>
      </c>
      <c r="AH781" s="35">
        <v>110.4</v>
      </c>
      <c r="AI781" s="35">
        <v>110.4</v>
      </c>
      <c r="AJ781" s="35">
        <v>110.4</v>
      </c>
      <c r="AK781" s="35">
        <v>110.4</v>
      </c>
      <c r="AL781" s="35">
        <v>110.4</v>
      </c>
      <c r="AM781" s="35">
        <v>110.4</v>
      </c>
      <c r="AN781" s="35">
        <v>110.4</v>
      </c>
      <c r="AO781" s="35">
        <v>110.4</v>
      </c>
      <c r="AP781" s="35">
        <v>110.4</v>
      </c>
      <c r="AQ781" s="35">
        <v>110.4</v>
      </c>
      <c r="AR781" s="35">
        <v>117.6</v>
      </c>
      <c r="AS781" s="35">
        <v>117.6</v>
      </c>
      <c r="AT781" s="35">
        <v>117.6</v>
      </c>
      <c r="AU781" s="35">
        <v>117.6</v>
      </c>
      <c r="AV781" s="35">
        <v>117.6</v>
      </c>
      <c r="AW781" s="35">
        <v>117.6</v>
      </c>
      <c r="AX781" s="35">
        <v>117.6</v>
      </c>
      <c r="AY781" s="35">
        <v>117.1</v>
      </c>
      <c r="AZ781" s="35">
        <v>125.2</v>
      </c>
      <c r="BA781" s="35">
        <v>125.1</v>
      </c>
      <c r="BB781" s="35">
        <v>124.9</v>
      </c>
      <c r="BC781" s="35">
        <v>124.3</v>
      </c>
      <c r="BD781" s="35">
        <v>124.3</v>
      </c>
      <c r="BE781" s="35">
        <v>124.3</v>
      </c>
      <c r="BF781" s="35">
        <v>122.4</v>
      </c>
      <c r="BG781" s="35">
        <v>122.4</v>
      </c>
      <c r="BH781" s="35">
        <v>122.3</v>
      </c>
      <c r="BI781" s="35">
        <v>122.3</v>
      </c>
      <c r="BJ781" s="35">
        <v>122.3</v>
      </c>
      <c r="BK781" s="35">
        <v>122.3</v>
      </c>
      <c r="BL781" s="35">
        <v>119.8</v>
      </c>
      <c r="BM781" s="35">
        <v>119.8</v>
      </c>
      <c r="BN781" s="35">
        <v>119.8</v>
      </c>
      <c r="BO781" s="35">
        <v>120.1</v>
      </c>
      <c r="BP781" s="35">
        <v>120.1</v>
      </c>
      <c r="BQ781" s="35">
        <v>120.3</v>
      </c>
      <c r="BR781" s="35">
        <v>120.3</v>
      </c>
      <c r="BS781" s="35">
        <v>120.3</v>
      </c>
      <c r="BT781" s="35">
        <v>120.3</v>
      </c>
      <c r="BU781" s="35">
        <v>120.3</v>
      </c>
      <c r="BV781" s="35">
        <v>120.3</v>
      </c>
      <c r="BW781" s="35">
        <v>120.4</v>
      </c>
      <c r="BX781" s="35">
        <v>120.4</v>
      </c>
      <c r="BY781" s="35">
        <v>120.4</v>
      </c>
      <c r="BZ781" s="35">
        <v>120.4</v>
      </c>
      <c r="CA781" s="35">
        <v>120.4</v>
      </c>
      <c r="CB781" s="35">
        <v>120.4</v>
      </c>
      <c r="CC781" s="35">
        <v>121.2</v>
      </c>
      <c r="CD781" s="35">
        <v>123.6</v>
      </c>
      <c r="CE781" s="35">
        <v>123.6</v>
      </c>
      <c r="CF781" s="35">
        <v>123.6</v>
      </c>
      <c r="CG781" s="35">
        <v>123.6</v>
      </c>
      <c r="CH781" s="35">
        <v>123.6</v>
      </c>
      <c r="CI781" s="35">
        <v>123.6</v>
      </c>
      <c r="CJ781" s="35">
        <v>123.6</v>
      </c>
      <c r="CK781" s="35">
        <v>123.6</v>
      </c>
      <c r="CL781" s="35">
        <v>123.8</v>
      </c>
    </row>
    <row r="782" spans="1:90">
      <c r="A782" s="43" t="s">
        <v>1590</v>
      </c>
      <c r="B782" s="43" t="s">
        <v>1591</v>
      </c>
      <c r="C782" s="34">
        <v>6.3229999999999995E-2</v>
      </c>
      <c r="D782" s="35">
        <v>100.1</v>
      </c>
      <c r="E782" s="35">
        <v>100.1</v>
      </c>
      <c r="F782" s="35">
        <v>100.1</v>
      </c>
      <c r="G782" s="35">
        <v>100.2</v>
      </c>
      <c r="H782" s="35">
        <v>100.4</v>
      </c>
      <c r="I782" s="35">
        <v>100.4</v>
      </c>
      <c r="J782" s="35">
        <v>100.4</v>
      </c>
      <c r="K782" s="35">
        <v>100.4</v>
      </c>
      <c r="L782" s="35">
        <v>100.4</v>
      </c>
      <c r="M782" s="35">
        <v>100.4</v>
      </c>
      <c r="N782" s="35">
        <v>100.5</v>
      </c>
      <c r="O782" s="35">
        <v>100.6</v>
      </c>
      <c r="P782" s="35">
        <v>101</v>
      </c>
      <c r="Q782" s="35">
        <v>101.3</v>
      </c>
      <c r="R782" s="35">
        <v>101.5</v>
      </c>
      <c r="S782" s="35">
        <v>108.4</v>
      </c>
      <c r="T782" s="35">
        <v>108.8</v>
      </c>
      <c r="U782" s="35">
        <v>109.2</v>
      </c>
      <c r="V782" s="35">
        <v>109.3</v>
      </c>
      <c r="W782" s="35">
        <v>109.3</v>
      </c>
      <c r="X782" s="35">
        <v>109.3</v>
      </c>
      <c r="Y782" s="35">
        <v>109.7</v>
      </c>
      <c r="Z782" s="35">
        <v>109.2</v>
      </c>
      <c r="AA782" s="35">
        <v>109.2</v>
      </c>
      <c r="AB782" s="35">
        <v>109.6</v>
      </c>
      <c r="AC782" s="35">
        <v>109.6</v>
      </c>
      <c r="AD782" s="35">
        <v>110.4</v>
      </c>
      <c r="AE782" s="35">
        <v>111</v>
      </c>
      <c r="AF782" s="35">
        <v>111</v>
      </c>
      <c r="AG782" s="35">
        <v>111</v>
      </c>
      <c r="AH782" s="35">
        <v>110.7</v>
      </c>
      <c r="AI782" s="35">
        <v>110.7</v>
      </c>
      <c r="AJ782" s="35">
        <v>110.7</v>
      </c>
      <c r="AK782" s="35">
        <v>110.6</v>
      </c>
      <c r="AL782" s="35">
        <v>110.6</v>
      </c>
      <c r="AM782" s="35">
        <v>110.6</v>
      </c>
      <c r="AN782" s="35">
        <v>118.3</v>
      </c>
      <c r="AO782" s="35">
        <v>119.5</v>
      </c>
      <c r="AP782" s="35">
        <v>119.5</v>
      </c>
      <c r="AQ782" s="35">
        <v>122.9</v>
      </c>
      <c r="AR782" s="35">
        <v>123.5</v>
      </c>
      <c r="AS782" s="35">
        <v>125.2</v>
      </c>
      <c r="AT782" s="35">
        <v>126.5</v>
      </c>
      <c r="AU782" s="35">
        <v>127.3</v>
      </c>
      <c r="AV782" s="35">
        <v>127.4</v>
      </c>
      <c r="AW782" s="35">
        <v>125.3</v>
      </c>
      <c r="AX782" s="35">
        <v>125.4</v>
      </c>
      <c r="AY782" s="35">
        <v>124</v>
      </c>
      <c r="AZ782" s="35">
        <v>123.7</v>
      </c>
      <c r="BA782" s="35">
        <v>125.7</v>
      </c>
      <c r="BB782" s="35">
        <v>126.5</v>
      </c>
      <c r="BC782" s="35">
        <v>126.7</v>
      </c>
      <c r="BD782" s="35">
        <v>125.2</v>
      </c>
      <c r="BE782" s="35">
        <v>125.8</v>
      </c>
      <c r="BF782" s="35">
        <v>124</v>
      </c>
      <c r="BG782" s="35">
        <v>121.1</v>
      </c>
      <c r="BH782" s="35">
        <v>122.5</v>
      </c>
      <c r="BI782" s="35">
        <v>122.9</v>
      </c>
      <c r="BJ782" s="35">
        <v>122.2</v>
      </c>
      <c r="BK782" s="35">
        <v>124.2</v>
      </c>
      <c r="BL782" s="35">
        <v>124.7</v>
      </c>
      <c r="BM782" s="35">
        <v>122.7</v>
      </c>
      <c r="BN782" s="35">
        <v>123</v>
      </c>
      <c r="BO782" s="35">
        <v>137</v>
      </c>
      <c r="BP782" s="35">
        <v>136</v>
      </c>
      <c r="BQ782" s="35">
        <v>138</v>
      </c>
      <c r="BR782" s="35">
        <v>137.5</v>
      </c>
      <c r="BS782" s="35">
        <v>137.69999999999999</v>
      </c>
      <c r="BT782" s="35">
        <v>137.80000000000001</v>
      </c>
      <c r="BU782" s="35">
        <v>137</v>
      </c>
      <c r="BV782" s="35">
        <v>137.6</v>
      </c>
      <c r="BW782" s="35">
        <v>137.69999999999999</v>
      </c>
      <c r="BX782" s="35">
        <v>140</v>
      </c>
      <c r="BY782" s="35">
        <v>148.19999999999999</v>
      </c>
      <c r="BZ782" s="35">
        <v>151.30000000000001</v>
      </c>
      <c r="CA782" s="35">
        <v>150.19999999999999</v>
      </c>
      <c r="CB782" s="35">
        <v>152.30000000000001</v>
      </c>
      <c r="CC782" s="35">
        <v>152.19999999999999</v>
      </c>
      <c r="CD782" s="35">
        <v>145</v>
      </c>
      <c r="CE782" s="35">
        <v>150.30000000000001</v>
      </c>
      <c r="CF782" s="35">
        <v>150.6</v>
      </c>
      <c r="CG782" s="35">
        <v>151.30000000000001</v>
      </c>
      <c r="CH782" s="35">
        <v>152.19999999999999</v>
      </c>
      <c r="CI782" s="35">
        <v>151.5</v>
      </c>
      <c r="CJ782" s="35">
        <v>155.30000000000001</v>
      </c>
      <c r="CK782" s="35">
        <v>155.80000000000001</v>
      </c>
      <c r="CL782" s="35">
        <v>156</v>
      </c>
    </row>
    <row r="783" spans="1:90">
      <c r="A783" s="43" t="s">
        <v>1592</v>
      </c>
      <c r="B783" s="43" t="s">
        <v>1593</v>
      </c>
      <c r="C783" s="34">
        <v>9.2999999999999992E-3</v>
      </c>
      <c r="D783" s="35">
        <v>99.7</v>
      </c>
      <c r="E783" s="35">
        <v>99.7</v>
      </c>
      <c r="F783" s="35">
        <v>99.7</v>
      </c>
      <c r="G783" s="35">
        <v>106.9</v>
      </c>
      <c r="H783" s="35">
        <v>108.3</v>
      </c>
      <c r="I783" s="35">
        <v>108.3</v>
      </c>
      <c r="J783" s="35">
        <v>108.3</v>
      </c>
      <c r="K783" s="35">
        <v>108.3</v>
      </c>
      <c r="L783" s="35">
        <v>108.3</v>
      </c>
      <c r="M783" s="35">
        <v>108.3</v>
      </c>
      <c r="N783" s="35">
        <v>108.3</v>
      </c>
      <c r="O783" s="35">
        <v>108.3</v>
      </c>
      <c r="P783" s="35">
        <v>108.3</v>
      </c>
      <c r="Q783" s="35">
        <v>108.3</v>
      </c>
      <c r="R783" s="35">
        <v>108.3</v>
      </c>
      <c r="S783" s="35">
        <v>134.69999999999999</v>
      </c>
      <c r="T783" s="35">
        <v>134.9</v>
      </c>
      <c r="U783" s="35">
        <v>139</v>
      </c>
      <c r="V783" s="35">
        <v>140.6</v>
      </c>
      <c r="W783" s="35">
        <v>140.6</v>
      </c>
      <c r="X783" s="35">
        <v>140.6</v>
      </c>
      <c r="Y783" s="35">
        <v>140.6</v>
      </c>
      <c r="Z783" s="35">
        <v>140.6</v>
      </c>
      <c r="AA783" s="35">
        <v>140.6</v>
      </c>
      <c r="AB783" s="35">
        <v>140</v>
      </c>
      <c r="AC783" s="35">
        <v>140</v>
      </c>
      <c r="AD783" s="35">
        <v>140</v>
      </c>
      <c r="AE783" s="35">
        <v>154.5</v>
      </c>
      <c r="AF783" s="35">
        <v>154.5</v>
      </c>
      <c r="AG783" s="35">
        <v>154.5</v>
      </c>
      <c r="AH783" s="35">
        <v>154.5</v>
      </c>
      <c r="AI783" s="35">
        <v>154.5</v>
      </c>
      <c r="AJ783" s="35">
        <v>154.5</v>
      </c>
      <c r="AK783" s="35">
        <v>154.5</v>
      </c>
      <c r="AL783" s="35">
        <v>154.5</v>
      </c>
      <c r="AM783" s="35">
        <v>154.5</v>
      </c>
      <c r="AN783" s="35">
        <v>156</v>
      </c>
      <c r="AO783" s="35">
        <v>156</v>
      </c>
      <c r="AP783" s="35">
        <v>155.69999999999999</v>
      </c>
      <c r="AQ783" s="35">
        <v>163.4</v>
      </c>
      <c r="AR783" s="35">
        <v>163.4</v>
      </c>
      <c r="AS783" s="35">
        <v>163.4</v>
      </c>
      <c r="AT783" s="35">
        <v>163.4</v>
      </c>
      <c r="AU783" s="35">
        <v>163.4</v>
      </c>
      <c r="AV783" s="35">
        <v>163.4</v>
      </c>
      <c r="AW783" s="35">
        <v>163.4</v>
      </c>
      <c r="AX783" s="35">
        <v>163.4</v>
      </c>
      <c r="AY783" s="35">
        <v>163.4</v>
      </c>
      <c r="AZ783" s="35">
        <v>159.30000000000001</v>
      </c>
      <c r="BA783" s="35">
        <v>159.6</v>
      </c>
      <c r="BB783" s="35">
        <v>158.6</v>
      </c>
      <c r="BC783" s="35">
        <v>159</v>
      </c>
      <c r="BD783" s="35">
        <v>159</v>
      </c>
      <c r="BE783" s="35">
        <v>159.4</v>
      </c>
      <c r="BF783" s="35">
        <v>158.69999999999999</v>
      </c>
      <c r="BG783" s="35">
        <v>159.5</v>
      </c>
      <c r="BH783" s="35">
        <v>166.4</v>
      </c>
      <c r="BI783" s="35">
        <v>166.5</v>
      </c>
      <c r="BJ783" s="35">
        <v>157.5</v>
      </c>
      <c r="BK783" s="35">
        <v>146.9</v>
      </c>
      <c r="BL783" s="35">
        <v>149.4</v>
      </c>
      <c r="BM783" s="35">
        <v>159.5</v>
      </c>
      <c r="BN783" s="35">
        <v>153.80000000000001</v>
      </c>
      <c r="BO783" s="35">
        <v>143.30000000000001</v>
      </c>
      <c r="BP783" s="35">
        <v>142.6</v>
      </c>
      <c r="BQ783" s="35">
        <v>142.6</v>
      </c>
      <c r="BR783" s="35">
        <v>142.6</v>
      </c>
      <c r="BS783" s="35">
        <v>142.6</v>
      </c>
      <c r="BT783" s="35">
        <v>142.6</v>
      </c>
      <c r="BU783" s="35">
        <v>142.6</v>
      </c>
      <c r="BV783" s="35">
        <v>142.6</v>
      </c>
      <c r="BW783" s="35">
        <v>142.6</v>
      </c>
      <c r="BX783" s="35">
        <v>143.5</v>
      </c>
      <c r="BY783" s="35">
        <v>143.5</v>
      </c>
      <c r="BZ783" s="35">
        <v>145.9</v>
      </c>
      <c r="CA783" s="35">
        <v>145.5</v>
      </c>
      <c r="CB783" s="35">
        <v>145</v>
      </c>
      <c r="CC783" s="35">
        <v>145</v>
      </c>
      <c r="CD783" s="35">
        <v>145</v>
      </c>
      <c r="CE783" s="35">
        <v>145</v>
      </c>
      <c r="CF783" s="35">
        <v>145</v>
      </c>
      <c r="CG783" s="35">
        <v>145</v>
      </c>
      <c r="CH783" s="35">
        <v>145</v>
      </c>
      <c r="CI783" s="35">
        <v>145</v>
      </c>
      <c r="CJ783" s="35">
        <v>145</v>
      </c>
      <c r="CK783" s="35">
        <v>145</v>
      </c>
      <c r="CL783" s="35">
        <v>145</v>
      </c>
    </row>
    <row r="784" spans="1:90">
      <c r="A784" s="43" t="s">
        <v>1594</v>
      </c>
      <c r="B784" s="43" t="s">
        <v>1595</v>
      </c>
      <c r="C784" s="34">
        <v>1.09E-3</v>
      </c>
      <c r="D784" s="35">
        <v>100.8</v>
      </c>
      <c r="E784" s="35">
        <v>100.8</v>
      </c>
      <c r="F784" s="35">
        <v>100.8</v>
      </c>
      <c r="G784" s="35">
        <v>104.6</v>
      </c>
      <c r="H784" s="35">
        <v>104.6</v>
      </c>
      <c r="I784" s="35">
        <v>104.6</v>
      </c>
      <c r="J784" s="35">
        <v>104.6</v>
      </c>
      <c r="K784" s="35">
        <v>104.6</v>
      </c>
      <c r="L784" s="35">
        <v>104.6</v>
      </c>
      <c r="M784" s="35">
        <v>104.6</v>
      </c>
      <c r="N784" s="35">
        <v>104.6</v>
      </c>
      <c r="O784" s="35">
        <v>104.6</v>
      </c>
      <c r="P784" s="35">
        <v>122.4</v>
      </c>
      <c r="Q784" s="35">
        <v>122.4</v>
      </c>
      <c r="R784" s="35">
        <v>122.4</v>
      </c>
      <c r="S784" s="35">
        <v>144.80000000000001</v>
      </c>
      <c r="T784" s="35">
        <v>144.80000000000001</v>
      </c>
      <c r="U784" s="35">
        <v>144.80000000000001</v>
      </c>
      <c r="V784" s="35">
        <v>144.80000000000001</v>
      </c>
      <c r="W784" s="35">
        <v>144.80000000000001</v>
      </c>
      <c r="X784" s="35">
        <v>144.80000000000001</v>
      </c>
      <c r="Y784" s="35">
        <v>144.80000000000001</v>
      </c>
      <c r="Z784" s="35">
        <v>144.80000000000001</v>
      </c>
      <c r="AA784" s="35">
        <v>144.80000000000001</v>
      </c>
      <c r="AB784" s="35">
        <v>149.30000000000001</v>
      </c>
      <c r="AC784" s="35">
        <v>149.30000000000001</v>
      </c>
      <c r="AD784" s="35">
        <v>149.30000000000001</v>
      </c>
      <c r="AE784" s="35">
        <v>205</v>
      </c>
      <c r="AF784" s="35">
        <v>205</v>
      </c>
      <c r="AG784" s="35">
        <v>205</v>
      </c>
      <c r="AH784" s="35">
        <v>205</v>
      </c>
      <c r="AI784" s="35">
        <v>205</v>
      </c>
      <c r="AJ784" s="35">
        <v>205</v>
      </c>
      <c r="AK784" s="35">
        <v>205</v>
      </c>
      <c r="AL784" s="35">
        <v>205</v>
      </c>
      <c r="AM784" s="35">
        <v>205</v>
      </c>
      <c r="AN784" s="35">
        <v>203.8</v>
      </c>
      <c r="AO784" s="35">
        <v>205</v>
      </c>
      <c r="AP784" s="35">
        <v>205</v>
      </c>
      <c r="AQ784" s="35">
        <v>205</v>
      </c>
      <c r="AR784" s="35">
        <v>205</v>
      </c>
      <c r="AS784" s="35">
        <v>205</v>
      </c>
      <c r="AT784" s="35">
        <v>205</v>
      </c>
      <c r="AU784" s="35">
        <v>201.1</v>
      </c>
      <c r="AV784" s="35">
        <v>201.1</v>
      </c>
      <c r="AW784" s="35">
        <v>201.1</v>
      </c>
      <c r="AX784" s="35">
        <v>201.1</v>
      </c>
      <c r="AY784" s="35">
        <v>201.1</v>
      </c>
      <c r="AZ784" s="35">
        <v>195.5</v>
      </c>
      <c r="BA784" s="35">
        <v>195.3</v>
      </c>
      <c r="BB784" s="35">
        <v>194.5</v>
      </c>
      <c r="BC784" s="35">
        <v>194.5</v>
      </c>
      <c r="BD784" s="35">
        <v>194.5</v>
      </c>
      <c r="BE784" s="35">
        <v>194.5</v>
      </c>
      <c r="BF784" s="35">
        <v>195.4</v>
      </c>
      <c r="BG784" s="35">
        <v>195.7</v>
      </c>
      <c r="BH784" s="35">
        <v>203.5</v>
      </c>
      <c r="BI784" s="35">
        <v>203.5</v>
      </c>
      <c r="BJ784" s="35">
        <v>221.4</v>
      </c>
      <c r="BK784" s="35">
        <v>234.6</v>
      </c>
      <c r="BL784" s="35">
        <v>234.6</v>
      </c>
      <c r="BM784" s="35">
        <v>234.6</v>
      </c>
      <c r="BN784" s="35">
        <v>235.1</v>
      </c>
      <c r="BO784" s="35">
        <v>235.6</v>
      </c>
      <c r="BP784" s="35">
        <v>235.6</v>
      </c>
      <c r="BQ784" s="35">
        <v>235.6</v>
      </c>
      <c r="BR784" s="35">
        <v>235.6</v>
      </c>
      <c r="BS784" s="35">
        <v>235.6</v>
      </c>
      <c r="BT784" s="35">
        <v>235.6</v>
      </c>
      <c r="BU784" s="35">
        <v>235.6</v>
      </c>
      <c r="BV784" s="35">
        <v>235.6</v>
      </c>
      <c r="BW784" s="35">
        <v>235.6</v>
      </c>
      <c r="BX784" s="35">
        <v>226.2</v>
      </c>
      <c r="BY784" s="35">
        <v>226.2</v>
      </c>
      <c r="BZ784" s="35">
        <v>228.8</v>
      </c>
      <c r="CA784" s="35">
        <v>229.2</v>
      </c>
      <c r="CB784" s="35">
        <v>226.2</v>
      </c>
      <c r="CC784" s="35">
        <v>226.2</v>
      </c>
      <c r="CD784" s="35">
        <v>227.8</v>
      </c>
      <c r="CE784" s="35">
        <v>227.8</v>
      </c>
      <c r="CF784" s="35">
        <v>227.8</v>
      </c>
      <c r="CG784" s="35">
        <v>227.8</v>
      </c>
      <c r="CH784" s="35">
        <v>227.8</v>
      </c>
      <c r="CI784" s="35">
        <v>230.4</v>
      </c>
      <c r="CJ784" s="35">
        <v>230.4</v>
      </c>
      <c r="CK784" s="35">
        <v>230.4</v>
      </c>
      <c r="CL784" s="35">
        <v>231.7</v>
      </c>
    </row>
    <row r="785" spans="1:90">
      <c r="A785" s="43" t="s">
        <v>1596</v>
      </c>
      <c r="B785" s="43" t="s">
        <v>1597</v>
      </c>
      <c r="C785" s="34">
        <v>8.5800000000000001E-2</v>
      </c>
      <c r="D785" s="35">
        <v>101.5</v>
      </c>
      <c r="E785" s="35">
        <v>100.8</v>
      </c>
      <c r="F785" s="35">
        <v>99.8</v>
      </c>
      <c r="G785" s="35">
        <v>100.8</v>
      </c>
      <c r="H785" s="35">
        <v>101.1</v>
      </c>
      <c r="I785" s="35">
        <v>102.9</v>
      </c>
      <c r="J785" s="35">
        <v>102.5</v>
      </c>
      <c r="K785" s="35">
        <v>102.4</v>
      </c>
      <c r="L785" s="35">
        <v>102.4</v>
      </c>
      <c r="M785" s="35">
        <v>102.6</v>
      </c>
      <c r="N785" s="35">
        <v>101.2</v>
      </c>
      <c r="O785" s="35">
        <v>103.1</v>
      </c>
      <c r="P785" s="35">
        <v>102.7</v>
      </c>
      <c r="Q785" s="35">
        <v>102</v>
      </c>
      <c r="R785" s="35">
        <v>102</v>
      </c>
      <c r="S785" s="35">
        <v>100.7</v>
      </c>
      <c r="T785" s="35">
        <v>102.3</v>
      </c>
      <c r="U785" s="35">
        <v>101.4</v>
      </c>
      <c r="V785" s="35">
        <v>101.7</v>
      </c>
      <c r="W785" s="35">
        <v>102.2</v>
      </c>
      <c r="X785" s="35">
        <v>102.1</v>
      </c>
      <c r="Y785" s="35">
        <v>101.8</v>
      </c>
      <c r="Z785" s="35">
        <v>102.3</v>
      </c>
      <c r="AA785" s="35">
        <v>101.6</v>
      </c>
      <c r="AB785" s="35">
        <v>101.3</v>
      </c>
      <c r="AC785" s="35">
        <v>101.2</v>
      </c>
      <c r="AD785" s="35">
        <v>101.3</v>
      </c>
      <c r="AE785" s="35">
        <v>103.1</v>
      </c>
      <c r="AF785" s="35">
        <v>102.9</v>
      </c>
      <c r="AG785" s="35">
        <v>102.7</v>
      </c>
      <c r="AH785" s="35">
        <v>101.8</v>
      </c>
      <c r="AI785" s="35">
        <v>101.6</v>
      </c>
      <c r="AJ785" s="35">
        <v>101.7</v>
      </c>
      <c r="AK785" s="35">
        <v>100.6</v>
      </c>
      <c r="AL785" s="35">
        <v>100.8</v>
      </c>
      <c r="AM785" s="35">
        <v>101.3</v>
      </c>
      <c r="AN785" s="35">
        <v>102.2</v>
      </c>
      <c r="AO785" s="35">
        <v>102.2</v>
      </c>
      <c r="AP785" s="35">
        <v>104.3</v>
      </c>
      <c r="AQ785" s="35">
        <v>104.3</v>
      </c>
      <c r="AR785" s="35">
        <v>105</v>
      </c>
      <c r="AS785" s="35">
        <v>105</v>
      </c>
      <c r="AT785" s="35">
        <v>105</v>
      </c>
      <c r="AU785" s="35">
        <v>105</v>
      </c>
      <c r="AV785" s="35">
        <v>105</v>
      </c>
      <c r="AW785" s="35">
        <v>105</v>
      </c>
      <c r="AX785" s="35">
        <v>105</v>
      </c>
      <c r="AY785" s="35">
        <v>105.9</v>
      </c>
      <c r="AZ785" s="35">
        <v>109.9</v>
      </c>
      <c r="BA785" s="35">
        <v>109.6</v>
      </c>
      <c r="BB785" s="35">
        <v>108.6</v>
      </c>
      <c r="BC785" s="35">
        <v>108.6</v>
      </c>
      <c r="BD785" s="35">
        <v>108.6</v>
      </c>
      <c r="BE785" s="35">
        <v>108.6</v>
      </c>
      <c r="BF785" s="35">
        <v>108.6</v>
      </c>
      <c r="BG785" s="35">
        <v>108.6</v>
      </c>
      <c r="BH785" s="35">
        <v>108.6</v>
      </c>
      <c r="BI785" s="35">
        <v>108.6</v>
      </c>
      <c r="BJ785" s="35">
        <v>108.6</v>
      </c>
      <c r="BK785" s="35">
        <v>108.6</v>
      </c>
      <c r="BL785" s="35">
        <v>106.8</v>
      </c>
      <c r="BM785" s="35">
        <v>107.3</v>
      </c>
      <c r="BN785" s="35">
        <v>107.5</v>
      </c>
      <c r="BO785" s="35">
        <v>106.7</v>
      </c>
      <c r="BP785" s="35">
        <v>106.2</v>
      </c>
      <c r="BQ785" s="35">
        <v>106.5</v>
      </c>
      <c r="BR785" s="35">
        <v>106.5</v>
      </c>
      <c r="BS785" s="35">
        <v>106.5</v>
      </c>
      <c r="BT785" s="35">
        <v>106.5</v>
      </c>
      <c r="BU785" s="35">
        <v>105.7</v>
      </c>
      <c r="BV785" s="35">
        <v>105.7</v>
      </c>
      <c r="BW785" s="35">
        <v>106.2</v>
      </c>
      <c r="BX785" s="35">
        <v>107.1</v>
      </c>
      <c r="BY785" s="35">
        <v>106.4</v>
      </c>
      <c r="BZ785" s="35">
        <v>103</v>
      </c>
      <c r="CA785" s="35">
        <v>103.6</v>
      </c>
      <c r="CB785" s="35">
        <v>103.5</v>
      </c>
      <c r="CC785" s="35">
        <v>102.9</v>
      </c>
      <c r="CD785" s="35">
        <v>102.6</v>
      </c>
      <c r="CE785" s="35">
        <v>102.5</v>
      </c>
      <c r="CF785" s="35">
        <v>102.8</v>
      </c>
      <c r="CG785" s="35">
        <v>102.8</v>
      </c>
      <c r="CH785" s="35">
        <v>103.1</v>
      </c>
      <c r="CI785" s="35">
        <v>103</v>
      </c>
      <c r="CJ785" s="35">
        <v>103</v>
      </c>
      <c r="CK785" s="35">
        <v>105.5</v>
      </c>
      <c r="CL785" s="35">
        <v>108</v>
      </c>
    </row>
    <row r="786" spans="1:90">
      <c r="A786" s="43" t="s">
        <v>1598</v>
      </c>
      <c r="B786" s="43" t="s">
        <v>1599</v>
      </c>
      <c r="C786" s="34">
        <v>1.1199999999999999E-3</v>
      </c>
      <c r="D786" s="35">
        <v>100.2</v>
      </c>
      <c r="E786" s="35">
        <v>100.2</v>
      </c>
      <c r="F786" s="35">
        <v>100.2</v>
      </c>
      <c r="G786" s="35">
        <v>103.7</v>
      </c>
      <c r="H786" s="35">
        <v>103.7</v>
      </c>
      <c r="I786" s="35">
        <v>103.7</v>
      </c>
      <c r="J786" s="35">
        <v>103.7</v>
      </c>
      <c r="K786" s="35">
        <v>103.7</v>
      </c>
      <c r="L786" s="35">
        <v>106.7</v>
      </c>
      <c r="M786" s="35">
        <v>106.7</v>
      </c>
      <c r="N786" s="35">
        <v>106.7</v>
      </c>
      <c r="O786" s="35">
        <v>104.6</v>
      </c>
      <c r="P786" s="35">
        <v>104.6</v>
      </c>
      <c r="Q786" s="35">
        <v>104.6</v>
      </c>
      <c r="R786" s="35">
        <v>104.6</v>
      </c>
      <c r="S786" s="35">
        <v>111.3</v>
      </c>
      <c r="T786" s="35">
        <v>113.1</v>
      </c>
      <c r="U786" s="35">
        <v>113.1</v>
      </c>
      <c r="V786" s="35">
        <v>113.1</v>
      </c>
      <c r="W786" s="35">
        <v>113.1</v>
      </c>
      <c r="X786" s="35">
        <v>112.5</v>
      </c>
      <c r="Y786" s="35">
        <v>112.5</v>
      </c>
      <c r="Z786" s="35">
        <v>112.5</v>
      </c>
      <c r="AA786" s="35">
        <v>112.5</v>
      </c>
      <c r="AB786" s="35">
        <v>112.6</v>
      </c>
      <c r="AC786" s="35">
        <v>112.6</v>
      </c>
      <c r="AD786" s="35">
        <v>112.6</v>
      </c>
      <c r="AE786" s="35">
        <v>114.8</v>
      </c>
      <c r="AF786" s="35">
        <v>115</v>
      </c>
      <c r="AG786" s="35">
        <v>115</v>
      </c>
      <c r="AH786" s="35">
        <v>115</v>
      </c>
      <c r="AI786" s="35">
        <v>115.1</v>
      </c>
      <c r="AJ786" s="35">
        <v>115.1</v>
      </c>
      <c r="AK786" s="35">
        <v>115.1</v>
      </c>
      <c r="AL786" s="35">
        <v>114.8</v>
      </c>
      <c r="AM786" s="35">
        <v>115</v>
      </c>
      <c r="AN786" s="35">
        <v>117.2</v>
      </c>
      <c r="AO786" s="35">
        <v>117.2</v>
      </c>
      <c r="AP786" s="35">
        <v>116.8</v>
      </c>
      <c r="AQ786" s="35">
        <v>116.8</v>
      </c>
      <c r="AR786" s="35">
        <v>116.8</v>
      </c>
      <c r="AS786" s="35">
        <v>116.8</v>
      </c>
      <c r="AT786" s="35">
        <v>116.8</v>
      </c>
      <c r="AU786" s="35">
        <v>117.2</v>
      </c>
      <c r="AV786" s="35">
        <v>117.2</v>
      </c>
      <c r="AW786" s="35">
        <v>117.2</v>
      </c>
      <c r="AX786" s="35">
        <v>117.2</v>
      </c>
      <c r="AY786" s="35">
        <v>117.2</v>
      </c>
      <c r="AZ786" s="35">
        <v>117.5</v>
      </c>
      <c r="BA786" s="35">
        <v>117.5</v>
      </c>
      <c r="BB786" s="35">
        <v>117</v>
      </c>
      <c r="BC786" s="35">
        <v>117</v>
      </c>
      <c r="BD786" s="35">
        <v>117</v>
      </c>
      <c r="BE786" s="35">
        <v>117</v>
      </c>
      <c r="BF786" s="35">
        <v>113.1</v>
      </c>
      <c r="BG786" s="35">
        <v>115.7</v>
      </c>
      <c r="BH786" s="35">
        <v>113.7</v>
      </c>
      <c r="BI786" s="35">
        <v>113.5</v>
      </c>
      <c r="BJ786" s="35">
        <v>116.1</v>
      </c>
      <c r="BK786" s="35">
        <v>116.4</v>
      </c>
      <c r="BL786" s="35">
        <v>116.4</v>
      </c>
      <c r="BM786" s="35">
        <v>116.4</v>
      </c>
      <c r="BN786" s="35">
        <v>116.4</v>
      </c>
      <c r="BO786" s="35">
        <v>116.4</v>
      </c>
      <c r="BP786" s="35">
        <v>116.4</v>
      </c>
      <c r="BQ786" s="35">
        <v>116.4</v>
      </c>
      <c r="BR786" s="35">
        <v>116.4</v>
      </c>
      <c r="BS786" s="35">
        <v>116.4</v>
      </c>
      <c r="BT786" s="35">
        <v>116.4</v>
      </c>
      <c r="BU786" s="35">
        <v>116.4</v>
      </c>
      <c r="BV786" s="35">
        <v>116.4</v>
      </c>
      <c r="BW786" s="35">
        <v>116.4</v>
      </c>
      <c r="BX786" s="35">
        <v>122.8</v>
      </c>
      <c r="BY786" s="35">
        <v>122.6</v>
      </c>
      <c r="BZ786" s="35">
        <v>117</v>
      </c>
      <c r="CA786" s="35">
        <v>112.1</v>
      </c>
      <c r="CB786" s="35">
        <v>111.6</v>
      </c>
      <c r="CC786" s="35">
        <v>112.1</v>
      </c>
      <c r="CD786" s="35">
        <v>112.1</v>
      </c>
      <c r="CE786" s="35">
        <v>112.1</v>
      </c>
      <c r="CF786" s="35">
        <v>112.1</v>
      </c>
      <c r="CG786" s="35">
        <v>112.1</v>
      </c>
      <c r="CH786" s="35">
        <v>112.8</v>
      </c>
      <c r="CI786" s="35">
        <v>113.1</v>
      </c>
      <c r="CJ786" s="35">
        <v>113</v>
      </c>
      <c r="CK786" s="35">
        <v>113</v>
      </c>
      <c r="CL786" s="35">
        <v>113</v>
      </c>
    </row>
    <row r="787" spans="1:90">
      <c r="A787" s="43" t="s">
        <v>1600</v>
      </c>
      <c r="B787" s="43" t="s">
        <v>1601</v>
      </c>
      <c r="C787" s="34">
        <v>5.9800000000000001E-3</v>
      </c>
      <c r="D787" s="35">
        <v>105.9</v>
      </c>
      <c r="E787" s="35">
        <v>105.9</v>
      </c>
      <c r="F787" s="35">
        <v>105.9</v>
      </c>
      <c r="G787" s="35">
        <v>120.3</v>
      </c>
      <c r="H787" s="35">
        <v>120.3</v>
      </c>
      <c r="I787" s="35">
        <v>120.3</v>
      </c>
      <c r="J787" s="35">
        <v>120.3</v>
      </c>
      <c r="K787" s="35">
        <v>120.3</v>
      </c>
      <c r="L787" s="35">
        <v>120.3</v>
      </c>
      <c r="M787" s="35">
        <v>120.3</v>
      </c>
      <c r="N787" s="35">
        <v>120.3</v>
      </c>
      <c r="O787" s="35">
        <v>120.3</v>
      </c>
      <c r="P787" s="35">
        <v>126.5</v>
      </c>
      <c r="Q787" s="35">
        <v>126.5</v>
      </c>
      <c r="R787" s="35">
        <v>126.5</v>
      </c>
      <c r="S787" s="35">
        <v>143.1</v>
      </c>
      <c r="T787" s="35">
        <v>143.1</v>
      </c>
      <c r="U787" s="35">
        <v>143.1</v>
      </c>
      <c r="V787" s="35">
        <v>143.1</v>
      </c>
      <c r="W787" s="35">
        <v>143.1</v>
      </c>
      <c r="X787" s="35">
        <v>143.1</v>
      </c>
      <c r="Y787" s="35">
        <v>143.1</v>
      </c>
      <c r="Z787" s="35">
        <v>143.1</v>
      </c>
      <c r="AA787" s="35">
        <v>143.1</v>
      </c>
      <c r="AB787" s="35">
        <v>147.9</v>
      </c>
      <c r="AC787" s="35">
        <v>147.9</v>
      </c>
      <c r="AD787" s="35">
        <v>147.9</v>
      </c>
      <c r="AE787" s="35">
        <v>153.19999999999999</v>
      </c>
      <c r="AF787" s="35">
        <v>153.19999999999999</v>
      </c>
      <c r="AG787" s="35">
        <v>153.19999999999999</v>
      </c>
      <c r="AH787" s="35">
        <v>153.19999999999999</v>
      </c>
      <c r="AI787" s="35">
        <v>153.19999999999999</v>
      </c>
      <c r="AJ787" s="35">
        <v>153.19999999999999</v>
      </c>
      <c r="AK787" s="35">
        <v>153.19999999999999</v>
      </c>
      <c r="AL787" s="35">
        <v>153.19999999999999</v>
      </c>
      <c r="AM787" s="35">
        <v>153.19999999999999</v>
      </c>
      <c r="AN787" s="35">
        <v>131.4</v>
      </c>
      <c r="AO787" s="35">
        <v>131.4</v>
      </c>
      <c r="AP787" s="35">
        <v>131.4</v>
      </c>
      <c r="AQ787" s="35">
        <v>123.1</v>
      </c>
      <c r="AR787" s="35">
        <v>123.1</v>
      </c>
      <c r="AS787" s="35">
        <v>123.1</v>
      </c>
      <c r="AT787" s="35">
        <v>123.1</v>
      </c>
      <c r="AU787" s="35">
        <v>123.1</v>
      </c>
      <c r="AV787" s="35">
        <v>123.1</v>
      </c>
      <c r="AW787" s="35">
        <v>123.1</v>
      </c>
      <c r="AX787" s="35">
        <v>123.1</v>
      </c>
      <c r="AY787" s="35">
        <v>123.1</v>
      </c>
      <c r="AZ787" s="35">
        <v>123.1</v>
      </c>
      <c r="BA787" s="35">
        <v>123.3</v>
      </c>
      <c r="BB787" s="35">
        <v>124.1</v>
      </c>
      <c r="BC787" s="35">
        <v>122.9</v>
      </c>
      <c r="BD787" s="35">
        <v>122.9</v>
      </c>
      <c r="BE787" s="35">
        <v>122.9</v>
      </c>
      <c r="BF787" s="35">
        <v>122.9</v>
      </c>
      <c r="BG787" s="35">
        <v>122.9</v>
      </c>
      <c r="BH787" s="35">
        <v>122.9</v>
      </c>
      <c r="BI787" s="35">
        <v>122.9</v>
      </c>
      <c r="BJ787" s="35">
        <v>122.8</v>
      </c>
      <c r="BK787" s="35">
        <v>122.8</v>
      </c>
      <c r="BL787" s="35">
        <v>134.19999999999999</v>
      </c>
      <c r="BM787" s="35">
        <v>136.4</v>
      </c>
      <c r="BN787" s="35">
        <v>135.4</v>
      </c>
      <c r="BO787" s="35">
        <v>132.6</v>
      </c>
      <c r="BP787" s="35">
        <v>132.6</v>
      </c>
      <c r="BQ787" s="35">
        <v>132.6</v>
      </c>
      <c r="BR787" s="35">
        <v>132.6</v>
      </c>
      <c r="BS787" s="35">
        <v>132.6</v>
      </c>
      <c r="BT787" s="35">
        <v>132.6</v>
      </c>
      <c r="BU787" s="35">
        <v>132.6</v>
      </c>
      <c r="BV787" s="35">
        <v>132.6</v>
      </c>
      <c r="BW787" s="35">
        <v>132.6</v>
      </c>
      <c r="BX787" s="35">
        <v>136</v>
      </c>
      <c r="BY787" s="35">
        <v>136</v>
      </c>
      <c r="BZ787" s="35">
        <v>133.30000000000001</v>
      </c>
      <c r="CA787" s="35">
        <v>129.5</v>
      </c>
      <c r="CB787" s="35">
        <v>140.19999999999999</v>
      </c>
      <c r="CC787" s="35">
        <v>140.19999999999999</v>
      </c>
      <c r="CD787" s="35">
        <v>140.19999999999999</v>
      </c>
      <c r="CE787" s="35">
        <v>140.19999999999999</v>
      </c>
      <c r="CF787" s="35">
        <v>140.19999999999999</v>
      </c>
      <c r="CG787" s="35">
        <v>140.19999999999999</v>
      </c>
      <c r="CH787" s="35">
        <v>140.19999999999999</v>
      </c>
      <c r="CI787" s="35">
        <v>133</v>
      </c>
      <c r="CJ787" s="35">
        <v>131.19999999999999</v>
      </c>
      <c r="CK787" s="35">
        <v>131.19999999999999</v>
      </c>
      <c r="CL787" s="35">
        <v>131.19999999999999</v>
      </c>
    </row>
    <row r="788" spans="1:90">
      <c r="A788" s="43" t="s">
        <v>1602</v>
      </c>
      <c r="B788" s="43" t="s">
        <v>1603</v>
      </c>
      <c r="C788" s="34">
        <v>3.9010000000000003E-2</v>
      </c>
      <c r="D788" s="35">
        <v>100</v>
      </c>
      <c r="E788" s="35">
        <v>100</v>
      </c>
      <c r="F788" s="35">
        <v>100</v>
      </c>
      <c r="G788" s="35">
        <v>100</v>
      </c>
      <c r="H788" s="35">
        <v>100</v>
      </c>
      <c r="I788" s="35">
        <v>100</v>
      </c>
      <c r="J788" s="35">
        <v>100</v>
      </c>
      <c r="K788" s="35">
        <v>100</v>
      </c>
      <c r="L788" s="35">
        <v>100</v>
      </c>
      <c r="M788" s="35">
        <v>100</v>
      </c>
      <c r="N788" s="35">
        <v>100</v>
      </c>
      <c r="O788" s="35">
        <v>100</v>
      </c>
      <c r="P788" s="35">
        <v>100</v>
      </c>
      <c r="Q788" s="35">
        <v>100</v>
      </c>
      <c r="R788" s="35">
        <v>100</v>
      </c>
      <c r="S788" s="35">
        <v>103.3</v>
      </c>
      <c r="T788" s="35">
        <v>103.3</v>
      </c>
      <c r="U788" s="35">
        <v>103.3</v>
      </c>
      <c r="V788" s="35">
        <v>103.3</v>
      </c>
      <c r="W788" s="35">
        <v>103.3</v>
      </c>
      <c r="X788" s="35">
        <v>103.3</v>
      </c>
      <c r="Y788" s="35">
        <v>103.3</v>
      </c>
      <c r="Z788" s="35">
        <v>103.3</v>
      </c>
      <c r="AA788" s="35">
        <v>103.3</v>
      </c>
      <c r="AB788" s="35">
        <v>103.3</v>
      </c>
      <c r="AC788" s="35">
        <v>103.3</v>
      </c>
      <c r="AD788" s="35">
        <v>103.3</v>
      </c>
      <c r="AE788" s="35">
        <v>107.4</v>
      </c>
      <c r="AF788" s="35">
        <v>107.4</v>
      </c>
      <c r="AG788" s="35">
        <v>107.4</v>
      </c>
      <c r="AH788" s="35">
        <v>107.4</v>
      </c>
      <c r="AI788" s="35">
        <v>107.4</v>
      </c>
      <c r="AJ788" s="35">
        <v>107.4</v>
      </c>
      <c r="AK788" s="35">
        <v>107.4</v>
      </c>
      <c r="AL788" s="35">
        <v>107.4</v>
      </c>
      <c r="AM788" s="35">
        <v>107.4</v>
      </c>
      <c r="AN788" s="35">
        <v>107.4</v>
      </c>
      <c r="AO788" s="35">
        <v>107.4</v>
      </c>
      <c r="AP788" s="35">
        <v>107.4</v>
      </c>
      <c r="AQ788" s="35">
        <v>108.6</v>
      </c>
      <c r="AR788" s="35">
        <v>109.6</v>
      </c>
      <c r="AS788" s="35">
        <v>111.4</v>
      </c>
      <c r="AT788" s="35">
        <v>112.4</v>
      </c>
      <c r="AU788" s="35">
        <v>113.9</v>
      </c>
      <c r="AV788" s="35">
        <v>112.7</v>
      </c>
      <c r="AW788" s="35">
        <v>112.9</v>
      </c>
      <c r="AX788" s="35">
        <v>122.5</v>
      </c>
      <c r="AY788" s="35">
        <v>114.5</v>
      </c>
      <c r="AZ788" s="35">
        <v>101.3</v>
      </c>
      <c r="BA788" s="35">
        <v>102</v>
      </c>
      <c r="BB788" s="35">
        <v>97.9</v>
      </c>
      <c r="BC788" s="35">
        <v>97.9</v>
      </c>
      <c r="BD788" s="35">
        <v>98.1</v>
      </c>
      <c r="BE788" s="35">
        <v>98.1</v>
      </c>
      <c r="BF788" s="35">
        <v>98.1</v>
      </c>
      <c r="BG788" s="35">
        <v>98.1</v>
      </c>
      <c r="BH788" s="35">
        <v>98.1</v>
      </c>
      <c r="BI788" s="35">
        <v>98.1</v>
      </c>
      <c r="BJ788" s="35">
        <v>98.1</v>
      </c>
      <c r="BK788" s="35">
        <v>98.1</v>
      </c>
      <c r="BL788" s="35">
        <v>98.1</v>
      </c>
      <c r="BM788" s="35">
        <v>98.5</v>
      </c>
      <c r="BN788" s="35">
        <v>98.9</v>
      </c>
      <c r="BO788" s="35">
        <v>98.9</v>
      </c>
      <c r="BP788" s="35">
        <v>98.9</v>
      </c>
      <c r="BQ788" s="35">
        <v>98.9</v>
      </c>
      <c r="BR788" s="35">
        <v>98.9</v>
      </c>
      <c r="BS788" s="35">
        <v>98.9</v>
      </c>
      <c r="BT788" s="35">
        <v>98.6</v>
      </c>
      <c r="BU788" s="35">
        <v>97.7</v>
      </c>
      <c r="BV788" s="35">
        <v>97.7</v>
      </c>
      <c r="BW788" s="35">
        <v>100.1</v>
      </c>
      <c r="BX788" s="35">
        <v>101.7</v>
      </c>
      <c r="BY788" s="35">
        <v>105</v>
      </c>
      <c r="BZ788" s="35">
        <v>107.4</v>
      </c>
      <c r="CA788" s="35">
        <v>107.4</v>
      </c>
      <c r="CB788" s="35">
        <v>107.4</v>
      </c>
      <c r="CC788" s="35">
        <v>107.4</v>
      </c>
      <c r="CD788" s="35">
        <v>107.4</v>
      </c>
      <c r="CE788" s="35">
        <v>107.4</v>
      </c>
      <c r="CF788" s="35">
        <v>111.5</v>
      </c>
      <c r="CG788" s="35">
        <v>111.5</v>
      </c>
      <c r="CH788" s="35">
        <v>111.5</v>
      </c>
      <c r="CI788" s="35">
        <v>111.4</v>
      </c>
      <c r="CJ788" s="35">
        <v>111.4</v>
      </c>
      <c r="CK788" s="35">
        <v>111.4</v>
      </c>
      <c r="CL788" s="35">
        <v>111.6</v>
      </c>
    </row>
    <row r="789" spans="1:90">
      <c r="A789" s="43" t="s">
        <v>1604</v>
      </c>
      <c r="B789" s="43" t="s">
        <v>1605</v>
      </c>
      <c r="C789" s="34">
        <v>7.9000000000000008E-3</v>
      </c>
      <c r="D789" s="35">
        <v>99.7</v>
      </c>
      <c r="E789" s="35">
        <v>99.7</v>
      </c>
      <c r="F789" s="35">
        <v>104.2</v>
      </c>
      <c r="G789" s="35">
        <v>105.8</v>
      </c>
      <c r="H789" s="35">
        <v>100</v>
      </c>
      <c r="I789" s="35">
        <v>94.3</v>
      </c>
      <c r="J789" s="35">
        <v>94.3</v>
      </c>
      <c r="K789" s="35">
        <v>94.3</v>
      </c>
      <c r="L789" s="35">
        <v>94.3</v>
      </c>
      <c r="M789" s="35">
        <v>94.3</v>
      </c>
      <c r="N789" s="35">
        <v>94.3</v>
      </c>
      <c r="O789" s="35">
        <v>94.3</v>
      </c>
      <c r="P789" s="35">
        <v>94.3</v>
      </c>
      <c r="Q789" s="35">
        <v>94.3</v>
      </c>
      <c r="R789" s="35">
        <v>94.3</v>
      </c>
      <c r="S789" s="35">
        <v>96.3</v>
      </c>
      <c r="T789" s="35">
        <v>96.3</v>
      </c>
      <c r="U789" s="35">
        <v>96.4</v>
      </c>
      <c r="V789" s="35">
        <v>96.6</v>
      </c>
      <c r="W789" s="35">
        <v>96.6</v>
      </c>
      <c r="X789" s="35">
        <v>95.8</v>
      </c>
      <c r="Y789" s="35">
        <v>94.6</v>
      </c>
      <c r="Z789" s="35">
        <v>95.2</v>
      </c>
      <c r="AA789" s="35">
        <v>95.8</v>
      </c>
      <c r="AB789" s="35">
        <v>95.8</v>
      </c>
      <c r="AC789" s="35">
        <v>95.8</v>
      </c>
      <c r="AD789" s="35">
        <v>95.8</v>
      </c>
      <c r="AE789" s="35">
        <v>103.3</v>
      </c>
      <c r="AF789" s="35">
        <v>106.7</v>
      </c>
      <c r="AG789" s="35">
        <v>106.7</v>
      </c>
      <c r="AH789" s="35">
        <v>105.6</v>
      </c>
      <c r="AI789" s="35">
        <v>105.6</v>
      </c>
      <c r="AJ789" s="35">
        <v>105.6</v>
      </c>
      <c r="AK789" s="35">
        <v>105.6</v>
      </c>
      <c r="AL789" s="35">
        <v>110.9</v>
      </c>
      <c r="AM789" s="35">
        <v>110.9</v>
      </c>
      <c r="AN789" s="35">
        <v>110.9</v>
      </c>
      <c r="AO789" s="35">
        <v>107.8</v>
      </c>
      <c r="AP789" s="35">
        <v>106.2</v>
      </c>
      <c r="AQ789" s="35">
        <v>111</v>
      </c>
      <c r="AR789" s="35">
        <v>112.7</v>
      </c>
      <c r="AS789" s="35">
        <v>112.7</v>
      </c>
      <c r="AT789" s="35">
        <v>112.7</v>
      </c>
      <c r="AU789" s="35">
        <v>112.7</v>
      </c>
      <c r="AV789" s="35">
        <v>112.7</v>
      </c>
      <c r="AW789" s="35">
        <v>112.7</v>
      </c>
      <c r="AX789" s="35">
        <v>112.7</v>
      </c>
      <c r="AY789" s="35">
        <v>112.7</v>
      </c>
      <c r="AZ789" s="35">
        <v>112.7</v>
      </c>
      <c r="BA789" s="35">
        <v>112.7</v>
      </c>
      <c r="BB789" s="35">
        <v>112.7</v>
      </c>
      <c r="BC789" s="35">
        <v>134.4</v>
      </c>
      <c r="BD789" s="35">
        <v>134.4</v>
      </c>
      <c r="BE789" s="35">
        <v>134.4</v>
      </c>
      <c r="BF789" s="35">
        <v>134.4</v>
      </c>
      <c r="BG789" s="35">
        <v>134.4</v>
      </c>
      <c r="BH789" s="35">
        <v>134.4</v>
      </c>
      <c r="BI789" s="35">
        <v>134.4</v>
      </c>
      <c r="BJ789" s="35">
        <v>134.4</v>
      </c>
      <c r="BK789" s="35">
        <v>134.4</v>
      </c>
      <c r="BL789" s="35">
        <v>134.4</v>
      </c>
      <c r="BM789" s="35">
        <v>134.4</v>
      </c>
      <c r="BN789" s="35">
        <v>134.4</v>
      </c>
      <c r="BO789" s="35">
        <v>134.80000000000001</v>
      </c>
      <c r="BP789" s="35">
        <v>134.80000000000001</v>
      </c>
      <c r="BQ789" s="35">
        <v>134.80000000000001</v>
      </c>
      <c r="BR789" s="35">
        <v>134.80000000000001</v>
      </c>
      <c r="BS789" s="35">
        <v>134.80000000000001</v>
      </c>
      <c r="BT789" s="35">
        <v>134.80000000000001</v>
      </c>
      <c r="BU789" s="35">
        <v>134.80000000000001</v>
      </c>
      <c r="BV789" s="35">
        <v>134.80000000000001</v>
      </c>
      <c r="BW789" s="35">
        <v>134.80000000000001</v>
      </c>
      <c r="BX789" s="35">
        <v>134.80000000000001</v>
      </c>
      <c r="BY789" s="35">
        <v>134.80000000000001</v>
      </c>
      <c r="BZ789" s="35">
        <v>134.80000000000001</v>
      </c>
      <c r="CA789" s="35">
        <v>143</v>
      </c>
      <c r="CB789" s="35">
        <v>143</v>
      </c>
      <c r="CC789" s="35">
        <v>143</v>
      </c>
      <c r="CD789" s="35">
        <v>143</v>
      </c>
      <c r="CE789" s="35">
        <v>143</v>
      </c>
      <c r="CF789" s="35">
        <v>143</v>
      </c>
      <c r="CG789" s="35">
        <v>143</v>
      </c>
      <c r="CH789" s="35">
        <v>143</v>
      </c>
      <c r="CI789" s="35">
        <v>143</v>
      </c>
      <c r="CJ789" s="35">
        <v>143</v>
      </c>
      <c r="CK789" s="35">
        <v>143</v>
      </c>
      <c r="CL789" s="35">
        <v>143.19999999999999</v>
      </c>
    </row>
    <row r="790" spans="1:90">
      <c r="A790" s="43" t="s">
        <v>1606</v>
      </c>
      <c r="B790" s="43" t="s">
        <v>1607</v>
      </c>
      <c r="C790" s="34">
        <v>2.1360000000000001E-2</v>
      </c>
      <c r="D790" s="35">
        <v>101.3</v>
      </c>
      <c r="E790" s="35">
        <v>102.6</v>
      </c>
      <c r="F790" s="35">
        <v>102.7</v>
      </c>
      <c r="G790" s="35">
        <v>103.7</v>
      </c>
      <c r="H790" s="35">
        <v>102.9</v>
      </c>
      <c r="I790" s="35">
        <v>103.3</v>
      </c>
      <c r="J790" s="35">
        <v>103.4</v>
      </c>
      <c r="K790" s="35">
        <v>103.4</v>
      </c>
      <c r="L790" s="35">
        <v>103.3</v>
      </c>
      <c r="M790" s="35">
        <v>128.5</v>
      </c>
      <c r="N790" s="35">
        <v>128.30000000000001</v>
      </c>
      <c r="O790" s="35">
        <v>129.19999999999999</v>
      </c>
      <c r="P790" s="35">
        <v>128.9</v>
      </c>
      <c r="Q790" s="35">
        <v>136.6</v>
      </c>
      <c r="R790" s="35">
        <v>142.19999999999999</v>
      </c>
      <c r="S790" s="35">
        <v>116.3</v>
      </c>
      <c r="T790" s="35">
        <v>136.80000000000001</v>
      </c>
      <c r="U790" s="35">
        <v>130.69999999999999</v>
      </c>
      <c r="V790" s="35">
        <v>116.1</v>
      </c>
      <c r="W790" s="35">
        <v>115.8</v>
      </c>
      <c r="X790" s="35">
        <v>115.5</v>
      </c>
      <c r="Y790" s="35">
        <v>119.6</v>
      </c>
      <c r="Z790" s="35">
        <v>119.9</v>
      </c>
      <c r="AA790" s="35">
        <v>121.8</v>
      </c>
      <c r="AB790" s="35">
        <v>117.8</v>
      </c>
      <c r="AC790" s="35">
        <v>122.4</v>
      </c>
      <c r="AD790" s="35">
        <v>119.9</v>
      </c>
      <c r="AE790" s="35">
        <v>111.9</v>
      </c>
      <c r="AF790" s="35">
        <v>116.3</v>
      </c>
      <c r="AG790" s="35">
        <v>114.8</v>
      </c>
      <c r="AH790" s="35">
        <v>110.7</v>
      </c>
      <c r="AI790" s="35">
        <v>111.9</v>
      </c>
      <c r="AJ790" s="35">
        <v>111.9</v>
      </c>
      <c r="AK790" s="35">
        <v>114.5</v>
      </c>
      <c r="AL790" s="35">
        <v>111.9</v>
      </c>
      <c r="AM790" s="35">
        <v>128.4</v>
      </c>
      <c r="AN790" s="35">
        <v>125.8</v>
      </c>
      <c r="AO790" s="35">
        <v>125.8</v>
      </c>
      <c r="AP790" s="35">
        <v>124.5</v>
      </c>
      <c r="AQ790" s="35">
        <v>125.5</v>
      </c>
      <c r="AR790" s="35">
        <v>125.5</v>
      </c>
      <c r="AS790" s="35">
        <v>125.5</v>
      </c>
      <c r="AT790" s="35">
        <v>125.5</v>
      </c>
      <c r="AU790" s="35">
        <v>125.5</v>
      </c>
      <c r="AV790" s="35">
        <v>125.5</v>
      </c>
      <c r="AW790" s="35">
        <v>125.5</v>
      </c>
      <c r="AX790" s="35">
        <v>125.5</v>
      </c>
      <c r="AY790" s="35">
        <v>124.9</v>
      </c>
      <c r="AZ790" s="35">
        <v>125.5</v>
      </c>
      <c r="BA790" s="35">
        <v>125.2</v>
      </c>
      <c r="BB790" s="35">
        <v>124.2</v>
      </c>
      <c r="BC790" s="35">
        <v>123.1</v>
      </c>
      <c r="BD790" s="35">
        <v>123.1</v>
      </c>
      <c r="BE790" s="35">
        <v>123.1</v>
      </c>
      <c r="BF790" s="35">
        <v>123.2</v>
      </c>
      <c r="BG790" s="35">
        <v>123.2</v>
      </c>
      <c r="BH790" s="35">
        <v>123.2</v>
      </c>
      <c r="BI790" s="35">
        <v>123.6</v>
      </c>
      <c r="BJ790" s="35">
        <v>123.6</v>
      </c>
      <c r="BK790" s="35">
        <v>123.6</v>
      </c>
      <c r="BL790" s="35">
        <v>123.6</v>
      </c>
      <c r="BM790" s="35">
        <v>123.6</v>
      </c>
      <c r="BN790" s="35">
        <v>123.8</v>
      </c>
      <c r="BO790" s="35">
        <v>124</v>
      </c>
      <c r="BP790" s="35">
        <v>124</v>
      </c>
      <c r="BQ790" s="35">
        <v>124.5</v>
      </c>
      <c r="BR790" s="35">
        <v>124.7</v>
      </c>
      <c r="BS790" s="35">
        <v>124.3</v>
      </c>
      <c r="BT790" s="35">
        <v>124.2</v>
      </c>
      <c r="BU790" s="35">
        <v>124.4</v>
      </c>
      <c r="BV790" s="35">
        <v>124.8</v>
      </c>
      <c r="BW790" s="35">
        <v>124.8</v>
      </c>
      <c r="BX790" s="35">
        <v>124.1</v>
      </c>
      <c r="BY790" s="35">
        <v>123.1</v>
      </c>
      <c r="BZ790" s="35">
        <v>103.6</v>
      </c>
      <c r="CA790" s="35">
        <v>103.6</v>
      </c>
      <c r="CB790" s="35">
        <v>105.9</v>
      </c>
      <c r="CC790" s="35">
        <v>113.2</v>
      </c>
      <c r="CD790" s="35">
        <v>113.2</v>
      </c>
      <c r="CE790" s="35">
        <v>113.1</v>
      </c>
      <c r="CF790" s="35">
        <v>113.1</v>
      </c>
      <c r="CG790" s="35">
        <v>113.1</v>
      </c>
      <c r="CH790" s="35">
        <v>113.2</v>
      </c>
      <c r="CI790" s="35">
        <v>113.2</v>
      </c>
      <c r="CJ790" s="35">
        <v>113.2</v>
      </c>
      <c r="CK790" s="35">
        <v>113.1</v>
      </c>
      <c r="CL790" s="35">
        <v>113.9</v>
      </c>
    </row>
    <row r="791" spans="1:90">
      <c r="A791" s="43" t="s">
        <v>1608</v>
      </c>
      <c r="B791" s="43" t="s">
        <v>1609</v>
      </c>
      <c r="C791" s="34">
        <v>5.3800000000000002E-3</v>
      </c>
      <c r="D791" s="35">
        <v>100.2</v>
      </c>
      <c r="E791" s="35">
        <v>100.2</v>
      </c>
      <c r="F791" s="35">
        <v>100.2</v>
      </c>
      <c r="G791" s="35">
        <v>98</v>
      </c>
      <c r="H791" s="35">
        <v>98</v>
      </c>
      <c r="I791" s="35">
        <v>98</v>
      </c>
      <c r="J791" s="35">
        <v>98</v>
      </c>
      <c r="K791" s="35">
        <v>98</v>
      </c>
      <c r="L791" s="35">
        <v>98</v>
      </c>
      <c r="M791" s="35">
        <v>98</v>
      </c>
      <c r="N791" s="35">
        <v>98</v>
      </c>
      <c r="O791" s="35">
        <v>98</v>
      </c>
      <c r="P791" s="35">
        <v>98</v>
      </c>
      <c r="Q791" s="35">
        <v>98</v>
      </c>
      <c r="R791" s="35">
        <v>97.5</v>
      </c>
      <c r="S791" s="35">
        <v>98.4</v>
      </c>
      <c r="T791" s="35">
        <v>98.4</v>
      </c>
      <c r="U791" s="35">
        <v>98.8</v>
      </c>
      <c r="V791" s="35">
        <v>100.2</v>
      </c>
      <c r="W791" s="35">
        <v>100.2</v>
      </c>
      <c r="X791" s="35">
        <v>100.2</v>
      </c>
      <c r="Y791" s="35">
        <v>100.2</v>
      </c>
      <c r="Z791" s="35">
        <v>100.2</v>
      </c>
      <c r="AA791" s="35">
        <v>100.2</v>
      </c>
      <c r="AB791" s="35">
        <v>100.1</v>
      </c>
      <c r="AC791" s="35">
        <v>100.1</v>
      </c>
      <c r="AD791" s="35">
        <v>100.1</v>
      </c>
      <c r="AE791" s="35">
        <v>100.2</v>
      </c>
      <c r="AF791" s="35">
        <v>100.2</v>
      </c>
      <c r="AG791" s="35">
        <v>100.2</v>
      </c>
      <c r="AH791" s="35">
        <v>100.2</v>
      </c>
      <c r="AI791" s="35">
        <v>100.2</v>
      </c>
      <c r="AJ791" s="35">
        <v>100.2</v>
      </c>
      <c r="AK791" s="35">
        <v>100.2</v>
      </c>
      <c r="AL791" s="35">
        <v>100.2</v>
      </c>
      <c r="AM791" s="35">
        <v>100.2</v>
      </c>
      <c r="AN791" s="35">
        <v>99.9</v>
      </c>
      <c r="AO791" s="35">
        <v>99.9</v>
      </c>
      <c r="AP791" s="35">
        <v>100.4</v>
      </c>
      <c r="AQ791" s="35">
        <v>98</v>
      </c>
      <c r="AR791" s="35">
        <v>100.4</v>
      </c>
      <c r="AS791" s="35">
        <v>102.1</v>
      </c>
      <c r="AT791" s="35">
        <v>100.5</v>
      </c>
      <c r="AU791" s="35">
        <v>100.5</v>
      </c>
      <c r="AV791" s="35">
        <v>100.5</v>
      </c>
      <c r="AW791" s="35">
        <v>100.5</v>
      </c>
      <c r="AX791" s="35">
        <v>100.5</v>
      </c>
      <c r="AY791" s="35">
        <v>100.9</v>
      </c>
      <c r="AZ791" s="35">
        <v>102.9</v>
      </c>
      <c r="BA791" s="35">
        <v>102.9</v>
      </c>
      <c r="BB791" s="35">
        <v>102.2</v>
      </c>
      <c r="BC791" s="35">
        <v>102.2</v>
      </c>
      <c r="BD791" s="35">
        <v>102.2</v>
      </c>
      <c r="BE791" s="35">
        <v>102.2</v>
      </c>
      <c r="BF791" s="35">
        <v>102.2</v>
      </c>
      <c r="BG791" s="35">
        <v>102.2</v>
      </c>
      <c r="BH791" s="35">
        <v>102.2</v>
      </c>
      <c r="BI791" s="35">
        <v>102.7</v>
      </c>
      <c r="BJ791" s="35">
        <v>102.7</v>
      </c>
      <c r="BK791" s="35">
        <v>102.7</v>
      </c>
      <c r="BL791" s="35">
        <v>102.2</v>
      </c>
      <c r="BM791" s="35">
        <v>102.2</v>
      </c>
      <c r="BN791" s="35">
        <v>102.2</v>
      </c>
      <c r="BO791" s="35">
        <v>103.4</v>
      </c>
      <c r="BP791" s="35">
        <v>103.4</v>
      </c>
      <c r="BQ791" s="35">
        <v>103.4</v>
      </c>
      <c r="BR791" s="35">
        <v>103.4</v>
      </c>
      <c r="BS791" s="35">
        <v>104</v>
      </c>
      <c r="BT791" s="35">
        <v>104.2</v>
      </c>
      <c r="BU791" s="35">
        <v>104.2</v>
      </c>
      <c r="BV791" s="35">
        <v>104.2</v>
      </c>
      <c r="BW791" s="35">
        <v>104.2</v>
      </c>
      <c r="BX791" s="35">
        <v>104.2</v>
      </c>
      <c r="BY791" s="35">
        <v>104.7</v>
      </c>
      <c r="BZ791" s="35">
        <v>104.8</v>
      </c>
      <c r="CA791" s="35">
        <v>104.8</v>
      </c>
      <c r="CB791" s="35">
        <v>104.8</v>
      </c>
      <c r="CC791" s="35">
        <v>106.9</v>
      </c>
      <c r="CD791" s="35">
        <v>108.7</v>
      </c>
      <c r="CE791" s="35">
        <v>108.8</v>
      </c>
      <c r="CF791" s="35">
        <v>108.7</v>
      </c>
      <c r="CG791" s="35">
        <v>108.7</v>
      </c>
      <c r="CH791" s="35">
        <v>108.8</v>
      </c>
      <c r="CI791" s="35">
        <v>108.8</v>
      </c>
      <c r="CJ791" s="35">
        <v>108.7</v>
      </c>
      <c r="CK791" s="35">
        <v>108.6</v>
      </c>
      <c r="CL791" s="35">
        <v>108.8</v>
      </c>
    </row>
    <row r="792" spans="1:90">
      <c r="A792" s="43" t="s">
        <v>1610</v>
      </c>
      <c r="B792" s="43" t="s">
        <v>1611</v>
      </c>
      <c r="C792" s="34">
        <v>0.17788000000000001</v>
      </c>
      <c r="D792" s="35">
        <v>102</v>
      </c>
      <c r="E792" s="35">
        <v>102.5</v>
      </c>
      <c r="F792" s="35">
        <v>103.1</v>
      </c>
      <c r="G792" s="35">
        <v>107</v>
      </c>
      <c r="H792" s="35">
        <v>107</v>
      </c>
      <c r="I792" s="35">
        <v>108.6</v>
      </c>
      <c r="J792" s="35">
        <v>108.9</v>
      </c>
      <c r="K792" s="35">
        <v>108.9</v>
      </c>
      <c r="L792" s="35">
        <v>108.8</v>
      </c>
      <c r="M792" s="35">
        <v>108.8</v>
      </c>
      <c r="N792" s="35">
        <v>108.8</v>
      </c>
      <c r="O792" s="35">
        <v>108.6</v>
      </c>
      <c r="P792" s="35">
        <v>110.8</v>
      </c>
      <c r="Q792" s="35">
        <v>111.4</v>
      </c>
      <c r="R792" s="35">
        <v>111.9</v>
      </c>
      <c r="S792" s="35">
        <v>111.9</v>
      </c>
      <c r="T792" s="35">
        <v>113.1</v>
      </c>
      <c r="U792" s="35">
        <v>113.5</v>
      </c>
      <c r="V792" s="35">
        <v>113.6</v>
      </c>
      <c r="W792" s="35">
        <v>113.9</v>
      </c>
      <c r="X792" s="35">
        <v>114.1</v>
      </c>
      <c r="Y792" s="35">
        <v>114.2</v>
      </c>
      <c r="Z792" s="35">
        <v>114.6</v>
      </c>
      <c r="AA792" s="35">
        <v>114.3</v>
      </c>
      <c r="AB792" s="35">
        <v>114.7</v>
      </c>
      <c r="AC792" s="35">
        <v>114.7</v>
      </c>
      <c r="AD792" s="35">
        <v>114.5</v>
      </c>
      <c r="AE792" s="35">
        <v>117.8</v>
      </c>
      <c r="AF792" s="35">
        <v>117.2</v>
      </c>
      <c r="AG792" s="35">
        <v>117.4</v>
      </c>
      <c r="AH792" s="35">
        <v>117.8</v>
      </c>
      <c r="AI792" s="35">
        <v>117.5</v>
      </c>
      <c r="AJ792" s="35">
        <v>117.5</v>
      </c>
      <c r="AK792" s="35">
        <v>118.9</v>
      </c>
      <c r="AL792" s="35">
        <v>118.9</v>
      </c>
      <c r="AM792" s="35">
        <v>119.7</v>
      </c>
      <c r="AN792" s="35">
        <v>122.2</v>
      </c>
      <c r="AO792" s="35">
        <v>121.6</v>
      </c>
      <c r="AP792" s="35">
        <v>122</v>
      </c>
      <c r="AQ792" s="35">
        <v>123.4</v>
      </c>
      <c r="AR792" s="35">
        <v>123.6</v>
      </c>
      <c r="AS792" s="35">
        <v>123.2</v>
      </c>
      <c r="AT792" s="35">
        <v>124.7</v>
      </c>
      <c r="AU792" s="35">
        <v>125.5</v>
      </c>
      <c r="AV792" s="35">
        <v>125.1</v>
      </c>
      <c r="AW792" s="35">
        <v>125.1</v>
      </c>
      <c r="AX792" s="35">
        <v>125.3</v>
      </c>
      <c r="AY792" s="35">
        <v>125.6</v>
      </c>
      <c r="AZ792" s="35">
        <v>135.1</v>
      </c>
      <c r="BA792" s="35">
        <v>134.6</v>
      </c>
      <c r="BB792" s="35">
        <v>133.9</v>
      </c>
      <c r="BC792" s="35">
        <v>132.80000000000001</v>
      </c>
      <c r="BD792" s="35">
        <v>132.19999999999999</v>
      </c>
      <c r="BE792" s="35">
        <v>131.9</v>
      </c>
      <c r="BF792" s="35">
        <v>131.69999999999999</v>
      </c>
      <c r="BG792" s="35">
        <v>131.5</v>
      </c>
      <c r="BH792" s="35">
        <v>131.6</v>
      </c>
      <c r="BI792" s="35">
        <v>131.5</v>
      </c>
      <c r="BJ792" s="35">
        <v>131.80000000000001</v>
      </c>
      <c r="BK792" s="35">
        <v>129.6</v>
      </c>
      <c r="BL792" s="35">
        <v>126.8</v>
      </c>
      <c r="BM792" s="35">
        <v>126.7</v>
      </c>
      <c r="BN792" s="35">
        <v>126.8</v>
      </c>
      <c r="BO792" s="35">
        <v>127.6</v>
      </c>
      <c r="BP792" s="35">
        <v>127.9</v>
      </c>
      <c r="BQ792" s="35">
        <v>127.9</v>
      </c>
      <c r="BR792" s="35">
        <v>127.9</v>
      </c>
      <c r="BS792" s="35">
        <v>127.9</v>
      </c>
      <c r="BT792" s="35">
        <v>128.5</v>
      </c>
      <c r="BU792" s="35">
        <v>128.4</v>
      </c>
      <c r="BV792" s="35">
        <v>128.4</v>
      </c>
      <c r="BW792" s="35">
        <v>128.5</v>
      </c>
      <c r="BX792" s="35">
        <v>130</v>
      </c>
      <c r="BY792" s="35">
        <v>134.9</v>
      </c>
      <c r="BZ792" s="35">
        <v>136.6</v>
      </c>
      <c r="CA792" s="35">
        <v>137.30000000000001</v>
      </c>
      <c r="CB792" s="35">
        <v>137.9</v>
      </c>
      <c r="CC792" s="35">
        <v>138.5</v>
      </c>
      <c r="CD792" s="35">
        <v>139.30000000000001</v>
      </c>
      <c r="CE792" s="35">
        <v>140</v>
      </c>
      <c r="CF792" s="35">
        <v>140.4</v>
      </c>
      <c r="CG792" s="35">
        <v>140.4</v>
      </c>
      <c r="CH792" s="35">
        <v>140.9</v>
      </c>
      <c r="CI792" s="35">
        <v>141.80000000000001</v>
      </c>
      <c r="CJ792" s="35">
        <v>141.6</v>
      </c>
      <c r="CK792" s="35">
        <v>142.1</v>
      </c>
      <c r="CL792" s="35">
        <v>142.9</v>
      </c>
    </row>
    <row r="793" spans="1:90">
      <c r="A793" s="43" t="s">
        <v>1612</v>
      </c>
      <c r="B793" s="43" t="s">
        <v>1613</v>
      </c>
      <c r="C793" s="34">
        <v>4.1700000000000001E-3</v>
      </c>
      <c r="D793" s="35">
        <v>100</v>
      </c>
      <c r="E793" s="35">
        <v>100</v>
      </c>
      <c r="F793" s="35">
        <v>100.2</v>
      </c>
      <c r="G793" s="35">
        <v>102.5</v>
      </c>
      <c r="H793" s="35">
        <v>107.2</v>
      </c>
      <c r="I793" s="35">
        <v>107.2</v>
      </c>
      <c r="J793" s="35">
        <v>107.2</v>
      </c>
      <c r="K793" s="35">
        <v>107.2</v>
      </c>
      <c r="L793" s="35">
        <v>107.2</v>
      </c>
      <c r="M793" s="35">
        <v>106.4</v>
      </c>
      <c r="N793" s="35">
        <v>106.4</v>
      </c>
      <c r="O793" s="35">
        <v>106.4</v>
      </c>
      <c r="P793" s="35">
        <v>106</v>
      </c>
      <c r="Q793" s="35">
        <v>106</v>
      </c>
      <c r="R793" s="35">
        <v>106</v>
      </c>
      <c r="S793" s="35">
        <v>108.8</v>
      </c>
      <c r="T793" s="35">
        <v>108.8</v>
      </c>
      <c r="U793" s="35">
        <v>108.8</v>
      </c>
      <c r="V793" s="35">
        <v>108.8</v>
      </c>
      <c r="W793" s="35">
        <v>108.8</v>
      </c>
      <c r="X793" s="35">
        <v>108.8</v>
      </c>
      <c r="Y793" s="35">
        <v>108.8</v>
      </c>
      <c r="Z793" s="35">
        <v>108.8</v>
      </c>
      <c r="AA793" s="35">
        <v>108.8</v>
      </c>
      <c r="AB793" s="35">
        <v>110</v>
      </c>
      <c r="AC793" s="35">
        <v>110</v>
      </c>
      <c r="AD793" s="35">
        <v>110</v>
      </c>
      <c r="AE793" s="35">
        <v>110</v>
      </c>
      <c r="AF793" s="35">
        <v>110</v>
      </c>
      <c r="AG793" s="35">
        <v>110</v>
      </c>
      <c r="AH793" s="35">
        <v>110</v>
      </c>
      <c r="AI793" s="35">
        <v>110</v>
      </c>
      <c r="AJ793" s="35">
        <v>110</v>
      </c>
      <c r="AK793" s="35">
        <v>110</v>
      </c>
      <c r="AL793" s="35">
        <v>110</v>
      </c>
      <c r="AM793" s="35">
        <v>110</v>
      </c>
      <c r="AN793" s="35">
        <v>109.6</v>
      </c>
      <c r="AO793" s="35">
        <v>109.6</v>
      </c>
      <c r="AP793" s="35">
        <v>109.6</v>
      </c>
      <c r="AQ793" s="35">
        <v>113.8</v>
      </c>
      <c r="AR793" s="35">
        <v>113.8</v>
      </c>
      <c r="AS793" s="35">
        <v>113.8</v>
      </c>
      <c r="AT793" s="35">
        <v>113.8</v>
      </c>
      <c r="AU793" s="35">
        <v>113.8</v>
      </c>
      <c r="AV793" s="35">
        <v>113.8</v>
      </c>
      <c r="AW793" s="35">
        <v>113.8</v>
      </c>
      <c r="AX793" s="35">
        <v>115.6</v>
      </c>
      <c r="AY793" s="35">
        <v>116.1</v>
      </c>
      <c r="AZ793" s="35">
        <v>117.9</v>
      </c>
      <c r="BA793" s="35">
        <v>117.7</v>
      </c>
      <c r="BB793" s="35">
        <v>117.5</v>
      </c>
      <c r="BC793" s="35">
        <v>117.2</v>
      </c>
      <c r="BD793" s="35">
        <v>117.2</v>
      </c>
      <c r="BE793" s="35">
        <v>117.2</v>
      </c>
      <c r="BF793" s="35">
        <v>117.2</v>
      </c>
      <c r="BG793" s="35">
        <v>117.2</v>
      </c>
      <c r="BH793" s="35">
        <v>116.8</v>
      </c>
      <c r="BI793" s="35">
        <v>116.8</v>
      </c>
      <c r="BJ793" s="35">
        <v>117.2</v>
      </c>
      <c r="BK793" s="35">
        <v>116.8</v>
      </c>
      <c r="BL793" s="35">
        <v>116.8</v>
      </c>
      <c r="BM793" s="35">
        <v>116.2</v>
      </c>
      <c r="BN793" s="35">
        <v>116.6</v>
      </c>
      <c r="BO793" s="35">
        <v>116.4</v>
      </c>
      <c r="BP793" s="35">
        <v>116.4</v>
      </c>
      <c r="BQ793" s="35">
        <v>116.4</v>
      </c>
      <c r="BR793" s="35">
        <v>116.4</v>
      </c>
      <c r="BS793" s="35">
        <v>116.4</v>
      </c>
      <c r="BT793" s="35">
        <v>116.4</v>
      </c>
      <c r="BU793" s="35">
        <v>116.4</v>
      </c>
      <c r="BV793" s="35">
        <v>116.4</v>
      </c>
      <c r="BW793" s="35">
        <v>116.4</v>
      </c>
      <c r="BX793" s="35">
        <v>118</v>
      </c>
      <c r="BY793" s="35">
        <v>118.1</v>
      </c>
      <c r="BZ793" s="35">
        <v>128.1</v>
      </c>
      <c r="CA793" s="35">
        <v>128.9</v>
      </c>
      <c r="CB793" s="35">
        <v>125.4</v>
      </c>
      <c r="CC793" s="35">
        <v>126.2</v>
      </c>
      <c r="CD793" s="35">
        <v>126.2</v>
      </c>
      <c r="CE793" s="35">
        <v>126.2</v>
      </c>
      <c r="CF793" s="35">
        <v>126.1</v>
      </c>
      <c r="CG793" s="35">
        <v>125.8</v>
      </c>
      <c r="CH793" s="35">
        <v>125.5</v>
      </c>
      <c r="CI793" s="35">
        <v>125.5</v>
      </c>
      <c r="CJ793" s="35">
        <v>125.3</v>
      </c>
      <c r="CK793" s="35">
        <v>125.2</v>
      </c>
      <c r="CL793" s="35">
        <v>128.1</v>
      </c>
    </row>
    <row r="794" spans="1:90">
      <c r="A794" s="43" t="s">
        <v>1614</v>
      </c>
      <c r="B794" s="43" t="s">
        <v>1615</v>
      </c>
      <c r="C794" s="34">
        <v>3.1829999999999997E-2</v>
      </c>
      <c r="D794" s="35">
        <v>99.3</v>
      </c>
      <c r="E794" s="35">
        <v>99.3</v>
      </c>
      <c r="F794" s="35">
        <v>99.3</v>
      </c>
      <c r="G794" s="35">
        <v>113.6</v>
      </c>
      <c r="H794" s="35">
        <v>113.6</v>
      </c>
      <c r="I794" s="35">
        <v>113.6</v>
      </c>
      <c r="J794" s="35">
        <v>113.6</v>
      </c>
      <c r="K794" s="35">
        <v>113.2</v>
      </c>
      <c r="L794" s="35">
        <v>113.2</v>
      </c>
      <c r="M794" s="35">
        <v>113.2</v>
      </c>
      <c r="N794" s="35">
        <v>113.2</v>
      </c>
      <c r="O794" s="35">
        <v>113.2</v>
      </c>
      <c r="P794" s="35">
        <v>119.3</v>
      </c>
      <c r="Q794" s="35">
        <v>119.3</v>
      </c>
      <c r="R794" s="35">
        <v>119.3</v>
      </c>
      <c r="S794" s="35">
        <v>117.8</v>
      </c>
      <c r="T794" s="35">
        <v>117.8</v>
      </c>
      <c r="U794" s="35">
        <v>117.8</v>
      </c>
      <c r="V794" s="35">
        <v>117.8</v>
      </c>
      <c r="W794" s="35">
        <v>117.8</v>
      </c>
      <c r="X794" s="35">
        <v>117.8</v>
      </c>
      <c r="Y794" s="35">
        <v>117.8</v>
      </c>
      <c r="Z794" s="35">
        <v>117.8</v>
      </c>
      <c r="AA794" s="35">
        <v>117.8</v>
      </c>
      <c r="AB794" s="35">
        <v>117.8</v>
      </c>
      <c r="AC794" s="35">
        <v>117.8</v>
      </c>
      <c r="AD794" s="35">
        <v>117.8</v>
      </c>
      <c r="AE794" s="35">
        <v>122</v>
      </c>
      <c r="AF794" s="35">
        <v>122</v>
      </c>
      <c r="AG794" s="35">
        <v>122</v>
      </c>
      <c r="AH794" s="35">
        <v>122</v>
      </c>
      <c r="AI794" s="35">
        <v>122</v>
      </c>
      <c r="AJ794" s="35">
        <v>122</v>
      </c>
      <c r="AK794" s="35">
        <v>122</v>
      </c>
      <c r="AL794" s="35">
        <v>122</v>
      </c>
      <c r="AM794" s="35">
        <v>122</v>
      </c>
      <c r="AN794" s="35">
        <v>135</v>
      </c>
      <c r="AO794" s="35">
        <v>135</v>
      </c>
      <c r="AP794" s="35">
        <v>135</v>
      </c>
      <c r="AQ794" s="35">
        <v>135</v>
      </c>
      <c r="AR794" s="35">
        <v>135</v>
      </c>
      <c r="AS794" s="35">
        <v>135</v>
      </c>
      <c r="AT794" s="35">
        <v>135</v>
      </c>
      <c r="AU794" s="35">
        <v>135</v>
      </c>
      <c r="AV794" s="35">
        <v>135</v>
      </c>
      <c r="AW794" s="35">
        <v>135</v>
      </c>
      <c r="AX794" s="35">
        <v>135</v>
      </c>
      <c r="AY794" s="35">
        <v>135</v>
      </c>
      <c r="AZ794" s="35">
        <v>151</v>
      </c>
      <c r="BA794" s="35">
        <v>150.80000000000001</v>
      </c>
      <c r="BB794" s="35">
        <v>150.30000000000001</v>
      </c>
      <c r="BC794" s="35">
        <v>138.30000000000001</v>
      </c>
      <c r="BD794" s="35">
        <v>138.30000000000001</v>
      </c>
      <c r="BE794" s="35">
        <v>138.30000000000001</v>
      </c>
      <c r="BF794" s="35">
        <v>138.5</v>
      </c>
      <c r="BG794" s="35">
        <v>138.5</v>
      </c>
      <c r="BH794" s="35">
        <v>138.5</v>
      </c>
      <c r="BI794" s="35">
        <v>138.5</v>
      </c>
      <c r="BJ794" s="35">
        <v>138.5</v>
      </c>
      <c r="BK794" s="35">
        <v>126.5</v>
      </c>
      <c r="BL794" s="35">
        <v>125.9</v>
      </c>
      <c r="BM794" s="35">
        <v>125.9</v>
      </c>
      <c r="BN794" s="35">
        <v>126.8</v>
      </c>
      <c r="BO794" s="35">
        <v>128.5</v>
      </c>
      <c r="BP794" s="35">
        <v>126.5</v>
      </c>
      <c r="BQ794" s="35">
        <v>126.5</v>
      </c>
      <c r="BR794" s="35">
        <v>126.5</v>
      </c>
      <c r="BS794" s="35">
        <v>126.5</v>
      </c>
      <c r="BT794" s="35">
        <v>126.5</v>
      </c>
      <c r="BU794" s="35">
        <v>126.5</v>
      </c>
      <c r="BV794" s="35">
        <v>126.5</v>
      </c>
      <c r="BW794" s="35">
        <v>127.3</v>
      </c>
      <c r="BX794" s="35">
        <v>126.8</v>
      </c>
      <c r="BY794" s="35">
        <v>129.9</v>
      </c>
      <c r="BZ794" s="35">
        <v>128.9</v>
      </c>
      <c r="CA794" s="35">
        <v>133.6</v>
      </c>
      <c r="CB794" s="35">
        <v>133.6</v>
      </c>
      <c r="CC794" s="35">
        <v>133.6</v>
      </c>
      <c r="CD794" s="35">
        <v>133.6</v>
      </c>
      <c r="CE794" s="35">
        <v>133.6</v>
      </c>
      <c r="CF794" s="35">
        <v>133.6</v>
      </c>
      <c r="CG794" s="35">
        <v>133.6</v>
      </c>
      <c r="CH794" s="35">
        <v>133.6</v>
      </c>
      <c r="CI794" s="35">
        <v>133.6</v>
      </c>
      <c r="CJ794" s="35">
        <v>133.6</v>
      </c>
      <c r="CK794" s="35">
        <v>133.6</v>
      </c>
      <c r="CL794" s="35">
        <v>133.6</v>
      </c>
    </row>
    <row r="795" spans="1:90">
      <c r="A795" s="43" t="s">
        <v>1616</v>
      </c>
      <c r="B795" s="43" t="s">
        <v>1617</v>
      </c>
      <c r="C795" s="34">
        <v>8.1200000000000005E-3</v>
      </c>
      <c r="D795" s="35">
        <v>100.5</v>
      </c>
      <c r="E795" s="35">
        <v>100.5</v>
      </c>
      <c r="F795" s="35">
        <v>100.5</v>
      </c>
      <c r="G795" s="35">
        <v>104</v>
      </c>
      <c r="H795" s="35">
        <v>104</v>
      </c>
      <c r="I795" s="35">
        <v>104</v>
      </c>
      <c r="J795" s="35">
        <v>104</v>
      </c>
      <c r="K795" s="35">
        <v>104.9</v>
      </c>
      <c r="L795" s="35">
        <v>104.9</v>
      </c>
      <c r="M795" s="35">
        <v>104.9</v>
      </c>
      <c r="N795" s="35">
        <v>104.9</v>
      </c>
      <c r="O795" s="35">
        <v>104.9</v>
      </c>
      <c r="P795" s="35">
        <v>104.9</v>
      </c>
      <c r="Q795" s="35">
        <v>104.9</v>
      </c>
      <c r="R795" s="35">
        <v>104.9</v>
      </c>
      <c r="S795" s="35">
        <v>113</v>
      </c>
      <c r="T795" s="35">
        <v>113</v>
      </c>
      <c r="U795" s="35">
        <v>113</v>
      </c>
      <c r="V795" s="35">
        <v>113.3</v>
      </c>
      <c r="W795" s="35">
        <v>113.3</v>
      </c>
      <c r="X795" s="35">
        <v>113.3</v>
      </c>
      <c r="Y795" s="35">
        <v>113.3</v>
      </c>
      <c r="Z795" s="35">
        <v>113.3</v>
      </c>
      <c r="AA795" s="35">
        <v>113.3</v>
      </c>
      <c r="AB795" s="35">
        <v>113.3</v>
      </c>
      <c r="AC795" s="35">
        <v>113.3</v>
      </c>
      <c r="AD795" s="35">
        <v>113.3</v>
      </c>
      <c r="AE795" s="35">
        <v>107.9</v>
      </c>
      <c r="AF795" s="35">
        <v>107.9</v>
      </c>
      <c r="AG795" s="35">
        <v>107.9</v>
      </c>
      <c r="AH795" s="35">
        <v>107.9</v>
      </c>
      <c r="AI795" s="35">
        <v>107.9</v>
      </c>
      <c r="AJ795" s="35">
        <v>107.9</v>
      </c>
      <c r="AK795" s="35">
        <v>107.9</v>
      </c>
      <c r="AL795" s="35">
        <v>108.6</v>
      </c>
      <c r="AM795" s="35">
        <v>108.6</v>
      </c>
      <c r="AN795" s="35">
        <v>106.4</v>
      </c>
      <c r="AO795" s="35">
        <v>106.4</v>
      </c>
      <c r="AP795" s="35">
        <v>106.4</v>
      </c>
      <c r="AQ795" s="35">
        <v>106.9</v>
      </c>
      <c r="AR795" s="35">
        <v>106.9</v>
      </c>
      <c r="AS795" s="35">
        <v>106.9</v>
      </c>
      <c r="AT795" s="35">
        <v>109.1</v>
      </c>
      <c r="AU795" s="35">
        <v>109.1</v>
      </c>
      <c r="AV795" s="35">
        <v>109.1</v>
      </c>
      <c r="AW795" s="35">
        <v>109.1</v>
      </c>
      <c r="AX795" s="35">
        <v>109.1</v>
      </c>
      <c r="AY795" s="35">
        <v>109.1</v>
      </c>
      <c r="AZ795" s="35">
        <v>109.1</v>
      </c>
      <c r="BA795" s="35">
        <v>109.1</v>
      </c>
      <c r="BB795" s="35">
        <v>109.1</v>
      </c>
      <c r="BC795" s="35">
        <v>109.1</v>
      </c>
      <c r="BD795" s="35">
        <v>109.1</v>
      </c>
      <c r="BE795" s="35">
        <v>109.1</v>
      </c>
      <c r="BF795" s="35">
        <v>109.1</v>
      </c>
      <c r="BG795" s="35">
        <v>109.1</v>
      </c>
      <c r="BH795" s="35">
        <v>109.1</v>
      </c>
      <c r="BI795" s="35">
        <v>109.1</v>
      </c>
      <c r="BJ795" s="35">
        <v>109.1</v>
      </c>
      <c r="BK795" s="35">
        <v>109.1</v>
      </c>
      <c r="BL795" s="35">
        <v>109.1</v>
      </c>
      <c r="BM795" s="35">
        <v>109.1</v>
      </c>
      <c r="BN795" s="35">
        <v>109.1</v>
      </c>
      <c r="BO795" s="35">
        <v>109.1</v>
      </c>
      <c r="BP795" s="35">
        <v>109.1</v>
      </c>
      <c r="BQ795" s="35">
        <v>109.1</v>
      </c>
      <c r="BR795" s="35">
        <v>109.1</v>
      </c>
      <c r="BS795" s="35">
        <v>109.1</v>
      </c>
      <c r="BT795" s="35">
        <v>109.1</v>
      </c>
      <c r="BU795" s="35">
        <v>109.1</v>
      </c>
      <c r="BV795" s="35">
        <v>109.1</v>
      </c>
      <c r="BW795" s="35">
        <v>109.1</v>
      </c>
      <c r="BX795" s="35">
        <v>109.1</v>
      </c>
      <c r="BY795" s="35">
        <v>109.1</v>
      </c>
      <c r="BZ795" s="35">
        <v>136.6</v>
      </c>
      <c r="CA795" s="35">
        <v>136.6</v>
      </c>
      <c r="CB795" s="35">
        <v>136.6</v>
      </c>
      <c r="CC795" s="35">
        <v>136.6</v>
      </c>
      <c r="CD795" s="35">
        <v>136.6</v>
      </c>
      <c r="CE795" s="35">
        <v>136.6</v>
      </c>
      <c r="CF795" s="35">
        <v>136.6</v>
      </c>
      <c r="CG795" s="35">
        <v>136.6</v>
      </c>
      <c r="CH795" s="35">
        <v>136.6</v>
      </c>
      <c r="CI795" s="35">
        <v>136.6</v>
      </c>
      <c r="CJ795" s="35">
        <v>136.6</v>
      </c>
      <c r="CK795" s="35">
        <v>136.6</v>
      </c>
      <c r="CL795" s="35">
        <v>137.19999999999999</v>
      </c>
    </row>
    <row r="796" spans="1:90">
      <c r="A796" s="43" t="s">
        <v>1618</v>
      </c>
      <c r="B796" s="43" t="s">
        <v>1619</v>
      </c>
      <c r="C796" s="34">
        <v>7.7060000000000003E-2</v>
      </c>
      <c r="D796" s="35">
        <v>100.3</v>
      </c>
      <c r="E796" s="35">
        <v>101.7</v>
      </c>
      <c r="F796" s="35">
        <v>101.7</v>
      </c>
      <c r="G796" s="35">
        <v>102.2</v>
      </c>
      <c r="H796" s="35">
        <v>102.3</v>
      </c>
      <c r="I796" s="35">
        <v>105.2</v>
      </c>
      <c r="J796" s="35">
        <v>105.2</v>
      </c>
      <c r="K796" s="35">
        <v>105.2</v>
      </c>
      <c r="L796" s="35">
        <v>105.2</v>
      </c>
      <c r="M796" s="35">
        <v>105.2</v>
      </c>
      <c r="N796" s="35">
        <v>105.2</v>
      </c>
      <c r="O796" s="35">
        <v>105.2</v>
      </c>
      <c r="P796" s="35">
        <v>105.2</v>
      </c>
      <c r="Q796" s="35">
        <v>105.2</v>
      </c>
      <c r="R796" s="35">
        <v>106.5</v>
      </c>
      <c r="S796" s="35">
        <v>107</v>
      </c>
      <c r="T796" s="35">
        <v>109</v>
      </c>
      <c r="U796" s="35">
        <v>109.9</v>
      </c>
      <c r="V796" s="35">
        <v>110.6</v>
      </c>
      <c r="W796" s="35">
        <v>111</v>
      </c>
      <c r="X796" s="35">
        <v>111.4</v>
      </c>
      <c r="Y796" s="35">
        <v>112.5</v>
      </c>
      <c r="Z796" s="35">
        <v>112.5</v>
      </c>
      <c r="AA796" s="35">
        <v>112.5</v>
      </c>
      <c r="AB796" s="35">
        <v>112.5</v>
      </c>
      <c r="AC796" s="35">
        <v>112.5</v>
      </c>
      <c r="AD796" s="35">
        <v>112.5</v>
      </c>
      <c r="AE796" s="35">
        <v>114.4</v>
      </c>
      <c r="AF796" s="35">
        <v>115</v>
      </c>
      <c r="AG796" s="35">
        <v>115</v>
      </c>
      <c r="AH796" s="35">
        <v>115.2</v>
      </c>
      <c r="AI796" s="35">
        <v>115.4</v>
      </c>
      <c r="AJ796" s="35">
        <v>115.4</v>
      </c>
      <c r="AK796" s="35">
        <v>115.4</v>
      </c>
      <c r="AL796" s="35">
        <v>116</v>
      </c>
      <c r="AM796" s="35">
        <v>116.7</v>
      </c>
      <c r="AN796" s="35">
        <v>117</v>
      </c>
      <c r="AO796" s="35">
        <v>117</v>
      </c>
      <c r="AP796" s="35">
        <v>117.8</v>
      </c>
      <c r="AQ796" s="35">
        <v>119.3</v>
      </c>
      <c r="AR796" s="35">
        <v>119.3</v>
      </c>
      <c r="AS796" s="35">
        <v>119.8</v>
      </c>
      <c r="AT796" s="35">
        <v>120.2</v>
      </c>
      <c r="AU796" s="35">
        <v>120.4</v>
      </c>
      <c r="AV796" s="35">
        <v>121.2</v>
      </c>
      <c r="AW796" s="35">
        <v>121.2</v>
      </c>
      <c r="AX796" s="35">
        <v>121.2</v>
      </c>
      <c r="AY796" s="35">
        <v>121.2</v>
      </c>
      <c r="AZ796" s="35">
        <v>130.19999999999999</v>
      </c>
      <c r="BA796" s="35">
        <v>130.19999999999999</v>
      </c>
      <c r="BB796" s="35">
        <v>130.19999999999999</v>
      </c>
      <c r="BC796" s="35">
        <v>133.80000000000001</v>
      </c>
      <c r="BD796" s="35">
        <v>133.80000000000001</v>
      </c>
      <c r="BE796" s="35">
        <v>132.69999999999999</v>
      </c>
      <c r="BF796" s="35">
        <v>131.80000000000001</v>
      </c>
      <c r="BG796" s="35">
        <v>131.9</v>
      </c>
      <c r="BH796" s="35">
        <v>132</v>
      </c>
      <c r="BI796" s="35">
        <v>132</v>
      </c>
      <c r="BJ796" s="35">
        <v>132</v>
      </c>
      <c r="BK796" s="35">
        <v>132.5</v>
      </c>
      <c r="BL796" s="35">
        <v>134.1</v>
      </c>
      <c r="BM796" s="35">
        <v>134.1</v>
      </c>
      <c r="BN796" s="35">
        <v>134.1</v>
      </c>
      <c r="BO796" s="35">
        <v>134.1</v>
      </c>
      <c r="BP796" s="35">
        <v>134.1</v>
      </c>
      <c r="BQ796" s="35">
        <v>134.1</v>
      </c>
      <c r="BR796" s="35">
        <v>134.1</v>
      </c>
      <c r="BS796" s="35">
        <v>134.1</v>
      </c>
      <c r="BT796" s="35">
        <v>134.1</v>
      </c>
      <c r="BU796" s="35">
        <v>134.1</v>
      </c>
      <c r="BV796" s="35">
        <v>134.1</v>
      </c>
      <c r="BW796" s="35">
        <v>134.1</v>
      </c>
      <c r="BX796" s="35">
        <v>140.19999999999999</v>
      </c>
      <c r="BY796" s="35">
        <v>150.6</v>
      </c>
      <c r="BZ796" s="35">
        <v>151.19999999999999</v>
      </c>
      <c r="CA796" s="35">
        <v>150</v>
      </c>
      <c r="CB796" s="35">
        <v>151.69999999999999</v>
      </c>
      <c r="CC796" s="35">
        <v>152</v>
      </c>
      <c r="CD796" s="35">
        <v>153.69999999999999</v>
      </c>
      <c r="CE796" s="35">
        <v>155.1</v>
      </c>
      <c r="CF796" s="35">
        <v>156.1</v>
      </c>
      <c r="CG796" s="35">
        <v>156</v>
      </c>
      <c r="CH796" s="35">
        <v>157.30000000000001</v>
      </c>
      <c r="CI796" s="35">
        <v>157.30000000000001</v>
      </c>
      <c r="CJ796" s="35">
        <v>157.30000000000001</v>
      </c>
      <c r="CK796" s="35">
        <v>157.5</v>
      </c>
      <c r="CL796" s="35">
        <v>158.9</v>
      </c>
    </row>
    <row r="797" spans="1:90">
      <c r="A797" s="43" t="s">
        <v>1620</v>
      </c>
      <c r="B797" s="43" t="s">
        <v>1621</v>
      </c>
      <c r="C797" s="34">
        <v>1.321E-2</v>
      </c>
      <c r="D797" s="35">
        <v>117.3</v>
      </c>
      <c r="E797" s="35">
        <v>117.3</v>
      </c>
      <c r="F797" s="35">
        <v>117.3</v>
      </c>
      <c r="G797" s="35">
        <v>117.3</v>
      </c>
      <c r="H797" s="35">
        <v>117.3</v>
      </c>
      <c r="I797" s="35">
        <v>117.3</v>
      </c>
      <c r="J797" s="35">
        <v>117.3</v>
      </c>
      <c r="K797" s="35">
        <v>117.3</v>
      </c>
      <c r="L797" s="35">
        <v>117.3</v>
      </c>
      <c r="M797" s="35">
        <v>117.3</v>
      </c>
      <c r="N797" s="35">
        <v>113</v>
      </c>
      <c r="O797" s="35">
        <v>111.5</v>
      </c>
      <c r="P797" s="35">
        <v>122.3</v>
      </c>
      <c r="Q797" s="35">
        <v>137</v>
      </c>
      <c r="R797" s="35">
        <v>137</v>
      </c>
      <c r="S797" s="35">
        <v>141.69999999999999</v>
      </c>
      <c r="T797" s="35">
        <v>141.69999999999999</v>
      </c>
      <c r="U797" s="35">
        <v>141.69999999999999</v>
      </c>
      <c r="V797" s="35">
        <v>141.69999999999999</v>
      </c>
      <c r="W797" s="35">
        <v>141.69999999999999</v>
      </c>
      <c r="X797" s="35">
        <v>141.69999999999999</v>
      </c>
      <c r="Y797" s="35">
        <v>141.69999999999999</v>
      </c>
      <c r="Z797" s="35">
        <v>141.69999999999999</v>
      </c>
      <c r="AA797" s="35">
        <v>141.69999999999999</v>
      </c>
      <c r="AB797" s="35">
        <v>141.69999999999999</v>
      </c>
      <c r="AC797" s="35">
        <v>141.69999999999999</v>
      </c>
      <c r="AD797" s="35">
        <v>141.69999999999999</v>
      </c>
      <c r="AE797" s="35">
        <v>144.1</v>
      </c>
      <c r="AF797" s="35">
        <v>144.1</v>
      </c>
      <c r="AG797" s="35">
        <v>144.1</v>
      </c>
      <c r="AH797" s="35">
        <v>144.1</v>
      </c>
      <c r="AI797" s="35">
        <v>144.1</v>
      </c>
      <c r="AJ797" s="35">
        <v>144.1</v>
      </c>
      <c r="AK797" s="35">
        <v>144.1</v>
      </c>
      <c r="AL797" s="35">
        <v>144.1</v>
      </c>
      <c r="AM797" s="35">
        <v>144.1</v>
      </c>
      <c r="AN797" s="35">
        <v>145.6</v>
      </c>
      <c r="AO797" s="35">
        <v>144.69999999999999</v>
      </c>
      <c r="AP797" s="35">
        <v>144.69999999999999</v>
      </c>
      <c r="AQ797" s="35">
        <v>144.69999999999999</v>
      </c>
      <c r="AR797" s="35">
        <v>144.69999999999999</v>
      </c>
      <c r="AS797" s="35">
        <v>144.69999999999999</v>
      </c>
      <c r="AT797" s="35">
        <v>158.19999999999999</v>
      </c>
      <c r="AU797" s="35">
        <v>158.19999999999999</v>
      </c>
      <c r="AV797" s="35">
        <v>158.19999999999999</v>
      </c>
      <c r="AW797" s="35">
        <v>158.19999999999999</v>
      </c>
      <c r="AX797" s="35">
        <v>158.19999999999999</v>
      </c>
      <c r="AY797" s="35">
        <v>158.19999999999999</v>
      </c>
      <c r="AZ797" s="35">
        <v>167.5</v>
      </c>
      <c r="BA797" s="35">
        <v>167.5</v>
      </c>
      <c r="BB797" s="35">
        <v>167.5</v>
      </c>
      <c r="BC797" s="35">
        <v>167.5</v>
      </c>
      <c r="BD797" s="35">
        <v>167.5</v>
      </c>
      <c r="BE797" s="35">
        <v>167.5</v>
      </c>
      <c r="BF797" s="35">
        <v>167.5</v>
      </c>
      <c r="BG797" s="35">
        <v>167.5</v>
      </c>
      <c r="BH797" s="35">
        <v>167.5</v>
      </c>
      <c r="BI797" s="35">
        <v>167.5</v>
      </c>
      <c r="BJ797" s="35">
        <v>167.5</v>
      </c>
      <c r="BK797" s="35">
        <v>167.5</v>
      </c>
      <c r="BL797" s="35">
        <v>122.9</v>
      </c>
      <c r="BM797" s="35">
        <v>122.9</v>
      </c>
      <c r="BN797" s="35">
        <v>122.9</v>
      </c>
      <c r="BO797" s="35">
        <v>122.9</v>
      </c>
      <c r="BP797" s="35">
        <v>122.9</v>
      </c>
      <c r="BQ797" s="35">
        <v>122.9</v>
      </c>
      <c r="BR797" s="35">
        <v>122.9</v>
      </c>
      <c r="BS797" s="35">
        <v>122.9</v>
      </c>
      <c r="BT797" s="35">
        <v>122.9</v>
      </c>
      <c r="BU797" s="35">
        <v>122.9</v>
      </c>
      <c r="BV797" s="35">
        <v>122.9</v>
      </c>
      <c r="BW797" s="35">
        <v>122.9</v>
      </c>
      <c r="BX797" s="35">
        <v>107.9</v>
      </c>
      <c r="BY797" s="35">
        <v>104.9</v>
      </c>
      <c r="BZ797" s="35">
        <v>104.9</v>
      </c>
      <c r="CA797" s="35">
        <v>104.9</v>
      </c>
      <c r="CB797" s="35">
        <v>104.9</v>
      </c>
      <c r="CC797" s="35">
        <v>112.3</v>
      </c>
      <c r="CD797" s="35">
        <v>112.3</v>
      </c>
      <c r="CE797" s="35">
        <v>112.3</v>
      </c>
      <c r="CF797" s="35">
        <v>112.3</v>
      </c>
      <c r="CG797" s="35">
        <v>112.3</v>
      </c>
      <c r="CH797" s="35">
        <v>112.3</v>
      </c>
      <c r="CI797" s="35">
        <v>112.3</v>
      </c>
      <c r="CJ797" s="35">
        <v>104.9</v>
      </c>
      <c r="CK797" s="35">
        <v>104.9</v>
      </c>
      <c r="CL797" s="35">
        <v>104.9</v>
      </c>
    </row>
    <row r="798" spans="1:90">
      <c r="A798" s="43" t="s">
        <v>1622</v>
      </c>
      <c r="B798" s="43" t="s">
        <v>1623</v>
      </c>
      <c r="C798" s="34">
        <v>4.3490000000000001E-2</v>
      </c>
      <c r="D798" s="35">
        <v>102.6</v>
      </c>
      <c r="E798" s="35">
        <v>102.3</v>
      </c>
      <c r="F798" s="35">
        <v>104.7</v>
      </c>
      <c r="G798" s="35">
        <v>108.5</v>
      </c>
      <c r="H798" s="35">
        <v>107.9</v>
      </c>
      <c r="I798" s="35">
        <v>109.3</v>
      </c>
      <c r="J798" s="35">
        <v>110.6</v>
      </c>
      <c r="K798" s="35">
        <v>110.5</v>
      </c>
      <c r="L798" s="35">
        <v>110.4</v>
      </c>
      <c r="M798" s="35">
        <v>110.4</v>
      </c>
      <c r="N798" s="35">
        <v>111.5</v>
      </c>
      <c r="O798" s="35">
        <v>111.3</v>
      </c>
      <c r="P798" s="35">
        <v>112.5</v>
      </c>
      <c r="Q798" s="35">
        <v>110.4</v>
      </c>
      <c r="R798" s="35">
        <v>110.2</v>
      </c>
      <c r="S798" s="35">
        <v>107.3</v>
      </c>
      <c r="T798" s="35">
        <v>108.8</v>
      </c>
      <c r="U798" s="35">
        <v>108.8</v>
      </c>
      <c r="V798" s="35">
        <v>108</v>
      </c>
      <c r="W798" s="35">
        <v>108.4</v>
      </c>
      <c r="X798" s="35">
        <v>108.4</v>
      </c>
      <c r="Y798" s="35">
        <v>107</v>
      </c>
      <c r="Z798" s="35">
        <v>108.5</v>
      </c>
      <c r="AA798" s="35">
        <v>107.2</v>
      </c>
      <c r="AB798" s="35">
        <v>108.9</v>
      </c>
      <c r="AC798" s="35">
        <v>108.8</v>
      </c>
      <c r="AD798" s="35">
        <v>107.9</v>
      </c>
      <c r="AE798" s="35">
        <v>115.4</v>
      </c>
      <c r="AF798" s="35">
        <v>111.7</v>
      </c>
      <c r="AG798" s="35">
        <v>112.6</v>
      </c>
      <c r="AH798" s="35">
        <v>113.9</v>
      </c>
      <c r="AI798" s="35">
        <v>112.5</v>
      </c>
      <c r="AJ798" s="35">
        <v>112.5</v>
      </c>
      <c r="AK798" s="35">
        <v>117.9</v>
      </c>
      <c r="AL798" s="35">
        <v>116.9</v>
      </c>
      <c r="AM798" s="35">
        <v>119</v>
      </c>
      <c r="AN798" s="35">
        <v>119</v>
      </c>
      <c r="AO798" s="35">
        <v>116.8</v>
      </c>
      <c r="AP798" s="35">
        <v>117.4</v>
      </c>
      <c r="AQ798" s="35">
        <v>119.9</v>
      </c>
      <c r="AR798" s="35">
        <v>120.4</v>
      </c>
      <c r="AS798" s="35">
        <v>118.3</v>
      </c>
      <c r="AT798" s="35">
        <v>118.8</v>
      </c>
      <c r="AU798" s="35">
        <v>121.9</v>
      </c>
      <c r="AV798" s="35">
        <v>118.6</v>
      </c>
      <c r="AW798" s="35">
        <v>119</v>
      </c>
      <c r="AX798" s="35">
        <v>119.4</v>
      </c>
      <c r="AY798" s="35">
        <v>120.5</v>
      </c>
      <c r="AZ798" s="35">
        <v>129.1</v>
      </c>
      <c r="BA798" s="35">
        <v>126.8</v>
      </c>
      <c r="BB798" s="35">
        <v>124.4</v>
      </c>
      <c r="BC798" s="35">
        <v>122.4</v>
      </c>
      <c r="BD798" s="35">
        <v>119.7</v>
      </c>
      <c r="BE798" s="35">
        <v>120.9</v>
      </c>
      <c r="BF798" s="35">
        <v>121.2</v>
      </c>
      <c r="BG798" s="35">
        <v>120.5</v>
      </c>
      <c r="BH798" s="35">
        <v>120.8</v>
      </c>
      <c r="BI798" s="35">
        <v>120.1</v>
      </c>
      <c r="BJ798" s="35">
        <v>121.2</v>
      </c>
      <c r="BK798" s="35">
        <v>120.4</v>
      </c>
      <c r="BL798" s="35">
        <v>120.1</v>
      </c>
      <c r="BM798" s="35">
        <v>119.5</v>
      </c>
      <c r="BN798" s="35">
        <v>119.4</v>
      </c>
      <c r="BO798" s="35">
        <v>121.5</v>
      </c>
      <c r="BP798" s="35">
        <v>124.1</v>
      </c>
      <c r="BQ798" s="35">
        <v>124.1</v>
      </c>
      <c r="BR798" s="35">
        <v>124.1</v>
      </c>
      <c r="BS798" s="35">
        <v>124.1</v>
      </c>
      <c r="BT798" s="35">
        <v>126.4</v>
      </c>
      <c r="BU798" s="35">
        <v>126</v>
      </c>
      <c r="BV798" s="35">
        <v>126</v>
      </c>
      <c r="BW798" s="35">
        <v>126</v>
      </c>
      <c r="BX798" s="35">
        <v>126.2</v>
      </c>
      <c r="BY798" s="35">
        <v>126.4</v>
      </c>
      <c r="BZ798" s="35">
        <v>126.8</v>
      </c>
      <c r="CA798" s="35">
        <v>128.30000000000001</v>
      </c>
      <c r="CB798" s="35">
        <v>128.30000000000001</v>
      </c>
      <c r="CC798" s="35">
        <v>127.9</v>
      </c>
      <c r="CD798" s="35">
        <v>127.9</v>
      </c>
      <c r="CE798" s="35">
        <v>128.30000000000001</v>
      </c>
      <c r="CF798" s="35">
        <v>128.30000000000001</v>
      </c>
      <c r="CG798" s="35">
        <v>128.30000000000001</v>
      </c>
      <c r="CH798" s="35">
        <v>128.30000000000001</v>
      </c>
      <c r="CI798" s="35">
        <v>131.6</v>
      </c>
      <c r="CJ798" s="35">
        <v>133.5</v>
      </c>
      <c r="CK798" s="35">
        <v>135.1</v>
      </c>
      <c r="CL798" s="35">
        <v>135.4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5241"/>
  <sheetViews>
    <sheetView tabSelected="1" workbookViewId="0">
      <selection activeCell="AG3" sqref="AG3"/>
    </sheetView>
  </sheetViews>
  <sheetFormatPr defaultRowHeight="12.75"/>
  <cols>
    <col min="1" max="1" width="9.140625" style="48" customWidth="1"/>
    <col min="2" max="2" width="13.140625" customWidth="1"/>
    <col min="3" max="3" width="16.28515625" customWidth="1"/>
    <col min="4" max="4" width="22.85546875" bestFit="1" customWidth="1"/>
    <col min="5" max="5" width="11" hidden="1" customWidth="1"/>
    <col min="6" max="6" width="8" hidden="1" customWidth="1"/>
    <col min="7" max="7" width="49.85546875" customWidth="1"/>
    <col min="8" max="8" width="13.28515625" customWidth="1"/>
    <col min="9" max="9" width="16.140625" bestFit="1" customWidth="1"/>
    <col min="10" max="11" width="12" hidden="1" customWidth="1"/>
    <col min="12" max="12" width="16.7109375" hidden="1" customWidth="1"/>
    <col min="13" max="13" width="11.7109375" hidden="1" customWidth="1"/>
    <col min="14" max="14" width="11.5703125" hidden="1" customWidth="1"/>
    <col min="15" max="15" width="12.28515625" hidden="1" customWidth="1"/>
    <col min="16" max="16" width="11.5703125" hidden="1" customWidth="1"/>
    <col min="17" max="17" width="11.42578125" hidden="1" customWidth="1"/>
    <col min="18" max="18" width="11.42578125" style="44" hidden="1" customWidth="1"/>
    <col min="19" max="19" width="49" hidden="1" customWidth="1"/>
    <col min="20" max="20" width="8.85546875" hidden="1" customWidth="1"/>
    <col min="21" max="21" width="11.5703125" hidden="1" customWidth="1"/>
    <col min="22" max="22" width="10.5703125" hidden="1" customWidth="1"/>
    <col min="23" max="23" width="11.5703125" hidden="1" customWidth="1"/>
    <col min="24" max="24" width="10.7109375" hidden="1" customWidth="1"/>
    <col min="25" max="25" width="11.42578125" style="44" hidden="1" customWidth="1"/>
    <col min="26" max="26" width="12.5703125" style="44" hidden="1" customWidth="1"/>
    <col min="27" max="27" width="12" customWidth="1"/>
    <col min="28" max="28" width="13" style="44" hidden="1" customWidth="1"/>
    <col min="29" max="29" width="10.85546875" style="66" hidden="1" customWidth="1"/>
    <col min="30" max="30" width="12.5703125" style="44" hidden="1" customWidth="1"/>
    <col min="31" max="31" width="17.28515625" style="40" customWidth="1"/>
    <col min="32" max="32" width="17.85546875" style="40" hidden="1" customWidth="1"/>
    <col min="33" max="33" width="17.28515625" style="40" bestFit="1" customWidth="1"/>
    <col min="34" max="35" width="18.28515625" bestFit="1" customWidth="1"/>
    <col min="36" max="36" width="5.7109375" bestFit="1" customWidth="1"/>
    <col min="38" max="38" width="14.5703125" bestFit="1" customWidth="1"/>
  </cols>
  <sheetData>
    <row r="1" spans="1:38">
      <c r="AI1" s="74"/>
    </row>
    <row r="2" spans="1:38">
      <c r="I2" s="40">
        <f>SUM(I5:I271)</f>
        <v>2797312603.4499974</v>
      </c>
      <c r="AE2" s="40">
        <f>SUM(AE5:AE271)</f>
        <v>3629023857.216464</v>
      </c>
      <c r="AG2" s="40">
        <f>SUM(AG5:AG271)</f>
        <v>1459525077.5675874</v>
      </c>
      <c r="AL2" s="74"/>
    </row>
    <row r="3" spans="1:38" ht="15">
      <c r="B3" s="1"/>
      <c r="C3" s="1"/>
      <c r="D3" s="1"/>
      <c r="E3" s="1"/>
      <c r="F3" s="1"/>
      <c r="G3" s="1"/>
      <c r="H3" s="1"/>
      <c r="I3" s="41">
        <f>SUBTOTAL(9,I5:I271)</f>
        <v>2797312603.4499974</v>
      </c>
      <c r="J3" s="2"/>
      <c r="K3" s="2"/>
      <c r="L3" s="3" t="s">
        <v>12</v>
      </c>
      <c r="M3" s="3"/>
      <c r="N3" s="4">
        <v>38353</v>
      </c>
      <c r="O3" s="5"/>
      <c r="P3" s="4">
        <v>40969</v>
      </c>
      <c r="Q3" s="5"/>
      <c r="R3" s="6"/>
      <c r="S3" s="7" t="s">
        <v>13</v>
      </c>
      <c r="T3" s="7"/>
      <c r="U3" s="8">
        <v>41000</v>
      </c>
      <c r="V3" s="9"/>
      <c r="W3" s="8">
        <v>45444</v>
      </c>
      <c r="X3" s="10"/>
      <c r="Y3" s="11"/>
      <c r="Z3" s="45"/>
      <c r="AA3" s="2"/>
      <c r="AB3" s="13">
        <v>45509</v>
      </c>
      <c r="AC3" s="67"/>
      <c r="AD3" s="12"/>
      <c r="AE3" s="41">
        <f>SUBTOTAL(9,AE5:AE271)</f>
        <v>3629023857.216464</v>
      </c>
      <c r="AF3" s="41">
        <f>SUBTOTAL(9,AF5:AF271)</f>
        <v>2169498779.6488757</v>
      </c>
      <c r="AG3" s="41">
        <f>SUBTOTAL(9,AG5:AG271)</f>
        <v>1459525077.5675874</v>
      </c>
      <c r="AH3" s="97"/>
      <c r="AI3" s="98"/>
      <c r="AJ3" s="96"/>
    </row>
    <row r="4" spans="1:38" ht="63.75">
      <c r="A4" s="14" t="s">
        <v>2927</v>
      </c>
      <c r="B4" s="14" t="s">
        <v>2938</v>
      </c>
      <c r="C4" s="14" t="s">
        <v>2939</v>
      </c>
      <c r="D4" s="14" t="s">
        <v>2940</v>
      </c>
      <c r="E4" s="14" t="s">
        <v>2941</v>
      </c>
      <c r="F4" s="14" t="s">
        <v>2942</v>
      </c>
      <c r="G4" s="95" t="s">
        <v>2943</v>
      </c>
      <c r="H4" s="95" t="s">
        <v>3227</v>
      </c>
      <c r="I4" s="95" t="s">
        <v>3174</v>
      </c>
      <c r="J4" s="14" t="s">
        <v>14</v>
      </c>
      <c r="K4" s="14" t="s">
        <v>2912</v>
      </c>
      <c r="L4" s="15" t="s">
        <v>20</v>
      </c>
      <c r="M4" s="15" t="s">
        <v>15</v>
      </c>
      <c r="N4" s="15" t="s">
        <v>16</v>
      </c>
      <c r="O4" s="16" t="s">
        <v>17</v>
      </c>
      <c r="P4" s="15" t="s">
        <v>16</v>
      </c>
      <c r="Q4" s="16" t="s">
        <v>17</v>
      </c>
      <c r="R4" s="17" t="s">
        <v>18</v>
      </c>
      <c r="S4" s="18" t="s">
        <v>21</v>
      </c>
      <c r="T4" s="18" t="s">
        <v>15</v>
      </c>
      <c r="U4" s="18" t="s">
        <v>16</v>
      </c>
      <c r="V4" s="18" t="s">
        <v>17</v>
      </c>
      <c r="W4" s="18" t="s">
        <v>16</v>
      </c>
      <c r="X4" s="19" t="s">
        <v>17</v>
      </c>
      <c r="Y4" s="20" t="s">
        <v>19</v>
      </c>
      <c r="Z4" s="46" t="s">
        <v>2914</v>
      </c>
      <c r="AA4" s="22" t="s">
        <v>22</v>
      </c>
      <c r="AB4" s="21" t="s">
        <v>23</v>
      </c>
      <c r="AC4" s="68" t="s">
        <v>24</v>
      </c>
      <c r="AD4" s="23" t="s">
        <v>25</v>
      </c>
      <c r="AE4" s="64" t="s">
        <v>26</v>
      </c>
      <c r="AF4" s="65" t="s">
        <v>27</v>
      </c>
      <c r="AG4" s="64" t="s">
        <v>28</v>
      </c>
      <c r="AH4" s="74"/>
      <c r="AI4" s="74"/>
    </row>
    <row r="5" spans="1:38" ht="14.25">
      <c r="A5" s="48">
        <v>1</v>
      </c>
      <c r="B5">
        <v>600007</v>
      </c>
      <c r="C5">
        <v>600007</v>
      </c>
      <c r="D5" t="s">
        <v>2954</v>
      </c>
      <c r="E5" t="s">
        <v>2947</v>
      </c>
      <c r="F5">
        <v>4</v>
      </c>
      <c r="G5" t="s">
        <v>2955</v>
      </c>
      <c r="H5" s="36">
        <v>39120</v>
      </c>
      <c r="I5" s="94">
        <v>299315412.13999999</v>
      </c>
      <c r="J5" s="36">
        <f t="shared" ref="J5:J68" si="0">DATE(YEAR(H5), MONTH(H5),1)</f>
        <v>39114</v>
      </c>
      <c r="K5" s="42"/>
      <c r="L5" s="43" t="s">
        <v>1311</v>
      </c>
      <c r="M5">
        <f>MATCH('RKA - working'!L5,'cat 3'!A1:$A$798,0)</f>
        <v>642</v>
      </c>
      <c r="N5">
        <f>MATCH(J5,'cat 3'!$A$1:$CL$1,0)</f>
        <v>29</v>
      </c>
      <c r="O5">
        <f>INDEX('cat 3'!$A$1:$CL$798,'RKA - working'!M5,'RKA - working'!N5)</f>
        <v>111.5</v>
      </c>
      <c r="P5">
        <f>MATCH($P$3,'cat 3'!$A$1:$CL$1,0)</f>
        <v>90</v>
      </c>
      <c r="Q5">
        <f>INDEX('cat 3'!$A$1:$CL$798,'RKA - working'!M5,'RKA - working'!P5)</f>
        <v>126.4</v>
      </c>
      <c r="R5" s="44">
        <f>Q5/O5</f>
        <v>1.1336322869955158</v>
      </c>
      <c r="S5" s="25" t="s">
        <v>2622</v>
      </c>
      <c r="T5">
        <f>MATCH(S5,'cat 4'!$A$1:$A$870,0)</f>
        <v>722</v>
      </c>
      <c r="U5">
        <f>MATCH($U$3,'cat 4'!$A$1:$ET$1,0)</f>
        <v>4</v>
      </c>
      <c r="V5">
        <f>INDEX('cat 4'!$A$1:$ET$870,'RKA - working'!T5,'RKA - working'!U5)</f>
        <v>102.2</v>
      </c>
      <c r="W5">
        <f>MATCH($W$3,'cat 4'!$A$1:$ET$1,0)</f>
        <v>150</v>
      </c>
      <c r="X5">
        <f>INDEX('cat 4'!$A$1:$ET$870,'RKA - working'!T5,'RKA - working'!W5)</f>
        <v>130.69999999999999</v>
      </c>
      <c r="Y5" s="96">
        <f>X5/V5</f>
        <v>1.2788649706457924</v>
      </c>
      <c r="Z5" s="96">
        <f>Y5*R5</f>
        <v>1.4497626214316428</v>
      </c>
      <c r="AA5">
        <f>INDEX('EL &amp; SV-working'!$D$4:$H$32,MATCH(S5,'EL &amp; SV-working'!$H$4:$H$32,0),MATCH(IF(I5&gt;1000000,"A",IF(I5&gt;100000,"B",IF(I5&gt;50000,"C","D"))),'EL &amp; SV-working'!$D$4:$H$4,0))</f>
        <v>18</v>
      </c>
      <c r="AB5" s="44">
        <f>YEARFRAC($AB$3,H5)</f>
        <v>17.494444444444444</v>
      </c>
      <c r="AC5" s="69">
        <f>INDEX('EL &amp; SV-working'!$H$4:$L$32,MATCH(S5,'EL &amp; SV-working'!$H$4:$H$32,0),MATCH(IF(I5&gt;1000000,"A",IF(I5&gt;100000,"B",IF(I5&gt;50000,"C","D"))),'EL &amp; SV-working'!$H$4:$L$4,0))</f>
        <v>0.9</v>
      </c>
      <c r="AD5" s="96">
        <f>AC5/AA5</f>
        <v>0.05</v>
      </c>
      <c r="AE5" s="97">
        <f>Z5*I5</f>
        <v>433936296.53897893</v>
      </c>
      <c r="AF5" s="97">
        <f>AE5*AD5*IF(AB5&gt;AA5,AA5,AB5)</f>
        <v>379573721.61145687</v>
      </c>
      <c r="AG5" s="97">
        <f>AE5-AF5</f>
        <v>54362574.927522063</v>
      </c>
      <c r="AH5" s="74"/>
      <c r="AJ5" s="99"/>
    </row>
    <row r="6" spans="1:38" ht="14.25">
      <c r="A6" s="48">
        <v>2</v>
      </c>
      <c r="B6">
        <v>600071</v>
      </c>
      <c r="C6">
        <v>600071</v>
      </c>
      <c r="D6" t="s">
        <v>2950</v>
      </c>
      <c r="E6" t="s">
        <v>2947</v>
      </c>
      <c r="F6">
        <v>4</v>
      </c>
      <c r="G6" t="s">
        <v>2951</v>
      </c>
      <c r="H6" s="36">
        <v>41730</v>
      </c>
      <c r="I6" s="94">
        <v>261918219.74000001</v>
      </c>
      <c r="J6" s="36">
        <f t="shared" si="0"/>
        <v>41730</v>
      </c>
      <c r="K6" s="42"/>
      <c r="R6"/>
      <c r="S6" s="25" t="s">
        <v>2622</v>
      </c>
      <c r="T6">
        <f>MATCH(S6,'cat 4'!$A$1:$A$870,0)</f>
        <v>722</v>
      </c>
      <c r="U6">
        <f>MATCH(J6,'cat 4'!$A$1:$ET$1,0)</f>
        <v>28</v>
      </c>
      <c r="V6">
        <f>INDEX('cat 4'!$A$1:$ET$870,'RKA - working'!T6,'RKA - working'!U6)</f>
        <v>107.9</v>
      </c>
      <c r="W6">
        <f>MATCH($W$3,'cat 4'!$A$1:$ET$1,0)</f>
        <v>150</v>
      </c>
      <c r="X6">
        <f>INDEX('cat 4'!$A$1:$ET$870,'RKA - working'!T6,'RKA - working'!W6)</f>
        <v>130.69999999999999</v>
      </c>
      <c r="Y6" s="96">
        <f>X6/V6</f>
        <v>1.2113067655236329</v>
      </c>
      <c r="Z6" s="96">
        <f>Y6</f>
        <v>1.2113067655236329</v>
      </c>
      <c r="AA6">
        <f>INDEX('EL &amp; SV-working'!$D$4:$H$32,MATCH(S6,'EL &amp; SV-working'!$H$4:$H$32,0),MATCH(IF(I6&gt;1000000,"A",IF(I6&gt;100000,"B",IF(I6&gt;50000,"C","D"))),'EL &amp; SV-working'!$D$4:$H$4,0))</f>
        <v>18</v>
      </c>
      <c r="AB6" s="44">
        <f t="shared" ref="AB6:AB69" si="1">YEARFRAC($AB$3,H6)</f>
        <v>10.344444444444445</v>
      </c>
      <c r="AC6" s="69">
        <v>0.95</v>
      </c>
      <c r="AD6" s="96">
        <f t="shared" ref="AD6:AD69" si="2">AC6/AA6</f>
        <v>5.2777777777777778E-2</v>
      </c>
      <c r="AE6" s="97">
        <f t="shared" ref="AE6:AE69" si="3">Z6*I6</f>
        <v>317263311.58496755</v>
      </c>
      <c r="AF6" s="97">
        <f t="shared" ref="AF6:AF69" si="4">AE6*AD6*IF(AB6&gt;AA6,AA6,AB6)</f>
        <v>173212059.21686703</v>
      </c>
      <c r="AG6" s="97">
        <f t="shared" ref="AG6:AG69" si="5">AE6-AF6</f>
        <v>144051252.36810052</v>
      </c>
    </row>
    <row r="7" spans="1:38" ht="14.25">
      <c r="A7" s="48">
        <v>3</v>
      </c>
      <c r="B7">
        <v>700026</v>
      </c>
      <c r="C7">
        <v>700079</v>
      </c>
      <c r="D7" t="s">
        <v>2954</v>
      </c>
      <c r="E7" t="s">
        <v>2947</v>
      </c>
      <c r="F7">
        <v>4</v>
      </c>
      <c r="G7" t="s">
        <v>3005</v>
      </c>
      <c r="H7" s="36">
        <v>41730</v>
      </c>
      <c r="I7" s="94">
        <v>205824908.74000001</v>
      </c>
      <c r="J7" s="36">
        <f t="shared" si="0"/>
        <v>41730</v>
      </c>
      <c r="K7" s="42"/>
      <c r="R7"/>
      <c r="S7" s="25" t="s">
        <v>2622</v>
      </c>
      <c r="T7">
        <f>MATCH(S7,'cat 4'!$A$1:$A$870,0)</f>
        <v>722</v>
      </c>
      <c r="U7">
        <f>MATCH(J7,'cat 4'!$A$1:$ET$1,0)</f>
        <v>28</v>
      </c>
      <c r="V7">
        <f>INDEX('cat 4'!$A$1:$ET$870,'RKA - working'!T7,'RKA - working'!U7)</f>
        <v>107.9</v>
      </c>
      <c r="W7">
        <f>MATCH($W$3,'cat 4'!$A$1:$ET$1,0)</f>
        <v>150</v>
      </c>
      <c r="X7">
        <f>INDEX('cat 4'!$A$1:$ET$870,'RKA - working'!T7,'RKA - working'!W7)</f>
        <v>130.69999999999999</v>
      </c>
      <c r="Y7" s="96">
        <f t="shared" ref="Y7:Y28" si="6">X7/V7</f>
        <v>1.2113067655236329</v>
      </c>
      <c r="Z7" s="96">
        <f t="shared" ref="Z7:Z28" si="7">Y7</f>
        <v>1.2113067655236329</v>
      </c>
      <c r="AA7">
        <f>INDEX('EL &amp; SV-working'!$D$4:$H$32,MATCH(S7,'EL &amp; SV-working'!$H$4:$H$32,0),MATCH(IF(I7&gt;1000000,"A",IF(I7&gt;100000,"B",IF(I7&gt;50000,"C","D"))),'EL &amp; SV-working'!$D$4:$H$4,0))</f>
        <v>18</v>
      </c>
      <c r="AB7" s="44">
        <f t="shared" si="1"/>
        <v>10.344444444444445</v>
      </c>
      <c r="AC7" s="69">
        <f>INDEX('EL &amp; SV-working'!$H$4:$L$32,MATCH(S7,'EL &amp; SV-working'!$H$4:$H$32,0),MATCH(IF(I7&gt;1000000,"A",IF(I7&gt;100000,"B",IF(I7&gt;50000,"C","D"))),'EL &amp; SV-working'!$H$4:$L$4,0))</f>
        <v>0.9</v>
      </c>
      <c r="AD7" s="96">
        <f t="shared" si="2"/>
        <v>0.05</v>
      </c>
      <c r="AE7" s="97">
        <f t="shared" si="3"/>
        <v>249317104.47004634</v>
      </c>
      <c r="AF7" s="97">
        <f t="shared" si="4"/>
        <v>128952346.81200731</v>
      </c>
      <c r="AG7" s="97">
        <f t="shared" si="5"/>
        <v>120364757.65803903</v>
      </c>
    </row>
    <row r="8" spans="1:38" ht="14.25">
      <c r="A8" s="48">
        <v>4</v>
      </c>
      <c r="C8">
        <v>600129</v>
      </c>
      <c r="D8" t="s">
        <v>3165</v>
      </c>
      <c r="E8" t="s">
        <v>2947</v>
      </c>
      <c r="F8">
        <v>4</v>
      </c>
      <c r="G8" t="s">
        <v>3166</v>
      </c>
      <c r="H8" s="36">
        <v>43814</v>
      </c>
      <c r="I8" s="94">
        <v>177067237.94999999</v>
      </c>
      <c r="J8" s="36">
        <f t="shared" si="0"/>
        <v>43800</v>
      </c>
      <c r="K8" s="42"/>
      <c r="R8"/>
      <c r="S8" s="25" t="s">
        <v>2622</v>
      </c>
      <c r="T8">
        <f>MATCH(S8,'cat 4'!$A$1:$A$870,0)</f>
        <v>722</v>
      </c>
      <c r="U8">
        <f>MATCH(J8,'cat 4'!$A$1:$ET$1,0)</f>
        <v>96</v>
      </c>
      <c r="V8">
        <f>INDEX('cat 4'!$A$1:$ET$870,'RKA - working'!T8,'RKA - working'!U8)</f>
        <v>113</v>
      </c>
      <c r="W8">
        <f>MATCH($W$3,'cat 4'!$A$1:$ET$1,0)</f>
        <v>150</v>
      </c>
      <c r="X8">
        <f>INDEX('cat 4'!$A$1:$ET$870,'RKA - working'!T8,'RKA - working'!W8)</f>
        <v>130.69999999999999</v>
      </c>
      <c r="Y8" s="96">
        <f t="shared" si="6"/>
        <v>1.1566371681415928</v>
      </c>
      <c r="Z8" s="96">
        <f t="shared" si="7"/>
        <v>1.1566371681415928</v>
      </c>
      <c r="AA8">
        <f>INDEX('EL &amp; SV-working'!$D$4:$H$32,MATCH(S8,'EL &amp; SV-working'!$H$4:$H$32,0),MATCH(IF(I8&gt;1000000,"A",IF(I8&gt;100000,"B",IF(I8&gt;50000,"C","D"))),'EL &amp; SV-working'!$D$4:$H$4,0))</f>
        <v>18</v>
      </c>
      <c r="AB8" s="44">
        <f t="shared" si="1"/>
        <v>4.6388888888888893</v>
      </c>
      <c r="AC8" s="69">
        <f>INDEX('EL &amp; SV-working'!$H$4:$L$32,MATCH(S8,'EL &amp; SV-working'!$H$4:$H$32,0),MATCH(IF(I8&gt;1000000,"A",IF(I8&gt;100000,"B",IF(I8&gt;50000,"C","D"))),'EL &amp; SV-working'!$H$4:$L$4,0))</f>
        <v>0.9</v>
      </c>
      <c r="AD8" s="96">
        <f t="shared" si="2"/>
        <v>0.05</v>
      </c>
      <c r="AE8" s="97">
        <f t="shared" si="3"/>
        <v>204802548.67314157</v>
      </c>
      <c r="AF8" s="97">
        <f t="shared" si="4"/>
        <v>47502813.372798122</v>
      </c>
      <c r="AG8" s="97">
        <f t="shared" si="5"/>
        <v>157299735.30034345</v>
      </c>
    </row>
    <row r="9" spans="1:38" ht="14.25">
      <c r="A9" s="48">
        <v>5</v>
      </c>
      <c r="B9">
        <v>700027</v>
      </c>
      <c r="C9">
        <v>700080</v>
      </c>
      <c r="D9" t="s">
        <v>2946</v>
      </c>
      <c r="E9" t="s">
        <v>2947</v>
      </c>
      <c r="F9">
        <v>4</v>
      </c>
      <c r="G9" t="s">
        <v>3006</v>
      </c>
      <c r="H9" s="36">
        <v>41730</v>
      </c>
      <c r="I9" s="94">
        <v>148821626.5</v>
      </c>
      <c r="J9" s="36">
        <f t="shared" si="0"/>
        <v>41730</v>
      </c>
      <c r="K9" s="42"/>
      <c r="R9"/>
      <c r="S9" s="25" t="s">
        <v>2348</v>
      </c>
      <c r="T9">
        <f>MATCH(S9,'cat 4'!$A$1:$A$870,0)</f>
        <v>582</v>
      </c>
      <c r="U9">
        <f>MATCH(J9,'cat 4'!$A$1:$ET$1,0)</f>
        <v>28</v>
      </c>
      <c r="V9">
        <f>INDEX('cat 4'!$A$1:$ET$870,'RKA - working'!T9,'RKA - working'!U9)</f>
        <v>105.9</v>
      </c>
      <c r="W9">
        <f>MATCH($W$3,'cat 4'!$A$1:$ET$1,0)</f>
        <v>150</v>
      </c>
      <c r="X9">
        <f>INDEX('cat 4'!$A$1:$ET$870,'RKA - working'!T9,'RKA - working'!W9)</f>
        <v>166.7</v>
      </c>
      <c r="Y9" s="96">
        <f t="shared" si="6"/>
        <v>1.5741265344664777</v>
      </c>
      <c r="Z9" s="96">
        <f t="shared" si="7"/>
        <v>1.5741265344664777</v>
      </c>
      <c r="AA9">
        <v>18</v>
      </c>
      <c r="AB9" s="44">
        <f t="shared" si="1"/>
        <v>10.344444444444445</v>
      </c>
      <c r="AC9" s="69">
        <v>0.95</v>
      </c>
      <c r="AD9" s="96">
        <f t="shared" si="2"/>
        <v>5.2777777777777778E-2</v>
      </c>
      <c r="AE9" s="97">
        <f t="shared" si="3"/>
        <v>234264071.17610952</v>
      </c>
      <c r="AF9" s="97">
        <f t="shared" si="4"/>
        <v>127898060.34056178</v>
      </c>
      <c r="AG9" s="97">
        <f t="shared" si="5"/>
        <v>106366010.83554775</v>
      </c>
    </row>
    <row r="10" spans="1:38" ht="14.25">
      <c r="A10" s="48">
        <v>6</v>
      </c>
      <c r="B10">
        <v>1400001</v>
      </c>
      <c r="C10">
        <v>1400036</v>
      </c>
      <c r="D10" t="s">
        <v>3002</v>
      </c>
      <c r="E10" t="s">
        <v>2947</v>
      </c>
      <c r="F10">
        <v>4</v>
      </c>
      <c r="G10" t="s">
        <v>3119</v>
      </c>
      <c r="H10" s="36">
        <v>41730</v>
      </c>
      <c r="I10" s="94">
        <v>90909027.549999997</v>
      </c>
      <c r="J10" s="36">
        <f t="shared" si="0"/>
        <v>41730</v>
      </c>
      <c r="K10" s="42"/>
      <c r="R10"/>
      <c r="S10" s="25" t="s">
        <v>2515</v>
      </c>
      <c r="T10">
        <f>MATCH(S10,'cat 4'!$A$1:$A$870,0)</f>
        <v>666</v>
      </c>
      <c r="U10">
        <f>MATCH(J10,'cat 4'!$A$1:$ET$1,0)</f>
        <v>28</v>
      </c>
      <c r="V10">
        <f>INDEX('cat 4'!$A$1:$ET$870,'RKA - working'!T10,'RKA - working'!U10)</f>
        <v>108</v>
      </c>
      <c r="W10">
        <f>MATCH($W$3,'cat 4'!$A$1:$ET$1,0)</f>
        <v>150</v>
      </c>
      <c r="X10">
        <f>INDEX('cat 4'!$A$1:$ET$870,'RKA - working'!T10,'RKA - working'!W10)</f>
        <v>133.5</v>
      </c>
      <c r="Y10" s="96">
        <f t="shared" si="6"/>
        <v>1.2361111111111112</v>
      </c>
      <c r="Z10" s="96">
        <f t="shared" si="7"/>
        <v>1.2361111111111112</v>
      </c>
      <c r="AA10">
        <f>INDEX('EL &amp; SV-working'!$D$4:$H$32,MATCH(S10,'EL &amp; SV-working'!$H$4:$H$32,0),MATCH(IF(I10&gt;1000000,"A",IF(I10&gt;100000,"B",IF(I10&gt;50000,"C","D"))),'EL &amp; SV-working'!$D$4:$H$4,0))</f>
        <v>15</v>
      </c>
      <c r="AB10" s="44">
        <f t="shared" si="1"/>
        <v>10.344444444444445</v>
      </c>
      <c r="AC10" s="69">
        <v>0.95</v>
      </c>
      <c r="AD10" s="96">
        <f t="shared" si="2"/>
        <v>6.3333333333333325E-2</v>
      </c>
      <c r="AE10" s="97">
        <f t="shared" si="3"/>
        <v>112373659.05486111</v>
      </c>
      <c r="AF10" s="97">
        <f t="shared" si="4"/>
        <v>73621394.630423635</v>
      </c>
      <c r="AG10" s="97">
        <f t="shared" si="5"/>
        <v>38752264.424437478</v>
      </c>
    </row>
    <row r="11" spans="1:38" ht="14.25">
      <c r="A11" s="48">
        <v>7</v>
      </c>
      <c r="C11">
        <v>600130</v>
      </c>
      <c r="D11" t="s">
        <v>3165</v>
      </c>
      <c r="E11" t="s">
        <v>2947</v>
      </c>
      <c r="F11">
        <v>4</v>
      </c>
      <c r="G11" t="s">
        <v>3168</v>
      </c>
      <c r="H11" s="36">
        <v>43814</v>
      </c>
      <c r="I11" s="94">
        <v>83275992.560000002</v>
      </c>
      <c r="J11" s="36">
        <f t="shared" si="0"/>
        <v>43800</v>
      </c>
      <c r="K11" s="42"/>
      <c r="R11"/>
      <c r="S11" s="25" t="s">
        <v>2622</v>
      </c>
      <c r="T11">
        <f>MATCH(S11,'cat 4'!$A$1:$A$870,0)</f>
        <v>722</v>
      </c>
      <c r="U11">
        <f>MATCH(J11,'cat 4'!$A$1:$ET$1,0)</f>
        <v>96</v>
      </c>
      <c r="V11">
        <f>INDEX('cat 4'!$A$1:$ET$870,'RKA - working'!T11,'RKA - working'!U11)</f>
        <v>113</v>
      </c>
      <c r="W11">
        <f>MATCH($W$3,'cat 4'!$A$1:$ET$1,0)</f>
        <v>150</v>
      </c>
      <c r="X11">
        <f>INDEX('cat 4'!$A$1:$ET$870,'RKA - working'!T11,'RKA - working'!W11)</f>
        <v>130.69999999999999</v>
      </c>
      <c r="Y11" s="96">
        <f t="shared" si="6"/>
        <v>1.1566371681415928</v>
      </c>
      <c r="Z11" s="96">
        <f t="shared" si="7"/>
        <v>1.1566371681415928</v>
      </c>
      <c r="AA11">
        <f>INDEX('EL &amp; SV-working'!$D$4:$H$32,MATCH(S11,'EL &amp; SV-working'!$H$4:$H$32,0),MATCH(IF(I11&gt;1000000,"A",IF(I11&gt;100000,"B",IF(I11&gt;50000,"C","D"))),'EL &amp; SV-working'!$D$4:$H$4,0))</f>
        <v>18</v>
      </c>
      <c r="AB11" s="44">
        <f t="shared" si="1"/>
        <v>4.6388888888888893</v>
      </c>
      <c r="AC11" s="69">
        <f>INDEX('EL &amp; SV-working'!$H$4:$L$32,MATCH(S11,'EL &amp; SV-working'!$H$4:$H$32,0),MATCH(IF(I11&gt;1000000,"A",IF(I11&gt;100000,"B",IF(I11&gt;50000,"C","D"))),'EL &amp; SV-working'!$H$4:$L$4,0))</f>
        <v>0.9</v>
      </c>
      <c r="AD11" s="96">
        <f t="shared" si="2"/>
        <v>0.05</v>
      </c>
      <c r="AE11" s="97">
        <f t="shared" si="3"/>
        <v>96320108.208778754</v>
      </c>
      <c r="AF11" s="97">
        <f t="shared" si="4"/>
        <v>22340913.987313963</v>
      </c>
      <c r="AG11" s="97">
        <f t="shared" si="5"/>
        <v>73979194.221464783</v>
      </c>
    </row>
    <row r="12" spans="1:38" ht="14.25">
      <c r="A12" s="48">
        <v>8</v>
      </c>
      <c r="B12">
        <v>700004</v>
      </c>
      <c r="C12">
        <v>700074</v>
      </c>
      <c r="D12" t="s">
        <v>2957</v>
      </c>
      <c r="E12" t="s">
        <v>2947</v>
      </c>
      <c r="F12">
        <v>4</v>
      </c>
      <c r="G12" t="s">
        <v>2991</v>
      </c>
      <c r="H12" s="36">
        <v>41730</v>
      </c>
      <c r="I12" s="94">
        <v>82062960.609999999</v>
      </c>
      <c r="J12" s="36">
        <f t="shared" si="0"/>
        <v>41730</v>
      </c>
      <c r="K12" s="42"/>
      <c r="R12"/>
      <c r="S12" s="25" t="s">
        <v>2348</v>
      </c>
      <c r="T12">
        <f>MATCH(S12,'cat 4'!$A$1:$A$870,0)</f>
        <v>582</v>
      </c>
      <c r="U12">
        <f>MATCH(J12,'cat 4'!$A$1:$ET$1,0)</f>
        <v>28</v>
      </c>
      <c r="V12">
        <f>INDEX('cat 4'!$A$1:$ET$870,'RKA - working'!T12,'RKA - working'!U12)</f>
        <v>105.9</v>
      </c>
      <c r="W12">
        <f>MATCH($W$3,'cat 4'!$A$1:$ET$1,0)</f>
        <v>150</v>
      </c>
      <c r="X12">
        <f>INDEX('cat 4'!$A$1:$ET$870,'RKA - working'!T12,'RKA - working'!W12)</f>
        <v>166.7</v>
      </c>
      <c r="Y12" s="96">
        <f t="shared" si="6"/>
        <v>1.5741265344664777</v>
      </c>
      <c r="Z12" s="96">
        <f t="shared" si="7"/>
        <v>1.5741265344664777</v>
      </c>
      <c r="AA12">
        <v>15</v>
      </c>
      <c r="AB12" s="44">
        <f t="shared" si="1"/>
        <v>10.344444444444445</v>
      </c>
      <c r="AC12" s="69">
        <v>0.95</v>
      </c>
      <c r="AD12" s="96">
        <f t="shared" si="2"/>
        <v>6.3333333333333325E-2</v>
      </c>
      <c r="AE12" s="97">
        <f t="shared" si="3"/>
        <v>129177483.79307836</v>
      </c>
      <c r="AF12" s="97">
        <f t="shared" si="4"/>
        <v>84630389.289472699</v>
      </c>
      <c r="AG12" s="97">
        <f t="shared" si="5"/>
        <v>44547094.503605664</v>
      </c>
      <c r="AH12" s="99"/>
    </row>
    <row r="13" spans="1:38" ht="14.25">
      <c r="A13" s="48">
        <v>9</v>
      </c>
      <c r="B13">
        <v>700014</v>
      </c>
      <c r="C13">
        <v>700062</v>
      </c>
      <c r="D13" t="s">
        <v>2959</v>
      </c>
      <c r="E13" t="s">
        <v>2947</v>
      </c>
      <c r="F13">
        <v>4</v>
      </c>
      <c r="G13" t="s">
        <v>2999</v>
      </c>
      <c r="H13" s="36">
        <v>41730</v>
      </c>
      <c r="I13" s="94">
        <v>80163689</v>
      </c>
      <c r="J13" s="36">
        <f t="shared" si="0"/>
        <v>41730</v>
      </c>
      <c r="K13" s="42"/>
      <c r="R13"/>
      <c r="S13" s="25" t="s">
        <v>2622</v>
      </c>
      <c r="T13">
        <f>MATCH(S13,'cat 4'!$A$1:$A$870,0)</f>
        <v>722</v>
      </c>
      <c r="U13">
        <f>MATCH(J13,'cat 4'!$A$1:$ET$1,0)</f>
        <v>28</v>
      </c>
      <c r="V13">
        <f>INDEX('cat 4'!$A$1:$ET$870,'RKA - working'!T13,'RKA - working'!U13)</f>
        <v>107.9</v>
      </c>
      <c r="W13">
        <f>MATCH($W$3,'cat 4'!$A$1:$ET$1,0)</f>
        <v>150</v>
      </c>
      <c r="X13">
        <f>INDEX('cat 4'!$A$1:$ET$870,'RKA - working'!T13,'RKA - working'!W13)</f>
        <v>130.69999999999999</v>
      </c>
      <c r="Y13" s="96">
        <f t="shared" si="6"/>
        <v>1.2113067655236329</v>
      </c>
      <c r="Z13" s="96">
        <f t="shared" si="7"/>
        <v>1.2113067655236329</v>
      </c>
      <c r="AA13">
        <f>INDEX('EL &amp; SV-working'!$D$4:$H$32,MATCH(S13,'EL &amp; SV-working'!$H$4:$H$32,0),MATCH(IF(I13&gt;1000000,"A",IF(I13&gt;100000,"B",IF(I13&gt;50000,"C","D"))),'EL &amp; SV-working'!$D$4:$H$4,0))</f>
        <v>18</v>
      </c>
      <c r="AB13" s="44">
        <f t="shared" si="1"/>
        <v>10.344444444444445</v>
      </c>
      <c r="AC13" s="69">
        <f>INDEX('EL &amp; SV-working'!$H$4:$L$32,MATCH(S13,'EL &amp; SV-working'!$H$4:$H$32,0),MATCH(IF(I13&gt;1000000,"A",IF(I13&gt;100000,"B",IF(I13&gt;50000,"C","D"))),'EL &amp; SV-working'!$H$4:$L$4,0))</f>
        <v>0.9</v>
      </c>
      <c r="AD13" s="96">
        <f t="shared" si="2"/>
        <v>0.05</v>
      </c>
      <c r="AE13" s="97">
        <f t="shared" si="3"/>
        <v>97102818.835032433</v>
      </c>
      <c r="AF13" s="97">
        <f t="shared" si="4"/>
        <v>50223735.741897337</v>
      </c>
      <c r="AG13" s="97">
        <f t="shared" si="5"/>
        <v>46879083.093135096</v>
      </c>
    </row>
    <row r="14" spans="1:38" ht="14.25">
      <c r="A14" s="48">
        <v>10</v>
      </c>
      <c r="B14">
        <v>600092</v>
      </c>
      <c r="C14">
        <v>600092</v>
      </c>
      <c r="D14" t="s">
        <v>2950</v>
      </c>
      <c r="E14" t="s">
        <v>2947</v>
      </c>
      <c r="F14">
        <v>4</v>
      </c>
      <c r="G14" t="s">
        <v>2951</v>
      </c>
      <c r="H14" s="36">
        <v>41730</v>
      </c>
      <c r="I14" s="94">
        <v>75495252.920000002</v>
      </c>
      <c r="J14" s="36">
        <f t="shared" si="0"/>
        <v>41730</v>
      </c>
      <c r="K14" s="42"/>
      <c r="R14"/>
      <c r="S14" s="25" t="s">
        <v>2622</v>
      </c>
      <c r="T14">
        <f>MATCH(S14,'cat 4'!$A$1:$A$870,0)</f>
        <v>722</v>
      </c>
      <c r="U14">
        <f>MATCH(J14,'cat 4'!$A$1:$ET$1,0)</f>
        <v>28</v>
      </c>
      <c r="V14">
        <f>INDEX('cat 4'!$A$1:$ET$870,'RKA - working'!T14,'RKA - working'!U14)</f>
        <v>107.9</v>
      </c>
      <c r="W14">
        <f>MATCH($W$3,'cat 4'!$A$1:$ET$1,0)</f>
        <v>150</v>
      </c>
      <c r="X14">
        <f>INDEX('cat 4'!$A$1:$ET$870,'RKA - working'!T14,'RKA - working'!W14)</f>
        <v>130.69999999999999</v>
      </c>
      <c r="Y14" s="96">
        <f t="shared" si="6"/>
        <v>1.2113067655236329</v>
      </c>
      <c r="Z14" s="96">
        <f t="shared" si="7"/>
        <v>1.2113067655236329</v>
      </c>
      <c r="AA14">
        <f>INDEX('EL &amp; SV-working'!$D$4:$H$32,MATCH(S14,'EL &amp; SV-working'!$H$4:$H$32,0),MATCH(IF(I14&gt;1000000,"A",IF(I14&gt;100000,"B",IF(I14&gt;50000,"C","D"))),'EL &amp; SV-working'!$D$4:$H$4,0))</f>
        <v>18</v>
      </c>
      <c r="AB14" s="44">
        <f t="shared" si="1"/>
        <v>10.344444444444445</v>
      </c>
      <c r="AC14" s="69">
        <v>0.95</v>
      </c>
      <c r="AD14" s="96">
        <f t="shared" si="2"/>
        <v>5.2777777777777778E-2</v>
      </c>
      <c r="AE14" s="97">
        <f t="shared" si="3"/>
        <v>91447910.626913801</v>
      </c>
      <c r="AF14" s="97">
        <f t="shared" si="4"/>
        <v>49926607.749366619</v>
      </c>
      <c r="AG14" s="97">
        <f t="shared" si="5"/>
        <v>41521302.877547182</v>
      </c>
    </row>
    <row r="15" spans="1:38" ht="14.25">
      <c r="A15" s="48">
        <v>11</v>
      </c>
      <c r="B15">
        <v>700010</v>
      </c>
      <c r="C15">
        <v>700058</v>
      </c>
      <c r="D15" t="s">
        <v>2966</v>
      </c>
      <c r="E15" t="s">
        <v>2947</v>
      </c>
      <c r="F15">
        <v>4</v>
      </c>
      <c r="G15" t="s">
        <v>2996</v>
      </c>
      <c r="H15" s="36">
        <v>41730</v>
      </c>
      <c r="I15" s="94">
        <v>72578100</v>
      </c>
      <c r="J15" s="36">
        <f t="shared" si="0"/>
        <v>41730</v>
      </c>
      <c r="K15" s="42"/>
      <c r="R15"/>
      <c r="S15" s="25" t="s">
        <v>2622</v>
      </c>
      <c r="T15">
        <f>MATCH(S15,'cat 4'!$A$1:$A$870,0)</f>
        <v>722</v>
      </c>
      <c r="U15">
        <f>MATCH(J15,'cat 4'!$A$1:$ET$1,0)</f>
        <v>28</v>
      </c>
      <c r="V15">
        <f>INDEX('cat 4'!$A$1:$ET$870,'RKA - working'!T15,'RKA - working'!U15)</f>
        <v>107.9</v>
      </c>
      <c r="W15">
        <f>MATCH($W$3,'cat 4'!$A$1:$ET$1,0)</f>
        <v>150</v>
      </c>
      <c r="X15">
        <f>INDEX('cat 4'!$A$1:$ET$870,'RKA - working'!T15,'RKA - working'!W15)</f>
        <v>130.69999999999999</v>
      </c>
      <c r="Y15" s="96">
        <f t="shared" si="6"/>
        <v>1.2113067655236329</v>
      </c>
      <c r="Z15" s="96">
        <f t="shared" si="7"/>
        <v>1.2113067655236329</v>
      </c>
      <c r="AA15">
        <f>INDEX('EL &amp; SV-working'!$D$4:$H$32,MATCH(S15,'EL &amp; SV-working'!$H$4:$H$32,0),MATCH(IF(I15&gt;1000000,"A",IF(I15&gt;100000,"B",IF(I15&gt;50000,"C","D"))),'EL &amp; SV-working'!$D$4:$H$4,0))</f>
        <v>18</v>
      </c>
      <c r="AB15" s="44">
        <f t="shared" si="1"/>
        <v>10.344444444444445</v>
      </c>
      <c r="AC15" s="69">
        <f>INDEX('EL &amp; SV-working'!$H$4:$L$32,MATCH(S15,'EL &amp; SV-working'!$H$4:$H$32,0),MATCH(IF(I15&gt;1000000,"A",IF(I15&gt;100000,"B",IF(I15&gt;50000,"C","D"))),'EL &amp; SV-working'!$H$4:$L$4,0))</f>
        <v>0.9</v>
      </c>
      <c r="AD15" s="96">
        <f t="shared" si="2"/>
        <v>0.05</v>
      </c>
      <c r="AE15" s="97">
        <f t="shared" si="3"/>
        <v>87914343.55885078</v>
      </c>
      <c r="AF15" s="97">
        <f t="shared" si="4"/>
        <v>45471252.140716717</v>
      </c>
      <c r="AG15" s="97">
        <f t="shared" si="5"/>
        <v>42443091.418134063</v>
      </c>
    </row>
    <row r="16" spans="1:38" ht="14.25">
      <c r="A16" s="48">
        <v>12</v>
      </c>
      <c r="B16">
        <v>700003</v>
      </c>
      <c r="C16">
        <v>700072</v>
      </c>
      <c r="D16" t="s">
        <v>2957</v>
      </c>
      <c r="E16" t="s">
        <v>2947</v>
      </c>
      <c r="F16">
        <v>4</v>
      </c>
      <c r="G16" t="s">
        <v>2990</v>
      </c>
      <c r="H16" s="36">
        <v>41730</v>
      </c>
      <c r="I16" s="94">
        <v>72131874.629999995</v>
      </c>
      <c r="J16" s="36">
        <f t="shared" si="0"/>
        <v>41730</v>
      </c>
      <c r="K16" s="42"/>
      <c r="R16"/>
      <c r="S16" s="25" t="s">
        <v>2348</v>
      </c>
      <c r="T16">
        <f>MATCH(S16,'cat 4'!$A$1:$A$870,0)</f>
        <v>582</v>
      </c>
      <c r="U16">
        <f>MATCH(J16,'cat 4'!$A$1:$ET$1,0)</f>
        <v>28</v>
      </c>
      <c r="V16">
        <f>INDEX('cat 4'!$A$1:$ET$870,'RKA - working'!T16,'RKA - working'!U16)</f>
        <v>105.9</v>
      </c>
      <c r="W16">
        <f>MATCH($W$3,'cat 4'!$A$1:$ET$1,0)</f>
        <v>150</v>
      </c>
      <c r="X16">
        <f>INDEX('cat 4'!$A$1:$ET$870,'RKA - working'!T16,'RKA - working'!W16)</f>
        <v>166.7</v>
      </c>
      <c r="Y16" s="96">
        <f t="shared" si="6"/>
        <v>1.5741265344664777</v>
      </c>
      <c r="Z16" s="96">
        <f t="shared" si="7"/>
        <v>1.5741265344664777</v>
      </c>
      <c r="AA16">
        <v>15</v>
      </c>
      <c r="AB16" s="44">
        <f t="shared" si="1"/>
        <v>10.344444444444445</v>
      </c>
      <c r="AC16" s="69">
        <v>0.95</v>
      </c>
      <c r="AD16" s="96">
        <f t="shared" si="2"/>
        <v>6.3333333333333325E-2</v>
      </c>
      <c r="AE16" s="97">
        <f t="shared" si="3"/>
        <v>113544697.83589233</v>
      </c>
      <c r="AF16" s="97">
        <f t="shared" si="4"/>
        <v>74388598.51922591</v>
      </c>
      <c r="AG16" s="97">
        <f t="shared" si="5"/>
        <v>39156099.316666424</v>
      </c>
    </row>
    <row r="17" spans="1:33" ht="14.25">
      <c r="A17" s="48">
        <v>13</v>
      </c>
      <c r="B17">
        <v>600075</v>
      </c>
      <c r="C17">
        <v>600075</v>
      </c>
      <c r="D17" t="s">
        <v>2959</v>
      </c>
      <c r="E17" t="s">
        <v>2947</v>
      </c>
      <c r="F17">
        <v>4</v>
      </c>
      <c r="G17" t="s">
        <v>2961</v>
      </c>
      <c r="H17" s="36">
        <v>41730</v>
      </c>
      <c r="I17" s="94">
        <v>60497504.509999998</v>
      </c>
      <c r="J17" s="36">
        <f t="shared" si="0"/>
        <v>41730</v>
      </c>
      <c r="K17" s="42"/>
      <c r="R17"/>
      <c r="S17" s="25" t="s">
        <v>2622</v>
      </c>
      <c r="T17">
        <f>MATCH(S17,'cat 4'!$A$1:$A$870,0)</f>
        <v>722</v>
      </c>
      <c r="U17">
        <f>MATCH(J17,'cat 4'!$A$1:$ET$1,0)</f>
        <v>28</v>
      </c>
      <c r="V17">
        <f>INDEX('cat 4'!$A$1:$ET$870,'RKA - working'!T17,'RKA - working'!U17)</f>
        <v>107.9</v>
      </c>
      <c r="W17">
        <f>MATCH($W$3,'cat 4'!$A$1:$ET$1,0)</f>
        <v>150</v>
      </c>
      <c r="X17">
        <f>INDEX('cat 4'!$A$1:$ET$870,'RKA - working'!T17,'RKA - working'!W17)</f>
        <v>130.69999999999999</v>
      </c>
      <c r="Y17" s="96">
        <f t="shared" si="6"/>
        <v>1.2113067655236329</v>
      </c>
      <c r="Z17" s="96">
        <f t="shared" si="7"/>
        <v>1.2113067655236329</v>
      </c>
      <c r="AA17">
        <f>INDEX('EL &amp; SV-working'!$D$4:$H$32,MATCH(S17,'EL &amp; SV-working'!$H$4:$H$32,0),MATCH(IF(I17&gt;1000000,"A",IF(I17&gt;100000,"B",IF(I17&gt;50000,"C","D"))),'EL &amp; SV-working'!$D$4:$H$4,0))</f>
        <v>18</v>
      </c>
      <c r="AB17" s="44">
        <f t="shared" si="1"/>
        <v>10.344444444444445</v>
      </c>
      <c r="AC17" s="69">
        <f>INDEX('EL &amp; SV-working'!$H$4:$L$32,MATCH(S17,'EL &amp; SV-working'!$H$4:$H$32,0),MATCH(IF(I17&gt;1000000,"A",IF(I17&gt;100000,"B",IF(I17&gt;50000,"C","D"))),'EL &amp; SV-working'!$H$4:$L$4,0))</f>
        <v>0.9</v>
      </c>
      <c r="AD17" s="96">
        <f t="shared" si="2"/>
        <v>0.05</v>
      </c>
      <c r="AE17" s="97">
        <f t="shared" si="3"/>
        <v>73281036.510259494</v>
      </c>
      <c r="AF17" s="97">
        <f t="shared" si="4"/>
        <v>37902580.550584219</v>
      </c>
      <c r="AG17" s="97">
        <f t="shared" si="5"/>
        <v>35378455.959675275</v>
      </c>
    </row>
    <row r="18" spans="1:33" ht="14.25">
      <c r="A18" s="48">
        <v>14</v>
      </c>
      <c r="B18">
        <v>600033</v>
      </c>
      <c r="C18">
        <v>600108</v>
      </c>
      <c r="D18" t="s">
        <v>2946</v>
      </c>
      <c r="E18" t="s">
        <v>2947</v>
      </c>
      <c r="F18">
        <v>4</v>
      </c>
      <c r="G18" t="s">
        <v>2971</v>
      </c>
      <c r="H18" s="36">
        <v>41730</v>
      </c>
      <c r="I18" s="94">
        <v>59353389.450000003</v>
      </c>
      <c r="J18" s="36">
        <f t="shared" si="0"/>
        <v>41730</v>
      </c>
      <c r="K18" s="42"/>
      <c r="R18"/>
      <c r="S18" s="25" t="s">
        <v>2348</v>
      </c>
      <c r="T18">
        <f>MATCH(S18,'cat 4'!$A$1:$A$870,0)</f>
        <v>582</v>
      </c>
      <c r="U18">
        <f>MATCH(J18,'cat 4'!$A$1:$ET$1,0)</f>
        <v>28</v>
      </c>
      <c r="V18">
        <f>INDEX('cat 4'!$A$1:$ET$870,'RKA - working'!T18,'RKA - working'!U18)</f>
        <v>105.9</v>
      </c>
      <c r="W18">
        <f>MATCH($W$3,'cat 4'!$A$1:$ET$1,0)</f>
        <v>150</v>
      </c>
      <c r="X18">
        <f>INDEX('cat 4'!$A$1:$ET$870,'RKA - working'!T18,'RKA - working'!W18)</f>
        <v>166.7</v>
      </c>
      <c r="Y18" s="96">
        <f t="shared" si="6"/>
        <v>1.5741265344664777</v>
      </c>
      <c r="Z18" s="96">
        <f t="shared" si="7"/>
        <v>1.5741265344664777</v>
      </c>
      <c r="AA18">
        <v>18</v>
      </c>
      <c r="AB18" s="44">
        <f t="shared" ref="AB18" si="8">YEARFRAC($AB$3,H18)</f>
        <v>10.344444444444445</v>
      </c>
      <c r="AC18" s="69">
        <v>0.95</v>
      </c>
      <c r="AD18" s="96">
        <f t="shared" si="2"/>
        <v>5.2777777777777778E-2</v>
      </c>
      <c r="AE18" s="97">
        <f t="shared" si="3"/>
        <v>93429745.243767694</v>
      </c>
      <c r="AF18" s="97">
        <f t="shared" si="4"/>
        <v>51008603.815339714</v>
      </c>
      <c r="AG18" s="97">
        <f t="shared" si="5"/>
        <v>42421141.428427979</v>
      </c>
    </row>
    <row r="19" spans="1:33" ht="14.25">
      <c r="A19" s="48">
        <v>15</v>
      </c>
      <c r="B19">
        <v>600087</v>
      </c>
      <c r="C19">
        <v>600087</v>
      </c>
      <c r="D19" t="s">
        <v>2946</v>
      </c>
      <c r="E19" t="s">
        <v>2947</v>
      </c>
      <c r="F19">
        <v>4</v>
      </c>
      <c r="G19" t="s">
        <v>2949</v>
      </c>
      <c r="H19" s="36">
        <v>41730</v>
      </c>
      <c r="I19" s="94">
        <v>54719615.869999997</v>
      </c>
      <c r="J19" s="36">
        <f t="shared" si="0"/>
        <v>41730</v>
      </c>
      <c r="K19" s="42"/>
      <c r="R19"/>
      <c r="S19" s="25" t="s">
        <v>2622</v>
      </c>
      <c r="T19">
        <f>MATCH(S19,'cat 4'!$A$1:$A$870,0)</f>
        <v>722</v>
      </c>
      <c r="U19">
        <f>MATCH(J19,'cat 4'!$A$1:$ET$1,0)</f>
        <v>28</v>
      </c>
      <c r="V19">
        <f>INDEX('cat 4'!$A$1:$ET$870,'RKA - working'!T19,'RKA - working'!U19)</f>
        <v>107.9</v>
      </c>
      <c r="W19">
        <f>MATCH($W$3,'cat 4'!$A$1:$ET$1,0)</f>
        <v>150</v>
      </c>
      <c r="X19">
        <f>INDEX('cat 4'!$A$1:$ET$870,'RKA - working'!T19,'RKA - working'!W19)</f>
        <v>130.69999999999999</v>
      </c>
      <c r="Y19" s="96">
        <f t="shared" si="6"/>
        <v>1.2113067655236329</v>
      </c>
      <c r="Z19" s="96">
        <f t="shared" si="7"/>
        <v>1.2113067655236329</v>
      </c>
      <c r="AA19">
        <v>15</v>
      </c>
      <c r="AB19" s="44">
        <f t="shared" si="1"/>
        <v>10.344444444444445</v>
      </c>
      <c r="AC19" s="69">
        <f>INDEX('EL &amp; SV-working'!$H$4:$L$32,MATCH(S19,'EL &amp; SV-working'!$H$4:$H$32,0),MATCH(IF(I19&gt;1000000,"A",IF(I19&gt;100000,"B",IF(I19&gt;50000,"C","D"))),'EL &amp; SV-working'!$H$4:$L$4,0))</f>
        <v>0.9</v>
      </c>
      <c r="AD19" s="96">
        <f t="shared" si="2"/>
        <v>6.0000000000000005E-2</v>
      </c>
      <c r="AE19" s="97">
        <f t="shared" si="3"/>
        <v>66282240.910185352</v>
      </c>
      <c r="AF19" s="97">
        <f t="shared" si="4"/>
        <v>41139177.524921715</v>
      </c>
      <c r="AG19" s="97">
        <f t="shared" si="5"/>
        <v>25143063.385263637</v>
      </c>
    </row>
    <row r="20" spans="1:33" ht="14.25">
      <c r="A20" s="48">
        <v>16</v>
      </c>
      <c r="B20">
        <v>700011</v>
      </c>
      <c r="C20">
        <v>700059</v>
      </c>
      <c r="D20" t="s">
        <v>2966</v>
      </c>
      <c r="E20" t="s">
        <v>2947</v>
      </c>
      <c r="F20">
        <v>4</v>
      </c>
      <c r="G20" t="s">
        <v>2997</v>
      </c>
      <c r="H20" s="36">
        <v>41730</v>
      </c>
      <c r="I20" s="94">
        <v>48023618.5</v>
      </c>
      <c r="J20" s="36">
        <f t="shared" si="0"/>
        <v>41730</v>
      </c>
      <c r="K20" s="42"/>
      <c r="R20"/>
      <c r="S20" s="25" t="s">
        <v>2420</v>
      </c>
      <c r="T20">
        <f>MATCH(S20,'cat 4'!$A$1:$A$870,0)</f>
        <v>618</v>
      </c>
      <c r="U20">
        <f>MATCH(J20,'cat 4'!$A$1:$ET$1,0)</f>
        <v>28</v>
      </c>
      <c r="V20">
        <f>INDEX('cat 4'!$A$1:$ET$870,'RKA - working'!T20,'RKA - working'!U20)</f>
        <v>102.9</v>
      </c>
      <c r="W20">
        <f>MATCH($W$3,'cat 4'!$A$1:$ET$1,0)</f>
        <v>150</v>
      </c>
      <c r="X20">
        <f>INDEX('cat 4'!$A$1:$ET$870,'RKA - working'!T20,'RKA - working'!W20)</f>
        <v>110.6</v>
      </c>
      <c r="Y20" s="96">
        <f t="shared" si="6"/>
        <v>1.074829931972789</v>
      </c>
      <c r="Z20" s="96">
        <f t="shared" si="7"/>
        <v>1.074829931972789</v>
      </c>
      <c r="AA20">
        <f>INDEX('EL &amp; SV-working'!$D$4:$H$32,MATCH(S20,'EL &amp; SV-working'!$H$4:$H$32,0),MATCH(IF(I20&gt;1000000,"A",IF(I20&gt;100000,"B",IF(I20&gt;50000,"C","D"))),'EL &amp; SV-working'!$D$4:$H$4,0))</f>
        <v>15</v>
      </c>
      <c r="AB20" s="44">
        <f t="shared" si="1"/>
        <v>10.344444444444445</v>
      </c>
      <c r="AC20" s="69">
        <f>INDEX('EL &amp; SV-working'!$H$4:$L$32,MATCH(S20,'EL &amp; SV-working'!$H$4:$H$32,0),MATCH(IF(I20&gt;1000000,"A",IF(I20&gt;100000,"B",IF(I20&gt;50000,"C","D"))),'EL &amp; SV-working'!$H$4:$L$4,0))</f>
        <v>0.9</v>
      </c>
      <c r="AD20" s="96">
        <f t="shared" si="2"/>
        <v>6.0000000000000005E-2</v>
      </c>
      <c r="AE20" s="97">
        <f t="shared" si="3"/>
        <v>51617222.605442174</v>
      </c>
      <c r="AF20" s="97">
        <f t="shared" si="4"/>
        <v>32037089.497111112</v>
      </c>
      <c r="AG20" s="97">
        <f t="shared" si="5"/>
        <v>19580133.108331062</v>
      </c>
    </row>
    <row r="21" spans="1:33" ht="14.25">
      <c r="A21" s="48">
        <v>17</v>
      </c>
      <c r="B21">
        <v>600080</v>
      </c>
      <c r="C21">
        <v>600080</v>
      </c>
      <c r="D21" t="s">
        <v>2966</v>
      </c>
      <c r="E21" t="s">
        <v>2947</v>
      </c>
      <c r="F21">
        <v>4</v>
      </c>
      <c r="G21" t="s">
        <v>2967</v>
      </c>
      <c r="H21" s="36">
        <v>41730</v>
      </c>
      <c r="I21" s="94">
        <v>47663921.439999998</v>
      </c>
      <c r="J21" s="36">
        <f t="shared" si="0"/>
        <v>41730</v>
      </c>
      <c r="K21" s="42"/>
      <c r="R21"/>
      <c r="S21" s="25" t="s">
        <v>2420</v>
      </c>
      <c r="T21">
        <f>MATCH(S21,'cat 4'!$A$1:$A$870,0)</f>
        <v>618</v>
      </c>
      <c r="U21">
        <f>MATCH(J21,'cat 4'!$A$1:$ET$1,0)</f>
        <v>28</v>
      </c>
      <c r="V21">
        <f>INDEX('cat 4'!$A$1:$ET$870,'RKA - working'!T21,'RKA - working'!U21)</f>
        <v>102.9</v>
      </c>
      <c r="W21">
        <f>MATCH($W$3,'cat 4'!$A$1:$ET$1,0)</f>
        <v>150</v>
      </c>
      <c r="X21">
        <f>INDEX('cat 4'!$A$1:$ET$870,'RKA - working'!T21,'RKA - working'!W21)</f>
        <v>110.6</v>
      </c>
      <c r="Y21" s="96">
        <f t="shared" si="6"/>
        <v>1.074829931972789</v>
      </c>
      <c r="Z21" s="96">
        <f t="shared" si="7"/>
        <v>1.074829931972789</v>
      </c>
      <c r="AA21">
        <f>INDEX('EL &amp; SV-working'!$D$4:$H$32,MATCH(S21,'EL &amp; SV-working'!$H$4:$H$32,0),MATCH(IF(I21&gt;1000000,"A",IF(I21&gt;100000,"B",IF(I21&gt;50000,"C","D"))),'EL &amp; SV-working'!$D$4:$H$4,0))</f>
        <v>15</v>
      </c>
      <c r="AB21" s="44">
        <f t="shared" si="1"/>
        <v>10.344444444444445</v>
      </c>
      <c r="AC21" s="69">
        <f>INDEX('EL &amp; SV-working'!$H$4:$L$32,MATCH(S21,'EL &amp; SV-working'!$H$4:$H$32,0),MATCH(IF(I21&gt;1000000,"A",IF(I21&gt;100000,"B",IF(I21&gt;50000,"C","D"))),'EL &amp; SV-working'!$H$4:$L$4,0))</f>
        <v>0.9</v>
      </c>
      <c r="AD21" s="96">
        <f t="shared" si="2"/>
        <v>6.0000000000000005E-2</v>
      </c>
      <c r="AE21" s="97">
        <f t="shared" si="3"/>
        <v>51230609.438911557</v>
      </c>
      <c r="AF21" s="97">
        <f t="shared" si="4"/>
        <v>31797131.59175111</v>
      </c>
      <c r="AG21" s="97">
        <f t="shared" si="5"/>
        <v>19433477.847160447</v>
      </c>
    </row>
    <row r="22" spans="1:33" ht="14.25">
      <c r="A22" s="48">
        <v>18</v>
      </c>
      <c r="B22">
        <v>600070</v>
      </c>
      <c r="C22">
        <v>600070</v>
      </c>
      <c r="D22" t="s">
        <v>2946</v>
      </c>
      <c r="E22" t="s">
        <v>2947</v>
      </c>
      <c r="F22">
        <v>4</v>
      </c>
      <c r="G22" t="s">
        <v>2949</v>
      </c>
      <c r="H22" s="36">
        <v>41730</v>
      </c>
      <c r="I22" s="94">
        <v>45046802.82</v>
      </c>
      <c r="J22" s="36">
        <f t="shared" si="0"/>
        <v>41730</v>
      </c>
      <c r="K22" s="42"/>
      <c r="R22"/>
      <c r="S22" s="25" t="s">
        <v>2622</v>
      </c>
      <c r="T22">
        <f>MATCH(S22,'cat 4'!$A$1:$A$870,0)</f>
        <v>722</v>
      </c>
      <c r="U22">
        <f>MATCH(J22,'cat 4'!$A$1:$ET$1,0)</f>
        <v>28</v>
      </c>
      <c r="V22">
        <f>INDEX('cat 4'!$A$1:$ET$870,'RKA - working'!T22,'RKA - working'!U22)</f>
        <v>107.9</v>
      </c>
      <c r="W22">
        <f>MATCH($W$3,'cat 4'!$A$1:$ET$1,0)</f>
        <v>150</v>
      </c>
      <c r="X22">
        <f>INDEX('cat 4'!$A$1:$ET$870,'RKA - working'!T22,'RKA - working'!W22)</f>
        <v>130.69999999999999</v>
      </c>
      <c r="Y22" s="96">
        <f t="shared" si="6"/>
        <v>1.2113067655236329</v>
      </c>
      <c r="Z22" s="96">
        <f t="shared" si="7"/>
        <v>1.2113067655236329</v>
      </c>
      <c r="AA22">
        <v>15</v>
      </c>
      <c r="AB22" s="44">
        <f t="shared" si="1"/>
        <v>10.344444444444445</v>
      </c>
      <c r="AC22" s="69">
        <f>INDEX('EL &amp; SV-working'!$H$4:$L$32,MATCH(S22,'EL &amp; SV-working'!$H$4:$H$32,0),MATCH(IF(I22&gt;1000000,"A",IF(I22&gt;100000,"B",IF(I22&gt;50000,"C","D"))),'EL &amp; SV-working'!$H$4:$L$4,0))</f>
        <v>0.9</v>
      </c>
      <c r="AD22" s="96">
        <f t="shared" si="2"/>
        <v>6.0000000000000005E-2</v>
      </c>
      <c r="AE22" s="97">
        <f t="shared" si="3"/>
        <v>54565497.02107507</v>
      </c>
      <c r="AF22" s="97">
        <f t="shared" si="4"/>
        <v>33866985.151080601</v>
      </c>
      <c r="AG22" s="97">
        <f t="shared" si="5"/>
        <v>20698511.869994469</v>
      </c>
    </row>
    <row r="23" spans="1:33" ht="14.25">
      <c r="A23" s="48">
        <v>19</v>
      </c>
      <c r="B23">
        <v>600076</v>
      </c>
      <c r="C23">
        <v>600076</v>
      </c>
      <c r="D23" t="s">
        <v>2946</v>
      </c>
      <c r="E23" t="s">
        <v>2947</v>
      </c>
      <c r="F23">
        <v>4</v>
      </c>
      <c r="G23" t="s">
        <v>2962</v>
      </c>
      <c r="H23" s="36">
        <v>41730</v>
      </c>
      <c r="I23" s="94">
        <v>41909455.829999998</v>
      </c>
      <c r="J23" s="36">
        <f t="shared" si="0"/>
        <v>41730</v>
      </c>
      <c r="K23" s="42"/>
      <c r="R23"/>
      <c r="S23" s="25" t="s">
        <v>2622</v>
      </c>
      <c r="T23">
        <f>MATCH(S23,'cat 4'!$A$1:$A$870,0)</f>
        <v>722</v>
      </c>
      <c r="U23">
        <f>MATCH(J23,'cat 4'!$A$1:$ET$1,0)</f>
        <v>28</v>
      </c>
      <c r="V23">
        <f>INDEX('cat 4'!$A$1:$ET$870,'RKA - working'!T23,'RKA - working'!U23)</f>
        <v>107.9</v>
      </c>
      <c r="W23">
        <f>MATCH($W$3,'cat 4'!$A$1:$ET$1,0)</f>
        <v>150</v>
      </c>
      <c r="X23">
        <f>INDEX('cat 4'!$A$1:$ET$870,'RKA - working'!T23,'RKA - working'!W23)</f>
        <v>130.69999999999999</v>
      </c>
      <c r="Y23" s="96">
        <f t="shared" si="6"/>
        <v>1.2113067655236329</v>
      </c>
      <c r="Z23" s="96">
        <f t="shared" si="7"/>
        <v>1.2113067655236329</v>
      </c>
      <c r="AA23">
        <v>15</v>
      </c>
      <c r="AB23" s="44">
        <f t="shared" si="1"/>
        <v>10.344444444444445</v>
      </c>
      <c r="AC23" s="69">
        <f>INDEX('EL &amp; SV-working'!$H$4:$L$32,MATCH(S23,'EL &amp; SV-working'!$H$4:$H$32,0),MATCH(IF(I23&gt;1000000,"A",IF(I23&gt;100000,"B",IF(I23&gt;50000,"C","D"))),'EL &amp; SV-working'!$H$4:$L$4,0))</f>
        <v>0.9</v>
      </c>
      <c r="AD23" s="96">
        <f t="shared" si="2"/>
        <v>6.0000000000000005E-2</v>
      </c>
      <c r="AE23" s="97">
        <f t="shared" si="3"/>
        <v>50765207.38629286</v>
      </c>
      <c r="AF23" s="97">
        <f t="shared" si="4"/>
        <v>31508272.051092442</v>
      </c>
      <c r="AG23" s="97">
        <f t="shared" si="5"/>
        <v>19256935.335200418</v>
      </c>
    </row>
    <row r="24" spans="1:33" ht="14.25">
      <c r="A24" s="48">
        <v>20</v>
      </c>
      <c r="B24">
        <v>600072</v>
      </c>
      <c r="C24">
        <v>600072</v>
      </c>
      <c r="D24" t="s">
        <v>2952</v>
      </c>
      <c r="E24" t="s">
        <v>2947</v>
      </c>
      <c r="F24">
        <v>4</v>
      </c>
      <c r="G24" t="s">
        <v>2953</v>
      </c>
      <c r="H24" s="36">
        <v>41730</v>
      </c>
      <c r="I24" s="94">
        <v>39907477.649999999</v>
      </c>
      <c r="J24" s="36">
        <f t="shared" si="0"/>
        <v>41730</v>
      </c>
      <c r="K24" s="42"/>
      <c r="R24"/>
      <c r="S24" s="25" t="s">
        <v>2622</v>
      </c>
      <c r="T24">
        <f>MATCH(S24,'cat 4'!$A$1:$A$870,0)</f>
        <v>722</v>
      </c>
      <c r="U24">
        <f>MATCH(J24,'cat 4'!$A$1:$ET$1,0)</f>
        <v>28</v>
      </c>
      <c r="V24">
        <f>INDEX('cat 4'!$A$1:$ET$870,'RKA - working'!T24,'RKA - working'!U24)</f>
        <v>107.9</v>
      </c>
      <c r="W24">
        <f>MATCH($W$3,'cat 4'!$A$1:$ET$1,0)</f>
        <v>150</v>
      </c>
      <c r="X24">
        <f>INDEX('cat 4'!$A$1:$ET$870,'RKA - working'!T24,'RKA - working'!W24)</f>
        <v>130.69999999999999</v>
      </c>
      <c r="Y24" s="96">
        <f t="shared" si="6"/>
        <v>1.2113067655236329</v>
      </c>
      <c r="Z24" s="96">
        <f t="shared" si="7"/>
        <v>1.2113067655236329</v>
      </c>
      <c r="AA24">
        <v>15</v>
      </c>
      <c r="AB24" s="44">
        <f t="shared" si="1"/>
        <v>10.344444444444445</v>
      </c>
      <c r="AC24" s="69">
        <v>0.95</v>
      </c>
      <c r="AD24" s="96">
        <f t="shared" si="2"/>
        <v>6.3333333333333325E-2</v>
      </c>
      <c r="AE24" s="97">
        <f t="shared" si="3"/>
        <v>48340197.672428168</v>
      </c>
      <c r="AF24" s="97">
        <f t="shared" si="4"/>
        <v>31669990.986206733</v>
      </c>
      <c r="AG24" s="97">
        <f t="shared" si="5"/>
        <v>16670206.686221436</v>
      </c>
    </row>
    <row r="25" spans="1:33" ht="14.25">
      <c r="A25" s="48">
        <v>21</v>
      </c>
      <c r="B25">
        <v>700015</v>
      </c>
      <c r="C25">
        <v>700063</v>
      </c>
      <c r="D25" t="s">
        <v>2959</v>
      </c>
      <c r="E25" t="s">
        <v>2947</v>
      </c>
      <c r="F25">
        <v>4</v>
      </c>
      <c r="G25" t="s">
        <v>2970</v>
      </c>
      <c r="H25" s="36">
        <v>41730</v>
      </c>
      <c r="I25" s="94">
        <v>37650165.030000001</v>
      </c>
      <c r="J25" s="36">
        <f t="shared" si="0"/>
        <v>41730</v>
      </c>
      <c r="K25" s="42"/>
      <c r="R25"/>
      <c r="S25" s="25" t="s">
        <v>2622</v>
      </c>
      <c r="T25">
        <f>MATCH(S25,'cat 4'!$A$1:$A$870,0)</f>
        <v>722</v>
      </c>
      <c r="U25">
        <f>MATCH(J25,'cat 4'!$A$1:$ET$1,0)</f>
        <v>28</v>
      </c>
      <c r="V25">
        <f>INDEX('cat 4'!$A$1:$ET$870,'RKA - working'!T25,'RKA - working'!U25)</f>
        <v>107.9</v>
      </c>
      <c r="W25">
        <f>MATCH($W$3,'cat 4'!$A$1:$ET$1,0)</f>
        <v>150</v>
      </c>
      <c r="X25">
        <f>INDEX('cat 4'!$A$1:$ET$870,'RKA - working'!T25,'RKA - working'!W25)</f>
        <v>130.69999999999999</v>
      </c>
      <c r="Y25" s="96">
        <f t="shared" si="6"/>
        <v>1.2113067655236329</v>
      </c>
      <c r="Z25" s="96">
        <f t="shared" si="7"/>
        <v>1.2113067655236329</v>
      </c>
      <c r="AA25">
        <f>INDEX('EL &amp; SV-working'!$D$4:$H$32,MATCH(S25,'EL &amp; SV-working'!$H$4:$H$32,0),MATCH(IF(I25&gt;1000000,"A",IF(I25&gt;100000,"B",IF(I25&gt;50000,"C","D"))),'EL &amp; SV-working'!$D$4:$H$4,0))</f>
        <v>18</v>
      </c>
      <c r="AB25" s="44">
        <f t="shared" si="1"/>
        <v>10.344444444444445</v>
      </c>
      <c r="AC25" s="69">
        <v>0.95</v>
      </c>
      <c r="AD25" s="96">
        <f t="shared" si="2"/>
        <v>5.2777777777777778E-2</v>
      </c>
      <c r="AE25" s="97">
        <f t="shared" si="3"/>
        <v>45605899.623920292</v>
      </c>
      <c r="AF25" s="97">
        <f t="shared" si="4"/>
        <v>24898850.56936809</v>
      </c>
      <c r="AG25" s="97">
        <f t="shared" si="5"/>
        <v>20707049.054552201</v>
      </c>
    </row>
    <row r="26" spans="1:33" ht="14.25">
      <c r="A26" s="48">
        <v>22</v>
      </c>
      <c r="B26">
        <v>700021</v>
      </c>
      <c r="C26">
        <v>700078</v>
      </c>
      <c r="D26" t="s">
        <v>2946</v>
      </c>
      <c r="E26" t="s">
        <v>2947</v>
      </c>
      <c r="F26">
        <v>4</v>
      </c>
      <c r="G26" t="s">
        <v>3001</v>
      </c>
      <c r="H26" s="36">
        <v>41730</v>
      </c>
      <c r="I26" s="94">
        <v>34511100.100000001</v>
      </c>
      <c r="J26" s="36">
        <f t="shared" si="0"/>
        <v>41730</v>
      </c>
      <c r="K26" s="42"/>
      <c r="R26"/>
      <c r="S26" s="25" t="s">
        <v>2326</v>
      </c>
      <c r="T26">
        <f>MATCH(S26,'cat 4'!$A$1:$A$870,0)</f>
        <v>571</v>
      </c>
      <c r="U26">
        <f>MATCH(J26,'cat 4'!$A$1:$ET$1,0)</f>
        <v>28</v>
      </c>
      <c r="V26">
        <f>INDEX('cat 4'!$A$1:$ET$870,'RKA - working'!T26,'RKA - working'!U26)</f>
        <v>105.4</v>
      </c>
      <c r="W26">
        <f>MATCH($W$3,'cat 4'!$A$1:$ET$1,0)</f>
        <v>150</v>
      </c>
      <c r="X26">
        <f>INDEX('cat 4'!$A$1:$ET$870,'RKA - working'!T26,'RKA - working'!W26)</f>
        <v>140.5</v>
      </c>
      <c r="Y26" s="96">
        <f t="shared" si="6"/>
        <v>1.3330170777988615</v>
      </c>
      <c r="Z26" s="96">
        <f t="shared" si="7"/>
        <v>1.3330170777988615</v>
      </c>
      <c r="AA26">
        <v>15</v>
      </c>
      <c r="AB26" s="44">
        <f t="shared" si="1"/>
        <v>10.344444444444445</v>
      </c>
      <c r="AC26" s="69">
        <f>INDEX('EL &amp; SV-working'!$H$4:$L$32,MATCH(S26,'EL &amp; SV-working'!$H$4:$H$32,0),MATCH(IF(I26&gt;1000000,"A",IF(I26&gt;100000,"B",IF(I26&gt;50000,"C","D"))),'EL &amp; SV-working'!$H$4:$L$4,0))</f>
        <v>0.9</v>
      </c>
      <c r="AD26" s="96">
        <f t="shared" si="2"/>
        <v>6.0000000000000005E-2</v>
      </c>
      <c r="AE26" s="97">
        <f t="shared" si="3"/>
        <v>46003885.806925997</v>
      </c>
      <c r="AF26" s="97">
        <f t="shared" si="4"/>
        <v>28553078.457498737</v>
      </c>
      <c r="AG26" s="97">
        <f t="shared" si="5"/>
        <v>17450807.34942726</v>
      </c>
    </row>
    <row r="27" spans="1:33" ht="14.25">
      <c r="A27" s="48">
        <v>23</v>
      </c>
      <c r="B27">
        <v>600127</v>
      </c>
      <c r="C27">
        <v>600127</v>
      </c>
      <c r="D27" t="s">
        <v>2988</v>
      </c>
      <c r="E27" t="s">
        <v>2947</v>
      </c>
      <c r="F27">
        <v>4</v>
      </c>
      <c r="G27" t="s">
        <v>3159</v>
      </c>
      <c r="H27" s="36">
        <v>43100</v>
      </c>
      <c r="I27" s="94">
        <v>33584229.600000001</v>
      </c>
      <c r="J27" s="36">
        <f t="shared" si="0"/>
        <v>43070</v>
      </c>
      <c r="K27" s="42"/>
      <c r="R27"/>
      <c r="S27" s="25" t="s">
        <v>2622</v>
      </c>
      <c r="T27">
        <f>MATCH(S27,'cat 4'!$A$1:$A$870,0)</f>
        <v>722</v>
      </c>
      <c r="U27">
        <f>MATCH(J27,'cat 4'!$A$1:$ET$1,0)</f>
        <v>72</v>
      </c>
      <c r="V27">
        <f>INDEX('cat 4'!$A$1:$ET$870,'RKA - working'!T27,'RKA - working'!U27)</f>
        <v>108.9</v>
      </c>
      <c r="W27">
        <f>MATCH($W$3,'cat 4'!$A$1:$ET$1,0)</f>
        <v>150</v>
      </c>
      <c r="X27">
        <f>INDEX('cat 4'!$A$1:$ET$870,'RKA - working'!T27,'RKA - working'!W27)</f>
        <v>130.69999999999999</v>
      </c>
      <c r="Y27" s="96">
        <f t="shared" si="6"/>
        <v>1.2001836547291092</v>
      </c>
      <c r="Z27" s="96">
        <f t="shared" si="7"/>
        <v>1.2001836547291092</v>
      </c>
      <c r="AA27">
        <v>15</v>
      </c>
      <c r="AB27" s="44">
        <f t="shared" si="1"/>
        <v>6.5972222222222223</v>
      </c>
      <c r="AC27" s="69">
        <v>0.9</v>
      </c>
      <c r="AD27" s="96">
        <f t="shared" si="2"/>
        <v>6.0000000000000005E-2</v>
      </c>
      <c r="AE27" s="97">
        <f t="shared" si="3"/>
        <v>40307243.422589526</v>
      </c>
      <c r="AF27" s="97">
        <f t="shared" si="4"/>
        <v>15954950.521441689</v>
      </c>
      <c r="AG27" s="97">
        <f t="shared" si="5"/>
        <v>24352292.901147835</v>
      </c>
    </row>
    <row r="28" spans="1:33" ht="14.25">
      <c r="A28" s="48">
        <v>24</v>
      </c>
      <c r="C28">
        <v>300052</v>
      </c>
      <c r="D28" t="s">
        <v>3165</v>
      </c>
      <c r="E28" t="s">
        <v>2947</v>
      </c>
      <c r="F28">
        <v>3</v>
      </c>
      <c r="G28" t="s">
        <v>3167</v>
      </c>
      <c r="H28" s="36">
        <v>43814</v>
      </c>
      <c r="I28" s="94">
        <v>33525442.609999996</v>
      </c>
      <c r="J28" s="36">
        <f t="shared" si="0"/>
        <v>43800</v>
      </c>
      <c r="K28" s="42"/>
      <c r="R28"/>
      <c r="S28" s="25" t="s">
        <v>2622</v>
      </c>
      <c r="T28">
        <f>MATCH(S28,'cat 4'!$A$1:$A$870,0)</f>
        <v>722</v>
      </c>
      <c r="U28">
        <f>MATCH(J28,'cat 4'!$A$1:$ET$1,0)</f>
        <v>96</v>
      </c>
      <c r="V28">
        <f>INDEX('cat 4'!$A$1:$ET$870,'RKA - working'!T28,'RKA - working'!U28)</f>
        <v>113</v>
      </c>
      <c r="W28">
        <f>MATCH($W$3,'cat 4'!$A$1:$ET$1,0)</f>
        <v>150</v>
      </c>
      <c r="X28">
        <f>INDEX('cat 4'!$A$1:$ET$870,'RKA - working'!T28,'RKA - working'!W28)</f>
        <v>130.69999999999999</v>
      </c>
      <c r="Y28" s="96">
        <f t="shared" si="6"/>
        <v>1.1566371681415928</v>
      </c>
      <c r="Z28" s="96">
        <f t="shared" si="7"/>
        <v>1.1566371681415928</v>
      </c>
      <c r="AA28">
        <f>INDEX('EL &amp; SV-working'!$D$4:$H$32,MATCH(S28,'EL &amp; SV-working'!$H$4:$H$32,0),MATCH(IF(I28&gt;1000000,"A",IF(I28&gt;100000,"B",IF(I28&gt;50000,"C","D"))),'EL &amp; SV-working'!$D$4:$H$4,0))</f>
        <v>18</v>
      </c>
      <c r="AB28" s="44">
        <f t="shared" si="1"/>
        <v>4.6388888888888893</v>
      </c>
      <c r="AC28" s="69">
        <v>0.9</v>
      </c>
      <c r="AD28" s="96">
        <f t="shared" si="2"/>
        <v>0.05</v>
      </c>
      <c r="AE28" s="97">
        <f t="shared" si="3"/>
        <v>38776773.001123883</v>
      </c>
      <c r="AF28" s="97">
        <f t="shared" si="4"/>
        <v>8994057.0710940138</v>
      </c>
      <c r="AG28" s="97">
        <f t="shared" si="5"/>
        <v>29782715.930029869</v>
      </c>
    </row>
    <row r="29" spans="1:33" ht="14.25">
      <c r="A29" s="48">
        <v>25</v>
      </c>
      <c r="B29">
        <v>700008</v>
      </c>
      <c r="C29">
        <v>700008</v>
      </c>
      <c r="D29" t="s">
        <v>2959</v>
      </c>
      <c r="E29" t="s">
        <v>2947</v>
      </c>
      <c r="F29">
        <v>4</v>
      </c>
      <c r="G29" t="s">
        <v>2993</v>
      </c>
      <c r="H29" s="36">
        <v>39752</v>
      </c>
      <c r="I29" s="94">
        <v>30004486</v>
      </c>
      <c r="J29" s="36">
        <f t="shared" si="0"/>
        <v>39722</v>
      </c>
      <c r="K29" s="42"/>
      <c r="L29" s="43" t="s">
        <v>1311</v>
      </c>
      <c r="M29">
        <f>MATCH('RKA - working'!L29,'cat 3'!A25:$A$798,0)</f>
        <v>618</v>
      </c>
      <c r="N29">
        <f>MATCH(J29,'cat 3'!$A$1:$CL$1,0)</f>
        <v>49</v>
      </c>
      <c r="O29">
        <f>INDEX('cat 3'!$A$1:$CL$798,'RKA - working'!M29,'RKA - working'!N29)</f>
        <v>195.4</v>
      </c>
      <c r="P29">
        <f>MATCH($P$3,'cat 3'!$A$1:$CL$1,0)</f>
        <v>90</v>
      </c>
      <c r="Q29">
        <f>INDEX('cat 3'!$A$1:$CL$798,'RKA - working'!M29,'RKA - working'!P29)</f>
        <v>453.5</v>
      </c>
      <c r="R29" s="44">
        <f>Q29/O29</f>
        <v>2.3208802456499487</v>
      </c>
      <c r="S29" s="25" t="s">
        <v>2622</v>
      </c>
      <c r="T29">
        <f>MATCH(S29,'cat 4'!$A$1:$A$870,0)</f>
        <v>722</v>
      </c>
      <c r="U29">
        <f>MATCH($U$3,'cat 4'!$A$1:$ET$1,0)</f>
        <v>4</v>
      </c>
      <c r="V29">
        <f>INDEX('cat 4'!$A$1:$ET$870,'RKA - working'!T29,'RKA - working'!U29)</f>
        <v>102.2</v>
      </c>
      <c r="W29">
        <f>MATCH($W$3,'cat 4'!$A$1:$ET$1,0)</f>
        <v>150</v>
      </c>
      <c r="X29">
        <f>INDEX('cat 4'!$A$1:$ET$870,'RKA - working'!T29,'RKA - working'!W29)</f>
        <v>130.69999999999999</v>
      </c>
      <c r="Y29" s="96">
        <f>X29/V29</f>
        <v>1.2788649706457924</v>
      </c>
      <c r="Z29" s="96">
        <f>Y29*R29</f>
        <v>2.968092447225521</v>
      </c>
      <c r="AA29">
        <f>INDEX('EL &amp; SV-working'!$D$4:$H$32,MATCH(S29,'EL &amp; SV-working'!$H$4:$H$32,0),MATCH(IF(I29&gt;1000000,"A",IF(I29&gt;100000,"B",IF(I29&gt;50000,"C","D"))),'EL &amp; SV-working'!$D$4:$H$4,0))</f>
        <v>18</v>
      </c>
      <c r="AB29" s="44">
        <f t="shared" si="1"/>
        <v>15.763888888888889</v>
      </c>
      <c r="AC29" s="69">
        <v>0.95</v>
      </c>
      <c r="AD29" s="96">
        <f t="shared" si="2"/>
        <v>5.2777777777777778E-2</v>
      </c>
      <c r="AE29" s="97">
        <f t="shared" si="3"/>
        <v>89056088.279483885</v>
      </c>
      <c r="AF29" s="97">
        <f t="shared" si="4"/>
        <v>74093153.693945602</v>
      </c>
      <c r="AG29" s="97">
        <f t="shared" si="5"/>
        <v>14962934.585538283</v>
      </c>
    </row>
    <row r="30" spans="1:33" ht="14.25">
      <c r="A30" s="48">
        <v>26</v>
      </c>
      <c r="B30">
        <v>700006</v>
      </c>
      <c r="C30">
        <v>700056</v>
      </c>
      <c r="D30" t="s">
        <v>2950</v>
      </c>
      <c r="E30" t="s">
        <v>2947</v>
      </c>
      <c r="F30">
        <v>4</v>
      </c>
      <c r="G30" t="s">
        <v>2992</v>
      </c>
      <c r="H30" s="36">
        <v>41730</v>
      </c>
      <c r="I30" s="94">
        <v>27952472.260000002</v>
      </c>
      <c r="J30" s="36">
        <f t="shared" si="0"/>
        <v>41730</v>
      </c>
      <c r="K30" s="42"/>
      <c r="L30" s="39"/>
      <c r="M30" s="39"/>
      <c r="N30" s="39"/>
      <c r="O30" s="39"/>
      <c r="P30" s="39"/>
      <c r="Q30" s="39"/>
      <c r="R30" s="39"/>
      <c r="S30" s="25" t="s">
        <v>2622</v>
      </c>
      <c r="T30">
        <f>MATCH(S30,'cat 4'!$A$1:$A$870,0)</f>
        <v>722</v>
      </c>
      <c r="U30">
        <f>MATCH(J30,'cat 4'!$A$1:$ET$1,0)</f>
        <v>28</v>
      </c>
      <c r="V30">
        <f>INDEX('cat 4'!$A$1:$ET$870,'RKA - working'!T30,'RKA - working'!U30)</f>
        <v>107.9</v>
      </c>
      <c r="W30">
        <f>MATCH($W$3,'cat 4'!$A$1:$ET$1,0)</f>
        <v>150</v>
      </c>
      <c r="X30">
        <f>INDEX('cat 4'!$A$1:$ET$870,'RKA - working'!T30,'RKA - working'!W30)</f>
        <v>130.69999999999999</v>
      </c>
      <c r="Y30" s="96">
        <f t="shared" ref="Y30:Y37" si="9">X30/V30</f>
        <v>1.2113067655236329</v>
      </c>
      <c r="Z30" s="96">
        <f t="shared" ref="Z30:Z37" si="10">Y30</f>
        <v>1.2113067655236329</v>
      </c>
      <c r="AA30">
        <f>INDEX('EL &amp; SV-working'!$D$4:$H$32,MATCH(S30,'EL &amp; SV-working'!$H$4:$H$32,0),MATCH(IF(I30&gt;1000000,"A",IF(I30&gt;100000,"B",IF(I30&gt;50000,"C","D"))),'EL &amp; SV-working'!$D$4:$H$4,0))</f>
        <v>18</v>
      </c>
      <c r="AB30" s="44">
        <f t="shared" si="1"/>
        <v>10.344444444444445</v>
      </c>
      <c r="AC30" s="69">
        <v>0.95</v>
      </c>
      <c r="AD30" s="96">
        <f t="shared" si="2"/>
        <v>5.2777777777777778E-2</v>
      </c>
      <c r="AE30" s="97">
        <f t="shared" si="3"/>
        <v>33859018.761649676</v>
      </c>
      <c r="AF30" s="97">
        <f t="shared" si="4"/>
        <v>18485561.199840158</v>
      </c>
      <c r="AG30" s="97">
        <f t="shared" si="5"/>
        <v>15373457.561809517</v>
      </c>
    </row>
    <row r="31" spans="1:33" ht="14.25">
      <c r="A31" s="48">
        <v>27</v>
      </c>
      <c r="B31">
        <v>1100000</v>
      </c>
      <c r="C31">
        <v>1100007</v>
      </c>
      <c r="D31" t="s">
        <v>2946</v>
      </c>
      <c r="E31" t="s">
        <v>2947</v>
      </c>
      <c r="F31">
        <v>4</v>
      </c>
      <c r="G31" t="s">
        <v>3030</v>
      </c>
      <c r="H31" s="36">
        <v>41730</v>
      </c>
      <c r="I31" s="94">
        <v>27445398</v>
      </c>
      <c r="J31" s="36">
        <f t="shared" si="0"/>
        <v>41730</v>
      </c>
      <c r="K31" s="42"/>
      <c r="R31"/>
      <c r="S31" s="25" t="s">
        <v>2326</v>
      </c>
      <c r="T31">
        <f>MATCH(S31,'cat 4'!$A$1:$A$870,0)</f>
        <v>571</v>
      </c>
      <c r="U31">
        <f>MATCH(J31,'cat 4'!$A$1:$ET$1,0)</f>
        <v>28</v>
      </c>
      <c r="V31">
        <f>INDEX('cat 4'!$A$1:$ET$870,'RKA - working'!T31,'RKA - working'!U31)</f>
        <v>105.4</v>
      </c>
      <c r="W31">
        <f>MATCH($W$3,'cat 4'!$A$1:$ET$1,0)</f>
        <v>150</v>
      </c>
      <c r="X31">
        <f>INDEX('cat 4'!$A$1:$ET$870,'RKA - working'!T31,'RKA - working'!W31)</f>
        <v>140.5</v>
      </c>
      <c r="Y31" s="96">
        <f t="shared" si="9"/>
        <v>1.3330170777988615</v>
      </c>
      <c r="Z31" s="96">
        <f t="shared" si="10"/>
        <v>1.3330170777988615</v>
      </c>
      <c r="AA31">
        <v>15</v>
      </c>
      <c r="AB31" s="44">
        <f t="shared" si="1"/>
        <v>10.344444444444445</v>
      </c>
      <c r="AC31" s="69">
        <f>INDEX('EL &amp; SV-working'!$H$4:$L$32,MATCH(S31,'EL &amp; SV-working'!$H$4:$H$32,0),MATCH(IF(I31&gt;1000000,"A",IF(I31&gt;100000,"B",IF(I31&gt;50000,"C","D"))),'EL &amp; SV-working'!$H$4:$L$4,0))</f>
        <v>0.9</v>
      </c>
      <c r="AD31" s="96">
        <f t="shared" si="2"/>
        <v>6.0000000000000005E-2</v>
      </c>
      <c r="AE31" s="97">
        <f t="shared" si="3"/>
        <v>36585184.24098672</v>
      </c>
      <c r="AF31" s="97">
        <f t="shared" si="4"/>
        <v>22707204.352239095</v>
      </c>
      <c r="AG31" s="97">
        <f t="shared" si="5"/>
        <v>13877979.888747625</v>
      </c>
    </row>
    <row r="32" spans="1:33" ht="14.25">
      <c r="A32" s="48">
        <v>28</v>
      </c>
      <c r="B32">
        <v>600124</v>
      </c>
      <c r="C32">
        <v>600124</v>
      </c>
      <c r="D32" t="s">
        <v>2950</v>
      </c>
      <c r="E32" t="s">
        <v>2947</v>
      </c>
      <c r="F32">
        <v>4</v>
      </c>
      <c r="G32" t="s">
        <v>2951</v>
      </c>
      <c r="H32" s="36">
        <v>42825</v>
      </c>
      <c r="I32" s="94">
        <v>26262847.059999928</v>
      </c>
      <c r="J32" s="36">
        <f t="shared" si="0"/>
        <v>42795</v>
      </c>
      <c r="K32" s="42"/>
      <c r="R32"/>
      <c r="S32" s="25" t="s">
        <v>2622</v>
      </c>
      <c r="T32">
        <f>MATCH(S32,'cat 4'!$A$1:$A$870,0)</f>
        <v>722</v>
      </c>
      <c r="U32">
        <f>MATCH(J32,'cat 4'!$A$1:$ET$1,0)</f>
        <v>63</v>
      </c>
      <c r="V32">
        <f>INDEX('cat 4'!$A$1:$ET$870,'RKA - working'!T32,'RKA - working'!U32)</f>
        <v>108.3</v>
      </c>
      <c r="W32">
        <f>MATCH($W$3,'cat 4'!$A$1:$ET$1,0)</f>
        <v>150</v>
      </c>
      <c r="X32">
        <f>INDEX('cat 4'!$A$1:$ET$870,'RKA - working'!T32,'RKA - working'!W32)</f>
        <v>130.69999999999999</v>
      </c>
      <c r="Y32" s="96">
        <f t="shared" si="9"/>
        <v>1.2068328716528163</v>
      </c>
      <c r="Z32" s="96">
        <f t="shared" si="10"/>
        <v>1.2068328716528163</v>
      </c>
      <c r="AA32">
        <f>INDEX('EL &amp; SV-working'!$D$4:$H$32,MATCH(S32,'EL &amp; SV-working'!$H$4:$H$32,0),MATCH(IF(I32&gt;1000000,"A",IF(I32&gt;100000,"B",IF(I32&gt;50000,"C","D"))),'EL &amp; SV-working'!$D$4:$H$4,0))</f>
        <v>18</v>
      </c>
      <c r="AB32" s="44">
        <f t="shared" si="1"/>
        <v>7.3472222222222223</v>
      </c>
      <c r="AC32" s="69">
        <v>0.95</v>
      </c>
      <c r="AD32" s="96">
        <f t="shared" si="2"/>
        <v>5.2777777777777778E-2</v>
      </c>
      <c r="AE32" s="97">
        <f t="shared" si="3"/>
        <v>31694867.135198437</v>
      </c>
      <c r="AF32" s="97">
        <f t="shared" si="4"/>
        <v>12290320.585489178</v>
      </c>
      <c r="AG32" s="97">
        <f t="shared" si="5"/>
        <v>19404546.54970926</v>
      </c>
    </row>
    <row r="33" spans="1:33" ht="14.25">
      <c r="A33" s="48">
        <v>29</v>
      </c>
      <c r="B33">
        <v>700013</v>
      </c>
      <c r="C33">
        <v>700061</v>
      </c>
      <c r="D33" t="s">
        <v>2946</v>
      </c>
      <c r="E33" t="s">
        <v>2947</v>
      </c>
      <c r="F33">
        <v>4</v>
      </c>
      <c r="G33" t="s">
        <v>2998</v>
      </c>
      <c r="H33" s="36">
        <v>41730</v>
      </c>
      <c r="I33" s="94">
        <v>23754231.98</v>
      </c>
      <c r="J33" s="36">
        <f t="shared" si="0"/>
        <v>41730</v>
      </c>
      <c r="K33" s="42"/>
      <c r="R33"/>
      <c r="S33" s="25" t="s">
        <v>2622</v>
      </c>
      <c r="T33">
        <f>MATCH(S33,'cat 4'!$A$1:$A$870,0)</f>
        <v>722</v>
      </c>
      <c r="U33">
        <f>MATCH(J33,'cat 4'!$A$1:$ET$1,0)</f>
        <v>28</v>
      </c>
      <c r="V33">
        <f>INDEX('cat 4'!$A$1:$ET$870,'RKA - working'!T33,'RKA - working'!U33)</f>
        <v>107.9</v>
      </c>
      <c r="W33">
        <f>MATCH($W$3,'cat 4'!$A$1:$ET$1,0)</f>
        <v>150</v>
      </c>
      <c r="X33">
        <f>INDEX('cat 4'!$A$1:$ET$870,'RKA - working'!T33,'RKA - working'!W33)</f>
        <v>130.69999999999999</v>
      </c>
      <c r="Y33" s="96">
        <f t="shared" si="9"/>
        <v>1.2113067655236329</v>
      </c>
      <c r="Z33" s="96">
        <f t="shared" si="10"/>
        <v>1.2113067655236329</v>
      </c>
      <c r="AA33">
        <v>15</v>
      </c>
      <c r="AB33" s="44">
        <f t="shared" si="1"/>
        <v>10.344444444444445</v>
      </c>
      <c r="AC33" s="69">
        <f>INDEX('EL &amp; SV-working'!$H$4:$L$32,MATCH(S33,'EL &amp; SV-working'!$H$4:$H$32,0),MATCH(IF(I33&gt;1000000,"A",IF(I33&gt;100000,"B",IF(I33&gt;50000,"C","D"))),'EL &amp; SV-working'!$H$4:$L$4,0))</f>
        <v>0.9</v>
      </c>
      <c r="AD33" s="96">
        <f t="shared" si="2"/>
        <v>6.0000000000000005E-2</v>
      </c>
      <c r="AE33" s="97">
        <f t="shared" si="3"/>
        <v>28773661.907191843</v>
      </c>
      <c r="AF33" s="97">
        <f t="shared" si="4"/>
        <v>17858852.823730405</v>
      </c>
      <c r="AG33" s="97">
        <f t="shared" si="5"/>
        <v>10914809.083461437</v>
      </c>
    </row>
    <row r="34" spans="1:33" ht="14.25">
      <c r="A34" s="48">
        <v>30</v>
      </c>
      <c r="C34">
        <v>600128</v>
      </c>
      <c r="D34" t="s">
        <v>2988</v>
      </c>
      <c r="E34" t="s">
        <v>2947</v>
      </c>
      <c r="F34">
        <v>4</v>
      </c>
      <c r="G34" t="s">
        <v>3164</v>
      </c>
      <c r="H34" s="36">
        <v>43556</v>
      </c>
      <c r="I34" s="94">
        <v>23699439.82</v>
      </c>
      <c r="J34" s="36">
        <f t="shared" si="0"/>
        <v>43556</v>
      </c>
      <c r="K34" s="42"/>
      <c r="R34"/>
      <c r="S34" s="25" t="s">
        <v>2622</v>
      </c>
      <c r="T34">
        <f>MATCH(S34,'cat 4'!$A$1:$A$870,0)</f>
        <v>722</v>
      </c>
      <c r="U34">
        <f>MATCH(J34,'cat 4'!$A$1:$ET$1,0)</f>
        <v>88</v>
      </c>
      <c r="V34">
        <f>INDEX('cat 4'!$A$1:$ET$870,'RKA - working'!T34,'RKA - working'!U34)</f>
        <v>112.5</v>
      </c>
      <c r="W34">
        <f>MATCH($W$3,'cat 4'!$A$1:$ET$1,0)</f>
        <v>150</v>
      </c>
      <c r="X34">
        <f>INDEX('cat 4'!$A$1:$ET$870,'RKA - working'!T34,'RKA - working'!W34)</f>
        <v>130.69999999999999</v>
      </c>
      <c r="Y34" s="96">
        <f t="shared" si="9"/>
        <v>1.1617777777777776</v>
      </c>
      <c r="Z34" s="96">
        <f t="shared" si="10"/>
        <v>1.1617777777777776</v>
      </c>
      <c r="AA34">
        <v>15</v>
      </c>
      <c r="AB34" s="44">
        <f t="shared" si="1"/>
        <v>5.3444444444444441</v>
      </c>
      <c r="AC34" s="69">
        <v>0.9</v>
      </c>
      <c r="AD34" s="96">
        <f t="shared" si="2"/>
        <v>6.0000000000000005E-2</v>
      </c>
      <c r="AE34" s="97">
        <f t="shared" si="3"/>
        <v>27533482.528657772</v>
      </c>
      <c r="AF34" s="97">
        <f t="shared" si="4"/>
        <v>8829070.0641895924</v>
      </c>
      <c r="AG34" s="97">
        <f t="shared" si="5"/>
        <v>18704412.464468181</v>
      </c>
    </row>
    <row r="35" spans="1:33" ht="14.25">
      <c r="A35" s="48">
        <v>31</v>
      </c>
      <c r="B35">
        <v>600073</v>
      </c>
      <c r="C35">
        <v>600073</v>
      </c>
      <c r="D35" t="s">
        <v>2957</v>
      </c>
      <c r="E35" t="s">
        <v>2947</v>
      </c>
      <c r="F35">
        <v>4</v>
      </c>
      <c r="G35" t="s">
        <v>2958</v>
      </c>
      <c r="H35" s="36">
        <v>41730</v>
      </c>
      <c r="I35" s="94">
        <v>23591811.59</v>
      </c>
      <c r="J35" s="36">
        <f t="shared" si="0"/>
        <v>41730</v>
      </c>
      <c r="K35" s="42"/>
      <c r="R35"/>
      <c r="S35" s="25" t="s">
        <v>2622</v>
      </c>
      <c r="T35">
        <f>MATCH(S35,'cat 4'!$A$1:$A$870,0)</f>
        <v>722</v>
      </c>
      <c r="U35">
        <f>MATCH(J35,'cat 4'!$A$1:$ET$1,0)</f>
        <v>28</v>
      </c>
      <c r="V35">
        <f>INDEX('cat 4'!$A$1:$ET$870,'RKA - working'!T35,'RKA - working'!U35)</f>
        <v>107.9</v>
      </c>
      <c r="W35">
        <f>MATCH($W$3,'cat 4'!$A$1:$ET$1,0)</f>
        <v>150</v>
      </c>
      <c r="X35">
        <f>INDEX('cat 4'!$A$1:$ET$870,'RKA - working'!T35,'RKA - working'!W35)</f>
        <v>130.69999999999999</v>
      </c>
      <c r="Y35" s="96">
        <f t="shared" si="9"/>
        <v>1.2113067655236329</v>
      </c>
      <c r="Z35" s="96">
        <f t="shared" si="10"/>
        <v>1.2113067655236329</v>
      </c>
      <c r="AA35">
        <v>15</v>
      </c>
      <c r="AB35" s="44">
        <f t="shared" si="1"/>
        <v>10.344444444444445</v>
      </c>
      <c r="AC35" s="69">
        <v>0.95</v>
      </c>
      <c r="AD35" s="96">
        <f t="shared" si="2"/>
        <v>6.3333333333333325E-2</v>
      </c>
      <c r="AE35" s="97">
        <f t="shared" si="3"/>
        <v>28576920.989925854</v>
      </c>
      <c r="AF35" s="97">
        <f t="shared" si="4"/>
        <v>18722116.866325866</v>
      </c>
      <c r="AG35" s="97">
        <f t="shared" si="5"/>
        <v>9854804.1235999875</v>
      </c>
    </row>
    <row r="36" spans="1:33" ht="14.25">
      <c r="A36" s="48">
        <v>32</v>
      </c>
      <c r="B36">
        <v>700009</v>
      </c>
      <c r="C36">
        <v>700057</v>
      </c>
      <c r="D36" t="s">
        <v>2954</v>
      </c>
      <c r="E36" t="s">
        <v>2947</v>
      </c>
      <c r="F36">
        <v>4</v>
      </c>
      <c r="G36" t="s">
        <v>2995</v>
      </c>
      <c r="H36" s="36">
        <v>41730</v>
      </c>
      <c r="I36" s="94">
        <v>23466018</v>
      </c>
      <c r="J36" s="36">
        <f t="shared" si="0"/>
        <v>41730</v>
      </c>
      <c r="K36" s="42"/>
      <c r="R36"/>
      <c r="S36" s="25" t="s">
        <v>2622</v>
      </c>
      <c r="T36">
        <f>MATCH(S36,'cat 4'!$A$1:$A$870,0)</f>
        <v>722</v>
      </c>
      <c r="U36">
        <f>MATCH(J36,'cat 4'!$A$1:$ET$1,0)</f>
        <v>28</v>
      </c>
      <c r="V36">
        <f>INDEX('cat 4'!$A$1:$ET$870,'RKA - working'!T36,'RKA - working'!U36)</f>
        <v>107.9</v>
      </c>
      <c r="W36">
        <f>MATCH($W$3,'cat 4'!$A$1:$ET$1,0)</f>
        <v>150</v>
      </c>
      <c r="X36">
        <f>INDEX('cat 4'!$A$1:$ET$870,'RKA - working'!T36,'RKA - working'!W36)</f>
        <v>130.69999999999999</v>
      </c>
      <c r="Y36" s="96">
        <f t="shared" si="9"/>
        <v>1.2113067655236329</v>
      </c>
      <c r="Z36" s="96">
        <f t="shared" si="10"/>
        <v>1.2113067655236329</v>
      </c>
      <c r="AA36">
        <v>15</v>
      </c>
      <c r="AB36" s="44">
        <f t="shared" si="1"/>
        <v>10.344444444444445</v>
      </c>
      <c r="AC36" s="69">
        <v>0.9</v>
      </c>
      <c r="AD36" s="96">
        <f t="shared" si="2"/>
        <v>6.0000000000000005E-2</v>
      </c>
      <c r="AE36" s="97">
        <f t="shared" si="3"/>
        <v>28424546.363299351</v>
      </c>
      <c r="AF36" s="97">
        <f t="shared" si="4"/>
        <v>17642168.44282113</v>
      </c>
      <c r="AG36" s="97">
        <f t="shared" si="5"/>
        <v>10782377.920478221</v>
      </c>
    </row>
    <row r="37" spans="1:33" ht="14.25">
      <c r="A37" s="48">
        <v>33</v>
      </c>
      <c r="B37">
        <v>600078</v>
      </c>
      <c r="C37">
        <v>600078</v>
      </c>
      <c r="D37" t="s">
        <v>2964</v>
      </c>
      <c r="E37" t="s">
        <v>2947</v>
      </c>
      <c r="F37">
        <v>4</v>
      </c>
      <c r="G37" t="s">
        <v>2965</v>
      </c>
      <c r="H37" s="36">
        <v>41730</v>
      </c>
      <c r="I37" s="94">
        <v>21225360.48</v>
      </c>
      <c r="J37" s="36">
        <f t="shared" si="0"/>
        <v>41730</v>
      </c>
      <c r="K37" s="42"/>
      <c r="R37"/>
      <c r="S37" s="25" t="s">
        <v>2660</v>
      </c>
      <c r="T37">
        <f>MATCH(S37,'cat 4'!$A$1:$A$870,0)</f>
        <v>741</v>
      </c>
      <c r="U37">
        <f>MATCH(J37,'cat 4'!$A$1:$ET$1,0)</f>
        <v>28</v>
      </c>
      <c r="V37">
        <f>INDEX('cat 4'!$A$1:$ET$870,'RKA - working'!T37,'RKA - working'!U37)</f>
        <v>119.1</v>
      </c>
      <c r="W37">
        <f>MATCH($W$3,'cat 4'!$A$1:$ET$1,0)</f>
        <v>150</v>
      </c>
      <c r="X37">
        <f>INDEX('cat 4'!$A$1:$ET$870,'RKA - working'!T37,'RKA - working'!W37)</f>
        <v>86.5</v>
      </c>
      <c r="Y37" s="96">
        <f t="shared" si="9"/>
        <v>0.72628043660789254</v>
      </c>
      <c r="Z37" s="96">
        <f t="shared" si="10"/>
        <v>0.72628043660789254</v>
      </c>
      <c r="AA37">
        <v>18</v>
      </c>
      <c r="AB37" s="44">
        <f t="shared" si="1"/>
        <v>10.344444444444445</v>
      </c>
      <c r="AC37" s="69">
        <v>0.95</v>
      </c>
      <c r="AD37" s="96">
        <f t="shared" si="2"/>
        <v>5.2777777777777778E-2</v>
      </c>
      <c r="AE37" s="97">
        <f t="shared" si="3"/>
        <v>15415564.076574309</v>
      </c>
      <c r="AF37" s="97">
        <f t="shared" si="4"/>
        <v>8416231.8811889794</v>
      </c>
      <c r="AG37" s="97">
        <f t="shared" si="5"/>
        <v>6999332.1953853294</v>
      </c>
    </row>
    <row r="38" spans="1:33" ht="14.25">
      <c r="A38" s="48">
        <v>34</v>
      </c>
      <c r="B38">
        <v>1400021</v>
      </c>
      <c r="C38">
        <v>1400021</v>
      </c>
      <c r="D38" t="s">
        <v>3002</v>
      </c>
      <c r="E38" t="s">
        <v>2947</v>
      </c>
      <c r="F38">
        <v>4</v>
      </c>
      <c r="G38" t="s">
        <v>3125</v>
      </c>
      <c r="H38" s="36">
        <v>39752</v>
      </c>
      <c r="I38" s="94">
        <v>21212455.18</v>
      </c>
      <c r="J38" s="36">
        <f t="shared" si="0"/>
        <v>39722</v>
      </c>
      <c r="K38" s="42"/>
      <c r="L38" s="43" t="s">
        <v>1425</v>
      </c>
      <c r="M38">
        <f>MATCH('RKA - working'!L38,'cat 3'!A34:$A$798,0)</f>
        <v>666</v>
      </c>
      <c r="N38">
        <f>MATCH(J38,'cat 3'!$A$1:$CL$1,0)</f>
        <v>49</v>
      </c>
      <c r="O38">
        <f>INDEX('cat 3'!$A$1:$CL$798,'RKA - working'!M38,'RKA - working'!N38)</f>
        <v>130.30000000000001</v>
      </c>
      <c r="P38">
        <f>MATCH($P$3,'cat 3'!$A$1:$CL$1,0)</f>
        <v>90</v>
      </c>
      <c r="Q38">
        <f>INDEX('cat 3'!$A$1:$CL$798,'RKA - working'!M38,'RKA - working'!P38)</f>
        <v>150.6</v>
      </c>
      <c r="R38" s="44">
        <f>Q38/O38</f>
        <v>1.155794320798158</v>
      </c>
      <c r="S38" s="25" t="s">
        <v>2515</v>
      </c>
      <c r="T38">
        <f>MATCH(S38,'cat 4'!$A$1:$A$870,0)</f>
        <v>666</v>
      </c>
      <c r="U38">
        <f>MATCH($U$3,'cat 4'!$A$1:$ET$1,0)</f>
        <v>4</v>
      </c>
      <c r="V38">
        <f>INDEX('cat 4'!$A$1:$ET$870,'RKA - working'!T38,'RKA - working'!U38)</f>
        <v>104.1</v>
      </c>
      <c r="W38">
        <f>MATCH($W$3,'cat 4'!$A$1:$ET$1,0)</f>
        <v>150</v>
      </c>
      <c r="X38">
        <f>INDEX('cat 4'!$A$1:$ET$870,'RKA - working'!T38,'RKA - working'!W38)</f>
        <v>133.5</v>
      </c>
      <c r="Y38" s="96">
        <f>X38/V38</f>
        <v>1.282420749279539</v>
      </c>
      <c r="Z38" s="96">
        <f>Y38*R38</f>
        <v>1.4822146188910097</v>
      </c>
      <c r="AA38">
        <f>INDEX('EL &amp; SV-working'!$D$4:$H$32,MATCH(S38,'EL &amp; SV-working'!$H$4:$H$32,0),MATCH(IF(I38&gt;1000000,"A",IF(I38&gt;100000,"B",IF(I38&gt;50000,"C","D"))),'EL &amp; SV-working'!$D$4:$H$4,0))</f>
        <v>15</v>
      </c>
      <c r="AB38" s="44">
        <f t="shared" si="1"/>
        <v>15.763888888888889</v>
      </c>
      <c r="AC38" s="69">
        <v>0.95</v>
      </c>
      <c r="AD38" s="96">
        <f t="shared" si="2"/>
        <v>6.3333333333333325E-2</v>
      </c>
      <c r="AE38" s="97">
        <f t="shared" si="3"/>
        <v>31441411.170366324</v>
      </c>
      <c r="AF38" s="97">
        <f t="shared" si="4"/>
        <v>29869340.611848004</v>
      </c>
      <c r="AG38" s="97">
        <f t="shared" si="5"/>
        <v>1572070.5585183203</v>
      </c>
    </row>
    <row r="39" spans="1:33" ht="14.25">
      <c r="A39" s="48">
        <v>35</v>
      </c>
      <c r="B39">
        <v>600069</v>
      </c>
      <c r="C39">
        <v>600069</v>
      </c>
      <c r="D39" t="s">
        <v>2946</v>
      </c>
      <c r="E39" t="s">
        <v>2947</v>
      </c>
      <c r="F39">
        <v>4</v>
      </c>
      <c r="G39" t="s">
        <v>2948</v>
      </c>
      <c r="H39" s="36">
        <v>41730</v>
      </c>
      <c r="I39" s="94">
        <v>18921828.989999998</v>
      </c>
      <c r="J39" s="36">
        <f t="shared" si="0"/>
        <v>41730</v>
      </c>
      <c r="K39" s="42"/>
      <c r="R39"/>
      <c r="S39" s="25" t="s">
        <v>2622</v>
      </c>
      <c r="T39">
        <f>MATCH(S39,'cat 4'!$A$1:$A$870,0)</f>
        <v>722</v>
      </c>
      <c r="U39">
        <f>MATCH(J39,'cat 4'!$A$1:$ET$1,0)</f>
        <v>28</v>
      </c>
      <c r="V39">
        <f>INDEX('cat 4'!$A$1:$ET$870,'RKA - working'!T39,'RKA - working'!U39)</f>
        <v>107.9</v>
      </c>
      <c r="W39">
        <f>MATCH($W$3,'cat 4'!$A$1:$ET$1,0)</f>
        <v>150</v>
      </c>
      <c r="X39">
        <f>INDEX('cat 4'!$A$1:$ET$870,'RKA - working'!T39,'RKA - working'!W39)</f>
        <v>130.69999999999999</v>
      </c>
      <c r="Y39" s="96">
        <f t="shared" ref="Y39:Y59" si="11">X39/V39</f>
        <v>1.2113067655236329</v>
      </c>
      <c r="Z39" s="96">
        <f t="shared" ref="Z39:Z59" si="12">Y39</f>
        <v>1.2113067655236329</v>
      </c>
      <c r="AA39">
        <v>15</v>
      </c>
      <c r="AB39" s="44">
        <f t="shared" si="1"/>
        <v>10.344444444444445</v>
      </c>
      <c r="AC39" s="69">
        <f>INDEX('EL &amp; SV-working'!$H$4:$L$32,MATCH(S39,'EL &amp; SV-working'!$H$4:$H$32,0),MATCH(IF(I39&gt;1000000,"A",IF(I39&gt;100000,"B",IF(I39&gt;50000,"C","D"))),'EL &amp; SV-working'!$H$4:$L$4,0))</f>
        <v>0.9</v>
      </c>
      <c r="AD39" s="96">
        <f t="shared" si="2"/>
        <v>6.0000000000000005E-2</v>
      </c>
      <c r="AE39" s="97">
        <f t="shared" si="3"/>
        <v>22920139.471668206</v>
      </c>
      <c r="AF39" s="97">
        <f t="shared" si="4"/>
        <v>14225766.565415401</v>
      </c>
      <c r="AG39" s="97">
        <f t="shared" si="5"/>
        <v>8694372.9062528051</v>
      </c>
    </row>
    <row r="40" spans="1:33" ht="14.25">
      <c r="A40" s="48">
        <v>36</v>
      </c>
      <c r="B40">
        <v>600077</v>
      </c>
      <c r="C40">
        <v>600077</v>
      </c>
      <c r="D40" t="s">
        <v>2959</v>
      </c>
      <c r="E40" t="s">
        <v>2947</v>
      </c>
      <c r="F40">
        <v>4</v>
      </c>
      <c r="G40" t="s">
        <v>2963</v>
      </c>
      <c r="H40" s="36">
        <v>41730</v>
      </c>
      <c r="I40" s="94">
        <v>15207062.109999999</v>
      </c>
      <c r="J40" s="36">
        <f t="shared" si="0"/>
        <v>41730</v>
      </c>
      <c r="K40" s="42"/>
      <c r="R40"/>
      <c r="S40" s="25" t="s">
        <v>2622</v>
      </c>
      <c r="T40">
        <f>MATCH(S40,'cat 4'!$A$1:$A$870,0)</f>
        <v>722</v>
      </c>
      <c r="U40">
        <f>MATCH(J40,'cat 4'!$A$1:$ET$1,0)</f>
        <v>28</v>
      </c>
      <c r="V40">
        <f>INDEX('cat 4'!$A$1:$ET$870,'RKA - working'!T40,'RKA - working'!U40)</f>
        <v>107.9</v>
      </c>
      <c r="W40">
        <f>MATCH($W$3,'cat 4'!$A$1:$ET$1,0)</f>
        <v>150</v>
      </c>
      <c r="X40">
        <f>INDEX('cat 4'!$A$1:$ET$870,'RKA - working'!T40,'RKA - working'!W40)</f>
        <v>130.69999999999999</v>
      </c>
      <c r="Y40" s="96">
        <f t="shared" si="11"/>
        <v>1.2113067655236329</v>
      </c>
      <c r="Z40" s="96">
        <f t="shared" si="12"/>
        <v>1.2113067655236329</v>
      </c>
      <c r="AA40">
        <f>INDEX('EL &amp; SV-working'!$D$4:$H$32,MATCH(S40,'EL &amp; SV-working'!$H$4:$H$32,0),MATCH(IF(I40&gt;1000000,"A",IF(I40&gt;100000,"B",IF(I40&gt;50000,"C","D"))),'EL &amp; SV-working'!$D$4:$H$4,0))</f>
        <v>18</v>
      </c>
      <c r="AB40" s="44">
        <f t="shared" si="1"/>
        <v>10.344444444444445</v>
      </c>
      <c r="AC40" s="69">
        <v>0.95</v>
      </c>
      <c r="AD40" s="96">
        <f t="shared" si="2"/>
        <v>5.2777777777777778E-2</v>
      </c>
      <c r="AE40" s="97">
        <f t="shared" si="3"/>
        <v>18420417.217581093</v>
      </c>
      <c r="AF40" s="97">
        <f t="shared" si="4"/>
        <v>10056751.856845431</v>
      </c>
      <c r="AG40" s="97">
        <f t="shared" si="5"/>
        <v>8363665.3607356623</v>
      </c>
    </row>
    <row r="41" spans="1:33" ht="14.25">
      <c r="A41" s="48">
        <v>37</v>
      </c>
      <c r="B41">
        <v>1000000</v>
      </c>
      <c r="C41">
        <v>1000001</v>
      </c>
      <c r="D41" t="s">
        <v>2957</v>
      </c>
      <c r="E41" t="s">
        <v>2947</v>
      </c>
      <c r="F41">
        <v>4</v>
      </c>
      <c r="G41" t="s">
        <v>2958</v>
      </c>
      <c r="H41" s="36">
        <v>41730</v>
      </c>
      <c r="I41" s="94">
        <v>15142400</v>
      </c>
      <c r="J41" s="36">
        <f t="shared" si="0"/>
        <v>41730</v>
      </c>
      <c r="K41" s="42"/>
      <c r="R41"/>
      <c r="S41" s="25" t="s">
        <v>2622</v>
      </c>
      <c r="T41">
        <f>MATCH(S41,'cat 4'!$A$1:$A$870,0)</f>
        <v>722</v>
      </c>
      <c r="U41">
        <f>MATCH(J41,'cat 4'!$A$1:$ET$1,0)</f>
        <v>28</v>
      </c>
      <c r="V41">
        <f>INDEX('cat 4'!$A$1:$ET$870,'RKA - working'!T41,'RKA - working'!U41)</f>
        <v>107.9</v>
      </c>
      <c r="W41">
        <f>MATCH($W$3,'cat 4'!$A$1:$ET$1,0)</f>
        <v>150</v>
      </c>
      <c r="X41">
        <f>INDEX('cat 4'!$A$1:$ET$870,'RKA - working'!T41,'RKA - working'!W41)</f>
        <v>130.69999999999999</v>
      </c>
      <c r="Y41" s="96">
        <f t="shared" si="11"/>
        <v>1.2113067655236329</v>
      </c>
      <c r="Z41" s="96">
        <f t="shared" si="12"/>
        <v>1.2113067655236329</v>
      </c>
      <c r="AA41">
        <v>15</v>
      </c>
      <c r="AB41" s="44">
        <f t="shared" si="1"/>
        <v>10.344444444444445</v>
      </c>
      <c r="AC41" s="69">
        <v>0.95</v>
      </c>
      <c r="AD41" s="96">
        <f t="shared" si="2"/>
        <v>6.3333333333333325E-2</v>
      </c>
      <c r="AE41" s="97">
        <f t="shared" si="3"/>
        <v>18342091.566265058</v>
      </c>
      <c r="AF41" s="97">
        <f t="shared" si="4"/>
        <v>12016787.322802318</v>
      </c>
      <c r="AG41" s="97">
        <f t="shared" si="5"/>
        <v>6325304.2434627395</v>
      </c>
    </row>
    <row r="42" spans="1:33" ht="14.25">
      <c r="A42" s="48">
        <v>38</v>
      </c>
      <c r="B42">
        <v>600093</v>
      </c>
      <c r="C42">
        <v>600093</v>
      </c>
      <c r="D42" t="s">
        <v>2959</v>
      </c>
      <c r="E42" t="s">
        <v>2947</v>
      </c>
      <c r="F42">
        <v>4</v>
      </c>
      <c r="G42" t="s">
        <v>2970</v>
      </c>
      <c r="H42" s="36">
        <v>41730</v>
      </c>
      <c r="I42" s="94">
        <v>14864157</v>
      </c>
      <c r="J42" s="36">
        <f t="shared" si="0"/>
        <v>41730</v>
      </c>
      <c r="K42" s="42"/>
      <c r="R42"/>
      <c r="S42" s="25" t="s">
        <v>2622</v>
      </c>
      <c r="T42">
        <f>MATCH(S42,'cat 4'!$A$1:$A$870,0)</f>
        <v>722</v>
      </c>
      <c r="U42">
        <f>MATCH(J42,'cat 4'!$A$1:$ET$1,0)</f>
        <v>28</v>
      </c>
      <c r="V42">
        <f>INDEX('cat 4'!$A$1:$ET$870,'RKA - working'!T42,'RKA - working'!U42)</f>
        <v>107.9</v>
      </c>
      <c r="W42">
        <f>MATCH($W$3,'cat 4'!$A$1:$ET$1,0)</f>
        <v>150</v>
      </c>
      <c r="X42">
        <f>INDEX('cat 4'!$A$1:$ET$870,'RKA - working'!T42,'RKA - working'!W42)</f>
        <v>130.69999999999999</v>
      </c>
      <c r="Y42" s="96">
        <f t="shared" si="11"/>
        <v>1.2113067655236329</v>
      </c>
      <c r="Z42" s="96">
        <f t="shared" si="12"/>
        <v>1.2113067655236329</v>
      </c>
      <c r="AA42">
        <f>INDEX('EL &amp; SV-working'!$D$4:$H$32,MATCH(S42,'EL &amp; SV-working'!$H$4:$H$32,0),MATCH(IF(I42&gt;1000000,"A",IF(I42&gt;100000,"B",IF(I42&gt;50000,"C","D"))),'EL &amp; SV-working'!$D$4:$H$4,0))</f>
        <v>18</v>
      </c>
      <c r="AB42" s="44">
        <f t="shared" si="1"/>
        <v>10.344444444444445</v>
      </c>
      <c r="AC42" s="69">
        <v>0.95</v>
      </c>
      <c r="AD42" s="96">
        <f t="shared" si="2"/>
        <v>5.2777777777777778E-2</v>
      </c>
      <c r="AE42" s="97">
        <f t="shared" si="3"/>
        <v>18005053.937905468</v>
      </c>
      <c r="AF42" s="97">
        <f t="shared" si="4"/>
        <v>9829981.4539385755</v>
      </c>
      <c r="AG42" s="97">
        <f t="shared" si="5"/>
        <v>8175072.4839668926</v>
      </c>
    </row>
    <row r="43" spans="1:33" ht="14.25">
      <c r="A43" s="48">
        <v>39</v>
      </c>
      <c r="B43">
        <v>600074</v>
      </c>
      <c r="C43">
        <v>600074</v>
      </c>
      <c r="D43" t="s">
        <v>2959</v>
      </c>
      <c r="E43" t="s">
        <v>2947</v>
      </c>
      <c r="F43">
        <v>4</v>
      </c>
      <c r="G43" t="s">
        <v>2960</v>
      </c>
      <c r="H43" s="36">
        <v>41730</v>
      </c>
      <c r="I43" s="94">
        <v>14574513.300000001</v>
      </c>
      <c r="J43" s="36">
        <f t="shared" si="0"/>
        <v>41730</v>
      </c>
      <c r="K43" s="42"/>
      <c r="R43"/>
      <c r="S43" s="25" t="s">
        <v>2622</v>
      </c>
      <c r="T43">
        <f>MATCH(S43,'cat 4'!$A$1:$A$870,0)</f>
        <v>722</v>
      </c>
      <c r="U43">
        <f>MATCH(J43,'cat 4'!$A$1:$ET$1,0)</f>
        <v>28</v>
      </c>
      <c r="V43">
        <f>INDEX('cat 4'!$A$1:$ET$870,'RKA - working'!T43,'RKA - working'!U43)</f>
        <v>107.9</v>
      </c>
      <c r="W43">
        <f>MATCH($W$3,'cat 4'!$A$1:$ET$1,0)</f>
        <v>150</v>
      </c>
      <c r="X43">
        <f>INDEX('cat 4'!$A$1:$ET$870,'RKA - working'!T43,'RKA - working'!W43)</f>
        <v>130.69999999999999</v>
      </c>
      <c r="Y43" s="96">
        <f t="shared" si="11"/>
        <v>1.2113067655236329</v>
      </c>
      <c r="Z43" s="96">
        <f t="shared" si="12"/>
        <v>1.2113067655236329</v>
      </c>
      <c r="AA43">
        <f>INDEX('EL &amp; SV-working'!$D$4:$H$32,MATCH(S43,'EL &amp; SV-working'!$H$4:$H$32,0),MATCH(IF(I43&gt;1000000,"A",IF(I43&gt;100000,"B",IF(I43&gt;50000,"C","D"))),'EL &amp; SV-working'!$D$4:$H$4,0))</f>
        <v>18</v>
      </c>
      <c r="AB43" s="44">
        <f t="shared" si="1"/>
        <v>10.344444444444445</v>
      </c>
      <c r="AC43" s="69">
        <v>0.95</v>
      </c>
      <c r="AD43" s="96">
        <f t="shared" si="2"/>
        <v>5.2777777777777778E-2</v>
      </c>
      <c r="AE43" s="97">
        <f t="shared" si="3"/>
        <v>17654206.564504169</v>
      </c>
      <c r="AF43" s="97">
        <f t="shared" si="4"/>
        <v>9638433.9481331557</v>
      </c>
      <c r="AG43" s="97">
        <f t="shared" si="5"/>
        <v>8015772.6163710132</v>
      </c>
    </row>
    <row r="44" spans="1:33" ht="14.25">
      <c r="A44" s="48">
        <v>40</v>
      </c>
      <c r="B44">
        <v>700044</v>
      </c>
      <c r="C44">
        <v>700097</v>
      </c>
      <c r="D44" t="s">
        <v>3002</v>
      </c>
      <c r="E44" t="s">
        <v>2947</v>
      </c>
      <c r="F44">
        <v>4</v>
      </c>
      <c r="G44" t="s">
        <v>3022</v>
      </c>
      <c r="H44" s="36">
        <v>41730</v>
      </c>
      <c r="I44" s="94">
        <v>13125000</v>
      </c>
      <c r="J44" s="36">
        <f t="shared" si="0"/>
        <v>41730</v>
      </c>
      <c r="K44" s="42"/>
      <c r="R44"/>
      <c r="S44" s="25" t="s">
        <v>2530</v>
      </c>
      <c r="T44">
        <f>MATCH(S44,'cat 4'!$A$1:$A$870,0)</f>
        <v>674</v>
      </c>
      <c r="U44">
        <f>MATCH(J44,'cat 4'!$A$1:$ET$1,0)</f>
        <v>28</v>
      </c>
      <c r="V44">
        <f>INDEX('cat 4'!$A$1:$ET$870,'RKA - working'!T44,'RKA - working'!U44)</f>
        <v>109.3</v>
      </c>
      <c r="W44">
        <f>MATCH($W$3,'cat 4'!$A$1:$ET$1,0)</f>
        <v>150</v>
      </c>
      <c r="X44">
        <f>INDEX('cat 4'!$A$1:$ET$870,'RKA - working'!T44,'RKA - working'!W44)</f>
        <v>130.69999999999999</v>
      </c>
      <c r="Y44" s="96">
        <f t="shared" si="11"/>
        <v>1.1957913998170173</v>
      </c>
      <c r="Z44" s="96">
        <f t="shared" si="12"/>
        <v>1.1957913998170173</v>
      </c>
      <c r="AA44">
        <v>12</v>
      </c>
      <c r="AB44" s="44">
        <f t="shared" si="1"/>
        <v>10.344444444444445</v>
      </c>
      <c r="AC44" s="69">
        <v>1</v>
      </c>
      <c r="AD44" s="96">
        <f t="shared" si="2"/>
        <v>8.3333333333333329E-2</v>
      </c>
      <c r="AE44" s="97">
        <f t="shared" si="3"/>
        <v>15694762.122598352</v>
      </c>
      <c r="AF44" s="97">
        <f t="shared" si="4"/>
        <v>13529466.237165801</v>
      </c>
      <c r="AG44" s="97">
        <f t="shared" si="5"/>
        <v>2165295.8854325507</v>
      </c>
    </row>
    <row r="45" spans="1:33" ht="14.25">
      <c r="A45" s="48">
        <v>41</v>
      </c>
      <c r="B45">
        <v>700037</v>
      </c>
      <c r="C45">
        <v>700090</v>
      </c>
      <c r="D45" t="s">
        <v>2954</v>
      </c>
      <c r="E45" t="s">
        <v>2947</v>
      </c>
      <c r="F45">
        <v>4</v>
      </c>
      <c r="G45" t="s">
        <v>3015</v>
      </c>
      <c r="H45" s="36">
        <v>41730</v>
      </c>
      <c r="I45" s="94">
        <v>13104410.359999999</v>
      </c>
      <c r="J45" s="36">
        <f t="shared" si="0"/>
        <v>41730</v>
      </c>
      <c r="K45" s="42"/>
      <c r="R45"/>
      <c r="S45" s="25" t="s">
        <v>2622</v>
      </c>
      <c r="T45">
        <f>MATCH(S45,'cat 4'!$A$1:$A$870,0)</f>
        <v>722</v>
      </c>
      <c r="U45">
        <f>MATCH(J45,'cat 4'!$A$1:$ET$1,0)</f>
        <v>28</v>
      </c>
      <c r="V45">
        <f>INDEX('cat 4'!$A$1:$ET$870,'RKA - working'!T45,'RKA - working'!U45)</f>
        <v>107.9</v>
      </c>
      <c r="W45">
        <f>MATCH($W$3,'cat 4'!$A$1:$ET$1,0)</f>
        <v>150</v>
      </c>
      <c r="X45">
        <f>INDEX('cat 4'!$A$1:$ET$870,'RKA - working'!T45,'RKA - working'!W45)</f>
        <v>130.69999999999999</v>
      </c>
      <c r="Y45" s="96">
        <f t="shared" si="11"/>
        <v>1.2113067655236329</v>
      </c>
      <c r="Z45" s="96">
        <f t="shared" si="12"/>
        <v>1.2113067655236329</v>
      </c>
      <c r="AA45">
        <v>15</v>
      </c>
      <c r="AB45" s="44">
        <f t="shared" si="1"/>
        <v>10.344444444444445</v>
      </c>
      <c r="AC45" s="69">
        <v>0.9</v>
      </c>
      <c r="AD45" s="96">
        <f t="shared" si="2"/>
        <v>6.0000000000000005E-2</v>
      </c>
      <c r="AE45" s="97">
        <f t="shared" si="3"/>
        <v>15873460.927265985</v>
      </c>
      <c r="AF45" s="97">
        <f t="shared" si="4"/>
        <v>9852128.0821897555</v>
      </c>
      <c r="AG45" s="97">
        <f t="shared" si="5"/>
        <v>6021332.8450762294</v>
      </c>
    </row>
    <row r="46" spans="1:33" ht="14.25">
      <c r="A46" s="48">
        <v>42</v>
      </c>
      <c r="B46">
        <v>700028</v>
      </c>
      <c r="C46">
        <v>700081</v>
      </c>
      <c r="D46" t="s">
        <v>2952</v>
      </c>
      <c r="E46" t="s">
        <v>2947</v>
      </c>
      <c r="F46">
        <v>4</v>
      </c>
      <c r="G46" t="s">
        <v>3007</v>
      </c>
      <c r="H46" s="36">
        <v>41730</v>
      </c>
      <c r="I46" s="94">
        <v>12835440.710000001</v>
      </c>
      <c r="J46" s="36">
        <f t="shared" si="0"/>
        <v>41730</v>
      </c>
      <c r="K46" s="42"/>
      <c r="R46"/>
      <c r="S46" s="25" t="s">
        <v>2348</v>
      </c>
      <c r="T46">
        <f>MATCH(S46,'cat 4'!$A$1:$A$870,0)</f>
        <v>582</v>
      </c>
      <c r="U46">
        <f>MATCH(J46,'cat 4'!$A$1:$ET$1,0)</f>
        <v>28</v>
      </c>
      <c r="V46">
        <f>INDEX('cat 4'!$A$1:$ET$870,'RKA - working'!T46,'RKA - working'!U46)</f>
        <v>105.9</v>
      </c>
      <c r="W46">
        <f>MATCH($W$3,'cat 4'!$A$1:$ET$1,0)</f>
        <v>150</v>
      </c>
      <c r="X46">
        <f>INDEX('cat 4'!$A$1:$ET$870,'RKA - working'!T46,'RKA - working'!W46)</f>
        <v>166.7</v>
      </c>
      <c r="Y46" s="96">
        <f t="shared" si="11"/>
        <v>1.5741265344664777</v>
      </c>
      <c r="Z46" s="96">
        <f t="shared" si="12"/>
        <v>1.5741265344664777</v>
      </c>
      <c r="AA46">
        <v>15</v>
      </c>
      <c r="AB46" s="44">
        <f t="shared" si="1"/>
        <v>10.344444444444445</v>
      </c>
      <c r="AC46" s="69">
        <v>0.95</v>
      </c>
      <c r="AD46" s="96">
        <f t="shared" si="2"/>
        <v>6.3333333333333325E-2</v>
      </c>
      <c r="AE46" s="97">
        <f t="shared" si="3"/>
        <v>20204607.803182248</v>
      </c>
      <c r="AF46" s="97">
        <f t="shared" si="4"/>
        <v>13237011.386314472</v>
      </c>
      <c r="AG46" s="97">
        <f t="shared" si="5"/>
        <v>6967596.4168677758</v>
      </c>
    </row>
    <row r="47" spans="1:33" ht="14.25">
      <c r="A47" s="48">
        <v>43</v>
      </c>
      <c r="B47">
        <v>600050</v>
      </c>
      <c r="C47">
        <v>600116</v>
      </c>
      <c r="D47" t="s">
        <v>2957</v>
      </c>
      <c r="E47" t="s">
        <v>2947</v>
      </c>
      <c r="F47">
        <v>4</v>
      </c>
      <c r="G47" t="s">
        <v>2984</v>
      </c>
      <c r="H47" s="36">
        <v>41730</v>
      </c>
      <c r="I47" s="94">
        <v>11246772.1</v>
      </c>
      <c r="J47" s="36">
        <f t="shared" si="0"/>
        <v>41730</v>
      </c>
      <c r="K47" s="42"/>
      <c r="R47"/>
      <c r="S47" s="25" t="s">
        <v>2622</v>
      </c>
      <c r="T47">
        <f>MATCH(S47,'cat 4'!$A$1:$A$870,0)</f>
        <v>722</v>
      </c>
      <c r="U47">
        <f>MATCH(J47,'cat 4'!$A$1:$ET$1,0)</f>
        <v>28</v>
      </c>
      <c r="V47">
        <f>INDEX('cat 4'!$A$1:$ET$870,'RKA - working'!T47,'RKA - working'!U47)</f>
        <v>107.9</v>
      </c>
      <c r="W47">
        <f>MATCH($W$3,'cat 4'!$A$1:$ET$1,0)</f>
        <v>150</v>
      </c>
      <c r="X47">
        <f>INDEX('cat 4'!$A$1:$ET$870,'RKA - working'!T47,'RKA - working'!W47)</f>
        <v>130.69999999999999</v>
      </c>
      <c r="Y47" s="96">
        <f t="shared" si="11"/>
        <v>1.2113067655236329</v>
      </c>
      <c r="Z47" s="96">
        <f t="shared" si="12"/>
        <v>1.2113067655236329</v>
      </c>
      <c r="AA47">
        <v>15</v>
      </c>
      <c r="AB47" s="44">
        <f t="shared" si="1"/>
        <v>10.344444444444445</v>
      </c>
      <c r="AC47" s="69">
        <v>0.95</v>
      </c>
      <c r="AD47" s="96">
        <f t="shared" si="2"/>
        <v>6.3333333333333325E-2</v>
      </c>
      <c r="AE47" s="97">
        <f t="shared" si="3"/>
        <v>13623291.135032436</v>
      </c>
      <c r="AF47" s="97">
        <f t="shared" si="4"/>
        <v>8925273.958799582</v>
      </c>
      <c r="AG47" s="97">
        <f t="shared" si="5"/>
        <v>4698017.1762328539</v>
      </c>
    </row>
    <row r="48" spans="1:33" ht="14.25">
      <c r="A48" s="48">
        <v>44</v>
      </c>
      <c r="B48">
        <v>700041</v>
      </c>
      <c r="C48">
        <v>700094</v>
      </c>
      <c r="D48" t="s">
        <v>2954</v>
      </c>
      <c r="E48" t="s">
        <v>2947</v>
      </c>
      <c r="F48">
        <v>4</v>
      </c>
      <c r="G48" t="s">
        <v>3019</v>
      </c>
      <c r="H48" s="36">
        <v>41730</v>
      </c>
      <c r="I48" s="94">
        <v>8684000</v>
      </c>
      <c r="J48" s="36">
        <f t="shared" si="0"/>
        <v>41730</v>
      </c>
      <c r="K48" s="42"/>
      <c r="R48"/>
      <c r="S48" s="25" t="s">
        <v>2669</v>
      </c>
      <c r="T48">
        <f>MATCH(S48,'cat 4'!$A$1:$A$870,0)</f>
        <v>746</v>
      </c>
      <c r="U48">
        <f>MATCH(J48,'cat 4'!$A$1:$ET$1,0)</f>
        <v>28</v>
      </c>
      <c r="V48">
        <f>INDEX('cat 4'!$A$1:$ET$870,'RKA - working'!T48,'RKA - working'!U48)</f>
        <v>106.8</v>
      </c>
      <c r="W48">
        <f>MATCH($W$3,'cat 4'!$A$1:$ET$1,0)</f>
        <v>150</v>
      </c>
      <c r="X48">
        <f>INDEX('cat 4'!$A$1:$ET$870,'RKA - working'!T48,'RKA - working'!W48)</f>
        <v>127.7</v>
      </c>
      <c r="Y48" s="96">
        <f t="shared" si="11"/>
        <v>1.1956928838951311</v>
      </c>
      <c r="Z48" s="96">
        <f t="shared" si="12"/>
        <v>1.1956928838951311</v>
      </c>
      <c r="AA48">
        <v>12</v>
      </c>
      <c r="AB48" s="44">
        <f t="shared" si="1"/>
        <v>10.344444444444445</v>
      </c>
      <c r="AC48" s="69">
        <v>0.95</v>
      </c>
      <c r="AD48" s="96">
        <f t="shared" si="2"/>
        <v>7.9166666666666663E-2</v>
      </c>
      <c r="AE48" s="97">
        <f t="shared" si="3"/>
        <v>10383397.003745317</v>
      </c>
      <c r="AF48" s="97">
        <f t="shared" si="4"/>
        <v>8503329.1481134687</v>
      </c>
      <c r="AG48" s="97">
        <f t="shared" si="5"/>
        <v>1880067.8556318488</v>
      </c>
    </row>
    <row r="49" spans="1:33" ht="14.25">
      <c r="A49" s="48">
        <v>45</v>
      </c>
      <c r="B49">
        <v>600123</v>
      </c>
      <c r="C49">
        <v>600123</v>
      </c>
      <c r="D49" t="s">
        <v>2950</v>
      </c>
      <c r="E49" t="s">
        <v>2947</v>
      </c>
      <c r="F49">
        <v>4</v>
      </c>
      <c r="G49" t="s">
        <v>2951</v>
      </c>
      <c r="H49" s="36">
        <v>42825</v>
      </c>
      <c r="I49" s="94">
        <v>8553738.8299999777</v>
      </c>
      <c r="J49" s="36">
        <f t="shared" si="0"/>
        <v>42795</v>
      </c>
      <c r="K49" s="42"/>
      <c r="R49"/>
      <c r="S49" s="25" t="s">
        <v>2622</v>
      </c>
      <c r="T49">
        <f>MATCH(S49,'cat 4'!$A$1:$A$870,0)</f>
        <v>722</v>
      </c>
      <c r="U49">
        <f>MATCH(J49,'cat 4'!$A$1:$ET$1,0)</f>
        <v>63</v>
      </c>
      <c r="V49">
        <f>INDEX('cat 4'!$A$1:$ET$870,'RKA - working'!T49,'RKA - working'!U49)</f>
        <v>108.3</v>
      </c>
      <c r="W49">
        <f>MATCH($W$3,'cat 4'!$A$1:$ET$1,0)</f>
        <v>150</v>
      </c>
      <c r="X49">
        <f>INDEX('cat 4'!$A$1:$ET$870,'RKA - working'!T49,'RKA - working'!W49)</f>
        <v>130.69999999999999</v>
      </c>
      <c r="Y49" s="96">
        <f t="shared" si="11"/>
        <v>1.2068328716528163</v>
      </c>
      <c r="Z49" s="96">
        <f t="shared" si="12"/>
        <v>1.2068328716528163</v>
      </c>
      <c r="AA49">
        <v>15</v>
      </c>
      <c r="AB49" s="44">
        <f t="shared" si="1"/>
        <v>7.3472222222222223</v>
      </c>
      <c r="AC49" s="69">
        <v>0.95</v>
      </c>
      <c r="AD49" s="96">
        <f t="shared" si="2"/>
        <v>6.3333333333333325E-2</v>
      </c>
      <c r="AE49" s="97">
        <f t="shared" si="3"/>
        <v>10322933.195577074</v>
      </c>
      <c r="AF49" s="97">
        <f t="shared" si="4"/>
        <v>4803509.3309604237</v>
      </c>
      <c r="AG49" s="97">
        <f t="shared" si="5"/>
        <v>5519423.8646166502</v>
      </c>
    </row>
    <row r="50" spans="1:33" ht="14.25">
      <c r="A50" s="48">
        <v>46</v>
      </c>
      <c r="B50">
        <v>700042</v>
      </c>
      <c r="C50">
        <v>700095</v>
      </c>
      <c r="D50" t="s">
        <v>2959</v>
      </c>
      <c r="E50" t="s">
        <v>2947</v>
      </c>
      <c r="F50">
        <v>4</v>
      </c>
      <c r="G50" t="s">
        <v>3020</v>
      </c>
      <c r="H50" s="36">
        <v>41730</v>
      </c>
      <c r="I50" s="94">
        <v>8475250</v>
      </c>
      <c r="J50" s="36">
        <f t="shared" si="0"/>
        <v>41730</v>
      </c>
      <c r="K50" s="42"/>
      <c r="R50"/>
      <c r="S50" s="25" t="s">
        <v>2622</v>
      </c>
      <c r="T50">
        <f>MATCH(S50,'cat 4'!$A$1:$A$870,0)</f>
        <v>722</v>
      </c>
      <c r="U50">
        <f>MATCH(J50,'cat 4'!$A$1:$ET$1,0)</f>
        <v>28</v>
      </c>
      <c r="V50">
        <f>INDEX('cat 4'!$A$1:$ET$870,'RKA - working'!T50,'RKA - working'!U50)</f>
        <v>107.9</v>
      </c>
      <c r="W50">
        <f>MATCH($W$3,'cat 4'!$A$1:$ET$1,0)</f>
        <v>150</v>
      </c>
      <c r="X50">
        <f>INDEX('cat 4'!$A$1:$ET$870,'RKA - working'!T50,'RKA - working'!W50)</f>
        <v>130.69999999999999</v>
      </c>
      <c r="Y50" s="96">
        <f t="shared" si="11"/>
        <v>1.2113067655236329</v>
      </c>
      <c r="Z50" s="96">
        <f t="shared" si="12"/>
        <v>1.2113067655236329</v>
      </c>
      <c r="AA50">
        <f>INDEX('EL &amp; SV-working'!$D$4:$H$32,MATCH(S50,'EL &amp; SV-working'!$H$4:$H$32,0),MATCH(IF(I50&gt;1000000,"A",IF(I50&gt;100000,"B",IF(I50&gt;50000,"C","D"))),'EL &amp; SV-working'!$D$4:$H$4,0))</f>
        <v>18</v>
      </c>
      <c r="AB50" s="44">
        <f t="shared" si="1"/>
        <v>10.344444444444445</v>
      </c>
      <c r="AC50" s="69">
        <f>INDEX('EL &amp; SV-working'!$H$4:$L$32,MATCH(S50,'EL &amp; SV-working'!$H$4:$H$32,0),MATCH(IF(I50&gt;1000000,"A",IF(I50&gt;100000,"B",IF(I50&gt;50000,"C","D"))),'EL &amp; SV-working'!$H$4:$L$4,0))</f>
        <v>0.9</v>
      </c>
      <c r="AD50" s="96">
        <f t="shared" si="2"/>
        <v>0.05</v>
      </c>
      <c r="AE50" s="97">
        <f t="shared" si="3"/>
        <v>10266127.66450417</v>
      </c>
      <c r="AF50" s="97">
        <f t="shared" si="4"/>
        <v>5309869.36425188</v>
      </c>
      <c r="AG50" s="97">
        <f t="shared" si="5"/>
        <v>4956258.3002522904</v>
      </c>
    </row>
    <row r="51" spans="1:33" ht="14.25">
      <c r="A51" s="48">
        <v>47</v>
      </c>
      <c r="B51">
        <v>1000002</v>
      </c>
      <c r="C51">
        <v>1000002</v>
      </c>
      <c r="D51" t="s">
        <v>2954</v>
      </c>
      <c r="E51" t="s">
        <v>2947</v>
      </c>
      <c r="F51">
        <v>4</v>
      </c>
      <c r="G51" t="s">
        <v>3161</v>
      </c>
      <c r="H51" s="36">
        <v>43100</v>
      </c>
      <c r="I51" s="94">
        <v>8039664.8899999997</v>
      </c>
      <c r="J51" s="36">
        <f t="shared" si="0"/>
        <v>43070</v>
      </c>
      <c r="K51" s="42"/>
      <c r="R51"/>
      <c r="S51" s="25" t="s">
        <v>2622</v>
      </c>
      <c r="T51">
        <f>MATCH(S51,'cat 4'!$A$1:$A$870,0)</f>
        <v>722</v>
      </c>
      <c r="U51">
        <f>MATCH(J51,'cat 4'!$A$1:$ET$1,0)</f>
        <v>72</v>
      </c>
      <c r="V51">
        <f>INDEX('cat 4'!$A$1:$ET$870,'RKA - working'!T51,'RKA - working'!U51)</f>
        <v>108.9</v>
      </c>
      <c r="W51">
        <f>MATCH($W$3,'cat 4'!$A$1:$ET$1,0)</f>
        <v>150</v>
      </c>
      <c r="X51">
        <f>INDEX('cat 4'!$A$1:$ET$870,'RKA - working'!T51,'RKA - working'!W51)</f>
        <v>130.69999999999999</v>
      </c>
      <c r="Y51" s="96">
        <f t="shared" si="11"/>
        <v>1.2001836547291092</v>
      </c>
      <c r="Z51" s="96">
        <f t="shared" si="12"/>
        <v>1.2001836547291092</v>
      </c>
      <c r="AA51">
        <v>12</v>
      </c>
      <c r="AB51" s="44">
        <f t="shared" si="1"/>
        <v>6.5972222222222223</v>
      </c>
      <c r="AC51" s="69">
        <v>0.95</v>
      </c>
      <c r="AD51" s="96">
        <f t="shared" si="2"/>
        <v>7.9166666666666663E-2</v>
      </c>
      <c r="AE51" s="97">
        <f t="shared" si="3"/>
        <v>9649074.3904775009</v>
      </c>
      <c r="AF51" s="97">
        <f t="shared" si="4"/>
        <v>5039519.4660914028</v>
      </c>
      <c r="AG51" s="97">
        <f t="shared" si="5"/>
        <v>4609554.924386098</v>
      </c>
    </row>
    <row r="52" spans="1:33" ht="14.25">
      <c r="A52" s="48">
        <v>48</v>
      </c>
      <c r="B52">
        <v>600102</v>
      </c>
      <c r="C52">
        <v>600102</v>
      </c>
      <c r="D52" t="s">
        <v>2954</v>
      </c>
      <c r="E52" t="s">
        <v>2947</v>
      </c>
      <c r="F52">
        <v>4</v>
      </c>
      <c r="G52" t="s">
        <v>2982</v>
      </c>
      <c r="H52" s="36">
        <v>41730</v>
      </c>
      <c r="I52" s="94">
        <v>7679923.8799999999</v>
      </c>
      <c r="J52" s="36">
        <f t="shared" si="0"/>
        <v>41730</v>
      </c>
      <c r="K52" s="42"/>
      <c r="R52"/>
      <c r="S52" s="25" t="s">
        <v>2622</v>
      </c>
      <c r="T52">
        <f>MATCH(S52,'cat 4'!$A$1:$A$870,0)</f>
        <v>722</v>
      </c>
      <c r="U52">
        <f>MATCH(J52,'cat 4'!$A$1:$ET$1,0)</f>
        <v>28</v>
      </c>
      <c r="V52">
        <f>INDEX('cat 4'!$A$1:$ET$870,'RKA - working'!T52,'RKA - working'!U52)</f>
        <v>107.9</v>
      </c>
      <c r="W52">
        <f>MATCH($W$3,'cat 4'!$A$1:$ET$1,0)</f>
        <v>150</v>
      </c>
      <c r="X52">
        <f>INDEX('cat 4'!$A$1:$ET$870,'RKA - working'!T52,'RKA - working'!W52)</f>
        <v>130.69999999999999</v>
      </c>
      <c r="Y52" s="96">
        <f t="shared" si="11"/>
        <v>1.2113067655236329</v>
      </c>
      <c r="Z52" s="96">
        <f t="shared" si="12"/>
        <v>1.2113067655236329</v>
      </c>
      <c r="AA52">
        <v>12</v>
      </c>
      <c r="AB52" s="44">
        <f t="shared" si="1"/>
        <v>10.344444444444445</v>
      </c>
      <c r="AC52" s="69">
        <v>0.95</v>
      </c>
      <c r="AD52" s="96">
        <f t="shared" si="2"/>
        <v>7.9166666666666663E-2</v>
      </c>
      <c r="AE52" s="97">
        <f t="shared" si="3"/>
        <v>9302743.7545505092</v>
      </c>
      <c r="AF52" s="97">
        <f t="shared" si="4"/>
        <v>7618344.1793631455</v>
      </c>
      <c r="AG52" s="97">
        <f t="shared" si="5"/>
        <v>1684399.5751873637</v>
      </c>
    </row>
    <row r="53" spans="1:33" ht="14.25">
      <c r="A53" s="48">
        <v>49</v>
      </c>
      <c r="C53">
        <v>600133</v>
      </c>
      <c r="D53" t="s">
        <v>2950</v>
      </c>
      <c r="E53" t="s">
        <v>2947</v>
      </c>
      <c r="F53">
        <v>4</v>
      </c>
      <c r="G53" t="s">
        <v>3171</v>
      </c>
      <c r="H53" s="36">
        <v>44995</v>
      </c>
      <c r="I53" s="94">
        <v>7519255.9299999997</v>
      </c>
      <c r="J53" s="36">
        <f t="shared" si="0"/>
        <v>44986</v>
      </c>
      <c r="K53" s="42"/>
      <c r="R53"/>
      <c r="S53" s="25" t="s">
        <v>2622</v>
      </c>
      <c r="T53">
        <f>MATCH(S53,'cat 4'!$A$1:$A$870,0)</f>
        <v>722</v>
      </c>
      <c r="U53">
        <f>MATCH(J53,'cat 4'!$A$1:$ET$1,0)</f>
        <v>135</v>
      </c>
      <c r="V53">
        <f>INDEX('cat 4'!$A$1:$ET$870,'RKA - working'!T53,'RKA - working'!U53)</f>
        <v>128</v>
      </c>
      <c r="W53">
        <f>MATCH($W$3,'cat 4'!$A$1:$ET$1,0)</f>
        <v>150</v>
      </c>
      <c r="X53">
        <f>INDEX('cat 4'!$A$1:$ET$870,'RKA - working'!T53,'RKA - working'!W53)</f>
        <v>130.69999999999999</v>
      </c>
      <c r="Y53" s="96">
        <f t="shared" si="11"/>
        <v>1.0210937499999999</v>
      </c>
      <c r="Z53" s="96">
        <f t="shared" si="12"/>
        <v>1.0210937499999999</v>
      </c>
      <c r="AA53">
        <v>15</v>
      </c>
      <c r="AB53" s="44">
        <f t="shared" si="1"/>
        <v>1.4027777777777777</v>
      </c>
      <c r="AC53" s="69">
        <v>0.95</v>
      </c>
      <c r="AD53" s="96">
        <f t="shared" si="2"/>
        <v>6.3333333333333325E-2</v>
      </c>
      <c r="AE53" s="97">
        <f t="shared" si="3"/>
        <v>7677865.2347734366</v>
      </c>
      <c r="AF53" s="97">
        <f t="shared" si="4"/>
        <v>682121.45303380652</v>
      </c>
      <c r="AG53" s="97">
        <f t="shared" si="5"/>
        <v>6995743.7817396298</v>
      </c>
    </row>
    <row r="54" spans="1:33" ht="14.25">
      <c r="A54" s="48">
        <v>50</v>
      </c>
      <c r="B54">
        <v>1300152</v>
      </c>
      <c r="C54">
        <v>1300152</v>
      </c>
      <c r="D54" t="s">
        <v>3118</v>
      </c>
      <c r="E54" t="s">
        <v>2947</v>
      </c>
      <c r="F54">
        <v>5</v>
      </c>
      <c r="G54" t="s">
        <v>3117</v>
      </c>
      <c r="H54" s="36">
        <v>42825</v>
      </c>
      <c r="I54" s="94">
        <v>7092594.0599999996</v>
      </c>
      <c r="J54" s="36">
        <f t="shared" si="0"/>
        <v>42795</v>
      </c>
      <c r="K54" s="42"/>
      <c r="R54"/>
      <c r="S54" s="25" t="s">
        <v>2671</v>
      </c>
      <c r="T54">
        <f>MATCH(S54,'cat 4'!$A$1:$A$870,0)</f>
        <v>747</v>
      </c>
      <c r="U54">
        <f>MATCH(J54,'cat 4'!$A$1:$ET$1,0)</f>
        <v>63</v>
      </c>
      <c r="V54">
        <f>INDEX('cat 4'!$A$1:$ET$870,'RKA - working'!T54,'RKA - working'!U54)</f>
        <v>130.19999999999999</v>
      </c>
      <c r="W54">
        <f>MATCH($W$3,'cat 4'!$A$1:$ET$1,0)</f>
        <v>150</v>
      </c>
      <c r="X54">
        <f>INDEX('cat 4'!$A$1:$ET$870,'RKA - working'!T54,'RKA - working'!W54)</f>
        <v>130.19999999999999</v>
      </c>
      <c r="Y54" s="96">
        <f t="shared" si="11"/>
        <v>1</v>
      </c>
      <c r="Z54" s="96">
        <f t="shared" si="12"/>
        <v>1</v>
      </c>
      <c r="AA54">
        <v>12</v>
      </c>
      <c r="AB54" s="44">
        <f t="shared" si="1"/>
        <v>7.3472222222222223</v>
      </c>
      <c r="AC54" s="69">
        <f>INDEX('EL &amp; SV-working'!$H$4:$L$32,MATCH(S54,'EL &amp; SV-working'!$H$4:$H$32,0),MATCH(IF(I54&gt;1000000,"A",IF(I54&gt;100000,"B",IF(I54&gt;50000,"C","D"))),'EL &amp; SV-working'!$H$4:$L$4,0))</f>
        <v>0.95</v>
      </c>
      <c r="AD54" s="96">
        <f t="shared" si="2"/>
        <v>7.9166666666666663E-2</v>
      </c>
      <c r="AE54" s="97">
        <f t="shared" si="3"/>
        <v>7092594.0599999996</v>
      </c>
      <c r="AF54" s="97">
        <f t="shared" si="4"/>
        <v>4125443.4546909723</v>
      </c>
      <c r="AG54" s="97">
        <f t="shared" si="5"/>
        <v>2967150.6053090272</v>
      </c>
    </row>
    <row r="55" spans="1:33" ht="14.25">
      <c r="A55" s="48">
        <v>51</v>
      </c>
      <c r="B55">
        <v>700033</v>
      </c>
      <c r="C55">
        <v>700086</v>
      </c>
      <c r="D55" t="s">
        <v>2959</v>
      </c>
      <c r="E55" t="s">
        <v>2947</v>
      </c>
      <c r="F55">
        <v>4</v>
      </c>
      <c r="G55" t="s">
        <v>3011</v>
      </c>
      <c r="H55" s="36">
        <v>41730</v>
      </c>
      <c r="I55" s="94">
        <v>7000000</v>
      </c>
      <c r="J55" s="36">
        <f t="shared" si="0"/>
        <v>41730</v>
      </c>
      <c r="K55" s="42"/>
      <c r="R55"/>
      <c r="S55" s="25" t="s">
        <v>2648</v>
      </c>
      <c r="T55">
        <f>MATCH(S55,'cat 4'!$A$1:$A$870,0)</f>
        <v>735</v>
      </c>
      <c r="U55">
        <f>MATCH(J55,'cat 4'!$A$1:$ET$1,0)</f>
        <v>28</v>
      </c>
      <c r="V55">
        <f>INDEX('cat 4'!$A$1:$ET$870,'RKA - working'!T55,'RKA - working'!U55)</f>
        <v>107.1</v>
      </c>
      <c r="W55">
        <f>MATCH($W$3,'cat 4'!$A$1:$ET$1,0)</f>
        <v>150</v>
      </c>
      <c r="X55">
        <f>INDEX('cat 4'!$A$1:$ET$870,'RKA - working'!T55,'RKA - working'!W55)</f>
        <v>135.5</v>
      </c>
      <c r="Y55" s="96">
        <f t="shared" si="11"/>
        <v>1.2651727357609712</v>
      </c>
      <c r="Z55" s="96">
        <f t="shared" si="12"/>
        <v>1.2651727357609712</v>
      </c>
      <c r="AA55">
        <f>INDEX('EL &amp; SV-working'!$D$4:$H$32,MATCH(S55,'EL &amp; SV-working'!$H$4:$H$32,0),MATCH(IF(I55&gt;1000000,"A",IF(I55&gt;100000,"B",IF(I55&gt;50000,"C","D"))),'EL &amp; SV-working'!$D$4:$H$4,0))</f>
        <v>15</v>
      </c>
      <c r="AB55" s="44">
        <f t="shared" si="1"/>
        <v>10.344444444444445</v>
      </c>
      <c r="AC55" s="69">
        <f>INDEX('EL &amp; SV-working'!$H$4:$L$32,MATCH(S55,'EL &amp; SV-working'!$H$4:$H$32,0),MATCH(IF(I55&gt;1000000,"A",IF(I55&gt;100000,"B",IF(I55&gt;50000,"C","D"))),'EL &amp; SV-working'!$H$4:$L$4,0))</f>
        <v>0.95</v>
      </c>
      <c r="AD55" s="96">
        <f t="shared" si="2"/>
        <v>6.3333333333333325E-2</v>
      </c>
      <c r="AE55" s="97">
        <f t="shared" si="3"/>
        <v>8856209.1503267977</v>
      </c>
      <c r="AF55" s="97">
        <f t="shared" si="4"/>
        <v>5802129.0244492851</v>
      </c>
      <c r="AG55" s="97">
        <f t="shared" si="5"/>
        <v>3054080.1258775126</v>
      </c>
    </row>
    <row r="56" spans="1:33" ht="14.25">
      <c r="A56" s="48">
        <v>52</v>
      </c>
      <c r="B56">
        <v>700050</v>
      </c>
      <c r="C56">
        <v>700103</v>
      </c>
      <c r="D56" t="s">
        <v>2959</v>
      </c>
      <c r="E56" t="s">
        <v>2947</v>
      </c>
      <c r="F56">
        <v>4</v>
      </c>
      <c r="G56" t="s">
        <v>3028</v>
      </c>
      <c r="H56" s="36">
        <v>41730</v>
      </c>
      <c r="I56" s="94">
        <v>6888750</v>
      </c>
      <c r="J56" s="36">
        <f t="shared" si="0"/>
        <v>41730</v>
      </c>
      <c r="K56" s="42"/>
      <c r="R56"/>
      <c r="S56" s="25" t="s">
        <v>2462</v>
      </c>
      <c r="T56">
        <f>MATCH(S56,'cat 4'!$A$1:$A$870,0)</f>
        <v>639</v>
      </c>
      <c r="U56">
        <f>MATCH(J56,'cat 4'!$A$1:$ET$1,0)</f>
        <v>28</v>
      </c>
      <c r="V56">
        <f>INDEX('cat 4'!$A$1:$ET$870,'RKA - working'!T56,'RKA - working'!U56)</f>
        <v>104.4</v>
      </c>
      <c r="W56">
        <f>MATCH($W$3,'cat 4'!$A$1:$ET$1,0)</f>
        <v>150</v>
      </c>
      <c r="X56">
        <f>INDEX('cat 4'!$A$1:$ET$870,'RKA - working'!T56,'RKA - working'!W56)</f>
        <v>122</v>
      </c>
      <c r="Y56" s="96">
        <f t="shared" si="11"/>
        <v>1.1685823754789271</v>
      </c>
      <c r="Z56" s="96">
        <f t="shared" si="12"/>
        <v>1.1685823754789271</v>
      </c>
      <c r="AA56">
        <v>8</v>
      </c>
      <c r="AB56" s="44">
        <f t="shared" si="1"/>
        <v>10.344444444444445</v>
      </c>
      <c r="AC56" s="69">
        <v>0.98</v>
      </c>
      <c r="AD56" s="96">
        <f t="shared" si="2"/>
        <v>0.1225</v>
      </c>
      <c r="AE56" s="97">
        <f t="shared" si="3"/>
        <v>8050071.8390804585</v>
      </c>
      <c r="AF56" s="97">
        <f t="shared" si="4"/>
        <v>7889070.4022988491</v>
      </c>
      <c r="AG56" s="97">
        <f t="shared" si="5"/>
        <v>161001.43678160943</v>
      </c>
    </row>
    <row r="57" spans="1:33" ht="14.25">
      <c r="A57" s="48">
        <v>53</v>
      </c>
      <c r="B57">
        <v>700046</v>
      </c>
      <c r="C57">
        <v>700099</v>
      </c>
      <c r="D57" t="s">
        <v>2954</v>
      </c>
      <c r="E57" t="s">
        <v>2947</v>
      </c>
      <c r="F57">
        <v>4</v>
      </c>
      <c r="G57" t="s">
        <v>3024</v>
      </c>
      <c r="H57" s="36">
        <v>41730</v>
      </c>
      <c r="I57" s="94">
        <v>6564103.5599999996</v>
      </c>
      <c r="J57" s="36">
        <f t="shared" si="0"/>
        <v>41730</v>
      </c>
      <c r="K57" s="42"/>
      <c r="R57"/>
      <c r="S57" s="25" t="s">
        <v>2684</v>
      </c>
      <c r="T57">
        <f>MATCH(S57,'cat 4'!$A$1:$A$870,0)</f>
        <v>754</v>
      </c>
      <c r="U57">
        <f>MATCH(J57,'cat 4'!$A$1:$ET$1,0)</f>
        <v>28</v>
      </c>
      <c r="V57">
        <f>INDEX('cat 4'!$A$1:$ET$870,'RKA - working'!T57,'RKA - working'!U57)</f>
        <v>96.9</v>
      </c>
      <c r="W57">
        <f>MATCH($W$3,'cat 4'!$A$1:$ET$1,0)</f>
        <v>150</v>
      </c>
      <c r="X57">
        <f>INDEX('cat 4'!$A$1:$ET$870,'RKA - working'!T57,'RKA - working'!W57)</f>
        <v>93.1</v>
      </c>
      <c r="Y57" s="96">
        <f t="shared" si="11"/>
        <v>0.96078431372549011</v>
      </c>
      <c r="Z57" s="96">
        <f t="shared" si="12"/>
        <v>0.96078431372549011</v>
      </c>
      <c r="AA57">
        <v>12</v>
      </c>
      <c r="AB57" s="44">
        <f t="shared" si="1"/>
        <v>10.344444444444445</v>
      </c>
      <c r="AC57" s="69">
        <v>0.95</v>
      </c>
      <c r="AD57" s="96">
        <f t="shared" si="2"/>
        <v>7.9166666666666663E-2</v>
      </c>
      <c r="AE57" s="97">
        <f t="shared" si="3"/>
        <v>6306687.7341176458</v>
      </c>
      <c r="AF57" s="97">
        <f t="shared" si="4"/>
        <v>5164768.4874447696</v>
      </c>
      <c r="AG57" s="97">
        <f t="shared" si="5"/>
        <v>1141919.2466728762</v>
      </c>
    </row>
    <row r="58" spans="1:33" ht="14.25">
      <c r="A58" s="48">
        <v>54</v>
      </c>
      <c r="B58">
        <v>600052</v>
      </c>
      <c r="C58">
        <v>600118</v>
      </c>
      <c r="D58" t="s">
        <v>2946</v>
      </c>
      <c r="E58" t="s">
        <v>2947</v>
      </c>
      <c r="F58">
        <v>4</v>
      </c>
      <c r="G58" t="s">
        <v>2985</v>
      </c>
      <c r="H58" s="36">
        <v>41730</v>
      </c>
      <c r="I58" s="94">
        <v>6523872.2300000004</v>
      </c>
      <c r="J58" s="36">
        <f t="shared" si="0"/>
        <v>41730</v>
      </c>
      <c r="K58" s="42"/>
      <c r="R58"/>
      <c r="S58" s="25" t="s">
        <v>2326</v>
      </c>
      <c r="T58">
        <f>MATCH(S58,'cat 4'!$A$1:$A$870,0)</f>
        <v>571</v>
      </c>
      <c r="U58">
        <f>MATCH(J58,'cat 4'!$A$1:$ET$1,0)</f>
        <v>28</v>
      </c>
      <c r="V58">
        <f>INDEX('cat 4'!$A$1:$ET$870,'RKA - working'!T58,'RKA - working'!U58)</f>
        <v>105.4</v>
      </c>
      <c r="W58">
        <f>MATCH($W$3,'cat 4'!$A$1:$ET$1,0)</f>
        <v>150</v>
      </c>
      <c r="X58">
        <f>INDEX('cat 4'!$A$1:$ET$870,'RKA - working'!T58,'RKA - working'!W58)</f>
        <v>140.5</v>
      </c>
      <c r="Y58" s="96">
        <f t="shared" si="11"/>
        <v>1.3330170777988615</v>
      </c>
      <c r="Z58" s="96">
        <f t="shared" si="12"/>
        <v>1.3330170777988615</v>
      </c>
      <c r="AA58">
        <v>12</v>
      </c>
      <c r="AB58" s="44">
        <f t="shared" si="1"/>
        <v>10.344444444444445</v>
      </c>
      <c r="AC58" s="69">
        <v>0.9</v>
      </c>
      <c r="AD58" s="96">
        <f t="shared" si="2"/>
        <v>7.4999999999999997E-2</v>
      </c>
      <c r="AE58" s="97">
        <f t="shared" si="3"/>
        <v>8696433.0959677417</v>
      </c>
      <c r="AF58" s="97">
        <f t="shared" si="4"/>
        <v>6746982.6769549735</v>
      </c>
      <c r="AG58" s="97">
        <f t="shared" si="5"/>
        <v>1949450.4190127682</v>
      </c>
    </row>
    <row r="59" spans="1:33" ht="14.25">
      <c r="A59" s="48">
        <v>55</v>
      </c>
      <c r="B59">
        <v>600101</v>
      </c>
      <c r="C59">
        <v>600101</v>
      </c>
      <c r="D59" t="s">
        <v>2954</v>
      </c>
      <c r="E59" t="s">
        <v>2947</v>
      </c>
      <c r="F59">
        <v>4</v>
      </c>
      <c r="G59" t="s">
        <v>2981</v>
      </c>
      <c r="H59" s="36">
        <v>41730</v>
      </c>
      <c r="I59" s="94">
        <v>6451077.79</v>
      </c>
      <c r="J59" s="36">
        <f t="shared" si="0"/>
        <v>41730</v>
      </c>
      <c r="K59" s="42"/>
      <c r="R59"/>
      <c r="S59" s="25" t="s">
        <v>2622</v>
      </c>
      <c r="T59">
        <f>MATCH(S59,'cat 4'!$A$1:$A$870,0)</f>
        <v>722</v>
      </c>
      <c r="U59">
        <f>MATCH(J59,'cat 4'!$A$1:$ET$1,0)</f>
        <v>28</v>
      </c>
      <c r="V59">
        <f>INDEX('cat 4'!$A$1:$ET$870,'RKA - working'!T59,'RKA - working'!U59)</f>
        <v>107.9</v>
      </c>
      <c r="W59">
        <f>MATCH($W$3,'cat 4'!$A$1:$ET$1,0)</f>
        <v>150</v>
      </c>
      <c r="X59">
        <f>INDEX('cat 4'!$A$1:$ET$870,'RKA - working'!T59,'RKA - working'!W59)</f>
        <v>130.69999999999999</v>
      </c>
      <c r="Y59" s="96">
        <f t="shared" si="11"/>
        <v>1.2113067655236329</v>
      </c>
      <c r="Z59" s="96">
        <f t="shared" si="12"/>
        <v>1.2113067655236329</v>
      </c>
      <c r="AA59">
        <v>12</v>
      </c>
      <c r="AB59" s="44">
        <f t="shared" si="1"/>
        <v>10.344444444444445</v>
      </c>
      <c r="AC59" s="69">
        <v>0.95</v>
      </c>
      <c r="AD59" s="96">
        <f t="shared" si="2"/>
        <v>7.9166666666666663E-2</v>
      </c>
      <c r="AE59" s="97">
        <f t="shared" si="3"/>
        <v>7814234.1719462462</v>
      </c>
      <c r="AF59" s="97">
        <f t="shared" si="4"/>
        <v>6399351.3086832017</v>
      </c>
      <c r="AG59" s="97">
        <f t="shared" si="5"/>
        <v>1414882.8632630445</v>
      </c>
    </row>
    <row r="60" spans="1:33" ht="14.25">
      <c r="A60" s="48">
        <v>56</v>
      </c>
      <c r="B60">
        <v>1300004</v>
      </c>
      <c r="C60">
        <v>1300004</v>
      </c>
      <c r="D60" t="s">
        <v>3100</v>
      </c>
      <c r="E60" t="s">
        <v>2947</v>
      </c>
      <c r="F60">
        <v>5</v>
      </c>
      <c r="G60" t="s">
        <v>3101</v>
      </c>
      <c r="H60" s="36">
        <v>39120</v>
      </c>
      <c r="I60" s="94">
        <v>6285339.9500000002</v>
      </c>
      <c r="J60" s="36">
        <f t="shared" si="0"/>
        <v>39114</v>
      </c>
      <c r="K60" s="42"/>
      <c r="L60" s="43" t="s">
        <v>1283</v>
      </c>
      <c r="M60">
        <f>MATCH('RKA - working'!L60,'cat 3'!A56:$A$798,0)</f>
        <v>573</v>
      </c>
      <c r="N60">
        <f>MATCH(J60,'cat 3'!$A$1:$CL$1,0)</f>
        <v>29</v>
      </c>
      <c r="O60">
        <f>INDEX('cat 3'!$A$1:$CL$798,'RKA - working'!M60,'RKA - working'!N60)</f>
        <v>100.2</v>
      </c>
      <c r="P60">
        <f>MATCH($P$3,'cat 3'!$A$1:$CL$1,0)</f>
        <v>90</v>
      </c>
      <c r="Q60">
        <f>INDEX('cat 3'!$A$1:$CL$798,'RKA - working'!M60,'RKA - working'!P60)</f>
        <v>155.1</v>
      </c>
      <c r="R60" s="44">
        <f>Q60/O60</f>
        <v>1.5479041916167664</v>
      </c>
      <c r="S60" s="25" t="s">
        <v>2857</v>
      </c>
      <c r="T60">
        <f>MATCH(S60,'cat 4'!$A$1:$A$870,0)</f>
        <v>843</v>
      </c>
      <c r="U60">
        <f>MATCH($U$3,'cat 4'!$A$1:$ET$1,0)</f>
        <v>4</v>
      </c>
      <c r="V60">
        <f>INDEX('cat 4'!$A$1:$ET$870,'RKA - working'!T60,'RKA - working'!U60)</f>
        <v>103.9</v>
      </c>
      <c r="W60">
        <f>MATCH($W$3,'cat 4'!$A$1:$ET$1,0)</f>
        <v>150</v>
      </c>
      <c r="X60">
        <f>INDEX('cat 4'!$A$1:$ET$870,'RKA - working'!T60,'RKA - working'!W60)</f>
        <v>158.80000000000001</v>
      </c>
      <c r="Y60" s="96">
        <f>X60/V60</f>
        <v>1.5283926852743022</v>
      </c>
      <c r="Z60" s="96">
        <f>Y60*R60</f>
        <v>2.3658054439724974</v>
      </c>
      <c r="AA60">
        <v>12</v>
      </c>
      <c r="AB60" s="44">
        <f t="shared" si="1"/>
        <v>17.494444444444444</v>
      </c>
      <c r="AC60" s="69">
        <v>0.97</v>
      </c>
      <c r="AD60" s="96">
        <f t="shared" si="2"/>
        <v>8.0833333333333326E-2</v>
      </c>
      <c r="AE60" s="97">
        <f t="shared" si="3"/>
        <v>14869891.470927825</v>
      </c>
      <c r="AF60" s="97">
        <f t="shared" si="4"/>
        <v>14423794.726799989</v>
      </c>
      <c r="AG60" s="97">
        <f t="shared" si="5"/>
        <v>446096.74412783608</v>
      </c>
    </row>
    <row r="61" spans="1:33" ht="14.25">
      <c r="A61" s="48">
        <v>57</v>
      </c>
      <c r="B61">
        <v>700034</v>
      </c>
      <c r="C61">
        <v>700087</v>
      </c>
      <c r="D61" t="s">
        <v>2959</v>
      </c>
      <c r="E61" t="s">
        <v>2947</v>
      </c>
      <c r="F61">
        <v>4</v>
      </c>
      <c r="G61" t="s">
        <v>3012</v>
      </c>
      <c r="H61" s="36">
        <v>41730</v>
      </c>
      <c r="I61" s="94">
        <v>6187500</v>
      </c>
      <c r="J61" s="36">
        <f t="shared" si="0"/>
        <v>41730</v>
      </c>
      <c r="K61" s="42"/>
      <c r="L61" s="63"/>
      <c r="S61" s="25" t="s">
        <v>1403</v>
      </c>
      <c r="T61">
        <f>MATCH(S61,'cat 4'!$A$1:$A$870,0)</f>
        <v>750</v>
      </c>
      <c r="U61">
        <f>MATCH(J61,'cat 4'!$A$1:$ET$1,0)</f>
        <v>28</v>
      </c>
      <c r="V61">
        <f>INDEX('cat 4'!$A$1:$ET$870,'RKA - working'!T61,'RKA - working'!U61)</f>
        <v>113.1</v>
      </c>
      <c r="W61">
        <f>MATCH($W$3,'cat 4'!$A$1:$ET$1,0)</f>
        <v>150</v>
      </c>
      <c r="X61">
        <f>INDEX('cat 4'!$A$1:$ET$870,'RKA - working'!T61,'RKA - working'!W61)</f>
        <v>118.8</v>
      </c>
      <c r="Y61" s="96">
        <f t="shared" ref="Y61:Y66" si="13">X61/V61</f>
        <v>1.050397877984085</v>
      </c>
      <c r="Z61" s="96">
        <f t="shared" ref="Z61:Z66" si="14">Y61</f>
        <v>1.050397877984085</v>
      </c>
      <c r="AA61">
        <v>15</v>
      </c>
      <c r="AB61" s="44">
        <f t="shared" si="1"/>
        <v>10.344444444444445</v>
      </c>
      <c r="AC61" s="69">
        <f>INDEX('EL &amp; SV-working'!$H$4:$L$32,MATCH(S61,'EL &amp; SV-working'!$H$4:$H$32,0),MATCH(IF(I61&gt;1000000,"A",IF(I61&gt;100000,"B",IF(I61&gt;50000,"C","D"))),'EL &amp; SV-working'!$H$4:$L$4,0))</f>
        <v>0.95</v>
      </c>
      <c r="AD61" s="96">
        <f t="shared" si="2"/>
        <v>6.3333333333333325E-2</v>
      </c>
      <c r="AE61" s="97">
        <f t="shared" si="3"/>
        <v>6499336.870026526</v>
      </c>
      <c r="AF61" s="97">
        <f t="shared" si="4"/>
        <v>4258028.5145888599</v>
      </c>
      <c r="AG61" s="97">
        <f t="shared" si="5"/>
        <v>2241308.3554376662</v>
      </c>
    </row>
    <row r="62" spans="1:33" ht="14.25">
      <c r="A62" s="48">
        <v>58</v>
      </c>
      <c r="B62">
        <v>700032</v>
      </c>
      <c r="C62">
        <v>700085</v>
      </c>
      <c r="D62" t="s">
        <v>2959</v>
      </c>
      <c r="E62" t="s">
        <v>2947</v>
      </c>
      <c r="F62">
        <v>4</v>
      </c>
      <c r="G62" t="s">
        <v>3010</v>
      </c>
      <c r="H62" s="36">
        <v>41730</v>
      </c>
      <c r="I62" s="94">
        <v>5665460</v>
      </c>
      <c r="J62" s="36">
        <f t="shared" si="0"/>
        <v>41730</v>
      </c>
      <c r="K62" s="42"/>
      <c r="R62"/>
      <c r="S62" s="25" t="s">
        <v>2648</v>
      </c>
      <c r="T62">
        <f>MATCH(S62,'cat 4'!$A$1:$A$870,0)</f>
        <v>735</v>
      </c>
      <c r="U62">
        <f>MATCH(J62,'cat 4'!$A$1:$ET$1,0)</f>
        <v>28</v>
      </c>
      <c r="V62">
        <f>INDEX('cat 4'!$A$1:$ET$870,'RKA - working'!T62,'RKA - working'!U62)</f>
        <v>107.1</v>
      </c>
      <c r="W62">
        <f>MATCH($W$3,'cat 4'!$A$1:$ET$1,0)</f>
        <v>150</v>
      </c>
      <c r="X62">
        <f>INDEX('cat 4'!$A$1:$ET$870,'RKA - working'!T62,'RKA - working'!W62)</f>
        <v>135.5</v>
      </c>
      <c r="Y62" s="96">
        <f t="shared" si="13"/>
        <v>1.2651727357609712</v>
      </c>
      <c r="Z62" s="96">
        <f t="shared" si="14"/>
        <v>1.2651727357609712</v>
      </c>
      <c r="AA62">
        <f>INDEX('EL &amp; SV-working'!$D$4:$H$32,MATCH(S62,'EL &amp; SV-working'!$H$4:$H$32,0),MATCH(IF(I62&gt;1000000,"A",IF(I62&gt;100000,"B",IF(I62&gt;50000,"C","D"))),'EL &amp; SV-working'!$D$4:$H$4,0))</f>
        <v>15</v>
      </c>
      <c r="AB62" s="44">
        <f t="shared" si="1"/>
        <v>10.344444444444445</v>
      </c>
      <c r="AC62" s="69">
        <f>INDEX('EL &amp; SV-working'!$H$4:$L$32,MATCH(S62,'EL &amp; SV-working'!$H$4:$H$32,0),MATCH(IF(I62&gt;1000000,"A",IF(I62&gt;100000,"B",IF(I62&gt;50000,"C","D"))),'EL &amp; SV-working'!$H$4:$L$4,0))</f>
        <v>0.95</v>
      </c>
      <c r="AD62" s="96">
        <f t="shared" si="2"/>
        <v>6.3333333333333325E-2</v>
      </c>
      <c r="AE62" s="97">
        <f t="shared" si="3"/>
        <v>7167785.5275443522</v>
      </c>
      <c r="AF62" s="97">
        <f t="shared" si="4"/>
        <v>4695961.4146937793</v>
      </c>
      <c r="AG62" s="97">
        <f t="shared" si="5"/>
        <v>2471824.1128505729</v>
      </c>
    </row>
    <row r="63" spans="1:33" ht="14.25">
      <c r="A63" s="48">
        <v>59</v>
      </c>
      <c r="B63">
        <v>700038</v>
      </c>
      <c r="C63">
        <v>700091</v>
      </c>
      <c r="D63" t="s">
        <v>2959</v>
      </c>
      <c r="E63" t="s">
        <v>2947</v>
      </c>
      <c r="F63">
        <v>4</v>
      </c>
      <c r="G63" t="s">
        <v>3016</v>
      </c>
      <c r="H63" s="36">
        <v>41730</v>
      </c>
      <c r="I63" s="94">
        <v>5437500</v>
      </c>
      <c r="J63" s="36">
        <f t="shared" si="0"/>
        <v>41730</v>
      </c>
      <c r="K63" s="42"/>
      <c r="R63"/>
      <c r="S63" s="25" t="s">
        <v>2678</v>
      </c>
      <c r="T63">
        <f>MATCH(S63,'cat 4'!$A$1:$A$870,0)</f>
        <v>751</v>
      </c>
      <c r="U63">
        <f>MATCH(J63,'cat 4'!$A$1:$ET$1,0)</f>
        <v>28</v>
      </c>
      <c r="V63">
        <f>INDEX('cat 4'!$A$1:$ET$870,'RKA - working'!T63,'RKA - working'!U63)</f>
        <v>147.69999999999999</v>
      </c>
      <c r="W63">
        <f>MATCH($W$3,'cat 4'!$A$1:$ET$1,0)</f>
        <v>150</v>
      </c>
      <c r="X63">
        <f>INDEX('cat 4'!$A$1:$ET$870,'RKA - working'!T63,'RKA - working'!W63)</f>
        <v>156.19999999999999</v>
      </c>
      <c r="Y63" s="96">
        <f t="shared" si="13"/>
        <v>1.0575490859851049</v>
      </c>
      <c r="Z63" s="96">
        <f t="shared" si="14"/>
        <v>1.0575490859851049</v>
      </c>
      <c r="AA63">
        <v>12</v>
      </c>
      <c r="AB63" s="44">
        <f t="shared" si="1"/>
        <v>10.344444444444445</v>
      </c>
      <c r="AC63" s="69">
        <f>INDEX('EL &amp; SV-working'!$H$4:$L$32,MATCH(S63,'EL &amp; SV-working'!$H$4:$H$32,0),MATCH(IF(I63&gt;1000000,"A",IF(I63&gt;100000,"B",IF(I63&gt;50000,"C","D"))),'EL &amp; SV-working'!$H$4:$L$4,0))</f>
        <v>0.95</v>
      </c>
      <c r="AD63" s="96">
        <f t="shared" si="2"/>
        <v>7.9166666666666663E-2</v>
      </c>
      <c r="AE63" s="97">
        <f t="shared" si="3"/>
        <v>5750423.155044008</v>
      </c>
      <c r="AF63" s="97">
        <f t="shared" si="4"/>
        <v>4709223.8513691416</v>
      </c>
      <c r="AG63" s="97">
        <f t="shared" si="5"/>
        <v>1041199.3036748664</v>
      </c>
    </row>
    <row r="64" spans="1:33" ht="14.25">
      <c r="A64" s="48">
        <v>60</v>
      </c>
      <c r="B64">
        <v>600126</v>
      </c>
      <c r="C64">
        <v>600126</v>
      </c>
      <c r="D64" t="s">
        <v>2950</v>
      </c>
      <c r="E64" t="s">
        <v>2947</v>
      </c>
      <c r="F64">
        <v>4</v>
      </c>
      <c r="G64" t="s">
        <v>3158</v>
      </c>
      <c r="H64" s="36">
        <v>43157</v>
      </c>
      <c r="I64" s="94">
        <v>5303953.53</v>
      </c>
      <c r="J64" s="36">
        <f t="shared" si="0"/>
        <v>43132</v>
      </c>
      <c r="K64" s="42"/>
      <c r="R64"/>
      <c r="S64" s="25" t="s">
        <v>2622</v>
      </c>
      <c r="T64">
        <f>MATCH(S64,'cat 4'!$A$1:$A$870,0)</f>
        <v>722</v>
      </c>
      <c r="U64">
        <f>MATCH(J64,'cat 4'!$A$1:$ET$1,0)</f>
        <v>74</v>
      </c>
      <c r="V64">
        <f>INDEX('cat 4'!$A$1:$ET$870,'RKA - working'!T64,'RKA - working'!U64)</f>
        <v>109.7</v>
      </c>
      <c r="W64">
        <f>MATCH($W$3,'cat 4'!$A$1:$ET$1,0)</f>
        <v>150</v>
      </c>
      <c r="X64">
        <f>INDEX('cat 4'!$A$1:$ET$870,'RKA - working'!T64,'RKA - working'!W64)</f>
        <v>130.69999999999999</v>
      </c>
      <c r="Y64" s="96">
        <f t="shared" si="13"/>
        <v>1.1914311759343663</v>
      </c>
      <c r="Z64" s="96">
        <f t="shared" si="14"/>
        <v>1.1914311759343663</v>
      </c>
      <c r="AA64">
        <v>15</v>
      </c>
      <c r="AB64" s="44">
        <f t="shared" si="1"/>
        <v>6.4416666666666664</v>
      </c>
      <c r="AC64" s="69">
        <v>0.95</v>
      </c>
      <c r="AD64" s="96">
        <f t="shared" si="2"/>
        <v>6.3333333333333325E-2</v>
      </c>
      <c r="AE64" s="97">
        <f t="shared" si="3"/>
        <v>6319295.5913491333</v>
      </c>
      <c r="AF64" s="97">
        <f t="shared" si="4"/>
        <v>2578097.0652817972</v>
      </c>
      <c r="AG64" s="97">
        <f t="shared" si="5"/>
        <v>3741198.5260673361</v>
      </c>
    </row>
    <row r="65" spans="1:33" ht="14.25">
      <c r="A65" s="48">
        <v>61</v>
      </c>
      <c r="B65">
        <v>700020</v>
      </c>
      <c r="C65">
        <v>700077</v>
      </c>
      <c r="D65" t="s">
        <v>2946</v>
      </c>
      <c r="E65" t="s">
        <v>2947</v>
      </c>
      <c r="F65">
        <v>4</v>
      </c>
      <c r="G65" t="s">
        <v>3000</v>
      </c>
      <c r="H65" s="36">
        <v>41730</v>
      </c>
      <c r="I65" s="94">
        <v>5249874.17</v>
      </c>
      <c r="J65" s="36">
        <f t="shared" si="0"/>
        <v>41730</v>
      </c>
      <c r="K65" s="42"/>
      <c r="L65" s="39"/>
      <c r="M65" s="39"/>
      <c r="N65" s="39"/>
      <c r="O65" s="39"/>
      <c r="P65" s="39"/>
      <c r="Q65" s="39"/>
      <c r="R65" s="39"/>
      <c r="S65" s="25" t="s">
        <v>2622</v>
      </c>
      <c r="T65">
        <f>MATCH(S65,'cat 4'!$A$1:$A$870,0)</f>
        <v>722</v>
      </c>
      <c r="U65">
        <f>MATCH(J65,'cat 4'!$A$1:$ET$1,0)</f>
        <v>28</v>
      </c>
      <c r="V65">
        <f>INDEX('cat 4'!$A$1:$ET$870,'RKA - working'!T65,'RKA - working'!U65)</f>
        <v>107.9</v>
      </c>
      <c r="W65">
        <f>MATCH($W$3,'cat 4'!$A$1:$ET$1,0)</f>
        <v>150</v>
      </c>
      <c r="X65">
        <f>INDEX('cat 4'!$A$1:$ET$870,'RKA - working'!T65,'RKA - working'!W65)</f>
        <v>130.69999999999999</v>
      </c>
      <c r="Y65" s="96">
        <f t="shared" si="13"/>
        <v>1.2113067655236329</v>
      </c>
      <c r="Z65" s="96">
        <f t="shared" si="14"/>
        <v>1.2113067655236329</v>
      </c>
      <c r="AA65">
        <v>12</v>
      </c>
      <c r="AB65" s="44">
        <f t="shared" si="1"/>
        <v>10.344444444444445</v>
      </c>
      <c r="AC65" s="69">
        <v>0.9</v>
      </c>
      <c r="AD65" s="96">
        <f t="shared" si="2"/>
        <v>7.4999999999999997E-2</v>
      </c>
      <c r="AE65" s="97">
        <f t="shared" si="3"/>
        <v>6359208.1002687672</v>
      </c>
      <c r="AF65" s="97">
        <f t="shared" si="4"/>
        <v>4933685.617791852</v>
      </c>
      <c r="AG65" s="97">
        <f t="shared" si="5"/>
        <v>1425522.4824769152</v>
      </c>
    </row>
    <row r="66" spans="1:33" ht="14.25">
      <c r="A66" s="48">
        <v>62</v>
      </c>
      <c r="B66">
        <v>600105</v>
      </c>
      <c r="C66">
        <v>600105</v>
      </c>
      <c r="D66" t="s">
        <v>2946</v>
      </c>
      <c r="E66" t="s">
        <v>2947</v>
      </c>
      <c r="F66">
        <v>4</v>
      </c>
      <c r="G66" t="s">
        <v>2949</v>
      </c>
      <c r="H66" s="36">
        <v>41730</v>
      </c>
      <c r="I66" s="94">
        <v>4633209.5999999996</v>
      </c>
      <c r="J66" s="36">
        <f t="shared" si="0"/>
        <v>41730</v>
      </c>
      <c r="K66" s="42"/>
      <c r="R66"/>
      <c r="S66" s="25" t="s">
        <v>2622</v>
      </c>
      <c r="T66">
        <f>MATCH(S66,'cat 4'!$A$1:$A$870,0)</f>
        <v>722</v>
      </c>
      <c r="U66">
        <f>MATCH(J66,'cat 4'!$A$1:$ET$1,0)</f>
        <v>28</v>
      </c>
      <c r="V66">
        <f>INDEX('cat 4'!$A$1:$ET$870,'RKA - working'!T66,'RKA - working'!U66)</f>
        <v>107.9</v>
      </c>
      <c r="W66">
        <f>MATCH($W$3,'cat 4'!$A$1:$ET$1,0)</f>
        <v>150</v>
      </c>
      <c r="X66">
        <f>INDEX('cat 4'!$A$1:$ET$870,'RKA - working'!T66,'RKA - working'!W66)</f>
        <v>130.69999999999999</v>
      </c>
      <c r="Y66" s="96">
        <f t="shared" si="13"/>
        <v>1.2113067655236329</v>
      </c>
      <c r="Z66" s="96">
        <f t="shared" si="14"/>
        <v>1.2113067655236329</v>
      </c>
      <c r="AA66">
        <v>12</v>
      </c>
      <c r="AB66" s="44">
        <f t="shared" si="1"/>
        <v>10.344444444444445</v>
      </c>
      <c r="AC66" s="69">
        <v>0.9</v>
      </c>
      <c r="AD66" s="96">
        <f t="shared" si="2"/>
        <v>7.4999999999999997E-2</v>
      </c>
      <c r="AE66" s="97">
        <f t="shared" si="3"/>
        <v>5612238.1345690442</v>
      </c>
      <c r="AF66" s="97">
        <f t="shared" si="4"/>
        <v>4354161.4194031497</v>
      </c>
      <c r="AG66" s="97">
        <f t="shared" si="5"/>
        <v>1258076.7151658945</v>
      </c>
    </row>
    <row r="67" spans="1:33" ht="14.25">
      <c r="A67" s="48">
        <v>63</v>
      </c>
      <c r="B67">
        <v>1200005</v>
      </c>
      <c r="C67">
        <v>1200005</v>
      </c>
      <c r="D67" t="s">
        <v>3037</v>
      </c>
      <c r="E67" t="s">
        <v>2947</v>
      </c>
      <c r="F67">
        <v>5</v>
      </c>
      <c r="G67" t="s">
        <v>3038</v>
      </c>
      <c r="H67" s="36">
        <v>39120</v>
      </c>
      <c r="I67" s="94">
        <v>4519006.26</v>
      </c>
      <c r="J67" s="36">
        <f t="shared" si="0"/>
        <v>39114</v>
      </c>
      <c r="K67" s="42"/>
      <c r="L67" s="43" t="s">
        <v>1541</v>
      </c>
      <c r="M67">
        <f>MATCH('RKA - working'!L67,'cat 3'!A63:$A$798,0)</f>
        <v>695</v>
      </c>
      <c r="N67">
        <f>MATCH(J67,'cat 3'!$A$1:$CL$1,0)</f>
        <v>29</v>
      </c>
      <c r="O67">
        <f>INDEX('cat 3'!$A$1:$CL$798,'RKA - working'!M67,'RKA - working'!N67)</f>
        <v>102.6</v>
      </c>
      <c r="P67">
        <f>MATCH($P$3,'cat 3'!$A$1:$CL$1,0)</f>
        <v>90</v>
      </c>
      <c r="Q67">
        <f>INDEX('cat 3'!$A$1:$CL$798,'RKA - working'!M67,'RKA - working'!P67)</f>
        <v>102.9</v>
      </c>
      <c r="R67" s="44">
        <f>Q67/O67</f>
        <v>1.0029239766081872</v>
      </c>
      <c r="S67" s="25" t="s">
        <v>2477</v>
      </c>
      <c r="T67">
        <f>MATCH(S67,'cat 4'!$A$1:$A$870,0)</f>
        <v>647</v>
      </c>
      <c r="U67">
        <f>MATCH($U$3,'cat 4'!$A$1:$ET$1,0)</f>
        <v>4</v>
      </c>
      <c r="V67">
        <f>INDEX('cat 4'!$A$1:$ET$870,'RKA - working'!T67,'RKA - working'!U67)</f>
        <v>100.5</v>
      </c>
      <c r="W67">
        <f>MATCH($W$3,'cat 4'!$A$1:$ET$1,0)</f>
        <v>150</v>
      </c>
      <c r="X67">
        <f>INDEX('cat 4'!$A$1:$ET$870,'RKA - working'!T67,'RKA - working'!W67)</f>
        <v>95.4</v>
      </c>
      <c r="Y67" s="96">
        <f>X67/V67</f>
        <v>0.94925373134328361</v>
      </c>
      <c r="Z67" s="96">
        <f>Y67*R67</f>
        <v>0.95202932704896581</v>
      </c>
      <c r="AA67">
        <f>INDEX('EL &amp; SV-working'!$D$4:$H$32,MATCH(S67,'EL &amp; SV-working'!$H$4:$H$32,0),MATCH(IF(I67&gt;1000000,"A",IF(I67&gt;100000,"B",IF(I67&gt;50000,"C","D"))),'EL &amp; SV-working'!$D$4:$H$4,0))</f>
        <v>5</v>
      </c>
      <c r="AB67" s="44">
        <f t="shared" si="1"/>
        <v>17.494444444444444</v>
      </c>
      <c r="AC67" s="69">
        <f>INDEX('EL &amp; SV-working'!$H$4:$L$32,MATCH(S67,'EL &amp; SV-working'!$H$4:$H$32,0),MATCH(IF(I67&gt;1000000,"A",IF(I67&gt;100000,"B",IF(I67&gt;50000,"C","D"))),'EL &amp; SV-working'!$H$4:$L$4,0))</f>
        <v>1</v>
      </c>
      <c r="AD67" s="96">
        <f t="shared" si="2"/>
        <v>0.2</v>
      </c>
      <c r="AE67" s="97">
        <f t="shared" si="3"/>
        <v>4302226.4886378637</v>
      </c>
      <c r="AF67" s="97">
        <f t="shared" si="4"/>
        <v>4302226.4886378637</v>
      </c>
      <c r="AG67" s="97">
        <f t="shared" si="5"/>
        <v>0</v>
      </c>
    </row>
    <row r="68" spans="1:33" ht="14.25">
      <c r="A68" s="48">
        <v>64</v>
      </c>
      <c r="B68">
        <v>1300090</v>
      </c>
      <c r="C68">
        <v>1300090</v>
      </c>
      <c r="D68" t="s">
        <v>3002</v>
      </c>
      <c r="E68" t="s">
        <v>2947</v>
      </c>
      <c r="F68">
        <v>4</v>
      </c>
      <c r="G68" t="s">
        <v>3117</v>
      </c>
      <c r="H68" s="36">
        <v>41275</v>
      </c>
      <c r="I68" s="94">
        <v>4516159.51</v>
      </c>
      <c r="J68" s="36">
        <f t="shared" si="0"/>
        <v>41275</v>
      </c>
      <c r="K68" s="42"/>
      <c r="R68"/>
      <c r="S68" s="25" t="s">
        <v>2515</v>
      </c>
      <c r="T68">
        <f>MATCH(S68,'cat 4'!$A$1:$A$870,0)</f>
        <v>666</v>
      </c>
      <c r="U68">
        <f>MATCH(J68,'cat 4'!$A$1:$ET$1,0)</f>
        <v>13</v>
      </c>
      <c r="V68">
        <f>INDEX('cat 4'!$A$1:$ET$870,'RKA - working'!T68,'RKA - working'!U68)</f>
        <v>103.2</v>
      </c>
      <c r="W68">
        <f>MATCH($W$3,'cat 4'!$A$1:$ET$1,0)</f>
        <v>150</v>
      </c>
      <c r="X68">
        <f>INDEX('cat 4'!$A$1:$ET$870,'RKA - working'!T68,'RKA - working'!W68)</f>
        <v>133.5</v>
      </c>
      <c r="Y68" s="96">
        <f t="shared" ref="Y68:Y71" si="15">X68/V68</f>
        <v>1.2936046511627906</v>
      </c>
      <c r="Z68" s="96">
        <f t="shared" ref="Z68:Z71" si="16">Y68</f>
        <v>1.2936046511627906</v>
      </c>
      <c r="AA68">
        <f>INDEX('EL &amp; SV-working'!$D$4:$H$32,MATCH(S68,'EL &amp; SV-working'!$H$4:$H$32,0),MATCH(IF(I68&gt;1000000,"A",IF(I68&gt;100000,"B",IF(I68&gt;50000,"C","D"))),'EL &amp; SV-working'!$D$4:$H$4,0))</f>
        <v>15</v>
      </c>
      <c r="AB68" s="44">
        <f t="shared" si="1"/>
        <v>11.594444444444445</v>
      </c>
      <c r="AC68" s="69">
        <v>1</v>
      </c>
      <c r="AD68" s="96">
        <f t="shared" si="2"/>
        <v>6.6666666666666666E-2</v>
      </c>
      <c r="AE68" s="97">
        <f t="shared" si="3"/>
        <v>5842124.9475290691</v>
      </c>
      <c r="AF68" s="97">
        <f t="shared" si="4"/>
        <v>4515746.2094419133</v>
      </c>
      <c r="AG68" s="97">
        <f t="shared" si="5"/>
        <v>1326378.7380871559</v>
      </c>
    </row>
    <row r="69" spans="1:33" ht="14.25">
      <c r="A69" s="48">
        <v>65</v>
      </c>
      <c r="B69">
        <v>600049</v>
      </c>
      <c r="C69">
        <v>600115</v>
      </c>
      <c r="D69" t="s">
        <v>2946</v>
      </c>
      <c r="E69" t="s">
        <v>2947</v>
      </c>
      <c r="F69">
        <v>4</v>
      </c>
      <c r="G69" t="s">
        <v>2983</v>
      </c>
      <c r="H69" s="36">
        <v>41730</v>
      </c>
      <c r="I69" s="94">
        <v>4485053.21</v>
      </c>
      <c r="J69" s="36">
        <f t="shared" ref="J69:J132" si="17">DATE(YEAR(H69), MONTH(H69),1)</f>
        <v>41730</v>
      </c>
      <c r="K69" s="42"/>
      <c r="R69"/>
      <c r="S69" s="25" t="s">
        <v>2422</v>
      </c>
      <c r="T69">
        <f>MATCH(S69,'cat 4'!$A$1:$A$870,0)</f>
        <v>619</v>
      </c>
      <c r="U69">
        <f>MATCH(J69,'cat 4'!$A$1:$ET$1,0)</f>
        <v>28</v>
      </c>
      <c r="V69">
        <f>INDEX('cat 4'!$A$1:$ET$870,'RKA - working'!T69,'RKA - working'!U69)</f>
        <v>99.8</v>
      </c>
      <c r="W69">
        <f>MATCH($W$3,'cat 4'!$A$1:$ET$1,0)</f>
        <v>150</v>
      </c>
      <c r="X69">
        <f>INDEX('cat 4'!$A$1:$ET$870,'RKA - working'!T69,'RKA - working'!W69)</f>
        <v>103.2</v>
      </c>
      <c r="Y69" s="96">
        <f t="shared" si="15"/>
        <v>1.0340681362725452</v>
      </c>
      <c r="Z69" s="96">
        <f t="shared" si="16"/>
        <v>1.0340681362725452</v>
      </c>
      <c r="AA69">
        <v>12</v>
      </c>
      <c r="AB69" s="44">
        <f t="shared" si="1"/>
        <v>10.344444444444445</v>
      </c>
      <c r="AC69" s="69">
        <v>0.9</v>
      </c>
      <c r="AD69" s="96">
        <f t="shared" si="2"/>
        <v>7.4999999999999997E-2</v>
      </c>
      <c r="AE69" s="97">
        <f t="shared" si="3"/>
        <v>4637850.6139478963</v>
      </c>
      <c r="AF69" s="97">
        <f t="shared" si="4"/>
        <v>3598199.1013212432</v>
      </c>
      <c r="AG69" s="97">
        <f t="shared" si="5"/>
        <v>1039651.5126266531</v>
      </c>
    </row>
    <row r="70" spans="1:33" ht="14.25">
      <c r="A70" s="48">
        <v>66</v>
      </c>
      <c r="C70">
        <v>600131</v>
      </c>
      <c r="D70" t="s">
        <v>2950</v>
      </c>
      <c r="E70" t="s">
        <v>2947</v>
      </c>
      <c r="F70">
        <v>4</v>
      </c>
      <c r="G70" t="s">
        <v>3169</v>
      </c>
      <c r="H70" s="36">
        <v>44276</v>
      </c>
      <c r="I70" s="94">
        <v>4257001.5299999993</v>
      </c>
      <c r="J70" s="36">
        <f t="shared" si="17"/>
        <v>44256</v>
      </c>
      <c r="K70" s="42"/>
      <c r="R70"/>
      <c r="S70" s="25" t="s">
        <v>2622</v>
      </c>
      <c r="T70">
        <f>MATCH(S70,'cat 4'!$A$1:$A$870,0)</f>
        <v>722</v>
      </c>
      <c r="U70">
        <f>MATCH(J70,'cat 4'!$A$1:$ET$1,0)</f>
        <v>111</v>
      </c>
      <c r="V70">
        <f>INDEX('cat 4'!$A$1:$ET$870,'RKA - working'!T70,'RKA - working'!U70)</f>
        <v>116.1</v>
      </c>
      <c r="W70">
        <f>MATCH($W$3,'cat 4'!$A$1:$ET$1,0)</f>
        <v>150</v>
      </c>
      <c r="X70">
        <f>INDEX('cat 4'!$A$1:$ET$870,'RKA - working'!T70,'RKA - working'!W70)</f>
        <v>130.69999999999999</v>
      </c>
      <c r="Y70" s="96">
        <f t="shared" si="15"/>
        <v>1.1257536606373815</v>
      </c>
      <c r="Z70" s="96">
        <f t="shared" si="16"/>
        <v>1.1257536606373815</v>
      </c>
      <c r="AA70">
        <v>12</v>
      </c>
      <c r="AB70" s="44">
        <f t="shared" ref="AB70:AB133" si="18">YEARFRAC($AB$3,H70)</f>
        <v>3.3722222222222222</v>
      </c>
      <c r="AC70" s="69">
        <v>0.95</v>
      </c>
      <c r="AD70" s="96">
        <f t="shared" ref="AD70:AD133" si="19">AC70/AA70</f>
        <v>7.9166666666666663E-2</v>
      </c>
      <c r="AE70" s="97">
        <f t="shared" ref="AE70:AE133" si="20">Z70*I70</f>
        <v>4792335.0557364328</v>
      </c>
      <c r="AF70" s="97">
        <f t="shared" ref="AF70:AF133" si="21">AE70*AD70*IF(AB70&gt;AA70,AA70,AB70)</f>
        <v>1279398.1527270435</v>
      </c>
      <c r="AG70" s="97">
        <f t="shared" ref="AG70:AG133" si="22">AE70-AF70</f>
        <v>3512936.9030093895</v>
      </c>
    </row>
    <row r="71" spans="1:33" ht="14.25">
      <c r="A71" s="48">
        <v>67</v>
      </c>
      <c r="B71">
        <v>700022</v>
      </c>
      <c r="C71">
        <v>700064</v>
      </c>
      <c r="D71" t="s">
        <v>3002</v>
      </c>
      <c r="E71" t="s">
        <v>2947</v>
      </c>
      <c r="F71">
        <v>4</v>
      </c>
      <c r="G71" t="s">
        <v>3003</v>
      </c>
      <c r="H71" s="36">
        <v>41730</v>
      </c>
      <c r="I71" s="94">
        <v>3876000</v>
      </c>
      <c r="J71" s="36">
        <f t="shared" si="17"/>
        <v>41730</v>
      </c>
      <c r="K71" s="42"/>
      <c r="R71"/>
      <c r="S71" s="25" t="s">
        <v>2519</v>
      </c>
      <c r="T71">
        <f>MATCH(S71,'cat 4'!$A$1:$A$870,0)</f>
        <v>668</v>
      </c>
      <c r="U71">
        <f>MATCH(J71,'cat 4'!$A$1:$ET$1,0)</f>
        <v>28</v>
      </c>
      <c r="V71">
        <f>INDEX('cat 4'!$A$1:$ET$870,'RKA - working'!T71,'RKA - working'!U71)</f>
        <v>91.9</v>
      </c>
      <c r="W71">
        <f>MATCH($W$3,'cat 4'!$A$1:$ET$1,0)</f>
        <v>150</v>
      </c>
      <c r="X71">
        <f>INDEX('cat 4'!$A$1:$ET$870,'RKA - working'!T71,'RKA - working'!W71)</f>
        <v>138</v>
      </c>
      <c r="Y71" s="96">
        <f t="shared" si="15"/>
        <v>1.5016322089227421</v>
      </c>
      <c r="Z71" s="96">
        <f t="shared" si="16"/>
        <v>1.5016322089227421</v>
      </c>
      <c r="AA71">
        <v>15</v>
      </c>
      <c r="AB71" s="44">
        <f t="shared" si="18"/>
        <v>10.344444444444445</v>
      </c>
      <c r="AC71" s="69">
        <v>1</v>
      </c>
      <c r="AD71" s="96">
        <f t="shared" si="19"/>
        <v>6.6666666666666666E-2</v>
      </c>
      <c r="AE71" s="97">
        <f t="shared" si="20"/>
        <v>5820326.4417845486</v>
      </c>
      <c r="AF71" s="97">
        <f t="shared" si="21"/>
        <v>4013869.5683714189</v>
      </c>
      <c r="AG71" s="97">
        <f t="shared" si="22"/>
        <v>1806456.8734131297</v>
      </c>
    </row>
    <row r="72" spans="1:33" ht="14.25">
      <c r="A72" s="48">
        <v>68</v>
      </c>
      <c r="B72">
        <v>1200004</v>
      </c>
      <c r="C72">
        <v>1200004</v>
      </c>
      <c r="D72" t="s">
        <v>3033</v>
      </c>
      <c r="E72" t="s">
        <v>2947</v>
      </c>
      <c r="F72">
        <v>5</v>
      </c>
      <c r="G72" t="s">
        <v>3036</v>
      </c>
      <c r="H72" s="36">
        <v>39120</v>
      </c>
      <c r="I72" s="94">
        <v>3842819.49</v>
      </c>
      <c r="J72" s="36">
        <f t="shared" si="17"/>
        <v>39114</v>
      </c>
      <c r="K72" s="42"/>
      <c r="L72" s="43" t="s">
        <v>1539</v>
      </c>
      <c r="M72">
        <f>MATCH('RKA - working'!L72,'cat 3'!A68:$A$798,0)</f>
        <v>689</v>
      </c>
      <c r="N72">
        <f>MATCH(J72,'cat 3'!$A$1:$CL$1,0)</f>
        <v>29</v>
      </c>
      <c r="O72">
        <f>INDEX('cat 3'!$A$1:$CL$798,'RKA - working'!M72,'RKA - working'!N72)</f>
        <v>107.9</v>
      </c>
      <c r="P72">
        <f>MATCH($P$3,'cat 3'!$A$1:$CL$1,0)</f>
        <v>90</v>
      </c>
      <c r="Q72">
        <f>INDEX('cat 3'!$A$1:$CL$798,'RKA - working'!M72,'RKA - working'!P72)</f>
        <v>122.8</v>
      </c>
      <c r="R72" s="44">
        <f>Q72/O72</f>
        <v>1.1380908248378128</v>
      </c>
      <c r="S72" s="25" t="s">
        <v>2471</v>
      </c>
      <c r="T72">
        <f>MATCH(S72,'cat 4'!$A$1:$A$870,0)</f>
        <v>644</v>
      </c>
      <c r="U72">
        <f>MATCH($U$3,'cat 4'!$A$1:$ET$1,0)</f>
        <v>4</v>
      </c>
      <c r="V72">
        <f>INDEX('cat 4'!$A$1:$ET$870,'RKA - working'!T72,'RKA - working'!U72)</f>
        <v>95.5</v>
      </c>
      <c r="W72">
        <f>MATCH($W$3,'cat 4'!$A$1:$ET$1,0)</f>
        <v>150</v>
      </c>
      <c r="X72">
        <f>INDEX('cat 4'!$A$1:$ET$870,'RKA - working'!T72,'RKA - working'!W72)</f>
        <v>135.30000000000001</v>
      </c>
      <c r="Y72" s="96">
        <f>X72/V72</f>
        <v>1.4167539267015707</v>
      </c>
      <c r="Z72" s="96">
        <f>Y72*R72</f>
        <v>1.6123946450320008</v>
      </c>
      <c r="AA72">
        <f>INDEX('EL &amp; SV-working'!$D$4:$H$32,MATCH(S72,'EL &amp; SV-working'!$H$4:$H$32,0),MATCH(IF(I72&gt;1000000,"A",IF(I72&gt;100000,"B",IF(I72&gt;50000,"C","D"))),'EL &amp; SV-working'!$D$4:$H$4,0))</f>
        <v>5</v>
      </c>
      <c r="AB72" s="44">
        <f t="shared" si="18"/>
        <v>17.494444444444444</v>
      </c>
      <c r="AC72" s="69">
        <v>0.98</v>
      </c>
      <c r="AD72" s="96">
        <f t="shared" si="19"/>
        <v>0.19600000000000001</v>
      </c>
      <c r="AE72" s="97">
        <f t="shared" si="20"/>
        <v>6196141.5675006043</v>
      </c>
      <c r="AF72" s="97">
        <f t="shared" si="21"/>
        <v>6072218.7361505926</v>
      </c>
      <c r="AG72" s="97">
        <f t="shared" si="22"/>
        <v>123922.83135001175</v>
      </c>
    </row>
    <row r="73" spans="1:33" ht="14.25">
      <c r="A73" s="48">
        <v>69</v>
      </c>
      <c r="B73">
        <v>700040</v>
      </c>
      <c r="C73">
        <v>700093</v>
      </c>
      <c r="D73" t="s">
        <v>2954</v>
      </c>
      <c r="E73" t="s">
        <v>2947</v>
      </c>
      <c r="F73">
        <v>4</v>
      </c>
      <c r="G73" t="s">
        <v>3018</v>
      </c>
      <c r="H73" s="36">
        <v>41730</v>
      </c>
      <c r="I73" s="94">
        <v>3799250</v>
      </c>
      <c r="J73" s="36">
        <f t="shared" si="17"/>
        <v>41730</v>
      </c>
      <c r="K73" s="42"/>
      <c r="R73"/>
      <c r="S73" s="25" t="s">
        <v>2669</v>
      </c>
      <c r="T73">
        <f>MATCH(S73,'cat 4'!$A$1:$A$870,0)</f>
        <v>746</v>
      </c>
      <c r="U73">
        <f>MATCH(J73,'cat 4'!$A$1:$ET$1,0)</f>
        <v>28</v>
      </c>
      <c r="V73">
        <f>INDEX('cat 4'!$A$1:$ET$870,'RKA - working'!T73,'RKA - working'!U73)</f>
        <v>106.8</v>
      </c>
      <c r="W73">
        <f>MATCH($W$3,'cat 4'!$A$1:$ET$1,0)</f>
        <v>150</v>
      </c>
      <c r="X73">
        <f>INDEX('cat 4'!$A$1:$ET$870,'RKA - working'!T73,'RKA - working'!W73)</f>
        <v>127.7</v>
      </c>
      <c r="Y73" s="96">
        <f t="shared" ref="Y73:Y81" si="23">X73/V73</f>
        <v>1.1956928838951311</v>
      </c>
      <c r="Z73" s="96">
        <f t="shared" ref="Z73:Z81" si="24">Y73</f>
        <v>1.1956928838951311</v>
      </c>
      <c r="AA73">
        <v>12</v>
      </c>
      <c r="AB73" s="44">
        <f t="shared" si="18"/>
        <v>10.344444444444445</v>
      </c>
      <c r="AC73" s="69">
        <v>0.95</v>
      </c>
      <c r="AD73" s="96">
        <f t="shared" si="19"/>
        <v>7.9166666666666663E-2</v>
      </c>
      <c r="AE73" s="97">
        <f t="shared" si="20"/>
        <v>4542736.1891385764</v>
      </c>
      <c r="AF73" s="97">
        <f t="shared" si="21"/>
        <v>3720206.5022996422</v>
      </c>
      <c r="AG73" s="97">
        <f t="shared" si="22"/>
        <v>822529.6868389342</v>
      </c>
    </row>
    <row r="74" spans="1:33" ht="14.25">
      <c r="A74" s="48">
        <v>70</v>
      </c>
      <c r="B74">
        <v>1000003</v>
      </c>
      <c r="C74">
        <v>1000003</v>
      </c>
      <c r="D74" t="s">
        <v>2946</v>
      </c>
      <c r="E74" t="s">
        <v>2947</v>
      </c>
      <c r="F74">
        <v>4</v>
      </c>
      <c r="G74" t="s">
        <v>3030</v>
      </c>
      <c r="H74" s="36">
        <v>43190</v>
      </c>
      <c r="I74" s="94">
        <v>3665126.98</v>
      </c>
      <c r="J74" s="36">
        <f t="shared" si="17"/>
        <v>43160</v>
      </c>
      <c r="K74" s="42"/>
      <c r="R74"/>
      <c r="S74" s="25" t="s">
        <v>2326</v>
      </c>
      <c r="T74">
        <f>MATCH(S74,'cat 4'!$A$1:$A$870,0)</f>
        <v>571</v>
      </c>
      <c r="U74">
        <f>MATCH(J74,'cat 4'!$A$1:$ET$1,0)</f>
        <v>75</v>
      </c>
      <c r="V74">
        <f>INDEX('cat 4'!$A$1:$ET$870,'RKA - working'!T74,'RKA - working'!U74)</f>
        <v>117.8</v>
      </c>
      <c r="W74">
        <f>MATCH($W$3,'cat 4'!$A$1:$ET$1,0)</f>
        <v>150</v>
      </c>
      <c r="X74">
        <f>INDEX('cat 4'!$A$1:$ET$870,'RKA - working'!T74,'RKA - working'!W74)</f>
        <v>140.5</v>
      </c>
      <c r="Y74" s="96">
        <f t="shared" si="23"/>
        <v>1.1926994906621393</v>
      </c>
      <c r="Z74" s="96">
        <f t="shared" si="24"/>
        <v>1.1926994906621393</v>
      </c>
      <c r="AA74">
        <v>12</v>
      </c>
      <c r="AB74" s="44">
        <f t="shared" si="18"/>
        <v>6.3472222222222223</v>
      </c>
      <c r="AC74" s="69">
        <v>0.9</v>
      </c>
      <c r="AD74" s="96">
        <f t="shared" si="19"/>
        <v>7.4999999999999997E-2</v>
      </c>
      <c r="AE74" s="97">
        <f t="shared" si="20"/>
        <v>4371395.0822580652</v>
      </c>
      <c r="AF74" s="97">
        <f t="shared" si="21"/>
        <v>2080966.2006165998</v>
      </c>
      <c r="AG74" s="97">
        <f t="shared" si="22"/>
        <v>2290428.8816414652</v>
      </c>
    </row>
    <row r="75" spans="1:33" ht="14.25">
      <c r="A75" s="48">
        <v>71</v>
      </c>
      <c r="B75">
        <v>700036</v>
      </c>
      <c r="C75">
        <v>700089</v>
      </c>
      <c r="D75" t="s">
        <v>2959</v>
      </c>
      <c r="E75" t="s">
        <v>2947</v>
      </c>
      <c r="F75">
        <v>4</v>
      </c>
      <c r="G75" t="s">
        <v>3014</v>
      </c>
      <c r="H75" s="36">
        <v>41730</v>
      </c>
      <c r="I75" s="94">
        <v>3500000</v>
      </c>
      <c r="J75" s="36">
        <f t="shared" si="17"/>
        <v>41730</v>
      </c>
      <c r="K75" s="42"/>
      <c r="L75" s="63"/>
      <c r="S75" s="25" t="s">
        <v>2521</v>
      </c>
      <c r="T75">
        <f>MATCH(S75,'cat 4'!$A$1:$A$870,0)</f>
        <v>669</v>
      </c>
      <c r="U75">
        <f>MATCH(J75,'cat 4'!$A$1:$ET$1,0)</f>
        <v>28</v>
      </c>
      <c r="V75">
        <f>INDEX('cat 4'!$A$1:$ET$870,'RKA - working'!T75,'RKA - working'!U75)</f>
        <v>114.8</v>
      </c>
      <c r="W75">
        <f>MATCH($W$3,'cat 4'!$A$1:$ET$1,0)</f>
        <v>150</v>
      </c>
      <c r="X75">
        <f>INDEX('cat 4'!$A$1:$ET$870,'RKA - working'!T75,'RKA - working'!W75)</f>
        <v>178.4</v>
      </c>
      <c r="Y75" s="96">
        <f t="shared" si="23"/>
        <v>1.5540069686411151</v>
      </c>
      <c r="Z75" s="96">
        <f t="shared" si="24"/>
        <v>1.5540069686411151</v>
      </c>
      <c r="AA75">
        <f>INDEX('EL &amp; SV-working'!$D$4:$H$32,MATCH(S75,'EL &amp; SV-working'!$H$4:$H$32,0),MATCH(IF(I75&gt;1000000,"A",IF(I75&gt;100000,"B",IF(I75&gt;50000,"C","D"))),'EL &amp; SV-working'!$D$4:$H$4,0))</f>
        <v>15</v>
      </c>
      <c r="AB75" s="44">
        <f t="shared" si="18"/>
        <v>10.344444444444445</v>
      </c>
      <c r="AC75" s="69">
        <f>INDEX('EL &amp; SV-working'!$H$4:$L$32,MATCH(S75,'EL &amp; SV-working'!$H$4:$H$32,0),MATCH(IF(I75&gt;1000000,"A",IF(I75&gt;100000,"B",IF(I75&gt;50000,"C","D"))),'EL &amp; SV-working'!$H$4:$L$4,0))</f>
        <v>0.95</v>
      </c>
      <c r="AD75" s="96">
        <f t="shared" si="19"/>
        <v>6.3333333333333325E-2</v>
      </c>
      <c r="AE75" s="97">
        <f t="shared" si="20"/>
        <v>5439024.3902439028</v>
      </c>
      <c r="AF75" s="97">
        <f t="shared" si="21"/>
        <v>3563366.7570009031</v>
      </c>
      <c r="AG75" s="97">
        <f t="shared" si="22"/>
        <v>1875657.6332429997</v>
      </c>
    </row>
    <row r="76" spans="1:33" ht="14.25">
      <c r="A76" s="48">
        <v>72</v>
      </c>
      <c r="B76">
        <v>700039</v>
      </c>
      <c r="C76">
        <v>700092</v>
      </c>
      <c r="D76" t="s">
        <v>2959</v>
      </c>
      <c r="E76" t="s">
        <v>2947</v>
      </c>
      <c r="F76">
        <v>4</v>
      </c>
      <c r="G76" t="s">
        <v>3017</v>
      </c>
      <c r="H76" s="36">
        <v>41730</v>
      </c>
      <c r="I76" s="94">
        <v>3466200.72</v>
      </c>
      <c r="J76" s="36">
        <f t="shared" si="17"/>
        <v>41730</v>
      </c>
      <c r="K76" s="42"/>
      <c r="R76"/>
      <c r="S76" s="25" t="s">
        <v>2678</v>
      </c>
      <c r="T76">
        <f>MATCH(S76,'cat 4'!$A$1:$A$870,0)</f>
        <v>751</v>
      </c>
      <c r="U76">
        <f>MATCH(J76,'cat 4'!$A$1:$ET$1,0)</f>
        <v>28</v>
      </c>
      <c r="V76">
        <f>INDEX('cat 4'!$A$1:$ET$870,'RKA - working'!T76,'RKA - working'!U76)</f>
        <v>147.69999999999999</v>
      </c>
      <c r="W76">
        <f>MATCH($W$3,'cat 4'!$A$1:$ET$1,0)</f>
        <v>150</v>
      </c>
      <c r="X76">
        <f>INDEX('cat 4'!$A$1:$ET$870,'RKA - working'!T76,'RKA - working'!W76)</f>
        <v>156.19999999999999</v>
      </c>
      <c r="Y76" s="96">
        <f t="shared" si="23"/>
        <v>1.0575490859851049</v>
      </c>
      <c r="Z76" s="96">
        <f t="shared" si="24"/>
        <v>1.0575490859851049</v>
      </c>
      <c r="AA76">
        <v>12</v>
      </c>
      <c r="AB76" s="44">
        <f t="shared" si="18"/>
        <v>10.344444444444445</v>
      </c>
      <c r="AC76" s="69">
        <f>INDEX('EL &amp; SV-working'!$H$4:$L$32,MATCH(S76,'EL &amp; SV-working'!$H$4:$H$32,0),MATCH(IF(I76&gt;1000000,"A",IF(I76&gt;100000,"B",IF(I76&gt;50000,"C","D"))),'EL &amp; SV-working'!$H$4:$L$4,0))</f>
        <v>0.95</v>
      </c>
      <c r="AD76" s="96">
        <f t="shared" si="19"/>
        <v>7.9166666666666663E-2</v>
      </c>
      <c r="AE76" s="97">
        <f t="shared" si="20"/>
        <v>3665677.4032769129</v>
      </c>
      <c r="AF76" s="97">
        <f t="shared" si="21"/>
        <v>3001952.2030817275</v>
      </c>
      <c r="AG76" s="97">
        <f t="shared" si="22"/>
        <v>663725.20019518537</v>
      </c>
    </row>
    <row r="77" spans="1:33" ht="14.25">
      <c r="A77" s="48">
        <v>73</v>
      </c>
      <c r="B77">
        <v>700045</v>
      </c>
      <c r="C77">
        <v>700098</v>
      </c>
      <c r="D77" t="s">
        <v>2959</v>
      </c>
      <c r="E77" t="s">
        <v>2947</v>
      </c>
      <c r="F77">
        <v>4</v>
      </c>
      <c r="G77" t="s">
        <v>3023</v>
      </c>
      <c r="H77" s="36">
        <v>41730</v>
      </c>
      <c r="I77" s="94">
        <v>3450000</v>
      </c>
      <c r="J77" s="36">
        <f t="shared" si="17"/>
        <v>41730</v>
      </c>
      <c r="K77" s="42"/>
      <c r="R77"/>
      <c r="S77" s="25" t="s">
        <v>2622</v>
      </c>
      <c r="T77">
        <f>MATCH(S77,'cat 4'!$A$1:$A$870,0)</f>
        <v>722</v>
      </c>
      <c r="U77">
        <f>MATCH(J77,'cat 4'!$A$1:$ET$1,0)</f>
        <v>28</v>
      </c>
      <c r="V77">
        <f>INDEX('cat 4'!$A$1:$ET$870,'RKA - working'!T77,'RKA - working'!U77)</f>
        <v>107.9</v>
      </c>
      <c r="W77">
        <f>MATCH($W$3,'cat 4'!$A$1:$ET$1,0)</f>
        <v>150</v>
      </c>
      <c r="X77">
        <f>INDEX('cat 4'!$A$1:$ET$870,'RKA - working'!T77,'RKA - working'!W77)</f>
        <v>130.69999999999999</v>
      </c>
      <c r="Y77" s="96">
        <f t="shared" si="23"/>
        <v>1.2113067655236329</v>
      </c>
      <c r="Z77" s="96">
        <f t="shared" si="24"/>
        <v>1.2113067655236329</v>
      </c>
      <c r="AA77">
        <v>15</v>
      </c>
      <c r="AB77" s="44">
        <f t="shared" si="18"/>
        <v>10.344444444444445</v>
      </c>
      <c r="AC77" s="69">
        <f>INDEX('EL &amp; SV-working'!$H$4:$L$32,MATCH(S77,'EL &amp; SV-working'!$H$4:$H$32,0),MATCH(IF(I77&gt;1000000,"A",IF(I77&gt;100000,"B",IF(I77&gt;50000,"C","D"))),'EL &amp; SV-working'!$H$4:$L$4,0))</f>
        <v>0.9</v>
      </c>
      <c r="AD77" s="96">
        <f t="shared" si="19"/>
        <v>6.0000000000000005E-2</v>
      </c>
      <c r="AE77" s="97">
        <f t="shared" si="20"/>
        <v>4179008.3410565336</v>
      </c>
      <c r="AF77" s="97">
        <f t="shared" si="21"/>
        <v>2593771.1770157553</v>
      </c>
      <c r="AG77" s="97">
        <f t="shared" si="22"/>
        <v>1585237.1640407783</v>
      </c>
    </row>
    <row r="78" spans="1:33" ht="14.25">
      <c r="A78" s="48">
        <v>74</v>
      </c>
      <c r="B78">
        <v>700047</v>
      </c>
      <c r="C78">
        <v>700100</v>
      </c>
      <c r="D78" t="s">
        <v>2957</v>
      </c>
      <c r="E78" t="s">
        <v>2947</v>
      </c>
      <c r="F78">
        <v>4</v>
      </c>
      <c r="G78" t="s">
        <v>3025</v>
      </c>
      <c r="H78" s="36">
        <v>41730</v>
      </c>
      <c r="I78" s="94">
        <v>3415102.12</v>
      </c>
      <c r="J78" s="36">
        <f t="shared" si="17"/>
        <v>41730</v>
      </c>
      <c r="K78" s="42"/>
      <c r="R78"/>
      <c r="S78" s="25" t="s">
        <v>2622</v>
      </c>
      <c r="T78">
        <f>MATCH(S78,'cat 4'!$A$1:$A$870,0)</f>
        <v>722</v>
      </c>
      <c r="U78">
        <f>MATCH(J78,'cat 4'!$A$1:$ET$1,0)</f>
        <v>28</v>
      </c>
      <c r="V78">
        <f>INDEX('cat 4'!$A$1:$ET$870,'RKA - working'!T78,'RKA - working'!U78)</f>
        <v>107.9</v>
      </c>
      <c r="W78">
        <f>MATCH($W$3,'cat 4'!$A$1:$ET$1,0)</f>
        <v>150</v>
      </c>
      <c r="X78">
        <f>INDEX('cat 4'!$A$1:$ET$870,'RKA - working'!T78,'RKA - working'!W78)</f>
        <v>130.69999999999999</v>
      </c>
      <c r="Y78" s="96">
        <f t="shared" si="23"/>
        <v>1.2113067655236329</v>
      </c>
      <c r="Z78" s="96">
        <f t="shared" si="24"/>
        <v>1.2113067655236329</v>
      </c>
      <c r="AA78">
        <v>12</v>
      </c>
      <c r="AB78" s="44">
        <f t="shared" si="18"/>
        <v>10.344444444444445</v>
      </c>
      <c r="AC78" s="69">
        <v>0.95</v>
      </c>
      <c r="AD78" s="96">
        <f t="shared" si="19"/>
        <v>7.9166666666666663E-2</v>
      </c>
      <c r="AE78" s="97">
        <f t="shared" si="20"/>
        <v>4136736.3029101021</v>
      </c>
      <c r="AF78" s="97">
        <f t="shared" si="21"/>
        <v>3387718.9102859623</v>
      </c>
      <c r="AG78" s="97">
        <f t="shared" si="22"/>
        <v>749017.39262413979</v>
      </c>
    </row>
    <row r="79" spans="1:33" ht="14.25">
      <c r="A79" s="48">
        <v>75</v>
      </c>
      <c r="B79">
        <v>700035</v>
      </c>
      <c r="C79">
        <v>700088</v>
      </c>
      <c r="D79" t="s">
        <v>2959</v>
      </c>
      <c r="E79" t="s">
        <v>2947</v>
      </c>
      <c r="F79">
        <v>4</v>
      </c>
      <c r="G79" t="s">
        <v>3013</v>
      </c>
      <c r="H79" s="36">
        <v>41730</v>
      </c>
      <c r="I79" s="94">
        <v>3250000</v>
      </c>
      <c r="J79" s="36">
        <f t="shared" si="17"/>
        <v>41730</v>
      </c>
      <c r="K79" s="42"/>
      <c r="L79" s="63"/>
      <c r="S79" s="25" t="s">
        <v>2521</v>
      </c>
      <c r="T79">
        <f>MATCH(S79,'cat 4'!$A$1:$A$870,0)</f>
        <v>669</v>
      </c>
      <c r="U79">
        <f>MATCH(J79,'cat 4'!$A$1:$ET$1,0)</f>
        <v>28</v>
      </c>
      <c r="V79">
        <f>INDEX('cat 4'!$A$1:$ET$870,'RKA - working'!T79,'RKA - working'!U79)</f>
        <v>114.8</v>
      </c>
      <c r="W79">
        <f>MATCH($W$3,'cat 4'!$A$1:$ET$1,0)</f>
        <v>150</v>
      </c>
      <c r="X79">
        <f>INDEX('cat 4'!$A$1:$ET$870,'RKA - working'!T79,'RKA - working'!W79)</f>
        <v>178.4</v>
      </c>
      <c r="Y79" s="96">
        <f t="shared" si="23"/>
        <v>1.5540069686411151</v>
      </c>
      <c r="Z79" s="96">
        <f t="shared" si="24"/>
        <v>1.5540069686411151</v>
      </c>
      <c r="AA79">
        <f>INDEX('EL &amp; SV-working'!$D$4:$H$32,MATCH(S79,'EL &amp; SV-working'!$H$4:$H$32,0),MATCH(IF(I79&gt;1000000,"A",IF(I79&gt;100000,"B",IF(I79&gt;50000,"C","D"))),'EL &amp; SV-working'!$D$4:$H$4,0))</f>
        <v>15</v>
      </c>
      <c r="AB79" s="44">
        <f t="shared" si="18"/>
        <v>10.344444444444445</v>
      </c>
      <c r="AC79" s="69">
        <f>INDEX('EL &amp; SV-working'!$H$4:$L$32,MATCH(S79,'EL &amp; SV-working'!$H$4:$H$32,0),MATCH(IF(I79&gt;1000000,"A",IF(I79&gt;100000,"B",IF(I79&gt;50000,"C","D"))),'EL &amp; SV-working'!$H$4:$L$4,0))</f>
        <v>0.95</v>
      </c>
      <c r="AD79" s="96">
        <f t="shared" si="19"/>
        <v>6.3333333333333325E-2</v>
      </c>
      <c r="AE79" s="97">
        <f t="shared" si="20"/>
        <v>5050522.6480836244</v>
      </c>
      <c r="AF79" s="97">
        <f t="shared" si="21"/>
        <v>3308840.5600722674</v>
      </c>
      <c r="AG79" s="97">
        <f t="shared" si="22"/>
        <v>1741682.088011357</v>
      </c>
    </row>
    <row r="80" spans="1:33" ht="14.25">
      <c r="A80" s="48">
        <v>76</v>
      </c>
      <c r="B80">
        <v>700043</v>
      </c>
      <c r="C80">
        <v>700096</v>
      </c>
      <c r="D80" t="s">
        <v>2946</v>
      </c>
      <c r="E80" t="s">
        <v>2947</v>
      </c>
      <c r="F80">
        <v>4</v>
      </c>
      <c r="G80" t="s">
        <v>3021</v>
      </c>
      <c r="H80" s="36">
        <v>41730</v>
      </c>
      <c r="I80" s="94">
        <v>3187892.68</v>
      </c>
      <c r="J80" s="36">
        <f t="shared" si="17"/>
        <v>41730</v>
      </c>
      <c r="K80" s="42"/>
      <c r="R80"/>
      <c r="S80" s="25" t="s">
        <v>2622</v>
      </c>
      <c r="T80">
        <f>MATCH(S80,'cat 4'!$A$1:$A$870,0)</f>
        <v>722</v>
      </c>
      <c r="U80">
        <f>MATCH(J80,'cat 4'!$A$1:$ET$1,0)</f>
        <v>28</v>
      </c>
      <c r="V80">
        <f>INDEX('cat 4'!$A$1:$ET$870,'RKA - working'!T80,'RKA - working'!U80)</f>
        <v>107.9</v>
      </c>
      <c r="W80">
        <f>MATCH($W$3,'cat 4'!$A$1:$ET$1,0)</f>
        <v>150</v>
      </c>
      <c r="X80">
        <f>INDEX('cat 4'!$A$1:$ET$870,'RKA - working'!T80,'RKA - working'!W80)</f>
        <v>130.69999999999999</v>
      </c>
      <c r="Y80" s="96">
        <f t="shared" si="23"/>
        <v>1.2113067655236329</v>
      </c>
      <c r="Z80" s="96">
        <f t="shared" si="24"/>
        <v>1.2113067655236329</v>
      </c>
      <c r="AA80">
        <v>12</v>
      </c>
      <c r="AB80" s="44">
        <f t="shared" si="18"/>
        <v>10.344444444444445</v>
      </c>
      <c r="AC80" s="69">
        <v>0.9</v>
      </c>
      <c r="AD80" s="96">
        <f t="shared" si="19"/>
        <v>7.4999999999999997E-2</v>
      </c>
      <c r="AE80" s="97">
        <f t="shared" si="20"/>
        <v>3861515.9710472659</v>
      </c>
      <c r="AF80" s="97">
        <f t="shared" si="21"/>
        <v>2995892.807537504</v>
      </c>
      <c r="AG80" s="97">
        <f t="shared" si="22"/>
        <v>865623.16350976191</v>
      </c>
    </row>
    <row r="81" spans="1:33" ht="14.25">
      <c r="A81" s="48">
        <v>77</v>
      </c>
      <c r="B81">
        <v>700048</v>
      </c>
      <c r="C81">
        <v>700101</v>
      </c>
      <c r="D81" t="s">
        <v>2957</v>
      </c>
      <c r="E81" t="s">
        <v>2947</v>
      </c>
      <c r="F81">
        <v>4</v>
      </c>
      <c r="G81" t="s">
        <v>3026</v>
      </c>
      <c r="H81" s="36">
        <v>41730</v>
      </c>
      <c r="I81" s="94">
        <v>3174666.48</v>
      </c>
      <c r="J81" s="36">
        <f t="shared" si="17"/>
        <v>41730</v>
      </c>
      <c r="K81" s="42"/>
      <c r="R81"/>
      <c r="S81" s="25" t="s">
        <v>2622</v>
      </c>
      <c r="T81">
        <f>MATCH(S81,'cat 4'!$A$1:$A$870,0)</f>
        <v>722</v>
      </c>
      <c r="U81">
        <f>MATCH(J81,'cat 4'!$A$1:$ET$1,0)</f>
        <v>28</v>
      </c>
      <c r="V81">
        <f>INDEX('cat 4'!$A$1:$ET$870,'RKA - working'!T81,'RKA - working'!U81)</f>
        <v>107.9</v>
      </c>
      <c r="W81">
        <f>MATCH($W$3,'cat 4'!$A$1:$ET$1,0)</f>
        <v>150</v>
      </c>
      <c r="X81">
        <f>INDEX('cat 4'!$A$1:$ET$870,'RKA - working'!T81,'RKA - working'!W81)</f>
        <v>130.69999999999999</v>
      </c>
      <c r="Y81" s="96">
        <f t="shared" si="23"/>
        <v>1.2113067655236329</v>
      </c>
      <c r="Z81" s="96">
        <f t="shared" si="24"/>
        <v>1.2113067655236329</v>
      </c>
      <c r="AA81">
        <v>12</v>
      </c>
      <c r="AB81" s="44">
        <f t="shared" si="18"/>
        <v>10.344444444444445</v>
      </c>
      <c r="AC81" s="69">
        <v>0.95</v>
      </c>
      <c r="AD81" s="96">
        <f t="shared" si="19"/>
        <v>7.9166666666666663E-2</v>
      </c>
      <c r="AE81" s="97">
        <f t="shared" si="20"/>
        <v>3845494.9855050971</v>
      </c>
      <c r="AF81" s="97">
        <f t="shared" si="21"/>
        <v>3149211.1480833176</v>
      </c>
      <c r="AG81" s="97">
        <f t="shared" si="22"/>
        <v>696283.83742177952</v>
      </c>
    </row>
    <row r="82" spans="1:33" ht="14.25">
      <c r="A82" s="48">
        <v>78</v>
      </c>
      <c r="B82">
        <v>1500002</v>
      </c>
      <c r="C82">
        <v>1500002</v>
      </c>
      <c r="D82" t="s">
        <v>3118</v>
      </c>
      <c r="E82" t="s">
        <v>2947</v>
      </c>
      <c r="F82">
        <v>5</v>
      </c>
      <c r="G82" t="s">
        <v>3132</v>
      </c>
      <c r="H82" s="36">
        <v>39120</v>
      </c>
      <c r="I82" s="94">
        <v>3150257.18</v>
      </c>
      <c r="J82" s="36">
        <f t="shared" si="17"/>
        <v>39114</v>
      </c>
      <c r="K82" s="42"/>
      <c r="L82" s="43" t="s">
        <v>1509</v>
      </c>
      <c r="M82">
        <f>MATCH('RKA - working'!L82,'cat 3'!A78:$A$798,0)</f>
        <v>664</v>
      </c>
      <c r="N82">
        <f>MATCH(J82,'cat 3'!$A$1:$CL$1,0)</f>
        <v>29</v>
      </c>
      <c r="O82">
        <f>INDEX('cat 3'!$A$1:$CL$798,'RKA - working'!M82,'RKA - working'!N82)</f>
        <v>109.8</v>
      </c>
      <c r="P82">
        <f>MATCH($P$3,'cat 3'!$A$1:$CL$1,0)</f>
        <v>90</v>
      </c>
      <c r="Q82">
        <f>INDEX('cat 3'!$A$1:$CL$798,'RKA - working'!M82,'RKA - working'!P82)</f>
        <v>134.30000000000001</v>
      </c>
      <c r="R82" s="44">
        <f>Q82/O82</f>
        <v>1.2231329690346084</v>
      </c>
      <c r="S82" s="25" t="s">
        <v>2671</v>
      </c>
      <c r="T82">
        <f>MATCH(S82,'cat 4'!$A$1:$A$870,0)</f>
        <v>747</v>
      </c>
      <c r="U82">
        <f>MATCH($U$3,'cat 4'!$A$1:$ET$1,0)</f>
        <v>4</v>
      </c>
      <c r="V82">
        <f>INDEX('cat 4'!$A$1:$ET$870,'RKA - working'!T82,'RKA - working'!U82)</f>
        <v>103.1</v>
      </c>
      <c r="W82">
        <f>MATCH($W$3,'cat 4'!$A$1:$ET$1,0)</f>
        <v>150</v>
      </c>
      <c r="X82">
        <f>INDEX('cat 4'!$A$1:$ET$870,'RKA - working'!T82,'RKA - working'!W82)</f>
        <v>130.19999999999999</v>
      </c>
      <c r="Y82" s="96">
        <f>X82/V82</f>
        <v>1.2628516003879728</v>
      </c>
      <c r="Z82" s="96">
        <f>Y82*R82</f>
        <v>1.5446354274326481</v>
      </c>
      <c r="AA82">
        <f>INDEX('EL &amp; SV-working'!$D$4:$H$32,MATCH(S82,'EL &amp; SV-working'!$H$4:$H$32,0),MATCH(IF(I82&gt;1000000,"A",IF(I82&gt;100000,"B",IF(I82&gt;50000,"C","D"))),'EL &amp; SV-working'!$D$4:$H$4,0))</f>
        <v>10</v>
      </c>
      <c r="AB82" s="44">
        <f t="shared" si="18"/>
        <v>17.494444444444444</v>
      </c>
      <c r="AC82" s="69">
        <f>INDEX('EL &amp; SV-working'!$H$4:$L$32,MATCH(S82,'EL &amp; SV-working'!$H$4:$H$32,0),MATCH(IF(I82&gt;1000000,"A",IF(I82&gt;100000,"B",IF(I82&gt;50000,"C","D"))),'EL &amp; SV-working'!$H$4:$L$4,0))</f>
        <v>0.95</v>
      </c>
      <c r="AD82" s="96">
        <f t="shared" si="19"/>
        <v>9.5000000000000001E-2</v>
      </c>
      <c r="AE82" s="97">
        <f t="shared" si="20"/>
        <v>4865998.8457520688</v>
      </c>
      <c r="AF82" s="97">
        <f t="shared" si="21"/>
        <v>4622698.9034644654</v>
      </c>
      <c r="AG82" s="97">
        <f t="shared" si="22"/>
        <v>243299.94228760339</v>
      </c>
    </row>
    <row r="83" spans="1:33" ht="14.25">
      <c r="A83" s="48">
        <v>79</v>
      </c>
      <c r="B83">
        <v>700049</v>
      </c>
      <c r="C83">
        <v>700102</v>
      </c>
      <c r="D83" t="s">
        <v>2959</v>
      </c>
      <c r="E83" t="s">
        <v>2947</v>
      </c>
      <c r="F83">
        <v>4</v>
      </c>
      <c r="G83" t="s">
        <v>3027</v>
      </c>
      <c r="H83" s="36">
        <v>41730</v>
      </c>
      <c r="I83" s="94">
        <v>3131250</v>
      </c>
      <c r="J83" s="36">
        <f t="shared" si="17"/>
        <v>41730</v>
      </c>
      <c r="K83" s="42"/>
      <c r="R83"/>
      <c r="S83" s="25" t="s">
        <v>2462</v>
      </c>
      <c r="T83">
        <f>MATCH(S83,'cat 4'!$A$1:$A$870,0)</f>
        <v>639</v>
      </c>
      <c r="U83">
        <f>MATCH(J83,'cat 4'!$A$1:$ET$1,0)</f>
        <v>28</v>
      </c>
      <c r="V83">
        <f>INDEX('cat 4'!$A$1:$ET$870,'RKA - working'!T83,'RKA - working'!U83)</f>
        <v>104.4</v>
      </c>
      <c r="W83">
        <f>MATCH($W$3,'cat 4'!$A$1:$ET$1,0)</f>
        <v>150</v>
      </c>
      <c r="X83">
        <f>INDEX('cat 4'!$A$1:$ET$870,'RKA - working'!T83,'RKA - working'!W83)</f>
        <v>122</v>
      </c>
      <c r="Y83" s="96">
        <f t="shared" ref="Y83:Y87" si="25">X83/V83</f>
        <v>1.1685823754789271</v>
      </c>
      <c r="Z83" s="96">
        <f t="shared" ref="Z83:Z87" si="26">Y83</f>
        <v>1.1685823754789271</v>
      </c>
      <c r="AA83">
        <v>8</v>
      </c>
      <c r="AB83" s="44">
        <f t="shared" si="18"/>
        <v>10.344444444444445</v>
      </c>
      <c r="AC83" s="69">
        <f>INDEX('EL &amp; SV-working'!$H$4:$L$32,MATCH(S83,'EL &amp; SV-working'!$H$4:$H$32,0),MATCH(IF(I83&gt;1000000,"A",IF(I83&gt;100000,"B",IF(I83&gt;50000,"C","D"))),'EL &amp; SV-working'!$H$4:$L$4,0))</f>
        <v>1</v>
      </c>
      <c r="AD83" s="96">
        <f t="shared" si="19"/>
        <v>0.125</v>
      </c>
      <c r="AE83" s="97">
        <f t="shared" si="20"/>
        <v>3659123.5632183906</v>
      </c>
      <c r="AF83" s="97">
        <f t="shared" si="21"/>
        <v>3659123.5632183906</v>
      </c>
      <c r="AG83" s="97">
        <f t="shared" si="22"/>
        <v>0</v>
      </c>
    </row>
    <row r="84" spans="1:33" ht="14.25">
      <c r="A84" s="48">
        <v>80</v>
      </c>
      <c r="B84">
        <v>700029</v>
      </c>
      <c r="C84">
        <v>700082</v>
      </c>
      <c r="D84" t="s">
        <v>2966</v>
      </c>
      <c r="E84" t="s">
        <v>2947</v>
      </c>
      <c r="F84">
        <v>4</v>
      </c>
      <c r="G84" t="s">
        <v>3008</v>
      </c>
      <c r="H84" s="36">
        <v>41730</v>
      </c>
      <c r="I84" s="94">
        <v>2838394.17</v>
      </c>
      <c r="J84" s="36">
        <f t="shared" si="17"/>
        <v>41730</v>
      </c>
      <c r="K84" s="42"/>
      <c r="R84"/>
      <c r="S84" s="25" t="s">
        <v>2422</v>
      </c>
      <c r="T84">
        <f>MATCH(S84,'cat 4'!$A$1:$A$870,0)</f>
        <v>619</v>
      </c>
      <c r="U84">
        <f>MATCH(J84,'cat 4'!$A$1:$ET$1,0)</f>
        <v>28</v>
      </c>
      <c r="V84">
        <f>INDEX('cat 4'!$A$1:$ET$870,'RKA - working'!T84,'RKA - working'!U84)</f>
        <v>99.8</v>
      </c>
      <c r="W84">
        <f>MATCH($W$3,'cat 4'!$A$1:$ET$1,0)</f>
        <v>150</v>
      </c>
      <c r="X84">
        <f>INDEX('cat 4'!$A$1:$ET$870,'RKA - working'!T84,'RKA - working'!W84)</f>
        <v>103.2</v>
      </c>
      <c r="Y84" s="96">
        <f t="shared" si="25"/>
        <v>1.0340681362725452</v>
      </c>
      <c r="Z84" s="96">
        <f t="shared" si="26"/>
        <v>1.0340681362725452</v>
      </c>
      <c r="AA84">
        <v>8</v>
      </c>
      <c r="AB84" s="44">
        <f t="shared" si="18"/>
        <v>10.344444444444445</v>
      </c>
      <c r="AC84" s="69">
        <v>0.95</v>
      </c>
      <c r="AD84" s="96">
        <f t="shared" si="19"/>
        <v>0.11874999999999999</v>
      </c>
      <c r="AE84" s="97">
        <f t="shared" si="20"/>
        <v>2935092.9693787578</v>
      </c>
      <c r="AF84" s="97">
        <f t="shared" si="21"/>
        <v>2788338.3209098196</v>
      </c>
      <c r="AG84" s="97">
        <f t="shared" si="22"/>
        <v>146754.64846893819</v>
      </c>
    </row>
    <row r="85" spans="1:33" ht="14.25">
      <c r="A85" s="48">
        <v>81</v>
      </c>
      <c r="B85">
        <v>700023</v>
      </c>
      <c r="C85">
        <v>700065</v>
      </c>
      <c r="D85" t="s">
        <v>3002</v>
      </c>
      <c r="E85" t="s">
        <v>2947</v>
      </c>
      <c r="F85">
        <v>4</v>
      </c>
      <c r="G85" t="s">
        <v>3004</v>
      </c>
      <c r="H85" s="36">
        <v>41730</v>
      </c>
      <c r="I85" s="94">
        <v>2800000</v>
      </c>
      <c r="J85" s="36">
        <f t="shared" si="17"/>
        <v>41730</v>
      </c>
      <c r="K85" s="42"/>
      <c r="R85"/>
      <c r="S85" s="25" t="s">
        <v>2519</v>
      </c>
      <c r="T85">
        <f>MATCH(S85,'cat 4'!$A$1:$A$870,0)</f>
        <v>668</v>
      </c>
      <c r="U85">
        <f>MATCH(J85,'cat 4'!$A$1:$ET$1,0)</f>
        <v>28</v>
      </c>
      <c r="V85">
        <f>INDEX('cat 4'!$A$1:$ET$870,'RKA - working'!T85,'RKA - working'!U85)</f>
        <v>91.9</v>
      </c>
      <c r="W85">
        <f>MATCH($W$3,'cat 4'!$A$1:$ET$1,0)</f>
        <v>150</v>
      </c>
      <c r="X85">
        <f>INDEX('cat 4'!$A$1:$ET$870,'RKA - working'!T85,'RKA - working'!W85)</f>
        <v>138</v>
      </c>
      <c r="Y85" s="96">
        <f t="shared" si="25"/>
        <v>1.5016322089227421</v>
      </c>
      <c r="Z85" s="96">
        <f t="shared" si="26"/>
        <v>1.5016322089227421</v>
      </c>
      <c r="AA85">
        <v>15</v>
      </c>
      <c r="AB85" s="44">
        <f t="shared" si="18"/>
        <v>10.344444444444445</v>
      </c>
      <c r="AC85" s="69">
        <v>1</v>
      </c>
      <c r="AD85" s="96">
        <f t="shared" si="19"/>
        <v>6.6666666666666666E-2</v>
      </c>
      <c r="AE85" s="97">
        <f t="shared" si="20"/>
        <v>4204570.1849836782</v>
      </c>
      <c r="AF85" s="97">
        <f t="shared" si="21"/>
        <v>2899596.1794220773</v>
      </c>
      <c r="AG85" s="97">
        <f t="shared" si="22"/>
        <v>1304974.0055616009</v>
      </c>
    </row>
    <row r="86" spans="1:33" ht="14.25">
      <c r="A86" s="48">
        <v>82</v>
      </c>
      <c r="B86">
        <v>600099</v>
      </c>
      <c r="C86">
        <v>600099</v>
      </c>
      <c r="D86" t="s">
        <v>2946</v>
      </c>
      <c r="E86" t="s">
        <v>2947</v>
      </c>
      <c r="F86">
        <v>4</v>
      </c>
      <c r="G86" t="s">
        <v>2973</v>
      </c>
      <c r="H86" s="36">
        <v>41730</v>
      </c>
      <c r="I86" s="94">
        <v>2764406.93</v>
      </c>
      <c r="J86" s="36">
        <f t="shared" si="17"/>
        <v>41730</v>
      </c>
      <c r="K86" s="42"/>
      <c r="R86"/>
      <c r="S86" s="25" t="s">
        <v>2422</v>
      </c>
      <c r="T86">
        <f>MATCH(S86,'cat 4'!$A$1:$A$870,0)</f>
        <v>619</v>
      </c>
      <c r="U86">
        <f>MATCH(J86,'cat 4'!$A$1:$ET$1,0)</f>
        <v>28</v>
      </c>
      <c r="V86">
        <f>INDEX('cat 4'!$A$1:$ET$870,'RKA - working'!T86,'RKA - working'!U86)</f>
        <v>99.8</v>
      </c>
      <c r="W86">
        <f>MATCH($W$3,'cat 4'!$A$1:$ET$1,0)</f>
        <v>150</v>
      </c>
      <c r="X86">
        <f>INDEX('cat 4'!$A$1:$ET$870,'RKA - working'!T86,'RKA - working'!W86)</f>
        <v>103.2</v>
      </c>
      <c r="Y86" s="96">
        <f t="shared" si="25"/>
        <v>1.0340681362725452</v>
      </c>
      <c r="Z86" s="96">
        <f t="shared" si="26"/>
        <v>1.0340681362725452</v>
      </c>
      <c r="AA86">
        <v>12</v>
      </c>
      <c r="AB86" s="44">
        <f t="shared" si="18"/>
        <v>10.344444444444445</v>
      </c>
      <c r="AC86" s="69">
        <v>0.9</v>
      </c>
      <c r="AD86" s="96">
        <f t="shared" si="19"/>
        <v>7.4999999999999997E-2</v>
      </c>
      <c r="AE86" s="97">
        <f t="shared" si="20"/>
        <v>2858585.1220040084</v>
      </c>
      <c r="AF86" s="97">
        <f t="shared" si="21"/>
        <v>2217785.6238214429</v>
      </c>
      <c r="AG86" s="97">
        <f t="shared" si="22"/>
        <v>640799.49818256544</v>
      </c>
    </row>
    <row r="87" spans="1:33" ht="14.25">
      <c r="A87" s="48">
        <v>83</v>
      </c>
      <c r="B87">
        <v>700031</v>
      </c>
      <c r="C87">
        <v>700084</v>
      </c>
      <c r="D87" t="s">
        <v>2959</v>
      </c>
      <c r="E87" t="s">
        <v>2947</v>
      </c>
      <c r="F87">
        <v>4</v>
      </c>
      <c r="G87" t="s">
        <v>3009</v>
      </c>
      <c r="H87" s="36">
        <v>41730</v>
      </c>
      <c r="I87" s="94">
        <v>2704900</v>
      </c>
      <c r="J87" s="36">
        <f t="shared" si="17"/>
        <v>41730</v>
      </c>
      <c r="K87" s="42"/>
      <c r="R87"/>
      <c r="S87" s="25" t="s">
        <v>2622</v>
      </c>
      <c r="T87">
        <f>MATCH(S87,'cat 4'!$A$1:$A$870,0)</f>
        <v>722</v>
      </c>
      <c r="U87">
        <f>MATCH(J87,'cat 4'!$A$1:$ET$1,0)</f>
        <v>28</v>
      </c>
      <c r="V87">
        <f>INDEX('cat 4'!$A$1:$ET$870,'RKA - working'!T87,'RKA - working'!U87)</f>
        <v>107.9</v>
      </c>
      <c r="W87">
        <f>MATCH($W$3,'cat 4'!$A$1:$ET$1,0)</f>
        <v>150</v>
      </c>
      <c r="X87">
        <f>INDEX('cat 4'!$A$1:$ET$870,'RKA - working'!T87,'RKA - working'!W87)</f>
        <v>130.69999999999999</v>
      </c>
      <c r="Y87" s="96">
        <f t="shared" si="25"/>
        <v>1.2113067655236329</v>
      </c>
      <c r="Z87" s="96">
        <f t="shared" si="26"/>
        <v>1.2113067655236329</v>
      </c>
      <c r="AA87">
        <v>12</v>
      </c>
      <c r="AB87" s="44">
        <f t="shared" si="18"/>
        <v>10.344444444444445</v>
      </c>
      <c r="AC87" s="69">
        <f>INDEX('EL &amp; SV-working'!$H$4:$L$32,MATCH(S87,'EL &amp; SV-working'!$H$4:$H$32,0),MATCH(IF(I87&gt;1000000,"A",IF(I87&gt;100000,"B",IF(I87&gt;50000,"C","D"))),'EL &amp; SV-working'!$H$4:$L$4,0))</f>
        <v>0.9</v>
      </c>
      <c r="AD87" s="96">
        <f t="shared" si="19"/>
        <v>7.4999999999999997E-2</v>
      </c>
      <c r="AE87" s="97">
        <f t="shared" si="20"/>
        <v>3276463.6700648745</v>
      </c>
      <c r="AF87" s="97">
        <f t="shared" si="21"/>
        <v>2541989.7306919987</v>
      </c>
      <c r="AG87" s="97">
        <f t="shared" si="22"/>
        <v>734473.93937287573</v>
      </c>
    </row>
    <row r="88" spans="1:33" ht="14.25">
      <c r="A88" s="48">
        <v>84</v>
      </c>
      <c r="B88">
        <v>1100003</v>
      </c>
      <c r="C88">
        <v>1100003</v>
      </c>
      <c r="D88" t="s">
        <v>2946</v>
      </c>
      <c r="E88" t="s">
        <v>2947</v>
      </c>
      <c r="F88">
        <v>4</v>
      </c>
      <c r="G88" t="s">
        <v>3031</v>
      </c>
      <c r="H88" s="36">
        <v>40268</v>
      </c>
      <c r="I88" s="94">
        <v>2605256.1800000002</v>
      </c>
      <c r="J88" s="36">
        <f t="shared" si="17"/>
        <v>40238</v>
      </c>
      <c r="K88" s="42"/>
      <c r="L88" s="43" t="s">
        <v>1311</v>
      </c>
      <c r="M88">
        <f>MATCH('RKA - working'!L88,'cat 3'!A84:$A$798,0)</f>
        <v>559</v>
      </c>
      <c r="N88">
        <f>MATCH(J88,'cat 3'!$A$1:$CL$1,0)</f>
        <v>66</v>
      </c>
      <c r="O88">
        <f>INDEX('cat 3'!$A$1:$CL$798,'RKA - working'!M88,'RKA - working'!N88)</f>
        <v>112.5</v>
      </c>
      <c r="P88">
        <f>MATCH($P$3,'cat 3'!$A$1:$CL$1,0)</f>
        <v>90</v>
      </c>
      <c r="Q88">
        <f>INDEX('cat 3'!$A$1:$CL$798,'RKA - working'!M88,'RKA - working'!P88)</f>
        <v>122.4</v>
      </c>
      <c r="R88" s="44">
        <f>Q88/O88</f>
        <v>1.0880000000000001</v>
      </c>
      <c r="S88" s="25" t="s">
        <v>2622</v>
      </c>
      <c r="T88">
        <f>MATCH(S88,'cat 4'!$A$1:$A$870,0)</f>
        <v>722</v>
      </c>
      <c r="U88">
        <f>MATCH($U$3,'cat 4'!$A$1:$ET$1,0)</f>
        <v>4</v>
      </c>
      <c r="V88">
        <f>INDEX('cat 4'!$A$1:$ET$870,'RKA - working'!T88,'RKA - working'!U88)</f>
        <v>102.2</v>
      </c>
      <c r="W88">
        <f>MATCH($W$3,'cat 4'!$A$1:$ET$1,0)</f>
        <v>150</v>
      </c>
      <c r="X88">
        <f>INDEX('cat 4'!$A$1:$ET$870,'RKA - working'!T88,'RKA - working'!W88)</f>
        <v>130.69999999999999</v>
      </c>
      <c r="Y88" s="96">
        <f>X88/V88</f>
        <v>1.2788649706457924</v>
      </c>
      <c r="Z88" s="96">
        <f>Y88*R88</f>
        <v>1.3914050880626223</v>
      </c>
      <c r="AA88">
        <v>12</v>
      </c>
      <c r="AB88" s="44">
        <f t="shared" si="18"/>
        <v>14.347222222222221</v>
      </c>
      <c r="AC88" s="69">
        <v>0.9</v>
      </c>
      <c r="AD88" s="96">
        <f t="shared" si="19"/>
        <v>7.4999999999999997E-2</v>
      </c>
      <c r="AE88" s="97">
        <f t="shared" si="20"/>
        <v>3624966.7045585914</v>
      </c>
      <c r="AF88" s="97">
        <f t="shared" si="21"/>
        <v>3262470.0341027323</v>
      </c>
      <c r="AG88" s="97">
        <f t="shared" si="22"/>
        <v>362496.67045585904</v>
      </c>
    </row>
    <row r="89" spans="1:33" ht="14.25">
      <c r="A89" s="48">
        <v>85</v>
      </c>
      <c r="C89">
        <v>600132</v>
      </c>
      <c r="D89" t="s">
        <v>3165</v>
      </c>
      <c r="E89" t="s">
        <v>2947</v>
      </c>
      <c r="F89">
        <v>4</v>
      </c>
      <c r="G89" t="s">
        <v>3170</v>
      </c>
      <c r="H89" s="36">
        <v>44651</v>
      </c>
      <c r="I89" s="94">
        <v>2481487.1</v>
      </c>
      <c r="J89" s="36">
        <f t="shared" si="17"/>
        <v>44621</v>
      </c>
      <c r="K89" s="42"/>
      <c r="R89"/>
      <c r="S89" s="25" t="s">
        <v>2622</v>
      </c>
      <c r="T89">
        <f>MATCH(S89,'cat 4'!$A$1:$A$870,0)</f>
        <v>722</v>
      </c>
      <c r="U89">
        <f>MATCH(J89,'cat 4'!$A$1:$ET$1,0)</f>
        <v>123</v>
      </c>
      <c r="V89">
        <f>INDEX('cat 4'!$A$1:$ET$870,'RKA - working'!T89,'RKA - working'!U89)</f>
        <v>122.7</v>
      </c>
      <c r="W89">
        <f>MATCH($W$3,'cat 4'!$A$1:$ET$1,0)</f>
        <v>150</v>
      </c>
      <c r="X89">
        <f>INDEX('cat 4'!$A$1:$ET$870,'RKA - working'!T89,'RKA - working'!W89)</f>
        <v>130.69999999999999</v>
      </c>
      <c r="Y89" s="96">
        <f t="shared" ref="Y89:Y94" si="27">X89/V89</f>
        <v>1.0651996740016298</v>
      </c>
      <c r="Z89" s="96">
        <f t="shared" ref="Z89:Z94" si="28">Y89</f>
        <v>1.0651996740016298</v>
      </c>
      <c r="AA89">
        <v>12</v>
      </c>
      <c r="AB89" s="44">
        <f t="shared" si="18"/>
        <v>2.3472222222222223</v>
      </c>
      <c r="AC89" s="69">
        <v>0.95</v>
      </c>
      <c r="AD89" s="96">
        <f t="shared" si="19"/>
        <v>7.9166666666666663E-2</v>
      </c>
      <c r="AE89" s="97">
        <f t="shared" si="20"/>
        <v>2643279.24995925</v>
      </c>
      <c r="AF89" s="97">
        <f t="shared" si="21"/>
        <v>491178.80044092308</v>
      </c>
      <c r="AG89" s="97">
        <f t="shared" si="22"/>
        <v>2152100.4495183267</v>
      </c>
    </row>
    <row r="90" spans="1:33" ht="14.25">
      <c r="A90" s="48">
        <v>86</v>
      </c>
      <c r="B90">
        <v>700052</v>
      </c>
      <c r="C90">
        <v>700052</v>
      </c>
      <c r="D90" t="s">
        <v>2959</v>
      </c>
      <c r="E90" t="s">
        <v>2947</v>
      </c>
      <c r="F90">
        <v>4</v>
      </c>
      <c r="G90" t="s">
        <v>2962</v>
      </c>
      <c r="H90" s="36">
        <v>41333</v>
      </c>
      <c r="I90" s="94">
        <v>1926025</v>
      </c>
      <c r="J90" s="36">
        <f t="shared" si="17"/>
        <v>41306</v>
      </c>
      <c r="K90" s="42"/>
      <c r="R90"/>
      <c r="S90" s="25" t="s">
        <v>2622</v>
      </c>
      <c r="T90">
        <f>MATCH(S90,'cat 4'!$A$1:$A$870,0)</f>
        <v>722</v>
      </c>
      <c r="U90">
        <f>MATCH(J90,'cat 4'!$A$1:$ET$1,0)</f>
        <v>14</v>
      </c>
      <c r="V90">
        <f>INDEX('cat 4'!$A$1:$ET$870,'RKA - working'!T90,'RKA - working'!U90)</f>
        <v>104.6</v>
      </c>
      <c r="W90">
        <f>MATCH($W$3,'cat 4'!$A$1:$ET$1,0)</f>
        <v>150</v>
      </c>
      <c r="X90">
        <f>INDEX('cat 4'!$A$1:$ET$870,'RKA - working'!T90,'RKA - working'!W90)</f>
        <v>130.69999999999999</v>
      </c>
      <c r="Y90" s="96">
        <f t="shared" si="27"/>
        <v>1.2495219885277247</v>
      </c>
      <c r="Z90" s="96">
        <f t="shared" si="28"/>
        <v>1.2495219885277247</v>
      </c>
      <c r="AA90">
        <v>12</v>
      </c>
      <c r="AB90" s="44">
        <f t="shared" si="18"/>
        <v>11.430555555555555</v>
      </c>
      <c r="AC90" s="69">
        <f>INDEX('EL &amp; SV-working'!$H$4:$L$32,MATCH(S90,'EL &amp; SV-working'!$H$4:$H$32,0),MATCH(IF(I90&gt;1000000,"A",IF(I90&gt;100000,"B",IF(I90&gt;50000,"C","D"))),'EL &amp; SV-working'!$H$4:$L$4,0))</f>
        <v>0.9</v>
      </c>
      <c r="AD90" s="96">
        <f t="shared" si="19"/>
        <v>7.4999999999999997E-2</v>
      </c>
      <c r="AE90" s="97">
        <f t="shared" si="20"/>
        <v>2406610.5879541109</v>
      </c>
      <c r="AF90" s="97">
        <f t="shared" si="21"/>
        <v>2063167.2019648263</v>
      </c>
      <c r="AG90" s="97">
        <f t="shared" si="22"/>
        <v>343443.38598928461</v>
      </c>
    </row>
    <row r="91" spans="1:33" ht="14.25">
      <c r="A91" s="48">
        <v>87</v>
      </c>
      <c r="B91">
        <v>600085</v>
      </c>
      <c r="C91">
        <v>600085</v>
      </c>
      <c r="D91" t="s">
        <v>2954</v>
      </c>
      <c r="E91" t="s">
        <v>2947</v>
      </c>
      <c r="F91">
        <v>4</v>
      </c>
      <c r="G91" t="s">
        <v>2955</v>
      </c>
      <c r="H91" s="36">
        <v>41730</v>
      </c>
      <c r="I91" s="94">
        <v>1759857.79</v>
      </c>
      <c r="J91" s="36">
        <f t="shared" si="17"/>
        <v>41730</v>
      </c>
      <c r="K91" s="42"/>
      <c r="R91"/>
      <c r="S91" s="25" t="s">
        <v>2622</v>
      </c>
      <c r="T91">
        <f>MATCH(S91,'cat 4'!$A$1:$A$870,0)</f>
        <v>722</v>
      </c>
      <c r="U91">
        <f>MATCH(J91,'cat 4'!$A$1:$ET$1,0)</f>
        <v>28</v>
      </c>
      <c r="V91">
        <f>INDEX('cat 4'!$A$1:$ET$870,'RKA - working'!T91,'RKA - working'!U91)</f>
        <v>107.9</v>
      </c>
      <c r="W91">
        <f>MATCH($W$3,'cat 4'!$A$1:$ET$1,0)</f>
        <v>150</v>
      </c>
      <c r="X91">
        <f>INDEX('cat 4'!$A$1:$ET$870,'RKA - working'!T91,'RKA - working'!W91)</f>
        <v>130.69999999999999</v>
      </c>
      <c r="Y91" s="96">
        <f t="shared" si="27"/>
        <v>1.2113067655236329</v>
      </c>
      <c r="Z91" s="96">
        <f t="shared" si="28"/>
        <v>1.2113067655236329</v>
      </c>
      <c r="AA91">
        <v>12</v>
      </c>
      <c r="AB91" s="44">
        <f t="shared" si="18"/>
        <v>10.344444444444445</v>
      </c>
      <c r="AC91" s="69">
        <v>0.95</v>
      </c>
      <c r="AD91" s="96">
        <f t="shared" si="19"/>
        <v>7.9166666666666663E-2</v>
      </c>
      <c r="AE91" s="97">
        <f t="shared" si="20"/>
        <v>2131727.6473864689</v>
      </c>
      <c r="AF91" s="97">
        <f t="shared" si="21"/>
        <v>1745746.7756768169</v>
      </c>
      <c r="AG91" s="97">
        <f t="shared" si="22"/>
        <v>385980.87170965201</v>
      </c>
    </row>
    <row r="92" spans="1:33" ht="14.25">
      <c r="A92" s="48">
        <v>88</v>
      </c>
      <c r="B92">
        <v>600068</v>
      </c>
      <c r="C92">
        <v>600107</v>
      </c>
      <c r="D92" t="s">
        <v>2954</v>
      </c>
      <c r="E92" t="s">
        <v>2947</v>
      </c>
      <c r="F92">
        <v>4</v>
      </c>
      <c r="G92" t="s">
        <v>2955</v>
      </c>
      <c r="H92" s="36">
        <v>41730</v>
      </c>
      <c r="I92" s="94">
        <v>1647889.35</v>
      </c>
      <c r="J92" s="36">
        <f t="shared" si="17"/>
        <v>41730</v>
      </c>
      <c r="K92" s="42"/>
      <c r="L92" s="39"/>
      <c r="M92" s="39"/>
      <c r="N92" s="39"/>
      <c r="O92" s="39"/>
      <c r="P92" s="39"/>
      <c r="Q92" s="39"/>
      <c r="R92" s="39"/>
      <c r="S92" s="25" t="s">
        <v>2622</v>
      </c>
      <c r="T92">
        <f>MATCH(S92,'cat 4'!$A$1:$A$870,0)</f>
        <v>722</v>
      </c>
      <c r="U92">
        <f>MATCH(J92,'cat 4'!$A$1:$ET$1,0)</f>
        <v>28</v>
      </c>
      <c r="V92">
        <f>INDEX('cat 4'!$A$1:$ET$870,'RKA - working'!T92,'RKA - working'!U92)</f>
        <v>107.9</v>
      </c>
      <c r="W92">
        <f>MATCH($W$3,'cat 4'!$A$1:$ET$1,0)</f>
        <v>150</v>
      </c>
      <c r="X92">
        <f>INDEX('cat 4'!$A$1:$ET$870,'RKA - working'!T92,'RKA - working'!W92)</f>
        <v>130.69999999999999</v>
      </c>
      <c r="Y92" s="96">
        <f t="shared" si="27"/>
        <v>1.2113067655236329</v>
      </c>
      <c r="Z92" s="96">
        <f t="shared" si="28"/>
        <v>1.2113067655236329</v>
      </c>
      <c r="AA92">
        <v>12</v>
      </c>
      <c r="AB92" s="44">
        <f t="shared" si="18"/>
        <v>10.344444444444445</v>
      </c>
      <c r="AC92" s="69">
        <v>0.95</v>
      </c>
      <c r="AD92" s="96">
        <f t="shared" si="19"/>
        <v>7.9166666666666663E-2</v>
      </c>
      <c r="AE92" s="97">
        <f t="shared" si="20"/>
        <v>1996099.518489342</v>
      </c>
      <c r="AF92" s="97">
        <f t="shared" si="21"/>
        <v>1634676.1288221283</v>
      </c>
      <c r="AG92" s="97">
        <f t="shared" si="22"/>
        <v>361423.38966721366</v>
      </c>
    </row>
    <row r="93" spans="1:33" ht="14.25">
      <c r="A93" s="48">
        <v>89</v>
      </c>
      <c r="B93">
        <v>1700019</v>
      </c>
      <c r="C93">
        <v>1700037</v>
      </c>
      <c r="D93" t="s">
        <v>0</v>
      </c>
      <c r="E93" t="s">
        <v>2947</v>
      </c>
      <c r="F93">
        <v>6</v>
      </c>
      <c r="G93" t="s">
        <v>3155</v>
      </c>
      <c r="H93" s="36">
        <v>41730</v>
      </c>
      <c r="I93" s="94">
        <v>1632720.88</v>
      </c>
      <c r="J93" s="36">
        <f t="shared" si="17"/>
        <v>41730</v>
      </c>
      <c r="K93" s="42"/>
      <c r="R93"/>
      <c r="S93" s="25" t="s">
        <v>2774</v>
      </c>
      <c r="T93">
        <f>MATCH(S93,'cat 4'!$A$1:$A$870,0)</f>
        <v>801</v>
      </c>
      <c r="U93">
        <f>MATCH(J93,'cat 4'!$A$1:$ET$1,0)</f>
        <v>28</v>
      </c>
      <c r="V93">
        <f>INDEX('cat 4'!$A$1:$ET$870,'RKA - working'!T93,'RKA - working'!U93)</f>
        <v>114.2</v>
      </c>
      <c r="W93">
        <f>MATCH($W$3,'cat 4'!$A$1:$ET$1,0)</f>
        <v>150</v>
      </c>
      <c r="X93">
        <f>INDEX('cat 4'!$A$1:$ET$870,'RKA - working'!T93,'RKA - working'!W93)</f>
        <v>113.8</v>
      </c>
      <c r="Y93" s="96">
        <f t="shared" si="27"/>
        <v>0.99649737302977226</v>
      </c>
      <c r="Z93" s="96">
        <f t="shared" si="28"/>
        <v>0.99649737302977226</v>
      </c>
      <c r="AA93">
        <v>10</v>
      </c>
      <c r="AB93" s="44">
        <f t="shared" si="18"/>
        <v>10.344444444444445</v>
      </c>
      <c r="AC93" s="69">
        <v>0.9</v>
      </c>
      <c r="AD93" s="96">
        <f t="shared" si="19"/>
        <v>0.09</v>
      </c>
      <c r="AE93" s="97">
        <f t="shared" si="20"/>
        <v>1627002.0678108579</v>
      </c>
      <c r="AF93" s="97">
        <f t="shared" si="21"/>
        <v>1464301.8610297721</v>
      </c>
      <c r="AG93" s="97">
        <f t="shared" si="22"/>
        <v>162700.20678108581</v>
      </c>
    </row>
    <row r="94" spans="1:33" ht="14.25">
      <c r="A94" s="48">
        <v>90</v>
      </c>
      <c r="B94">
        <v>600104</v>
      </c>
      <c r="C94">
        <v>600104</v>
      </c>
      <c r="D94" t="s">
        <v>2959</v>
      </c>
      <c r="E94" t="s">
        <v>2947</v>
      </c>
      <c r="F94">
        <v>4</v>
      </c>
      <c r="G94" t="s">
        <v>2987</v>
      </c>
      <c r="H94" s="36">
        <v>41730</v>
      </c>
      <c r="I94" s="94">
        <v>1252782.96</v>
      </c>
      <c r="J94" s="36">
        <f t="shared" si="17"/>
        <v>41730</v>
      </c>
      <c r="K94" s="42"/>
      <c r="R94"/>
      <c r="S94" s="25" t="s">
        <v>2622</v>
      </c>
      <c r="T94">
        <f>MATCH(S94,'cat 4'!$A$1:$A$870,0)</f>
        <v>722</v>
      </c>
      <c r="U94">
        <f>MATCH(J94,'cat 4'!$A$1:$ET$1,0)</f>
        <v>28</v>
      </c>
      <c r="V94">
        <f>INDEX('cat 4'!$A$1:$ET$870,'RKA - working'!T94,'RKA - working'!U94)</f>
        <v>107.9</v>
      </c>
      <c r="W94">
        <f>MATCH($W$3,'cat 4'!$A$1:$ET$1,0)</f>
        <v>150</v>
      </c>
      <c r="X94">
        <f>INDEX('cat 4'!$A$1:$ET$870,'RKA - working'!T94,'RKA - working'!W94)</f>
        <v>130.69999999999999</v>
      </c>
      <c r="Y94" s="96">
        <f t="shared" si="27"/>
        <v>1.2113067655236329</v>
      </c>
      <c r="Z94" s="96">
        <f t="shared" si="28"/>
        <v>1.2113067655236329</v>
      </c>
      <c r="AA94">
        <v>12</v>
      </c>
      <c r="AB94" s="44">
        <f t="shared" si="18"/>
        <v>10.344444444444445</v>
      </c>
      <c r="AC94" s="69">
        <f>INDEX('EL &amp; SV-working'!$H$4:$L$32,MATCH(S94,'EL &amp; SV-working'!$H$4:$H$32,0),MATCH(IF(I94&gt;1000000,"A",IF(I94&gt;100000,"B",IF(I94&gt;50000,"C","D"))),'EL &amp; SV-working'!$H$4:$L$4,0))</f>
        <v>0.9</v>
      </c>
      <c r="AD94" s="96">
        <f t="shared" si="19"/>
        <v>7.4999999999999997E-2</v>
      </c>
      <c r="AE94" s="97">
        <f t="shared" si="20"/>
        <v>1517504.4751807228</v>
      </c>
      <c r="AF94" s="97">
        <f t="shared" si="21"/>
        <v>1177330.5553277107</v>
      </c>
      <c r="AG94" s="97">
        <f t="shared" si="22"/>
        <v>340173.91985301208</v>
      </c>
    </row>
    <row r="95" spans="1:33" ht="14.25">
      <c r="A95" s="48">
        <v>91</v>
      </c>
      <c r="B95">
        <v>15003131</v>
      </c>
      <c r="C95">
        <v>15003131</v>
      </c>
      <c r="D95" t="s">
        <v>3118</v>
      </c>
      <c r="E95" t="s">
        <v>2947</v>
      </c>
      <c r="F95">
        <v>5</v>
      </c>
      <c r="G95" t="s">
        <v>3132</v>
      </c>
      <c r="H95" s="36">
        <v>39120</v>
      </c>
      <c r="I95" s="94">
        <v>1022310</v>
      </c>
      <c r="J95" s="36">
        <f t="shared" si="17"/>
        <v>39114</v>
      </c>
      <c r="K95" s="42"/>
      <c r="L95" s="43" t="s">
        <v>1509</v>
      </c>
      <c r="M95">
        <f>MATCH('RKA - working'!L95,'cat 3'!A91:$A$798,0)</f>
        <v>651</v>
      </c>
      <c r="N95">
        <f>MATCH(J95,'cat 3'!$A$1:$CL$1,0)</f>
        <v>29</v>
      </c>
      <c r="O95">
        <f>INDEX('cat 3'!$A$1:$CL$798,'RKA - working'!M95,'RKA - working'!N95)</f>
        <v>126.5</v>
      </c>
      <c r="P95">
        <f>MATCH($P$3,'cat 3'!$A$1:$CL$1,0)</f>
        <v>90</v>
      </c>
      <c r="Q95">
        <f>INDEX('cat 3'!$A$1:$CL$798,'RKA - working'!M95,'RKA - working'!P95)</f>
        <v>181.7</v>
      </c>
      <c r="R95" s="44">
        <f>Q95/O95</f>
        <v>1.4363636363636363</v>
      </c>
      <c r="S95" s="25" t="s">
        <v>2671</v>
      </c>
      <c r="T95">
        <f>MATCH(S95,'cat 4'!$A$1:$A$870,0)</f>
        <v>747</v>
      </c>
      <c r="U95">
        <f>MATCH($U$3,'cat 4'!$A$1:$ET$1,0)</f>
        <v>4</v>
      </c>
      <c r="V95">
        <f>INDEX('cat 4'!$A$1:$ET$870,'RKA - working'!T95,'RKA - working'!U95)</f>
        <v>103.1</v>
      </c>
      <c r="W95">
        <f>MATCH($W$3,'cat 4'!$A$1:$ET$1,0)</f>
        <v>150</v>
      </c>
      <c r="X95">
        <f>INDEX('cat 4'!$A$1:$ET$870,'RKA - working'!T95,'RKA - working'!W95)</f>
        <v>130.19999999999999</v>
      </c>
      <c r="Y95" s="96">
        <f>X95/V95</f>
        <v>1.2628516003879728</v>
      </c>
      <c r="Z95" s="96">
        <f>Y95*R95</f>
        <v>1.8139141169209063</v>
      </c>
      <c r="AA95">
        <f>INDEX('EL &amp; SV-working'!$D$4:$H$32,MATCH(S95,'EL &amp; SV-working'!$H$4:$H$32,0),MATCH(IF(I95&gt;1000000,"A",IF(I95&gt;100000,"B",IF(I95&gt;50000,"C","D"))),'EL &amp; SV-working'!$D$4:$H$4,0))</f>
        <v>10</v>
      </c>
      <c r="AB95" s="44">
        <f t="shared" si="18"/>
        <v>17.494444444444444</v>
      </c>
      <c r="AC95" s="69">
        <f>INDEX('EL &amp; SV-working'!$H$4:$L$32,MATCH(S95,'EL &amp; SV-working'!$H$4:$H$32,0),MATCH(IF(I95&gt;1000000,"A",IF(I95&gt;100000,"B",IF(I95&gt;50000,"C","D"))),'EL &amp; SV-working'!$H$4:$L$4,0))</f>
        <v>0.95</v>
      </c>
      <c r="AD95" s="96">
        <f t="shared" si="19"/>
        <v>9.5000000000000001E-2</v>
      </c>
      <c r="AE95" s="97">
        <f t="shared" si="20"/>
        <v>1854382.5408694118</v>
      </c>
      <c r="AF95" s="97">
        <f t="shared" si="21"/>
        <v>1761663.413825941</v>
      </c>
      <c r="AG95" s="97">
        <f t="shared" si="22"/>
        <v>92719.12704347074</v>
      </c>
    </row>
    <row r="96" spans="1:33" ht="14.25">
      <c r="A96" s="48">
        <v>92</v>
      </c>
      <c r="B96">
        <v>1500312</v>
      </c>
      <c r="C96">
        <v>1500312</v>
      </c>
      <c r="D96" t="s">
        <v>3118</v>
      </c>
      <c r="E96" t="s">
        <v>2947</v>
      </c>
      <c r="F96">
        <v>5</v>
      </c>
      <c r="G96" t="s">
        <v>3132</v>
      </c>
      <c r="H96" s="36">
        <v>42825</v>
      </c>
      <c r="I96" s="94">
        <v>932409.83</v>
      </c>
      <c r="J96" s="36">
        <f t="shared" si="17"/>
        <v>42795</v>
      </c>
      <c r="K96" s="42"/>
      <c r="R96"/>
      <c r="S96" s="25" t="s">
        <v>2671</v>
      </c>
      <c r="T96">
        <f>MATCH(S96,'cat 4'!$A$1:$A$870,0)</f>
        <v>747</v>
      </c>
      <c r="U96">
        <f>MATCH(J96,'cat 4'!$A$1:$ET$1,0)</f>
        <v>63</v>
      </c>
      <c r="V96">
        <f>INDEX('cat 4'!$A$1:$ET$870,'RKA - working'!T96,'RKA - working'!U96)</f>
        <v>130.19999999999999</v>
      </c>
      <c r="W96">
        <f>MATCH($W$3,'cat 4'!$A$1:$ET$1,0)</f>
        <v>150</v>
      </c>
      <c r="X96">
        <f>INDEX('cat 4'!$A$1:$ET$870,'RKA - working'!T96,'RKA - working'!W96)</f>
        <v>130.19999999999999</v>
      </c>
      <c r="Y96" s="96">
        <f t="shared" ref="Y96:Y97" si="29">X96/V96</f>
        <v>1</v>
      </c>
      <c r="Z96" s="96">
        <f t="shared" ref="Z96:Z97" si="30">Y96</f>
        <v>1</v>
      </c>
      <c r="AA96">
        <f>INDEX('EL &amp; SV-working'!$D$4:$H$32,MATCH(S96,'EL &amp; SV-working'!$H$4:$H$32,0),MATCH(IF(I96&gt;1000000,"A",IF(I96&gt;100000,"B",IF(I96&gt;50000,"C","D"))),'EL &amp; SV-working'!$D$4:$H$4,0))</f>
        <v>10</v>
      </c>
      <c r="AB96" s="44">
        <f t="shared" si="18"/>
        <v>7.3472222222222223</v>
      </c>
      <c r="AC96" s="69">
        <f>INDEX('EL &amp; SV-working'!$H$4:$L$32,MATCH(S96,'EL &amp; SV-working'!$H$4:$H$32,0),MATCH(IF(I96&gt;1000000,"A",IF(I96&gt;100000,"B",IF(I96&gt;50000,"C","D"))),'EL &amp; SV-working'!$H$4:$L$4,0))</f>
        <v>0.95</v>
      </c>
      <c r="AD96" s="96">
        <f t="shared" si="19"/>
        <v>9.5000000000000001E-2</v>
      </c>
      <c r="AE96" s="97">
        <f t="shared" si="20"/>
        <v>932409.83</v>
      </c>
      <c r="AF96" s="97">
        <f t="shared" si="21"/>
        <v>650809.11120347225</v>
      </c>
      <c r="AG96" s="97">
        <f t="shared" si="22"/>
        <v>281600.71879652771</v>
      </c>
    </row>
    <row r="97" spans="1:37" ht="14.25">
      <c r="A97" s="48">
        <v>93</v>
      </c>
      <c r="B97">
        <v>600041</v>
      </c>
      <c r="C97">
        <v>600111</v>
      </c>
      <c r="D97" t="s">
        <v>2946</v>
      </c>
      <c r="E97" t="s">
        <v>2947</v>
      </c>
      <c r="F97">
        <v>4</v>
      </c>
      <c r="G97" t="s">
        <v>2976</v>
      </c>
      <c r="H97" s="36">
        <v>41730</v>
      </c>
      <c r="I97" s="94">
        <v>903353.04</v>
      </c>
      <c r="J97" s="36">
        <f t="shared" si="17"/>
        <v>41730</v>
      </c>
      <c r="K97" s="42"/>
      <c r="R97"/>
      <c r="S97" s="25" t="s">
        <v>2622</v>
      </c>
      <c r="T97">
        <f>MATCH(S97,'cat 4'!$A$1:$A$870,0)</f>
        <v>722</v>
      </c>
      <c r="U97">
        <f>MATCH(J97,'cat 4'!$A$1:$ET$1,0)</f>
        <v>28</v>
      </c>
      <c r="V97">
        <f>INDEX('cat 4'!$A$1:$ET$870,'RKA - working'!T97,'RKA - working'!U97)</f>
        <v>107.9</v>
      </c>
      <c r="W97">
        <f>MATCH($W$3,'cat 4'!$A$1:$ET$1,0)</f>
        <v>150</v>
      </c>
      <c r="X97">
        <f>INDEX('cat 4'!$A$1:$ET$870,'RKA - working'!T97,'RKA - working'!W97)</f>
        <v>130.69999999999999</v>
      </c>
      <c r="Y97" s="96">
        <f t="shared" si="29"/>
        <v>1.2113067655236329</v>
      </c>
      <c r="Z97" s="96">
        <f t="shared" si="30"/>
        <v>1.2113067655236329</v>
      </c>
      <c r="AA97">
        <v>12</v>
      </c>
      <c r="AB97" s="44">
        <f t="shared" si="18"/>
        <v>10.344444444444445</v>
      </c>
      <c r="AC97" s="69">
        <v>1</v>
      </c>
      <c r="AD97" s="96">
        <f t="shared" si="19"/>
        <v>8.3333333333333329E-2</v>
      </c>
      <c r="AE97" s="97">
        <f t="shared" si="20"/>
        <v>1094237.6490083411</v>
      </c>
      <c r="AF97" s="97">
        <f t="shared" si="21"/>
        <v>943273.38076552376</v>
      </c>
      <c r="AG97" s="97">
        <f t="shared" si="22"/>
        <v>150964.26824281737</v>
      </c>
    </row>
    <row r="98" spans="1:37" ht="14.25">
      <c r="A98" s="48">
        <v>94</v>
      </c>
      <c r="B98">
        <v>1200082</v>
      </c>
      <c r="C98">
        <v>1200082</v>
      </c>
      <c r="D98" t="s">
        <v>3033</v>
      </c>
      <c r="E98" t="s">
        <v>2947</v>
      </c>
      <c r="F98">
        <v>5</v>
      </c>
      <c r="G98" t="s">
        <v>3071</v>
      </c>
      <c r="H98" s="36">
        <v>39752</v>
      </c>
      <c r="I98" s="94">
        <v>890545</v>
      </c>
      <c r="J98" s="36">
        <f t="shared" si="17"/>
        <v>39722</v>
      </c>
      <c r="K98" s="42"/>
      <c r="L98" s="43" t="s">
        <v>1539</v>
      </c>
      <c r="M98">
        <f>MATCH('RKA - working'!L98,'cat 3'!A94:$A$798,0)</f>
        <v>663</v>
      </c>
      <c r="N98">
        <f>MATCH(J98,'cat 3'!$A$1:$CL$1,0)</f>
        <v>49</v>
      </c>
      <c r="O98">
        <f>INDEX('cat 3'!$A$1:$CL$798,'RKA - working'!M98,'RKA - working'!N98)</f>
        <v>150</v>
      </c>
      <c r="P98">
        <f>MATCH($P$3,'cat 3'!$A$1:$CL$1,0)</f>
        <v>90</v>
      </c>
      <c r="Q98">
        <f>INDEX('cat 3'!$A$1:$CL$798,'RKA - working'!M98,'RKA - working'!P98)</f>
        <v>147.69999999999999</v>
      </c>
      <c r="R98" s="44">
        <f>Q98/O98</f>
        <v>0.98466666666666658</v>
      </c>
      <c r="S98" s="25" t="s">
        <v>2471</v>
      </c>
      <c r="T98">
        <f>MATCH(S98,'cat 4'!$A$1:$A$870,0)</f>
        <v>644</v>
      </c>
      <c r="U98">
        <f>MATCH($U$3,'cat 4'!$A$1:$ET$1,0)</f>
        <v>4</v>
      </c>
      <c r="V98">
        <f>INDEX('cat 4'!$A$1:$ET$870,'RKA - working'!T98,'RKA - working'!U98)</f>
        <v>95.5</v>
      </c>
      <c r="W98">
        <f>MATCH($W$3,'cat 4'!$A$1:$ET$1,0)</f>
        <v>150</v>
      </c>
      <c r="X98">
        <f>INDEX('cat 4'!$A$1:$ET$870,'RKA - working'!T98,'RKA - working'!W98)</f>
        <v>135.30000000000001</v>
      </c>
      <c r="Y98" s="96">
        <f>X98/V98</f>
        <v>1.4167539267015707</v>
      </c>
      <c r="Z98" s="96">
        <f>Y98*R98</f>
        <v>1.3950303664921466</v>
      </c>
      <c r="AA98">
        <f>INDEX('EL &amp; SV-working'!$D$4:$H$32,MATCH(S98,'EL &amp; SV-working'!$H$4:$H$32,0),MATCH(IF(I98&gt;1000000,"A",IF(I98&gt;100000,"B",IF(I98&gt;50000,"C","D"))),'EL &amp; SV-working'!$D$4:$H$4,0))</f>
        <v>4</v>
      </c>
      <c r="AB98" s="44">
        <f t="shared" si="18"/>
        <v>15.763888888888889</v>
      </c>
      <c r="AC98" s="69">
        <v>0.98</v>
      </c>
      <c r="AD98" s="96">
        <f t="shared" si="19"/>
        <v>0.245</v>
      </c>
      <c r="AE98" s="97">
        <f t="shared" si="20"/>
        <v>1242337.3177277488</v>
      </c>
      <c r="AF98" s="97">
        <f t="shared" si="21"/>
        <v>1217490.5713731938</v>
      </c>
      <c r="AG98" s="97">
        <f t="shared" si="22"/>
        <v>24846.746354555013</v>
      </c>
    </row>
    <row r="99" spans="1:37" ht="14.25">
      <c r="A99" s="48">
        <v>95</v>
      </c>
      <c r="B99">
        <v>600053</v>
      </c>
      <c r="C99">
        <v>600119</v>
      </c>
      <c r="D99" t="s">
        <v>2950</v>
      </c>
      <c r="E99" t="s">
        <v>2947</v>
      </c>
      <c r="F99">
        <v>4</v>
      </c>
      <c r="G99" t="s">
        <v>2986</v>
      </c>
      <c r="H99" s="36">
        <v>41730</v>
      </c>
      <c r="I99" s="94">
        <v>725416.65</v>
      </c>
      <c r="J99" s="36">
        <f t="shared" si="17"/>
        <v>41730</v>
      </c>
      <c r="K99" s="42"/>
      <c r="R99"/>
      <c r="S99" s="25" t="s">
        <v>2622</v>
      </c>
      <c r="T99">
        <f>MATCH(S99,'cat 4'!$A$1:$A$870,0)</f>
        <v>722</v>
      </c>
      <c r="U99">
        <f>MATCH(J99,'cat 4'!$A$1:$ET$1,0)</f>
        <v>28</v>
      </c>
      <c r="V99">
        <f>INDEX('cat 4'!$A$1:$ET$870,'RKA - working'!T99,'RKA - working'!U99)</f>
        <v>107.9</v>
      </c>
      <c r="W99">
        <f>MATCH($W$3,'cat 4'!$A$1:$ET$1,0)</f>
        <v>150</v>
      </c>
      <c r="X99">
        <f>INDEX('cat 4'!$A$1:$ET$870,'RKA - working'!T99,'RKA - working'!W99)</f>
        <v>130.69999999999999</v>
      </c>
      <c r="Y99" s="96">
        <f t="shared" ref="Y99:Y101" si="31">X99/V99</f>
        <v>1.2113067655236329</v>
      </c>
      <c r="Z99" s="96">
        <f t="shared" ref="Z99:Z101" si="32">Y99</f>
        <v>1.2113067655236329</v>
      </c>
      <c r="AA99">
        <v>8</v>
      </c>
      <c r="AB99" s="44">
        <f t="shared" si="18"/>
        <v>10.344444444444445</v>
      </c>
      <c r="AC99" s="69">
        <v>0.95</v>
      </c>
      <c r="AD99" s="96">
        <f t="shared" si="19"/>
        <v>0.11874999999999999</v>
      </c>
      <c r="AE99" s="97">
        <f t="shared" si="20"/>
        <v>878702.0959684893</v>
      </c>
      <c r="AF99" s="97">
        <f t="shared" si="21"/>
        <v>834766.99117006478</v>
      </c>
      <c r="AG99" s="97">
        <f t="shared" si="22"/>
        <v>43935.104798424523</v>
      </c>
      <c r="AK99">
        <f>3256/600</f>
        <v>5.4266666666666667</v>
      </c>
    </row>
    <row r="100" spans="1:37" ht="14.25">
      <c r="A100" s="48">
        <v>96</v>
      </c>
      <c r="B100">
        <v>600044</v>
      </c>
      <c r="C100">
        <v>600114</v>
      </c>
      <c r="D100" t="s">
        <v>2946</v>
      </c>
      <c r="E100" t="s">
        <v>2947</v>
      </c>
      <c r="F100">
        <v>4</v>
      </c>
      <c r="G100" t="s">
        <v>2979</v>
      </c>
      <c r="H100" s="36">
        <v>41730</v>
      </c>
      <c r="I100" s="94">
        <v>685440</v>
      </c>
      <c r="J100" s="36">
        <f t="shared" si="17"/>
        <v>41730</v>
      </c>
      <c r="K100" s="42"/>
      <c r="R100"/>
      <c r="S100" s="25" t="s">
        <v>2622</v>
      </c>
      <c r="T100">
        <f>MATCH(S100,'cat 4'!$A$1:$A$870,0)</f>
        <v>722</v>
      </c>
      <c r="U100">
        <f>MATCH(J100,'cat 4'!$A$1:$ET$1,0)</f>
        <v>28</v>
      </c>
      <c r="V100">
        <f>INDEX('cat 4'!$A$1:$ET$870,'RKA - working'!T100,'RKA - working'!U100)</f>
        <v>107.9</v>
      </c>
      <c r="W100">
        <f>MATCH($W$3,'cat 4'!$A$1:$ET$1,0)</f>
        <v>150</v>
      </c>
      <c r="X100">
        <f>INDEX('cat 4'!$A$1:$ET$870,'RKA - working'!T100,'RKA - working'!W100)</f>
        <v>130.69999999999999</v>
      </c>
      <c r="Y100" s="96">
        <f t="shared" si="31"/>
        <v>1.2113067655236329</v>
      </c>
      <c r="Z100" s="96">
        <f t="shared" si="32"/>
        <v>1.2113067655236329</v>
      </c>
      <c r="AA100">
        <v>12</v>
      </c>
      <c r="AB100" s="44">
        <f t="shared" si="18"/>
        <v>10.344444444444445</v>
      </c>
      <c r="AC100" s="69">
        <v>1</v>
      </c>
      <c r="AD100" s="96">
        <f t="shared" si="19"/>
        <v>8.3333333333333329E-2</v>
      </c>
      <c r="AE100" s="97">
        <f t="shared" si="20"/>
        <v>830278.10936051898</v>
      </c>
      <c r="AF100" s="97">
        <f t="shared" si="21"/>
        <v>715730.48130985477</v>
      </c>
      <c r="AG100" s="97">
        <f t="shared" si="22"/>
        <v>114547.62805066421</v>
      </c>
    </row>
    <row r="101" spans="1:37" ht="14.25">
      <c r="A101" s="48">
        <v>97</v>
      </c>
      <c r="B101">
        <v>600042</v>
      </c>
      <c r="C101">
        <v>600112</v>
      </c>
      <c r="D101" t="s">
        <v>2946</v>
      </c>
      <c r="E101" t="s">
        <v>2947</v>
      </c>
      <c r="F101">
        <v>4</v>
      </c>
      <c r="G101" t="s">
        <v>2977</v>
      </c>
      <c r="H101" s="36">
        <v>41730</v>
      </c>
      <c r="I101" s="94">
        <v>600000</v>
      </c>
      <c r="J101" s="36">
        <f t="shared" si="17"/>
        <v>41730</v>
      </c>
      <c r="K101" s="42"/>
      <c r="R101"/>
      <c r="S101" s="25" t="s">
        <v>2622</v>
      </c>
      <c r="T101">
        <f>MATCH(S101,'cat 4'!$A$1:$A$870,0)</f>
        <v>722</v>
      </c>
      <c r="U101">
        <f>MATCH(J101,'cat 4'!$A$1:$ET$1,0)</f>
        <v>28</v>
      </c>
      <c r="V101">
        <f>INDEX('cat 4'!$A$1:$ET$870,'RKA - working'!T101,'RKA - working'!U101)</f>
        <v>107.9</v>
      </c>
      <c r="W101">
        <f>MATCH($W$3,'cat 4'!$A$1:$ET$1,0)</f>
        <v>150</v>
      </c>
      <c r="X101">
        <f>INDEX('cat 4'!$A$1:$ET$870,'RKA - working'!T101,'RKA - working'!W101)</f>
        <v>130.69999999999999</v>
      </c>
      <c r="Y101" s="96">
        <f t="shared" si="31"/>
        <v>1.2113067655236329</v>
      </c>
      <c r="Z101" s="96">
        <f t="shared" si="32"/>
        <v>1.2113067655236329</v>
      </c>
      <c r="AA101">
        <v>12</v>
      </c>
      <c r="AB101" s="44">
        <f t="shared" si="18"/>
        <v>10.344444444444445</v>
      </c>
      <c r="AC101" s="69">
        <v>1</v>
      </c>
      <c r="AD101" s="96">
        <f t="shared" si="19"/>
        <v>8.3333333333333329E-2</v>
      </c>
      <c r="AE101" s="97">
        <f t="shared" si="20"/>
        <v>726784.0593141797</v>
      </c>
      <c r="AF101" s="97">
        <f t="shared" si="21"/>
        <v>626514.7770569456</v>
      </c>
      <c r="AG101" s="97">
        <f t="shared" si="22"/>
        <v>100269.2822572341</v>
      </c>
    </row>
    <row r="102" spans="1:37" ht="14.25">
      <c r="A102" s="48">
        <v>98</v>
      </c>
      <c r="B102">
        <v>1200075</v>
      </c>
      <c r="C102">
        <v>1200075</v>
      </c>
      <c r="D102" t="s">
        <v>3033</v>
      </c>
      <c r="E102" t="s">
        <v>2947</v>
      </c>
      <c r="F102">
        <v>5</v>
      </c>
      <c r="G102" t="s">
        <v>3070</v>
      </c>
      <c r="H102" s="36">
        <v>39752</v>
      </c>
      <c r="I102" s="94">
        <v>587914.07999999996</v>
      </c>
      <c r="J102" s="36">
        <f t="shared" si="17"/>
        <v>39722</v>
      </c>
      <c r="K102" s="42"/>
      <c r="L102" s="43" t="s">
        <v>1539</v>
      </c>
      <c r="M102">
        <f>MATCH('RKA - working'!L102,'cat 3'!A98:$A$798,0)</f>
        <v>659</v>
      </c>
      <c r="N102">
        <f>MATCH(J102,'cat 3'!$A$1:$CL$1,0)</f>
        <v>49</v>
      </c>
      <c r="O102">
        <f>INDEX('cat 3'!$A$1:$CL$798,'RKA - working'!M102,'RKA - working'!N102)</f>
        <v>155.6</v>
      </c>
      <c r="P102">
        <f>MATCH($P$3,'cat 3'!$A$1:$CL$1,0)</f>
        <v>90</v>
      </c>
      <c r="Q102">
        <f>INDEX('cat 3'!$A$1:$CL$798,'RKA - working'!M102,'RKA - working'!P102)</f>
        <v>199.4</v>
      </c>
      <c r="R102" s="44">
        <f>Q102/O102</f>
        <v>1.2814910025706943</v>
      </c>
      <c r="S102" s="25" t="s">
        <v>2471</v>
      </c>
      <c r="T102">
        <f>MATCH(S102,'cat 4'!$A$1:$A$870,0)</f>
        <v>644</v>
      </c>
      <c r="U102">
        <f>MATCH($U$3,'cat 4'!$A$1:$ET$1,0)</f>
        <v>4</v>
      </c>
      <c r="V102">
        <f>INDEX('cat 4'!$A$1:$ET$870,'RKA - working'!T102,'RKA - working'!U102)</f>
        <v>95.5</v>
      </c>
      <c r="W102">
        <f>MATCH($W$3,'cat 4'!$A$1:$ET$1,0)</f>
        <v>150</v>
      </c>
      <c r="X102">
        <f>INDEX('cat 4'!$A$1:$ET$870,'RKA - working'!T102,'RKA - working'!W102)</f>
        <v>135.30000000000001</v>
      </c>
      <c r="Y102" s="96">
        <f>X102/V102</f>
        <v>1.4167539267015707</v>
      </c>
      <c r="Z102" s="96">
        <f>Y102*R102</f>
        <v>1.8155574099247638</v>
      </c>
      <c r="AA102">
        <f>INDEX('EL &amp; SV-working'!$D$4:$H$32,MATCH(S102,'EL &amp; SV-working'!$H$4:$H$32,0),MATCH(IF(I102&gt;1000000,"A",IF(I102&gt;100000,"B",IF(I102&gt;50000,"C","D"))),'EL &amp; SV-working'!$D$4:$H$4,0))</f>
        <v>4</v>
      </c>
      <c r="AB102" s="44">
        <f t="shared" si="18"/>
        <v>15.763888888888889</v>
      </c>
      <c r="AC102" s="69">
        <v>0.98</v>
      </c>
      <c r="AD102" s="96">
        <f t="shared" si="19"/>
        <v>0.245</v>
      </c>
      <c r="AE102" s="97">
        <f t="shared" si="20"/>
        <v>1067391.7643431004</v>
      </c>
      <c r="AF102" s="97">
        <f t="shared" si="21"/>
        <v>1046043.9290562384</v>
      </c>
      <c r="AG102" s="97">
        <f t="shared" si="22"/>
        <v>21347.835286861984</v>
      </c>
    </row>
    <row r="103" spans="1:37" ht="14.25">
      <c r="A103" s="48">
        <v>99</v>
      </c>
      <c r="B103">
        <v>1400007</v>
      </c>
      <c r="C103">
        <v>1400040</v>
      </c>
      <c r="D103" t="s">
        <v>3002</v>
      </c>
      <c r="E103" t="s">
        <v>2947</v>
      </c>
      <c r="F103">
        <v>4</v>
      </c>
      <c r="G103" t="s">
        <v>3121</v>
      </c>
      <c r="H103" s="36">
        <v>41730</v>
      </c>
      <c r="I103" s="94">
        <v>528599</v>
      </c>
      <c r="J103" s="36">
        <f t="shared" si="17"/>
        <v>41730</v>
      </c>
      <c r="K103" s="42"/>
      <c r="R103"/>
      <c r="S103" s="25" t="s">
        <v>2515</v>
      </c>
      <c r="T103">
        <f>MATCH(S103,'cat 4'!$A$1:$A$870,0)</f>
        <v>666</v>
      </c>
      <c r="U103">
        <f>MATCH(J103,'cat 4'!$A$1:$ET$1,0)</f>
        <v>28</v>
      </c>
      <c r="V103">
        <f>INDEX('cat 4'!$A$1:$ET$870,'RKA - working'!T103,'RKA - working'!U103)</f>
        <v>108</v>
      </c>
      <c r="W103">
        <f>MATCH($W$3,'cat 4'!$A$1:$ET$1,0)</f>
        <v>150</v>
      </c>
      <c r="X103">
        <f>INDEX('cat 4'!$A$1:$ET$870,'RKA - working'!T103,'RKA - working'!W103)</f>
        <v>133.5</v>
      </c>
      <c r="Y103" s="96">
        <f t="shared" ref="Y103:Y105" si="33">X103/V103</f>
        <v>1.2361111111111112</v>
      </c>
      <c r="Z103" s="96">
        <f t="shared" ref="Z103:Z105" si="34">Y103</f>
        <v>1.2361111111111112</v>
      </c>
      <c r="AA103">
        <f>INDEX('EL &amp; SV-working'!$D$4:$H$32,MATCH(S103,'EL &amp; SV-working'!$H$4:$H$32,0),MATCH(IF(I103&gt;1000000,"A",IF(I103&gt;100000,"B",IF(I103&gt;50000,"C","D"))),'EL &amp; SV-working'!$D$4:$H$4,0))</f>
        <v>12</v>
      </c>
      <c r="AB103" s="44">
        <f t="shared" si="18"/>
        <v>10.344444444444445</v>
      </c>
      <c r="AC103" s="69">
        <v>1</v>
      </c>
      <c r="AD103" s="96">
        <f t="shared" si="19"/>
        <v>8.3333333333333329E-2</v>
      </c>
      <c r="AE103" s="97">
        <f t="shared" si="20"/>
        <v>653407.09722222225</v>
      </c>
      <c r="AF103" s="97">
        <f t="shared" si="21"/>
        <v>563261.11806841567</v>
      </c>
      <c r="AG103" s="97">
        <f t="shared" si="22"/>
        <v>90145.979153806577</v>
      </c>
    </row>
    <row r="104" spans="1:37" ht="14.25">
      <c r="A104" s="48">
        <v>100</v>
      </c>
      <c r="B104">
        <v>600081</v>
      </c>
      <c r="C104">
        <v>600081</v>
      </c>
      <c r="D104" t="s">
        <v>2966</v>
      </c>
      <c r="E104" t="s">
        <v>2947</v>
      </c>
      <c r="F104">
        <v>4</v>
      </c>
      <c r="G104" t="s">
        <v>2967</v>
      </c>
      <c r="H104" s="36">
        <v>41730</v>
      </c>
      <c r="I104" s="94">
        <v>515000</v>
      </c>
      <c r="J104" s="36">
        <f t="shared" si="17"/>
        <v>41730</v>
      </c>
      <c r="K104" s="42"/>
      <c r="R104"/>
      <c r="S104" s="25" t="s">
        <v>2422</v>
      </c>
      <c r="T104">
        <f>MATCH(S104,'cat 4'!$A$1:$A$870,0)</f>
        <v>619</v>
      </c>
      <c r="U104">
        <f>MATCH(J104,'cat 4'!$A$1:$ET$1,0)</f>
        <v>28</v>
      </c>
      <c r="V104">
        <f>INDEX('cat 4'!$A$1:$ET$870,'RKA - working'!T104,'RKA - working'!U104)</f>
        <v>99.8</v>
      </c>
      <c r="W104">
        <f>MATCH($W$3,'cat 4'!$A$1:$ET$1,0)</f>
        <v>150</v>
      </c>
      <c r="X104">
        <f>INDEX('cat 4'!$A$1:$ET$870,'RKA - working'!T104,'RKA - working'!W104)</f>
        <v>103.2</v>
      </c>
      <c r="Y104" s="96">
        <f t="shared" si="33"/>
        <v>1.0340681362725452</v>
      </c>
      <c r="Z104" s="96">
        <f t="shared" si="34"/>
        <v>1.0340681362725452</v>
      </c>
      <c r="AA104">
        <v>8</v>
      </c>
      <c r="AB104" s="44">
        <f t="shared" si="18"/>
        <v>10.344444444444445</v>
      </c>
      <c r="AC104" s="69">
        <v>0.95</v>
      </c>
      <c r="AD104" s="96">
        <f t="shared" si="19"/>
        <v>0.11874999999999999</v>
      </c>
      <c r="AE104" s="97">
        <f t="shared" si="20"/>
        <v>532545.09018036083</v>
      </c>
      <c r="AF104" s="97">
        <f t="shared" si="21"/>
        <v>505917.83567134273</v>
      </c>
      <c r="AG104" s="97">
        <f t="shared" si="22"/>
        <v>26627.254509018094</v>
      </c>
    </row>
    <row r="105" spans="1:37" ht="14.25">
      <c r="A105" s="48">
        <v>101</v>
      </c>
      <c r="B105">
        <v>700053</v>
      </c>
      <c r="C105">
        <v>700069</v>
      </c>
      <c r="D105" t="s">
        <v>2954</v>
      </c>
      <c r="E105" t="s">
        <v>2947</v>
      </c>
      <c r="F105">
        <v>4</v>
      </c>
      <c r="G105" t="s">
        <v>2955</v>
      </c>
      <c r="H105" s="36">
        <v>41730</v>
      </c>
      <c r="I105" s="94">
        <v>497960.64</v>
      </c>
      <c r="J105" s="36">
        <f t="shared" si="17"/>
        <v>41730</v>
      </c>
      <c r="K105" s="42"/>
      <c r="R105"/>
      <c r="S105" s="25" t="s">
        <v>2622</v>
      </c>
      <c r="T105">
        <f>MATCH(S105,'cat 4'!$A$1:$A$870,0)</f>
        <v>722</v>
      </c>
      <c r="U105">
        <f>MATCH(J105,'cat 4'!$A$1:$ET$1,0)</f>
        <v>28</v>
      </c>
      <c r="V105">
        <f>INDEX('cat 4'!$A$1:$ET$870,'RKA - working'!T105,'RKA - working'!U105)</f>
        <v>107.9</v>
      </c>
      <c r="W105">
        <f>MATCH($W$3,'cat 4'!$A$1:$ET$1,0)</f>
        <v>150</v>
      </c>
      <c r="X105">
        <f>INDEX('cat 4'!$A$1:$ET$870,'RKA - working'!T105,'RKA - working'!W105)</f>
        <v>130.69999999999999</v>
      </c>
      <c r="Y105" s="96">
        <f t="shared" si="33"/>
        <v>1.2113067655236329</v>
      </c>
      <c r="Z105" s="96">
        <f t="shared" si="34"/>
        <v>1.2113067655236329</v>
      </c>
      <c r="AA105">
        <v>8</v>
      </c>
      <c r="AB105" s="44">
        <f t="shared" si="18"/>
        <v>10.344444444444445</v>
      </c>
      <c r="AC105" s="69">
        <v>0.95</v>
      </c>
      <c r="AD105" s="96">
        <f t="shared" si="19"/>
        <v>0.11874999999999999</v>
      </c>
      <c r="AE105" s="97">
        <f t="shared" si="20"/>
        <v>603183.09219647816</v>
      </c>
      <c r="AF105" s="97">
        <f t="shared" si="21"/>
        <v>573023.93758665421</v>
      </c>
      <c r="AG105" s="97">
        <f t="shared" si="22"/>
        <v>30159.154609823949</v>
      </c>
    </row>
    <row r="106" spans="1:37" ht="14.25">
      <c r="A106" s="48">
        <v>102</v>
      </c>
      <c r="B106">
        <v>1200091</v>
      </c>
      <c r="C106">
        <v>1200091</v>
      </c>
      <c r="D106" t="s">
        <v>3033</v>
      </c>
      <c r="E106" t="s">
        <v>2947</v>
      </c>
      <c r="F106">
        <v>5</v>
      </c>
      <c r="G106" t="s">
        <v>3074</v>
      </c>
      <c r="H106" s="36">
        <v>40178</v>
      </c>
      <c r="I106" s="94">
        <v>490931.24</v>
      </c>
      <c r="J106" s="36">
        <f t="shared" si="17"/>
        <v>40148</v>
      </c>
      <c r="K106" s="42"/>
      <c r="L106" s="43" t="s">
        <v>1539</v>
      </c>
      <c r="M106">
        <f>MATCH('RKA - working'!L106,'cat 3'!A102:$A$798,0)</f>
        <v>655</v>
      </c>
      <c r="N106">
        <f>MATCH(J106,'cat 3'!$A$1:$CL$1,0)</f>
        <v>63</v>
      </c>
      <c r="O106">
        <f>INDEX('cat 3'!$A$1:$CL$798,'RKA - working'!M106,'RKA - working'!N106)</f>
        <v>135.6</v>
      </c>
      <c r="P106">
        <f>MATCH($P$3,'cat 3'!$A$1:$CL$1,0)</f>
        <v>90</v>
      </c>
      <c r="Q106">
        <f>INDEX('cat 3'!$A$1:$CL$798,'RKA - working'!M106,'RKA - working'!P106)</f>
        <v>135.19999999999999</v>
      </c>
      <c r="R106" s="44">
        <f>Q106/O106</f>
        <v>0.99705014749262533</v>
      </c>
      <c r="S106" s="25" t="s">
        <v>2471</v>
      </c>
      <c r="T106">
        <f>MATCH(S106,'cat 4'!$A$1:$A$870,0)</f>
        <v>644</v>
      </c>
      <c r="U106">
        <f>MATCH($U$3,'cat 4'!$A$1:$ET$1,0)</f>
        <v>4</v>
      </c>
      <c r="V106">
        <f>INDEX('cat 4'!$A$1:$ET$870,'RKA - working'!T106,'RKA - working'!U106)</f>
        <v>95.5</v>
      </c>
      <c r="W106">
        <f>MATCH($W$3,'cat 4'!$A$1:$ET$1,0)</f>
        <v>150</v>
      </c>
      <c r="X106">
        <f>INDEX('cat 4'!$A$1:$ET$870,'RKA - working'!T106,'RKA - working'!W106)</f>
        <v>135.30000000000001</v>
      </c>
      <c r="Y106" s="96">
        <f>X106/V106</f>
        <v>1.4167539267015707</v>
      </c>
      <c r="Z106" s="96">
        <f>Y106*R106</f>
        <v>1.4125747115785572</v>
      </c>
      <c r="AA106">
        <f>INDEX('EL &amp; SV-working'!$D$4:$H$32,MATCH(S106,'EL &amp; SV-working'!$H$4:$H$32,0),MATCH(IF(I106&gt;1000000,"A",IF(I106&gt;100000,"B",IF(I106&gt;50000,"C","D"))),'EL &amp; SV-working'!$D$4:$H$4,0))</f>
        <v>4</v>
      </c>
      <c r="AB106" s="44">
        <f t="shared" si="18"/>
        <v>14.597222222222221</v>
      </c>
      <c r="AC106" s="69">
        <v>0.98</v>
      </c>
      <c r="AD106" s="96">
        <f t="shared" si="19"/>
        <v>0.245</v>
      </c>
      <c r="AE106" s="97">
        <f t="shared" si="20"/>
        <v>693477.05474790337</v>
      </c>
      <c r="AF106" s="97">
        <f t="shared" si="21"/>
        <v>679607.51365294529</v>
      </c>
      <c r="AG106" s="97">
        <f t="shared" si="22"/>
        <v>13869.541094958084</v>
      </c>
    </row>
    <row r="107" spans="1:37" ht="14.25">
      <c r="A107" s="48">
        <v>103</v>
      </c>
      <c r="B107">
        <v>600100</v>
      </c>
      <c r="C107">
        <v>600100</v>
      </c>
      <c r="D107" t="s">
        <v>2946</v>
      </c>
      <c r="E107" t="s">
        <v>2947</v>
      </c>
      <c r="F107">
        <v>4</v>
      </c>
      <c r="G107" t="s">
        <v>2980</v>
      </c>
      <c r="H107" s="36">
        <v>41730</v>
      </c>
      <c r="I107" s="94">
        <v>471935</v>
      </c>
      <c r="J107" s="36">
        <f t="shared" si="17"/>
        <v>41730</v>
      </c>
      <c r="K107" s="42"/>
      <c r="R107"/>
      <c r="S107" s="25" t="s">
        <v>2622</v>
      </c>
      <c r="T107">
        <f>MATCH(S107,'cat 4'!$A$1:$A$870,0)</f>
        <v>722</v>
      </c>
      <c r="U107">
        <f>MATCH(J107,'cat 4'!$A$1:$ET$1,0)</f>
        <v>28</v>
      </c>
      <c r="V107">
        <f>INDEX('cat 4'!$A$1:$ET$870,'RKA - working'!T107,'RKA - working'!U107)</f>
        <v>107.9</v>
      </c>
      <c r="W107">
        <f>MATCH($W$3,'cat 4'!$A$1:$ET$1,0)</f>
        <v>150</v>
      </c>
      <c r="X107">
        <f>INDEX('cat 4'!$A$1:$ET$870,'RKA - working'!T107,'RKA - working'!W107)</f>
        <v>130.69999999999999</v>
      </c>
      <c r="Y107" s="96">
        <f t="shared" ref="Y107:Y110" si="35">X107/V107</f>
        <v>1.2113067655236329</v>
      </c>
      <c r="Z107" s="96">
        <f t="shared" ref="Z107:Z110" si="36">Y107</f>
        <v>1.2113067655236329</v>
      </c>
      <c r="AA107">
        <v>12</v>
      </c>
      <c r="AB107" s="44">
        <f t="shared" si="18"/>
        <v>10.344444444444445</v>
      </c>
      <c r="AC107" s="69">
        <v>1</v>
      </c>
      <c r="AD107" s="96">
        <f t="shared" si="19"/>
        <v>8.3333333333333329E-2</v>
      </c>
      <c r="AE107" s="97">
        <f t="shared" si="20"/>
        <v>571658.05838739569</v>
      </c>
      <c r="AF107" s="97">
        <f t="shared" si="21"/>
        <v>492790.41885061609</v>
      </c>
      <c r="AG107" s="97">
        <f t="shared" si="22"/>
        <v>78867.639536779607</v>
      </c>
    </row>
    <row r="108" spans="1:37" ht="14.25">
      <c r="A108" s="48">
        <v>104</v>
      </c>
      <c r="B108">
        <v>600125</v>
      </c>
      <c r="C108">
        <v>600125</v>
      </c>
      <c r="D108" t="s">
        <v>2988</v>
      </c>
      <c r="E108" t="s">
        <v>2947</v>
      </c>
      <c r="F108">
        <v>4</v>
      </c>
      <c r="G108" t="s">
        <v>2989</v>
      </c>
      <c r="H108" s="36">
        <v>42825</v>
      </c>
      <c r="I108" s="94">
        <v>453473.2</v>
      </c>
      <c r="J108" s="36">
        <f t="shared" si="17"/>
        <v>42795</v>
      </c>
      <c r="K108" s="42"/>
      <c r="R108"/>
      <c r="S108" s="25" t="s">
        <v>2622</v>
      </c>
      <c r="T108">
        <f>MATCH(S108,'cat 4'!$A$1:$A$870,0)</f>
        <v>722</v>
      </c>
      <c r="U108">
        <f>MATCH(J108,'cat 4'!$A$1:$ET$1,0)</f>
        <v>63</v>
      </c>
      <c r="V108">
        <f>INDEX('cat 4'!$A$1:$ET$870,'RKA - working'!T108,'RKA - working'!U108)</f>
        <v>108.3</v>
      </c>
      <c r="W108">
        <f>MATCH($W$3,'cat 4'!$A$1:$ET$1,0)</f>
        <v>150</v>
      </c>
      <c r="X108">
        <f>INDEX('cat 4'!$A$1:$ET$870,'RKA - working'!T108,'RKA - working'!W108)</f>
        <v>130.69999999999999</v>
      </c>
      <c r="Y108" s="96">
        <f t="shared" si="35"/>
        <v>1.2068328716528163</v>
      </c>
      <c r="Z108" s="96">
        <f t="shared" si="36"/>
        <v>1.2068328716528163</v>
      </c>
      <c r="AA108">
        <v>8</v>
      </c>
      <c r="AB108" s="44">
        <f t="shared" si="18"/>
        <v>7.3472222222222223</v>
      </c>
      <c r="AC108" s="69">
        <v>0.95</v>
      </c>
      <c r="AD108" s="96">
        <f t="shared" si="19"/>
        <v>0.11874999999999999</v>
      </c>
      <c r="AE108" s="97">
        <f t="shared" si="20"/>
        <v>547266.36417359195</v>
      </c>
      <c r="AF108" s="97">
        <f t="shared" si="21"/>
        <v>477480.40158930316</v>
      </c>
      <c r="AG108" s="97">
        <f t="shared" si="22"/>
        <v>69785.962584288791</v>
      </c>
    </row>
    <row r="109" spans="1:37" ht="14.25">
      <c r="A109" s="48">
        <v>105</v>
      </c>
      <c r="B109">
        <v>600043</v>
      </c>
      <c r="C109">
        <v>600113</v>
      </c>
      <c r="D109" t="s">
        <v>2946</v>
      </c>
      <c r="E109" t="s">
        <v>2947</v>
      </c>
      <c r="F109">
        <v>4</v>
      </c>
      <c r="G109" t="s">
        <v>2978</v>
      </c>
      <c r="H109" s="36">
        <v>41730</v>
      </c>
      <c r="I109" s="94">
        <v>450000</v>
      </c>
      <c r="J109" s="36">
        <f t="shared" si="17"/>
        <v>41730</v>
      </c>
      <c r="K109" s="42"/>
      <c r="R109"/>
      <c r="S109" s="25" t="s">
        <v>2622</v>
      </c>
      <c r="T109">
        <f>MATCH(S109,'cat 4'!$A$1:$A$870,0)</f>
        <v>722</v>
      </c>
      <c r="U109">
        <f>MATCH(J109,'cat 4'!$A$1:$ET$1,0)</f>
        <v>28</v>
      </c>
      <c r="V109">
        <f>INDEX('cat 4'!$A$1:$ET$870,'RKA - working'!T109,'RKA - working'!U109)</f>
        <v>107.9</v>
      </c>
      <c r="W109">
        <f>MATCH($W$3,'cat 4'!$A$1:$ET$1,0)</f>
        <v>150</v>
      </c>
      <c r="X109">
        <f>INDEX('cat 4'!$A$1:$ET$870,'RKA - working'!T109,'RKA - working'!W109)</f>
        <v>130.69999999999999</v>
      </c>
      <c r="Y109" s="96">
        <f t="shared" si="35"/>
        <v>1.2113067655236329</v>
      </c>
      <c r="Z109" s="96">
        <f t="shared" si="36"/>
        <v>1.2113067655236329</v>
      </c>
      <c r="AA109">
        <v>12</v>
      </c>
      <c r="AB109" s="44">
        <f t="shared" si="18"/>
        <v>10.344444444444445</v>
      </c>
      <c r="AC109" s="69">
        <v>1</v>
      </c>
      <c r="AD109" s="96">
        <f t="shared" si="19"/>
        <v>8.3333333333333329E-2</v>
      </c>
      <c r="AE109" s="97">
        <f t="shared" si="20"/>
        <v>545088.04448563477</v>
      </c>
      <c r="AF109" s="97">
        <f t="shared" si="21"/>
        <v>469886.08279270929</v>
      </c>
      <c r="AG109" s="97">
        <f t="shared" si="22"/>
        <v>75201.961692925484</v>
      </c>
    </row>
    <row r="110" spans="1:37" ht="14.25">
      <c r="A110" s="48">
        <v>106</v>
      </c>
      <c r="B110">
        <v>1700028</v>
      </c>
      <c r="C110">
        <v>1700045</v>
      </c>
      <c r="D110" t="s">
        <v>0</v>
      </c>
      <c r="E110" t="s">
        <v>2947</v>
      </c>
      <c r="F110">
        <v>6</v>
      </c>
      <c r="G110" t="s">
        <v>3156</v>
      </c>
      <c r="H110" s="36">
        <v>41730</v>
      </c>
      <c r="I110" s="94">
        <v>438526.81</v>
      </c>
      <c r="J110" s="36">
        <f t="shared" si="17"/>
        <v>41730</v>
      </c>
      <c r="K110" s="42"/>
      <c r="R110"/>
      <c r="S110" s="25" t="s">
        <v>2774</v>
      </c>
      <c r="T110">
        <f>MATCH(S110,'cat 4'!$A$1:$A$870,0)</f>
        <v>801</v>
      </c>
      <c r="U110">
        <f>MATCH(J110,'cat 4'!$A$1:$ET$1,0)</f>
        <v>28</v>
      </c>
      <c r="V110">
        <f>INDEX('cat 4'!$A$1:$ET$870,'RKA - working'!T110,'RKA - working'!U110)</f>
        <v>114.2</v>
      </c>
      <c r="W110">
        <f>MATCH($W$3,'cat 4'!$A$1:$ET$1,0)</f>
        <v>150</v>
      </c>
      <c r="X110">
        <f>INDEX('cat 4'!$A$1:$ET$870,'RKA - working'!T110,'RKA - working'!W110)</f>
        <v>113.8</v>
      </c>
      <c r="Y110" s="96">
        <f t="shared" si="35"/>
        <v>0.99649737302977226</v>
      </c>
      <c r="Z110" s="96">
        <f t="shared" si="36"/>
        <v>0.99649737302977226</v>
      </c>
      <c r="AA110">
        <f>INDEX('EL &amp; SV-working'!$D$4:$H$32,MATCH(S110,'EL &amp; SV-working'!$H$4:$H$32,0),MATCH(IF(I110&gt;1000000,"A",IF(I110&gt;100000,"B",IF(I110&gt;50000,"C","D"))),'EL &amp; SV-working'!$D$4:$H$4,0))</f>
        <v>8</v>
      </c>
      <c r="AB110" s="44">
        <f t="shared" si="18"/>
        <v>10.344444444444445</v>
      </c>
      <c r="AC110" s="69">
        <v>0.9</v>
      </c>
      <c r="AD110" s="96">
        <f t="shared" si="19"/>
        <v>0.1125</v>
      </c>
      <c r="AE110" s="97">
        <f t="shared" si="20"/>
        <v>436990.81416812609</v>
      </c>
      <c r="AF110" s="97">
        <f t="shared" si="21"/>
        <v>393291.73275131348</v>
      </c>
      <c r="AG110" s="97">
        <f t="shared" si="22"/>
        <v>43699.081416812609</v>
      </c>
    </row>
    <row r="111" spans="1:37" ht="14.25">
      <c r="A111" s="48">
        <v>107</v>
      </c>
      <c r="B111">
        <v>1200094</v>
      </c>
      <c r="C111">
        <v>1200094</v>
      </c>
      <c r="D111" t="s">
        <v>3033</v>
      </c>
      <c r="E111" t="s">
        <v>2947</v>
      </c>
      <c r="F111">
        <v>5</v>
      </c>
      <c r="G111" t="s">
        <v>3076</v>
      </c>
      <c r="H111" s="36">
        <v>40231</v>
      </c>
      <c r="I111" s="94">
        <v>422825</v>
      </c>
      <c r="J111" s="36">
        <f t="shared" si="17"/>
        <v>40210</v>
      </c>
      <c r="K111" s="42"/>
      <c r="L111" s="43" t="s">
        <v>1539</v>
      </c>
      <c r="M111">
        <f>MATCH('RKA - working'!L111,'cat 3'!A107:$A$798,0)</f>
        <v>650</v>
      </c>
      <c r="N111">
        <f>MATCH(J111,'cat 3'!$A$1:$CL$1,0)</f>
        <v>65</v>
      </c>
      <c r="O111">
        <f>INDEX('cat 3'!$A$1:$CL$798,'RKA - working'!M111,'RKA - working'!N111)</f>
        <v>157.69999999999999</v>
      </c>
      <c r="P111">
        <f>MATCH($P$3,'cat 3'!$A$1:$CL$1,0)</f>
        <v>90</v>
      </c>
      <c r="Q111">
        <f>INDEX('cat 3'!$A$1:$CL$798,'RKA - working'!M111,'RKA - working'!P111)</f>
        <v>167.3</v>
      </c>
      <c r="R111" s="44">
        <f>Q111/O111</f>
        <v>1.0608750792644264</v>
      </c>
      <c r="S111" s="25" t="s">
        <v>2471</v>
      </c>
      <c r="T111">
        <f>MATCH(S111,'cat 4'!$A$1:$A$870,0)</f>
        <v>644</v>
      </c>
      <c r="U111">
        <f>MATCH($U$3,'cat 4'!$A$1:$ET$1,0)</f>
        <v>4</v>
      </c>
      <c r="V111">
        <f>INDEX('cat 4'!$A$1:$ET$870,'RKA - working'!T111,'RKA - working'!U111)</f>
        <v>95.5</v>
      </c>
      <c r="W111">
        <f>MATCH($W$3,'cat 4'!$A$1:$ET$1,0)</f>
        <v>150</v>
      </c>
      <c r="X111">
        <f>INDEX('cat 4'!$A$1:$ET$870,'RKA - working'!T111,'RKA - working'!W111)</f>
        <v>135.30000000000001</v>
      </c>
      <c r="Y111" s="96">
        <f>X111/V111</f>
        <v>1.4167539267015707</v>
      </c>
      <c r="Z111" s="96">
        <f>Y111*R111</f>
        <v>1.5029989342877161</v>
      </c>
      <c r="AA111">
        <f>INDEX('EL &amp; SV-working'!$D$4:$H$32,MATCH(S111,'EL &amp; SV-working'!$H$4:$H$32,0),MATCH(IF(I111&gt;1000000,"A",IF(I111&gt;100000,"B",IF(I111&gt;50000,"C","D"))),'EL &amp; SV-working'!$D$4:$H$4,0))</f>
        <v>4</v>
      </c>
      <c r="AB111" s="44">
        <f t="shared" si="18"/>
        <v>14.452777777777778</v>
      </c>
      <c r="AC111" s="69">
        <v>0.98</v>
      </c>
      <c r="AD111" s="96">
        <f t="shared" si="19"/>
        <v>0.245</v>
      </c>
      <c r="AE111" s="97">
        <f t="shared" si="20"/>
        <v>635505.52439020353</v>
      </c>
      <c r="AF111" s="97">
        <f t="shared" si="21"/>
        <v>622795.41390239948</v>
      </c>
      <c r="AG111" s="97">
        <f t="shared" si="22"/>
        <v>12710.11048780405</v>
      </c>
    </row>
    <row r="112" spans="1:37" ht="14.25">
      <c r="A112" s="48">
        <v>108</v>
      </c>
      <c r="B112">
        <v>6000151</v>
      </c>
      <c r="C112">
        <v>6000151</v>
      </c>
      <c r="D112" t="s">
        <v>2966</v>
      </c>
      <c r="E112" t="s">
        <v>2947</v>
      </c>
      <c r="F112">
        <v>4</v>
      </c>
      <c r="G112" t="s">
        <v>2968</v>
      </c>
      <c r="H112" s="36">
        <v>41730</v>
      </c>
      <c r="I112" s="94">
        <v>354849.1</v>
      </c>
      <c r="J112" s="36">
        <f t="shared" si="17"/>
        <v>41730</v>
      </c>
      <c r="K112" s="42"/>
      <c r="R112"/>
      <c r="S112" s="25" t="s">
        <v>2422</v>
      </c>
      <c r="T112">
        <f>MATCH(S112,'cat 4'!$A$1:$A$870,0)</f>
        <v>619</v>
      </c>
      <c r="U112">
        <f>MATCH(J112,'cat 4'!$A$1:$ET$1,0)</f>
        <v>28</v>
      </c>
      <c r="V112">
        <f>INDEX('cat 4'!$A$1:$ET$870,'RKA - working'!T112,'RKA - working'!U112)</f>
        <v>99.8</v>
      </c>
      <c r="W112">
        <f>MATCH($W$3,'cat 4'!$A$1:$ET$1,0)</f>
        <v>150</v>
      </c>
      <c r="X112">
        <f>INDEX('cat 4'!$A$1:$ET$870,'RKA - working'!T112,'RKA - working'!W112)</f>
        <v>103.2</v>
      </c>
      <c r="Y112" s="96">
        <f>X112/V112</f>
        <v>1.0340681362725452</v>
      </c>
      <c r="Z112" s="96">
        <f>Y112</f>
        <v>1.0340681362725452</v>
      </c>
      <c r="AA112">
        <v>8</v>
      </c>
      <c r="AB112" s="44">
        <f t="shared" si="18"/>
        <v>10.344444444444445</v>
      </c>
      <c r="AC112" s="69">
        <v>0.95</v>
      </c>
      <c r="AD112" s="96">
        <f t="shared" si="19"/>
        <v>0.11874999999999999</v>
      </c>
      <c r="AE112" s="97">
        <f t="shared" si="20"/>
        <v>366938.14749499003</v>
      </c>
      <c r="AF112" s="97">
        <f t="shared" si="21"/>
        <v>348591.24012024049</v>
      </c>
      <c r="AG112" s="97">
        <f t="shared" si="22"/>
        <v>18346.907374749542</v>
      </c>
    </row>
    <row r="113" spans="1:33" ht="14.25">
      <c r="A113" s="48">
        <v>109</v>
      </c>
      <c r="B113">
        <v>1200072</v>
      </c>
      <c r="C113">
        <v>1200072</v>
      </c>
      <c r="D113" t="s">
        <v>3033</v>
      </c>
      <c r="E113" t="s">
        <v>2947</v>
      </c>
      <c r="F113">
        <v>5</v>
      </c>
      <c r="G113" t="s">
        <v>3065</v>
      </c>
      <c r="H113" s="36">
        <v>39477</v>
      </c>
      <c r="I113" s="94">
        <v>320900</v>
      </c>
      <c r="J113" s="36">
        <f t="shared" si="17"/>
        <v>39448</v>
      </c>
      <c r="K113" s="42"/>
      <c r="L113" s="43" t="s">
        <v>1539</v>
      </c>
      <c r="M113">
        <f>MATCH('RKA - working'!L113,'cat 3'!A109:$A$798,0)</f>
        <v>648</v>
      </c>
      <c r="N113">
        <f>MATCH(J113,'cat 3'!$A$1:$CL$1,0)</f>
        <v>40</v>
      </c>
      <c r="O113">
        <f>INDEX('cat 3'!$A$1:$CL$798,'RKA - working'!M113,'RKA - working'!N113)</f>
        <v>109.9</v>
      </c>
      <c r="P113">
        <f>MATCH($P$3,'cat 3'!$A$1:$CL$1,0)</f>
        <v>90</v>
      </c>
      <c r="Q113">
        <f>INDEX('cat 3'!$A$1:$CL$798,'RKA - working'!M113,'RKA - working'!P113)</f>
        <v>133.30000000000001</v>
      </c>
      <c r="R113" s="44">
        <f>Q113/O113</f>
        <v>1.2129208371246589</v>
      </c>
      <c r="S113" s="25" t="s">
        <v>2471</v>
      </c>
      <c r="T113">
        <f>MATCH(S113,'cat 4'!$A$1:$A$870,0)</f>
        <v>644</v>
      </c>
      <c r="U113">
        <f>MATCH($U$3,'cat 4'!$A$1:$ET$1,0)</f>
        <v>4</v>
      </c>
      <c r="V113">
        <f>INDEX('cat 4'!$A$1:$ET$870,'RKA - working'!T113,'RKA - working'!U113)</f>
        <v>95.5</v>
      </c>
      <c r="W113">
        <f>MATCH($W$3,'cat 4'!$A$1:$ET$1,0)</f>
        <v>150</v>
      </c>
      <c r="X113">
        <f>INDEX('cat 4'!$A$1:$ET$870,'RKA - working'!T113,'RKA - working'!W113)</f>
        <v>135.30000000000001</v>
      </c>
      <c r="Y113" s="96">
        <f>X113/V113</f>
        <v>1.4167539267015707</v>
      </c>
      <c r="Z113" s="96">
        <f>Y113*R113</f>
        <v>1.7184103587745168</v>
      </c>
      <c r="AA113">
        <f>INDEX('EL &amp; SV-working'!$D$4:$H$32,MATCH(S113,'EL &amp; SV-working'!$H$4:$H$32,0),MATCH(IF(I113&gt;1000000,"A",IF(I113&gt;100000,"B",IF(I113&gt;50000,"C","D"))),'EL &amp; SV-working'!$D$4:$H$4,0))</f>
        <v>4</v>
      </c>
      <c r="AB113" s="44">
        <f t="shared" si="18"/>
        <v>16.513888888888889</v>
      </c>
      <c r="AC113" s="69">
        <v>0.98</v>
      </c>
      <c r="AD113" s="96">
        <f t="shared" si="19"/>
        <v>0.245</v>
      </c>
      <c r="AE113" s="97">
        <f t="shared" si="20"/>
        <v>551437.8841307424</v>
      </c>
      <c r="AF113" s="97">
        <f t="shared" si="21"/>
        <v>540409.12644812756</v>
      </c>
      <c r="AG113" s="97">
        <f t="shared" si="22"/>
        <v>11028.757682614843</v>
      </c>
    </row>
    <row r="114" spans="1:33" ht="14.25">
      <c r="A114" s="48">
        <v>110</v>
      </c>
      <c r="B114">
        <v>1500003</v>
      </c>
      <c r="C114">
        <v>1500223</v>
      </c>
      <c r="D114" t="s">
        <v>3133</v>
      </c>
      <c r="E114" t="s">
        <v>2947</v>
      </c>
      <c r="F114">
        <v>4</v>
      </c>
      <c r="G114" t="s">
        <v>3134</v>
      </c>
      <c r="H114" s="36">
        <v>41730</v>
      </c>
      <c r="I114" s="94">
        <v>317311.8</v>
      </c>
      <c r="J114" s="36">
        <f t="shared" si="17"/>
        <v>41730</v>
      </c>
      <c r="K114" s="42"/>
      <c r="R114"/>
      <c r="S114" s="25" t="s">
        <v>2491</v>
      </c>
      <c r="T114">
        <f>MATCH(S114,'cat 4'!$A$1:$A$870,0)</f>
        <v>654</v>
      </c>
      <c r="U114">
        <f>MATCH(J114,'cat 4'!$A$1:$ET$1,0)</f>
        <v>28</v>
      </c>
      <c r="V114">
        <f>INDEX('cat 4'!$A$1:$ET$870,'RKA - working'!T114,'RKA - working'!U114)</f>
        <v>98.8</v>
      </c>
      <c r="W114">
        <f>MATCH($W$3,'cat 4'!$A$1:$ET$1,0)</f>
        <v>150</v>
      </c>
      <c r="X114">
        <f>INDEX('cat 4'!$A$1:$ET$870,'RKA - working'!T114,'RKA - working'!W114)</f>
        <v>117.8</v>
      </c>
      <c r="Y114" s="96">
        <f t="shared" ref="Y114:Y115" si="37">X114/V114</f>
        <v>1.1923076923076923</v>
      </c>
      <c r="Z114" s="96">
        <f t="shared" ref="Z114:Z115" si="38">Y114</f>
        <v>1.1923076923076923</v>
      </c>
      <c r="AA114">
        <f>INDEX('EL &amp; SV-working'!$D$4:$H$32,MATCH(S114,'EL &amp; SV-working'!$H$4:$H$32,0),MATCH(IF(I114&gt;1000000,"A",IF(I114&gt;100000,"B",IF(I114&gt;50000,"C","D"))),'EL &amp; SV-working'!$D$4:$H$4,0))</f>
        <v>8</v>
      </c>
      <c r="AB114" s="44">
        <f t="shared" si="18"/>
        <v>10.344444444444445</v>
      </c>
      <c r="AC114" s="69">
        <v>1</v>
      </c>
      <c r="AD114" s="96">
        <f t="shared" si="19"/>
        <v>0.125</v>
      </c>
      <c r="AE114" s="97">
        <f t="shared" si="20"/>
        <v>378333.3</v>
      </c>
      <c r="AF114" s="97">
        <f t="shared" si="21"/>
        <v>378333.3</v>
      </c>
      <c r="AG114" s="97">
        <f t="shared" si="22"/>
        <v>0</v>
      </c>
    </row>
    <row r="115" spans="1:33" ht="14.25">
      <c r="A115" s="48">
        <v>111</v>
      </c>
      <c r="B115">
        <v>1500313</v>
      </c>
      <c r="C115">
        <v>1500313</v>
      </c>
      <c r="D115" t="s">
        <v>3118</v>
      </c>
      <c r="E115" t="s">
        <v>2947</v>
      </c>
      <c r="F115">
        <v>5</v>
      </c>
      <c r="G115" t="s">
        <v>3132</v>
      </c>
      <c r="H115" s="36">
        <v>42825</v>
      </c>
      <c r="I115" s="94">
        <v>304228.90999999997</v>
      </c>
      <c r="J115" s="36">
        <f t="shared" si="17"/>
        <v>42795</v>
      </c>
      <c r="K115" s="42"/>
      <c r="R115"/>
      <c r="S115" s="25" t="s">
        <v>2671</v>
      </c>
      <c r="T115">
        <f>MATCH(S115,'cat 4'!$A$1:$A$870,0)</f>
        <v>747</v>
      </c>
      <c r="U115">
        <f>MATCH(J115,'cat 4'!$A$1:$ET$1,0)</f>
        <v>63</v>
      </c>
      <c r="V115">
        <f>INDEX('cat 4'!$A$1:$ET$870,'RKA - working'!T115,'RKA - working'!U115)</f>
        <v>130.19999999999999</v>
      </c>
      <c r="W115">
        <f>MATCH($W$3,'cat 4'!$A$1:$ET$1,0)</f>
        <v>150</v>
      </c>
      <c r="X115">
        <f>INDEX('cat 4'!$A$1:$ET$870,'RKA - working'!T115,'RKA - working'!W115)</f>
        <v>130.19999999999999</v>
      </c>
      <c r="Y115" s="96">
        <f t="shared" si="37"/>
        <v>1</v>
      </c>
      <c r="Z115" s="96">
        <f t="shared" si="38"/>
        <v>1</v>
      </c>
      <c r="AA115">
        <f>INDEX('EL &amp; SV-working'!$D$4:$H$32,MATCH(S115,'EL &amp; SV-working'!$H$4:$H$32,0),MATCH(IF(I115&gt;1000000,"A",IF(I115&gt;100000,"B",IF(I115&gt;50000,"C","D"))),'EL &amp; SV-working'!$D$4:$H$4,0))</f>
        <v>10</v>
      </c>
      <c r="AB115" s="44">
        <f t="shared" si="18"/>
        <v>7.3472222222222223</v>
      </c>
      <c r="AC115" s="69">
        <f>INDEX('EL &amp; SV-working'!$H$4:$L$32,MATCH(S115,'EL &amp; SV-working'!$H$4:$H$32,0),MATCH(IF(I115&gt;1000000,"A",IF(I115&gt;100000,"B",IF(I115&gt;50000,"C","D"))),'EL &amp; SV-working'!$H$4:$L$4,0))</f>
        <v>0.95</v>
      </c>
      <c r="AD115" s="96">
        <f t="shared" si="19"/>
        <v>9.5000000000000001E-2</v>
      </c>
      <c r="AE115" s="97">
        <f t="shared" si="20"/>
        <v>304228.90999999997</v>
      </c>
      <c r="AF115" s="97">
        <f t="shared" si="21"/>
        <v>212347.55377847221</v>
      </c>
      <c r="AG115" s="97">
        <f t="shared" si="22"/>
        <v>91881.356221527763</v>
      </c>
    </row>
    <row r="116" spans="1:33" ht="14.25">
      <c r="A116" s="48">
        <v>112</v>
      </c>
      <c r="B116">
        <v>1200003</v>
      </c>
      <c r="C116">
        <v>1200003</v>
      </c>
      <c r="D116" t="s">
        <v>3033</v>
      </c>
      <c r="E116" t="s">
        <v>2947</v>
      </c>
      <c r="F116">
        <v>5</v>
      </c>
      <c r="G116" t="s">
        <v>3034</v>
      </c>
      <c r="H116" s="36">
        <v>39130</v>
      </c>
      <c r="I116" s="94">
        <v>273010</v>
      </c>
      <c r="J116" s="36">
        <f t="shared" si="17"/>
        <v>39114</v>
      </c>
      <c r="K116" s="42"/>
      <c r="L116" s="43" t="s">
        <v>1539</v>
      </c>
      <c r="M116">
        <f>MATCH('RKA - working'!L116,'cat 3'!A112:$A$798,0)</f>
        <v>645</v>
      </c>
      <c r="N116">
        <f>MATCH(J116,'cat 3'!$A$1:$CL$1,0)</f>
        <v>29</v>
      </c>
      <c r="O116">
        <f>INDEX('cat 3'!$A$1:$CL$798,'RKA - working'!M116,'RKA - working'!N116)</f>
        <v>140</v>
      </c>
      <c r="P116">
        <f>MATCH($P$3,'cat 3'!$A$1:$CL$1,0)</f>
        <v>90</v>
      </c>
      <c r="Q116">
        <f>INDEX('cat 3'!$A$1:$CL$798,'RKA - working'!M116,'RKA - working'!P116)</f>
        <v>124.2</v>
      </c>
      <c r="R116" s="44">
        <f>Q116/O116</f>
        <v>0.88714285714285712</v>
      </c>
      <c r="S116" s="25" t="s">
        <v>2471</v>
      </c>
      <c r="T116">
        <f>MATCH(S116,'cat 4'!$A$1:$A$870,0)</f>
        <v>644</v>
      </c>
      <c r="U116">
        <f>MATCH($U$3,'cat 4'!$A$1:$ET$1,0)</f>
        <v>4</v>
      </c>
      <c r="V116">
        <f>INDEX('cat 4'!$A$1:$ET$870,'RKA - working'!T116,'RKA - working'!U116)</f>
        <v>95.5</v>
      </c>
      <c r="W116">
        <f>MATCH($W$3,'cat 4'!$A$1:$ET$1,0)</f>
        <v>150</v>
      </c>
      <c r="X116">
        <f>INDEX('cat 4'!$A$1:$ET$870,'RKA - working'!T116,'RKA - working'!W116)</f>
        <v>135.30000000000001</v>
      </c>
      <c r="Y116" s="96">
        <f>X116/V116</f>
        <v>1.4167539267015707</v>
      </c>
      <c r="Z116" s="96">
        <f>Y116*R116</f>
        <v>1.2568631264023935</v>
      </c>
      <c r="AA116">
        <f>INDEX('EL &amp; SV-working'!$D$4:$H$32,MATCH(S116,'EL &amp; SV-working'!$H$4:$H$32,0),MATCH(IF(I116&gt;1000000,"A",IF(I116&gt;100000,"B",IF(I116&gt;50000,"C","D"))),'EL &amp; SV-working'!$D$4:$H$4,0))</f>
        <v>4</v>
      </c>
      <c r="AB116" s="44">
        <f t="shared" si="18"/>
        <v>17.466666666666665</v>
      </c>
      <c r="AC116" s="69">
        <v>0.98</v>
      </c>
      <c r="AD116" s="96">
        <f t="shared" si="19"/>
        <v>0.245</v>
      </c>
      <c r="AE116" s="97">
        <f t="shared" si="20"/>
        <v>343136.20213911746</v>
      </c>
      <c r="AF116" s="97">
        <f t="shared" si="21"/>
        <v>336273.47809633514</v>
      </c>
      <c r="AG116" s="97">
        <f t="shared" si="22"/>
        <v>6862.7240427823272</v>
      </c>
    </row>
    <row r="117" spans="1:33" ht="14.25">
      <c r="A117" s="48">
        <v>113</v>
      </c>
      <c r="B117">
        <v>1400018</v>
      </c>
      <c r="C117">
        <v>1400050</v>
      </c>
      <c r="D117" t="s">
        <v>3002</v>
      </c>
      <c r="E117" t="s">
        <v>2947</v>
      </c>
      <c r="F117">
        <v>4</v>
      </c>
      <c r="G117" t="s">
        <v>3124</v>
      </c>
      <c r="H117" s="36">
        <v>41730</v>
      </c>
      <c r="I117" s="94">
        <v>240042.69</v>
      </c>
      <c r="J117" s="36">
        <f t="shared" si="17"/>
        <v>41730</v>
      </c>
      <c r="K117" s="42"/>
      <c r="R117"/>
      <c r="S117" s="25" t="s">
        <v>2515</v>
      </c>
      <c r="T117">
        <f>MATCH(S117,'cat 4'!$A$1:$A$870,0)</f>
        <v>666</v>
      </c>
      <c r="U117">
        <f>MATCH(J117,'cat 4'!$A$1:$ET$1,0)</f>
        <v>28</v>
      </c>
      <c r="V117">
        <f>INDEX('cat 4'!$A$1:$ET$870,'RKA - working'!T117,'RKA - working'!U117)</f>
        <v>108</v>
      </c>
      <c r="W117">
        <f>MATCH($W$3,'cat 4'!$A$1:$ET$1,0)</f>
        <v>150</v>
      </c>
      <c r="X117">
        <f>INDEX('cat 4'!$A$1:$ET$870,'RKA - working'!T117,'RKA - working'!W117)</f>
        <v>133.5</v>
      </c>
      <c r="Y117" s="96">
        <f t="shared" ref="Y117:Y123" si="39">X117/V117</f>
        <v>1.2361111111111112</v>
      </c>
      <c r="Z117" s="96">
        <f t="shared" ref="Z117:Z123" si="40">Y117</f>
        <v>1.2361111111111112</v>
      </c>
      <c r="AA117">
        <f>INDEX('EL &amp; SV-working'!$D$4:$H$32,MATCH(S117,'EL &amp; SV-working'!$H$4:$H$32,0),MATCH(IF(I117&gt;1000000,"A",IF(I117&gt;100000,"B",IF(I117&gt;50000,"C","D"))),'EL &amp; SV-working'!$D$4:$H$4,0))</f>
        <v>12</v>
      </c>
      <c r="AB117" s="44">
        <f t="shared" si="18"/>
        <v>10.344444444444445</v>
      </c>
      <c r="AC117" s="69">
        <v>1</v>
      </c>
      <c r="AD117" s="96">
        <f t="shared" si="19"/>
        <v>8.3333333333333329E-2</v>
      </c>
      <c r="AE117" s="97">
        <f t="shared" si="20"/>
        <v>296719.43625000003</v>
      </c>
      <c r="AF117" s="97">
        <f t="shared" si="21"/>
        <v>255783.14365625003</v>
      </c>
      <c r="AG117" s="97">
        <f t="shared" si="22"/>
        <v>40936.292593749997</v>
      </c>
    </row>
    <row r="118" spans="1:33" ht="14.25">
      <c r="A118" s="48">
        <v>114</v>
      </c>
      <c r="B118">
        <v>600098</v>
      </c>
      <c r="C118">
        <v>600098</v>
      </c>
      <c r="D118" t="s">
        <v>2966</v>
      </c>
      <c r="E118" t="s">
        <v>2947</v>
      </c>
      <c r="F118">
        <v>4</v>
      </c>
      <c r="G118" t="s">
        <v>2973</v>
      </c>
      <c r="H118" s="36">
        <v>41730</v>
      </c>
      <c r="I118" s="94">
        <v>232544.01</v>
      </c>
      <c r="J118" s="36">
        <f t="shared" si="17"/>
        <v>41730</v>
      </c>
      <c r="K118" s="42"/>
      <c r="R118"/>
      <c r="S118" s="25" t="s">
        <v>2422</v>
      </c>
      <c r="T118">
        <f>MATCH(S118,'cat 4'!$A$1:$A$870,0)</f>
        <v>619</v>
      </c>
      <c r="U118">
        <f>MATCH(J118,'cat 4'!$A$1:$ET$1,0)</f>
        <v>28</v>
      </c>
      <c r="V118">
        <f>INDEX('cat 4'!$A$1:$ET$870,'RKA - working'!T118,'RKA - working'!U118)</f>
        <v>99.8</v>
      </c>
      <c r="W118">
        <f>MATCH($W$3,'cat 4'!$A$1:$ET$1,0)</f>
        <v>150</v>
      </c>
      <c r="X118">
        <f>INDEX('cat 4'!$A$1:$ET$870,'RKA - working'!T118,'RKA - working'!W118)</f>
        <v>103.2</v>
      </c>
      <c r="Y118" s="96">
        <f t="shared" si="39"/>
        <v>1.0340681362725452</v>
      </c>
      <c r="Z118" s="96">
        <f t="shared" si="40"/>
        <v>1.0340681362725452</v>
      </c>
      <c r="AA118">
        <v>8</v>
      </c>
      <c r="AB118" s="44">
        <f t="shared" si="18"/>
        <v>10.344444444444445</v>
      </c>
      <c r="AC118" s="69">
        <v>0.95</v>
      </c>
      <c r="AD118" s="96">
        <f t="shared" si="19"/>
        <v>0.11874999999999999</v>
      </c>
      <c r="AE118" s="97">
        <f t="shared" si="20"/>
        <v>240466.35102204414</v>
      </c>
      <c r="AF118" s="97">
        <f t="shared" si="21"/>
        <v>228443.03347094191</v>
      </c>
      <c r="AG118" s="97">
        <f t="shared" si="22"/>
        <v>12023.317551102227</v>
      </c>
    </row>
    <row r="119" spans="1:33" ht="14.25">
      <c r="A119" s="48">
        <v>115</v>
      </c>
      <c r="B119">
        <v>600067</v>
      </c>
      <c r="C119">
        <v>600067</v>
      </c>
      <c r="D119" t="s">
        <v>2950</v>
      </c>
      <c r="E119" t="s">
        <v>2947</v>
      </c>
      <c r="F119">
        <v>4</v>
      </c>
      <c r="G119" t="s">
        <v>2951</v>
      </c>
      <c r="H119" s="36">
        <v>41730</v>
      </c>
      <c r="I119" s="94">
        <v>213506.43000002019</v>
      </c>
      <c r="J119" s="36">
        <f t="shared" si="17"/>
        <v>41730</v>
      </c>
      <c r="K119" s="42"/>
      <c r="R119"/>
      <c r="S119" s="25" t="s">
        <v>2622</v>
      </c>
      <c r="T119">
        <f>MATCH(S119,'cat 4'!$A$1:$A$870,0)</f>
        <v>722</v>
      </c>
      <c r="U119">
        <f>MATCH(J119,'cat 4'!$A$1:$ET$1,0)</f>
        <v>28</v>
      </c>
      <c r="V119">
        <f>INDEX('cat 4'!$A$1:$ET$870,'RKA - working'!T119,'RKA - working'!U119)</f>
        <v>107.9</v>
      </c>
      <c r="W119">
        <f>MATCH($W$3,'cat 4'!$A$1:$ET$1,0)</f>
        <v>150</v>
      </c>
      <c r="X119">
        <f>INDEX('cat 4'!$A$1:$ET$870,'RKA - working'!T119,'RKA - working'!W119)</f>
        <v>130.69999999999999</v>
      </c>
      <c r="Y119" s="96">
        <f t="shared" si="39"/>
        <v>1.2113067655236329</v>
      </c>
      <c r="Z119" s="96">
        <f t="shared" si="40"/>
        <v>1.2113067655236329</v>
      </c>
      <c r="AA119">
        <v>8</v>
      </c>
      <c r="AB119" s="44">
        <f t="shared" si="18"/>
        <v>10.344444444444445</v>
      </c>
      <c r="AC119" s="69">
        <v>0.95</v>
      </c>
      <c r="AD119" s="96">
        <f t="shared" si="19"/>
        <v>0.11874999999999999</v>
      </c>
      <c r="AE119" s="97">
        <f t="shared" si="20"/>
        <v>258621.78314182241</v>
      </c>
      <c r="AF119" s="97">
        <f t="shared" si="21"/>
        <v>245690.69398473128</v>
      </c>
      <c r="AG119" s="97">
        <f t="shared" si="22"/>
        <v>12931.089157091134</v>
      </c>
    </row>
    <row r="120" spans="1:33" ht="14.25">
      <c r="A120" s="48">
        <v>116</v>
      </c>
      <c r="B120">
        <v>1400012</v>
      </c>
      <c r="C120">
        <v>1400045</v>
      </c>
      <c r="D120" t="s">
        <v>3002</v>
      </c>
      <c r="E120" t="s">
        <v>2947</v>
      </c>
      <c r="F120">
        <v>4</v>
      </c>
      <c r="G120" t="s">
        <v>3122</v>
      </c>
      <c r="H120" s="36">
        <v>41730</v>
      </c>
      <c r="I120" s="94">
        <v>204805.2</v>
      </c>
      <c r="J120" s="36">
        <f t="shared" si="17"/>
        <v>41730</v>
      </c>
      <c r="K120" s="42"/>
      <c r="R120"/>
      <c r="S120" s="25" t="s">
        <v>2515</v>
      </c>
      <c r="T120">
        <f>MATCH(S120,'cat 4'!$A$1:$A$870,0)</f>
        <v>666</v>
      </c>
      <c r="U120">
        <f>MATCH(J120,'cat 4'!$A$1:$ET$1,0)</f>
        <v>28</v>
      </c>
      <c r="V120">
        <f>INDEX('cat 4'!$A$1:$ET$870,'RKA - working'!T120,'RKA - working'!U120)</f>
        <v>108</v>
      </c>
      <c r="W120">
        <f>MATCH($W$3,'cat 4'!$A$1:$ET$1,0)</f>
        <v>150</v>
      </c>
      <c r="X120">
        <f>INDEX('cat 4'!$A$1:$ET$870,'RKA - working'!T120,'RKA - working'!W120)</f>
        <v>133.5</v>
      </c>
      <c r="Y120" s="96">
        <f t="shared" si="39"/>
        <v>1.2361111111111112</v>
      </c>
      <c r="Z120" s="96">
        <f t="shared" si="40"/>
        <v>1.2361111111111112</v>
      </c>
      <c r="AA120">
        <f>INDEX('EL &amp; SV-working'!$D$4:$H$32,MATCH(S120,'EL &amp; SV-working'!$H$4:$H$32,0),MATCH(IF(I120&gt;1000000,"A",IF(I120&gt;100000,"B",IF(I120&gt;50000,"C","D"))),'EL &amp; SV-working'!$D$4:$H$4,0))</f>
        <v>12</v>
      </c>
      <c r="AB120" s="44">
        <f t="shared" si="18"/>
        <v>10.344444444444445</v>
      </c>
      <c r="AC120" s="69">
        <v>1</v>
      </c>
      <c r="AD120" s="96">
        <f t="shared" si="19"/>
        <v>8.3333333333333329E-2</v>
      </c>
      <c r="AE120" s="97">
        <f t="shared" si="20"/>
        <v>253161.98333333337</v>
      </c>
      <c r="AF120" s="97">
        <f t="shared" si="21"/>
        <v>218235.00600308646</v>
      </c>
      <c r="AG120" s="97">
        <f t="shared" si="22"/>
        <v>34926.977330246911</v>
      </c>
    </row>
    <row r="121" spans="1:33" ht="14.25">
      <c r="A121" s="48">
        <v>117</v>
      </c>
      <c r="B121">
        <v>1500128</v>
      </c>
      <c r="C121">
        <v>1500225</v>
      </c>
      <c r="D121" t="s">
        <v>3118</v>
      </c>
      <c r="E121" t="s">
        <v>2947</v>
      </c>
      <c r="F121">
        <v>5</v>
      </c>
      <c r="G121" t="s">
        <v>3137</v>
      </c>
      <c r="H121" s="36">
        <v>41730</v>
      </c>
      <c r="I121" s="94">
        <v>196152.69</v>
      </c>
      <c r="J121" s="36">
        <f t="shared" si="17"/>
        <v>41730</v>
      </c>
      <c r="K121" s="42"/>
      <c r="R121"/>
      <c r="S121" s="25" t="s">
        <v>2671</v>
      </c>
      <c r="T121">
        <f>MATCH(S121,'cat 4'!$A$1:$A$870,0)</f>
        <v>747</v>
      </c>
      <c r="U121">
        <f>MATCH(J121,'cat 4'!$A$1:$ET$1,0)</f>
        <v>28</v>
      </c>
      <c r="V121">
        <f>INDEX('cat 4'!$A$1:$ET$870,'RKA - working'!T121,'RKA - working'!U121)</f>
        <v>140.6</v>
      </c>
      <c r="W121">
        <f>MATCH($W$3,'cat 4'!$A$1:$ET$1,0)</f>
        <v>150</v>
      </c>
      <c r="X121">
        <f>INDEX('cat 4'!$A$1:$ET$870,'RKA - working'!T121,'RKA - working'!W121)</f>
        <v>130.19999999999999</v>
      </c>
      <c r="Y121" s="96">
        <f t="shared" si="39"/>
        <v>0.926031294452347</v>
      </c>
      <c r="Z121" s="96">
        <f t="shared" si="40"/>
        <v>0.926031294452347</v>
      </c>
      <c r="AA121">
        <f>INDEX('EL &amp; SV-working'!$D$4:$H$32,MATCH(S121,'EL &amp; SV-working'!$H$4:$H$32,0),MATCH(IF(I121&gt;1000000,"A",IF(I121&gt;100000,"B",IF(I121&gt;50000,"C","D"))),'EL &amp; SV-working'!$D$4:$H$4,0))</f>
        <v>10</v>
      </c>
      <c r="AB121" s="44">
        <f t="shared" si="18"/>
        <v>10.344444444444445</v>
      </c>
      <c r="AC121" s="69">
        <f>INDEX('EL &amp; SV-working'!$H$4:$L$32,MATCH(S121,'EL &amp; SV-working'!$H$4:$H$32,0),MATCH(IF(I121&gt;1000000,"A",IF(I121&gt;100000,"B",IF(I121&gt;50000,"C","D"))),'EL &amp; SV-working'!$H$4:$L$4,0))</f>
        <v>0.95</v>
      </c>
      <c r="AD121" s="96">
        <f t="shared" si="19"/>
        <v>9.5000000000000001E-2</v>
      </c>
      <c r="AE121" s="97">
        <f t="shared" si="20"/>
        <v>181643.52943100996</v>
      </c>
      <c r="AF121" s="97">
        <f t="shared" si="21"/>
        <v>172561.35295945947</v>
      </c>
      <c r="AG121" s="97">
        <f t="shared" si="22"/>
        <v>9082.1764715504833</v>
      </c>
    </row>
    <row r="122" spans="1:33" ht="14.25">
      <c r="A122" s="48">
        <v>118</v>
      </c>
      <c r="B122">
        <v>1400030</v>
      </c>
      <c r="C122">
        <v>1400057</v>
      </c>
      <c r="D122" t="s">
        <v>3002</v>
      </c>
      <c r="E122" t="s">
        <v>2947</v>
      </c>
      <c r="F122">
        <v>4</v>
      </c>
      <c r="G122" t="s">
        <v>3128</v>
      </c>
      <c r="H122" s="36">
        <v>41730</v>
      </c>
      <c r="I122" s="94">
        <v>182990.5</v>
      </c>
      <c r="J122" s="36">
        <f t="shared" si="17"/>
        <v>41730</v>
      </c>
      <c r="K122" s="42"/>
      <c r="R122"/>
      <c r="S122" s="25" t="s">
        <v>2515</v>
      </c>
      <c r="T122">
        <f>MATCH(S122,'cat 4'!$A$1:$A$870,0)</f>
        <v>666</v>
      </c>
      <c r="U122">
        <f>MATCH(J122,'cat 4'!$A$1:$ET$1,0)</f>
        <v>28</v>
      </c>
      <c r="V122">
        <f>INDEX('cat 4'!$A$1:$ET$870,'RKA - working'!T122,'RKA - working'!U122)</f>
        <v>108</v>
      </c>
      <c r="W122">
        <f>MATCH($W$3,'cat 4'!$A$1:$ET$1,0)</f>
        <v>150</v>
      </c>
      <c r="X122">
        <f>INDEX('cat 4'!$A$1:$ET$870,'RKA - working'!T122,'RKA - working'!W122)</f>
        <v>133.5</v>
      </c>
      <c r="Y122" s="96">
        <f t="shared" si="39"/>
        <v>1.2361111111111112</v>
      </c>
      <c r="Z122" s="96">
        <f t="shared" si="40"/>
        <v>1.2361111111111112</v>
      </c>
      <c r="AA122">
        <f>INDEX('EL &amp; SV-working'!$D$4:$H$32,MATCH(S122,'EL &amp; SV-working'!$H$4:$H$32,0),MATCH(IF(I122&gt;1000000,"A",IF(I122&gt;100000,"B",IF(I122&gt;50000,"C","D"))),'EL &amp; SV-working'!$D$4:$H$4,0))</f>
        <v>12</v>
      </c>
      <c r="AB122" s="44">
        <f t="shared" si="18"/>
        <v>10.344444444444445</v>
      </c>
      <c r="AC122" s="69">
        <v>1</v>
      </c>
      <c r="AD122" s="96">
        <f t="shared" si="19"/>
        <v>8.3333333333333329E-2</v>
      </c>
      <c r="AE122" s="97">
        <f t="shared" si="20"/>
        <v>226196.59027777778</v>
      </c>
      <c r="AF122" s="97">
        <f t="shared" si="21"/>
        <v>194989.83847093623</v>
      </c>
      <c r="AG122" s="97">
        <f t="shared" si="22"/>
        <v>31206.751806841552</v>
      </c>
    </row>
    <row r="123" spans="1:33" ht="14.25">
      <c r="A123" s="48">
        <v>119</v>
      </c>
      <c r="B123">
        <v>1500130</v>
      </c>
      <c r="C123">
        <v>1500226</v>
      </c>
      <c r="D123" t="s">
        <v>3118</v>
      </c>
      <c r="E123" t="s">
        <v>2947</v>
      </c>
      <c r="F123">
        <v>5</v>
      </c>
      <c r="G123" t="s">
        <v>3138</v>
      </c>
      <c r="H123" s="36">
        <v>41730</v>
      </c>
      <c r="I123" s="94">
        <v>179700.61</v>
      </c>
      <c r="J123" s="36">
        <f t="shared" si="17"/>
        <v>41730</v>
      </c>
      <c r="K123" s="42"/>
      <c r="R123"/>
      <c r="S123" s="25" t="s">
        <v>2671</v>
      </c>
      <c r="T123">
        <f>MATCH(S123,'cat 4'!$A$1:$A$870,0)</f>
        <v>747</v>
      </c>
      <c r="U123">
        <f>MATCH(J123,'cat 4'!$A$1:$ET$1,0)</f>
        <v>28</v>
      </c>
      <c r="V123">
        <f>INDEX('cat 4'!$A$1:$ET$870,'RKA - working'!T123,'RKA - working'!U123)</f>
        <v>140.6</v>
      </c>
      <c r="W123">
        <f>MATCH($W$3,'cat 4'!$A$1:$ET$1,0)</f>
        <v>150</v>
      </c>
      <c r="X123">
        <f>INDEX('cat 4'!$A$1:$ET$870,'RKA - working'!T123,'RKA - working'!W123)</f>
        <v>130.19999999999999</v>
      </c>
      <c r="Y123" s="96">
        <f t="shared" si="39"/>
        <v>0.926031294452347</v>
      </c>
      <c r="Z123" s="96">
        <f t="shared" si="40"/>
        <v>0.926031294452347</v>
      </c>
      <c r="AA123">
        <f>INDEX('EL &amp; SV-working'!$D$4:$H$32,MATCH(S123,'EL &amp; SV-working'!$H$4:$H$32,0),MATCH(IF(I123&gt;1000000,"A",IF(I123&gt;100000,"B",IF(I123&gt;50000,"C","D"))),'EL &amp; SV-working'!$D$4:$H$4,0))</f>
        <v>10</v>
      </c>
      <c r="AB123" s="44">
        <f t="shared" si="18"/>
        <v>10.344444444444445</v>
      </c>
      <c r="AC123" s="69">
        <f>INDEX('EL &amp; SV-working'!$H$4:$L$32,MATCH(S123,'EL &amp; SV-working'!$H$4:$H$32,0),MATCH(IF(I123&gt;1000000,"A",IF(I123&gt;100000,"B",IF(I123&gt;50000,"C","D"))),'EL &amp; SV-working'!$H$4:$L$4,0))</f>
        <v>0.95</v>
      </c>
      <c r="AD123" s="96">
        <f t="shared" si="19"/>
        <v>9.5000000000000001E-2</v>
      </c>
      <c r="AE123" s="97">
        <f t="shared" si="20"/>
        <v>166408.38849217637</v>
      </c>
      <c r="AF123" s="97">
        <f t="shared" si="21"/>
        <v>158087.96906756755</v>
      </c>
      <c r="AG123" s="97">
        <f t="shared" si="22"/>
        <v>8320.4194246088155</v>
      </c>
    </row>
    <row r="124" spans="1:33" ht="14.25">
      <c r="A124" s="48">
        <v>120</v>
      </c>
      <c r="B124">
        <v>1200124</v>
      </c>
      <c r="C124">
        <v>1200124</v>
      </c>
      <c r="D124" t="s">
        <v>3033</v>
      </c>
      <c r="E124" t="s">
        <v>2947</v>
      </c>
      <c r="F124">
        <v>5</v>
      </c>
      <c r="G124" t="s">
        <v>3098</v>
      </c>
      <c r="H124" s="36">
        <v>40563</v>
      </c>
      <c r="I124" s="94">
        <v>174519.2</v>
      </c>
      <c r="J124" s="36">
        <f t="shared" si="17"/>
        <v>40544</v>
      </c>
      <c r="K124" s="42"/>
      <c r="L124" s="43" t="s">
        <v>1541</v>
      </c>
      <c r="M124">
        <f>MATCH('RKA - working'!L124,'cat 3'!A120:$A$798,0)</f>
        <v>638</v>
      </c>
      <c r="N124">
        <f>MATCH(J124,'cat 3'!$A$1:$CL$1,0)</f>
        <v>76</v>
      </c>
      <c r="O124">
        <f>INDEX('cat 3'!$A$1:$CL$798,'RKA - working'!M124,'RKA - working'!N124)</f>
        <v>138</v>
      </c>
      <c r="P124">
        <f>MATCH($P$3,'cat 3'!$A$1:$CL$1,0)</f>
        <v>90</v>
      </c>
      <c r="Q124">
        <f>INDEX('cat 3'!$A$1:$CL$798,'RKA - working'!M124,'RKA - working'!P124)</f>
        <v>137.6</v>
      </c>
      <c r="R124" s="44">
        <f t="shared" ref="R124:R125" si="41">Q124/O124</f>
        <v>0.99710144927536226</v>
      </c>
      <c r="S124" s="25" t="s">
        <v>2477</v>
      </c>
      <c r="T124">
        <f>MATCH(S124,'cat 4'!$A$1:$A$870,0)</f>
        <v>647</v>
      </c>
      <c r="U124">
        <f>MATCH($U$3,'cat 4'!$A$1:$ET$1,0)</f>
        <v>4</v>
      </c>
      <c r="V124">
        <f>INDEX('cat 4'!$A$1:$ET$870,'RKA - working'!T124,'RKA - working'!U124)</f>
        <v>100.5</v>
      </c>
      <c r="W124">
        <f>MATCH($W$3,'cat 4'!$A$1:$ET$1,0)</f>
        <v>150</v>
      </c>
      <c r="X124">
        <f>INDEX('cat 4'!$A$1:$ET$870,'RKA - working'!T124,'RKA - working'!W124)</f>
        <v>95.4</v>
      </c>
      <c r="Y124" s="96">
        <f t="shared" ref="Y124:Y125" si="42">X124/V124</f>
        <v>0.94925373134328361</v>
      </c>
      <c r="Z124" s="96">
        <f t="shared" ref="Z124:Z125" si="43">Y124*R124</f>
        <v>0.94650227125243347</v>
      </c>
      <c r="AA124">
        <f>INDEX('EL &amp; SV-working'!$D$4:$H$32,MATCH(S124,'EL &amp; SV-working'!$H$4:$H$32,0),MATCH(IF(I124&gt;1000000,"A",IF(I124&gt;100000,"B",IF(I124&gt;50000,"C","D"))),'EL &amp; SV-working'!$D$4:$H$4,0))</f>
        <v>4</v>
      </c>
      <c r="AB124" s="44">
        <f t="shared" si="18"/>
        <v>13.541666666666666</v>
      </c>
      <c r="AC124" s="69">
        <v>0.98</v>
      </c>
      <c r="AD124" s="96">
        <f t="shared" si="19"/>
        <v>0.245</v>
      </c>
      <c r="AE124" s="97">
        <f t="shared" si="20"/>
        <v>165182.81917715771</v>
      </c>
      <c r="AF124" s="97">
        <f t="shared" si="21"/>
        <v>161879.16279361455</v>
      </c>
      <c r="AG124" s="97">
        <f t="shared" si="22"/>
        <v>3303.6563835431589</v>
      </c>
    </row>
    <row r="125" spans="1:33" ht="14.25">
      <c r="A125" s="48">
        <v>121</v>
      </c>
      <c r="B125">
        <v>1200076</v>
      </c>
      <c r="C125">
        <v>1200076</v>
      </c>
      <c r="D125" t="s">
        <v>3033</v>
      </c>
      <c r="E125" t="s">
        <v>2947</v>
      </c>
      <c r="F125">
        <v>5</v>
      </c>
      <c r="G125" t="s">
        <v>3070</v>
      </c>
      <c r="H125" s="36">
        <v>39752</v>
      </c>
      <c r="I125" s="94">
        <v>167214</v>
      </c>
      <c r="J125" s="36">
        <f t="shared" si="17"/>
        <v>39722</v>
      </c>
      <c r="K125" s="42"/>
      <c r="L125" s="43" t="s">
        <v>1539</v>
      </c>
      <c r="M125">
        <f>MATCH('RKA - working'!L125,'cat 3'!A121:$A$798,0)</f>
        <v>636</v>
      </c>
      <c r="N125">
        <f>MATCH(J125,'cat 3'!$A$1:$CL$1,0)</f>
        <v>49</v>
      </c>
      <c r="O125">
        <f>INDEX('cat 3'!$A$1:$CL$798,'RKA - working'!M125,'RKA - working'!N125)</f>
        <v>117.1</v>
      </c>
      <c r="P125">
        <f>MATCH($P$3,'cat 3'!$A$1:$CL$1,0)</f>
        <v>90</v>
      </c>
      <c r="Q125">
        <f>INDEX('cat 3'!$A$1:$CL$798,'RKA - working'!M125,'RKA - working'!P125)</f>
        <v>126.9</v>
      </c>
      <c r="R125" s="44">
        <f t="shared" si="41"/>
        <v>1.0836891545687448</v>
      </c>
      <c r="S125" s="25" t="s">
        <v>2471</v>
      </c>
      <c r="T125">
        <f>MATCH(S125,'cat 4'!$A$1:$A$870,0)</f>
        <v>644</v>
      </c>
      <c r="U125">
        <f>MATCH($U$3,'cat 4'!$A$1:$ET$1,0)</f>
        <v>4</v>
      </c>
      <c r="V125">
        <f>INDEX('cat 4'!$A$1:$ET$870,'RKA - working'!T125,'RKA - working'!U125)</f>
        <v>95.5</v>
      </c>
      <c r="W125">
        <f>MATCH($W$3,'cat 4'!$A$1:$ET$1,0)</f>
        <v>150</v>
      </c>
      <c r="X125">
        <f>INDEX('cat 4'!$A$1:$ET$870,'RKA - working'!T125,'RKA - working'!W125)</f>
        <v>135.30000000000001</v>
      </c>
      <c r="Y125" s="96">
        <f t="shared" si="42"/>
        <v>1.4167539267015707</v>
      </c>
      <c r="Z125" s="96">
        <f t="shared" si="43"/>
        <v>1.5353208650591748</v>
      </c>
      <c r="AA125">
        <f>INDEX('EL &amp; SV-working'!$D$4:$H$32,MATCH(S125,'EL &amp; SV-working'!$H$4:$H$32,0),MATCH(IF(I125&gt;1000000,"A",IF(I125&gt;100000,"B",IF(I125&gt;50000,"C","D"))),'EL &amp; SV-working'!$D$4:$H$4,0))</f>
        <v>4</v>
      </c>
      <c r="AB125" s="44">
        <f t="shared" si="18"/>
        <v>15.763888888888889</v>
      </c>
      <c r="AC125" s="69">
        <v>0.98</v>
      </c>
      <c r="AD125" s="96">
        <f t="shared" si="19"/>
        <v>0.245</v>
      </c>
      <c r="AE125" s="97">
        <f t="shared" si="20"/>
        <v>256727.14313000484</v>
      </c>
      <c r="AF125" s="97">
        <f t="shared" si="21"/>
        <v>251592.60026740475</v>
      </c>
      <c r="AG125" s="97">
        <f t="shared" si="22"/>
        <v>5134.5428626000939</v>
      </c>
    </row>
    <row r="126" spans="1:33" ht="14.25">
      <c r="A126" s="48">
        <v>122</v>
      </c>
      <c r="B126">
        <v>1500145</v>
      </c>
      <c r="C126">
        <v>1500236</v>
      </c>
      <c r="D126" t="s">
        <v>3118</v>
      </c>
      <c r="E126" t="s">
        <v>2947</v>
      </c>
      <c r="F126">
        <v>5</v>
      </c>
      <c r="G126" t="s">
        <v>3145</v>
      </c>
      <c r="H126" s="36">
        <v>41730</v>
      </c>
      <c r="I126" s="94">
        <v>162000</v>
      </c>
      <c r="J126" s="36">
        <f t="shared" si="17"/>
        <v>41730</v>
      </c>
      <c r="K126" s="42"/>
      <c r="R126"/>
      <c r="S126" s="25" t="s">
        <v>2489</v>
      </c>
      <c r="T126">
        <f>MATCH(S126,'cat 4'!$A$1:$A$870,0)</f>
        <v>653</v>
      </c>
      <c r="U126">
        <f>MATCH(J126,'cat 4'!$A$1:$ET$1,0)</f>
        <v>28</v>
      </c>
      <c r="V126">
        <f>INDEX('cat 4'!$A$1:$ET$870,'RKA - working'!T126,'RKA - working'!U126)</f>
        <v>107.8</v>
      </c>
      <c r="W126">
        <f>MATCH($W$3,'cat 4'!$A$1:$ET$1,0)</f>
        <v>150</v>
      </c>
      <c r="X126">
        <f>INDEX('cat 4'!$A$1:$ET$870,'RKA - working'!T126,'RKA - working'!W126)</f>
        <v>123</v>
      </c>
      <c r="Y126" s="96">
        <f>X126/V126</f>
        <v>1.1410018552875696</v>
      </c>
      <c r="Z126" s="96">
        <f>Y126</f>
        <v>1.1410018552875696</v>
      </c>
      <c r="AA126">
        <f>INDEX('EL &amp; SV-working'!$D$4:$H$32,MATCH(S126,'EL &amp; SV-working'!$H$4:$H$32,0),MATCH(IF(I126&gt;1000000,"A",IF(I126&gt;100000,"B",IF(I126&gt;50000,"C","D"))),'EL &amp; SV-working'!$D$4:$H$4,0))</f>
        <v>5</v>
      </c>
      <c r="AB126" s="44">
        <f t="shared" si="18"/>
        <v>10.344444444444445</v>
      </c>
      <c r="AC126" s="69">
        <f>INDEX('EL &amp; SV-working'!$H$4:$L$32,MATCH(S126,'EL &amp; SV-working'!$H$4:$H$32,0),MATCH(IF(I126&gt;1000000,"A",IF(I126&gt;100000,"B",IF(I126&gt;50000,"C","D"))),'EL &amp; SV-working'!$H$4:$L$4,0))</f>
        <v>1</v>
      </c>
      <c r="AD126" s="96">
        <f t="shared" si="19"/>
        <v>0.2</v>
      </c>
      <c r="AE126" s="97">
        <f t="shared" si="20"/>
        <v>184842.30055658627</v>
      </c>
      <c r="AF126" s="97">
        <f t="shared" si="21"/>
        <v>184842.30055658627</v>
      </c>
      <c r="AG126" s="97">
        <f t="shared" si="22"/>
        <v>0</v>
      </c>
    </row>
    <row r="127" spans="1:33" ht="14.25">
      <c r="A127" s="48">
        <v>123</v>
      </c>
      <c r="B127">
        <v>1200073</v>
      </c>
      <c r="C127">
        <v>1200073</v>
      </c>
      <c r="D127" t="s">
        <v>3033</v>
      </c>
      <c r="E127" t="s">
        <v>2947</v>
      </c>
      <c r="F127">
        <v>5</v>
      </c>
      <c r="G127" t="s">
        <v>3067</v>
      </c>
      <c r="H127" s="36">
        <v>39479</v>
      </c>
      <c r="I127" s="94">
        <v>158546</v>
      </c>
      <c r="J127" s="36">
        <f t="shared" si="17"/>
        <v>39479</v>
      </c>
      <c r="K127" s="42"/>
      <c r="L127" s="43" t="s">
        <v>1539</v>
      </c>
      <c r="M127">
        <f>MATCH('RKA - working'!L127,'cat 3'!A123:$A$798,0)</f>
        <v>634</v>
      </c>
      <c r="N127">
        <f>MATCH(J127,'cat 3'!$A$1:$CL$1,0)</f>
        <v>41</v>
      </c>
      <c r="O127">
        <f>INDEX('cat 3'!$A$1:$CL$798,'RKA - working'!M127,'RKA - working'!N127)</f>
        <v>130.80000000000001</v>
      </c>
      <c r="P127">
        <f>MATCH($P$3,'cat 3'!$A$1:$CL$1,0)</f>
        <v>90</v>
      </c>
      <c r="Q127">
        <f>INDEX('cat 3'!$A$1:$CL$798,'RKA - working'!M127,'RKA - working'!P127)</f>
        <v>166</v>
      </c>
      <c r="R127" s="44">
        <f>Q127/O127</f>
        <v>1.2691131498470947</v>
      </c>
      <c r="S127" s="25" t="s">
        <v>2471</v>
      </c>
      <c r="T127">
        <f>MATCH(S127,'cat 4'!$A$1:$A$870,0)</f>
        <v>644</v>
      </c>
      <c r="U127">
        <f>MATCH($U$3,'cat 4'!$A$1:$ET$1,0)</f>
        <v>4</v>
      </c>
      <c r="V127">
        <f>INDEX('cat 4'!$A$1:$ET$870,'RKA - working'!T127,'RKA - working'!U127)</f>
        <v>95.5</v>
      </c>
      <c r="W127">
        <f>MATCH($W$3,'cat 4'!$A$1:$ET$1,0)</f>
        <v>150</v>
      </c>
      <c r="X127">
        <f>INDEX('cat 4'!$A$1:$ET$870,'RKA - working'!T127,'RKA - working'!W127)</f>
        <v>135.30000000000001</v>
      </c>
      <c r="Y127" s="96">
        <f>X127/V127</f>
        <v>1.4167539267015707</v>
      </c>
      <c r="Z127" s="96">
        <f>Y127*R127</f>
        <v>1.7980210384744704</v>
      </c>
      <c r="AA127">
        <f>INDEX('EL &amp; SV-working'!$D$4:$H$32,MATCH(S127,'EL &amp; SV-working'!$H$4:$H$32,0),MATCH(IF(I127&gt;1000000,"A",IF(I127&gt;100000,"B",IF(I127&gt;50000,"C","D"))),'EL &amp; SV-working'!$D$4:$H$4,0))</f>
        <v>4</v>
      </c>
      <c r="AB127" s="44">
        <f t="shared" si="18"/>
        <v>16.511111111111113</v>
      </c>
      <c r="AC127" s="69">
        <v>0.98</v>
      </c>
      <c r="AD127" s="96">
        <f t="shared" si="19"/>
        <v>0.245</v>
      </c>
      <c r="AE127" s="97">
        <f t="shared" si="20"/>
        <v>285069.04356597341</v>
      </c>
      <c r="AF127" s="97">
        <f t="shared" si="21"/>
        <v>279367.66269465396</v>
      </c>
      <c r="AG127" s="97">
        <f t="shared" si="22"/>
        <v>5701.3808713194449</v>
      </c>
    </row>
    <row r="128" spans="1:33" ht="14.25">
      <c r="A128" s="48">
        <v>124</v>
      </c>
      <c r="B128">
        <v>1400031</v>
      </c>
      <c r="C128">
        <v>1400058</v>
      </c>
      <c r="D128" t="s">
        <v>3002</v>
      </c>
      <c r="E128" t="s">
        <v>2947</v>
      </c>
      <c r="F128">
        <v>4</v>
      </c>
      <c r="G128" t="s">
        <v>3128</v>
      </c>
      <c r="H128" s="36">
        <v>41730</v>
      </c>
      <c r="I128" s="94">
        <v>152688.1</v>
      </c>
      <c r="J128" s="36">
        <f t="shared" si="17"/>
        <v>41730</v>
      </c>
      <c r="K128" s="42"/>
      <c r="R128"/>
      <c r="S128" s="25" t="s">
        <v>2515</v>
      </c>
      <c r="T128">
        <f>MATCH(S128,'cat 4'!$A$1:$A$870,0)</f>
        <v>666</v>
      </c>
      <c r="U128">
        <f>MATCH(J128,'cat 4'!$A$1:$ET$1,0)</f>
        <v>28</v>
      </c>
      <c r="V128">
        <f>INDEX('cat 4'!$A$1:$ET$870,'RKA - working'!T128,'RKA - working'!U128)</f>
        <v>108</v>
      </c>
      <c r="W128">
        <f>MATCH($W$3,'cat 4'!$A$1:$ET$1,0)</f>
        <v>150</v>
      </c>
      <c r="X128">
        <f>INDEX('cat 4'!$A$1:$ET$870,'RKA - working'!T128,'RKA - working'!W128)</f>
        <v>133.5</v>
      </c>
      <c r="Y128" s="96">
        <f t="shared" ref="Y128:Y129" si="44">X128/V128</f>
        <v>1.2361111111111112</v>
      </c>
      <c r="Z128" s="96">
        <f t="shared" ref="Z128:Z129" si="45">Y128</f>
        <v>1.2361111111111112</v>
      </c>
      <c r="AA128">
        <f>INDEX('EL &amp; SV-working'!$D$4:$H$32,MATCH(S128,'EL &amp; SV-working'!$H$4:$H$32,0),MATCH(IF(I128&gt;1000000,"A",IF(I128&gt;100000,"B",IF(I128&gt;50000,"C","D"))),'EL &amp; SV-working'!$D$4:$H$4,0))</f>
        <v>12</v>
      </c>
      <c r="AB128" s="44">
        <f t="shared" si="18"/>
        <v>10.344444444444445</v>
      </c>
      <c r="AC128" s="69">
        <v>1</v>
      </c>
      <c r="AD128" s="96">
        <f t="shared" si="19"/>
        <v>8.3333333333333329E-2</v>
      </c>
      <c r="AE128" s="97">
        <f t="shared" si="20"/>
        <v>188739.45694444445</v>
      </c>
      <c r="AF128" s="97">
        <f t="shared" si="21"/>
        <v>162700.4022363683</v>
      </c>
      <c r="AG128" s="97">
        <f t="shared" si="22"/>
        <v>26039.054708076146</v>
      </c>
    </row>
    <row r="129" spans="1:33" ht="14.25">
      <c r="A129" s="48">
        <v>125</v>
      </c>
      <c r="B129">
        <v>1400008</v>
      </c>
      <c r="C129">
        <v>1400041</v>
      </c>
      <c r="D129" t="s">
        <v>3002</v>
      </c>
      <c r="E129" t="s">
        <v>2947</v>
      </c>
      <c r="F129">
        <v>4</v>
      </c>
      <c r="G129" t="s">
        <v>3121</v>
      </c>
      <c r="H129" s="36">
        <v>41730</v>
      </c>
      <c r="I129" s="94">
        <v>148821</v>
      </c>
      <c r="J129" s="36">
        <f t="shared" si="17"/>
        <v>41730</v>
      </c>
      <c r="K129" s="42"/>
      <c r="R129"/>
      <c r="S129" s="25" t="s">
        <v>2515</v>
      </c>
      <c r="T129">
        <f>MATCH(S129,'cat 4'!$A$1:$A$870,0)</f>
        <v>666</v>
      </c>
      <c r="U129">
        <f>MATCH(J129,'cat 4'!$A$1:$ET$1,0)</f>
        <v>28</v>
      </c>
      <c r="V129">
        <f>INDEX('cat 4'!$A$1:$ET$870,'RKA - working'!T129,'RKA - working'!U129)</f>
        <v>108</v>
      </c>
      <c r="W129">
        <f>MATCH($W$3,'cat 4'!$A$1:$ET$1,0)</f>
        <v>150</v>
      </c>
      <c r="X129">
        <f>INDEX('cat 4'!$A$1:$ET$870,'RKA - working'!T129,'RKA - working'!W129)</f>
        <v>133.5</v>
      </c>
      <c r="Y129" s="96">
        <f t="shared" si="44"/>
        <v>1.2361111111111112</v>
      </c>
      <c r="Z129" s="96">
        <f t="shared" si="45"/>
        <v>1.2361111111111112</v>
      </c>
      <c r="AA129">
        <f>INDEX('EL &amp; SV-working'!$D$4:$H$32,MATCH(S129,'EL &amp; SV-working'!$H$4:$H$32,0),MATCH(IF(I129&gt;1000000,"A",IF(I129&gt;100000,"B",IF(I129&gt;50000,"C","D"))),'EL &amp; SV-working'!$D$4:$H$4,0))</f>
        <v>12</v>
      </c>
      <c r="AB129" s="44">
        <f t="shared" si="18"/>
        <v>10.344444444444445</v>
      </c>
      <c r="AC129" s="69">
        <v>1</v>
      </c>
      <c r="AD129" s="96">
        <f t="shared" si="19"/>
        <v>8.3333333333333329E-2</v>
      </c>
      <c r="AE129" s="97">
        <f t="shared" si="20"/>
        <v>183959.29166666669</v>
      </c>
      <c r="AF129" s="97">
        <f t="shared" si="21"/>
        <v>158579.72272376544</v>
      </c>
      <c r="AG129" s="97">
        <f t="shared" si="22"/>
        <v>25379.568942901242</v>
      </c>
    </row>
    <row r="130" spans="1:33" ht="14.25">
      <c r="A130" s="48">
        <v>126</v>
      </c>
      <c r="B130">
        <v>1200102</v>
      </c>
      <c r="C130">
        <v>1200102</v>
      </c>
      <c r="D130" t="s">
        <v>3033</v>
      </c>
      <c r="E130" t="s">
        <v>2947</v>
      </c>
      <c r="F130">
        <v>5</v>
      </c>
      <c r="G130" t="s">
        <v>3086</v>
      </c>
      <c r="H130" s="36">
        <v>40397</v>
      </c>
      <c r="I130" s="94">
        <v>146156.4</v>
      </c>
      <c r="J130" s="36">
        <f t="shared" si="17"/>
        <v>40391</v>
      </c>
      <c r="K130" s="42"/>
      <c r="L130" s="43" t="s">
        <v>1539</v>
      </c>
      <c r="M130">
        <f>MATCH('RKA - working'!L130,'cat 3'!A126:$A$798,0)</f>
        <v>631</v>
      </c>
      <c r="N130">
        <f>MATCH(J130,'cat 3'!$A$1:$CL$1,0)</f>
        <v>71</v>
      </c>
      <c r="O130">
        <f>INDEX('cat 3'!$A$1:$CL$798,'RKA - working'!M130,'RKA - working'!N130)</f>
        <v>134.4</v>
      </c>
      <c r="P130">
        <f>MATCH($P$3,'cat 3'!$A$1:$CL$1,0)</f>
        <v>90</v>
      </c>
      <c r="Q130">
        <f>INDEX('cat 3'!$A$1:$CL$798,'RKA - working'!M130,'RKA - working'!P130)</f>
        <v>147.5</v>
      </c>
      <c r="R130" s="44">
        <f t="shared" ref="R130:R131" si="46">Q130/O130</f>
        <v>1.0974702380952381</v>
      </c>
      <c r="S130" s="25" t="s">
        <v>2471</v>
      </c>
      <c r="T130">
        <f>MATCH(S130,'cat 4'!$A$1:$A$870,0)</f>
        <v>644</v>
      </c>
      <c r="U130">
        <f>MATCH($U$3,'cat 4'!$A$1:$ET$1,0)</f>
        <v>4</v>
      </c>
      <c r="V130">
        <f>INDEX('cat 4'!$A$1:$ET$870,'RKA - working'!T130,'RKA - working'!U130)</f>
        <v>95.5</v>
      </c>
      <c r="W130">
        <f>MATCH($W$3,'cat 4'!$A$1:$ET$1,0)</f>
        <v>150</v>
      </c>
      <c r="X130">
        <f>INDEX('cat 4'!$A$1:$ET$870,'RKA - working'!T130,'RKA - working'!W130)</f>
        <v>135.30000000000001</v>
      </c>
      <c r="Y130" s="96">
        <f t="shared" ref="Y130:Y133" si="47">X130/V130</f>
        <v>1.4167539267015707</v>
      </c>
      <c r="Z130" s="96">
        <f t="shared" ref="Z130:Z131" si="48">Y130*R130</f>
        <v>1.5548452692595365</v>
      </c>
      <c r="AA130">
        <f>INDEX('EL &amp; SV-working'!$D$4:$H$32,MATCH(S130,'EL &amp; SV-working'!$H$4:$H$32,0),MATCH(IF(I130&gt;1000000,"A",IF(I130&gt;100000,"B",IF(I130&gt;50000,"C","D"))),'EL &amp; SV-working'!$D$4:$H$4,0))</f>
        <v>4</v>
      </c>
      <c r="AB130" s="44">
        <f t="shared" si="18"/>
        <v>13.994444444444444</v>
      </c>
      <c r="AC130" s="69">
        <v>0.98</v>
      </c>
      <c r="AD130" s="96">
        <f t="shared" si="19"/>
        <v>0.245</v>
      </c>
      <c r="AE130" s="97">
        <f t="shared" si="20"/>
        <v>227250.58711200452</v>
      </c>
      <c r="AF130" s="97">
        <f t="shared" si="21"/>
        <v>222705.57536976444</v>
      </c>
      <c r="AG130" s="97">
        <f t="shared" si="22"/>
        <v>4545.0117422400799</v>
      </c>
    </row>
    <row r="131" spans="1:33" ht="14.25">
      <c r="A131" s="48">
        <v>127</v>
      </c>
      <c r="B131">
        <v>1200081</v>
      </c>
      <c r="C131">
        <v>1200081</v>
      </c>
      <c r="D131" t="s">
        <v>3033</v>
      </c>
      <c r="E131" t="s">
        <v>2947</v>
      </c>
      <c r="F131">
        <v>5</v>
      </c>
      <c r="G131" t="s">
        <v>3070</v>
      </c>
      <c r="H131" s="36">
        <v>39752</v>
      </c>
      <c r="I131" s="94">
        <v>138109.5</v>
      </c>
      <c r="J131" s="36">
        <f t="shared" si="17"/>
        <v>39722</v>
      </c>
      <c r="K131" s="42"/>
      <c r="L131" s="43" t="s">
        <v>1539</v>
      </c>
      <c r="M131">
        <f>MATCH('RKA - working'!L131,'cat 3'!A127:$A$798,0)</f>
        <v>630</v>
      </c>
      <c r="N131">
        <f>MATCH(J131,'cat 3'!$A$1:$CL$1,0)</f>
        <v>49</v>
      </c>
      <c r="O131">
        <f>INDEX('cat 3'!$A$1:$CL$798,'RKA - working'!M131,'RKA - working'!N131)</f>
        <v>125.6</v>
      </c>
      <c r="P131">
        <f>MATCH($P$3,'cat 3'!$A$1:$CL$1,0)</f>
        <v>90</v>
      </c>
      <c r="Q131">
        <f>INDEX('cat 3'!$A$1:$CL$798,'RKA - working'!M131,'RKA - working'!P131)</f>
        <v>151</v>
      </c>
      <c r="R131" s="44">
        <f t="shared" si="46"/>
        <v>1.2022292993630574</v>
      </c>
      <c r="S131" s="25" t="s">
        <v>2471</v>
      </c>
      <c r="T131">
        <f>MATCH(S131,'cat 4'!$A$1:$A$870,0)</f>
        <v>644</v>
      </c>
      <c r="U131">
        <f>MATCH($U$3,'cat 4'!$A$1:$ET$1,0)</f>
        <v>4</v>
      </c>
      <c r="V131">
        <f>INDEX('cat 4'!$A$1:$ET$870,'RKA - working'!T131,'RKA - working'!U131)</f>
        <v>95.5</v>
      </c>
      <c r="W131">
        <f>MATCH($W$3,'cat 4'!$A$1:$ET$1,0)</f>
        <v>150</v>
      </c>
      <c r="X131">
        <f>INDEX('cat 4'!$A$1:$ET$870,'RKA - working'!T131,'RKA - working'!W131)</f>
        <v>135.30000000000001</v>
      </c>
      <c r="Y131" s="96">
        <f t="shared" si="47"/>
        <v>1.4167539267015707</v>
      </c>
      <c r="Z131" s="96">
        <f t="shared" si="48"/>
        <v>1.7032630806682898</v>
      </c>
      <c r="AA131">
        <f>INDEX('EL &amp; SV-working'!$D$4:$H$32,MATCH(S131,'EL &amp; SV-working'!$H$4:$H$32,0),MATCH(IF(I131&gt;1000000,"A",IF(I131&gt;100000,"B",IF(I131&gt;50000,"C","D"))),'EL &amp; SV-working'!$D$4:$H$4,0))</f>
        <v>4</v>
      </c>
      <c r="AB131" s="44">
        <f t="shared" si="18"/>
        <v>15.763888888888889</v>
      </c>
      <c r="AC131" s="69">
        <v>0.98</v>
      </c>
      <c r="AD131" s="96">
        <f t="shared" si="19"/>
        <v>0.245</v>
      </c>
      <c r="AE131" s="97">
        <f t="shared" si="20"/>
        <v>235236.81243955716</v>
      </c>
      <c r="AF131" s="97">
        <f t="shared" si="21"/>
        <v>230532.07619076601</v>
      </c>
      <c r="AG131" s="97">
        <f t="shared" si="22"/>
        <v>4704.7362487911596</v>
      </c>
    </row>
    <row r="132" spans="1:33" ht="14.25">
      <c r="A132" s="48">
        <v>128</v>
      </c>
      <c r="B132">
        <v>1500127</v>
      </c>
      <c r="C132">
        <v>1500224</v>
      </c>
      <c r="D132" t="s">
        <v>3118</v>
      </c>
      <c r="E132" t="s">
        <v>2947</v>
      </c>
      <c r="F132">
        <v>5</v>
      </c>
      <c r="G132" t="s">
        <v>3136</v>
      </c>
      <c r="H132" s="36">
        <v>41730</v>
      </c>
      <c r="I132" s="94">
        <v>137638.88</v>
      </c>
      <c r="J132" s="36">
        <f t="shared" si="17"/>
        <v>41730</v>
      </c>
      <c r="K132" s="42"/>
      <c r="R132"/>
      <c r="S132" s="25" t="s">
        <v>2671</v>
      </c>
      <c r="T132">
        <f>MATCH(S132,'cat 4'!$A$1:$A$870,0)</f>
        <v>747</v>
      </c>
      <c r="U132">
        <f>MATCH(J132,'cat 4'!$A$1:$ET$1,0)</f>
        <v>28</v>
      </c>
      <c r="V132">
        <f>INDEX('cat 4'!$A$1:$ET$870,'RKA - working'!T132,'RKA - working'!U132)</f>
        <v>140.6</v>
      </c>
      <c r="W132">
        <f>MATCH($W$3,'cat 4'!$A$1:$ET$1,0)</f>
        <v>150</v>
      </c>
      <c r="X132">
        <f>INDEX('cat 4'!$A$1:$ET$870,'RKA - working'!T132,'RKA - working'!W132)</f>
        <v>130.19999999999999</v>
      </c>
      <c r="Y132" s="96">
        <f t="shared" si="47"/>
        <v>0.926031294452347</v>
      </c>
      <c r="Z132" s="96">
        <f t="shared" ref="Z132:Z133" si="49">Y132</f>
        <v>0.926031294452347</v>
      </c>
      <c r="AA132">
        <f>INDEX('EL &amp; SV-working'!$D$4:$H$32,MATCH(S132,'EL &amp; SV-working'!$H$4:$H$32,0),MATCH(IF(I132&gt;1000000,"A",IF(I132&gt;100000,"B",IF(I132&gt;50000,"C","D"))),'EL &amp; SV-working'!$D$4:$H$4,0))</f>
        <v>10</v>
      </c>
      <c r="AB132" s="44">
        <f t="shared" si="18"/>
        <v>10.344444444444445</v>
      </c>
      <c r="AC132" s="69">
        <f>INDEX('EL &amp; SV-working'!$H$4:$L$32,MATCH(S132,'EL &amp; SV-working'!$H$4:$H$32,0),MATCH(IF(I132&gt;1000000,"A",IF(I132&gt;100000,"B",IF(I132&gt;50000,"C","D"))),'EL &amp; SV-working'!$H$4:$L$4,0))</f>
        <v>0.95</v>
      </c>
      <c r="AD132" s="96">
        <f t="shared" si="19"/>
        <v>9.5000000000000001E-2</v>
      </c>
      <c r="AE132" s="97">
        <f t="shared" si="20"/>
        <v>127457.91021337126</v>
      </c>
      <c r="AF132" s="97">
        <f t="shared" si="21"/>
        <v>121085.0147027027</v>
      </c>
      <c r="AG132" s="97">
        <f t="shared" si="22"/>
        <v>6372.8955106685607</v>
      </c>
    </row>
    <row r="133" spans="1:33" ht="14.25">
      <c r="A133" s="48">
        <v>129</v>
      </c>
      <c r="B133">
        <v>700055</v>
      </c>
      <c r="C133">
        <v>700071</v>
      </c>
      <c r="D133" t="s">
        <v>2950</v>
      </c>
      <c r="E133" t="s">
        <v>2947</v>
      </c>
      <c r="F133">
        <v>4</v>
      </c>
      <c r="G133" t="s">
        <v>2951</v>
      </c>
      <c r="H133" s="36">
        <v>41730</v>
      </c>
      <c r="I133" s="94">
        <v>129183.69</v>
      </c>
      <c r="J133" s="36">
        <f t="shared" ref="J133:J196" si="50">DATE(YEAR(H133), MONTH(H133),1)</f>
        <v>41730</v>
      </c>
      <c r="K133" s="42"/>
      <c r="R133"/>
      <c r="S133" s="25" t="s">
        <v>2622</v>
      </c>
      <c r="T133">
        <f>MATCH(S133,'cat 4'!$A$1:$A$870,0)</f>
        <v>722</v>
      </c>
      <c r="U133">
        <f>MATCH(J133,'cat 4'!$A$1:$ET$1,0)</f>
        <v>28</v>
      </c>
      <c r="V133">
        <f>INDEX('cat 4'!$A$1:$ET$870,'RKA - working'!T133,'RKA - working'!U133)</f>
        <v>107.9</v>
      </c>
      <c r="W133">
        <f>MATCH($W$3,'cat 4'!$A$1:$ET$1,0)</f>
        <v>150</v>
      </c>
      <c r="X133">
        <f>INDEX('cat 4'!$A$1:$ET$870,'RKA - working'!T133,'RKA - working'!W133)</f>
        <v>130.69999999999999</v>
      </c>
      <c r="Y133" s="96">
        <f t="shared" si="47"/>
        <v>1.2113067655236329</v>
      </c>
      <c r="Z133" s="96">
        <f t="shared" si="49"/>
        <v>1.2113067655236329</v>
      </c>
      <c r="AA133">
        <v>8</v>
      </c>
      <c r="AB133" s="44">
        <f t="shared" si="18"/>
        <v>10.344444444444445</v>
      </c>
      <c r="AC133" s="69">
        <v>1</v>
      </c>
      <c r="AD133" s="96">
        <f t="shared" si="19"/>
        <v>0.125</v>
      </c>
      <c r="AE133" s="97">
        <f t="shared" si="20"/>
        <v>156481.07769230768</v>
      </c>
      <c r="AF133" s="97">
        <f t="shared" si="21"/>
        <v>156481.07769230768</v>
      </c>
      <c r="AG133" s="97">
        <f t="shared" si="22"/>
        <v>0</v>
      </c>
    </row>
    <row r="134" spans="1:33" ht="14.25">
      <c r="A134" s="48">
        <v>130</v>
      </c>
      <c r="B134">
        <v>1200078</v>
      </c>
      <c r="C134">
        <v>1200078</v>
      </c>
      <c r="D134" t="s">
        <v>3033</v>
      </c>
      <c r="E134" t="s">
        <v>2947</v>
      </c>
      <c r="F134">
        <v>5</v>
      </c>
      <c r="G134" t="s">
        <v>3070</v>
      </c>
      <c r="H134" s="36">
        <v>39752</v>
      </c>
      <c r="I134" s="94">
        <v>125910</v>
      </c>
      <c r="J134" s="36">
        <f t="shared" si="50"/>
        <v>39722</v>
      </c>
      <c r="K134" s="42"/>
      <c r="L134" s="43" t="s">
        <v>1539</v>
      </c>
      <c r="M134">
        <f>MATCH('RKA - working'!L134,'cat 3'!A130:$A$798,0)</f>
        <v>627</v>
      </c>
      <c r="N134">
        <f>MATCH(J134,'cat 3'!$A$1:$CL$1,0)</f>
        <v>49</v>
      </c>
      <c r="O134">
        <f>INDEX('cat 3'!$A$1:$CL$798,'RKA - working'!M134,'RKA - working'!N134)</f>
        <v>131.69999999999999</v>
      </c>
      <c r="P134">
        <f>MATCH($P$3,'cat 3'!$A$1:$CL$1,0)</f>
        <v>90</v>
      </c>
      <c r="Q134">
        <f>INDEX('cat 3'!$A$1:$CL$798,'RKA - working'!M134,'RKA - working'!P134)</f>
        <v>125.7</v>
      </c>
      <c r="R134" s="44">
        <f>Q134/O134</f>
        <v>0.95444191343963569</v>
      </c>
      <c r="S134" s="25" t="s">
        <v>2471</v>
      </c>
      <c r="T134">
        <f>MATCH(S134,'cat 4'!$A$1:$A$870,0)</f>
        <v>644</v>
      </c>
      <c r="U134">
        <f>MATCH($U$3,'cat 4'!$A$1:$ET$1,0)</f>
        <v>4</v>
      </c>
      <c r="V134">
        <f>INDEX('cat 4'!$A$1:$ET$870,'RKA - working'!T134,'RKA - working'!U134)</f>
        <v>95.5</v>
      </c>
      <c r="W134">
        <f>MATCH($W$3,'cat 4'!$A$1:$ET$1,0)</f>
        <v>150</v>
      </c>
      <c r="X134">
        <f>INDEX('cat 4'!$A$1:$ET$870,'RKA - working'!T134,'RKA - working'!W134)</f>
        <v>135.30000000000001</v>
      </c>
      <c r="Y134" s="96">
        <f>X134/V134</f>
        <v>1.4167539267015707</v>
      </c>
      <c r="Z134" s="96">
        <f>Y134*R134</f>
        <v>1.3522093286741645</v>
      </c>
      <c r="AA134">
        <f>INDEX('EL &amp; SV-working'!$D$4:$H$32,MATCH(S134,'EL &amp; SV-working'!$H$4:$H$32,0),MATCH(IF(I134&gt;1000000,"A",IF(I134&gt;100000,"B",IF(I134&gt;50000,"C","D"))),'EL &amp; SV-working'!$D$4:$H$4,0))</f>
        <v>4</v>
      </c>
      <c r="AB134" s="44">
        <f t="shared" ref="AB134:AB197" si="51">YEARFRAC($AB$3,H134)</f>
        <v>15.763888888888889</v>
      </c>
      <c r="AC134" s="69">
        <v>0.98</v>
      </c>
      <c r="AD134" s="96">
        <f t="shared" ref="AD134:AD197" si="52">AC134/AA134</f>
        <v>0.245</v>
      </c>
      <c r="AE134" s="97">
        <f t="shared" ref="AE134:AE197" si="53">Z134*I134</f>
        <v>170256.67657336406</v>
      </c>
      <c r="AF134" s="97">
        <f t="shared" ref="AF134:AF197" si="54">AE134*AD134*IF(AB134&gt;AA134,AA134,AB134)</f>
        <v>166851.54304189677</v>
      </c>
      <c r="AG134" s="97">
        <f t="shared" ref="AG134:AG197" si="55">AE134-AF134</f>
        <v>3405.1335314672906</v>
      </c>
    </row>
    <row r="135" spans="1:33" ht="14.25">
      <c r="A135" s="48">
        <v>131</v>
      </c>
      <c r="B135">
        <v>1400017</v>
      </c>
      <c r="C135">
        <v>1400049</v>
      </c>
      <c r="D135" t="s">
        <v>3002</v>
      </c>
      <c r="E135" t="s">
        <v>2947</v>
      </c>
      <c r="F135">
        <v>4</v>
      </c>
      <c r="G135" t="s">
        <v>3123</v>
      </c>
      <c r="H135" s="36">
        <v>41730</v>
      </c>
      <c r="I135" s="94">
        <v>94505.19</v>
      </c>
      <c r="J135" s="36">
        <f t="shared" si="50"/>
        <v>41730</v>
      </c>
      <c r="K135" s="42"/>
      <c r="R135"/>
      <c r="S135" s="25" t="s">
        <v>2515</v>
      </c>
      <c r="T135">
        <f>MATCH(S135,'cat 4'!$A$1:$A$870,0)</f>
        <v>666</v>
      </c>
      <c r="U135">
        <f>MATCH(J135,'cat 4'!$A$1:$ET$1,0)</f>
        <v>28</v>
      </c>
      <c r="V135">
        <f>INDEX('cat 4'!$A$1:$ET$870,'RKA - working'!T135,'RKA - working'!U135)</f>
        <v>108</v>
      </c>
      <c r="W135">
        <f>MATCH($W$3,'cat 4'!$A$1:$ET$1,0)</f>
        <v>150</v>
      </c>
      <c r="X135">
        <f>INDEX('cat 4'!$A$1:$ET$870,'RKA - working'!T135,'RKA - working'!W135)</f>
        <v>133.5</v>
      </c>
      <c r="Y135" s="96">
        <f t="shared" ref="Y135:Y139" si="56">X135/V135</f>
        <v>1.2361111111111112</v>
      </c>
      <c r="Z135" s="96">
        <f t="shared" ref="Z135:Z139" si="57">Y135</f>
        <v>1.2361111111111112</v>
      </c>
      <c r="AA135">
        <f>INDEX('EL &amp; SV-working'!$D$4:$H$32,MATCH(S135,'EL &amp; SV-working'!$H$4:$H$32,0),MATCH(IF(I135&gt;1000000,"A",IF(I135&gt;100000,"B",IF(I135&gt;50000,"C","D"))),'EL &amp; SV-working'!$D$4:$H$4,0))</f>
        <v>12</v>
      </c>
      <c r="AB135" s="44">
        <f t="shared" si="51"/>
        <v>10.344444444444445</v>
      </c>
      <c r="AC135" s="69">
        <v>1</v>
      </c>
      <c r="AD135" s="96">
        <f t="shared" si="52"/>
        <v>8.3333333333333329E-2</v>
      </c>
      <c r="AE135" s="97">
        <f t="shared" si="53"/>
        <v>116818.91541666667</v>
      </c>
      <c r="AF135" s="97">
        <f t="shared" si="54"/>
        <v>100702.23171566358</v>
      </c>
      <c r="AG135" s="97">
        <f t="shared" si="55"/>
        <v>16116.683701003087</v>
      </c>
    </row>
    <row r="136" spans="1:33" ht="14.25">
      <c r="A136" s="48">
        <v>132</v>
      </c>
      <c r="B136">
        <v>1500149</v>
      </c>
      <c r="C136">
        <v>1500240</v>
      </c>
      <c r="D136" t="s">
        <v>3118</v>
      </c>
      <c r="E136" t="s">
        <v>2947</v>
      </c>
      <c r="F136">
        <v>5</v>
      </c>
      <c r="G136" t="s">
        <v>3148</v>
      </c>
      <c r="H136" s="36">
        <v>41730</v>
      </c>
      <c r="I136" s="94">
        <v>91982.47</v>
      </c>
      <c r="J136" s="36">
        <f t="shared" si="50"/>
        <v>41730</v>
      </c>
      <c r="K136" s="42"/>
      <c r="R136"/>
      <c r="S136" s="25" t="s">
        <v>2487</v>
      </c>
      <c r="T136">
        <f>MATCH(S136,'cat 4'!$A$1:$A$870,0)</f>
        <v>652</v>
      </c>
      <c r="U136">
        <f>MATCH(J136,'cat 4'!$A$1:$ET$1,0)</f>
        <v>28</v>
      </c>
      <c r="V136">
        <f>INDEX('cat 4'!$A$1:$ET$870,'RKA - working'!T136,'RKA - working'!U136)</f>
        <v>97.2</v>
      </c>
      <c r="W136">
        <f>MATCH($W$3,'cat 4'!$A$1:$ET$1,0)</f>
        <v>150</v>
      </c>
      <c r="X136">
        <f>INDEX('cat 4'!$A$1:$ET$870,'RKA - working'!T136,'RKA - working'!W136)</f>
        <v>94.2</v>
      </c>
      <c r="Y136" s="96">
        <f t="shared" si="56"/>
        <v>0.96913580246913578</v>
      </c>
      <c r="Z136" s="96">
        <f t="shared" si="57"/>
        <v>0.96913580246913578</v>
      </c>
      <c r="AA136">
        <f>INDEX('EL &amp; SV-working'!$D$4:$H$32,MATCH(S136,'EL &amp; SV-working'!$H$4:$H$32,0),MATCH(IF(I136&gt;1000000,"A",IF(I136&gt;100000,"B",IF(I136&gt;50000,"C","D"))),'EL &amp; SV-working'!$D$4:$H$4,0))</f>
        <v>6</v>
      </c>
      <c r="AB136" s="44">
        <f t="shared" si="51"/>
        <v>10.344444444444445</v>
      </c>
      <c r="AC136" s="69">
        <f>INDEX('EL &amp; SV-working'!$H$4:$L$32,MATCH(S136,'EL &amp; SV-working'!$H$4:$H$32,0),MATCH(IF(I136&gt;1000000,"A",IF(I136&gt;100000,"B",IF(I136&gt;50000,"C","D"))),'EL &amp; SV-working'!$H$4:$L$4,0))</f>
        <v>0.95</v>
      </c>
      <c r="AD136" s="96">
        <f t="shared" si="52"/>
        <v>0.15833333333333333</v>
      </c>
      <c r="AE136" s="97">
        <f t="shared" si="53"/>
        <v>89143.504876543215</v>
      </c>
      <c r="AF136" s="97">
        <f t="shared" si="54"/>
        <v>84686.32963271605</v>
      </c>
      <c r="AG136" s="97">
        <f t="shared" si="55"/>
        <v>4457.1752438271651</v>
      </c>
    </row>
    <row r="137" spans="1:33" ht="14.25">
      <c r="A137" s="48">
        <v>133</v>
      </c>
      <c r="B137">
        <v>1400032</v>
      </c>
      <c r="C137">
        <v>1400059</v>
      </c>
      <c r="D137" t="s">
        <v>3002</v>
      </c>
      <c r="E137" t="s">
        <v>2947</v>
      </c>
      <c r="F137">
        <v>4</v>
      </c>
      <c r="G137" t="s">
        <v>3129</v>
      </c>
      <c r="H137" s="36">
        <v>41730</v>
      </c>
      <c r="I137" s="94">
        <v>90526.91</v>
      </c>
      <c r="J137" s="36">
        <f t="shared" si="50"/>
        <v>41730</v>
      </c>
      <c r="K137" s="42"/>
      <c r="R137"/>
      <c r="S137" s="25" t="s">
        <v>2515</v>
      </c>
      <c r="T137">
        <f>MATCH(S137,'cat 4'!$A$1:$A$870,0)</f>
        <v>666</v>
      </c>
      <c r="U137">
        <f>MATCH(J137,'cat 4'!$A$1:$ET$1,0)</f>
        <v>28</v>
      </c>
      <c r="V137">
        <f>INDEX('cat 4'!$A$1:$ET$870,'RKA - working'!T137,'RKA - working'!U137)</f>
        <v>108</v>
      </c>
      <c r="W137">
        <f>MATCH($W$3,'cat 4'!$A$1:$ET$1,0)</f>
        <v>150</v>
      </c>
      <c r="X137">
        <f>INDEX('cat 4'!$A$1:$ET$870,'RKA - working'!T137,'RKA - working'!W137)</f>
        <v>133.5</v>
      </c>
      <c r="Y137" s="96">
        <f t="shared" si="56"/>
        <v>1.2361111111111112</v>
      </c>
      <c r="Z137" s="96">
        <f t="shared" si="57"/>
        <v>1.2361111111111112</v>
      </c>
      <c r="AA137">
        <f>INDEX('EL &amp; SV-working'!$D$4:$H$32,MATCH(S137,'EL &amp; SV-working'!$H$4:$H$32,0),MATCH(IF(I137&gt;1000000,"A",IF(I137&gt;100000,"B",IF(I137&gt;50000,"C","D"))),'EL &amp; SV-working'!$D$4:$H$4,0))</f>
        <v>12</v>
      </c>
      <c r="AB137" s="44">
        <f t="shared" si="51"/>
        <v>10.344444444444445</v>
      </c>
      <c r="AC137" s="69">
        <v>1</v>
      </c>
      <c r="AD137" s="96">
        <f t="shared" si="52"/>
        <v>8.3333333333333329E-2</v>
      </c>
      <c r="AE137" s="97">
        <f t="shared" si="53"/>
        <v>111901.31930555556</v>
      </c>
      <c r="AF137" s="97">
        <f t="shared" si="54"/>
        <v>96463.081734696505</v>
      </c>
      <c r="AG137" s="97">
        <f t="shared" si="55"/>
        <v>15438.237570859055</v>
      </c>
    </row>
    <row r="138" spans="1:33" ht="14.25">
      <c r="A138" s="48">
        <v>134</v>
      </c>
      <c r="B138">
        <v>1400035</v>
      </c>
      <c r="C138">
        <v>1400062</v>
      </c>
      <c r="D138" t="s">
        <v>3118</v>
      </c>
      <c r="E138" t="s">
        <v>2947</v>
      </c>
      <c r="F138">
        <v>5</v>
      </c>
      <c r="G138" t="s">
        <v>3131</v>
      </c>
      <c r="H138" s="36">
        <v>41730</v>
      </c>
      <c r="I138" s="94">
        <v>88929.4</v>
      </c>
      <c r="J138" s="36">
        <f t="shared" si="50"/>
        <v>41730</v>
      </c>
      <c r="K138" s="42"/>
      <c r="R138"/>
      <c r="S138" s="25" t="s">
        <v>2587</v>
      </c>
      <c r="T138">
        <f>MATCH(S138,'cat 4'!$A$1:$A$870,0)</f>
        <v>704</v>
      </c>
      <c r="U138">
        <f>MATCH(J138,'cat 4'!$A$1:$ET$1,0)</f>
        <v>28</v>
      </c>
      <c r="V138">
        <f>INDEX('cat 4'!$A$1:$ET$870,'RKA - working'!T138,'RKA - working'!U138)</f>
        <v>104.5</v>
      </c>
      <c r="W138">
        <f>MATCH($W$3,'cat 4'!$A$1:$ET$1,0)</f>
        <v>150</v>
      </c>
      <c r="X138">
        <f>INDEX('cat 4'!$A$1:$ET$870,'RKA - working'!T138,'RKA - working'!W138)</f>
        <v>116.1</v>
      </c>
      <c r="Y138" s="96">
        <f t="shared" si="56"/>
        <v>1.1110047846889952</v>
      </c>
      <c r="Z138" s="96">
        <f t="shared" si="57"/>
        <v>1.1110047846889952</v>
      </c>
      <c r="AA138">
        <f>INDEX('EL &amp; SV-working'!$D$4:$H$32,MATCH(S138,'EL &amp; SV-working'!$H$4:$H$32,0),MATCH(IF(I138&gt;1000000,"A",IF(I138&gt;100000,"B",IF(I138&gt;50000,"C","D"))),'EL &amp; SV-working'!$D$4:$H$4,0))</f>
        <v>3</v>
      </c>
      <c r="AB138" s="44">
        <f t="shared" si="51"/>
        <v>10.344444444444445</v>
      </c>
      <c r="AC138" s="69">
        <f>INDEX('EL &amp; SV-working'!$H$4:$L$32,MATCH(S138,'EL &amp; SV-working'!$H$4:$H$32,0),MATCH(IF(I138&gt;1000000,"A",IF(I138&gt;100000,"B",IF(I138&gt;50000,"C","D"))),'EL &amp; SV-working'!$H$4:$L$4,0))</f>
        <v>1</v>
      </c>
      <c r="AD138" s="96">
        <f t="shared" si="52"/>
        <v>0.33333333333333331</v>
      </c>
      <c r="AE138" s="97">
        <f t="shared" si="53"/>
        <v>98800.98889952153</v>
      </c>
      <c r="AF138" s="97">
        <f t="shared" si="54"/>
        <v>98800.98889952153</v>
      </c>
      <c r="AG138" s="97">
        <f t="shared" si="55"/>
        <v>0</v>
      </c>
    </row>
    <row r="139" spans="1:33" ht="14.25">
      <c r="A139" s="48">
        <v>135</v>
      </c>
      <c r="B139">
        <v>1400027</v>
      </c>
      <c r="C139">
        <v>1400055</v>
      </c>
      <c r="D139" t="s">
        <v>3002</v>
      </c>
      <c r="E139" t="s">
        <v>2947</v>
      </c>
      <c r="F139">
        <v>4</v>
      </c>
      <c r="G139" t="s">
        <v>3126</v>
      </c>
      <c r="H139" s="36">
        <v>41730</v>
      </c>
      <c r="I139" s="94">
        <v>87844.04</v>
      </c>
      <c r="J139" s="36">
        <f t="shared" si="50"/>
        <v>41730</v>
      </c>
      <c r="K139" s="42"/>
      <c r="R139"/>
      <c r="S139" s="25" t="s">
        <v>2515</v>
      </c>
      <c r="T139">
        <f>MATCH(S139,'cat 4'!$A$1:$A$870,0)</f>
        <v>666</v>
      </c>
      <c r="U139">
        <f>MATCH(J139,'cat 4'!$A$1:$ET$1,0)</f>
        <v>28</v>
      </c>
      <c r="V139">
        <f>INDEX('cat 4'!$A$1:$ET$870,'RKA - working'!T139,'RKA - working'!U139)</f>
        <v>108</v>
      </c>
      <c r="W139">
        <f>MATCH($W$3,'cat 4'!$A$1:$ET$1,0)</f>
        <v>150</v>
      </c>
      <c r="X139">
        <f>INDEX('cat 4'!$A$1:$ET$870,'RKA - working'!T139,'RKA - working'!W139)</f>
        <v>133.5</v>
      </c>
      <c r="Y139" s="96">
        <f t="shared" si="56"/>
        <v>1.2361111111111112</v>
      </c>
      <c r="Z139" s="96">
        <f t="shared" si="57"/>
        <v>1.2361111111111112</v>
      </c>
      <c r="AA139">
        <f>INDEX('EL &amp; SV-working'!$D$4:$H$32,MATCH(S139,'EL &amp; SV-working'!$H$4:$H$32,0),MATCH(IF(I139&gt;1000000,"A",IF(I139&gt;100000,"B",IF(I139&gt;50000,"C","D"))),'EL &amp; SV-working'!$D$4:$H$4,0))</f>
        <v>12</v>
      </c>
      <c r="AB139" s="44">
        <f t="shared" si="51"/>
        <v>10.344444444444445</v>
      </c>
      <c r="AC139" s="69">
        <v>1</v>
      </c>
      <c r="AD139" s="96">
        <f t="shared" si="52"/>
        <v>8.3333333333333329E-2</v>
      </c>
      <c r="AE139" s="97">
        <f t="shared" si="53"/>
        <v>108584.99388888889</v>
      </c>
      <c r="AF139" s="97">
        <f t="shared" si="54"/>
        <v>93604.286398662545</v>
      </c>
      <c r="AG139" s="97">
        <f t="shared" si="55"/>
        <v>14980.707490226341</v>
      </c>
    </row>
    <row r="140" spans="1:33" ht="14.25">
      <c r="A140" s="48">
        <v>136</v>
      </c>
      <c r="B140">
        <v>1200098</v>
      </c>
      <c r="C140">
        <v>1200098</v>
      </c>
      <c r="D140" t="s">
        <v>3033</v>
      </c>
      <c r="E140" t="s">
        <v>2947</v>
      </c>
      <c r="F140">
        <v>5</v>
      </c>
      <c r="G140" t="s">
        <v>3081</v>
      </c>
      <c r="H140" s="36">
        <v>40325</v>
      </c>
      <c r="I140" s="94">
        <v>83750</v>
      </c>
      <c r="J140" s="36">
        <f t="shared" si="50"/>
        <v>40299</v>
      </c>
      <c r="K140" s="42"/>
      <c r="L140" s="43" t="s">
        <v>1539</v>
      </c>
      <c r="M140">
        <f>MATCH('RKA - working'!L140,'cat 3'!A136:$A$798,0)</f>
        <v>621</v>
      </c>
      <c r="N140">
        <f>MATCH(J140,'cat 3'!$A$1:$CL$1,0)</f>
        <v>68</v>
      </c>
      <c r="O140">
        <f>INDEX('cat 3'!$A$1:$CL$798,'RKA - working'!M140,'RKA - working'!N140)</f>
        <v>123.4</v>
      </c>
      <c r="P140">
        <f>MATCH($P$3,'cat 3'!$A$1:$CL$1,0)</f>
        <v>90</v>
      </c>
      <c r="Q140">
        <f>INDEX('cat 3'!$A$1:$CL$798,'RKA - working'!M140,'RKA - working'!P140)</f>
        <v>117.8</v>
      </c>
      <c r="R140" s="44">
        <f>Q140/O140</f>
        <v>0.95461912479740674</v>
      </c>
      <c r="S140" s="25" t="s">
        <v>2475</v>
      </c>
      <c r="T140">
        <f>MATCH(S140,'cat 4'!$A$1:$A$870,0)</f>
        <v>646</v>
      </c>
      <c r="U140">
        <f>MATCH($U$3,'cat 4'!$A$1:$ET$1,0)</f>
        <v>4</v>
      </c>
      <c r="V140">
        <f>INDEX('cat 4'!$A$1:$ET$870,'RKA - working'!T140,'RKA - working'!U140)</f>
        <v>91.7</v>
      </c>
      <c r="W140">
        <f>MATCH($W$3,'cat 4'!$A$1:$ET$1,0)</f>
        <v>150</v>
      </c>
      <c r="X140">
        <f>INDEX('cat 4'!$A$1:$ET$870,'RKA - working'!T140,'RKA - working'!W140)</f>
        <v>154.1</v>
      </c>
      <c r="Y140" s="96">
        <f>X140/V140</f>
        <v>1.6804798255179934</v>
      </c>
      <c r="Z140" s="96">
        <f>Y140*R140</f>
        <v>1.6042181802756856</v>
      </c>
      <c r="AA140">
        <v>5</v>
      </c>
      <c r="AB140" s="44">
        <f t="shared" si="51"/>
        <v>14.188888888888888</v>
      </c>
      <c r="AC140" s="69">
        <v>0.98</v>
      </c>
      <c r="AD140" s="96">
        <f t="shared" si="52"/>
        <v>0.19600000000000001</v>
      </c>
      <c r="AE140" s="97">
        <f t="shared" si="53"/>
        <v>134353.27259808866</v>
      </c>
      <c r="AF140" s="97">
        <f t="shared" si="54"/>
        <v>131666.20714612689</v>
      </c>
      <c r="AG140" s="97">
        <f t="shared" si="55"/>
        <v>2687.0654519617674</v>
      </c>
    </row>
    <row r="141" spans="1:33" ht="14.25">
      <c r="A141" s="48">
        <v>137</v>
      </c>
      <c r="B141">
        <v>1400005</v>
      </c>
      <c r="C141">
        <v>1400039</v>
      </c>
      <c r="D141" t="s">
        <v>3002</v>
      </c>
      <c r="E141" t="s">
        <v>2947</v>
      </c>
      <c r="F141">
        <v>4</v>
      </c>
      <c r="G141" t="s">
        <v>3121</v>
      </c>
      <c r="H141" s="36">
        <v>41730</v>
      </c>
      <c r="I141" s="94">
        <v>82963</v>
      </c>
      <c r="J141" s="36">
        <f t="shared" si="50"/>
        <v>41730</v>
      </c>
      <c r="K141" s="42"/>
      <c r="R141"/>
      <c r="S141" s="25" t="s">
        <v>2515</v>
      </c>
      <c r="T141">
        <f>MATCH(S141,'cat 4'!$A$1:$A$870,0)</f>
        <v>666</v>
      </c>
      <c r="U141">
        <f>MATCH(J141,'cat 4'!$A$1:$ET$1,0)</f>
        <v>28</v>
      </c>
      <c r="V141">
        <f>INDEX('cat 4'!$A$1:$ET$870,'RKA - working'!T141,'RKA - working'!U141)</f>
        <v>108</v>
      </c>
      <c r="W141">
        <f>MATCH($W$3,'cat 4'!$A$1:$ET$1,0)</f>
        <v>150</v>
      </c>
      <c r="X141">
        <f>INDEX('cat 4'!$A$1:$ET$870,'RKA - working'!T141,'RKA - working'!W141)</f>
        <v>133.5</v>
      </c>
      <c r="Y141" s="96">
        <f t="shared" ref="Y141:Y143" si="58">X141/V141</f>
        <v>1.2361111111111112</v>
      </c>
      <c r="Z141" s="96">
        <f t="shared" ref="Z141:Z143" si="59">Y141</f>
        <v>1.2361111111111112</v>
      </c>
      <c r="AA141">
        <f>INDEX('EL &amp; SV-working'!$D$4:$H$32,MATCH(S141,'EL &amp; SV-working'!$H$4:$H$32,0),MATCH(IF(I141&gt;1000000,"A",IF(I141&gt;100000,"B",IF(I141&gt;50000,"C","D"))),'EL &amp; SV-working'!$D$4:$H$4,0))</f>
        <v>12</v>
      </c>
      <c r="AB141" s="44">
        <f t="shared" si="51"/>
        <v>10.344444444444445</v>
      </c>
      <c r="AC141" s="69">
        <v>1</v>
      </c>
      <c r="AD141" s="96">
        <f t="shared" si="52"/>
        <v>8.3333333333333329E-2</v>
      </c>
      <c r="AE141" s="97">
        <f t="shared" si="53"/>
        <v>102551.48611111111</v>
      </c>
      <c r="AF141" s="97">
        <f t="shared" si="54"/>
        <v>88403.179230967071</v>
      </c>
      <c r="AG141" s="97">
        <f t="shared" si="55"/>
        <v>14148.306880144039</v>
      </c>
    </row>
    <row r="142" spans="1:33" ht="14.25">
      <c r="A142" s="48">
        <v>138</v>
      </c>
      <c r="B142">
        <v>600090</v>
      </c>
      <c r="C142">
        <v>600090</v>
      </c>
      <c r="D142" t="s">
        <v>2959</v>
      </c>
      <c r="E142" t="s">
        <v>2947</v>
      </c>
      <c r="F142">
        <v>4</v>
      </c>
      <c r="G142" t="s">
        <v>2969</v>
      </c>
      <c r="H142" s="36">
        <v>41730</v>
      </c>
      <c r="I142" s="94">
        <v>82356.490000000005</v>
      </c>
      <c r="J142" s="36">
        <f t="shared" si="50"/>
        <v>41730</v>
      </c>
      <c r="K142" s="42"/>
      <c r="R142"/>
      <c r="S142" s="25" t="s">
        <v>2622</v>
      </c>
      <c r="T142">
        <f>MATCH(S142,'cat 4'!$A$1:$A$870,0)</f>
        <v>722</v>
      </c>
      <c r="U142">
        <f>MATCH(J142,'cat 4'!$A$1:$ET$1,0)</f>
        <v>28</v>
      </c>
      <c r="V142">
        <f>INDEX('cat 4'!$A$1:$ET$870,'RKA - working'!T142,'RKA - working'!U142)</f>
        <v>107.9</v>
      </c>
      <c r="W142">
        <f>MATCH($W$3,'cat 4'!$A$1:$ET$1,0)</f>
        <v>150</v>
      </c>
      <c r="X142">
        <f>INDEX('cat 4'!$A$1:$ET$870,'RKA - working'!T142,'RKA - working'!W142)</f>
        <v>130.69999999999999</v>
      </c>
      <c r="Y142" s="96">
        <f t="shared" si="58"/>
        <v>1.2113067655236329</v>
      </c>
      <c r="Z142" s="96">
        <f t="shared" si="59"/>
        <v>1.2113067655236329</v>
      </c>
      <c r="AA142">
        <v>8</v>
      </c>
      <c r="AB142" s="44">
        <f t="shared" si="51"/>
        <v>10.344444444444445</v>
      </c>
      <c r="AC142" s="69">
        <f>INDEX('EL &amp; SV-working'!$H$4:$L$32,MATCH(S142,'EL &amp; SV-working'!$H$4:$H$32,0),MATCH(IF(I142&gt;1000000,"A",IF(I142&gt;100000,"B",IF(I142&gt;50000,"C","D"))),'EL &amp; SV-working'!$H$4:$L$4,0))</f>
        <v>0.95</v>
      </c>
      <c r="AD142" s="96">
        <f t="shared" si="52"/>
        <v>0.11874999999999999</v>
      </c>
      <c r="AE142" s="97">
        <f t="shared" si="53"/>
        <v>99758.973521779422</v>
      </c>
      <c r="AF142" s="97">
        <f t="shared" si="54"/>
        <v>94771.024845690452</v>
      </c>
      <c r="AG142" s="97">
        <f t="shared" si="55"/>
        <v>4987.9486760889704</v>
      </c>
    </row>
    <row r="143" spans="1:33" ht="14.25">
      <c r="A143" s="48">
        <v>139</v>
      </c>
      <c r="B143">
        <v>1300153</v>
      </c>
      <c r="C143">
        <v>1300153</v>
      </c>
      <c r="D143" t="s">
        <v>3118</v>
      </c>
      <c r="E143" t="s">
        <v>2947</v>
      </c>
      <c r="F143">
        <v>5</v>
      </c>
      <c r="G143" t="s">
        <v>3117</v>
      </c>
      <c r="H143" s="36">
        <v>42825</v>
      </c>
      <c r="I143" s="94">
        <v>82008</v>
      </c>
      <c r="J143" s="36">
        <f t="shared" si="50"/>
        <v>42795</v>
      </c>
      <c r="K143" s="42"/>
      <c r="R143"/>
      <c r="S143" s="25" t="s">
        <v>2671</v>
      </c>
      <c r="T143">
        <f>MATCH(S143,'cat 4'!$A$1:$A$870,0)</f>
        <v>747</v>
      </c>
      <c r="U143">
        <f>MATCH(J143,'cat 4'!$A$1:$ET$1,0)</f>
        <v>63</v>
      </c>
      <c r="V143">
        <f>INDEX('cat 4'!$A$1:$ET$870,'RKA - working'!T143,'RKA - working'!U143)</f>
        <v>130.19999999999999</v>
      </c>
      <c r="W143">
        <f>MATCH($W$3,'cat 4'!$A$1:$ET$1,0)</f>
        <v>150</v>
      </c>
      <c r="X143">
        <f>INDEX('cat 4'!$A$1:$ET$870,'RKA - working'!T143,'RKA - working'!W143)</f>
        <v>130.19999999999999</v>
      </c>
      <c r="Y143" s="96">
        <f t="shared" si="58"/>
        <v>1</v>
      </c>
      <c r="Z143" s="96">
        <f t="shared" si="59"/>
        <v>1</v>
      </c>
      <c r="AA143">
        <f>INDEX('EL &amp; SV-working'!$D$4:$H$32,MATCH(S143,'EL &amp; SV-working'!$H$4:$H$32,0),MATCH(IF(I143&gt;1000000,"A",IF(I143&gt;100000,"B",IF(I143&gt;50000,"C","D"))),'EL &amp; SV-working'!$D$4:$H$4,0))</f>
        <v>8</v>
      </c>
      <c r="AB143" s="44">
        <f t="shared" si="51"/>
        <v>7.3472222222222223</v>
      </c>
      <c r="AC143" s="69">
        <f>INDEX('EL &amp; SV-working'!$H$4:$L$32,MATCH(S143,'EL &amp; SV-working'!$H$4:$H$32,0),MATCH(IF(I143&gt;1000000,"A",IF(I143&gt;100000,"B",IF(I143&gt;50000,"C","D"))),'EL &amp; SV-working'!$H$4:$L$4,0))</f>
        <v>0.95</v>
      </c>
      <c r="AD143" s="96">
        <f t="shared" si="52"/>
        <v>0.11874999999999999</v>
      </c>
      <c r="AE143" s="97">
        <f t="shared" si="53"/>
        <v>82008</v>
      </c>
      <c r="AF143" s="97">
        <f t="shared" si="54"/>
        <v>71550.556249999994</v>
      </c>
      <c r="AG143" s="97">
        <f t="shared" si="55"/>
        <v>10457.443750000006</v>
      </c>
    </row>
    <row r="144" spans="1:33" ht="14.25">
      <c r="A144" s="48">
        <v>140</v>
      </c>
      <c r="B144">
        <v>1200012</v>
      </c>
      <c r="C144">
        <v>1200012</v>
      </c>
      <c r="D144" t="s">
        <v>3033</v>
      </c>
      <c r="E144" t="s">
        <v>2947</v>
      </c>
      <c r="F144">
        <v>5</v>
      </c>
      <c r="G144" t="s">
        <v>3046</v>
      </c>
      <c r="H144" s="36">
        <v>39223</v>
      </c>
      <c r="I144" s="94">
        <v>74711.55</v>
      </c>
      <c r="J144" s="36">
        <f t="shared" si="50"/>
        <v>39203</v>
      </c>
      <c r="K144" s="42"/>
      <c r="L144" s="43" t="s">
        <v>1539</v>
      </c>
      <c r="M144">
        <f>MATCH('RKA - working'!L144,'cat 3'!A140:$A$798,0)</f>
        <v>617</v>
      </c>
      <c r="N144">
        <f>MATCH(J144,'cat 3'!$A$1:$CL$1,0)</f>
        <v>32</v>
      </c>
      <c r="O144">
        <f>INDEX('cat 3'!$A$1:$CL$798,'RKA - working'!M144,'RKA - working'!N144)</f>
        <v>124.3</v>
      </c>
      <c r="P144">
        <f>MATCH($P$3,'cat 3'!$A$1:$CL$1,0)</f>
        <v>90</v>
      </c>
      <c r="Q144">
        <f>INDEX('cat 3'!$A$1:$CL$798,'RKA - working'!M144,'RKA - working'!P144)</f>
        <v>207.2</v>
      </c>
      <c r="R144" s="44">
        <f>Q144/O144</f>
        <v>1.6669348350764279</v>
      </c>
      <c r="S144" s="25" t="s">
        <v>2471</v>
      </c>
      <c r="T144">
        <f>MATCH(S144,'cat 4'!$A$1:$A$870,0)</f>
        <v>644</v>
      </c>
      <c r="U144">
        <f>MATCH($U$3,'cat 4'!$A$1:$ET$1,0)</f>
        <v>4</v>
      </c>
      <c r="V144">
        <f>INDEX('cat 4'!$A$1:$ET$870,'RKA - working'!T144,'RKA - working'!U144)</f>
        <v>95.5</v>
      </c>
      <c r="W144">
        <f>MATCH($W$3,'cat 4'!$A$1:$ET$1,0)</f>
        <v>150</v>
      </c>
      <c r="X144">
        <f>INDEX('cat 4'!$A$1:$ET$870,'RKA - working'!T144,'RKA - working'!W144)</f>
        <v>135.30000000000001</v>
      </c>
      <c r="Y144" s="96">
        <f>X144/V144</f>
        <v>1.4167539267015707</v>
      </c>
      <c r="Z144" s="96">
        <f>Y144*R144</f>
        <v>2.3616364731501647</v>
      </c>
      <c r="AA144">
        <f>INDEX('EL &amp; SV-working'!$D$4:$H$32,MATCH(S144,'EL &amp; SV-working'!$H$4:$H$32,0),MATCH(IF(I144&gt;1000000,"A",IF(I144&gt;100000,"B",IF(I144&gt;50000,"C","D"))),'EL &amp; SV-working'!$D$4:$H$4,0))</f>
        <v>4</v>
      </c>
      <c r="AB144" s="44">
        <f t="shared" si="51"/>
        <v>17.205555555555556</v>
      </c>
      <c r="AC144" s="69">
        <v>0.98</v>
      </c>
      <c r="AD144" s="96">
        <f t="shared" si="52"/>
        <v>0.245</v>
      </c>
      <c r="AE144" s="97">
        <f t="shared" si="53"/>
        <v>176441.52144558218</v>
      </c>
      <c r="AF144" s="97">
        <f t="shared" si="54"/>
        <v>172912.69101667055</v>
      </c>
      <c r="AG144" s="97">
        <f t="shared" si="55"/>
        <v>3528.830428911635</v>
      </c>
    </row>
    <row r="145" spans="1:33" ht="14.25">
      <c r="A145" s="48">
        <v>141</v>
      </c>
      <c r="B145">
        <v>700054</v>
      </c>
      <c r="C145">
        <v>700070</v>
      </c>
      <c r="D145" t="s">
        <v>2946</v>
      </c>
      <c r="E145" t="s">
        <v>2947</v>
      </c>
      <c r="F145">
        <v>4</v>
      </c>
      <c r="G145" t="s">
        <v>2949</v>
      </c>
      <c r="H145" s="36">
        <v>41730</v>
      </c>
      <c r="I145" s="94">
        <v>67689.48</v>
      </c>
      <c r="J145" s="36">
        <f t="shared" si="50"/>
        <v>41730</v>
      </c>
      <c r="K145" s="42"/>
      <c r="R145"/>
      <c r="S145" s="25" t="s">
        <v>2622</v>
      </c>
      <c r="T145">
        <f>MATCH(S145,'cat 4'!$A$1:$A$870,0)</f>
        <v>722</v>
      </c>
      <c r="U145">
        <f>MATCH(J145,'cat 4'!$A$1:$ET$1,0)</f>
        <v>28</v>
      </c>
      <c r="V145">
        <f>INDEX('cat 4'!$A$1:$ET$870,'RKA - working'!T145,'RKA - working'!U145)</f>
        <v>107.9</v>
      </c>
      <c r="W145">
        <f>MATCH($W$3,'cat 4'!$A$1:$ET$1,0)</f>
        <v>150</v>
      </c>
      <c r="X145">
        <f>INDEX('cat 4'!$A$1:$ET$870,'RKA - working'!T145,'RKA - working'!W145)</f>
        <v>130.69999999999999</v>
      </c>
      <c r="Y145" s="96">
        <f>X145/V145</f>
        <v>1.2113067655236329</v>
      </c>
      <c r="Z145" s="96">
        <f>Y145</f>
        <v>1.2113067655236329</v>
      </c>
      <c r="AA145">
        <v>8</v>
      </c>
      <c r="AB145" s="44">
        <f t="shared" si="51"/>
        <v>10.344444444444445</v>
      </c>
      <c r="AC145" s="69">
        <v>1</v>
      </c>
      <c r="AD145" s="96">
        <f t="shared" si="52"/>
        <v>0.125</v>
      </c>
      <c r="AE145" s="97">
        <f t="shared" si="53"/>
        <v>81992.725078776639</v>
      </c>
      <c r="AF145" s="97">
        <f t="shared" si="54"/>
        <v>81992.725078776639</v>
      </c>
      <c r="AG145" s="97">
        <f t="shared" si="55"/>
        <v>0</v>
      </c>
    </row>
    <row r="146" spans="1:33" ht="14.25">
      <c r="A146" s="48">
        <v>142</v>
      </c>
      <c r="B146">
        <v>1200049</v>
      </c>
      <c r="C146">
        <v>1200049</v>
      </c>
      <c r="D146" t="s">
        <v>3033</v>
      </c>
      <c r="E146" t="s">
        <v>2947</v>
      </c>
      <c r="F146">
        <v>5</v>
      </c>
      <c r="G146" t="s">
        <v>3041</v>
      </c>
      <c r="H146" s="36">
        <v>39454</v>
      </c>
      <c r="I146" s="94">
        <v>67200</v>
      </c>
      <c r="J146" s="36">
        <f t="shared" si="50"/>
        <v>39448</v>
      </c>
      <c r="K146" s="42"/>
      <c r="L146" s="43" t="s">
        <v>1539</v>
      </c>
      <c r="M146">
        <f>MATCH('RKA - working'!L146,'cat 3'!A142:$A$798,0)</f>
        <v>615</v>
      </c>
      <c r="N146">
        <f>MATCH(J146,'cat 3'!$A$1:$CL$1,0)</f>
        <v>40</v>
      </c>
      <c r="O146">
        <f>INDEX('cat 3'!$A$1:$CL$798,'RKA - working'!M146,'RKA - working'!N146)</f>
        <v>167.6</v>
      </c>
      <c r="P146">
        <f>MATCH($P$3,'cat 3'!$A$1:$CL$1,0)</f>
        <v>90</v>
      </c>
      <c r="Q146">
        <f>INDEX('cat 3'!$A$1:$CL$798,'RKA - working'!M146,'RKA - working'!P146)</f>
        <v>164.6</v>
      </c>
      <c r="R146" s="44">
        <f>Q146/O146</f>
        <v>0.9821002386634845</v>
      </c>
      <c r="S146" s="25" t="s">
        <v>2471</v>
      </c>
      <c r="T146">
        <f>MATCH(S146,'cat 4'!$A$1:$A$870,0)</f>
        <v>644</v>
      </c>
      <c r="U146">
        <f>MATCH($U$3,'cat 4'!$A$1:$ET$1,0)</f>
        <v>4</v>
      </c>
      <c r="V146">
        <f>INDEX('cat 4'!$A$1:$ET$870,'RKA - working'!T146,'RKA - working'!U146)</f>
        <v>95.5</v>
      </c>
      <c r="W146">
        <f>MATCH($W$3,'cat 4'!$A$1:$ET$1,0)</f>
        <v>150</v>
      </c>
      <c r="X146">
        <f>INDEX('cat 4'!$A$1:$ET$870,'RKA - working'!T146,'RKA - working'!W146)</f>
        <v>135.30000000000001</v>
      </c>
      <c r="Y146" s="96">
        <f>X146/V146</f>
        <v>1.4167539267015707</v>
      </c>
      <c r="Z146" s="96">
        <f>Y146*R146</f>
        <v>1.3913943695410416</v>
      </c>
      <c r="AA146">
        <f>INDEX('EL &amp; SV-working'!$D$4:$H$32,MATCH(S146,'EL &amp; SV-working'!$H$4:$H$32,0),MATCH(IF(I146&gt;1000000,"A",IF(I146&gt;100000,"B",IF(I146&gt;50000,"C","D"))),'EL &amp; SV-working'!$D$4:$H$4,0))</f>
        <v>4</v>
      </c>
      <c r="AB146" s="44">
        <f t="shared" si="51"/>
        <v>16.577777777777779</v>
      </c>
      <c r="AC146" s="69">
        <v>0.98</v>
      </c>
      <c r="AD146" s="96">
        <f t="shared" si="52"/>
        <v>0.245</v>
      </c>
      <c r="AE146" s="97">
        <f t="shared" si="53"/>
        <v>93501.701633157994</v>
      </c>
      <c r="AF146" s="97">
        <f t="shared" si="54"/>
        <v>91631.667600494839</v>
      </c>
      <c r="AG146" s="97">
        <f t="shared" si="55"/>
        <v>1870.0340326631558</v>
      </c>
    </row>
    <row r="147" spans="1:33" ht="14.25">
      <c r="A147" s="48">
        <v>143</v>
      </c>
      <c r="B147">
        <v>1400011</v>
      </c>
      <c r="C147">
        <v>1400044</v>
      </c>
      <c r="D147" t="s">
        <v>3002</v>
      </c>
      <c r="E147" t="s">
        <v>2947</v>
      </c>
      <c r="F147">
        <v>4</v>
      </c>
      <c r="G147" t="s">
        <v>3122</v>
      </c>
      <c r="H147" s="36">
        <v>41730</v>
      </c>
      <c r="I147" s="94">
        <v>66857.3</v>
      </c>
      <c r="J147" s="36">
        <f t="shared" si="50"/>
        <v>41730</v>
      </c>
      <c r="K147" s="42"/>
      <c r="R147"/>
      <c r="S147" s="25" t="s">
        <v>2515</v>
      </c>
      <c r="T147">
        <f>MATCH(S147,'cat 4'!$A$1:$A$870,0)</f>
        <v>666</v>
      </c>
      <c r="U147">
        <f>MATCH(J147,'cat 4'!$A$1:$ET$1,0)</f>
        <v>28</v>
      </c>
      <c r="V147">
        <f>INDEX('cat 4'!$A$1:$ET$870,'RKA - working'!T147,'RKA - working'!U147)</f>
        <v>108</v>
      </c>
      <c r="W147">
        <f>MATCH($W$3,'cat 4'!$A$1:$ET$1,0)</f>
        <v>150</v>
      </c>
      <c r="X147">
        <f>INDEX('cat 4'!$A$1:$ET$870,'RKA - working'!T147,'RKA - working'!W147)</f>
        <v>133.5</v>
      </c>
      <c r="Y147" s="96">
        <f t="shared" ref="Y147:Y148" si="60">X147/V147</f>
        <v>1.2361111111111112</v>
      </c>
      <c r="Z147" s="96">
        <f t="shared" ref="Z147:Z148" si="61">Y147</f>
        <v>1.2361111111111112</v>
      </c>
      <c r="AA147">
        <f>INDEX('EL &amp; SV-working'!$D$4:$H$32,MATCH(S147,'EL &amp; SV-working'!$H$4:$H$32,0),MATCH(IF(I147&gt;1000000,"A",IF(I147&gt;100000,"B",IF(I147&gt;50000,"C","D"))),'EL &amp; SV-working'!$D$4:$H$4,0))</f>
        <v>12</v>
      </c>
      <c r="AB147" s="44">
        <f t="shared" si="51"/>
        <v>10.344444444444445</v>
      </c>
      <c r="AC147" s="69">
        <v>1</v>
      </c>
      <c r="AD147" s="96">
        <f t="shared" si="52"/>
        <v>8.3333333333333329E-2</v>
      </c>
      <c r="AE147" s="97">
        <f t="shared" si="53"/>
        <v>82643.051388888896</v>
      </c>
      <c r="AF147" s="97">
        <f t="shared" si="54"/>
        <v>71241.371150977371</v>
      </c>
      <c r="AG147" s="97">
        <f t="shared" si="55"/>
        <v>11401.680237911525</v>
      </c>
    </row>
    <row r="148" spans="1:33" ht="14.25">
      <c r="A148" s="48">
        <v>144</v>
      </c>
      <c r="B148">
        <v>1400028</v>
      </c>
      <c r="C148">
        <v>1400056</v>
      </c>
      <c r="D148" t="s">
        <v>3002</v>
      </c>
      <c r="E148" t="s">
        <v>2947</v>
      </c>
      <c r="F148">
        <v>4</v>
      </c>
      <c r="G148" t="s">
        <v>3127</v>
      </c>
      <c r="H148" s="36">
        <v>41730</v>
      </c>
      <c r="I148" s="94">
        <v>64602.31</v>
      </c>
      <c r="J148" s="36">
        <f t="shared" si="50"/>
        <v>41730</v>
      </c>
      <c r="K148" s="42"/>
      <c r="R148"/>
      <c r="S148" s="25" t="s">
        <v>2515</v>
      </c>
      <c r="T148">
        <f>MATCH(S148,'cat 4'!$A$1:$A$870,0)</f>
        <v>666</v>
      </c>
      <c r="U148">
        <f>MATCH(J148,'cat 4'!$A$1:$ET$1,0)</f>
        <v>28</v>
      </c>
      <c r="V148">
        <f>INDEX('cat 4'!$A$1:$ET$870,'RKA - working'!T148,'RKA - working'!U148)</f>
        <v>108</v>
      </c>
      <c r="W148">
        <f>MATCH($W$3,'cat 4'!$A$1:$ET$1,0)</f>
        <v>150</v>
      </c>
      <c r="X148">
        <f>INDEX('cat 4'!$A$1:$ET$870,'RKA - working'!T148,'RKA - working'!W148)</f>
        <v>133.5</v>
      </c>
      <c r="Y148" s="96">
        <f t="shared" si="60"/>
        <v>1.2361111111111112</v>
      </c>
      <c r="Z148" s="96">
        <f t="shared" si="61"/>
        <v>1.2361111111111112</v>
      </c>
      <c r="AA148">
        <f>INDEX('EL &amp; SV-working'!$D$4:$H$32,MATCH(S148,'EL &amp; SV-working'!$H$4:$H$32,0),MATCH(IF(I148&gt;1000000,"A",IF(I148&gt;100000,"B",IF(I148&gt;50000,"C","D"))),'EL &amp; SV-working'!$D$4:$H$4,0))</f>
        <v>12</v>
      </c>
      <c r="AB148" s="44">
        <f t="shared" si="51"/>
        <v>10.344444444444445</v>
      </c>
      <c r="AC148" s="69">
        <v>1</v>
      </c>
      <c r="AD148" s="96">
        <f t="shared" si="52"/>
        <v>8.3333333333333329E-2</v>
      </c>
      <c r="AE148" s="97">
        <f t="shared" si="53"/>
        <v>79855.633194444439</v>
      </c>
      <c r="AF148" s="97">
        <f t="shared" si="54"/>
        <v>68838.513429655344</v>
      </c>
      <c r="AG148" s="97">
        <f t="shared" si="55"/>
        <v>11017.119764789095</v>
      </c>
    </row>
    <row r="149" spans="1:33" ht="14.25">
      <c r="A149" s="48">
        <v>145</v>
      </c>
      <c r="B149">
        <v>1200008</v>
      </c>
      <c r="C149">
        <v>1200008</v>
      </c>
      <c r="D149" t="s">
        <v>3033</v>
      </c>
      <c r="E149" t="s">
        <v>2947</v>
      </c>
      <c r="F149">
        <v>5</v>
      </c>
      <c r="G149" t="s">
        <v>3041</v>
      </c>
      <c r="H149" s="36">
        <v>39205</v>
      </c>
      <c r="I149" s="94">
        <v>61154</v>
      </c>
      <c r="J149" s="36">
        <f t="shared" si="50"/>
        <v>39203</v>
      </c>
      <c r="K149" s="42"/>
      <c r="L149" s="43" t="s">
        <v>1539</v>
      </c>
      <c r="M149">
        <f>MATCH('RKA - working'!L149,'cat 3'!A145:$A$798,0)</f>
        <v>612</v>
      </c>
      <c r="N149">
        <f>MATCH(J149,'cat 3'!$A$1:$CL$1,0)</f>
        <v>32</v>
      </c>
      <c r="O149">
        <f>INDEX('cat 3'!$A$1:$CL$798,'RKA - working'!M149,'RKA - working'!N149)</f>
        <v>154.9</v>
      </c>
      <c r="P149">
        <f>MATCH($P$3,'cat 3'!$A$1:$CL$1,0)</f>
        <v>90</v>
      </c>
      <c r="Q149">
        <f>INDEX('cat 3'!$A$1:$CL$798,'RKA - working'!M149,'RKA - working'!P149)</f>
        <v>165</v>
      </c>
      <c r="R149" s="44">
        <f>Q149/O149</f>
        <v>1.065203357004519</v>
      </c>
      <c r="S149" s="25" t="s">
        <v>2471</v>
      </c>
      <c r="T149">
        <f>MATCH(S149,'cat 4'!$A$1:$A$870,0)</f>
        <v>644</v>
      </c>
      <c r="U149">
        <f>MATCH($U$3,'cat 4'!$A$1:$ET$1,0)</f>
        <v>4</v>
      </c>
      <c r="V149">
        <f>INDEX('cat 4'!$A$1:$ET$870,'RKA - working'!T149,'RKA - working'!U149)</f>
        <v>95.5</v>
      </c>
      <c r="W149">
        <f>MATCH($W$3,'cat 4'!$A$1:$ET$1,0)</f>
        <v>150</v>
      </c>
      <c r="X149">
        <f>INDEX('cat 4'!$A$1:$ET$870,'RKA - working'!T149,'RKA - working'!W149)</f>
        <v>135.30000000000001</v>
      </c>
      <c r="Y149" s="96">
        <f>X149/V149</f>
        <v>1.4167539267015707</v>
      </c>
      <c r="Z149" s="96">
        <f>Y149*R149</f>
        <v>1.5091310387718473</v>
      </c>
      <c r="AA149">
        <f>INDEX('EL &amp; SV-working'!$D$4:$H$32,MATCH(S149,'EL &amp; SV-working'!$H$4:$H$32,0),MATCH(IF(I149&gt;1000000,"A",IF(I149&gt;100000,"B",IF(I149&gt;50000,"C","D"))),'EL &amp; SV-working'!$D$4:$H$4,0))</f>
        <v>4</v>
      </c>
      <c r="AB149" s="44">
        <f t="shared" si="51"/>
        <v>17.255555555555556</v>
      </c>
      <c r="AC149" s="69">
        <v>0.98</v>
      </c>
      <c r="AD149" s="96">
        <f t="shared" si="52"/>
        <v>0.245</v>
      </c>
      <c r="AE149" s="97">
        <f t="shared" si="53"/>
        <v>92289.399545053544</v>
      </c>
      <c r="AF149" s="97">
        <f t="shared" si="54"/>
        <v>90443.611554152478</v>
      </c>
      <c r="AG149" s="97">
        <f t="shared" si="55"/>
        <v>1845.7879909010662</v>
      </c>
    </row>
    <row r="150" spans="1:33" ht="14.25">
      <c r="A150" s="48">
        <v>146</v>
      </c>
      <c r="B150">
        <v>600120</v>
      </c>
      <c r="C150">
        <v>600120</v>
      </c>
      <c r="D150" t="s">
        <v>2988</v>
      </c>
      <c r="E150" t="s">
        <v>2947</v>
      </c>
      <c r="F150">
        <v>4</v>
      </c>
      <c r="G150" t="s">
        <v>2989</v>
      </c>
      <c r="H150" s="36">
        <v>42664</v>
      </c>
      <c r="I150" s="94">
        <v>60292.2</v>
      </c>
      <c r="J150" s="36">
        <f t="shared" si="50"/>
        <v>42644</v>
      </c>
      <c r="K150" s="42"/>
      <c r="R150"/>
      <c r="S150" s="25" t="s">
        <v>2622</v>
      </c>
      <c r="T150">
        <f>MATCH(S150,'cat 4'!$A$1:$A$870,0)</f>
        <v>722</v>
      </c>
      <c r="U150">
        <f>MATCH(J150,'cat 4'!$A$1:$ET$1,0)</f>
        <v>58</v>
      </c>
      <c r="V150">
        <f>INDEX('cat 4'!$A$1:$ET$870,'RKA - working'!T150,'RKA - working'!U150)</f>
        <v>107.9</v>
      </c>
      <c r="W150">
        <f>MATCH($W$3,'cat 4'!$A$1:$ET$1,0)</f>
        <v>150</v>
      </c>
      <c r="X150">
        <f>INDEX('cat 4'!$A$1:$ET$870,'RKA - working'!T150,'RKA - working'!W150)</f>
        <v>130.69999999999999</v>
      </c>
      <c r="Y150" s="96">
        <f>X150/V150</f>
        <v>1.2113067655236329</v>
      </c>
      <c r="Z150" s="96">
        <f>Y150</f>
        <v>1.2113067655236329</v>
      </c>
      <c r="AA150">
        <v>8</v>
      </c>
      <c r="AB150" s="44">
        <f t="shared" si="51"/>
        <v>7.7888888888888888</v>
      </c>
      <c r="AC150" s="69">
        <f>INDEX('EL &amp; SV-working'!$H$4:$L$32,MATCH(S150,'EL &amp; SV-working'!$H$4:$H$32,0),MATCH(IF(I150&gt;1000000,"A",IF(I150&gt;100000,"B",IF(I150&gt;50000,"C","D"))),'EL &amp; SV-working'!$H$4:$L$4,0))</f>
        <v>0.95</v>
      </c>
      <c r="AD150" s="96">
        <f t="shared" si="52"/>
        <v>0.11874999999999999</v>
      </c>
      <c r="AE150" s="97">
        <f t="shared" si="53"/>
        <v>73032.349768303975</v>
      </c>
      <c r="AF150" s="97">
        <f t="shared" si="54"/>
        <v>67549.851844725039</v>
      </c>
      <c r="AG150" s="97">
        <f t="shared" si="55"/>
        <v>5482.497923578936</v>
      </c>
    </row>
    <row r="151" spans="1:33" ht="14.25">
      <c r="A151" s="48">
        <v>147</v>
      </c>
      <c r="B151">
        <v>1200009</v>
      </c>
      <c r="C151">
        <v>1200009</v>
      </c>
      <c r="D151" t="s">
        <v>3033</v>
      </c>
      <c r="E151" t="s">
        <v>2947</v>
      </c>
      <c r="F151">
        <v>5</v>
      </c>
      <c r="G151" t="s">
        <v>3041</v>
      </c>
      <c r="H151" s="36">
        <v>39220</v>
      </c>
      <c r="I151" s="94">
        <v>56000</v>
      </c>
      <c r="J151" s="36">
        <f t="shared" si="50"/>
        <v>39203</v>
      </c>
      <c r="K151" s="42"/>
      <c r="L151" s="43" t="s">
        <v>1539</v>
      </c>
      <c r="M151">
        <f>MATCH('RKA - working'!L151,'cat 3'!A147:$A$798,0)</f>
        <v>610</v>
      </c>
      <c r="N151">
        <f>MATCH(J151,'cat 3'!$A$1:$CL$1,0)</f>
        <v>32</v>
      </c>
      <c r="O151">
        <f>INDEX('cat 3'!$A$1:$CL$798,'RKA - working'!M151,'RKA - working'!N151)</f>
        <v>188.7</v>
      </c>
      <c r="P151">
        <f>MATCH($P$3,'cat 3'!$A$1:$CL$1,0)</f>
        <v>90</v>
      </c>
      <c r="Q151">
        <f>INDEX('cat 3'!$A$1:$CL$798,'RKA - working'!M151,'RKA - working'!P151)</f>
        <v>173</v>
      </c>
      <c r="R151" s="44">
        <f>Q151/O151</f>
        <v>0.91679915209326979</v>
      </c>
      <c r="S151" s="25" t="s">
        <v>2471</v>
      </c>
      <c r="T151">
        <f>MATCH(S151,'cat 4'!$A$1:$A$870,0)</f>
        <v>644</v>
      </c>
      <c r="U151">
        <f>MATCH($U$3,'cat 4'!$A$1:$ET$1,0)</f>
        <v>4</v>
      </c>
      <c r="V151">
        <f>INDEX('cat 4'!$A$1:$ET$870,'RKA - working'!T151,'RKA - working'!U151)</f>
        <v>95.5</v>
      </c>
      <c r="W151">
        <f>MATCH($W$3,'cat 4'!$A$1:$ET$1,0)</f>
        <v>150</v>
      </c>
      <c r="X151">
        <f>INDEX('cat 4'!$A$1:$ET$870,'RKA - working'!T151,'RKA - working'!W151)</f>
        <v>135.30000000000001</v>
      </c>
      <c r="Y151" s="96">
        <f>X151/V151</f>
        <v>1.4167539267015707</v>
      </c>
      <c r="Z151" s="96">
        <f>Y151*R151</f>
        <v>1.2988787987248105</v>
      </c>
      <c r="AA151">
        <f>INDEX('EL &amp; SV-working'!$D$4:$H$32,MATCH(S151,'EL &amp; SV-working'!$H$4:$H$32,0),MATCH(IF(I151&gt;1000000,"A",IF(I151&gt;100000,"B",IF(I151&gt;50000,"C","D"))),'EL &amp; SV-working'!$D$4:$H$4,0))</f>
        <v>4</v>
      </c>
      <c r="AB151" s="44">
        <f t="shared" si="51"/>
        <v>17.213888888888889</v>
      </c>
      <c r="AC151" s="69">
        <v>0.98</v>
      </c>
      <c r="AD151" s="96">
        <f t="shared" si="52"/>
        <v>0.245</v>
      </c>
      <c r="AE151" s="97">
        <f t="shared" si="53"/>
        <v>72737.21272858938</v>
      </c>
      <c r="AF151" s="97">
        <f t="shared" si="54"/>
        <v>71282.468474017587</v>
      </c>
      <c r="AG151" s="97">
        <f t="shared" si="55"/>
        <v>1454.7442545717931</v>
      </c>
    </row>
    <row r="152" spans="1:33" ht="14.25">
      <c r="A152" s="48">
        <v>148</v>
      </c>
      <c r="B152">
        <v>1200128</v>
      </c>
      <c r="C152">
        <v>1200138</v>
      </c>
      <c r="D152" t="s">
        <v>3033</v>
      </c>
      <c r="E152" t="s">
        <v>2947</v>
      </c>
      <c r="F152">
        <v>5</v>
      </c>
      <c r="G152" t="s">
        <v>3039</v>
      </c>
      <c r="H152" s="36">
        <v>41730</v>
      </c>
      <c r="I152" s="94">
        <v>55300</v>
      </c>
      <c r="J152" s="36">
        <f t="shared" si="50"/>
        <v>41730</v>
      </c>
      <c r="K152" s="42"/>
      <c r="R152"/>
      <c r="S152" s="25" t="s">
        <v>2471</v>
      </c>
      <c r="T152">
        <f>MATCH(S152,'cat 4'!$A$1:$A$870,0)</f>
        <v>644</v>
      </c>
      <c r="U152">
        <f>MATCH(J152,'cat 4'!$A$1:$ET$1,0)</f>
        <v>28</v>
      </c>
      <c r="V152">
        <f>INDEX('cat 4'!$A$1:$ET$870,'RKA - working'!T152,'RKA - working'!U152)</f>
        <v>100.3</v>
      </c>
      <c r="W152">
        <f>MATCH($W$3,'cat 4'!$A$1:$ET$1,0)</f>
        <v>150</v>
      </c>
      <c r="X152">
        <f>INDEX('cat 4'!$A$1:$ET$870,'RKA - working'!T152,'RKA - working'!W152)</f>
        <v>135.30000000000001</v>
      </c>
      <c r="Y152" s="96">
        <f t="shared" ref="Y152:Y153" si="62">X152/V152</f>
        <v>1.3489531405782653</v>
      </c>
      <c r="Z152" s="96">
        <f t="shared" ref="Z152:Z153" si="63">Y152</f>
        <v>1.3489531405782653</v>
      </c>
      <c r="AA152">
        <f>INDEX('EL &amp; SV-working'!$D$4:$H$32,MATCH(S152,'EL &amp; SV-working'!$H$4:$H$32,0),MATCH(IF(I152&gt;1000000,"A",IF(I152&gt;100000,"B",IF(I152&gt;50000,"C","D"))),'EL &amp; SV-working'!$D$4:$H$4,0))</f>
        <v>4</v>
      </c>
      <c r="AB152" s="44">
        <f t="shared" si="51"/>
        <v>10.344444444444445</v>
      </c>
      <c r="AC152" s="69">
        <v>0.98</v>
      </c>
      <c r="AD152" s="96">
        <f t="shared" si="52"/>
        <v>0.245</v>
      </c>
      <c r="AE152" s="97">
        <f t="shared" si="53"/>
        <v>74597.108673978073</v>
      </c>
      <c r="AF152" s="97">
        <f t="shared" si="54"/>
        <v>73105.166500498512</v>
      </c>
      <c r="AG152" s="97">
        <f t="shared" si="55"/>
        <v>1491.9421734795615</v>
      </c>
    </row>
    <row r="153" spans="1:33" ht="14.25">
      <c r="A153" s="48">
        <v>149</v>
      </c>
      <c r="B153">
        <v>1500153</v>
      </c>
      <c r="C153">
        <v>1500243</v>
      </c>
      <c r="D153" t="s">
        <v>3118</v>
      </c>
      <c r="E153" t="s">
        <v>2947</v>
      </c>
      <c r="F153">
        <v>5</v>
      </c>
      <c r="G153" t="s">
        <v>3152</v>
      </c>
      <c r="H153" s="36">
        <v>41730</v>
      </c>
      <c r="I153" s="94">
        <v>54370</v>
      </c>
      <c r="J153" s="36">
        <f t="shared" si="50"/>
        <v>41730</v>
      </c>
      <c r="K153" s="42"/>
      <c r="R153"/>
      <c r="S153" s="25" t="s">
        <v>2491</v>
      </c>
      <c r="T153">
        <f>MATCH(S153,'cat 4'!$A$1:$A$870,0)</f>
        <v>654</v>
      </c>
      <c r="U153">
        <f>MATCH(J153,'cat 4'!$A$1:$ET$1,0)</f>
        <v>28</v>
      </c>
      <c r="V153">
        <f>INDEX('cat 4'!$A$1:$ET$870,'RKA - working'!T153,'RKA - working'!U153)</f>
        <v>98.8</v>
      </c>
      <c r="W153">
        <f>MATCH($W$3,'cat 4'!$A$1:$ET$1,0)</f>
        <v>150</v>
      </c>
      <c r="X153">
        <f>INDEX('cat 4'!$A$1:$ET$870,'RKA - working'!T153,'RKA - working'!W153)</f>
        <v>117.8</v>
      </c>
      <c r="Y153" s="96">
        <f t="shared" si="62"/>
        <v>1.1923076923076923</v>
      </c>
      <c r="Z153" s="96">
        <f t="shared" si="63"/>
        <v>1.1923076923076923</v>
      </c>
      <c r="AA153">
        <v>5</v>
      </c>
      <c r="AB153" s="44">
        <f t="shared" si="51"/>
        <v>10.344444444444445</v>
      </c>
      <c r="AC153" s="69">
        <f>INDEX('EL &amp; SV-working'!$H$4:$L$32,MATCH(S153,'EL &amp; SV-working'!$H$4:$H$32,0),MATCH(IF(I153&gt;1000000,"A",IF(I153&gt;100000,"B",IF(I153&gt;50000,"C","D"))),'EL &amp; SV-working'!$H$4:$L$4,0))</f>
        <v>0.95</v>
      </c>
      <c r="AD153" s="96">
        <f t="shared" si="52"/>
        <v>0.19</v>
      </c>
      <c r="AE153" s="97">
        <f t="shared" si="53"/>
        <v>64825.769230769227</v>
      </c>
      <c r="AF153" s="97">
        <f t="shared" si="54"/>
        <v>61584.480769230766</v>
      </c>
      <c r="AG153" s="97">
        <f t="shared" si="55"/>
        <v>3241.288461538461</v>
      </c>
    </row>
    <row r="154" spans="1:33" ht="14.25">
      <c r="A154" s="48">
        <v>150</v>
      </c>
      <c r="B154">
        <v>1200095</v>
      </c>
      <c r="C154">
        <v>1200095</v>
      </c>
      <c r="D154" t="s">
        <v>3033</v>
      </c>
      <c r="E154" t="s">
        <v>2947</v>
      </c>
      <c r="F154">
        <v>5</v>
      </c>
      <c r="G154" t="s">
        <v>3078</v>
      </c>
      <c r="H154" s="36">
        <v>40231</v>
      </c>
      <c r="I154" s="94">
        <v>52556</v>
      </c>
      <c r="J154" s="36">
        <f t="shared" si="50"/>
        <v>40210</v>
      </c>
      <c r="K154" s="42"/>
      <c r="L154" s="43" t="s">
        <v>1539</v>
      </c>
      <c r="M154">
        <f>MATCH('RKA - working'!L154,'cat 3'!A150:$A$798,0)</f>
        <v>607</v>
      </c>
      <c r="N154">
        <f>MATCH(J154,'cat 3'!$A$1:$CL$1,0)</f>
        <v>65</v>
      </c>
      <c r="O154">
        <f>INDEX('cat 3'!$A$1:$CL$798,'RKA - working'!M154,'RKA - working'!N154)</f>
        <v>181.8</v>
      </c>
      <c r="P154">
        <f>MATCH($P$3,'cat 3'!$A$1:$CL$1,0)</f>
        <v>90</v>
      </c>
      <c r="Q154">
        <f>INDEX('cat 3'!$A$1:$CL$798,'RKA - working'!M154,'RKA - working'!P154)</f>
        <v>184.8</v>
      </c>
      <c r="R154" s="44">
        <f>Q154/O154</f>
        <v>1.0165016501650166</v>
      </c>
      <c r="S154" s="25" t="s">
        <v>2471</v>
      </c>
      <c r="T154">
        <f>MATCH(S154,'cat 4'!$A$1:$A$870,0)</f>
        <v>644</v>
      </c>
      <c r="U154">
        <f>MATCH($U$3,'cat 4'!$A$1:$ET$1,0)</f>
        <v>4</v>
      </c>
      <c r="V154">
        <f>INDEX('cat 4'!$A$1:$ET$870,'RKA - working'!T154,'RKA - working'!U154)</f>
        <v>95.5</v>
      </c>
      <c r="W154">
        <f>MATCH($W$3,'cat 4'!$A$1:$ET$1,0)</f>
        <v>150</v>
      </c>
      <c r="X154">
        <f>INDEX('cat 4'!$A$1:$ET$870,'RKA - working'!T154,'RKA - working'!W154)</f>
        <v>135.30000000000001</v>
      </c>
      <c r="Y154" s="96">
        <f>X154/V154</f>
        <v>1.4167539267015707</v>
      </c>
      <c r="Z154" s="96">
        <f>Y154*R154</f>
        <v>1.4401327043699137</v>
      </c>
      <c r="AA154">
        <f>INDEX('EL &amp; SV-working'!$D$4:$H$32,MATCH(S154,'EL &amp; SV-working'!$H$4:$H$32,0),MATCH(IF(I154&gt;1000000,"A",IF(I154&gt;100000,"B",IF(I154&gt;50000,"C","D"))),'EL &amp; SV-working'!$D$4:$H$4,0))</f>
        <v>4</v>
      </c>
      <c r="AB154" s="44">
        <f t="shared" si="51"/>
        <v>14.452777777777778</v>
      </c>
      <c r="AC154" s="69">
        <v>0.98</v>
      </c>
      <c r="AD154" s="96">
        <f t="shared" si="52"/>
        <v>0.245</v>
      </c>
      <c r="AE154" s="97">
        <f t="shared" si="53"/>
        <v>75687.614410865179</v>
      </c>
      <c r="AF154" s="97">
        <f t="shared" si="54"/>
        <v>74173.862122647872</v>
      </c>
      <c r="AG154" s="97">
        <f t="shared" si="55"/>
        <v>1513.7522882173071</v>
      </c>
    </row>
    <row r="155" spans="1:33" ht="14.25">
      <c r="A155" s="48">
        <v>151</v>
      </c>
      <c r="B155">
        <v>600082</v>
      </c>
      <c r="C155">
        <v>600082</v>
      </c>
      <c r="D155" t="s">
        <v>2966</v>
      </c>
      <c r="E155" t="s">
        <v>2947</v>
      </c>
      <c r="F155">
        <v>4</v>
      </c>
      <c r="G155" t="s">
        <v>2967</v>
      </c>
      <c r="H155" s="36">
        <v>41730</v>
      </c>
      <c r="I155" s="94">
        <v>50538</v>
      </c>
      <c r="J155" s="36">
        <f t="shared" si="50"/>
        <v>41730</v>
      </c>
      <c r="K155" s="42"/>
      <c r="R155"/>
      <c r="S155" s="25" t="s">
        <v>2422</v>
      </c>
      <c r="T155">
        <f>MATCH(S155,'cat 4'!$A$1:$A$870,0)</f>
        <v>619</v>
      </c>
      <c r="U155">
        <f>MATCH(J155,'cat 4'!$A$1:$ET$1,0)</f>
        <v>28</v>
      </c>
      <c r="V155">
        <f>INDEX('cat 4'!$A$1:$ET$870,'RKA - working'!T155,'RKA - working'!U155)</f>
        <v>99.8</v>
      </c>
      <c r="W155">
        <f>MATCH($W$3,'cat 4'!$A$1:$ET$1,0)</f>
        <v>150</v>
      </c>
      <c r="X155">
        <f>INDEX('cat 4'!$A$1:$ET$870,'RKA - working'!T155,'RKA - working'!W155)</f>
        <v>103.2</v>
      </c>
      <c r="Y155" s="96">
        <f t="shared" ref="Y155:Y158" si="64">X155/V155</f>
        <v>1.0340681362725452</v>
      </c>
      <c r="Z155" s="96">
        <f t="shared" ref="Z155:Z158" si="65">Y155</f>
        <v>1.0340681362725452</v>
      </c>
      <c r="AA155">
        <v>8</v>
      </c>
      <c r="AB155" s="44">
        <f t="shared" si="51"/>
        <v>10.344444444444445</v>
      </c>
      <c r="AC155" s="69">
        <v>0.95</v>
      </c>
      <c r="AD155" s="96">
        <f t="shared" si="52"/>
        <v>0.11874999999999999</v>
      </c>
      <c r="AE155" s="97">
        <f t="shared" si="53"/>
        <v>52259.735470941894</v>
      </c>
      <c r="AF155" s="97">
        <f t="shared" si="54"/>
        <v>49646.748697394796</v>
      </c>
      <c r="AG155" s="97">
        <f t="shared" si="55"/>
        <v>2612.986773547098</v>
      </c>
    </row>
    <row r="156" spans="1:33" ht="14.25">
      <c r="A156" s="48">
        <v>152</v>
      </c>
      <c r="B156">
        <v>1500132</v>
      </c>
      <c r="C156">
        <v>1500227</v>
      </c>
      <c r="D156" t="s">
        <v>3118</v>
      </c>
      <c r="E156" t="s">
        <v>2947</v>
      </c>
      <c r="F156">
        <v>5</v>
      </c>
      <c r="G156" t="s">
        <v>3139</v>
      </c>
      <c r="H156" s="36">
        <v>41730</v>
      </c>
      <c r="I156" s="94">
        <v>47255</v>
      </c>
      <c r="J156" s="36">
        <f t="shared" si="50"/>
        <v>41730</v>
      </c>
      <c r="K156" s="42"/>
      <c r="R156"/>
      <c r="S156" s="25" t="s">
        <v>2489</v>
      </c>
      <c r="T156">
        <f>MATCH(S156,'cat 4'!$A$1:$A$870,0)</f>
        <v>653</v>
      </c>
      <c r="U156">
        <f>MATCH(J156,'cat 4'!$A$1:$ET$1,0)</f>
        <v>28</v>
      </c>
      <c r="V156">
        <f>INDEX('cat 4'!$A$1:$ET$870,'RKA - working'!T156,'RKA - working'!U156)</f>
        <v>107.8</v>
      </c>
      <c r="W156">
        <f>MATCH($W$3,'cat 4'!$A$1:$ET$1,0)</f>
        <v>150</v>
      </c>
      <c r="X156">
        <f>INDEX('cat 4'!$A$1:$ET$870,'RKA - working'!T156,'RKA - working'!W156)</f>
        <v>123</v>
      </c>
      <c r="Y156" s="96">
        <f t="shared" si="64"/>
        <v>1.1410018552875696</v>
      </c>
      <c r="Z156" s="96">
        <f t="shared" si="65"/>
        <v>1.1410018552875696</v>
      </c>
      <c r="AA156">
        <f>INDEX('EL &amp; SV-working'!$D$4:$H$32,MATCH(S156,'EL &amp; SV-working'!$H$4:$H$32,0),MATCH(IF(I156&gt;1000000,"A",IF(I156&gt;100000,"B",IF(I156&gt;50000,"C","D"))),'EL &amp; SV-working'!$D$4:$H$4,0))</f>
        <v>5</v>
      </c>
      <c r="AB156" s="44">
        <f t="shared" si="51"/>
        <v>10.344444444444445</v>
      </c>
      <c r="AC156" s="69">
        <f>INDEX('EL &amp; SV-working'!$H$4:$L$32,MATCH(S156,'EL &amp; SV-working'!$H$4:$H$32,0),MATCH(IF(I156&gt;1000000,"A",IF(I156&gt;100000,"B",IF(I156&gt;50000,"C","D"))),'EL &amp; SV-working'!$H$4:$L$4,0))</f>
        <v>1</v>
      </c>
      <c r="AD156" s="96">
        <f t="shared" si="52"/>
        <v>0.2</v>
      </c>
      <c r="AE156" s="97">
        <f t="shared" si="53"/>
        <v>53918.042671614101</v>
      </c>
      <c r="AF156" s="97">
        <f t="shared" si="54"/>
        <v>53918.042671614101</v>
      </c>
      <c r="AG156" s="97">
        <f t="shared" si="55"/>
        <v>0</v>
      </c>
    </row>
    <row r="157" spans="1:33" ht="14.25">
      <c r="A157" s="48">
        <v>153</v>
      </c>
      <c r="B157">
        <v>1400010</v>
      </c>
      <c r="C157">
        <v>1400043</v>
      </c>
      <c r="D157" t="s">
        <v>3002</v>
      </c>
      <c r="E157" t="s">
        <v>2947</v>
      </c>
      <c r="F157">
        <v>4</v>
      </c>
      <c r="G157" t="s">
        <v>3122</v>
      </c>
      <c r="H157" s="36">
        <v>41730</v>
      </c>
      <c r="I157" s="94">
        <v>45330.3</v>
      </c>
      <c r="J157" s="36">
        <f t="shared" si="50"/>
        <v>41730</v>
      </c>
      <c r="K157" s="42"/>
      <c r="R157"/>
      <c r="S157" s="25" t="s">
        <v>2515</v>
      </c>
      <c r="T157">
        <f>MATCH(S157,'cat 4'!$A$1:$A$870,0)</f>
        <v>666</v>
      </c>
      <c r="U157">
        <f>MATCH(J157,'cat 4'!$A$1:$ET$1,0)</f>
        <v>28</v>
      </c>
      <c r="V157">
        <f>INDEX('cat 4'!$A$1:$ET$870,'RKA - working'!T157,'RKA - working'!U157)</f>
        <v>108</v>
      </c>
      <c r="W157">
        <f>MATCH($W$3,'cat 4'!$A$1:$ET$1,0)</f>
        <v>150</v>
      </c>
      <c r="X157">
        <f>INDEX('cat 4'!$A$1:$ET$870,'RKA - working'!T157,'RKA - working'!W157)</f>
        <v>133.5</v>
      </c>
      <c r="Y157" s="96">
        <f t="shared" si="64"/>
        <v>1.2361111111111112</v>
      </c>
      <c r="Z157" s="96">
        <f t="shared" si="65"/>
        <v>1.2361111111111112</v>
      </c>
      <c r="AA157">
        <f>INDEX('EL &amp; SV-working'!$D$4:$H$32,MATCH(S157,'EL &amp; SV-working'!$H$4:$H$32,0),MATCH(IF(I157&gt;1000000,"A",IF(I157&gt;100000,"B",IF(I157&gt;50000,"C","D"))),'EL &amp; SV-working'!$D$4:$H$4,0))</f>
        <v>10</v>
      </c>
      <c r="AB157" s="44">
        <f t="shared" si="51"/>
        <v>10.344444444444445</v>
      </c>
      <c r="AC157" s="69">
        <v>1</v>
      </c>
      <c r="AD157" s="96">
        <f t="shared" si="52"/>
        <v>0.1</v>
      </c>
      <c r="AE157" s="97">
        <f t="shared" si="53"/>
        <v>56033.287500000006</v>
      </c>
      <c r="AF157" s="97">
        <f t="shared" si="54"/>
        <v>56033.287500000006</v>
      </c>
      <c r="AG157" s="97">
        <f t="shared" si="55"/>
        <v>0</v>
      </c>
    </row>
    <row r="158" spans="1:33" ht="14.25">
      <c r="A158" s="48">
        <v>154</v>
      </c>
      <c r="B158">
        <v>1400026</v>
      </c>
      <c r="C158">
        <v>1400054</v>
      </c>
      <c r="D158" t="s">
        <v>3002</v>
      </c>
      <c r="E158" t="s">
        <v>2947</v>
      </c>
      <c r="F158">
        <v>4</v>
      </c>
      <c r="G158" t="s">
        <v>3126</v>
      </c>
      <c r="H158" s="36">
        <v>41730</v>
      </c>
      <c r="I158" s="94">
        <v>43759.89</v>
      </c>
      <c r="J158" s="36">
        <f t="shared" si="50"/>
        <v>41730</v>
      </c>
      <c r="K158" s="42"/>
      <c r="R158"/>
      <c r="S158" s="25" t="s">
        <v>2515</v>
      </c>
      <c r="T158">
        <f>MATCH(S158,'cat 4'!$A$1:$A$870,0)</f>
        <v>666</v>
      </c>
      <c r="U158">
        <f>MATCH(J158,'cat 4'!$A$1:$ET$1,0)</f>
        <v>28</v>
      </c>
      <c r="V158">
        <f>INDEX('cat 4'!$A$1:$ET$870,'RKA - working'!T158,'RKA - working'!U158)</f>
        <v>108</v>
      </c>
      <c r="W158">
        <f>MATCH($W$3,'cat 4'!$A$1:$ET$1,0)</f>
        <v>150</v>
      </c>
      <c r="X158">
        <f>INDEX('cat 4'!$A$1:$ET$870,'RKA - working'!T158,'RKA - working'!W158)</f>
        <v>133.5</v>
      </c>
      <c r="Y158" s="96">
        <f t="shared" si="64"/>
        <v>1.2361111111111112</v>
      </c>
      <c r="Z158" s="96">
        <f t="shared" si="65"/>
        <v>1.2361111111111112</v>
      </c>
      <c r="AA158">
        <f>INDEX('EL &amp; SV-working'!$D$4:$H$32,MATCH(S158,'EL &amp; SV-working'!$H$4:$H$32,0),MATCH(IF(I158&gt;1000000,"A",IF(I158&gt;100000,"B",IF(I158&gt;50000,"C","D"))),'EL &amp; SV-working'!$D$4:$H$4,0))</f>
        <v>10</v>
      </c>
      <c r="AB158" s="44">
        <f t="shared" si="51"/>
        <v>10.344444444444445</v>
      </c>
      <c r="AC158" s="69">
        <v>1</v>
      </c>
      <c r="AD158" s="96">
        <f t="shared" si="52"/>
        <v>0.1</v>
      </c>
      <c r="AE158" s="97">
        <f t="shared" si="53"/>
        <v>54092.08625</v>
      </c>
      <c r="AF158" s="97">
        <f t="shared" si="54"/>
        <v>54092.08625</v>
      </c>
      <c r="AG158" s="97">
        <f t="shared" si="55"/>
        <v>0</v>
      </c>
    </row>
    <row r="159" spans="1:33" ht="14.25">
      <c r="A159" s="48">
        <v>155</v>
      </c>
      <c r="B159">
        <v>1200099</v>
      </c>
      <c r="C159">
        <v>1200099</v>
      </c>
      <c r="D159" t="s">
        <v>3033</v>
      </c>
      <c r="E159" t="s">
        <v>2947</v>
      </c>
      <c r="F159">
        <v>5</v>
      </c>
      <c r="G159" t="s">
        <v>3082</v>
      </c>
      <c r="H159" s="36">
        <v>40421</v>
      </c>
      <c r="I159" s="94">
        <v>43333.33</v>
      </c>
      <c r="J159" s="36">
        <f t="shared" si="50"/>
        <v>40391</v>
      </c>
      <c r="K159" s="42"/>
      <c r="L159" s="43" t="s">
        <v>1539</v>
      </c>
      <c r="M159">
        <f>MATCH('RKA - working'!L159,'cat 3'!A155:$A$798,0)</f>
        <v>602</v>
      </c>
      <c r="N159">
        <f>MATCH(J159,'cat 3'!$A$1:$CL$1,0)</f>
        <v>71</v>
      </c>
      <c r="O159">
        <f>INDEX('cat 3'!$A$1:$CL$798,'RKA - working'!M159,'RKA - working'!N159)</f>
        <v>138.19999999999999</v>
      </c>
      <c r="P159">
        <f>MATCH($P$3,'cat 3'!$A$1:$CL$1,0)</f>
        <v>90</v>
      </c>
      <c r="Q159">
        <f>INDEX('cat 3'!$A$1:$CL$798,'RKA - working'!M159,'RKA - working'!P159)</f>
        <v>136.5</v>
      </c>
      <c r="R159" s="44">
        <f t="shared" ref="R159:R160" si="66">Q159/O159</f>
        <v>0.98769898697539804</v>
      </c>
      <c r="S159" s="25" t="s">
        <v>2475</v>
      </c>
      <c r="T159">
        <f>MATCH(S159,'cat 4'!$A$1:$A$870,0)</f>
        <v>646</v>
      </c>
      <c r="U159">
        <f>MATCH($U$3,'cat 4'!$A$1:$ET$1,0)</f>
        <v>4</v>
      </c>
      <c r="V159">
        <f>INDEX('cat 4'!$A$1:$ET$870,'RKA - working'!T159,'RKA - working'!U159)</f>
        <v>91.7</v>
      </c>
      <c r="W159">
        <f>MATCH($W$3,'cat 4'!$A$1:$ET$1,0)</f>
        <v>150</v>
      </c>
      <c r="X159">
        <f>INDEX('cat 4'!$A$1:$ET$870,'RKA - working'!T159,'RKA - working'!W159)</f>
        <v>154.1</v>
      </c>
      <c r="Y159" s="96">
        <f t="shared" ref="Y159:Y160" si="67">X159/V159</f>
        <v>1.6804798255179934</v>
      </c>
      <c r="Z159" s="96">
        <f t="shared" ref="Z159:Z160" si="68">Y159*R159</f>
        <v>1.6598082212967158</v>
      </c>
      <c r="AA159">
        <v>5</v>
      </c>
      <c r="AB159" s="44">
        <f t="shared" si="51"/>
        <v>13.930555555555555</v>
      </c>
      <c r="AC159" s="69">
        <v>0.98</v>
      </c>
      <c r="AD159" s="96">
        <f t="shared" si="52"/>
        <v>0.19600000000000001</v>
      </c>
      <c r="AE159" s="97">
        <f t="shared" si="53"/>
        <v>71925.017390163615</v>
      </c>
      <c r="AF159" s="97">
        <f t="shared" si="54"/>
        <v>70486.517042360341</v>
      </c>
      <c r="AG159" s="97">
        <f t="shared" si="55"/>
        <v>1438.5003478032741</v>
      </c>
    </row>
    <row r="160" spans="1:33" ht="14.25">
      <c r="A160" s="48">
        <v>156</v>
      </c>
      <c r="B160">
        <v>1200052</v>
      </c>
      <c r="C160">
        <v>1200052</v>
      </c>
      <c r="D160" t="s">
        <v>3033</v>
      </c>
      <c r="E160" t="s">
        <v>2947</v>
      </c>
      <c r="F160">
        <v>5</v>
      </c>
      <c r="G160" t="s">
        <v>3041</v>
      </c>
      <c r="H160" s="36">
        <v>39454</v>
      </c>
      <c r="I160" s="94">
        <v>42600</v>
      </c>
      <c r="J160" s="36">
        <f t="shared" si="50"/>
        <v>39448</v>
      </c>
      <c r="K160" s="42"/>
      <c r="L160" s="43" t="s">
        <v>1539</v>
      </c>
      <c r="M160">
        <f>MATCH('RKA - working'!L160,'cat 3'!A156:$A$798,0)</f>
        <v>601</v>
      </c>
      <c r="N160">
        <f>MATCH(J160,'cat 3'!$A$1:$CL$1,0)</f>
        <v>40</v>
      </c>
      <c r="O160">
        <f>INDEX('cat 3'!$A$1:$CL$798,'RKA - working'!M160,'RKA - working'!N160)</f>
        <v>125.7</v>
      </c>
      <c r="P160">
        <f>MATCH($P$3,'cat 3'!$A$1:$CL$1,0)</f>
        <v>90</v>
      </c>
      <c r="Q160">
        <f>INDEX('cat 3'!$A$1:$CL$798,'RKA - working'!M160,'RKA - working'!P160)</f>
        <v>120</v>
      </c>
      <c r="R160" s="44">
        <f t="shared" si="66"/>
        <v>0.95465393794749398</v>
      </c>
      <c r="S160" s="25" t="s">
        <v>2471</v>
      </c>
      <c r="T160">
        <f>MATCH(S160,'cat 4'!$A$1:$A$870,0)</f>
        <v>644</v>
      </c>
      <c r="U160">
        <f>MATCH($U$3,'cat 4'!$A$1:$ET$1,0)</f>
        <v>4</v>
      </c>
      <c r="V160">
        <f>INDEX('cat 4'!$A$1:$ET$870,'RKA - working'!T160,'RKA - working'!U160)</f>
        <v>95.5</v>
      </c>
      <c r="W160">
        <f>MATCH($W$3,'cat 4'!$A$1:$ET$1,0)</f>
        <v>150</v>
      </c>
      <c r="X160">
        <f>INDEX('cat 4'!$A$1:$ET$870,'RKA - working'!T160,'RKA - working'!W160)</f>
        <v>135.30000000000001</v>
      </c>
      <c r="Y160" s="96">
        <f t="shared" si="67"/>
        <v>1.4167539267015707</v>
      </c>
      <c r="Z160" s="96">
        <f t="shared" si="68"/>
        <v>1.3525097152282297</v>
      </c>
      <c r="AA160">
        <f>INDEX('EL &amp; SV-working'!$D$4:$H$32,MATCH(S160,'EL &amp; SV-working'!$H$4:$H$32,0),MATCH(IF(I160&gt;1000000,"A",IF(I160&gt;100000,"B",IF(I160&gt;50000,"C","D"))),'EL &amp; SV-working'!$D$4:$H$4,0))</f>
        <v>4</v>
      </c>
      <c r="AB160" s="44">
        <f t="shared" si="51"/>
        <v>16.577777777777779</v>
      </c>
      <c r="AC160" s="69">
        <v>0.98</v>
      </c>
      <c r="AD160" s="96">
        <f t="shared" si="52"/>
        <v>0.245</v>
      </c>
      <c r="AE160" s="97">
        <f t="shared" si="53"/>
        <v>57616.913868722586</v>
      </c>
      <c r="AF160" s="97">
        <f t="shared" si="54"/>
        <v>56464.575591348133</v>
      </c>
      <c r="AG160" s="97">
        <f t="shared" si="55"/>
        <v>1152.3382773744524</v>
      </c>
    </row>
    <row r="161" spans="1:33" ht="14.25">
      <c r="A161" s="48">
        <v>157</v>
      </c>
      <c r="B161">
        <v>1400003</v>
      </c>
      <c r="C161">
        <v>1400037</v>
      </c>
      <c r="D161" t="s">
        <v>3002</v>
      </c>
      <c r="E161" t="s">
        <v>2947</v>
      </c>
      <c r="F161">
        <v>4</v>
      </c>
      <c r="G161" t="s">
        <v>3120</v>
      </c>
      <c r="H161" s="36">
        <v>41730</v>
      </c>
      <c r="I161" s="94">
        <v>41600</v>
      </c>
      <c r="J161" s="36">
        <f t="shared" si="50"/>
        <v>41730</v>
      </c>
      <c r="K161" s="42"/>
      <c r="R161"/>
      <c r="S161" s="25" t="s">
        <v>2515</v>
      </c>
      <c r="T161">
        <f>MATCH(S161,'cat 4'!$A$1:$A$870,0)</f>
        <v>666</v>
      </c>
      <c r="U161">
        <f>MATCH(J161,'cat 4'!$A$1:$ET$1,0)</f>
        <v>28</v>
      </c>
      <c r="V161">
        <f>INDEX('cat 4'!$A$1:$ET$870,'RKA - working'!T161,'RKA - working'!U161)</f>
        <v>108</v>
      </c>
      <c r="W161">
        <f>MATCH($W$3,'cat 4'!$A$1:$ET$1,0)</f>
        <v>150</v>
      </c>
      <c r="X161">
        <f>INDEX('cat 4'!$A$1:$ET$870,'RKA - working'!T161,'RKA - working'!W161)</f>
        <v>133.5</v>
      </c>
      <c r="Y161" s="96">
        <f>X161/V161</f>
        <v>1.2361111111111112</v>
      </c>
      <c r="Z161" s="96">
        <f>Y161</f>
        <v>1.2361111111111112</v>
      </c>
      <c r="AA161">
        <f>INDEX('EL &amp; SV-working'!$D$4:$H$32,MATCH(S161,'EL &amp; SV-working'!$H$4:$H$32,0),MATCH(IF(I161&gt;1000000,"A",IF(I161&gt;100000,"B",IF(I161&gt;50000,"C","D"))),'EL &amp; SV-working'!$D$4:$H$4,0))</f>
        <v>10</v>
      </c>
      <c r="AB161" s="44">
        <f t="shared" si="51"/>
        <v>10.344444444444445</v>
      </c>
      <c r="AC161" s="69">
        <v>1</v>
      </c>
      <c r="AD161" s="96">
        <f t="shared" si="52"/>
        <v>0.1</v>
      </c>
      <c r="AE161" s="97">
        <f t="shared" si="53"/>
        <v>51422.222222222226</v>
      </c>
      <c r="AF161" s="97">
        <f t="shared" si="54"/>
        <v>51422.222222222226</v>
      </c>
      <c r="AG161" s="97">
        <f t="shared" si="55"/>
        <v>0</v>
      </c>
    </row>
    <row r="162" spans="1:33" ht="14.25">
      <c r="A162" s="48">
        <v>158</v>
      </c>
      <c r="B162">
        <v>1300089</v>
      </c>
      <c r="C162">
        <v>1300089</v>
      </c>
      <c r="D162" t="s">
        <v>3100</v>
      </c>
      <c r="E162" t="s">
        <v>2947</v>
      </c>
      <c r="F162">
        <v>5</v>
      </c>
      <c r="G162" t="s">
        <v>3115</v>
      </c>
      <c r="H162" s="36">
        <v>40983</v>
      </c>
      <c r="I162" s="94">
        <v>39550.239999999998</v>
      </c>
      <c r="J162" s="36">
        <f t="shared" si="50"/>
        <v>40969</v>
      </c>
      <c r="K162" s="42"/>
      <c r="L162" s="43" t="s">
        <v>1283</v>
      </c>
      <c r="M162">
        <f>MATCH('RKA - working'!L162,'cat 3'!A158:$A$798,0)</f>
        <v>471</v>
      </c>
      <c r="N162">
        <f>MATCH(J162,'cat 3'!$A$1:$CL$1,0)</f>
        <v>90</v>
      </c>
      <c r="O162">
        <f>INDEX('cat 3'!$A$1:$CL$798,'RKA - working'!M162,'RKA - working'!N162)</f>
        <v>146.6</v>
      </c>
      <c r="P162">
        <f>MATCH($P$3,'cat 3'!$A$1:$CL$1,0)</f>
        <v>90</v>
      </c>
      <c r="Q162">
        <f>INDEX('cat 3'!$A$1:$CL$798,'RKA - working'!M162,'RKA - working'!P162)</f>
        <v>146.6</v>
      </c>
      <c r="R162" s="44">
        <f t="shared" ref="R162:R165" si="69">Q162/O162</f>
        <v>1</v>
      </c>
      <c r="S162" s="25" t="s">
        <v>2857</v>
      </c>
      <c r="T162">
        <f>MATCH(S162,'cat 4'!$A$1:$A$870,0)</f>
        <v>843</v>
      </c>
      <c r="U162">
        <f>MATCH($U$3,'cat 4'!$A$1:$ET$1,0)</f>
        <v>4</v>
      </c>
      <c r="V162">
        <f>INDEX('cat 4'!$A$1:$ET$870,'RKA - working'!T162,'RKA - working'!U162)</f>
        <v>103.9</v>
      </c>
      <c r="W162">
        <f>MATCH($W$3,'cat 4'!$A$1:$ET$1,0)</f>
        <v>150</v>
      </c>
      <c r="X162">
        <f>INDEX('cat 4'!$A$1:$ET$870,'RKA - working'!T162,'RKA - working'!W162)</f>
        <v>158.80000000000001</v>
      </c>
      <c r="Y162" s="96">
        <f t="shared" ref="Y162:Y165" si="70">X162/V162</f>
        <v>1.5283926852743022</v>
      </c>
      <c r="Z162" s="96">
        <f t="shared" ref="Z162:Z165" si="71">Y162*R162</f>
        <v>1.5283926852743022</v>
      </c>
      <c r="AA162">
        <v>12</v>
      </c>
      <c r="AB162" s="44">
        <f t="shared" si="51"/>
        <v>12.388888888888889</v>
      </c>
      <c r="AC162" s="69">
        <v>0.97</v>
      </c>
      <c r="AD162" s="96">
        <f t="shared" si="52"/>
        <v>8.0833333333333326E-2</v>
      </c>
      <c r="AE162" s="97">
        <f t="shared" si="53"/>
        <v>60448.297516843115</v>
      </c>
      <c r="AF162" s="97">
        <f t="shared" si="54"/>
        <v>58634.84859133781</v>
      </c>
      <c r="AG162" s="97">
        <f t="shared" si="55"/>
        <v>1813.4489255053049</v>
      </c>
    </row>
    <row r="163" spans="1:33" ht="14.25">
      <c r="A163" s="48">
        <v>159</v>
      </c>
      <c r="B163">
        <v>1500137</v>
      </c>
      <c r="C163">
        <v>1500137</v>
      </c>
      <c r="D163" t="s">
        <v>3118</v>
      </c>
      <c r="E163" t="s">
        <v>2947</v>
      </c>
      <c r="F163">
        <v>5</v>
      </c>
      <c r="G163" t="s">
        <v>3144</v>
      </c>
      <c r="H163" s="36">
        <v>40421</v>
      </c>
      <c r="I163" s="94">
        <v>38586</v>
      </c>
      <c r="J163" s="36">
        <f t="shared" si="50"/>
        <v>40391</v>
      </c>
      <c r="K163" s="42"/>
      <c r="L163" s="43" t="s">
        <v>1509</v>
      </c>
      <c r="M163">
        <f>MATCH('RKA - working'!L163,'cat 3'!A159:$A$798,0)</f>
        <v>583</v>
      </c>
      <c r="N163">
        <f>MATCH(J163,'cat 3'!$A$1:$CL$1,0)</f>
        <v>71</v>
      </c>
      <c r="O163">
        <f>INDEX('cat 3'!$A$1:$CL$798,'RKA - working'!M163,'RKA - working'!N163)</f>
        <v>143.80000000000001</v>
      </c>
      <c r="P163">
        <f>MATCH($P$3,'cat 3'!$A$1:$CL$1,0)</f>
        <v>90</v>
      </c>
      <c r="Q163">
        <f>INDEX('cat 3'!$A$1:$CL$798,'RKA - working'!M163,'RKA - working'!P163)</f>
        <v>152.9</v>
      </c>
      <c r="R163" s="44">
        <f t="shared" si="69"/>
        <v>1.0632823365785813</v>
      </c>
      <c r="S163" s="25" t="s">
        <v>2604</v>
      </c>
      <c r="T163">
        <f>MATCH(S163,'cat 4'!$A$1:$A$870,0)</f>
        <v>713</v>
      </c>
      <c r="U163">
        <f>MATCH($U$3,'cat 4'!$A$1:$ET$1,0)</f>
        <v>4</v>
      </c>
      <c r="V163">
        <f>INDEX('cat 4'!$A$1:$ET$870,'RKA - working'!T163,'RKA - working'!U163)</f>
        <v>101.2</v>
      </c>
      <c r="W163">
        <f>MATCH($W$3,'cat 4'!$A$1:$ET$1,0)</f>
        <v>150</v>
      </c>
      <c r="X163">
        <f>INDEX('cat 4'!$A$1:$ET$870,'RKA - working'!T163,'RKA - working'!W163)</f>
        <v>149.6</v>
      </c>
      <c r="Y163" s="96">
        <f t="shared" si="70"/>
        <v>1.4782608695652173</v>
      </c>
      <c r="Z163" s="96">
        <f t="shared" si="71"/>
        <v>1.5718086714639896</v>
      </c>
      <c r="AA163">
        <f>INDEX('EL &amp; SV-working'!$D$4:$H$32,MATCH(S163,'EL &amp; SV-working'!$H$4:$H$32,0),MATCH(IF(I163&gt;1000000,"A",IF(I163&gt;100000,"B",IF(I163&gt;50000,"C","D"))),'EL &amp; SV-working'!$D$4:$H$4,0))</f>
        <v>6</v>
      </c>
      <c r="AB163" s="44">
        <f t="shared" si="51"/>
        <v>13.930555555555555</v>
      </c>
      <c r="AC163" s="69">
        <f>INDEX('EL &amp; SV-working'!$H$4:$L$32,MATCH(S163,'EL &amp; SV-working'!$H$4:$H$32,0),MATCH(IF(I163&gt;1000000,"A",IF(I163&gt;100000,"B",IF(I163&gt;50000,"C","D"))),'EL &amp; SV-working'!$H$4:$L$4,0))</f>
        <v>1</v>
      </c>
      <c r="AD163" s="96">
        <f t="shared" si="52"/>
        <v>0.16666666666666666</v>
      </c>
      <c r="AE163" s="97">
        <f t="shared" si="53"/>
        <v>60649.8093971095</v>
      </c>
      <c r="AF163" s="97">
        <f t="shared" si="54"/>
        <v>60649.8093971095</v>
      </c>
      <c r="AG163" s="97">
        <f t="shared" si="55"/>
        <v>0</v>
      </c>
    </row>
    <row r="164" spans="1:33" ht="14.25">
      <c r="A164" s="48">
        <v>160</v>
      </c>
      <c r="B164">
        <v>1200123</v>
      </c>
      <c r="C164">
        <v>1200123</v>
      </c>
      <c r="D164" t="s">
        <v>3033</v>
      </c>
      <c r="E164" t="s">
        <v>2947</v>
      </c>
      <c r="F164">
        <v>5</v>
      </c>
      <c r="G164" t="s">
        <v>3097</v>
      </c>
      <c r="H164" s="36">
        <v>40514</v>
      </c>
      <c r="I164" s="94">
        <v>37440.959999999999</v>
      </c>
      <c r="J164" s="36">
        <f t="shared" si="50"/>
        <v>40513</v>
      </c>
      <c r="K164" s="42"/>
      <c r="L164" s="43" t="s">
        <v>1539</v>
      </c>
      <c r="M164">
        <f>MATCH('RKA - working'!L164,'cat 3'!A160:$A$798,0)</f>
        <v>597</v>
      </c>
      <c r="N164">
        <f>MATCH(J164,'cat 3'!$A$1:$CL$1,0)</f>
        <v>75</v>
      </c>
      <c r="O164">
        <f>INDEX('cat 3'!$A$1:$CL$798,'RKA - working'!M164,'RKA - working'!N164)</f>
        <v>127.1</v>
      </c>
      <c r="P164">
        <f>MATCH($P$3,'cat 3'!$A$1:$CL$1,0)</f>
        <v>90</v>
      </c>
      <c r="Q164">
        <f>INDEX('cat 3'!$A$1:$CL$798,'RKA - working'!M164,'RKA - working'!P164)</f>
        <v>130.19999999999999</v>
      </c>
      <c r="R164" s="44">
        <f t="shared" si="69"/>
        <v>1.024390243902439</v>
      </c>
      <c r="S164" s="25" t="s">
        <v>2471</v>
      </c>
      <c r="T164">
        <f>MATCH(S164,'cat 4'!$A$1:$A$870,0)</f>
        <v>644</v>
      </c>
      <c r="U164">
        <f>MATCH($U$3,'cat 4'!$A$1:$ET$1,0)</f>
        <v>4</v>
      </c>
      <c r="V164">
        <f>INDEX('cat 4'!$A$1:$ET$870,'RKA - working'!T164,'RKA - working'!U164)</f>
        <v>95.5</v>
      </c>
      <c r="W164">
        <f>MATCH($W$3,'cat 4'!$A$1:$ET$1,0)</f>
        <v>150</v>
      </c>
      <c r="X164">
        <f>INDEX('cat 4'!$A$1:$ET$870,'RKA - working'!T164,'RKA - working'!W164)</f>
        <v>135.30000000000001</v>
      </c>
      <c r="Y164" s="96">
        <f t="shared" si="70"/>
        <v>1.4167539267015707</v>
      </c>
      <c r="Z164" s="96">
        <f t="shared" si="71"/>
        <v>1.4513089005235602</v>
      </c>
      <c r="AA164">
        <f>INDEX('EL &amp; SV-working'!$D$4:$H$32,MATCH(S164,'EL &amp; SV-working'!$H$4:$H$32,0),MATCH(IF(I164&gt;1000000,"A",IF(I164&gt;100000,"B",IF(I164&gt;50000,"C","D"))),'EL &amp; SV-working'!$D$4:$H$4,0))</f>
        <v>4</v>
      </c>
      <c r="AB164" s="44">
        <f t="shared" si="51"/>
        <v>13.675000000000001</v>
      </c>
      <c r="AC164" s="69">
        <v>0.98</v>
      </c>
      <c r="AD164" s="96">
        <f t="shared" si="52"/>
        <v>0.245</v>
      </c>
      <c r="AE164" s="97">
        <f t="shared" si="53"/>
        <v>54338.398492146596</v>
      </c>
      <c r="AF164" s="97">
        <f t="shared" si="54"/>
        <v>53251.630522303662</v>
      </c>
      <c r="AG164" s="97">
        <f t="shared" si="55"/>
        <v>1086.7679698429347</v>
      </c>
    </row>
    <row r="165" spans="1:33" ht="14.25">
      <c r="A165" s="48">
        <v>161</v>
      </c>
      <c r="B165">
        <v>1200120</v>
      </c>
      <c r="C165">
        <v>1200120</v>
      </c>
      <c r="D165" t="s">
        <v>3033</v>
      </c>
      <c r="E165" t="s">
        <v>2947</v>
      </c>
      <c r="F165">
        <v>5</v>
      </c>
      <c r="G165" t="s">
        <v>3095</v>
      </c>
      <c r="H165" s="36">
        <v>40537</v>
      </c>
      <c r="I165" s="94">
        <v>36938</v>
      </c>
      <c r="J165" s="36">
        <f t="shared" si="50"/>
        <v>40513</v>
      </c>
      <c r="K165" s="42"/>
      <c r="L165" s="43" t="s">
        <v>1539</v>
      </c>
      <c r="M165">
        <f>MATCH('RKA - working'!L165,'cat 3'!A161:$A$798,0)</f>
        <v>596</v>
      </c>
      <c r="N165">
        <f>MATCH(J165,'cat 3'!$A$1:$CL$1,0)</f>
        <v>75</v>
      </c>
      <c r="O165">
        <f>INDEX('cat 3'!$A$1:$CL$798,'RKA - working'!M165,'RKA - working'!N165)</f>
        <v>153.5</v>
      </c>
      <c r="P165">
        <f>MATCH($P$3,'cat 3'!$A$1:$CL$1,0)</f>
        <v>90</v>
      </c>
      <c r="Q165">
        <f>INDEX('cat 3'!$A$1:$CL$798,'RKA - working'!M165,'RKA - working'!P165)</f>
        <v>158.19999999999999</v>
      </c>
      <c r="R165" s="44">
        <f t="shared" si="69"/>
        <v>1.0306188925081432</v>
      </c>
      <c r="S165" s="25" t="s">
        <v>2471</v>
      </c>
      <c r="T165">
        <f>MATCH(S165,'cat 4'!$A$1:$A$870,0)</f>
        <v>644</v>
      </c>
      <c r="U165">
        <f>MATCH($U$3,'cat 4'!$A$1:$ET$1,0)</f>
        <v>4</v>
      </c>
      <c r="V165">
        <f>INDEX('cat 4'!$A$1:$ET$870,'RKA - working'!T165,'RKA - working'!U165)</f>
        <v>95.5</v>
      </c>
      <c r="W165">
        <f>MATCH($W$3,'cat 4'!$A$1:$ET$1,0)</f>
        <v>150</v>
      </c>
      <c r="X165">
        <f>INDEX('cat 4'!$A$1:$ET$870,'RKA - working'!T165,'RKA - working'!W165)</f>
        <v>135.30000000000001</v>
      </c>
      <c r="Y165" s="96">
        <f t="shared" si="70"/>
        <v>1.4167539267015707</v>
      </c>
      <c r="Z165" s="96">
        <f t="shared" si="71"/>
        <v>1.4601333628937359</v>
      </c>
      <c r="AA165">
        <f>INDEX('EL &amp; SV-working'!$D$4:$H$32,MATCH(S165,'EL &amp; SV-working'!$H$4:$H$32,0),MATCH(IF(I165&gt;1000000,"A",IF(I165&gt;100000,"B",IF(I165&gt;50000,"C","D"))),'EL &amp; SV-working'!$D$4:$H$4,0))</f>
        <v>4</v>
      </c>
      <c r="AB165" s="44">
        <f t="shared" si="51"/>
        <v>13.611111111111111</v>
      </c>
      <c r="AC165" s="69">
        <v>0.98</v>
      </c>
      <c r="AD165" s="96">
        <f t="shared" si="52"/>
        <v>0.245</v>
      </c>
      <c r="AE165" s="97">
        <f t="shared" si="53"/>
        <v>53934.406158568818</v>
      </c>
      <c r="AF165" s="97">
        <f t="shared" si="54"/>
        <v>52855.71803539744</v>
      </c>
      <c r="AG165" s="97">
        <f t="shared" si="55"/>
        <v>1078.6881231713778</v>
      </c>
    </row>
    <row r="166" spans="1:33" ht="14.25">
      <c r="A166" s="48">
        <v>162</v>
      </c>
      <c r="B166">
        <v>1400013</v>
      </c>
      <c r="C166">
        <v>1400046</v>
      </c>
      <c r="D166" t="s">
        <v>3002</v>
      </c>
      <c r="E166" t="s">
        <v>2947</v>
      </c>
      <c r="F166">
        <v>4</v>
      </c>
      <c r="G166" t="s">
        <v>3121</v>
      </c>
      <c r="H166" s="36">
        <v>41730</v>
      </c>
      <c r="I166" s="94">
        <v>34892.28</v>
      </c>
      <c r="J166" s="36">
        <f t="shared" si="50"/>
        <v>41730</v>
      </c>
      <c r="K166" s="42"/>
      <c r="R166"/>
      <c r="S166" s="25" t="s">
        <v>2515</v>
      </c>
      <c r="T166">
        <f>MATCH(S166,'cat 4'!$A$1:$A$870,0)</f>
        <v>666</v>
      </c>
      <c r="U166">
        <f>MATCH(J166,'cat 4'!$A$1:$ET$1,0)</f>
        <v>28</v>
      </c>
      <c r="V166">
        <f>INDEX('cat 4'!$A$1:$ET$870,'RKA - working'!T166,'RKA - working'!U166)</f>
        <v>108</v>
      </c>
      <c r="W166">
        <f>MATCH($W$3,'cat 4'!$A$1:$ET$1,0)</f>
        <v>150</v>
      </c>
      <c r="X166">
        <f>INDEX('cat 4'!$A$1:$ET$870,'RKA - working'!T166,'RKA - working'!W166)</f>
        <v>133.5</v>
      </c>
      <c r="Y166" s="96">
        <f>X166/V166</f>
        <v>1.2361111111111112</v>
      </c>
      <c r="Z166" s="96">
        <f>Y166</f>
        <v>1.2361111111111112</v>
      </c>
      <c r="AA166">
        <f>INDEX('EL &amp; SV-working'!$D$4:$H$32,MATCH(S166,'EL &amp; SV-working'!$H$4:$H$32,0),MATCH(IF(I166&gt;1000000,"A",IF(I166&gt;100000,"B",IF(I166&gt;50000,"C","D"))),'EL &amp; SV-working'!$D$4:$H$4,0))</f>
        <v>10</v>
      </c>
      <c r="AB166" s="44">
        <f t="shared" si="51"/>
        <v>10.344444444444445</v>
      </c>
      <c r="AC166" s="69">
        <v>1</v>
      </c>
      <c r="AD166" s="96">
        <f t="shared" si="52"/>
        <v>0.1</v>
      </c>
      <c r="AE166" s="97">
        <f t="shared" si="53"/>
        <v>43130.735000000001</v>
      </c>
      <c r="AF166" s="97">
        <f t="shared" si="54"/>
        <v>43130.735000000001</v>
      </c>
      <c r="AG166" s="97">
        <f t="shared" si="55"/>
        <v>0</v>
      </c>
    </row>
    <row r="167" spans="1:33" ht="14.25">
      <c r="A167" s="48">
        <v>163</v>
      </c>
      <c r="B167">
        <v>1200074</v>
      </c>
      <c r="C167">
        <v>1200074</v>
      </c>
      <c r="D167" t="s">
        <v>3033</v>
      </c>
      <c r="E167" t="s">
        <v>2947</v>
      </c>
      <c r="F167">
        <v>5</v>
      </c>
      <c r="G167" t="s">
        <v>3068</v>
      </c>
      <c r="H167" s="36">
        <v>39455</v>
      </c>
      <c r="I167" s="94">
        <v>33690</v>
      </c>
      <c r="J167" s="36">
        <f t="shared" si="50"/>
        <v>39448</v>
      </c>
      <c r="K167" s="42"/>
      <c r="L167" s="43" t="s">
        <v>1539</v>
      </c>
      <c r="M167">
        <f>MATCH('RKA - working'!L167,'cat 3'!A163:$A$798,0)</f>
        <v>594</v>
      </c>
      <c r="N167">
        <f>MATCH(J167,'cat 3'!$A$1:$CL$1,0)</f>
        <v>40</v>
      </c>
      <c r="O167">
        <f>INDEX('cat 3'!$A$1:$CL$798,'RKA - working'!M167,'RKA - working'!N167)</f>
        <v>144.1</v>
      </c>
      <c r="P167">
        <f>MATCH($P$3,'cat 3'!$A$1:$CL$1,0)</f>
        <v>90</v>
      </c>
      <c r="Q167">
        <f>INDEX('cat 3'!$A$1:$CL$798,'RKA - working'!M167,'RKA - working'!P167)</f>
        <v>125.8</v>
      </c>
      <c r="R167" s="44">
        <f t="shared" ref="R167:R168" si="72">Q167/O167</f>
        <v>0.87300485773768222</v>
      </c>
      <c r="S167" s="25" t="s">
        <v>2475</v>
      </c>
      <c r="T167">
        <f>MATCH(S167,'cat 4'!$A$1:$A$870,0)</f>
        <v>646</v>
      </c>
      <c r="U167">
        <f>MATCH($U$3,'cat 4'!$A$1:$ET$1,0)</f>
        <v>4</v>
      </c>
      <c r="V167">
        <f>INDEX('cat 4'!$A$1:$ET$870,'RKA - working'!T167,'RKA - working'!U167)</f>
        <v>91.7</v>
      </c>
      <c r="W167">
        <f>MATCH($W$3,'cat 4'!$A$1:$ET$1,0)</f>
        <v>150</v>
      </c>
      <c r="X167">
        <f>INDEX('cat 4'!$A$1:$ET$870,'RKA - working'!T167,'RKA - working'!W167)</f>
        <v>154.1</v>
      </c>
      <c r="Y167" s="96">
        <f t="shared" ref="Y167:Y168" si="73">X167/V167</f>
        <v>1.6804798255179934</v>
      </c>
      <c r="Z167" s="96">
        <f t="shared" ref="Z167:Z168" si="74">Y167*R167</f>
        <v>1.4670670510073809</v>
      </c>
      <c r="AA167">
        <v>5</v>
      </c>
      <c r="AB167" s="44">
        <f t="shared" si="51"/>
        <v>16.574999999999999</v>
      </c>
      <c r="AC167" s="69">
        <v>0.98</v>
      </c>
      <c r="AD167" s="96">
        <f t="shared" si="52"/>
        <v>0.19600000000000001</v>
      </c>
      <c r="AE167" s="97">
        <f t="shared" si="53"/>
        <v>49425.488948438659</v>
      </c>
      <c r="AF167" s="97">
        <f t="shared" si="54"/>
        <v>48436.979169469887</v>
      </c>
      <c r="AG167" s="97">
        <f t="shared" si="55"/>
        <v>988.50977896877157</v>
      </c>
    </row>
    <row r="168" spans="1:33" ht="14.25">
      <c r="A168" s="48">
        <v>164</v>
      </c>
      <c r="B168">
        <v>1200010</v>
      </c>
      <c r="C168">
        <v>1200010</v>
      </c>
      <c r="D168" t="s">
        <v>3033</v>
      </c>
      <c r="E168" t="s">
        <v>2947</v>
      </c>
      <c r="F168">
        <v>5</v>
      </c>
      <c r="G168" t="s">
        <v>3044</v>
      </c>
      <c r="H168" s="36">
        <v>39217</v>
      </c>
      <c r="I168" s="94">
        <v>33500</v>
      </c>
      <c r="J168" s="36">
        <f t="shared" si="50"/>
        <v>39203</v>
      </c>
      <c r="K168" s="42"/>
      <c r="L168" s="43" t="s">
        <v>1539</v>
      </c>
      <c r="M168">
        <f>MATCH('RKA - working'!L168,'cat 3'!A164:$A$798,0)</f>
        <v>593</v>
      </c>
      <c r="N168">
        <f>MATCH(J168,'cat 3'!$A$1:$CL$1,0)</f>
        <v>32</v>
      </c>
      <c r="O168">
        <f>INDEX('cat 3'!$A$1:$CL$798,'RKA - working'!M168,'RKA - working'!N168)</f>
        <v>122.2</v>
      </c>
      <c r="P168">
        <f>MATCH($P$3,'cat 3'!$A$1:$CL$1,0)</f>
        <v>90</v>
      </c>
      <c r="Q168">
        <f>INDEX('cat 3'!$A$1:$CL$798,'RKA - working'!M168,'RKA - working'!P168)</f>
        <v>158</v>
      </c>
      <c r="R168" s="44">
        <f t="shared" si="72"/>
        <v>1.292962356792144</v>
      </c>
      <c r="S168" s="25" t="s">
        <v>2471</v>
      </c>
      <c r="T168">
        <f>MATCH(S168,'cat 4'!$A$1:$A$870,0)</f>
        <v>644</v>
      </c>
      <c r="U168">
        <f>MATCH($U$3,'cat 4'!$A$1:$ET$1,0)</f>
        <v>4</v>
      </c>
      <c r="V168">
        <f>INDEX('cat 4'!$A$1:$ET$870,'RKA - working'!T168,'RKA - working'!U168)</f>
        <v>95.5</v>
      </c>
      <c r="W168">
        <f>MATCH($W$3,'cat 4'!$A$1:$ET$1,0)</f>
        <v>150</v>
      </c>
      <c r="X168">
        <f>INDEX('cat 4'!$A$1:$ET$870,'RKA - working'!T168,'RKA - working'!W168)</f>
        <v>135.30000000000001</v>
      </c>
      <c r="Y168" s="96">
        <f t="shared" si="73"/>
        <v>1.4167539267015707</v>
      </c>
      <c r="Z168" s="96">
        <f t="shared" si="74"/>
        <v>1.8318094960625873</v>
      </c>
      <c r="AA168">
        <f>INDEX('EL &amp; SV-working'!$D$4:$H$32,MATCH(S168,'EL &amp; SV-working'!$H$4:$H$32,0),MATCH(IF(I168&gt;1000000,"A",IF(I168&gt;100000,"B",IF(I168&gt;50000,"C","D"))),'EL &amp; SV-working'!$D$4:$H$4,0))</f>
        <v>4</v>
      </c>
      <c r="AB168" s="44">
        <f t="shared" si="51"/>
        <v>17.222222222222221</v>
      </c>
      <c r="AC168" s="69">
        <v>0.98</v>
      </c>
      <c r="AD168" s="96">
        <f t="shared" si="52"/>
        <v>0.245</v>
      </c>
      <c r="AE168" s="97">
        <f t="shared" si="53"/>
        <v>61365.618118096674</v>
      </c>
      <c r="AF168" s="97">
        <f t="shared" si="54"/>
        <v>60138.305755734742</v>
      </c>
      <c r="AG168" s="97">
        <f t="shared" si="55"/>
        <v>1227.3123623619322</v>
      </c>
    </row>
    <row r="169" spans="1:33" ht="14.25">
      <c r="A169" s="48">
        <v>165</v>
      </c>
      <c r="B169">
        <v>1500135</v>
      </c>
      <c r="C169">
        <v>1500230</v>
      </c>
      <c r="D169" t="s">
        <v>3118</v>
      </c>
      <c r="E169" t="s">
        <v>2947</v>
      </c>
      <c r="F169">
        <v>5</v>
      </c>
      <c r="G169" t="s">
        <v>3142</v>
      </c>
      <c r="H169" s="36">
        <v>41730</v>
      </c>
      <c r="I169" s="94">
        <v>33500</v>
      </c>
      <c r="J169" s="36">
        <f t="shared" si="50"/>
        <v>41730</v>
      </c>
      <c r="K169" s="42"/>
      <c r="R169"/>
      <c r="S169" s="25" t="s">
        <v>2489</v>
      </c>
      <c r="T169">
        <f>MATCH(S169,'cat 4'!$A$1:$A$870,0)</f>
        <v>653</v>
      </c>
      <c r="U169">
        <f>MATCH(J169,'cat 4'!$A$1:$ET$1,0)</f>
        <v>28</v>
      </c>
      <c r="V169">
        <f>INDEX('cat 4'!$A$1:$ET$870,'RKA - working'!T169,'RKA - working'!U169)</f>
        <v>107.8</v>
      </c>
      <c r="W169">
        <f>MATCH($W$3,'cat 4'!$A$1:$ET$1,0)</f>
        <v>150</v>
      </c>
      <c r="X169">
        <f>INDEX('cat 4'!$A$1:$ET$870,'RKA - working'!T169,'RKA - working'!W169)</f>
        <v>123</v>
      </c>
      <c r="Y169" s="96">
        <f>X169/V169</f>
        <v>1.1410018552875696</v>
      </c>
      <c r="Z169" s="96">
        <f>Y169</f>
        <v>1.1410018552875696</v>
      </c>
      <c r="AA169">
        <f>INDEX('EL &amp; SV-working'!$D$4:$H$32,MATCH(S169,'EL &amp; SV-working'!$H$4:$H$32,0),MATCH(IF(I169&gt;1000000,"A",IF(I169&gt;100000,"B",IF(I169&gt;50000,"C","D"))),'EL &amp; SV-working'!$D$4:$H$4,0))</f>
        <v>5</v>
      </c>
      <c r="AB169" s="44">
        <f t="shared" si="51"/>
        <v>10.344444444444445</v>
      </c>
      <c r="AC169" s="69">
        <f>INDEX('EL &amp; SV-working'!$H$4:$L$32,MATCH(S169,'EL &amp; SV-working'!$H$4:$H$32,0),MATCH(IF(I169&gt;1000000,"A",IF(I169&gt;100000,"B",IF(I169&gt;50000,"C","D"))),'EL &amp; SV-working'!$H$4:$L$4,0))</f>
        <v>1</v>
      </c>
      <c r="AD169" s="96">
        <f t="shared" si="52"/>
        <v>0.2</v>
      </c>
      <c r="AE169" s="97">
        <f t="shared" si="53"/>
        <v>38223.562152133578</v>
      </c>
      <c r="AF169" s="97">
        <f t="shared" si="54"/>
        <v>38223.562152133585</v>
      </c>
      <c r="AG169" s="97">
        <f t="shared" si="55"/>
        <v>0</v>
      </c>
    </row>
    <row r="170" spans="1:33" ht="14.25">
      <c r="A170" s="48">
        <v>166</v>
      </c>
      <c r="B170">
        <v>1200101</v>
      </c>
      <c r="C170">
        <v>1200101</v>
      </c>
      <c r="D170" t="s">
        <v>3033</v>
      </c>
      <c r="E170" t="s">
        <v>2947</v>
      </c>
      <c r="F170">
        <v>5</v>
      </c>
      <c r="G170" t="s">
        <v>3084</v>
      </c>
      <c r="H170" s="36">
        <v>40344</v>
      </c>
      <c r="I170" s="94">
        <v>33000</v>
      </c>
      <c r="J170" s="36">
        <f t="shared" si="50"/>
        <v>40330</v>
      </c>
      <c r="K170" s="42"/>
      <c r="L170" s="43" t="s">
        <v>1539</v>
      </c>
      <c r="M170">
        <f>MATCH('RKA - working'!L170,'cat 3'!A166:$A$798,0)</f>
        <v>591</v>
      </c>
      <c r="N170">
        <f>MATCH(J170,'cat 3'!$A$1:$CL$1,0)</f>
        <v>69</v>
      </c>
      <c r="O170">
        <f>INDEX('cat 3'!$A$1:$CL$798,'RKA - working'!M170,'RKA - working'!N170)</f>
        <v>119.2</v>
      </c>
      <c r="P170">
        <f>MATCH($P$3,'cat 3'!$A$1:$CL$1,0)</f>
        <v>90</v>
      </c>
      <c r="Q170">
        <f>INDEX('cat 3'!$A$1:$CL$798,'RKA - working'!M170,'RKA - working'!P170)</f>
        <v>129.6</v>
      </c>
      <c r="R170" s="44">
        <f t="shared" ref="R170:R172" si="75">Q170/O170</f>
        <v>1.087248322147651</v>
      </c>
      <c r="S170" s="25" t="s">
        <v>2475</v>
      </c>
      <c r="T170">
        <f>MATCH(S170,'cat 4'!$A$1:$A$870,0)</f>
        <v>646</v>
      </c>
      <c r="U170">
        <f>MATCH($U$3,'cat 4'!$A$1:$ET$1,0)</f>
        <v>4</v>
      </c>
      <c r="V170">
        <f>INDEX('cat 4'!$A$1:$ET$870,'RKA - working'!T170,'RKA - working'!U170)</f>
        <v>91.7</v>
      </c>
      <c r="W170">
        <f>MATCH($W$3,'cat 4'!$A$1:$ET$1,0)</f>
        <v>150</v>
      </c>
      <c r="X170">
        <f>INDEX('cat 4'!$A$1:$ET$870,'RKA - working'!T170,'RKA - working'!W170)</f>
        <v>154.1</v>
      </c>
      <c r="Y170" s="96">
        <f t="shared" ref="Y170:Y176" si="76">X170/V170</f>
        <v>1.6804798255179934</v>
      </c>
      <c r="Z170" s="96">
        <f t="shared" ref="Z170:Z172" si="77">Y170*R170</f>
        <v>1.8270988706974156</v>
      </c>
      <c r="AA170">
        <v>5</v>
      </c>
      <c r="AB170" s="44">
        <f t="shared" si="51"/>
        <v>14.138888888888889</v>
      </c>
      <c r="AC170" s="69">
        <v>0.98</v>
      </c>
      <c r="AD170" s="96">
        <f t="shared" si="52"/>
        <v>0.19600000000000001</v>
      </c>
      <c r="AE170" s="97">
        <f t="shared" si="53"/>
        <v>60294.262733014715</v>
      </c>
      <c r="AF170" s="97">
        <f t="shared" si="54"/>
        <v>59088.377478354421</v>
      </c>
      <c r="AG170" s="97">
        <f t="shared" si="55"/>
        <v>1205.8852546602939</v>
      </c>
    </row>
    <row r="171" spans="1:33" ht="14.25">
      <c r="A171" s="48">
        <v>167</v>
      </c>
      <c r="B171">
        <v>1200042</v>
      </c>
      <c r="C171">
        <v>1200042</v>
      </c>
      <c r="D171" t="s">
        <v>3033</v>
      </c>
      <c r="E171" t="s">
        <v>2947</v>
      </c>
      <c r="F171">
        <v>5</v>
      </c>
      <c r="G171" t="s">
        <v>3041</v>
      </c>
      <c r="H171" s="36">
        <v>39387</v>
      </c>
      <c r="I171" s="94">
        <v>31000</v>
      </c>
      <c r="J171" s="36">
        <f t="shared" si="50"/>
        <v>39387</v>
      </c>
      <c r="K171" s="42"/>
      <c r="L171" s="43" t="s">
        <v>1539</v>
      </c>
      <c r="M171">
        <f>MATCH('RKA - working'!L171,'cat 3'!A167:$A$798,0)</f>
        <v>590</v>
      </c>
      <c r="N171">
        <f>MATCH(J171,'cat 3'!$A$1:$CL$1,0)</f>
        <v>38</v>
      </c>
      <c r="O171">
        <f>INDEX('cat 3'!$A$1:$CL$798,'RKA - working'!M171,'RKA - working'!N171)</f>
        <v>116.9</v>
      </c>
      <c r="P171">
        <f>MATCH($P$3,'cat 3'!$A$1:$CL$1,0)</f>
        <v>90</v>
      </c>
      <c r="Q171">
        <f>INDEX('cat 3'!$A$1:$CL$798,'RKA - working'!M171,'RKA - working'!P171)</f>
        <v>139.9</v>
      </c>
      <c r="R171" s="44">
        <f t="shared" si="75"/>
        <v>1.1967493584260052</v>
      </c>
      <c r="S171" s="25" t="s">
        <v>2471</v>
      </c>
      <c r="T171">
        <f>MATCH(S171,'cat 4'!$A$1:$A$870,0)</f>
        <v>644</v>
      </c>
      <c r="U171">
        <f>MATCH($U$3,'cat 4'!$A$1:$ET$1,0)</f>
        <v>4</v>
      </c>
      <c r="V171">
        <f>INDEX('cat 4'!$A$1:$ET$870,'RKA - working'!T171,'RKA - working'!U171)</f>
        <v>95.5</v>
      </c>
      <c r="W171">
        <f>MATCH($W$3,'cat 4'!$A$1:$ET$1,0)</f>
        <v>150</v>
      </c>
      <c r="X171">
        <f>INDEX('cat 4'!$A$1:$ET$870,'RKA - working'!T171,'RKA - working'!W171)</f>
        <v>135.30000000000001</v>
      </c>
      <c r="Y171" s="96">
        <f t="shared" si="76"/>
        <v>1.4167539267015707</v>
      </c>
      <c r="Z171" s="96">
        <f t="shared" si="77"/>
        <v>1.6954993528276283</v>
      </c>
      <c r="AA171">
        <f>INDEX('EL &amp; SV-working'!$D$4:$H$32,MATCH(S171,'EL &amp; SV-working'!$H$4:$H$32,0),MATCH(IF(I171&gt;1000000,"A",IF(I171&gt;100000,"B",IF(I171&gt;50000,"C","D"))),'EL &amp; SV-working'!$D$4:$H$4,0))</f>
        <v>4</v>
      </c>
      <c r="AB171" s="44">
        <f t="shared" si="51"/>
        <v>16.761111111111113</v>
      </c>
      <c r="AC171" s="69">
        <v>0.98</v>
      </c>
      <c r="AD171" s="96">
        <f t="shared" si="52"/>
        <v>0.245</v>
      </c>
      <c r="AE171" s="97">
        <f t="shared" si="53"/>
        <v>52560.479937656477</v>
      </c>
      <c r="AF171" s="97">
        <f t="shared" si="54"/>
        <v>51509.270338903349</v>
      </c>
      <c r="AG171" s="97">
        <f t="shared" si="55"/>
        <v>1051.2095987531284</v>
      </c>
    </row>
    <row r="172" spans="1:33" ht="14.25">
      <c r="A172" s="48">
        <v>168</v>
      </c>
      <c r="B172">
        <v>1200087</v>
      </c>
      <c r="C172">
        <v>1200087</v>
      </c>
      <c r="D172" t="s">
        <v>3033</v>
      </c>
      <c r="E172" t="s">
        <v>2947</v>
      </c>
      <c r="F172">
        <v>5</v>
      </c>
      <c r="G172" t="s">
        <v>3072</v>
      </c>
      <c r="H172" s="36">
        <v>39568</v>
      </c>
      <c r="I172" s="94">
        <v>30300</v>
      </c>
      <c r="J172" s="36">
        <f t="shared" si="50"/>
        <v>39539</v>
      </c>
      <c r="K172" s="42"/>
      <c r="L172" s="43" t="s">
        <v>1539</v>
      </c>
      <c r="M172">
        <f>MATCH('RKA - working'!L172,'cat 3'!A168:$A$798,0)</f>
        <v>589</v>
      </c>
      <c r="N172">
        <f>MATCH(J172,'cat 3'!$A$1:$CL$1,0)</f>
        <v>43</v>
      </c>
      <c r="O172">
        <f>INDEX('cat 3'!$A$1:$CL$798,'RKA - working'!M172,'RKA - working'!N172)</f>
        <v>115</v>
      </c>
      <c r="P172">
        <f>MATCH($P$3,'cat 3'!$A$1:$CL$1,0)</f>
        <v>90</v>
      </c>
      <c r="Q172">
        <f>INDEX('cat 3'!$A$1:$CL$798,'RKA - working'!M172,'RKA - working'!P172)</f>
        <v>133.19999999999999</v>
      </c>
      <c r="R172" s="44">
        <f t="shared" si="75"/>
        <v>1.1582608695652172</v>
      </c>
      <c r="S172" s="25" t="s">
        <v>2471</v>
      </c>
      <c r="T172">
        <f>MATCH(S172,'cat 4'!$A$1:$A$870,0)</f>
        <v>644</v>
      </c>
      <c r="U172">
        <f>MATCH($U$3,'cat 4'!$A$1:$ET$1,0)</f>
        <v>4</v>
      </c>
      <c r="V172">
        <f>INDEX('cat 4'!$A$1:$ET$870,'RKA - working'!T172,'RKA - working'!U172)</f>
        <v>95.5</v>
      </c>
      <c r="W172">
        <f>MATCH($W$3,'cat 4'!$A$1:$ET$1,0)</f>
        <v>150</v>
      </c>
      <c r="X172">
        <f>INDEX('cat 4'!$A$1:$ET$870,'RKA - working'!T172,'RKA - working'!W172)</f>
        <v>135.30000000000001</v>
      </c>
      <c r="Y172" s="96">
        <f t="shared" si="76"/>
        <v>1.4167539267015707</v>
      </c>
      <c r="Z172" s="96">
        <f t="shared" si="77"/>
        <v>1.6409706351012974</v>
      </c>
      <c r="AA172">
        <f>INDEX('EL &amp; SV-working'!$D$4:$H$32,MATCH(S172,'EL &amp; SV-working'!$H$4:$H$32,0),MATCH(IF(I172&gt;1000000,"A",IF(I172&gt;100000,"B",IF(I172&gt;50000,"C","D"))),'EL &amp; SV-working'!$D$4:$H$4,0))</f>
        <v>4</v>
      </c>
      <c r="AB172" s="44">
        <f t="shared" si="51"/>
        <v>16.263888888888889</v>
      </c>
      <c r="AC172" s="69">
        <v>0.98</v>
      </c>
      <c r="AD172" s="96">
        <f t="shared" si="52"/>
        <v>0.245</v>
      </c>
      <c r="AE172" s="97">
        <f t="shared" si="53"/>
        <v>49721.410243569313</v>
      </c>
      <c r="AF172" s="97">
        <f t="shared" si="54"/>
        <v>48726.982038697926</v>
      </c>
      <c r="AG172" s="97">
        <f t="shared" si="55"/>
        <v>994.4282048713867</v>
      </c>
    </row>
    <row r="173" spans="1:33" ht="14.25">
      <c r="A173" s="48">
        <v>169</v>
      </c>
      <c r="B173">
        <v>1400004</v>
      </c>
      <c r="C173">
        <v>1400038</v>
      </c>
      <c r="D173" t="s">
        <v>3002</v>
      </c>
      <c r="E173" t="s">
        <v>2947</v>
      </c>
      <c r="F173">
        <v>4</v>
      </c>
      <c r="G173" t="s">
        <v>3121</v>
      </c>
      <c r="H173" s="36">
        <v>41730</v>
      </c>
      <c r="I173" s="94">
        <v>29295</v>
      </c>
      <c r="J173" s="36">
        <f t="shared" si="50"/>
        <v>41730</v>
      </c>
      <c r="K173" s="42"/>
      <c r="R173"/>
      <c r="S173" s="25" t="s">
        <v>2515</v>
      </c>
      <c r="T173">
        <f>MATCH(S173,'cat 4'!$A$1:$A$870,0)</f>
        <v>666</v>
      </c>
      <c r="U173">
        <f>MATCH(J173,'cat 4'!$A$1:$ET$1,0)</f>
        <v>28</v>
      </c>
      <c r="V173">
        <f>INDEX('cat 4'!$A$1:$ET$870,'RKA - working'!T173,'RKA - working'!U173)</f>
        <v>108</v>
      </c>
      <c r="W173">
        <f>MATCH($W$3,'cat 4'!$A$1:$ET$1,0)</f>
        <v>150</v>
      </c>
      <c r="X173">
        <f>INDEX('cat 4'!$A$1:$ET$870,'RKA - working'!T173,'RKA - working'!W173)</f>
        <v>133.5</v>
      </c>
      <c r="Y173" s="96">
        <f t="shared" si="76"/>
        <v>1.2361111111111112</v>
      </c>
      <c r="Z173" s="96">
        <f t="shared" ref="Z173:Z176" si="78">Y173</f>
        <v>1.2361111111111112</v>
      </c>
      <c r="AA173">
        <f>INDEX('EL &amp; SV-working'!$D$4:$H$32,MATCH(S173,'EL &amp; SV-working'!$H$4:$H$32,0),MATCH(IF(I173&gt;1000000,"A",IF(I173&gt;100000,"B",IF(I173&gt;50000,"C","D"))),'EL &amp; SV-working'!$D$4:$H$4,0))</f>
        <v>10</v>
      </c>
      <c r="AB173" s="44">
        <f t="shared" si="51"/>
        <v>10.344444444444445</v>
      </c>
      <c r="AC173" s="69">
        <v>1</v>
      </c>
      <c r="AD173" s="96">
        <f t="shared" si="52"/>
        <v>0.1</v>
      </c>
      <c r="AE173" s="97">
        <f t="shared" si="53"/>
        <v>36211.875</v>
      </c>
      <c r="AF173" s="97">
        <f t="shared" si="54"/>
        <v>36211.875</v>
      </c>
      <c r="AG173" s="97">
        <f t="shared" si="55"/>
        <v>0</v>
      </c>
    </row>
    <row r="174" spans="1:33" ht="14.25">
      <c r="A174" s="48">
        <v>170</v>
      </c>
      <c r="B174">
        <v>1500162</v>
      </c>
      <c r="C174">
        <v>1500251</v>
      </c>
      <c r="D174" t="s">
        <v>3118</v>
      </c>
      <c r="E174" t="s">
        <v>2947</v>
      </c>
      <c r="F174">
        <v>5</v>
      </c>
      <c r="G174" t="s">
        <v>3154</v>
      </c>
      <c r="H174" s="36">
        <v>41730</v>
      </c>
      <c r="I174" s="94">
        <v>28000</v>
      </c>
      <c r="J174" s="36">
        <f t="shared" si="50"/>
        <v>41730</v>
      </c>
      <c r="K174" s="42"/>
      <c r="R174"/>
      <c r="S174" s="25" t="s">
        <v>2481</v>
      </c>
      <c r="T174">
        <f>MATCH(S174,'cat 4'!$A$1:$A$870,0)</f>
        <v>649</v>
      </c>
      <c r="U174">
        <f>MATCH(J174,'cat 4'!$A$1:$ET$1,0)</f>
        <v>28</v>
      </c>
      <c r="V174">
        <f>INDEX('cat 4'!$A$1:$ET$870,'RKA - working'!T174,'RKA - working'!U174)</f>
        <v>109.1</v>
      </c>
      <c r="W174">
        <f>MATCH($W$3,'cat 4'!$A$1:$ET$1,0)</f>
        <v>150</v>
      </c>
      <c r="X174">
        <f>INDEX('cat 4'!$A$1:$ET$870,'RKA - working'!T174,'RKA - working'!W174)</f>
        <v>146.6</v>
      </c>
      <c r="Y174" s="96">
        <f t="shared" si="76"/>
        <v>1.3437213565536206</v>
      </c>
      <c r="Z174" s="96">
        <f t="shared" si="78"/>
        <v>1.3437213565536206</v>
      </c>
      <c r="AA174">
        <v>5</v>
      </c>
      <c r="AB174" s="44">
        <f t="shared" si="51"/>
        <v>10.344444444444445</v>
      </c>
      <c r="AC174" s="69">
        <f>INDEX('EL &amp; SV-working'!$H$4:$L$32,MATCH(S174,'EL &amp; SV-working'!$H$4:$H$32,0),MATCH(IF(I174&gt;1000000,"A",IF(I174&gt;100000,"B",IF(I174&gt;50000,"C","D"))),'EL &amp; SV-working'!$H$4:$L$4,0))</f>
        <v>1</v>
      </c>
      <c r="AD174" s="96">
        <f t="shared" si="52"/>
        <v>0.2</v>
      </c>
      <c r="AE174" s="97">
        <f t="shared" si="53"/>
        <v>37624.197983501377</v>
      </c>
      <c r="AF174" s="97">
        <f t="shared" si="54"/>
        <v>37624.197983501377</v>
      </c>
      <c r="AG174" s="97">
        <f t="shared" si="55"/>
        <v>0</v>
      </c>
    </row>
    <row r="175" spans="1:33" ht="14.25">
      <c r="A175" s="48">
        <v>171</v>
      </c>
      <c r="B175">
        <v>1300154</v>
      </c>
      <c r="C175">
        <v>1300154</v>
      </c>
      <c r="D175" t="s">
        <v>3118</v>
      </c>
      <c r="E175" t="s">
        <v>2947</v>
      </c>
      <c r="F175">
        <v>5</v>
      </c>
      <c r="G175" t="s">
        <v>3117</v>
      </c>
      <c r="H175" s="36">
        <v>42825</v>
      </c>
      <c r="I175" s="94">
        <v>27762</v>
      </c>
      <c r="J175" s="36">
        <f t="shared" si="50"/>
        <v>42795</v>
      </c>
      <c r="K175" s="42"/>
      <c r="R175"/>
      <c r="S175" s="25" t="s">
        <v>2671</v>
      </c>
      <c r="T175">
        <f>MATCH(S175,'cat 4'!$A$1:$A$870,0)</f>
        <v>747</v>
      </c>
      <c r="U175">
        <f>MATCH(J175,'cat 4'!$A$1:$ET$1,0)</f>
        <v>63</v>
      </c>
      <c r="V175">
        <f>INDEX('cat 4'!$A$1:$ET$870,'RKA - working'!T175,'RKA - working'!U175)</f>
        <v>130.19999999999999</v>
      </c>
      <c r="W175">
        <f>MATCH($W$3,'cat 4'!$A$1:$ET$1,0)</f>
        <v>150</v>
      </c>
      <c r="X175">
        <f>INDEX('cat 4'!$A$1:$ET$870,'RKA - working'!T175,'RKA - working'!W175)</f>
        <v>130.19999999999999</v>
      </c>
      <c r="Y175" s="96">
        <f t="shared" si="76"/>
        <v>1</v>
      </c>
      <c r="Z175" s="96">
        <f t="shared" si="78"/>
        <v>1</v>
      </c>
      <c r="AA175">
        <f>INDEX('EL &amp; SV-working'!$D$4:$H$32,MATCH(S175,'EL &amp; SV-working'!$H$4:$H$32,0),MATCH(IF(I175&gt;1000000,"A",IF(I175&gt;100000,"B",IF(I175&gt;50000,"C","D"))),'EL &amp; SV-working'!$D$4:$H$4,0))</f>
        <v>8</v>
      </c>
      <c r="AB175" s="44">
        <f t="shared" si="51"/>
        <v>7.3472222222222223</v>
      </c>
      <c r="AC175" s="69">
        <f>INDEX('EL &amp; SV-working'!$H$4:$L$32,MATCH(S175,'EL &amp; SV-working'!$H$4:$H$32,0),MATCH(IF(I175&gt;1000000,"A",IF(I175&gt;100000,"B",IF(I175&gt;50000,"C","D"))),'EL &amp; SV-working'!$H$4:$L$4,0))</f>
        <v>0.95</v>
      </c>
      <c r="AD175" s="96">
        <f t="shared" si="52"/>
        <v>0.11874999999999999</v>
      </c>
      <c r="AE175" s="97">
        <f t="shared" si="53"/>
        <v>27762</v>
      </c>
      <c r="AF175" s="97">
        <f t="shared" si="54"/>
        <v>24221.863020833331</v>
      </c>
      <c r="AG175" s="97">
        <f t="shared" si="55"/>
        <v>3540.1369791666693</v>
      </c>
    </row>
    <row r="176" spans="1:33" ht="14.25">
      <c r="A176" s="48">
        <v>172</v>
      </c>
      <c r="B176">
        <v>1400034</v>
      </c>
      <c r="C176">
        <v>1400061</v>
      </c>
      <c r="D176" t="s">
        <v>3118</v>
      </c>
      <c r="E176" t="s">
        <v>2947</v>
      </c>
      <c r="F176">
        <v>5</v>
      </c>
      <c r="G176" t="s">
        <v>3130</v>
      </c>
      <c r="H176" s="36">
        <v>41730</v>
      </c>
      <c r="I176" s="94">
        <v>27554.5</v>
      </c>
      <c r="J176" s="36">
        <f t="shared" si="50"/>
        <v>41730</v>
      </c>
      <c r="K176" s="42"/>
      <c r="R176"/>
      <c r="S176" s="25" t="s">
        <v>2604</v>
      </c>
      <c r="T176">
        <f>MATCH(S176,'cat 4'!$A$1:$A$870,0)</f>
        <v>713</v>
      </c>
      <c r="U176">
        <f>MATCH(J176,'cat 4'!$A$1:$ET$1,0)</f>
        <v>28</v>
      </c>
      <c r="V176">
        <f>INDEX('cat 4'!$A$1:$ET$870,'RKA - working'!T176,'RKA - working'!U176)</f>
        <v>106.5</v>
      </c>
      <c r="W176">
        <f>MATCH($W$3,'cat 4'!$A$1:$ET$1,0)</f>
        <v>150</v>
      </c>
      <c r="X176">
        <f>INDEX('cat 4'!$A$1:$ET$870,'RKA - working'!T176,'RKA - working'!W176)</f>
        <v>149.6</v>
      </c>
      <c r="Y176" s="96">
        <f t="shared" si="76"/>
        <v>1.4046948356807512</v>
      </c>
      <c r="Z176" s="96">
        <f t="shared" si="78"/>
        <v>1.4046948356807512</v>
      </c>
      <c r="AA176">
        <f>INDEX('EL &amp; SV-working'!$D$4:$H$32,MATCH(S176,'EL &amp; SV-working'!$H$4:$H$32,0),MATCH(IF(I176&gt;1000000,"A",IF(I176&gt;100000,"B",IF(I176&gt;50000,"C","D"))),'EL &amp; SV-working'!$D$4:$H$4,0))</f>
        <v>6</v>
      </c>
      <c r="AB176" s="44">
        <f t="shared" si="51"/>
        <v>10.344444444444445</v>
      </c>
      <c r="AC176" s="69">
        <f>INDEX('EL &amp; SV-working'!$H$4:$L$32,MATCH(S176,'EL &amp; SV-working'!$H$4:$H$32,0),MATCH(IF(I176&gt;1000000,"A",IF(I176&gt;100000,"B",IF(I176&gt;50000,"C","D"))),'EL &amp; SV-working'!$H$4:$L$4,0))</f>
        <v>1</v>
      </c>
      <c r="AD176" s="96">
        <f t="shared" si="52"/>
        <v>0.16666666666666666</v>
      </c>
      <c r="AE176" s="97">
        <f t="shared" si="53"/>
        <v>38705.66384976526</v>
      </c>
      <c r="AF176" s="97">
        <f t="shared" si="54"/>
        <v>38705.66384976526</v>
      </c>
      <c r="AG176" s="97">
        <f t="shared" si="55"/>
        <v>0</v>
      </c>
    </row>
    <row r="177" spans="1:33" ht="14.25">
      <c r="A177" s="48">
        <v>173</v>
      </c>
      <c r="B177">
        <v>1200026</v>
      </c>
      <c r="C177">
        <v>1200026</v>
      </c>
      <c r="D177" t="s">
        <v>3033</v>
      </c>
      <c r="E177" t="s">
        <v>2947</v>
      </c>
      <c r="F177">
        <v>5</v>
      </c>
      <c r="G177" t="s">
        <v>3041</v>
      </c>
      <c r="H177" s="36">
        <v>39311</v>
      </c>
      <c r="I177" s="94">
        <v>27403.85</v>
      </c>
      <c r="J177" s="36">
        <f t="shared" si="50"/>
        <v>39295</v>
      </c>
      <c r="K177" s="42"/>
      <c r="L177" s="43" t="s">
        <v>1539</v>
      </c>
      <c r="M177">
        <f>MATCH('RKA - working'!L177,'cat 3'!A173:$A$798,0)</f>
        <v>584</v>
      </c>
      <c r="N177">
        <f>MATCH(J177,'cat 3'!$A$1:$CL$1,0)</f>
        <v>35</v>
      </c>
      <c r="O177">
        <f>INDEX('cat 3'!$A$1:$CL$798,'RKA - working'!M177,'RKA - working'!N177)</f>
        <v>127.6</v>
      </c>
      <c r="P177">
        <f>MATCH($P$3,'cat 3'!$A$1:$CL$1,0)</f>
        <v>90</v>
      </c>
      <c r="Q177">
        <f>INDEX('cat 3'!$A$1:$CL$798,'RKA - working'!M177,'RKA - working'!P177)</f>
        <v>144.69999999999999</v>
      </c>
      <c r="R177" s="44">
        <f>Q177/O177</f>
        <v>1.1340125391849529</v>
      </c>
      <c r="S177" s="25" t="s">
        <v>2471</v>
      </c>
      <c r="T177">
        <f>MATCH(S177,'cat 4'!$A$1:$A$870,0)</f>
        <v>644</v>
      </c>
      <c r="U177">
        <f>MATCH($U$3,'cat 4'!$A$1:$ET$1,0)</f>
        <v>4</v>
      </c>
      <c r="V177">
        <f>INDEX('cat 4'!$A$1:$ET$870,'RKA - working'!T177,'RKA - working'!U177)</f>
        <v>95.5</v>
      </c>
      <c r="W177">
        <f>MATCH($W$3,'cat 4'!$A$1:$ET$1,0)</f>
        <v>150</v>
      </c>
      <c r="X177">
        <f>INDEX('cat 4'!$A$1:$ET$870,'RKA - working'!T177,'RKA - working'!W177)</f>
        <v>135.30000000000001</v>
      </c>
      <c r="Y177" s="96">
        <f>X177/V177</f>
        <v>1.4167539267015707</v>
      </c>
      <c r="Z177" s="96">
        <f>Y177*R177</f>
        <v>1.6066167178191009</v>
      </c>
      <c r="AA177">
        <f>INDEX('EL &amp; SV-working'!$D$4:$H$32,MATCH(S177,'EL &amp; SV-working'!$H$4:$H$32,0),MATCH(IF(I177&gt;1000000,"A",IF(I177&gt;100000,"B",IF(I177&gt;50000,"C","D"))),'EL &amp; SV-working'!$D$4:$H$4,0))</f>
        <v>4</v>
      </c>
      <c r="AB177" s="44">
        <f t="shared" si="51"/>
        <v>16.966666666666665</v>
      </c>
      <c r="AC177" s="69">
        <v>0.98</v>
      </c>
      <c r="AD177" s="96">
        <f t="shared" si="52"/>
        <v>0.245</v>
      </c>
      <c r="AE177" s="97">
        <f t="shared" si="53"/>
        <v>44027.483542606962</v>
      </c>
      <c r="AF177" s="97">
        <f t="shared" si="54"/>
        <v>43146.933871754823</v>
      </c>
      <c r="AG177" s="97">
        <f t="shared" si="55"/>
        <v>880.54967085213866</v>
      </c>
    </row>
    <row r="178" spans="1:33" ht="14.25">
      <c r="A178" s="48">
        <v>174</v>
      </c>
      <c r="B178">
        <v>1800002</v>
      </c>
      <c r="C178">
        <v>1800010</v>
      </c>
      <c r="D178" t="s">
        <v>3133</v>
      </c>
      <c r="E178" t="s">
        <v>2947</v>
      </c>
      <c r="F178">
        <v>4</v>
      </c>
      <c r="G178" t="s">
        <v>3157</v>
      </c>
      <c r="H178" s="36">
        <v>41730</v>
      </c>
      <c r="I178" s="94">
        <v>27346.5</v>
      </c>
      <c r="J178" s="36">
        <f t="shared" si="50"/>
        <v>41730</v>
      </c>
      <c r="K178" s="42"/>
      <c r="R178"/>
      <c r="S178" s="25" t="s">
        <v>2491</v>
      </c>
      <c r="T178">
        <f>MATCH(S178,'cat 4'!$A$1:$A$870,0)</f>
        <v>654</v>
      </c>
      <c r="U178">
        <f>MATCH(J178,'cat 4'!$A$1:$ET$1,0)</f>
        <v>28</v>
      </c>
      <c r="V178">
        <f>INDEX('cat 4'!$A$1:$ET$870,'RKA - working'!T178,'RKA - working'!U178)</f>
        <v>98.8</v>
      </c>
      <c r="W178">
        <f>MATCH($W$3,'cat 4'!$A$1:$ET$1,0)</f>
        <v>150</v>
      </c>
      <c r="X178">
        <f>INDEX('cat 4'!$A$1:$ET$870,'RKA - working'!T178,'RKA - working'!W178)</f>
        <v>117.8</v>
      </c>
      <c r="Y178" s="96">
        <f>X178/V178</f>
        <v>1.1923076923076923</v>
      </c>
      <c r="Z178" s="96">
        <f>Y178</f>
        <v>1.1923076923076923</v>
      </c>
      <c r="AA178">
        <f>INDEX('EL &amp; SV-working'!$D$4:$H$32,MATCH(S178,'EL &amp; SV-working'!$H$4:$H$32,0),MATCH(IF(I178&gt;1000000,"A",IF(I178&gt;100000,"B",IF(I178&gt;50000,"C","D"))),'EL &amp; SV-working'!$D$4:$H$4,0))</f>
        <v>5</v>
      </c>
      <c r="AB178" s="44">
        <f t="shared" si="51"/>
        <v>10.344444444444445</v>
      </c>
      <c r="AC178" s="69">
        <v>1</v>
      </c>
      <c r="AD178" s="96">
        <f t="shared" si="52"/>
        <v>0.2</v>
      </c>
      <c r="AE178" s="97">
        <f t="shared" si="53"/>
        <v>32605.442307692309</v>
      </c>
      <c r="AF178" s="97">
        <f t="shared" si="54"/>
        <v>32605.442307692312</v>
      </c>
      <c r="AG178" s="97">
        <f t="shared" si="55"/>
        <v>0</v>
      </c>
    </row>
    <row r="179" spans="1:33" ht="14.25">
      <c r="A179" s="48">
        <v>175</v>
      </c>
      <c r="B179">
        <v>1200031</v>
      </c>
      <c r="C179">
        <v>1200031</v>
      </c>
      <c r="D179" t="s">
        <v>3033</v>
      </c>
      <c r="E179" t="s">
        <v>2947</v>
      </c>
      <c r="F179">
        <v>5</v>
      </c>
      <c r="G179" t="s">
        <v>3041</v>
      </c>
      <c r="H179" s="36">
        <v>39345</v>
      </c>
      <c r="I179" s="94">
        <v>27127</v>
      </c>
      <c r="J179" s="36">
        <f t="shared" si="50"/>
        <v>39326</v>
      </c>
      <c r="K179" s="42"/>
      <c r="L179" s="43" t="s">
        <v>1539</v>
      </c>
      <c r="M179">
        <f>MATCH('RKA - working'!L179,'cat 3'!A175:$A$798,0)</f>
        <v>582</v>
      </c>
      <c r="N179">
        <f>MATCH(J179,'cat 3'!$A$1:$CL$1,0)</f>
        <v>36</v>
      </c>
      <c r="O179">
        <f>INDEX('cat 3'!$A$1:$CL$798,'RKA - working'!M179,'RKA - working'!N179)</f>
        <v>110.3</v>
      </c>
      <c r="P179">
        <f>MATCH($P$3,'cat 3'!$A$1:$CL$1,0)</f>
        <v>90</v>
      </c>
      <c r="Q179">
        <f>INDEX('cat 3'!$A$1:$CL$798,'RKA - working'!M179,'RKA - working'!P179)</f>
        <v>127.2</v>
      </c>
      <c r="R179" s="44">
        <f>Q179/O179</f>
        <v>1.1532184950135993</v>
      </c>
      <c r="S179" s="25" t="s">
        <v>2471</v>
      </c>
      <c r="T179">
        <f>MATCH(S179,'cat 4'!$A$1:$A$870,0)</f>
        <v>644</v>
      </c>
      <c r="U179">
        <f>MATCH($U$3,'cat 4'!$A$1:$ET$1,0)</f>
        <v>4</v>
      </c>
      <c r="V179">
        <f>INDEX('cat 4'!$A$1:$ET$870,'RKA - working'!T179,'RKA - working'!U179)</f>
        <v>95.5</v>
      </c>
      <c r="W179">
        <f>MATCH($W$3,'cat 4'!$A$1:$ET$1,0)</f>
        <v>150</v>
      </c>
      <c r="X179">
        <f>INDEX('cat 4'!$A$1:$ET$870,'RKA - working'!T179,'RKA - working'!W179)</f>
        <v>135.30000000000001</v>
      </c>
      <c r="Y179" s="96">
        <f>X179/V179</f>
        <v>1.4167539267015707</v>
      </c>
      <c r="Z179" s="96">
        <f>Y179*R179</f>
        <v>1.6338268311553925</v>
      </c>
      <c r="AA179">
        <f>INDEX('EL &amp; SV-working'!$D$4:$H$32,MATCH(S179,'EL &amp; SV-working'!$H$4:$H$32,0),MATCH(IF(I179&gt;1000000,"A",IF(I179&gt;100000,"B",IF(I179&gt;50000,"C","D"))),'EL &amp; SV-working'!$D$4:$H$4,0))</f>
        <v>4</v>
      </c>
      <c r="AB179" s="44">
        <f t="shared" si="51"/>
        <v>16.875</v>
      </c>
      <c r="AC179" s="69">
        <v>0.98</v>
      </c>
      <c r="AD179" s="96">
        <f t="shared" si="52"/>
        <v>0.245</v>
      </c>
      <c r="AE179" s="97">
        <f t="shared" si="53"/>
        <v>44320.820448752333</v>
      </c>
      <c r="AF179" s="97">
        <f t="shared" si="54"/>
        <v>43434.404039777284</v>
      </c>
      <c r="AG179" s="97">
        <f t="shared" si="55"/>
        <v>886.4164089750484</v>
      </c>
    </row>
    <row r="180" spans="1:33" ht="14.25">
      <c r="A180" s="48">
        <v>176</v>
      </c>
      <c r="B180">
        <v>1400015</v>
      </c>
      <c r="C180">
        <v>1400048</v>
      </c>
      <c r="D180" t="s">
        <v>3002</v>
      </c>
      <c r="E180" t="s">
        <v>2947</v>
      </c>
      <c r="F180">
        <v>4</v>
      </c>
      <c r="G180" t="s">
        <v>3121</v>
      </c>
      <c r="H180" s="36">
        <v>41730</v>
      </c>
      <c r="I180" s="94">
        <v>26916.99</v>
      </c>
      <c r="J180" s="36">
        <f t="shared" si="50"/>
        <v>41730</v>
      </c>
      <c r="K180" s="42"/>
      <c r="R180"/>
      <c r="S180" s="25" t="s">
        <v>2515</v>
      </c>
      <c r="T180">
        <f>MATCH(S180,'cat 4'!$A$1:$A$870,0)</f>
        <v>666</v>
      </c>
      <c r="U180">
        <f>MATCH(J180,'cat 4'!$A$1:$ET$1,0)</f>
        <v>28</v>
      </c>
      <c r="V180">
        <f>INDEX('cat 4'!$A$1:$ET$870,'RKA - working'!T180,'RKA - working'!U180)</f>
        <v>108</v>
      </c>
      <c r="W180">
        <f>MATCH($W$3,'cat 4'!$A$1:$ET$1,0)</f>
        <v>150</v>
      </c>
      <c r="X180">
        <f>INDEX('cat 4'!$A$1:$ET$870,'RKA - working'!T180,'RKA - working'!W180)</f>
        <v>133.5</v>
      </c>
      <c r="Y180" s="96">
        <f t="shared" ref="Y180:Y181" si="79">X180/V180</f>
        <v>1.2361111111111112</v>
      </c>
      <c r="Z180" s="96">
        <f t="shared" ref="Z180:Z181" si="80">Y180</f>
        <v>1.2361111111111112</v>
      </c>
      <c r="AA180">
        <f>INDEX('EL &amp; SV-working'!$D$4:$H$32,MATCH(S180,'EL &amp; SV-working'!$H$4:$H$32,0),MATCH(IF(I180&gt;1000000,"A",IF(I180&gt;100000,"B",IF(I180&gt;50000,"C","D"))),'EL &amp; SV-working'!$D$4:$H$4,0))</f>
        <v>10</v>
      </c>
      <c r="AB180" s="44">
        <f t="shared" si="51"/>
        <v>10.344444444444445</v>
      </c>
      <c r="AC180" s="69">
        <v>1</v>
      </c>
      <c r="AD180" s="96">
        <f t="shared" si="52"/>
        <v>0.1</v>
      </c>
      <c r="AE180" s="97">
        <f t="shared" si="53"/>
        <v>33272.390416666669</v>
      </c>
      <c r="AF180" s="97">
        <f t="shared" si="54"/>
        <v>33272.390416666669</v>
      </c>
      <c r="AG180" s="97">
        <f t="shared" si="55"/>
        <v>0</v>
      </c>
    </row>
    <row r="181" spans="1:33" ht="14.25">
      <c r="A181" s="48">
        <v>177</v>
      </c>
      <c r="B181">
        <v>1500222</v>
      </c>
      <c r="C181">
        <v>1500311</v>
      </c>
      <c r="D181" t="s">
        <v>3118</v>
      </c>
      <c r="E181" t="s">
        <v>2947</v>
      </c>
      <c r="F181">
        <v>5</v>
      </c>
      <c r="G181" t="s">
        <v>3132</v>
      </c>
      <c r="H181" s="36">
        <v>41730</v>
      </c>
      <c r="I181" s="94">
        <v>26636</v>
      </c>
      <c r="J181" s="36">
        <f t="shared" si="50"/>
        <v>41730</v>
      </c>
      <c r="K181" s="42"/>
      <c r="R181"/>
      <c r="S181" s="25" t="s">
        <v>2671</v>
      </c>
      <c r="T181">
        <f>MATCH(S181,'cat 4'!$A$1:$A$870,0)</f>
        <v>747</v>
      </c>
      <c r="U181">
        <f>MATCH(J181,'cat 4'!$A$1:$ET$1,0)</f>
        <v>28</v>
      </c>
      <c r="V181">
        <f>INDEX('cat 4'!$A$1:$ET$870,'RKA - working'!T181,'RKA - working'!U181)</f>
        <v>140.6</v>
      </c>
      <c r="W181">
        <f>MATCH($W$3,'cat 4'!$A$1:$ET$1,0)</f>
        <v>150</v>
      </c>
      <c r="X181">
        <f>INDEX('cat 4'!$A$1:$ET$870,'RKA - working'!T181,'RKA - working'!W181)</f>
        <v>130.19999999999999</v>
      </c>
      <c r="Y181" s="96">
        <f t="shared" si="79"/>
        <v>0.926031294452347</v>
      </c>
      <c r="Z181" s="96">
        <f t="shared" si="80"/>
        <v>0.926031294452347</v>
      </c>
      <c r="AA181">
        <f>INDEX('EL &amp; SV-working'!$D$4:$H$32,MATCH(S181,'EL &amp; SV-working'!$H$4:$H$32,0),MATCH(IF(I181&gt;1000000,"A",IF(I181&gt;100000,"B",IF(I181&gt;50000,"C","D"))),'EL &amp; SV-working'!$D$4:$H$4,0))</f>
        <v>8</v>
      </c>
      <c r="AB181" s="44">
        <f t="shared" si="51"/>
        <v>10.344444444444445</v>
      </c>
      <c r="AC181" s="69">
        <f>INDEX('EL &amp; SV-working'!$H$4:$L$32,MATCH(S181,'EL &amp; SV-working'!$H$4:$H$32,0),MATCH(IF(I181&gt;1000000,"A",IF(I181&gt;100000,"B",IF(I181&gt;50000,"C","D"))),'EL &amp; SV-working'!$H$4:$L$4,0))</f>
        <v>0.95</v>
      </c>
      <c r="AD181" s="96">
        <f t="shared" si="52"/>
        <v>0.11874999999999999</v>
      </c>
      <c r="AE181" s="97">
        <f t="shared" si="53"/>
        <v>24665.769559032713</v>
      </c>
      <c r="AF181" s="97">
        <f t="shared" si="54"/>
        <v>23432.481081081078</v>
      </c>
      <c r="AG181" s="97">
        <f t="shared" si="55"/>
        <v>1233.2884779516353</v>
      </c>
    </row>
    <row r="182" spans="1:33" ht="14.25">
      <c r="A182" s="48">
        <v>178</v>
      </c>
      <c r="B182">
        <v>1200015</v>
      </c>
      <c r="C182">
        <v>1200015</v>
      </c>
      <c r="D182" t="s">
        <v>3033</v>
      </c>
      <c r="E182" t="s">
        <v>2947</v>
      </c>
      <c r="F182">
        <v>5</v>
      </c>
      <c r="G182" t="s">
        <v>3041</v>
      </c>
      <c r="H182" s="36">
        <v>39244</v>
      </c>
      <c r="I182" s="94">
        <v>24903.85</v>
      </c>
      <c r="J182" s="36">
        <f t="shared" si="50"/>
        <v>39234</v>
      </c>
      <c r="K182" s="42"/>
      <c r="L182" s="43" t="s">
        <v>1539</v>
      </c>
      <c r="M182">
        <f>MATCH('RKA - working'!L182,'cat 3'!A178:$A$798,0)</f>
        <v>579</v>
      </c>
      <c r="N182">
        <f>MATCH(J182,'cat 3'!$A$1:$CL$1,0)</f>
        <v>33</v>
      </c>
      <c r="O182">
        <f>INDEX('cat 3'!$A$1:$CL$798,'RKA - working'!M182,'RKA - working'!N182)</f>
        <v>116.7</v>
      </c>
      <c r="P182">
        <f>MATCH($P$3,'cat 3'!$A$1:$CL$1,0)</f>
        <v>90</v>
      </c>
      <c r="Q182">
        <f>INDEX('cat 3'!$A$1:$CL$798,'RKA - working'!M182,'RKA - working'!P182)</f>
        <v>163.19999999999999</v>
      </c>
      <c r="R182" s="44">
        <f t="shared" ref="R182:R185" si="81">Q182/O182</f>
        <v>1.3984575835475577</v>
      </c>
      <c r="S182" s="25" t="s">
        <v>2471</v>
      </c>
      <c r="T182">
        <f>MATCH(S182,'cat 4'!$A$1:$A$870,0)</f>
        <v>644</v>
      </c>
      <c r="U182">
        <f>MATCH($U$3,'cat 4'!$A$1:$ET$1,0)</f>
        <v>4</v>
      </c>
      <c r="V182">
        <f>INDEX('cat 4'!$A$1:$ET$870,'RKA - working'!T182,'RKA - working'!U182)</f>
        <v>95.5</v>
      </c>
      <c r="W182">
        <f>MATCH($W$3,'cat 4'!$A$1:$ET$1,0)</f>
        <v>150</v>
      </c>
      <c r="X182">
        <f>INDEX('cat 4'!$A$1:$ET$870,'RKA - working'!T182,'RKA - working'!W182)</f>
        <v>135.30000000000001</v>
      </c>
      <c r="Y182" s="96">
        <f t="shared" ref="Y182:Y191" si="82">X182/V182</f>
        <v>1.4167539267015707</v>
      </c>
      <c r="Z182" s="96">
        <f t="shared" ref="Z182:Z185" si="83">Y182*R182</f>
        <v>1.9812702728165923</v>
      </c>
      <c r="AA182">
        <f>INDEX('EL &amp; SV-working'!$D$4:$H$32,MATCH(S182,'EL &amp; SV-working'!$H$4:$H$32,0),MATCH(IF(I182&gt;1000000,"A",IF(I182&gt;100000,"B",IF(I182&gt;50000,"C","D"))),'EL &amp; SV-working'!$D$4:$H$4,0))</f>
        <v>4</v>
      </c>
      <c r="AB182" s="44">
        <f t="shared" si="51"/>
        <v>17.149999999999999</v>
      </c>
      <c r="AC182" s="69">
        <v>0.98</v>
      </c>
      <c r="AD182" s="96">
        <f t="shared" si="52"/>
        <v>0.245</v>
      </c>
      <c r="AE182" s="97">
        <f t="shared" si="53"/>
        <v>49341.257683683492</v>
      </c>
      <c r="AF182" s="97">
        <f t="shared" si="54"/>
        <v>48354.432530009821</v>
      </c>
      <c r="AG182" s="97">
        <f t="shared" si="55"/>
        <v>986.82515367367159</v>
      </c>
    </row>
    <row r="183" spans="1:33" ht="14.25">
      <c r="A183" s="48">
        <v>179</v>
      </c>
      <c r="B183">
        <v>1200114</v>
      </c>
      <c r="C183">
        <v>1200114</v>
      </c>
      <c r="D183" t="s">
        <v>3033</v>
      </c>
      <c r="E183" t="s">
        <v>2947</v>
      </c>
      <c r="F183">
        <v>5</v>
      </c>
      <c r="G183" t="s">
        <v>3092</v>
      </c>
      <c r="H183" s="36">
        <v>40484</v>
      </c>
      <c r="I183" s="94">
        <v>24689</v>
      </c>
      <c r="J183" s="36">
        <f t="shared" si="50"/>
        <v>40483</v>
      </c>
      <c r="K183" s="42"/>
      <c r="L183" s="43" t="s">
        <v>1539</v>
      </c>
      <c r="M183">
        <f>MATCH('RKA - working'!L183,'cat 3'!A179:$A$798,0)</f>
        <v>578</v>
      </c>
      <c r="N183">
        <f>MATCH(J183,'cat 3'!$A$1:$CL$1,0)</f>
        <v>74</v>
      </c>
      <c r="O183">
        <f>INDEX('cat 3'!$A$1:$CL$798,'RKA - working'!M183,'RKA - working'!N183)</f>
        <v>138.80000000000001</v>
      </c>
      <c r="P183">
        <f>MATCH($P$3,'cat 3'!$A$1:$CL$1,0)</f>
        <v>90</v>
      </c>
      <c r="Q183">
        <f>INDEX('cat 3'!$A$1:$CL$798,'RKA - working'!M183,'RKA - working'!P183)</f>
        <v>150</v>
      </c>
      <c r="R183" s="44">
        <f t="shared" si="81"/>
        <v>1.0806916426512967</v>
      </c>
      <c r="S183" s="25" t="s">
        <v>2475</v>
      </c>
      <c r="T183">
        <f>MATCH(S183,'cat 4'!$A$1:$A$870,0)</f>
        <v>646</v>
      </c>
      <c r="U183">
        <f>MATCH($U$3,'cat 4'!$A$1:$ET$1,0)</f>
        <v>4</v>
      </c>
      <c r="V183">
        <f>INDEX('cat 4'!$A$1:$ET$870,'RKA - working'!T183,'RKA - working'!U183)</f>
        <v>91.7</v>
      </c>
      <c r="W183">
        <f>MATCH($W$3,'cat 4'!$A$1:$ET$1,0)</f>
        <v>150</v>
      </c>
      <c r="X183">
        <f>INDEX('cat 4'!$A$1:$ET$870,'RKA - working'!T183,'RKA - working'!W183)</f>
        <v>154.1</v>
      </c>
      <c r="Y183" s="96">
        <f t="shared" si="82"/>
        <v>1.6804798255179934</v>
      </c>
      <c r="Z183" s="96">
        <f t="shared" si="83"/>
        <v>1.8160805030814047</v>
      </c>
      <c r="AA183">
        <v>5</v>
      </c>
      <c r="AB183" s="44">
        <f t="shared" si="51"/>
        <v>13.758333333333333</v>
      </c>
      <c r="AC183" s="69">
        <v>0.98</v>
      </c>
      <c r="AD183" s="96">
        <f t="shared" si="52"/>
        <v>0.19600000000000001</v>
      </c>
      <c r="AE183" s="97">
        <f t="shared" si="53"/>
        <v>44837.211540576798</v>
      </c>
      <c r="AF183" s="97">
        <f t="shared" si="54"/>
        <v>43940.467309765263</v>
      </c>
      <c r="AG183" s="97">
        <f t="shared" si="55"/>
        <v>896.74423081153509</v>
      </c>
    </row>
    <row r="184" spans="1:33" ht="14.25">
      <c r="A184" s="48">
        <v>180</v>
      </c>
      <c r="B184">
        <v>1300066</v>
      </c>
      <c r="C184">
        <v>1300066</v>
      </c>
      <c r="D184" t="s">
        <v>3100</v>
      </c>
      <c r="E184" t="s">
        <v>2947</v>
      </c>
      <c r="F184">
        <v>5</v>
      </c>
      <c r="G184" t="s">
        <v>3107</v>
      </c>
      <c r="H184" s="36">
        <v>39120</v>
      </c>
      <c r="I184" s="94">
        <v>24210</v>
      </c>
      <c r="J184" s="36">
        <f t="shared" si="50"/>
        <v>39114</v>
      </c>
      <c r="K184" s="42"/>
      <c r="L184" s="43" t="s">
        <v>1283</v>
      </c>
      <c r="M184">
        <f>MATCH('RKA - working'!L184,'cat 3'!A180:$A$798,0)</f>
        <v>449</v>
      </c>
      <c r="N184">
        <f>MATCH(J184,'cat 3'!$A$1:$CL$1,0)</f>
        <v>29</v>
      </c>
      <c r="O184">
        <f>INDEX('cat 3'!$A$1:$CL$798,'RKA - working'!M184,'RKA - working'!N184)</f>
        <v>107.9</v>
      </c>
      <c r="P184">
        <f>MATCH($P$3,'cat 3'!$A$1:$CL$1,0)</f>
        <v>90</v>
      </c>
      <c r="Q184">
        <f>INDEX('cat 3'!$A$1:$CL$798,'RKA - working'!M184,'RKA - working'!P184)</f>
        <v>151.19999999999999</v>
      </c>
      <c r="R184" s="44">
        <f t="shared" si="81"/>
        <v>1.4012974976830397</v>
      </c>
      <c r="S184" s="25" t="s">
        <v>2857</v>
      </c>
      <c r="T184">
        <f>MATCH(S184,'cat 4'!$A$1:$A$870,0)</f>
        <v>843</v>
      </c>
      <c r="U184">
        <f>MATCH($U$3,'cat 4'!$A$1:$ET$1,0)</f>
        <v>4</v>
      </c>
      <c r="V184">
        <f>INDEX('cat 4'!$A$1:$ET$870,'RKA - working'!T184,'RKA - working'!U184)</f>
        <v>103.9</v>
      </c>
      <c r="W184">
        <f>MATCH($W$3,'cat 4'!$A$1:$ET$1,0)</f>
        <v>150</v>
      </c>
      <c r="X184">
        <f>INDEX('cat 4'!$A$1:$ET$870,'RKA - working'!T184,'RKA - working'!W184)</f>
        <v>158.80000000000001</v>
      </c>
      <c r="Y184" s="96">
        <f t="shared" si="82"/>
        <v>1.5283926852743022</v>
      </c>
      <c r="Z184" s="96">
        <f t="shared" si="83"/>
        <v>2.1417328453519411</v>
      </c>
      <c r="AA184">
        <v>12</v>
      </c>
      <c r="AB184" s="44">
        <f t="shared" si="51"/>
        <v>17.494444444444444</v>
      </c>
      <c r="AC184" s="69">
        <v>0.97</v>
      </c>
      <c r="AD184" s="96">
        <f t="shared" si="52"/>
        <v>8.0833333333333326E-2</v>
      </c>
      <c r="AE184" s="97">
        <f t="shared" si="53"/>
        <v>51851.352185970492</v>
      </c>
      <c r="AF184" s="97">
        <f t="shared" si="54"/>
        <v>50295.811620391381</v>
      </c>
      <c r="AG184" s="97">
        <f t="shared" si="55"/>
        <v>1555.540565579111</v>
      </c>
    </row>
    <row r="185" spans="1:33" ht="14.25">
      <c r="A185" s="48">
        <v>181</v>
      </c>
      <c r="B185">
        <v>1200007</v>
      </c>
      <c r="C185">
        <v>1200007</v>
      </c>
      <c r="D185" t="s">
        <v>3033</v>
      </c>
      <c r="E185" t="s">
        <v>2947</v>
      </c>
      <c r="F185">
        <v>5</v>
      </c>
      <c r="G185" t="s">
        <v>3039</v>
      </c>
      <c r="H185" s="36">
        <v>39479</v>
      </c>
      <c r="I185" s="94">
        <v>21300</v>
      </c>
      <c r="J185" s="36">
        <f t="shared" si="50"/>
        <v>39479</v>
      </c>
      <c r="K185" s="42"/>
      <c r="L185" s="43" t="s">
        <v>1539</v>
      </c>
      <c r="M185">
        <f>MATCH('RKA - working'!L185,'cat 3'!A181:$A$798,0)</f>
        <v>576</v>
      </c>
      <c r="N185">
        <f>MATCH(J185,'cat 3'!$A$1:$CL$1,0)</f>
        <v>41</v>
      </c>
      <c r="O185">
        <f>INDEX('cat 3'!$A$1:$CL$798,'RKA - working'!M185,'RKA - working'!N185)</f>
        <v>120.2</v>
      </c>
      <c r="P185">
        <f>MATCH($P$3,'cat 3'!$A$1:$CL$1,0)</f>
        <v>90</v>
      </c>
      <c r="Q185">
        <f>INDEX('cat 3'!$A$1:$CL$798,'RKA - working'!M185,'RKA - working'!P185)</f>
        <v>151.5</v>
      </c>
      <c r="R185" s="44">
        <f t="shared" si="81"/>
        <v>1.2603993344425957</v>
      </c>
      <c r="S185" s="25" t="s">
        <v>2471</v>
      </c>
      <c r="T185">
        <f>MATCH(S185,'cat 4'!$A$1:$A$870,0)</f>
        <v>644</v>
      </c>
      <c r="U185">
        <f>MATCH($U$3,'cat 4'!$A$1:$ET$1,0)</f>
        <v>4</v>
      </c>
      <c r="V185">
        <f>INDEX('cat 4'!$A$1:$ET$870,'RKA - working'!T185,'RKA - working'!U185)</f>
        <v>95.5</v>
      </c>
      <c r="W185">
        <f>MATCH($W$3,'cat 4'!$A$1:$ET$1,0)</f>
        <v>150</v>
      </c>
      <c r="X185">
        <f>INDEX('cat 4'!$A$1:$ET$870,'RKA - working'!T185,'RKA - working'!W185)</f>
        <v>135.30000000000001</v>
      </c>
      <c r="Y185" s="96">
        <f t="shared" si="82"/>
        <v>1.4167539267015707</v>
      </c>
      <c r="Z185" s="96">
        <f t="shared" si="83"/>
        <v>1.7856757062835937</v>
      </c>
      <c r="AA185">
        <f>INDEX('EL &amp; SV-working'!$D$4:$H$32,MATCH(S185,'EL &amp; SV-working'!$H$4:$H$32,0),MATCH(IF(I185&gt;1000000,"A",IF(I185&gt;100000,"B",IF(I185&gt;50000,"C","D"))),'EL &amp; SV-working'!$D$4:$H$4,0))</f>
        <v>4</v>
      </c>
      <c r="AB185" s="44">
        <f t="shared" si="51"/>
        <v>16.511111111111113</v>
      </c>
      <c r="AC185" s="69">
        <v>0.98</v>
      </c>
      <c r="AD185" s="96">
        <f t="shared" si="52"/>
        <v>0.245</v>
      </c>
      <c r="AE185" s="97">
        <f t="shared" si="53"/>
        <v>38034.892543840549</v>
      </c>
      <c r="AF185" s="97">
        <f t="shared" si="54"/>
        <v>37274.194692963734</v>
      </c>
      <c r="AG185" s="97">
        <f t="shared" si="55"/>
        <v>760.69785087681521</v>
      </c>
    </row>
    <row r="186" spans="1:33" ht="14.25">
      <c r="A186" s="48">
        <v>182</v>
      </c>
      <c r="B186">
        <v>600040</v>
      </c>
      <c r="C186">
        <v>600110</v>
      </c>
      <c r="D186" t="s">
        <v>2946</v>
      </c>
      <c r="E186" t="s">
        <v>2947</v>
      </c>
      <c r="F186">
        <v>4</v>
      </c>
      <c r="G186" t="s">
        <v>2975</v>
      </c>
      <c r="H186" s="36">
        <v>41730</v>
      </c>
      <c r="I186" s="94">
        <v>20500</v>
      </c>
      <c r="J186" s="36">
        <f t="shared" si="50"/>
        <v>41730</v>
      </c>
      <c r="K186" s="42"/>
      <c r="R186"/>
      <c r="S186" s="25" t="s">
        <v>2622</v>
      </c>
      <c r="T186">
        <f>MATCH(S186,'cat 4'!$A$1:$A$870,0)</f>
        <v>722</v>
      </c>
      <c r="U186">
        <f>MATCH(J186,'cat 4'!$A$1:$ET$1,0)</f>
        <v>28</v>
      </c>
      <c r="V186">
        <f>INDEX('cat 4'!$A$1:$ET$870,'RKA - working'!T186,'RKA - working'!U186)</f>
        <v>107.9</v>
      </c>
      <c r="W186">
        <f>MATCH($W$3,'cat 4'!$A$1:$ET$1,0)</f>
        <v>150</v>
      </c>
      <c r="X186">
        <f>INDEX('cat 4'!$A$1:$ET$870,'RKA - working'!T186,'RKA - working'!W186)</f>
        <v>130.69999999999999</v>
      </c>
      <c r="Y186" s="96">
        <f t="shared" si="82"/>
        <v>1.2113067655236329</v>
      </c>
      <c r="Z186" s="96">
        <f t="shared" ref="Z186:Z191" si="84">Y186</f>
        <v>1.2113067655236329</v>
      </c>
      <c r="AA186">
        <v>8</v>
      </c>
      <c r="AB186" s="44">
        <f t="shared" si="51"/>
        <v>10.344444444444445</v>
      </c>
      <c r="AC186" s="69">
        <v>1</v>
      </c>
      <c r="AD186" s="96">
        <f t="shared" si="52"/>
        <v>0.125</v>
      </c>
      <c r="AE186" s="97">
        <f t="shared" si="53"/>
        <v>24831.788693234474</v>
      </c>
      <c r="AF186" s="97">
        <f t="shared" si="54"/>
        <v>24831.788693234474</v>
      </c>
      <c r="AG186" s="97">
        <f t="shared" si="55"/>
        <v>0</v>
      </c>
    </row>
    <row r="187" spans="1:33" ht="14.25">
      <c r="A187" s="48">
        <v>183</v>
      </c>
      <c r="B187">
        <v>1300057</v>
      </c>
      <c r="C187">
        <v>1300127</v>
      </c>
      <c r="D187" t="s">
        <v>3100</v>
      </c>
      <c r="E187" t="s">
        <v>2947</v>
      </c>
      <c r="F187">
        <v>5</v>
      </c>
      <c r="G187" t="s">
        <v>3105</v>
      </c>
      <c r="H187" s="36">
        <v>41730</v>
      </c>
      <c r="I187" s="94">
        <v>20079.7</v>
      </c>
      <c r="J187" s="36">
        <f t="shared" si="50"/>
        <v>41730</v>
      </c>
      <c r="K187" s="42"/>
      <c r="R187"/>
      <c r="S187" s="25" t="s">
        <v>2857</v>
      </c>
      <c r="T187">
        <f>MATCH(S187,'cat 4'!$A$1:$A$870,0)</f>
        <v>843</v>
      </c>
      <c r="U187">
        <f>MATCH(J187,'cat 4'!$A$1:$ET$1,0)</f>
        <v>28</v>
      </c>
      <c r="V187">
        <f>INDEX('cat 4'!$A$1:$ET$870,'RKA - working'!T187,'RKA - working'!U187)</f>
        <v>115.2</v>
      </c>
      <c r="W187">
        <f>MATCH($W$3,'cat 4'!$A$1:$ET$1,0)</f>
        <v>150</v>
      </c>
      <c r="X187">
        <f>INDEX('cat 4'!$A$1:$ET$870,'RKA - working'!T187,'RKA - working'!W187)</f>
        <v>158.80000000000001</v>
      </c>
      <c r="Y187" s="96">
        <f t="shared" si="82"/>
        <v>1.3784722222222223</v>
      </c>
      <c r="Z187" s="96">
        <f t="shared" si="84"/>
        <v>1.3784722222222223</v>
      </c>
      <c r="AA187">
        <v>12</v>
      </c>
      <c r="AB187" s="44">
        <f t="shared" si="51"/>
        <v>10.344444444444445</v>
      </c>
      <c r="AC187" s="69">
        <v>0.97</v>
      </c>
      <c r="AD187" s="96">
        <f t="shared" si="52"/>
        <v>8.0833333333333326E-2</v>
      </c>
      <c r="AE187" s="97">
        <f t="shared" si="53"/>
        <v>27679.308680555558</v>
      </c>
      <c r="AF187" s="97">
        <f t="shared" si="54"/>
        <v>23144.771564953066</v>
      </c>
      <c r="AG187" s="97">
        <f t="shared" si="55"/>
        <v>4534.5371156024921</v>
      </c>
    </row>
    <row r="188" spans="1:33" ht="14.25">
      <c r="A188" s="48">
        <v>184</v>
      </c>
      <c r="B188">
        <v>600097</v>
      </c>
      <c r="C188">
        <v>600097</v>
      </c>
      <c r="D188" t="s">
        <v>2950</v>
      </c>
      <c r="E188" t="s">
        <v>2947</v>
      </c>
      <c r="F188">
        <v>4</v>
      </c>
      <c r="G188" t="s">
        <v>2972</v>
      </c>
      <c r="H188" s="36">
        <v>41730</v>
      </c>
      <c r="I188" s="94">
        <v>20000</v>
      </c>
      <c r="J188" s="36">
        <f t="shared" si="50"/>
        <v>41730</v>
      </c>
      <c r="K188" s="42"/>
      <c r="R188"/>
      <c r="S188" s="25" t="s">
        <v>2622</v>
      </c>
      <c r="T188">
        <f>MATCH(S188,'cat 4'!$A$1:$A$870,0)</f>
        <v>722</v>
      </c>
      <c r="U188">
        <f>MATCH(J188,'cat 4'!$A$1:$ET$1,0)</f>
        <v>28</v>
      </c>
      <c r="V188">
        <f>INDEX('cat 4'!$A$1:$ET$870,'RKA - working'!T188,'RKA - working'!U188)</f>
        <v>107.9</v>
      </c>
      <c r="W188">
        <f>MATCH($W$3,'cat 4'!$A$1:$ET$1,0)</f>
        <v>150</v>
      </c>
      <c r="X188">
        <f>INDEX('cat 4'!$A$1:$ET$870,'RKA - working'!T188,'RKA - working'!W188)</f>
        <v>130.69999999999999</v>
      </c>
      <c r="Y188" s="96">
        <f t="shared" si="82"/>
        <v>1.2113067655236329</v>
      </c>
      <c r="Z188" s="96">
        <f t="shared" si="84"/>
        <v>1.2113067655236329</v>
      </c>
      <c r="AA188">
        <v>8</v>
      </c>
      <c r="AB188" s="44">
        <f t="shared" si="51"/>
        <v>10.344444444444445</v>
      </c>
      <c r="AC188" s="69">
        <v>1</v>
      </c>
      <c r="AD188" s="96">
        <f t="shared" si="52"/>
        <v>0.125</v>
      </c>
      <c r="AE188" s="97">
        <f t="shared" si="53"/>
        <v>24226.135310472659</v>
      </c>
      <c r="AF188" s="97">
        <f t="shared" si="54"/>
        <v>24226.135310472659</v>
      </c>
      <c r="AG188" s="97">
        <f t="shared" si="55"/>
        <v>0</v>
      </c>
    </row>
    <row r="189" spans="1:33" ht="14.25">
      <c r="A189" s="48">
        <v>185</v>
      </c>
      <c r="B189">
        <v>600083</v>
      </c>
      <c r="C189">
        <v>600083</v>
      </c>
      <c r="D189" t="s">
        <v>2966</v>
      </c>
      <c r="E189" t="s">
        <v>2947</v>
      </c>
      <c r="F189">
        <v>4</v>
      </c>
      <c r="G189" t="s">
        <v>2967</v>
      </c>
      <c r="H189" s="36">
        <v>41730</v>
      </c>
      <c r="I189" s="94">
        <v>19328</v>
      </c>
      <c r="J189" s="36">
        <f t="shared" si="50"/>
        <v>41730</v>
      </c>
      <c r="K189" s="42"/>
      <c r="R189"/>
      <c r="S189" s="25" t="s">
        <v>2422</v>
      </c>
      <c r="T189">
        <f>MATCH(S189,'cat 4'!$A$1:$A$870,0)</f>
        <v>619</v>
      </c>
      <c r="U189">
        <f>MATCH(J189,'cat 4'!$A$1:$ET$1,0)</f>
        <v>28</v>
      </c>
      <c r="V189">
        <f>INDEX('cat 4'!$A$1:$ET$870,'RKA - working'!T189,'RKA - working'!U189)</f>
        <v>99.8</v>
      </c>
      <c r="W189">
        <f>MATCH($W$3,'cat 4'!$A$1:$ET$1,0)</f>
        <v>150</v>
      </c>
      <c r="X189">
        <f>INDEX('cat 4'!$A$1:$ET$870,'RKA - working'!T189,'RKA - working'!W189)</f>
        <v>103.2</v>
      </c>
      <c r="Y189" s="96">
        <f t="shared" si="82"/>
        <v>1.0340681362725452</v>
      </c>
      <c r="Z189" s="96">
        <f t="shared" si="84"/>
        <v>1.0340681362725452</v>
      </c>
      <c r="AA189">
        <v>8</v>
      </c>
      <c r="AB189" s="44">
        <f t="shared" si="51"/>
        <v>10.344444444444445</v>
      </c>
      <c r="AC189" s="69">
        <v>0.95</v>
      </c>
      <c r="AD189" s="96">
        <f t="shared" si="52"/>
        <v>0.11874999999999999</v>
      </c>
      <c r="AE189" s="97">
        <f t="shared" si="53"/>
        <v>19986.468937875754</v>
      </c>
      <c r="AF189" s="97">
        <f t="shared" si="54"/>
        <v>18987.145490981966</v>
      </c>
      <c r="AG189" s="97">
        <f t="shared" si="55"/>
        <v>999.32344689378806</v>
      </c>
    </row>
    <row r="190" spans="1:33" ht="14.25">
      <c r="A190" s="48">
        <v>186</v>
      </c>
      <c r="B190">
        <v>1300077</v>
      </c>
      <c r="C190">
        <v>1300141</v>
      </c>
      <c r="D190" t="s">
        <v>3100</v>
      </c>
      <c r="E190" t="s">
        <v>2947</v>
      </c>
      <c r="F190">
        <v>5</v>
      </c>
      <c r="G190" t="s">
        <v>3114</v>
      </c>
      <c r="H190" s="36">
        <v>41730</v>
      </c>
      <c r="I190" s="94">
        <v>18950</v>
      </c>
      <c r="J190" s="36">
        <f t="shared" si="50"/>
        <v>41730</v>
      </c>
      <c r="K190" s="42"/>
      <c r="R190"/>
      <c r="S190" s="25" t="s">
        <v>2857</v>
      </c>
      <c r="T190">
        <f>MATCH(S190,'cat 4'!$A$1:$A$870,0)</f>
        <v>843</v>
      </c>
      <c r="U190">
        <f>MATCH(J190,'cat 4'!$A$1:$ET$1,0)</f>
        <v>28</v>
      </c>
      <c r="V190">
        <f>INDEX('cat 4'!$A$1:$ET$870,'RKA - working'!T190,'RKA - working'!U190)</f>
        <v>115.2</v>
      </c>
      <c r="W190">
        <f>MATCH($W$3,'cat 4'!$A$1:$ET$1,0)</f>
        <v>150</v>
      </c>
      <c r="X190">
        <f>INDEX('cat 4'!$A$1:$ET$870,'RKA - working'!T190,'RKA - working'!W190)</f>
        <v>158.80000000000001</v>
      </c>
      <c r="Y190" s="96">
        <f t="shared" si="82"/>
        <v>1.3784722222222223</v>
      </c>
      <c r="Z190" s="96">
        <f t="shared" si="84"/>
        <v>1.3784722222222223</v>
      </c>
      <c r="AA190">
        <v>12</v>
      </c>
      <c r="AB190" s="44">
        <f t="shared" si="51"/>
        <v>10.344444444444445</v>
      </c>
      <c r="AC190" s="69">
        <v>0.97</v>
      </c>
      <c r="AD190" s="96">
        <f t="shared" si="52"/>
        <v>8.0833333333333326E-2</v>
      </c>
      <c r="AE190" s="97">
        <f t="shared" si="53"/>
        <v>26122.048611111113</v>
      </c>
      <c r="AF190" s="97">
        <f t="shared" si="54"/>
        <v>21842.628184477879</v>
      </c>
      <c r="AG190" s="97">
        <f t="shared" si="55"/>
        <v>4279.4204266332345</v>
      </c>
    </row>
    <row r="191" spans="1:33" ht="14.25">
      <c r="A191" s="48">
        <v>187</v>
      </c>
      <c r="B191">
        <v>1500146</v>
      </c>
      <c r="C191">
        <v>1500237</v>
      </c>
      <c r="D191" t="s">
        <v>3118</v>
      </c>
      <c r="E191" t="s">
        <v>2947</v>
      </c>
      <c r="F191">
        <v>5</v>
      </c>
      <c r="G191" t="s">
        <v>3146</v>
      </c>
      <c r="H191" s="36">
        <v>41730</v>
      </c>
      <c r="I191" s="94">
        <v>18678.419999999998</v>
      </c>
      <c r="J191" s="36">
        <f t="shared" si="50"/>
        <v>41730</v>
      </c>
      <c r="K191" s="42"/>
      <c r="R191"/>
      <c r="S191" s="25" t="s">
        <v>1401</v>
      </c>
      <c r="T191">
        <f>MATCH(S191,'cat 4'!$A$1:$A$870,0)</f>
        <v>709</v>
      </c>
      <c r="U191">
        <f>MATCH(J191,'cat 4'!$A$1:$ET$1,0)</f>
        <v>28</v>
      </c>
      <c r="V191">
        <f>INDEX('cat 4'!$A$1:$ET$870,'RKA - working'!T191,'RKA - working'!U191)</f>
        <v>119.4</v>
      </c>
      <c r="W191">
        <f>MATCH($W$3,'cat 4'!$A$1:$ET$1,0)</f>
        <v>150</v>
      </c>
      <c r="X191">
        <f>INDEX('cat 4'!$A$1:$ET$870,'RKA - working'!T191,'RKA - working'!W191)</f>
        <v>130</v>
      </c>
      <c r="Y191" s="96">
        <f t="shared" si="82"/>
        <v>1.0887772194304857</v>
      </c>
      <c r="Z191" s="96">
        <f t="shared" si="84"/>
        <v>1.0887772194304857</v>
      </c>
      <c r="AA191">
        <v>8</v>
      </c>
      <c r="AB191" s="44">
        <f t="shared" si="51"/>
        <v>10.344444444444445</v>
      </c>
      <c r="AC191" s="69">
        <f>INDEX('EL &amp; SV-working'!$H$4:$L$32,MATCH(S191,'EL &amp; SV-working'!$H$4:$H$32,0),MATCH(IF(I191&gt;1000000,"A",IF(I191&gt;100000,"B",IF(I191&gt;50000,"C","D"))),'EL &amp; SV-working'!$H$4:$L$4,0))</f>
        <v>1</v>
      </c>
      <c r="AD191" s="96">
        <f t="shared" si="52"/>
        <v>0.125</v>
      </c>
      <c r="AE191" s="97">
        <f t="shared" si="53"/>
        <v>20336.638190954771</v>
      </c>
      <c r="AF191" s="97">
        <f t="shared" si="54"/>
        <v>20336.638190954771</v>
      </c>
      <c r="AG191" s="97">
        <f t="shared" si="55"/>
        <v>0</v>
      </c>
    </row>
    <row r="192" spans="1:33" ht="14.25">
      <c r="A192" s="48">
        <v>188</v>
      </c>
      <c r="B192">
        <v>1200108</v>
      </c>
      <c r="C192">
        <v>1200108</v>
      </c>
      <c r="D192" t="s">
        <v>3033</v>
      </c>
      <c r="E192" t="s">
        <v>2947</v>
      </c>
      <c r="F192">
        <v>5</v>
      </c>
      <c r="G192" t="s">
        <v>3088</v>
      </c>
      <c r="H192" s="36">
        <v>40424</v>
      </c>
      <c r="I192" s="94">
        <v>18500</v>
      </c>
      <c r="J192" s="36">
        <f t="shared" si="50"/>
        <v>40422</v>
      </c>
      <c r="K192" s="42"/>
      <c r="L192" s="43" t="s">
        <v>1541</v>
      </c>
      <c r="M192">
        <f>MATCH('RKA - working'!L192,'cat 3'!A188:$A$798,0)</f>
        <v>570</v>
      </c>
      <c r="N192">
        <f>MATCH(J192,'cat 3'!$A$1:$CL$1,0)</f>
        <v>72</v>
      </c>
      <c r="O192">
        <f>INDEX('cat 3'!$A$1:$CL$798,'RKA - working'!M192,'RKA - working'!N192)</f>
        <v>136.69999999999999</v>
      </c>
      <c r="P192">
        <f>MATCH($P$3,'cat 3'!$A$1:$CL$1,0)</f>
        <v>90</v>
      </c>
      <c r="Q192">
        <f>INDEX('cat 3'!$A$1:$CL$798,'RKA - working'!M192,'RKA - working'!P192)</f>
        <v>171.2</v>
      </c>
      <c r="R192" s="44">
        <f>Q192/O192</f>
        <v>1.252377468910022</v>
      </c>
      <c r="S192" s="25" t="s">
        <v>2477</v>
      </c>
      <c r="T192">
        <f>MATCH(S192,'cat 4'!$A$1:$A$870,0)</f>
        <v>647</v>
      </c>
      <c r="U192">
        <f>MATCH($U$3,'cat 4'!$A$1:$ET$1,0)</f>
        <v>4</v>
      </c>
      <c r="V192">
        <f>INDEX('cat 4'!$A$1:$ET$870,'RKA - working'!T192,'RKA - working'!U192)</f>
        <v>100.5</v>
      </c>
      <c r="W192">
        <f>MATCH($W$3,'cat 4'!$A$1:$ET$1,0)</f>
        <v>150</v>
      </c>
      <c r="X192">
        <f>INDEX('cat 4'!$A$1:$ET$870,'RKA - working'!T192,'RKA - working'!W192)</f>
        <v>95.4</v>
      </c>
      <c r="Y192" s="96">
        <f>X192/V192</f>
        <v>0.94925373134328361</v>
      </c>
      <c r="Z192" s="96">
        <f>Y192*R192</f>
        <v>1.1888239854130955</v>
      </c>
      <c r="AA192">
        <f>INDEX('EL &amp; SV-working'!$D$4:$H$32,MATCH(S192,'EL &amp; SV-working'!$H$4:$H$32,0),MATCH(IF(I192&gt;1000000,"A",IF(I192&gt;100000,"B",IF(I192&gt;50000,"C","D"))),'EL &amp; SV-working'!$D$4:$H$4,0))</f>
        <v>4</v>
      </c>
      <c r="AB192" s="44">
        <f t="shared" si="51"/>
        <v>13.922222222222222</v>
      </c>
      <c r="AC192" s="69">
        <v>0.98</v>
      </c>
      <c r="AD192" s="96">
        <f t="shared" si="52"/>
        <v>0.245</v>
      </c>
      <c r="AE192" s="97">
        <f t="shared" si="53"/>
        <v>21993.243730142269</v>
      </c>
      <c r="AF192" s="97">
        <f t="shared" si="54"/>
        <v>21553.378855539424</v>
      </c>
      <c r="AG192" s="97">
        <f t="shared" si="55"/>
        <v>439.86487460284479</v>
      </c>
    </row>
    <row r="193" spans="1:33" ht="14.25">
      <c r="A193" s="48">
        <v>189</v>
      </c>
      <c r="B193">
        <v>1300043</v>
      </c>
      <c r="C193">
        <v>1300118</v>
      </c>
      <c r="D193" t="s">
        <v>3100</v>
      </c>
      <c r="E193" t="s">
        <v>2947</v>
      </c>
      <c r="F193">
        <v>5</v>
      </c>
      <c r="G193" t="s">
        <v>3104</v>
      </c>
      <c r="H193" s="36">
        <v>41730</v>
      </c>
      <c r="I193" s="94">
        <v>18480</v>
      </c>
      <c r="J193" s="36">
        <f t="shared" si="50"/>
        <v>41730</v>
      </c>
      <c r="K193" s="42"/>
      <c r="R193"/>
      <c r="S193" s="25" t="s">
        <v>2857</v>
      </c>
      <c r="T193">
        <f>MATCH(S193,'cat 4'!$A$1:$A$870,0)</f>
        <v>843</v>
      </c>
      <c r="U193">
        <f>MATCH(J193,'cat 4'!$A$1:$ET$1,0)</f>
        <v>28</v>
      </c>
      <c r="V193">
        <f>INDEX('cat 4'!$A$1:$ET$870,'RKA - working'!T193,'RKA - working'!U193)</f>
        <v>115.2</v>
      </c>
      <c r="W193">
        <f>MATCH($W$3,'cat 4'!$A$1:$ET$1,0)</f>
        <v>150</v>
      </c>
      <c r="X193">
        <f>INDEX('cat 4'!$A$1:$ET$870,'RKA - working'!T193,'RKA - working'!W193)</f>
        <v>158.80000000000001</v>
      </c>
      <c r="Y193" s="96">
        <f>X193/V193</f>
        <v>1.3784722222222223</v>
      </c>
      <c r="Z193" s="96">
        <f>Y193</f>
        <v>1.3784722222222223</v>
      </c>
      <c r="AA193">
        <v>12</v>
      </c>
      <c r="AB193" s="44">
        <f t="shared" si="51"/>
        <v>10.344444444444445</v>
      </c>
      <c r="AC193" s="69">
        <v>0.97</v>
      </c>
      <c r="AD193" s="96">
        <f t="shared" si="52"/>
        <v>8.0833333333333326E-2</v>
      </c>
      <c r="AE193" s="97">
        <f t="shared" si="53"/>
        <v>25474.166666666668</v>
      </c>
      <c r="AF193" s="97">
        <f t="shared" si="54"/>
        <v>21300.884899691358</v>
      </c>
      <c r="AG193" s="97">
        <f t="shared" si="55"/>
        <v>4173.2817669753094</v>
      </c>
    </row>
    <row r="194" spans="1:33" ht="14.25">
      <c r="A194" s="48">
        <v>190</v>
      </c>
      <c r="B194">
        <v>1200115</v>
      </c>
      <c r="C194">
        <v>1200115</v>
      </c>
      <c r="D194" t="s">
        <v>3033</v>
      </c>
      <c r="E194" t="s">
        <v>2947</v>
      </c>
      <c r="F194">
        <v>5</v>
      </c>
      <c r="G194" t="s">
        <v>3039</v>
      </c>
      <c r="H194" s="36">
        <v>40484</v>
      </c>
      <c r="I194" s="94">
        <v>18469</v>
      </c>
      <c r="J194" s="36">
        <f t="shared" si="50"/>
        <v>40483</v>
      </c>
      <c r="K194" s="42"/>
      <c r="L194" s="43" t="s">
        <v>1539</v>
      </c>
      <c r="M194">
        <f>MATCH('RKA - working'!L194,'cat 3'!A190:$A$798,0)</f>
        <v>567</v>
      </c>
      <c r="N194">
        <f>MATCH(J194,'cat 3'!$A$1:$CL$1,0)</f>
        <v>74</v>
      </c>
      <c r="O194">
        <f>INDEX('cat 3'!$A$1:$CL$798,'RKA - working'!M194,'RKA - working'!N194)</f>
        <v>146.9</v>
      </c>
      <c r="P194">
        <f>MATCH($P$3,'cat 3'!$A$1:$CL$1,0)</f>
        <v>90</v>
      </c>
      <c r="Q194">
        <f>INDEX('cat 3'!$A$1:$CL$798,'RKA - working'!M194,'RKA - working'!P194)</f>
        <v>176.6</v>
      </c>
      <c r="R194" s="44">
        <f t="shared" ref="R194:R195" si="85">Q194/O194</f>
        <v>1.2021783526208305</v>
      </c>
      <c r="S194" s="25" t="s">
        <v>2471</v>
      </c>
      <c r="T194">
        <f>MATCH(S194,'cat 4'!$A$1:$A$870,0)</f>
        <v>644</v>
      </c>
      <c r="U194">
        <f>MATCH($U$3,'cat 4'!$A$1:$ET$1,0)</f>
        <v>4</v>
      </c>
      <c r="V194">
        <f>INDEX('cat 4'!$A$1:$ET$870,'RKA - working'!T194,'RKA - working'!U194)</f>
        <v>95.5</v>
      </c>
      <c r="W194">
        <f>MATCH($W$3,'cat 4'!$A$1:$ET$1,0)</f>
        <v>150</v>
      </c>
      <c r="X194">
        <f>INDEX('cat 4'!$A$1:$ET$870,'RKA - working'!T194,'RKA - working'!W194)</f>
        <v>135.30000000000001</v>
      </c>
      <c r="Y194" s="96">
        <f t="shared" ref="Y194:Y197" si="86">X194/V194</f>
        <v>1.4167539267015707</v>
      </c>
      <c r="Z194" s="96">
        <f t="shared" ref="Z194:Z195" si="87">Y194*R194</f>
        <v>1.7031909016711873</v>
      </c>
      <c r="AA194">
        <f>INDEX('EL &amp; SV-working'!$D$4:$H$32,MATCH(S194,'EL &amp; SV-working'!$H$4:$H$32,0),MATCH(IF(I194&gt;1000000,"A",IF(I194&gt;100000,"B",IF(I194&gt;50000,"C","D"))),'EL &amp; SV-working'!$D$4:$H$4,0))</f>
        <v>4</v>
      </c>
      <c r="AB194" s="44">
        <f t="shared" si="51"/>
        <v>13.758333333333333</v>
      </c>
      <c r="AC194" s="69">
        <v>0.98</v>
      </c>
      <c r="AD194" s="96">
        <f t="shared" si="52"/>
        <v>0.245</v>
      </c>
      <c r="AE194" s="97">
        <f t="shared" si="53"/>
        <v>31456.232762965159</v>
      </c>
      <c r="AF194" s="97">
        <f t="shared" si="54"/>
        <v>30827.108107705855</v>
      </c>
      <c r="AG194" s="97">
        <f t="shared" si="55"/>
        <v>629.12465525930384</v>
      </c>
    </row>
    <row r="195" spans="1:33" ht="14.25">
      <c r="A195" s="48">
        <v>191</v>
      </c>
      <c r="B195">
        <v>1200118</v>
      </c>
      <c r="C195">
        <v>1200118</v>
      </c>
      <c r="D195" t="s">
        <v>3033</v>
      </c>
      <c r="E195" t="s">
        <v>2947</v>
      </c>
      <c r="F195">
        <v>5</v>
      </c>
      <c r="G195" t="s">
        <v>3039</v>
      </c>
      <c r="H195" s="36">
        <v>40523</v>
      </c>
      <c r="I195" s="94">
        <v>18469</v>
      </c>
      <c r="J195" s="36">
        <f t="shared" si="50"/>
        <v>40513</v>
      </c>
      <c r="K195" s="42"/>
      <c r="L195" s="43" t="s">
        <v>1539</v>
      </c>
      <c r="M195">
        <f>MATCH('RKA - working'!L195,'cat 3'!A191:$A$798,0)</f>
        <v>566</v>
      </c>
      <c r="N195">
        <f>MATCH(J195,'cat 3'!$A$1:$CL$1,0)</f>
        <v>75</v>
      </c>
      <c r="O195">
        <f>INDEX('cat 3'!$A$1:$CL$798,'RKA - working'!M195,'RKA - working'!N195)</f>
        <v>125.7</v>
      </c>
      <c r="P195">
        <f>MATCH($P$3,'cat 3'!$A$1:$CL$1,0)</f>
        <v>90</v>
      </c>
      <c r="Q195">
        <f>INDEX('cat 3'!$A$1:$CL$798,'RKA - working'!M195,'RKA - working'!P195)</f>
        <v>175.1</v>
      </c>
      <c r="R195" s="44">
        <f t="shared" si="85"/>
        <v>1.3929992044550517</v>
      </c>
      <c r="S195" s="25" t="s">
        <v>2471</v>
      </c>
      <c r="T195">
        <f>MATCH(S195,'cat 4'!$A$1:$A$870,0)</f>
        <v>644</v>
      </c>
      <c r="U195">
        <f>MATCH($U$3,'cat 4'!$A$1:$ET$1,0)</f>
        <v>4</v>
      </c>
      <c r="V195">
        <f>INDEX('cat 4'!$A$1:$ET$870,'RKA - working'!T195,'RKA - working'!U195)</f>
        <v>95.5</v>
      </c>
      <c r="W195">
        <f>MATCH($W$3,'cat 4'!$A$1:$ET$1,0)</f>
        <v>150</v>
      </c>
      <c r="X195">
        <f>INDEX('cat 4'!$A$1:$ET$870,'RKA - working'!T195,'RKA - working'!W195)</f>
        <v>135.30000000000001</v>
      </c>
      <c r="Y195" s="96">
        <f t="shared" si="86"/>
        <v>1.4167539267015707</v>
      </c>
      <c r="Z195" s="96">
        <f t="shared" si="87"/>
        <v>1.9735370928038587</v>
      </c>
      <c r="AA195">
        <f>INDEX('EL &amp; SV-working'!$D$4:$H$32,MATCH(S195,'EL &amp; SV-working'!$H$4:$H$32,0),MATCH(IF(I195&gt;1000000,"A",IF(I195&gt;100000,"B",IF(I195&gt;50000,"C","D"))),'EL &amp; SV-working'!$D$4:$H$4,0))</f>
        <v>4</v>
      </c>
      <c r="AB195" s="44">
        <f t="shared" si="51"/>
        <v>13.65</v>
      </c>
      <c r="AC195" s="69">
        <v>0.98</v>
      </c>
      <c r="AD195" s="96">
        <f t="shared" si="52"/>
        <v>0.245</v>
      </c>
      <c r="AE195" s="97">
        <f t="shared" si="53"/>
        <v>36449.256566994467</v>
      </c>
      <c r="AF195" s="97">
        <f t="shared" si="54"/>
        <v>35720.271435654577</v>
      </c>
      <c r="AG195" s="97">
        <f t="shared" si="55"/>
        <v>728.98513133989036</v>
      </c>
    </row>
    <row r="196" spans="1:33" ht="14.25">
      <c r="A196" s="48">
        <v>192</v>
      </c>
      <c r="B196">
        <v>1500133</v>
      </c>
      <c r="C196">
        <v>1500228</v>
      </c>
      <c r="D196" t="s">
        <v>3118</v>
      </c>
      <c r="E196" t="s">
        <v>2947</v>
      </c>
      <c r="F196">
        <v>5</v>
      </c>
      <c r="G196" t="s">
        <v>3140</v>
      </c>
      <c r="H196" s="36">
        <v>41730</v>
      </c>
      <c r="I196" s="94">
        <v>17841.41</v>
      </c>
      <c r="J196" s="36">
        <f t="shared" si="50"/>
        <v>41730</v>
      </c>
      <c r="K196" s="42"/>
      <c r="R196"/>
      <c r="S196" s="25" t="s">
        <v>2489</v>
      </c>
      <c r="T196">
        <f>MATCH(S196,'cat 4'!$A$1:$A$870,0)</f>
        <v>653</v>
      </c>
      <c r="U196">
        <f>MATCH(J196,'cat 4'!$A$1:$ET$1,0)</f>
        <v>28</v>
      </c>
      <c r="V196">
        <f>INDEX('cat 4'!$A$1:$ET$870,'RKA - working'!T196,'RKA - working'!U196)</f>
        <v>107.8</v>
      </c>
      <c r="W196">
        <f>MATCH($W$3,'cat 4'!$A$1:$ET$1,0)</f>
        <v>150</v>
      </c>
      <c r="X196">
        <f>INDEX('cat 4'!$A$1:$ET$870,'RKA - working'!T196,'RKA - working'!W196)</f>
        <v>123</v>
      </c>
      <c r="Y196" s="96">
        <f t="shared" si="86"/>
        <v>1.1410018552875696</v>
      </c>
      <c r="Z196" s="96">
        <f t="shared" ref="Z196:Z197" si="88">Y196</f>
        <v>1.1410018552875696</v>
      </c>
      <c r="AA196">
        <f>INDEX('EL &amp; SV-working'!$D$4:$H$32,MATCH(S196,'EL &amp; SV-working'!$H$4:$H$32,0),MATCH(IF(I196&gt;1000000,"A",IF(I196&gt;100000,"B",IF(I196&gt;50000,"C","D"))),'EL &amp; SV-working'!$D$4:$H$4,0))</f>
        <v>5</v>
      </c>
      <c r="AB196" s="44">
        <f t="shared" si="51"/>
        <v>10.344444444444445</v>
      </c>
      <c r="AC196" s="69">
        <f>INDEX('EL &amp; SV-working'!$H$4:$L$32,MATCH(S196,'EL &amp; SV-working'!$H$4:$H$32,0),MATCH(IF(I196&gt;1000000,"A",IF(I196&gt;100000,"B",IF(I196&gt;50000,"C","D"))),'EL &amp; SV-working'!$H$4:$L$4,0))</f>
        <v>1</v>
      </c>
      <c r="AD196" s="96">
        <f t="shared" si="52"/>
        <v>0.2</v>
      </c>
      <c r="AE196" s="97">
        <f t="shared" si="53"/>
        <v>20357.081910946195</v>
      </c>
      <c r="AF196" s="97">
        <f t="shared" si="54"/>
        <v>20357.081910946195</v>
      </c>
      <c r="AG196" s="97">
        <f t="shared" si="55"/>
        <v>0</v>
      </c>
    </row>
    <row r="197" spans="1:33" ht="14.25">
      <c r="A197" s="48">
        <v>193</v>
      </c>
      <c r="B197">
        <v>1800004</v>
      </c>
      <c r="C197">
        <v>1800011</v>
      </c>
      <c r="D197" t="s">
        <v>3133</v>
      </c>
      <c r="E197" t="s">
        <v>2947</v>
      </c>
      <c r="F197">
        <v>4</v>
      </c>
      <c r="G197" t="s">
        <v>3157</v>
      </c>
      <c r="H197" s="36">
        <v>41730</v>
      </c>
      <c r="I197" s="94">
        <v>17149.5</v>
      </c>
      <c r="J197" s="36">
        <f t="shared" ref="J197:J260" si="89">DATE(YEAR(H197), MONTH(H197),1)</f>
        <v>41730</v>
      </c>
      <c r="K197" s="42"/>
      <c r="R197"/>
      <c r="S197" s="25" t="s">
        <v>2491</v>
      </c>
      <c r="T197">
        <f>MATCH(S197,'cat 4'!$A$1:$A$870,0)</f>
        <v>654</v>
      </c>
      <c r="U197">
        <f>MATCH(J197,'cat 4'!$A$1:$ET$1,0)</f>
        <v>28</v>
      </c>
      <c r="V197">
        <f>INDEX('cat 4'!$A$1:$ET$870,'RKA - working'!T197,'RKA - working'!U197)</f>
        <v>98.8</v>
      </c>
      <c r="W197">
        <f>MATCH($W$3,'cat 4'!$A$1:$ET$1,0)</f>
        <v>150</v>
      </c>
      <c r="X197">
        <f>INDEX('cat 4'!$A$1:$ET$870,'RKA - working'!T197,'RKA - working'!W197)</f>
        <v>117.8</v>
      </c>
      <c r="Y197" s="96">
        <f t="shared" si="86"/>
        <v>1.1923076923076923</v>
      </c>
      <c r="Z197" s="96">
        <f t="shared" si="88"/>
        <v>1.1923076923076923</v>
      </c>
      <c r="AA197">
        <f>INDEX('EL &amp; SV-working'!$D$4:$H$32,MATCH(S197,'EL &amp; SV-working'!$H$4:$H$32,0),MATCH(IF(I197&gt;1000000,"A",IF(I197&gt;100000,"B",IF(I197&gt;50000,"C","D"))),'EL &amp; SV-working'!$D$4:$H$4,0))</f>
        <v>5</v>
      </c>
      <c r="AB197" s="44">
        <f t="shared" si="51"/>
        <v>10.344444444444445</v>
      </c>
      <c r="AC197" s="69">
        <v>1</v>
      </c>
      <c r="AD197" s="96">
        <f t="shared" si="52"/>
        <v>0.2</v>
      </c>
      <c r="AE197" s="97">
        <f t="shared" si="53"/>
        <v>20447.48076923077</v>
      </c>
      <c r="AF197" s="97">
        <f t="shared" si="54"/>
        <v>20447.48076923077</v>
      </c>
      <c r="AG197" s="97">
        <f t="shared" si="55"/>
        <v>0</v>
      </c>
    </row>
    <row r="198" spans="1:33" ht="14.25">
      <c r="A198" s="48">
        <v>194</v>
      </c>
      <c r="B198">
        <v>1200056</v>
      </c>
      <c r="C198">
        <v>1200056</v>
      </c>
      <c r="D198" t="s">
        <v>3033</v>
      </c>
      <c r="E198" t="s">
        <v>2947</v>
      </c>
      <c r="F198">
        <v>5</v>
      </c>
      <c r="G198" t="s">
        <v>3041</v>
      </c>
      <c r="H198" s="36">
        <v>39464</v>
      </c>
      <c r="I198" s="94">
        <v>16800</v>
      </c>
      <c r="J198" s="36">
        <f t="shared" si="89"/>
        <v>39448</v>
      </c>
      <c r="K198" s="42"/>
      <c r="L198" s="43" t="s">
        <v>1539</v>
      </c>
      <c r="M198">
        <f>MATCH('RKA - working'!L198,'cat 3'!A194:$A$798,0)</f>
        <v>563</v>
      </c>
      <c r="N198">
        <f>MATCH(J198,'cat 3'!$A$1:$CL$1,0)</f>
        <v>40</v>
      </c>
      <c r="O198">
        <f>INDEX('cat 3'!$A$1:$CL$798,'RKA - working'!M198,'RKA - working'!N198)</f>
        <v>129.5</v>
      </c>
      <c r="P198">
        <f>MATCH($P$3,'cat 3'!$A$1:$CL$1,0)</f>
        <v>90</v>
      </c>
      <c r="Q198">
        <f>INDEX('cat 3'!$A$1:$CL$798,'RKA - working'!M198,'RKA - working'!P198)</f>
        <v>186.5</v>
      </c>
      <c r="R198" s="44">
        <f>Q198/O198</f>
        <v>1.4401544401544402</v>
      </c>
      <c r="S198" s="25" t="s">
        <v>2471</v>
      </c>
      <c r="T198">
        <f>MATCH(S198,'cat 4'!$A$1:$A$870,0)</f>
        <v>644</v>
      </c>
      <c r="U198">
        <f>MATCH($U$3,'cat 4'!$A$1:$ET$1,0)</f>
        <v>4</v>
      </c>
      <c r="V198">
        <f>INDEX('cat 4'!$A$1:$ET$870,'RKA - working'!T198,'RKA - working'!U198)</f>
        <v>95.5</v>
      </c>
      <c r="W198">
        <f>MATCH($W$3,'cat 4'!$A$1:$ET$1,0)</f>
        <v>150</v>
      </c>
      <c r="X198">
        <f>INDEX('cat 4'!$A$1:$ET$870,'RKA - working'!T198,'RKA - working'!W198)</f>
        <v>135.30000000000001</v>
      </c>
      <c r="Y198" s="96">
        <f>X198/V198</f>
        <v>1.4167539267015707</v>
      </c>
      <c r="Z198" s="96">
        <f>Y198*R198</f>
        <v>2.0403444581455052</v>
      </c>
      <c r="AA198">
        <f>INDEX('EL &amp; SV-working'!$D$4:$H$32,MATCH(S198,'EL &amp; SV-working'!$H$4:$H$32,0),MATCH(IF(I198&gt;1000000,"A",IF(I198&gt;100000,"B",IF(I198&gt;50000,"C","D"))),'EL &amp; SV-working'!$D$4:$H$4,0))</f>
        <v>4</v>
      </c>
      <c r="AB198" s="44">
        <f t="shared" ref="AB198:AB261" si="90">YEARFRAC($AB$3,H198)</f>
        <v>16.55</v>
      </c>
      <c r="AC198" s="69">
        <v>0.98</v>
      </c>
      <c r="AD198" s="96">
        <f t="shared" ref="AD198:AD261" si="91">AC198/AA198</f>
        <v>0.245</v>
      </c>
      <c r="AE198" s="97">
        <f t="shared" ref="AE198:AE261" si="92">Z198*I198</f>
        <v>34277.786896844489</v>
      </c>
      <c r="AF198" s="97">
        <f t="shared" ref="AF198:AF261" si="93">AE198*AD198*IF(AB198&gt;AA198,AA198,AB198)</f>
        <v>33592.231158907598</v>
      </c>
      <c r="AG198" s="97">
        <f t="shared" ref="AG198:AG261" si="94">AE198-AF198</f>
        <v>685.55573793689109</v>
      </c>
    </row>
    <row r="199" spans="1:33" ht="14.25">
      <c r="A199" s="48">
        <v>195</v>
      </c>
      <c r="B199">
        <v>1500148</v>
      </c>
      <c r="C199">
        <v>1500239</v>
      </c>
      <c r="D199" t="s">
        <v>3118</v>
      </c>
      <c r="E199" t="s">
        <v>2947</v>
      </c>
      <c r="F199">
        <v>5</v>
      </c>
      <c r="G199" t="s">
        <v>3147</v>
      </c>
      <c r="H199" s="36">
        <v>41730</v>
      </c>
      <c r="I199" s="94">
        <v>16580</v>
      </c>
      <c r="J199" s="36">
        <f t="shared" si="89"/>
        <v>41730</v>
      </c>
      <c r="K199" s="42"/>
      <c r="R199"/>
      <c r="S199" s="25" t="s">
        <v>2602</v>
      </c>
      <c r="T199">
        <f>MATCH(S199,'cat 4'!$A$1:$A$870,0)</f>
        <v>712</v>
      </c>
      <c r="U199">
        <f>MATCH(J199,'cat 4'!$A$1:$ET$1,0)</f>
        <v>28</v>
      </c>
      <c r="V199">
        <f>INDEX('cat 4'!$A$1:$ET$870,'RKA - working'!T199,'RKA - working'!U199)</f>
        <v>108.7</v>
      </c>
      <c r="W199">
        <f>MATCH($W$3,'cat 4'!$A$1:$ET$1,0)</f>
        <v>150</v>
      </c>
      <c r="X199">
        <f>INDEX('cat 4'!$A$1:$ET$870,'RKA - working'!T199,'RKA - working'!W199)</f>
        <v>112.2</v>
      </c>
      <c r="Y199" s="96">
        <f t="shared" ref="Y199:Y202" si="95">X199/V199</f>
        <v>1.0321987120515179</v>
      </c>
      <c r="Z199" s="96">
        <f t="shared" ref="Z199:Z202" si="96">Y199</f>
        <v>1.0321987120515179</v>
      </c>
      <c r="AA199">
        <v>5</v>
      </c>
      <c r="AB199" s="44">
        <f t="shared" si="90"/>
        <v>10.344444444444445</v>
      </c>
      <c r="AC199" s="69">
        <f>INDEX('EL &amp; SV-working'!$H$4:$L$32,MATCH(S199,'EL &amp; SV-working'!$H$4:$H$32,0),MATCH(IF(I199&gt;1000000,"A",IF(I199&gt;100000,"B",IF(I199&gt;50000,"C","D"))),'EL &amp; SV-working'!$H$4:$L$4,0))</f>
        <v>1</v>
      </c>
      <c r="AD199" s="96">
        <f t="shared" si="91"/>
        <v>0.2</v>
      </c>
      <c r="AE199" s="97">
        <f t="shared" si="92"/>
        <v>17113.854645814168</v>
      </c>
      <c r="AF199" s="97">
        <f t="shared" si="93"/>
        <v>17113.854645814168</v>
      </c>
      <c r="AG199" s="97">
        <f t="shared" si="94"/>
        <v>0</v>
      </c>
    </row>
    <row r="200" spans="1:33" ht="14.25">
      <c r="A200" s="48">
        <v>196</v>
      </c>
      <c r="B200">
        <v>1500156</v>
      </c>
      <c r="C200">
        <v>1500245</v>
      </c>
      <c r="D200" t="s">
        <v>3118</v>
      </c>
      <c r="E200" t="s">
        <v>2947</v>
      </c>
      <c r="F200">
        <v>5</v>
      </c>
      <c r="G200" t="s">
        <v>3154</v>
      </c>
      <c r="H200" s="36">
        <v>41730</v>
      </c>
      <c r="I200" s="94">
        <v>16106</v>
      </c>
      <c r="J200" s="36">
        <f t="shared" si="89"/>
        <v>41730</v>
      </c>
      <c r="K200" s="42"/>
      <c r="R200"/>
      <c r="S200" s="25" t="s">
        <v>2481</v>
      </c>
      <c r="T200">
        <f>MATCH(S200,'cat 4'!$A$1:$A$870,0)</f>
        <v>649</v>
      </c>
      <c r="U200">
        <f>MATCH(J200,'cat 4'!$A$1:$ET$1,0)</f>
        <v>28</v>
      </c>
      <c r="V200">
        <f>INDEX('cat 4'!$A$1:$ET$870,'RKA - working'!T200,'RKA - working'!U200)</f>
        <v>109.1</v>
      </c>
      <c r="W200">
        <f>MATCH($W$3,'cat 4'!$A$1:$ET$1,0)</f>
        <v>150</v>
      </c>
      <c r="X200">
        <f>INDEX('cat 4'!$A$1:$ET$870,'RKA - working'!T200,'RKA - working'!W200)</f>
        <v>146.6</v>
      </c>
      <c r="Y200" s="96">
        <f t="shared" si="95"/>
        <v>1.3437213565536206</v>
      </c>
      <c r="Z200" s="96">
        <f t="shared" si="96"/>
        <v>1.3437213565536206</v>
      </c>
      <c r="AA200">
        <v>5</v>
      </c>
      <c r="AB200" s="44">
        <f t="shared" si="90"/>
        <v>10.344444444444445</v>
      </c>
      <c r="AC200" s="69">
        <f>INDEX('EL &amp; SV-working'!$H$4:$L$32,MATCH(S200,'EL &amp; SV-working'!$H$4:$H$32,0),MATCH(IF(I200&gt;1000000,"A",IF(I200&gt;100000,"B",IF(I200&gt;50000,"C","D"))),'EL &amp; SV-working'!$H$4:$L$4,0))</f>
        <v>1</v>
      </c>
      <c r="AD200" s="96">
        <f t="shared" si="91"/>
        <v>0.2</v>
      </c>
      <c r="AE200" s="97">
        <f t="shared" si="92"/>
        <v>21641.976168652614</v>
      </c>
      <c r="AF200" s="97">
        <f t="shared" si="93"/>
        <v>21641.976168652614</v>
      </c>
      <c r="AG200" s="97">
        <f t="shared" si="94"/>
        <v>0</v>
      </c>
    </row>
    <row r="201" spans="1:33" ht="14.25">
      <c r="A201" s="48">
        <v>197</v>
      </c>
      <c r="B201">
        <v>1400009</v>
      </c>
      <c r="C201">
        <v>1400042</v>
      </c>
      <c r="D201" t="s">
        <v>3002</v>
      </c>
      <c r="E201" t="s">
        <v>2947</v>
      </c>
      <c r="F201">
        <v>4</v>
      </c>
      <c r="G201" t="s">
        <v>3122</v>
      </c>
      <c r="H201" s="36">
        <v>41730</v>
      </c>
      <c r="I201" s="94">
        <v>13808</v>
      </c>
      <c r="J201" s="36">
        <f t="shared" si="89"/>
        <v>41730</v>
      </c>
      <c r="K201" s="42"/>
      <c r="R201"/>
      <c r="S201" s="25" t="s">
        <v>2515</v>
      </c>
      <c r="T201">
        <f>MATCH(S201,'cat 4'!$A$1:$A$870,0)</f>
        <v>666</v>
      </c>
      <c r="U201">
        <f>MATCH(J201,'cat 4'!$A$1:$ET$1,0)</f>
        <v>28</v>
      </c>
      <c r="V201">
        <f>INDEX('cat 4'!$A$1:$ET$870,'RKA - working'!T201,'RKA - working'!U201)</f>
        <v>108</v>
      </c>
      <c r="W201">
        <f>MATCH($W$3,'cat 4'!$A$1:$ET$1,0)</f>
        <v>150</v>
      </c>
      <c r="X201">
        <f>INDEX('cat 4'!$A$1:$ET$870,'RKA - working'!T201,'RKA - working'!W201)</f>
        <v>133.5</v>
      </c>
      <c r="Y201" s="96">
        <f t="shared" si="95"/>
        <v>1.2361111111111112</v>
      </c>
      <c r="Z201" s="96">
        <f t="shared" si="96"/>
        <v>1.2361111111111112</v>
      </c>
      <c r="AA201">
        <f>INDEX('EL &amp; SV-working'!$D$4:$H$32,MATCH(S201,'EL &amp; SV-working'!$H$4:$H$32,0),MATCH(IF(I201&gt;1000000,"A",IF(I201&gt;100000,"B",IF(I201&gt;50000,"C","D"))),'EL &amp; SV-working'!$D$4:$H$4,0))</f>
        <v>10</v>
      </c>
      <c r="AB201" s="44">
        <f t="shared" si="90"/>
        <v>10.344444444444445</v>
      </c>
      <c r="AC201" s="69">
        <v>1</v>
      </c>
      <c r="AD201" s="96">
        <f t="shared" si="91"/>
        <v>0.1</v>
      </c>
      <c r="AE201" s="97">
        <f t="shared" si="92"/>
        <v>17068.222222222223</v>
      </c>
      <c r="AF201" s="97">
        <f t="shared" si="93"/>
        <v>17068.222222222223</v>
      </c>
      <c r="AG201" s="97">
        <f t="shared" si="94"/>
        <v>0</v>
      </c>
    </row>
    <row r="202" spans="1:33" ht="14.25">
      <c r="A202" s="48">
        <v>198</v>
      </c>
      <c r="B202">
        <v>1300124</v>
      </c>
      <c r="C202">
        <v>1300124</v>
      </c>
      <c r="D202" t="s">
        <v>3118</v>
      </c>
      <c r="E202" t="s">
        <v>2947</v>
      </c>
      <c r="F202">
        <v>5</v>
      </c>
      <c r="G202" t="s">
        <v>3117</v>
      </c>
      <c r="H202" s="36">
        <v>41730</v>
      </c>
      <c r="I202" s="94">
        <v>13472</v>
      </c>
      <c r="J202" s="36">
        <f t="shared" si="89"/>
        <v>41730</v>
      </c>
      <c r="K202" s="42"/>
      <c r="R202"/>
      <c r="S202" s="25" t="s">
        <v>2671</v>
      </c>
      <c r="T202">
        <f>MATCH(S202,'cat 4'!$A$1:$A$870,0)</f>
        <v>747</v>
      </c>
      <c r="U202">
        <f>MATCH(J202,'cat 4'!$A$1:$ET$1,0)</f>
        <v>28</v>
      </c>
      <c r="V202">
        <f>INDEX('cat 4'!$A$1:$ET$870,'RKA - working'!T202,'RKA - working'!U202)</f>
        <v>140.6</v>
      </c>
      <c r="W202">
        <f>MATCH($W$3,'cat 4'!$A$1:$ET$1,0)</f>
        <v>150</v>
      </c>
      <c r="X202">
        <f>INDEX('cat 4'!$A$1:$ET$870,'RKA - working'!T202,'RKA - working'!W202)</f>
        <v>130.19999999999999</v>
      </c>
      <c r="Y202" s="96">
        <f t="shared" si="95"/>
        <v>0.926031294452347</v>
      </c>
      <c r="Z202" s="96">
        <f t="shared" si="96"/>
        <v>0.926031294452347</v>
      </c>
      <c r="AA202">
        <f>INDEX('EL &amp; SV-working'!$D$4:$H$32,MATCH(S202,'EL &amp; SV-working'!$H$4:$H$32,0),MATCH(IF(I202&gt;1000000,"A",IF(I202&gt;100000,"B",IF(I202&gt;50000,"C","D"))),'EL &amp; SV-working'!$D$4:$H$4,0))</f>
        <v>8</v>
      </c>
      <c r="AB202" s="44">
        <f t="shared" si="90"/>
        <v>10.344444444444445</v>
      </c>
      <c r="AC202" s="69">
        <f>INDEX('EL &amp; SV-working'!$H$4:$L$32,MATCH(S202,'EL &amp; SV-working'!$H$4:$H$32,0),MATCH(IF(I202&gt;1000000,"A",IF(I202&gt;100000,"B",IF(I202&gt;50000,"C","D"))),'EL &amp; SV-working'!$H$4:$L$4,0))</f>
        <v>0.95</v>
      </c>
      <c r="AD202" s="96">
        <f t="shared" si="91"/>
        <v>0.11874999999999999</v>
      </c>
      <c r="AE202" s="97">
        <f t="shared" si="92"/>
        <v>12475.493598862018</v>
      </c>
      <c r="AF202" s="97">
        <f t="shared" si="93"/>
        <v>11851.718918918918</v>
      </c>
      <c r="AG202" s="97">
        <f t="shared" si="94"/>
        <v>623.77467994310064</v>
      </c>
    </row>
    <row r="203" spans="1:33" ht="14.25">
      <c r="A203" s="48">
        <v>199</v>
      </c>
      <c r="B203">
        <v>1200016</v>
      </c>
      <c r="C203">
        <v>1200016</v>
      </c>
      <c r="D203" t="s">
        <v>3033</v>
      </c>
      <c r="E203" t="s">
        <v>2947</v>
      </c>
      <c r="F203">
        <v>5</v>
      </c>
      <c r="G203" t="s">
        <v>3041</v>
      </c>
      <c r="H203" s="36">
        <v>39244</v>
      </c>
      <c r="I203" s="94">
        <v>12692.3</v>
      </c>
      <c r="J203" s="36">
        <f t="shared" si="89"/>
        <v>39234</v>
      </c>
      <c r="K203" s="42"/>
      <c r="L203" s="43" t="s">
        <v>1539</v>
      </c>
      <c r="M203">
        <f>MATCH('RKA - working'!L203,'cat 3'!A199:$A$798,0)</f>
        <v>558</v>
      </c>
      <c r="N203">
        <f>MATCH(J203,'cat 3'!$A$1:$CL$1,0)</f>
        <v>33</v>
      </c>
      <c r="O203">
        <f>INDEX('cat 3'!$A$1:$CL$798,'RKA - working'!M203,'RKA - working'!N203)</f>
        <v>96.4</v>
      </c>
      <c r="P203">
        <f>MATCH($P$3,'cat 3'!$A$1:$CL$1,0)</f>
        <v>90</v>
      </c>
      <c r="Q203">
        <f>INDEX('cat 3'!$A$1:$CL$798,'RKA - working'!M203,'RKA - working'!P203)</f>
        <v>189.9</v>
      </c>
      <c r="R203" s="44">
        <f t="shared" ref="R203:R204" si="97">Q203/O203</f>
        <v>1.9699170124481327</v>
      </c>
      <c r="S203" s="25" t="s">
        <v>2471</v>
      </c>
      <c r="T203">
        <f>MATCH(S203,'cat 4'!$A$1:$A$870,0)</f>
        <v>644</v>
      </c>
      <c r="U203">
        <f>MATCH($U$3,'cat 4'!$A$1:$ET$1,0)</f>
        <v>4</v>
      </c>
      <c r="V203">
        <f>INDEX('cat 4'!$A$1:$ET$870,'RKA - working'!T203,'RKA - working'!U203)</f>
        <v>95.5</v>
      </c>
      <c r="W203">
        <f>MATCH($W$3,'cat 4'!$A$1:$ET$1,0)</f>
        <v>150</v>
      </c>
      <c r="X203">
        <f>INDEX('cat 4'!$A$1:$ET$870,'RKA - working'!T203,'RKA - working'!W203)</f>
        <v>135.30000000000001</v>
      </c>
      <c r="Y203" s="96">
        <f t="shared" ref="Y203:Y207" si="98">X203/V203</f>
        <v>1.4167539267015707</v>
      </c>
      <c r="Z203" s="96">
        <f t="shared" ref="Z203:Z204" si="99">Y203*R203</f>
        <v>2.7908876626621191</v>
      </c>
      <c r="AA203">
        <f>INDEX('EL &amp; SV-working'!$D$4:$H$32,MATCH(S203,'EL &amp; SV-working'!$H$4:$H$32,0),MATCH(IF(I203&gt;1000000,"A",IF(I203&gt;100000,"B",IF(I203&gt;50000,"C","D"))),'EL &amp; SV-working'!$D$4:$H$4,0))</f>
        <v>4</v>
      </c>
      <c r="AB203" s="44">
        <f t="shared" si="90"/>
        <v>17.149999999999999</v>
      </c>
      <c r="AC203" s="69">
        <v>0.98</v>
      </c>
      <c r="AD203" s="96">
        <f t="shared" si="91"/>
        <v>0.245</v>
      </c>
      <c r="AE203" s="97">
        <f t="shared" si="92"/>
        <v>35422.783480806414</v>
      </c>
      <c r="AF203" s="97">
        <f t="shared" si="93"/>
        <v>34714.327811190284</v>
      </c>
      <c r="AG203" s="97">
        <f t="shared" si="94"/>
        <v>708.45566961613076</v>
      </c>
    </row>
    <row r="204" spans="1:33" ht="14.25">
      <c r="A204" s="48">
        <v>200</v>
      </c>
      <c r="B204">
        <v>1500004</v>
      </c>
      <c r="C204">
        <v>1500004</v>
      </c>
      <c r="D204" t="s">
        <v>3118</v>
      </c>
      <c r="E204" t="s">
        <v>2947</v>
      </c>
      <c r="F204">
        <v>5</v>
      </c>
      <c r="G204" t="s">
        <v>3132</v>
      </c>
      <c r="H204" s="36">
        <v>39501</v>
      </c>
      <c r="I204" s="94">
        <v>11501</v>
      </c>
      <c r="J204" s="36">
        <f t="shared" si="89"/>
        <v>39479</v>
      </c>
      <c r="K204" s="42"/>
      <c r="L204" s="43" t="s">
        <v>1509</v>
      </c>
      <c r="M204">
        <f>MATCH('RKA - working'!L204,'cat 3'!A200:$A$798,0)</f>
        <v>542</v>
      </c>
      <c r="N204">
        <f>MATCH(J204,'cat 3'!$A$1:$CL$1,0)</f>
        <v>41</v>
      </c>
      <c r="O204">
        <f>INDEX('cat 3'!$A$1:$CL$798,'RKA - working'!M204,'RKA - working'!N204)</f>
        <v>105.9</v>
      </c>
      <c r="P204">
        <f>MATCH($P$3,'cat 3'!$A$1:$CL$1,0)</f>
        <v>90</v>
      </c>
      <c r="Q204">
        <f>INDEX('cat 3'!$A$1:$CL$798,'RKA - working'!M204,'RKA - working'!P204)</f>
        <v>117.9</v>
      </c>
      <c r="R204" s="44">
        <f t="shared" si="97"/>
        <v>1.113314447592068</v>
      </c>
      <c r="S204" s="25" t="s">
        <v>2671</v>
      </c>
      <c r="T204">
        <f>MATCH(S204,'cat 4'!$A$1:$A$870,0)</f>
        <v>747</v>
      </c>
      <c r="U204">
        <f>MATCH($U$3,'cat 4'!$A$1:$ET$1,0)</f>
        <v>4</v>
      </c>
      <c r="V204">
        <f>INDEX('cat 4'!$A$1:$ET$870,'RKA - working'!T204,'RKA - working'!U204)</f>
        <v>103.1</v>
      </c>
      <c r="W204">
        <f>MATCH($W$3,'cat 4'!$A$1:$ET$1,0)</f>
        <v>150</v>
      </c>
      <c r="X204">
        <f>INDEX('cat 4'!$A$1:$ET$870,'RKA - working'!T204,'RKA - working'!W204)</f>
        <v>130.19999999999999</v>
      </c>
      <c r="Y204" s="96">
        <f t="shared" si="98"/>
        <v>1.2628516003879728</v>
      </c>
      <c r="Z204" s="96">
        <f t="shared" si="99"/>
        <v>1.405950931876695</v>
      </c>
      <c r="AA204">
        <f>INDEX('EL &amp; SV-working'!$D$4:$H$32,MATCH(S204,'EL &amp; SV-working'!$H$4:$H$32,0),MATCH(IF(I204&gt;1000000,"A",IF(I204&gt;100000,"B",IF(I204&gt;50000,"C","D"))),'EL &amp; SV-working'!$D$4:$H$4,0))</f>
        <v>8</v>
      </c>
      <c r="AB204" s="44">
        <f t="shared" si="90"/>
        <v>16.45</v>
      </c>
      <c r="AC204" s="69">
        <f>INDEX('EL &amp; SV-working'!$H$4:$L$32,MATCH(S204,'EL &amp; SV-working'!$H$4:$H$32,0),MATCH(IF(I204&gt;1000000,"A",IF(I204&gt;100000,"B",IF(I204&gt;50000,"C","D"))),'EL &amp; SV-working'!$H$4:$L$4,0))</f>
        <v>0.95</v>
      </c>
      <c r="AD204" s="96">
        <f t="shared" si="91"/>
        <v>0.11874999999999999</v>
      </c>
      <c r="AE204" s="97">
        <f t="shared" si="92"/>
        <v>16169.841667513869</v>
      </c>
      <c r="AF204" s="97">
        <f t="shared" si="93"/>
        <v>15361.349584138175</v>
      </c>
      <c r="AG204" s="97">
        <f t="shared" si="94"/>
        <v>808.49208337569326</v>
      </c>
    </row>
    <row r="205" spans="1:33" ht="14.25">
      <c r="A205" s="48">
        <v>201</v>
      </c>
      <c r="B205">
        <v>1500134</v>
      </c>
      <c r="C205">
        <v>1500229</v>
      </c>
      <c r="D205" t="s">
        <v>3118</v>
      </c>
      <c r="E205" t="s">
        <v>2947</v>
      </c>
      <c r="F205">
        <v>5</v>
      </c>
      <c r="G205" t="s">
        <v>3141</v>
      </c>
      <c r="H205" s="36">
        <v>41730</v>
      </c>
      <c r="I205" s="94">
        <v>11500</v>
      </c>
      <c r="J205" s="36">
        <f t="shared" si="89"/>
        <v>41730</v>
      </c>
      <c r="K205" s="42"/>
      <c r="R205"/>
      <c r="S205" s="25" t="s">
        <v>2604</v>
      </c>
      <c r="T205">
        <f>MATCH(S205,'cat 4'!$A$1:$A$870,0)</f>
        <v>713</v>
      </c>
      <c r="U205">
        <f>MATCH(J205,'cat 4'!$A$1:$ET$1,0)</f>
        <v>28</v>
      </c>
      <c r="V205">
        <f>INDEX('cat 4'!$A$1:$ET$870,'RKA - working'!T205,'RKA - working'!U205)</f>
        <v>106.5</v>
      </c>
      <c r="W205">
        <f>MATCH($W$3,'cat 4'!$A$1:$ET$1,0)</f>
        <v>150</v>
      </c>
      <c r="X205">
        <f>INDEX('cat 4'!$A$1:$ET$870,'RKA - working'!T205,'RKA - working'!W205)</f>
        <v>149.6</v>
      </c>
      <c r="Y205" s="96">
        <f t="shared" si="98"/>
        <v>1.4046948356807512</v>
      </c>
      <c r="Z205" s="96">
        <f t="shared" ref="Z205:Z207" si="100">Y205</f>
        <v>1.4046948356807512</v>
      </c>
      <c r="AA205">
        <f>INDEX('EL &amp; SV-working'!$D$4:$H$32,MATCH(S205,'EL &amp; SV-working'!$H$4:$H$32,0),MATCH(IF(I205&gt;1000000,"A",IF(I205&gt;100000,"B",IF(I205&gt;50000,"C","D"))),'EL &amp; SV-working'!$D$4:$H$4,0))</f>
        <v>6</v>
      </c>
      <c r="AB205" s="44">
        <f t="shared" si="90"/>
        <v>10.344444444444445</v>
      </c>
      <c r="AC205" s="69">
        <f>INDEX('EL &amp; SV-working'!$H$4:$L$32,MATCH(S205,'EL &amp; SV-working'!$H$4:$H$32,0),MATCH(IF(I205&gt;1000000,"A",IF(I205&gt;100000,"B",IF(I205&gt;50000,"C","D"))),'EL &amp; SV-working'!$H$4:$L$4,0))</f>
        <v>1</v>
      </c>
      <c r="AD205" s="96">
        <f t="shared" si="91"/>
        <v>0.16666666666666666</v>
      </c>
      <c r="AE205" s="97">
        <f t="shared" si="92"/>
        <v>16153.990610328638</v>
      </c>
      <c r="AF205" s="97">
        <f t="shared" si="93"/>
        <v>16153.990610328636</v>
      </c>
      <c r="AG205" s="97">
        <f t="shared" si="94"/>
        <v>0</v>
      </c>
    </row>
    <row r="206" spans="1:33" ht="14.25">
      <c r="A206" s="48">
        <v>202</v>
      </c>
      <c r="B206">
        <v>1500161</v>
      </c>
      <c r="C206">
        <v>1500250</v>
      </c>
      <c r="D206" t="s">
        <v>3118</v>
      </c>
      <c r="E206" t="s">
        <v>2947</v>
      </c>
      <c r="F206">
        <v>5</v>
      </c>
      <c r="G206" t="s">
        <v>3154</v>
      </c>
      <c r="H206" s="36">
        <v>41730</v>
      </c>
      <c r="I206" s="94">
        <v>11484</v>
      </c>
      <c r="J206" s="36">
        <f t="shared" si="89"/>
        <v>41730</v>
      </c>
      <c r="K206" s="42"/>
      <c r="R206"/>
      <c r="S206" s="25" t="s">
        <v>2481</v>
      </c>
      <c r="T206">
        <f>MATCH(S206,'cat 4'!$A$1:$A$870,0)</f>
        <v>649</v>
      </c>
      <c r="U206">
        <f>MATCH(J206,'cat 4'!$A$1:$ET$1,0)</f>
        <v>28</v>
      </c>
      <c r="V206">
        <f>INDEX('cat 4'!$A$1:$ET$870,'RKA - working'!T206,'RKA - working'!U206)</f>
        <v>109.1</v>
      </c>
      <c r="W206">
        <f>MATCH($W$3,'cat 4'!$A$1:$ET$1,0)</f>
        <v>150</v>
      </c>
      <c r="X206">
        <f>INDEX('cat 4'!$A$1:$ET$870,'RKA - working'!T206,'RKA - working'!W206)</f>
        <v>146.6</v>
      </c>
      <c r="Y206" s="96">
        <f t="shared" si="98"/>
        <v>1.3437213565536206</v>
      </c>
      <c r="Z206" s="96">
        <f t="shared" si="100"/>
        <v>1.3437213565536206</v>
      </c>
      <c r="AA206">
        <v>5</v>
      </c>
      <c r="AB206" s="44">
        <f t="shared" si="90"/>
        <v>10.344444444444445</v>
      </c>
      <c r="AC206" s="69">
        <f>INDEX('EL &amp; SV-working'!$H$4:$L$32,MATCH(S206,'EL &amp; SV-working'!$H$4:$H$32,0),MATCH(IF(I206&gt;1000000,"A",IF(I206&gt;100000,"B",IF(I206&gt;50000,"C","D"))),'EL &amp; SV-working'!$H$4:$L$4,0))</f>
        <v>1</v>
      </c>
      <c r="AD206" s="96">
        <f t="shared" si="91"/>
        <v>0.2</v>
      </c>
      <c r="AE206" s="97">
        <f t="shared" si="92"/>
        <v>15431.296058661779</v>
      </c>
      <c r="AF206" s="97">
        <f t="shared" si="93"/>
        <v>15431.296058661781</v>
      </c>
      <c r="AG206" s="97">
        <f t="shared" si="94"/>
        <v>0</v>
      </c>
    </row>
    <row r="207" spans="1:33" ht="14.25">
      <c r="A207" s="48">
        <v>203</v>
      </c>
      <c r="B207">
        <v>1800000</v>
      </c>
      <c r="C207">
        <v>1800009</v>
      </c>
      <c r="D207" t="s">
        <v>3133</v>
      </c>
      <c r="E207" t="s">
        <v>2947</v>
      </c>
      <c r="F207">
        <v>4</v>
      </c>
      <c r="G207" t="s">
        <v>3157</v>
      </c>
      <c r="H207" s="36">
        <v>41730</v>
      </c>
      <c r="I207" s="94">
        <v>11040</v>
      </c>
      <c r="J207" s="36">
        <f t="shared" si="89"/>
        <v>41730</v>
      </c>
      <c r="K207" s="42"/>
      <c r="R207"/>
      <c r="S207" s="25" t="s">
        <v>2491</v>
      </c>
      <c r="T207">
        <f>MATCH(S207,'cat 4'!$A$1:$A$870,0)</f>
        <v>654</v>
      </c>
      <c r="U207">
        <f>MATCH(J207,'cat 4'!$A$1:$ET$1,0)</f>
        <v>28</v>
      </c>
      <c r="V207">
        <f>INDEX('cat 4'!$A$1:$ET$870,'RKA - working'!T207,'RKA - working'!U207)</f>
        <v>98.8</v>
      </c>
      <c r="W207">
        <f>MATCH($W$3,'cat 4'!$A$1:$ET$1,0)</f>
        <v>150</v>
      </c>
      <c r="X207">
        <f>INDEX('cat 4'!$A$1:$ET$870,'RKA - working'!T207,'RKA - working'!W207)</f>
        <v>117.8</v>
      </c>
      <c r="Y207" s="96">
        <f t="shared" si="98"/>
        <v>1.1923076923076923</v>
      </c>
      <c r="Z207" s="96">
        <f t="shared" si="100"/>
        <v>1.1923076923076923</v>
      </c>
      <c r="AA207">
        <f>INDEX('EL &amp; SV-working'!$D$4:$H$32,MATCH(S207,'EL &amp; SV-working'!$H$4:$H$32,0),MATCH(IF(I207&gt;1000000,"A",IF(I207&gt;100000,"B",IF(I207&gt;50000,"C","D"))),'EL &amp; SV-working'!$D$4:$H$4,0))</f>
        <v>5</v>
      </c>
      <c r="AB207" s="44">
        <f t="shared" si="90"/>
        <v>10.344444444444445</v>
      </c>
      <c r="AC207" s="69">
        <v>1</v>
      </c>
      <c r="AD207" s="96">
        <f t="shared" si="91"/>
        <v>0.2</v>
      </c>
      <c r="AE207" s="97">
        <f t="shared" si="92"/>
        <v>13163.076923076924</v>
      </c>
      <c r="AF207" s="97">
        <f t="shared" si="93"/>
        <v>13163.076923076924</v>
      </c>
      <c r="AG207" s="97">
        <f t="shared" si="94"/>
        <v>0</v>
      </c>
    </row>
    <row r="208" spans="1:33" ht="14.25">
      <c r="A208" s="48">
        <v>204</v>
      </c>
      <c r="B208">
        <v>1200025</v>
      </c>
      <c r="C208">
        <v>1200025</v>
      </c>
      <c r="D208" t="s">
        <v>3033</v>
      </c>
      <c r="E208" t="s">
        <v>2947</v>
      </c>
      <c r="F208">
        <v>5</v>
      </c>
      <c r="G208" t="s">
        <v>3041</v>
      </c>
      <c r="H208" s="36">
        <v>39321</v>
      </c>
      <c r="I208" s="94">
        <v>9326.92</v>
      </c>
      <c r="J208" s="36">
        <f t="shared" si="89"/>
        <v>39295</v>
      </c>
      <c r="K208" s="42"/>
      <c r="L208" s="43" t="s">
        <v>1539</v>
      </c>
      <c r="M208">
        <f>MATCH('RKA - working'!L208,'cat 3'!A204:$A$798,0)</f>
        <v>553</v>
      </c>
      <c r="N208">
        <f>MATCH(J208,'cat 3'!$A$1:$CL$1,0)</f>
        <v>35</v>
      </c>
      <c r="O208">
        <f>INDEX('cat 3'!$A$1:$CL$798,'RKA - working'!M208,'RKA - working'!N208)</f>
        <v>119.9</v>
      </c>
      <c r="P208">
        <f>MATCH($P$3,'cat 3'!$A$1:$CL$1,0)</f>
        <v>90</v>
      </c>
      <c r="Q208">
        <f>INDEX('cat 3'!$A$1:$CL$798,'RKA - working'!M208,'RKA - working'!P208)</f>
        <v>160.6</v>
      </c>
      <c r="R208" s="44">
        <f>Q208/O208</f>
        <v>1.3394495412844036</v>
      </c>
      <c r="S208" s="25" t="s">
        <v>2471</v>
      </c>
      <c r="T208">
        <f>MATCH(S208,'cat 4'!$A$1:$A$870,0)</f>
        <v>644</v>
      </c>
      <c r="U208">
        <f>MATCH($U$3,'cat 4'!$A$1:$ET$1,0)</f>
        <v>4</v>
      </c>
      <c r="V208">
        <f>INDEX('cat 4'!$A$1:$ET$870,'RKA - working'!T208,'RKA - working'!U208)</f>
        <v>95.5</v>
      </c>
      <c r="W208">
        <f>MATCH($W$3,'cat 4'!$A$1:$ET$1,0)</f>
        <v>150</v>
      </c>
      <c r="X208">
        <f>INDEX('cat 4'!$A$1:$ET$870,'RKA - working'!T208,'RKA - working'!W208)</f>
        <v>135.30000000000001</v>
      </c>
      <c r="Y208" s="96">
        <f>X208/V208</f>
        <v>1.4167539267015707</v>
      </c>
      <c r="Z208" s="96">
        <f>Y208*R208</f>
        <v>1.8976703972332964</v>
      </c>
      <c r="AA208">
        <f>INDEX('EL &amp; SV-working'!$D$4:$H$32,MATCH(S208,'EL &amp; SV-working'!$H$4:$H$32,0),MATCH(IF(I208&gt;1000000,"A",IF(I208&gt;100000,"B",IF(I208&gt;50000,"C","D"))),'EL &amp; SV-working'!$D$4:$H$4,0))</f>
        <v>4</v>
      </c>
      <c r="AB208" s="44">
        <f t="shared" si="90"/>
        <v>16.93888888888889</v>
      </c>
      <c r="AC208" s="69">
        <v>0.98</v>
      </c>
      <c r="AD208" s="96">
        <f t="shared" si="91"/>
        <v>0.245</v>
      </c>
      <c r="AE208" s="97">
        <f t="shared" si="92"/>
        <v>17699.419981363179</v>
      </c>
      <c r="AF208" s="97">
        <f t="shared" si="93"/>
        <v>17345.431581735913</v>
      </c>
      <c r="AG208" s="97">
        <f t="shared" si="94"/>
        <v>353.98839962726561</v>
      </c>
    </row>
    <row r="209" spans="1:33" ht="14.25">
      <c r="A209" s="48">
        <v>205</v>
      </c>
      <c r="B209">
        <v>1500152</v>
      </c>
      <c r="C209">
        <v>1500242</v>
      </c>
      <c r="D209" t="s">
        <v>3118</v>
      </c>
      <c r="E209" t="s">
        <v>2947</v>
      </c>
      <c r="F209">
        <v>5</v>
      </c>
      <c r="G209" t="s">
        <v>3151</v>
      </c>
      <c r="H209" s="36">
        <v>41730</v>
      </c>
      <c r="I209" s="94">
        <v>9163</v>
      </c>
      <c r="J209" s="36">
        <f t="shared" si="89"/>
        <v>41730</v>
      </c>
      <c r="K209" s="42"/>
      <c r="R209"/>
      <c r="S209" s="25" t="s">
        <v>2608</v>
      </c>
      <c r="T209">
        <f>MATCH(S209,'cat 4'!$A$1:$A$870,0)</f>
        <v>715</v>
      </c>
      <c r="U209">
        <f>MATCH(J209,'cat 4'!$A$1:$ET$1,0)</f>
        <v>28</v>
      </c>
      <c r="V209">
        <f>INDEX('cat 4'!$A$1:$ET$870,'RKA - working'!T209,'RKA - working'!U209)</f>
        <v>111.7</v>
      </c>
      <c r="W209">
        <f>MATCH($W$3,'cat 4'!$A$1:$ET$1,0)</f>
        <v>150</v>
      </c>
      <c r="X209">
        <f>INDEX('cat 4'!$A$1:$ET$870,'RKA - working'!T209,'RKA - working'!W209)</f>
        <v>129.6</v>
      </c>
      <c r="Y209" s="96">
        <f t="shared" ref="Y209:Y210" si="101">X209/V209</f>
        <v>1.1602506714413607</v>
      </c>
      <c r="Z209" s="96">
        <f t="shared" ref="Z209:Z210" si="102">Y209</f>
        <v>1.1602506714413607</v>
      </c>
      <c r="AA209">
        <v>8</v>
      </c>
      <c r="AB209" s="44">
        <f t="shared" si="90"/>
        <v>10.344444444444445</v>
      </c>
      <c r="AC209" s="69">
        <v>0.95</v>
      </c>
      <c r="AD209" s="96">
        <f t="shared" si="91"/>
        <v>0.11874999999999999</v>
      </c>
      <c r="AE209" s="97">
        <f t="shared" si="92"/>
        <v>10631.376902417189</v>
      </c>
      <c r="AF209" s="97">
        <f t="shared" si="93"/>
        <v>10099.808057296328</v>
      </c>
      <c r="AG209" s="97">
        <f t="shared" si="94"/>
        <v>531.56884512086071</v>
      </c>
    </row>
    <row r="210" spans="1:33" ht="14.25">
      <c r="A210" s="48">
        <v>206</v>
      </c>
      <c r="B210">
        <v>1400014</v>
      </c>
      <c r="C210">
        <v>1400047</v>
      </c>
      <c r="D210" t="s">
        <v>3002</v>
      </c>
      <c r="E210" t="s">
        <v>2947</v>
      </c>
      <c r="F210">
        <v>4</v>
      </c>
      <c r="G210" t="s">
        <v>3121</v>
      </c>
      <c r="H210" s="36">
        <v>41730</v>
      </c>
      <c r="I210" s="94">
        <v>8972.33</v>
      </c>
      <c r="J210" s="36">
        <f t="shared" si="89"/>
        <v>41730</v>
      </c>
      <c r="K210" s="42"/>
      <c r="R210"/>
      <c r="S210" s="25" t="s">
        <v>2515</v>
      </c>
      <c r="T210">
        <f>MATCH(S210,'cat 4'!$A$1:$A$870,0)</f>
        <v>666</v>
      </c>
      <c r="U210">
        <f>MATCH(J210,'cat 4'!$A$1:$ET$1,0)</f>
        <v>28</v>
      </c>
      <c r="V210">
        <f>INDEX('cat 4'!$A$1:$ET$870,'RKA - working'!T210,'RKA - working'!U210)</f>
        <v>108</v>
      </c>
      <c r="W210">
        <f>MATCH($W$3,'cat 4'!$A$1:$ET$1,0)</f>
        <v>150</v>
      </c>
      <c r="X210">
        <f>INDEX('cat 4'!$A$1:$ET$870,'RKA - working'!T210,'RKA - working'!W210)</f>
        <v>133.5</v>
      </c>
      <c r="Y210" s="96">
        <f t="shared" si="101"/>
        <v>1.2361111111111112</v>
      </c>
      <c r="Z210" s="96">
        <f t="shared" si="102"/>
        <v>1.2361111111111112</v>
      </c>
      <c r="AA210">
        <f>INDEX('EL &amp; SV-working'!$D$4:$H$32,MATCH(S210,'EL &amp; SV-working'!$H$4:$H$32,0),MATCH(IF(I210&gt;1000000,"A",IF(I210&gt;100000,"B",IF(I210&gt;50000,"C","D"))),'EL &amp; SV-working'!$D$4:$H$4,0))</f>
        <v>10</v>
      </c>
      <c r="AB210" s="44">
        <f t="shared" si="90"/>
        <v>10.344444444444445</v>
      </c>
      <c r="AC210" s="69">
        <v>1</v>
      </c>
      <c r="AD210" s="96">
        <f t="shared" si="91"/>
        <v>0.1</v>
      </c>
      <c r="AE210" s="97">
        <f t="shared" si="92"/>
        <v>11090.796805555556</v>
      </c>
      <c r="AF210" s="97">
        <f t="shared" si="93"/>
        <v>11090.796805555556</v>
      </c>
      <c r="AG210" s="97">
        <f t="shared" si="94"/>
        <v>0</v>
      </c>
    </row>
    <row r="211" spans="1:33" ht="14.25">
      <c r="A211" s="48">
        <v>207</v>
      </c>
      <c r="B211">
        <v>1500154</v>
      </c>
      <c r="C211">
        <v>1500154</v>
      </c>
      <c r="D211" t="s">
        <v>3118</v>
      </c>
      <c r="E211" t="s">
        <v>2947</v>
      </c>
      <c r="F211">
        <v>5</v>
      </c>
      <c r="G211" t="s">
        <v>3153</v>
      </c>
      <c r="H211" s="36">
        <v>40633</v>
      </c>
      <c r="I211" s="94">
        <v>8723</v>
      </c>
      <c r="J211" s="36">
        <f t="shared" si="89"/>
        <v>40603</v>
      </c>
      <c r="K211" s="42"/>
      <c r="L211" s="43" t="s">
        <v>1509</v>
      </c>
      <c r="M211">
        <f>MATCH('RKA - working'!L211,'cat 3'!A207:$A$798,0)</f>
        <v>535</v>
      </c>
      <c r="N211">
        <f>MATCH(J211,'cat 3'!$A$1:$CL$1,0)</f>
        <v>78</v>
      </c>
      <c r="O211">
        <f>INDEX('cat 3'!$A$1:$CL$798,'RKA - working'!M211,'RKA - working'!N211)</f>
        <v>124.4</v>
      </c>
      <c r="P211">
        <f>MATCH($P$3,'cat 3'!$A$1:$CL$1,0)</f>
        <v>90</v>
      </c>
      <c r="Q211">
        <f>INDEX('cat 3'!$A$1:$CL$798,'RKA - working'!M211,'RKA - working'!P211)</f>
        <v>128.30000000000001</v>
      </c>
      <c r="R211" s="44">
        <f>Q211/O211</f>
        <v>1.0313504823151125</v>
      </c>
      <c r="S211" s="25" t="s">
        <v>2485</v>
      </c>
      <c r="T211">
        <f>MATCH(S211,'cat 4'!$A$1:$A$870,0)</f>
        <v>651</v>
      </c>
      <c r="U211">
        <f>MATCH($U$3,'cat 4'!$A$1:$ET$1,0)</f>
        <v>4</v>
      </c>
      <c r="V211">
        <f>INDEX('cat 4'!$A$1:$ET$870,'RKA - working'!T211,'RKA - working'!U211)</f>
        <v>98.5</v>
      </c>
      <c r="W211">
        <f>MATCH($W$3,'cat 4'!$A$1:$ET$1,0)</f>
        <v>150</v>
      </c>
      <c r="X211">
        <f>INDEX('cat 4'!$A$1:$ET$870,'RKA - working'!T211,'RKA - working'!W211)</f>
        <v>103.3</v>
      </c>
      <c r="Y211" s="96">
        <f>X211/V211</f>
        <v>1.0487309644670051</v>
      </c>
      <c r="Z211" s="96">
        <f>Y211*R211</f>
        <v>1.0816091860218389</v>
      </c>
      <c r="AA211">
        <f>INDEX('EL &amp; SV-working'!$D$4:$H$32,MATCH(S211,'EL &amp; SV-working'!$H$4:$H$32,0),MATCH(IF(I211&gt;1000000,"A",IF(I211&gt;100000,"B",IF(I211&gt;50000,"C","D"))),'EL &amp; SV-working'!$D$4:$H$4,0))</f>
        <v>5</v>
      </c>
      <c r="AB211" s="44">
        <f t="shared" si="90"/>
        <v>13.347222222222221</v>
      </c>
      <c r="AC211" s="69">
        <f>INDEX('EL &amp; SV-working'!$H$4:$L$32,MATCH(S211,'EL &amp; SV-working'!$H$4:$H$32,0),MATCH(IF(I211&gt;1000000,"A",IF(I211&gt;100000,"B",IF(I211&gt;50000,"C","D"))),'EL &amp; SV-working'!$H$4:$L$4,0))</f>
        <v>1</v>
      </c>
      <c r="AD211" s="96">
        <f t="shared" si="91"/>
        <v>0.2</v>
      </c>
      <c r="AE211" s="97">
        <f t="shared" si="92"/>
        <v>9434.8769296685005</v>
      </c>
      <c r="AF211" s="97">
        <f t="shared" si="93"/>
        <v>9434.8769296685005</v>
      </c>
      <c r="AG211" s="97">
        <f t="shared" si="94"/>
        <v>0</v>
      </c>
    </row>
    <row r="212" spans="1:33" ht="14.25">
      <c r="A212" s="48">
        <v>208</v>
      </c>
      <c r="B212">
        <v>600030</v>
      </c>
      <c r="C212">
        <v>600030</v>
      </c>
      <c r="D212" t="s">
        <v>2950</v>
      </c>
      <c r="E212" t="s">
        <v>2947</v>
      </c>
      <c r="F212">
        <v>4</v>
      </c>
      <c r="G212" t="s">
        <v>2951</v>
      </c>
      <c r="H212" s="36">
        <v>41730</v>
      </c>
      <c r="I212" s="94">
        <v>8635</v>
      </c>
      <c r="J212" s="36">
        <f t="shared" si="89"/>
        <v>41730</v>
      </c>
      <c r="K212" s="42"/>
      <c r="R212"/>
      <c r="S212" s="25" t="s">
        <v>2622</v>
      </c>
      <c r="T212">
        <f>MATCH(S212,'cat 4'!$A$1:$A$870,0)</f>
        <v>722</v>
      </c>
      <c r="U212">
        <f>MATCH(J212,'cat 4'!$A$1:$ET$1,0)</f>
        <v>28</v>
      </c>
      <c r="V212">
        <f>INDEX('cat 4'!$A$1:$ET$870,'RKA - working'!T212,'RKA - working'!U212)</f>
        <v>107.9</v>
      </c>
      <c r="W212">
        <f>MATCH($W$3,'cat 4'!$A$1:$ET$1,0)</f>
        <v>150</v>
      </c>
      <c r="X212">
        <f>INDEX('cat 4'!$A$1:$ET$870,'RKA - working'!T212,'RKA - working'!W212)</f>
        <v>130.69999999999999</v>
      </c>
      <c r="Y212" s="96">
        <f>X212/V212</f>
        <v>1.2113067655236329</v>
      </c>
      <c r="Z212" s="96">
        <f>Y212</f>
        <v>1.2113067655236329</v>
      </c>
      <c r="AA212">
        <v>8</v>
      </c>
      <c r="AB212" s="44">
        <f t="shared" si="90"/>
        <v>10.344444444444445</v>
      </c>
      <c r="AC212" s="69">
        <v>1</v>
      </c>
      <c r="AD212" s="96">
        <f t="shared" si="91"/>
        <v>0.125</v>
      </c>
      <c r="AE212" s="97">
        <f t="shared" si="92"/>
        <v>10459.63392029657</v>
      </c>
      <c r="AF212" s="97">
        <f t="shared" si="93"/>
        <v>10459.63392029657</v>
      </c>
      <c r="AG212" s="97">
        <f t="shared" si="94"/>
        <v>0</v>
      </c>
    </row>
    <row r="213" spans="1:33" ht="14.25">
      <c r="A213" s="48">
        <v>209</v>
      </c>
      <c r="B213">
        <v>1300065</v>
      </c>
      <c r="C213">
        <v>1300065</v>
      </c>
      <c r="D213" t="s">
        <v>3100</v>
      </c>
      <c r="E213" t="s">
        <v>2947</v>
      </c>
      <c r="F213">
        <v>5</v>
      </c>
      <c r="G213" t="s">
        <v>3106</v>
      </c>
      <c r="H213" s="36">
        <v>39120</v>
      </c>
      <c r="I213" s="94">
        <v>8625</v>
      </c>
      <c r="J213" s="36">
        <f t="shared" si="89"/>
        <v>39114</v>
      </c>
      <c r="K213" s="42"/>
      <c r="L213" s="43" t="s">
        <v>1283</v>
      </c>
      <c r="M213">
        <f>MATCH('RKA - working'!L213,'cat 3'!A209:$A$798,0)</f>
        <v>420</v>
      </c>
      <c r="N213">
        <f>MATCH(J213,'cat 3'!$A$1:$CL$1,0)</f>
        <v>29</v>
      </c>
      <c r="O213">
        <f>INDEX('cat 3'!$A$1:$CL$798,'RKA - working'!M213,'RKA - working'!N213)</f>
        <v>116.2</v>
      </c>
      <c r="P213">
        <f>MATCH($P$3,'cat 3'!$A$1:$CL$1,0)</f>
        <v>90</v>
      </c>
      <c r="Q213">
        <f>INDEX('cat 3'!$A$1:$CL$798,'RKA - working'!M213,'RKA - working'!P213)</f>
        <v>138.19999999999999</v>
      </c>
      <c r="R213" s="44">
        <f t="shared" ref="R213:R217" si="103">Q213/O213</f>
        <v>1.1893287435456108</v>
      </c>
      <c r="S213" s="25" t="s">
        <v>2857</v>
      </c>
      <c r="T213">
        <f>MATCH(S213,'cat 4'!$A$1:$A$870,0)</f>
        <v>843</v>
      </c>
      <c r="U213">
        <f>MATCH($U$3,'cat 4'!$A$1:$ET$1,0)</f>
        <v>4</v>
      </c>
      <c r="V213">
        <f>INDEX('cat 4'!$A$1:$ET$870,'RKA - working'!T213,'RKA - working'!U213)</f>
        <v>103.9</v>
      </c>
      <c r="W213">
        <f>MATCH($W$3,'cat 4'!$A$1:$ET$1,0)</f>
        <v>150</v>
      </c>
      <c r="X213">
        <f>INDEX('cat 4'!$A$1:$ET$870,'RKA - working'!T213,'RKA - working'!W213)</f>
        <v>158.80000000000001</v>
      </c>
      <c r="Y213" s="96">
        <f t="shared" ref="Y213:Y217" si="104">X213/V213</f>
        <v>1.5283926852743022</v>
      </c>
      <c r="Z213" s="96">
        <f t="shared" ref="Z213:Z217" si="105">Y213*R213</f>
        <v>1.8177613520215881</v>
      </c>
      <c r="AA213">
        <v>12</v>
      </c>
      <c r="AB213" s="44">
        <f t="shared" si="90"/>
        <v>17.494444444444444</v>
      </c>
      <c r="AC213" s="69">
        <v>0.97</v>
      </c>
      <c r="AD213" s="96">
        <f t="shared" si="91"/>
        <v>8.0833333333333326E-2</v>
      </c>
      <c r="AE213" s="97">
        <f t="shared" si="92"/>
        <v>15678.191661186196</v>
      </c>
      <c r="AF213" s="97">
        <f t="shared" si="93"/>
        <v>15207.845911350607</v>
      </c>
      <c r="AG213" s="97">
        <f t="shared" si="94"/>
        <v>470.34574983558923</v>
      </c>
    </row>
    <row r="214" spans="1:33" ht="14.25">
      <c r="A214" s="48">
        <v>210</v>
      </c>
      <c r="B214">
        <v>1200017</v>
      </c>
      <c r="C214">
        <v>1200017</v>
      </c>
      <c r="D214" t="s">
        <v>3033</v>
      </c>
      <c r="E214" t="s">
        <v>2947</v>
      </c>
      <c r="F214">
        <v>5</v>
      </c>
      <c r="G214" t="s">
        <v>3041</v>
      </c>
      <c r="H214" s="36">
        <v>39244</v>
      </c>
      <c r="I214" s="94">
        <v>7692.32</v>
      </c>
      <c r="J214" s="36">
        <f t="shared" si="89"/>
        <v>39234</v>
      </c>
      <c r="K214" s="42"/>
      <c r="L214" s="43" t="s">
        <v>1539</v>
      </c>
      <c r="M214">
        <f>MATCH('RKA - working'!L214,'cat 3'!A210:$A$798,0)</f>
        <v>547</v>
      </c>
      <c r="N214">
        <f>MATCH(J214,'cat 3'!$A$1:$CL$1,0)</f>
        <v>33</v>
      </c>
      <c r="O214">
        <f>INDEX('cat 3'!$A$1:$CL$798,'RKA - working'!M214,'RKA - working'!N214)</f>
        <v>137.4</v>
      </c>
      <c r="P214">
        <f>MATCH($P$3,'cat 3'!$A$1:$CL$1,0)</f>
        <v>90</v>
      </c>
      <c r="Q214">
        <f>INDEX('cat 3'!$A$1:$CL$798,'RKA - working'!M214,'RKA - working'!P214)</f>
        <v>163.1</v>
      </c>
      <c r="R214" s="44">
        <f t="shared" si="103"/>
        <v>1.1870451237263464</v>
      </c>
      <c r="S214" s="25" t="s">
        <v>2471</v>
      </c>
      <c r="T214">
        <f>MATCH(S214,'cat 4'!$A$1:$A$870,0)</f>
        <v>644</v>
      </c>
      <c r="U214">
        <f>MATCH($U$3,'cat 4'!$A$1:$ET$1,0)</f>
        <v>4</v>
      </c>
      <c r="V214">
        <f>INDEX('cat 4'!$A$1:$ET$870,'RKA - working'!T214,'RKA - working'!U214)</f>
        <v>95.5</v>
      </c>
      <c r="W214">
        <f>MATCH($W$3,'cat 4'!$A$1:$ET$1,0)</f>
        <v>150</v>
      </c>
      <c r="X214">
        <f>INDEX('cat 4'!$A$1:$ET$870,'RKA - working'!T214,'RKA - working'!W214)</f>
        <v>135.30000000000001</v>
      </c>
      <c r="Y214" s="96">
        <f t="shared" si="104"/>
        <v>1.4167539267015707</v>
      </c>
      <c r="Z214" s="96">
        <f t="shared" si="105"/>
        <v>1.6817508402112531</v>
      </c>
      <c r="AA214">
        <f>INDEX('EL &amp; SV-working'!$D$4:$H$32,MATCH(S214,'EL &amp; SV-working'!$H$4:$H$32,0),MATCH(IF(I214&gt;1000000,"A",IF(I214&gt;100000,"B",IF(I214&gt;50000,"C","D"))),'EL &amp; SV-working'!$D$4:$H$4,0))</f>
        <v>4</v>
      </c>
      <c r="AB214" s="44">
        <f t="shared" si="90"/>
        <v>17.149999999999999</v>
      </c>
      <c r="AC214" s="69">
        <v>0.98</v>
      </c>
      <c r="AD214" s="96">
        <f t="shared" si="91"/>
        <v>0.245</v>
      </c>
      <c r="AE214" s="97">
        <f t="shared" si="92"/>
        <v>12936.565623173827</v>
      </c>
      <c r="AF214" s="97">
        <f t="shared" si="93"/>
        <v>12677.83431071035</v>
      </c>
      <c r="AG214" s="97">
        <f t="shared" si="94"/>
        <v>258.73131246347657</v>
      </c>
    </row>
    <row r="215" spans="1:33" ht="14.25">
      <c r="A215" s="48">
        <v>211</v>
      </c>
      <c r="B215">
        <v>1200050</v>
      </c>
      <c r="C215">
        <v>1200050</v>
      </c>
      <c r="D215" t="s">
        <v>3033</v>
      </c>
      <c r="E215" t="s">
        <v>2947</v>
      </c>
      <c r="F215">
        <v>5</v>
      </c>
      <c r="G215" t="s">
        <v>3041</v>
      </c>
      <c r="H215" s="36">
        <v>39454</v>
      </c>
      <c r="I215" s="94">
        <v>7692</v>
      </c>
      <c r="J215" s="36">
        <f t="shared" si="89"/>
        <v>39448</v>
      </c>
      <c r="K215" s="42"/>
      <c r="L215" s="43" t="s">
        <v>1539</v>
      </c>
      <c r="M215">
        <f>MATCH('RKA - working'!L215,'cat 3'!A211:$A$798,0)</f>
        <v>546</v>
      </c>
      <c r="N215">
        <f>MATCH(J215,'cat 3'!$A$1:$CL$1,0)</f>
        <v>40</v>
      </c>
      <c r="O215">
        <f>INDEX('cat 3'!$A$1:$CL$798,'RKA - working'!M215,'RKA - working'!N215)</f>
        <v>136.9</v>
      </c>
      <c r="P215">
        <f>MATCH($P$3,'cat 3'!$A$1:$CL$1,0)</f>
        <v>90</v>
      </c>
      <c r="Q215">
        <f>INDEX('cat 3'!$A$1:$CL$798,'RKA - working'!M215,'RKA - working'!P215)</f>
        <v>163.1</v>
      </c>
      <c r="R215" s="44">
        <f t="shared" si="103"/>
        <v>1.1913805697589481</v>
      </c>
      <c r="S215" s="25" t="s">
        <v>2471</v>
      </c>
      <c r="T215">
        <f>MATCH(S215,'cat 4'!$A$1:$A$870,0)</f>
        <v>644</v>
      </c>
      <c r="U215">
        <f>MATCH($U$3,'cat 4'!$A$1:$ET$1,0)</f>
        <v>4</v>
      </c>
      <c r="V215">
        <f>INDEX('cat 4'!$A$1:$ET$870,'RKA - working'!T215,'RKA - working'!U215)</f>
        <v>95.5</v>
      </c>
      <c r="W215">
        <f>MATCH($W$3,'cat 4'!$A$1:$ET$1,0)</f>
        <v>150</v>
      </c>
      <c r="X215">
        <f>INDEX('cat 4'!$A$1:$ET$870,'RKA - working'!T215,'RKA - working'!W215)</f>
        <v>135.30000000000001</v>
      </c>
      <c r="Y215" s="96">
        <f t="shared" si="104"/>
        <v>1.4167539267015707</v>
      </c>
      <c r="Z215" s="96">
        <f t="shared" si="105"/>
        <v>1.6878931004019444</v>
      </c>
      <c r="AA215">
        <f>INDEX('EL &amp; SV-working'!$D$4:$H$32,MATCH(S215,'EL &amp; SV-working'!$H$4:$H$32,0),MATCH(IF(I215&gt;1000000,"A",IF(I215&gt;100000,"B",IF(I215&gt;50000,"C","D"))),'EL &amp; SV-working'!$D$4:$H$4,0))</f>
        <v>4</v>
      </c>
      <c r="AB215" s="44">
        <f t="shared" si="90"/>
        <v>16.577777777777779</v>
      </c>
      <c r="AC215" s="69">
        <v>0.98</v>
      </c>
      <c r="AD215" s="96">
        <f t="shared" si="91"/>
        <v>0.245</v>
      </c>
      <c r="AE215" s="97">
        <f t="shared" si="92"/>
        <v>12983.273728291757</v>
      </c>
      <c r="AF215" s="97">
        <f t="shared" si="93"/>
        <v>12723.608253725921</v>
      </c>
      <c r="AG215" s="97">
        <f t="shared" si="94"/>
        <v>259.66547456583612</v>
      </c>
    </row>
    <row r="216" spans="1:33" ht="14.25">
      <c r="A216" s="48">
        <v>212</v>
      </c>
      <c r="B216">
        <v>1200040</v>
      </c>
      <c r="C216">
        <v>1200040</v>
      </c>
      <c r="D216" t="s">
        <v>3033</v>
      </c>
      <c r="E216" t="s">
        <v>2947</v>
      </c>
      <c r="F216">
        <v>5</v>
      </c>
      <c r="G216" t="s">
        <v>3041</v>
      </c>
      <c r="H216" s="36">
        <v>39374</v>
      </c>
      <c r="I216" s="94">
        <v>7500</v>
      </c>
      <c r="J216" s="36">
        <f t="shared" si="89"/>
        <v>39356</v>
      </c>
      <c r="K216" s="42"/>
      <c r="L216" s="43" t="s">
        <v>1539</v>
      </c>
      <c r="M216">
        <f>MATCH('RKA - working'!L216,'cat 3'!A212:$A$798,0)</f>
        <v>545</v>
      </c>
      <c r="N216">
        <f>MATCH(J216,'cat 3'!$A$1:$CL$1,0)</f>
        <v>37</v>
      </c>
      <c r="O216">
        <f>INDEX('cat 3'!$A$1:$CL$798,'RKA - working'!M216,'RKA - working'!N216)</f>
        <v>112.7</v>
      </c>
      <c r="P216">
        <f>MATCH($P$3,'cat 3'!$A$1:$CL$1,0)</f>
        <v>90</v>
      </c>
      <c r="Q216">
        <f>INDEX('cat 3'!$A$1:$CL$798,'RKA - working'!M216,'RKA - working'!P216)</f>
        <v>151.30000000000001</v>
      </c>
      <c r="R216" s="44">
        <f t="shared" si="103"/>
        <v>1.3425022182786159</v>
      </c>
      <c r="S216" s="25" t="s">
        <v>2471</v>
      </c>
      <c r="T216">
        <f>MATCH(S216,'cat 4'!$A$1:$A$870,0)</f>
        <v>644</v>
      </c>
      <c r="U216">
        <f>MATCH($U$3,'cat 4'!$A$1:$ET$1,0)</f>
        <v>4</v>
      </c>
      <c r="V216">
        <f>INDEX('cat 4'!$A$1:$ET$870,'RKA - working'!T216,'RKA - working'!U216)</f>
        <v>95.5</v>
      </c>
      <c r="W216">
        <f>MATCH($W$3,'cat 4'!$A$1:$ET$1,0)</f>
        <v>150</v>
      </c>
      <c r="X216">
        <f>INDEX('cat 4'!$A$1:$ET$870,'RKA - working'!T216,'RKA - working'!W216)</f>
        <v>135.30000000000001</v>
      </c>
      <c r="Y216" s="96">
        <f t="shared" si="104"/>
        <v>1.4167539267015707</v>
      </c>
      <c r="Z216" s="96">
        <f t="shared" si="105"/>
        <v>1.9019952893517984</v>
      </c>
      <c r="AA216">
        <f>INDEX('EL &amp; SV-working'!$D$4:$H$32,MATCH(S216,'EL &amp; SV-working'!$H$4:$H$32,0),MATCH(IF(I216&gt;1000000,"A",IF(I216&gt;100000,"B",IF(I216&gt;50000,"C","D"))),'EL &amp; SV-working'!$D$4:$H$4,0))</f>
        <v>4</v>
      </c>
      <c r="AB216" s="44">
        <f t="shared" si="90"/>
        <v>16.794444444444444</v>
      </c>
      <c r="AC216" s="69">
        <v>0.98</v>
      </c>
      <c r="AD216" s="96">
        <f t="shared" si="91"/>
        <v>0.245</v>
      </c>
      <c r="AE216" s="97">
        <f t="shared" si="92"/>
        <v>14264.964670138488</v>
      </c>
      <c r="AF216" s="97">
        <f t="shared" si="93"/>
        <v>13979.665376735718</v>
      </c>
      <c r="AG216" s="97">
        <f t="shared" si="94"/>
        <v>285.29929340276976</v>
      </c>
    </row>
    <row r="217" spans="1:33" ht="14.25">
      <c r="A217" s="48">
        <v>213</v>
      </c>
      <c r="B217">
        <v>1200079</v>
      </c>
      <c r="C217">
        <v>1200079</v>
      </c>
      <c r="D217" t="s">
        <v>3033</v>
      </c>
      <c r="E217" t="s">
        <v>2947</v>
      </c>
      <c r="F217">
        <v>5</v>
      </c>
      <c r="G217" t="s">
        <v>3070</v>
      </c>
      <c r="H217" s="36">
        <v>39752</v>
      </c>
      <c r="I217" s="94">
        <v>7320</v>
      </c>
      <c r="J217" s="36">
        <f t="shared" si="89"/>
        <v>39722</v>
      </c>
      <c r="K217" s="42"/>
      <c r="L217" s="43" t="s">
        <v>1539</v>
      </c>
      <c r="M217">
        <f>MATCH('RKA - working'!L217,'cat 3'!A213:$A$798,0)</f>
        <v>544</v>
      </c>
      <c r="N217">
        <f>MATCH(J217,'cat 3'!$A$1:$CL$1,0)</f>
        <v>49</v>
      </c>
      <c r="O217">
        <f>INDEX('cat 3'!$A$1:$CL$798,'RKA - working'!M217,'RKA - working'!N217)</f>
        <v>132.6</v>
      </c>
      <c r="P217">
        <f>MATCH($P$3,'cat 3'!$A$1:$CL$1,0)</f>
        <v>90</v>
      </c>
      <c r="Q217">
        <f>INDEX('cat 3'!$A$1:$CL$798,'RKA - working'!M217,'RKA - working'!P217)</f>
        <v>145.19999999999999</v>
      </c>
      <c r="R217" s="44">
        <f t="shared" si="103"/>
        <v>1.095022624434389</v>
      </c>
      <c r="S217" s="25" t="s">
        <v>2471</v>
      </c>
      <c r="T217">
        <f>MATCH(S217,'cat 4'!$A$1:$A$870,0)</f>
        <v>644</v>
      </c>
      <c r="U217">
        <f>MATCH($U$3,'cat 4'!$A$1:$ET$1,0)</f>
        <v>4</v>
      </c>
      <c r="V217">
        <f>INDEX('cat 4'!$A$1:$ET$870,'RKA - working'!T217,'RKA - working'!U217)</f>
        <v>95.5</v>
      </c>
      <c r="W217">
        <f>MATCH($W$3,'cat 4'!$A$1:$ET$1,0)</f>
        <v>150</v>
      </c>
      <c r="X217">
        <f>INDEX('cat 4'!$A$1:$ET$870,'RKA - working'!T217,'RKA - working'!W217)</f>
        <v>135.30000000000001</v>
      </c>
      <c r="Y217" s="96">
        <f t="shared" si="104"/>
        <v>1.4167539267015707</v>
      </c>
      <c r="Z217" s="96">
        <f t="shared" si="105"/>
        <v>1.5513776029944799</v>
      </c>
      <c r="AA217">
        <f>INDEX('EL &amp; SV-working'!$D$4:$H$32,MATCH(S217,'EL &amp; SV-working'!$H$4:$H$32,0),MATCH(IF(I217&gt;1000000,"A",IF(I217&gt;100000,"B",IF(I217&gt;50000,"C","D"))),'EL &amp; SV-working'!$D$4:$H$4,0))</f>
        <v>4</v>
      </c>
      <c r="AB217" s="44">
        <f t="shared" si="90"/>
        <v>15.763888888888889</v>
      </c>
      <c r="AC217" s="69">
        <v>0.98</v>
      </c>
      <c r="AD217" s="96">
        <f t="shared" si="91"/>
        <v>0.245</v>
      </c>
      <c r="AE217" s="97">
        <f t="shared" si="92"/>
        <v>11356.084053919592</v>
      </c>
      <c r="AF217" s="97">
        <f t="shared" si="93"/>
        <v>11128.962372841201</v>
      </c>
      <c r="AG217" s="97">
        <f t="shared" si="94"/>
        <v>227.1216810783917</v>
      </c>
    </row>
    <row r="218" spans="1:33" ht="14.25">
      <c r="A218" s="48">
        <v>214</v>
      </c>
      <c r="B218">
        <v>1500147</v>
      </c>
      <c r="C218">
        <v>1500238</v>
      </c>
      <c r="D218" t="s">
        <v>3118</v>
      </c>
      <c r="E218" t="s">
        <v>2947</v>
      </c>
      <c r="F218">
        <v>5</v>
      </c>
      <c r="G218" t="s">
        <v>3146</v>
      </c>
      <c r="H218" s="36">
        <v>41730</v>
      </c>
      <c r="I218" s="94">
        <v>7225</v>
      </c>
      <c r="J218" s="36">
        <f t="shared" si="89"/>
        <v>41730</v>
      </c>
      <c r="K218" s="42"/>
      <c r="R218"/>
      <c r="S218" s="25" t="s">
        <v>1401</v>
      </c>
      <c r="T218">
        <f>MATCH(S218,'cat 4'!$A$1:$A$870,0)</f>
        <v>709</v>
      </c>
      <c r="U218">
        <f>MATCH(J218,'cat 4'!$A$1:$ET$1,0)</f>
        <v>28</v>
      </c>
      <c r="V218">
        <f>INDEX('cat 4'!$A$1:$ET$870,'RKA - working'!T218,'RKA - working'!U218)</f>
        <v>119.4</v>
      </c>
      <c r="W218">
        <f>MATCH($W$3,'cat 4'!$A$1:$ET$1,0)</f>
        <v>150</v>
      </c>
      <c r="X218">
        <f>INDEX('cat 4'!$A$1:$ET$870,'RKA - working'!T218,'RKA - working'!W218)</f>
        <v>130</v>
      </c>
      <c r="Y218" s="96">
        <f>X218/V218</f>
        <v>1.0887772194304857</v>
      </c>
      <c r="Z218" s="96">
        <f>Y218</f>
        <v>1.0887772194304857</v>
      </c>
      <c r="AA218">
        <v>8</v>
      </c>
      <c r="AB218" s="44">
        <f t="shared" si="90"/>
        <v>10.344444444444445</v>
      </c>
      <c r="AC218" s="69">
        <f>INDEX('EL &amp; SV-working'!$H$4:$L$32,MATCH(S218,'EL &amp; SV-working'!$H$4:$H$32,0),MATCH(IF(I218&gt;1000000,"A",IF(I218&gt;100000,"B",IF(I218&gt;50000,"C","D"))),'EL &amp; SV-working'!$H$4:$L$4,0))</f>
        <v>1</v>
      </c>
      <c r="AD218" s="96">
        <f t="shared" si="91"/>
        <v>0.125</v>
      </c>
      <c r="AE218" s="97">
        <f t="shared" si="92"/>
        <v>7866.4154103852588</v>
      </c>
      <c r="AF218" s="97">
        <f t="shared" si="93"/>
        <v>7866.4154103852588</v>
      </c>
      <c r="AG218" s="97">
        <f t="shared" si="94"/>
        <v>0</v>
      </c>
    </row>
    <row r="219" spans="1:33" ht="14.25">
      <c r="A219" s="48">
        <v>215</v>
      </c>
      <c r="B219">
        <v>1200019</v>
      </c>
      <c r="C219">
        <v>1200019</v>
      </c>
      <c r="D219" t="s">
        <v>3033</v>
      </c>
      <c r="E219" t="s">
        <v>2947</v>
      </c>
      <c r="F219">
        <v>5</v>
      </c>
      <c r="G219" t="s">
        <v>3041</v>
      </c>
      <c r="H219" s="36">
        <v>39255</v>
      </c>
      <c r="I219" s="94">
        <v>7211.53</v>
      </c>
      <c r="J219" s="36">
        <f t="shared" si="89"/>
        <v>39234</v>
      </c>
      <c r="K219" s="42"/>
      <c r="L219" s="43" t="s">
        <v>1539</v>
      </c>
      <c r="M219">
        <f>MATCH('RKA - working'!L219,'cat 3'!A215:$A$798,0)</f>
        <v>542</v>
      </c>
      <c r="N219">
        <f>MATCH(J219,'cat 3'!$A$1:$CL$1,0)</f>
        <v>33</v>
      </c>
      <c r="O219">
        <f>INDEX('cat 3'!$A$1:$CL$798,'RKA - working'!M219,'RKA - working'!N219)</f>
        <v>104.2</v>
      </c>
      <c r="P219">
        <f>MATCH($P$3,'cat 3'!$A$1:$CL$1,0)</f>
        <v>90</v>
      </c>
      <c r="Q219">
        <f>INDEX('cat 3'!$A$1:$CL$798,'RKA - working'!M219,'RKA - working'!P219)</f>
        <v>117.9</v>
      </c>
      <c r="R219" s="44">
        <f>Q219/O219</f>
        <v>1.1314779270633397</v>
      </c>
      <c r="S219" s="25" t="s">
        <v>2471</v>
      </c>
      <c r="T219">
        <f>MATCH(S219,'cat 4'!$A$1:$A$870,0)</f>
        <v>644</v>
      </c>
      <c r="U219">
        <f>MATCH($U$3,'cat 4'!$A$1:$ET$1,0)</f>
        <v>4</v>
      </c>
      <c r="V219">
        <f>INDEX('cat 4'!$A$1:$ET$870,'RKA - working'!T219,'RKA - working'!U219)</f>
        <v>95.5</v>
      </c>
      <c r="W219">
        <f>MATCH($W$3,'cat 4'!$A$1:$ET$1,0)</f>
        <v>150</v>
      </c>
      <c r="X219">
        <f>INDEX('cat 4'!$A$1:$ET$870,'RKA - working'!T219,'RKA - working'!W219)</f>
        <v>135.30000000000001</v>
      </c>
      <c r="Y219" s="96">
        <f>X219/V219</f>
        <v>1.4167539267015707</v>
      </c>
      <c r="Z219" s="96">
        <f>Y219*R219</f>
        <v>1.60302579614314</v>
      </c>
      <c r="AA219">
        <f>INDEX('EL &amp; SV-working'!$D$4:$H$32,MATCH(S219,'EL &amp; SV-working'!$H$4:$H$32,0),MATCH(IF(I219&gt;1000000,"A",IF(I219&gt;100000,"B",IF(I219&gt;50000,"C","D"))),'EL &amp; SV-working'!$D$4:$H$4,0))</f>
        <v>4</v>
      </c>
      <c r="AB219" s="44">
        <f t="shared" si="90"/>
        <v>17.119444444444444</v>
      </c>
      <c r="AC219" s="69">
        <v>0.98</v>
      </c>
      <c r="AD219" s="96">
        <f t="shared" si="91"/>
        <v>0.245</v>
      </c>
      <c r="AE219" s="97">
        <f t="shared" si="92"/>
        <v>11560.268619660137</v>
      </c>
      <c r="AF219" s="97">
        <f t="shared" si="93"/>
        <v>11329.063247266935</v>
      </c>
      <c r="AG219" s="97">
        <f t="shared" si="94"/>
        <v>231.2053723932022</v>
      </c>
    </row>
    <row r="220" spans="1:33" ht="14.25">
      <c r="A220" s="48">
        <v>216</v>
      </c>
      <c r="B220">
        <v>600039</v>
      </c>
      <c r="C220">
        <v>600109</v>
      </c>
      <c r="D220" t="s">
        <v>2946</v>
      </c>
      <c r="E220" t="s">
        <v>2947</v>
      </c>
      <c r="F220">
        <v>4</v>
      </c>
      <c r="G220" t="s">
        <v>2974</v>
      </c>
      <c r="H220" s="36">
        <v>41730</v>
      </c>
      <c r="I220" s="94">
        <v>7151</v>
      </c>
      <c r="J220" s="36">
        <f t="shared" si="89"/>
        <v>41730</v>
      </c>
      <c r="K220" s="42"/>
      <c r="R220"/>
      <c r="S220" s="25" t="s">
        <v>2622</v>
      </c>
      <c r="T220">
        <f>MATCH(S220,'cat 4'!$A$1:$A$870,0)</f>
        <v>722</v>
      </c>
      <c r="U220">
        <f>MATCH(J220,'cat 4'!$A$1:$ET$1,0)</f>
        <v>28</v>
      </c>
      <c r="V220">
        <f>INDEX('cat 4'!$A$1:$ET$870,'RKA - working'!T220,'RKA - working'!U220)</f>
        <v>107.9</v>
      </c>
      <c r="W220">
        <f>MATCH($W$3,'cat 4'!$A$1:$ET$1,0)</f>
        <v>150</v>
      </c>
      <c r="X220">
        <f>INDEX('cat 4'!$A$1:$ET$870,'RKA - working'!T220,'RKA - working'!W220)</f>
        <v>130.69999999999999</v>
      </c>
      <c r="Y220" s="96">
        <f>X220/V220</f>
        <v>1.2113067655236329</v>
      </c>
      <c r="Z220" s="96">
        <f>Y220</f>
        <v>1.2113067655236329</v>
      </c>
      <c r="AA220">
        <v>8</v>
      </c>
      <c r="AB220" s="44">
        <f t="shared" si="90"/>
        <v>10.344444444444445</v>
      </c>
      <c r="AC220" s="69">
        <v>1</v>
      </c>
      <c r="AD220" s="96">
        <f t="shared" si="91"/>
        <v>0.125</v>
      </c>
      <c r="AE220" s="97">
        <f t="shared" si="92"/>
        <v>8662.0546802594981</v>
      </c>
      <c r="AF220" s="97">
        <f t="shared" si="93"/>
        <v>8662.0546802594981</v>
      </c>
      <c r="AG220" s="97">
        <f t="shared" si="94"/>
        <v>0</v>
      </c>
    </row>
    <row r="221" spans="1:33" ht="14.25">
      <c r="A221" s="48">
        <v>217</v>
      </c>
      <c r="B221">
        <v>1200080</v>
      </c>
      <c r="C221">
        <v>1200080</v>
      </c>
      <c r="D221" t="s">
        <v>3033</v>
      </c>
      <c r="E221" t="s">
        <v>2947</v>
      </c>
      <c r="F221">
        <v>5</v>
      </c>
      <c r="G221" t="s">
        <v>3070</v>
      </c>
      <c r="H221" s="36">
        <v>39752</v>
      </c>
      <c r="I221" s="94">
        <v>6923</v>
      </c>
      <c r="J221" s="36">
        <f t="shared" si="89"/>
        <v>39722</v>
      </c>
      <c r="K221" s="42"/>
      <c r="L221" s="43" t="s">
        <v>1539</v>
      </c>
      <c r="M221">
        <f>MATCH('RKA - working'!L221,'cat 3'!A217:$A$798,0)</f>
        <v>540</v>
      </c>
      <c r="N221">
        <f>MATCH(J221,'cat 3'!$A$1:$CL$1,0)</f>
        <v>49</v>
      </c>
      <c r="O221">
        <f>INDEX('cat 3'!$A$1:$CL$798,'RKA - working'!M221,'RKA - working'!N221)</f>
        <v>118.4</v>
      </c>
      <c r="P221">
        <f>MATCH($P$3,'cat 3'!$A$1:$CL$1,0)</f>
        <v>90</v>
      </c>
      <c r="Q221">
        <f>INDEX('cat 3'!$A$1:$CL$798,'RKA - working'!M221,'RKA - working'!P221)</f>
        <v>144.5</v>
      </c>
      <c r="R221" s="44">
        <f t="shared" ref="R221:R222" si="106">Q221/O221</f>
        <v>1.220439189189189</v>
      </c>
      <c r="S221" s="25" t="s">
        <v>2471</v>
      </c>
      <c r="T221">
        <f>MATCH(S221,'cat 4'!$A$1:$A$870,0)</f>
        <v>644</v>
      </c>
      <c r="U221">
        <f>MATCH($U$3,'cat 4'!$A$1:$ET$1,0)</f>
        <v>4</v>
      </c>
      <c r="V221">
        <f>INDEX('cat 4'!$A$1:$ET$870,'RKA - working'!T221,'RKA - working'!U221)</f>
        <v>95.5</v>
      </c>
      <c r="W221">
        <f>MATCH($W$3,'cat 4'!$A$1:$ET$1,0)</f>
        <v>150</v>
      </c>
      <c r="X221">
        <f>INDEX('cat 4'!$A$1:$ET$870,'RKA - working'!T221,'RKA - working'!W221)</f>
        <v>135.30000000000001</v>
      </c>
      <c r="Y221" s="96">
        <f t="shared" ref="Y221:Y222" si="107">X221/V221</f>
        <v>1.4167539267015707</v>
      </c>
      <c r="Z221" s="96">
        <f t="shared" ref="Z221:Z222" si="108">Y221*R221</f>
        <v>1.7290620135842647</v>
      </c>
      <c r="AA221">
        <f>INDEX('EL &amp; SV-working'!$D$4:$H$32,MATCH(S221,'EL &amp; SV-working'!$H$4:$H$32,0),MATCH(IF(I221&gt;1000000,"A",IF(I221&gt;100000,"B",IF(I221&gt;50000,"C","D"))),'EL &amp; SV-working'!$D$4:$H$4,0))</f>
        <v>4</v>
      </c>
      <c r="AB221" s="44">
        <f t="shared" si="90"/>
        <v>15.763888888888889</v>
      </c>
      <c r="AC221" s="69">
        <v>0.98</v>
      </c>
      <c r="AD221" s="96">
        <f t="shared" si="91"/>
        <v>0.245</v>
      </c>
      <c r="AE221" s="97">
        <f t="shared" si="92"/>
        <v>11970.296320043864</v>
      </c>
      <c r="AF221" s="97">
        <f t="shared" si="93"/>
        <v>11730.890393642987</v>
      </c>
      <c r="AG221" s="97">
        <f t="shared" si="94"/>
        <v>239.40592640087743</v>
      </c>
    </row>
    <row r="222" spans="1:33" ht="14.25">
      <c r="A222" s="48">
        <v>218</v>
      </c>
      <c r="B222">
        <v>1200030</v>
      </c>
      <c r="C222">
        <v>1200030</v>
      </c>
      <c r="D222" t="s">
        <v>3033</v>
      </c>
      <c r="E222" t="s">
        <v>2947</v>
      </c>
      <c r="F222">
        <v>5</v>
      </c>
      <c r="G222" t="s">
        <v>3041</v>
      </c>
      <c r="H222" s="36">
        <v>39322</v>
      </c>
      <c r="I222" s="94">
        <v>6730.76</v>
      </c>
      <c r="J222" s="36">
        <f t="shared" si="89"/>
        <v>39295</v>
      </c>
      <c r="K222" s="42"/>
      <c r="L222" s="43" t="s">
        <v>1539</v>
      </c>
      <c r="M222">
        <f>MATCH('RKA - working'!L222,'cat 3'!A218:$A$798,0)</f>
        <v>539</v>
      </c>
      <c r="N222">
        <f>MATCH(J222,'cat 3'!$A$1:$CL$1,0)</f>
        <v>35</v>
      </c>
      <c r="O222">
        <f>INDEX('cat 3'!$A$1:$CL$798,'RKA - working'!M222,'RKA - working'!N222)</f>
        <v>105.4</v>
      </c>
      <c r="P222">
        <f>MATCH($P$3,'cat 3'!$A$1:$CL$1,0)</f>
        <v>90</v>
      </c>
      <c r="Q222">
        <f>INDEX('cat 3'!$A$1:$CL$798,'RKA - working'!M222,'RKA - working'!P222)</f>
        <v>112.6</v>
      </c>
      <c r="R222" s="44">
        <f t="shared" si="106"/>
        <v>1.0683111954459201</v>
      </c>
      <c r="S222" s="25" t="s">
        <v>2471</v>
      </c>
      <c r="T222">
        <f>MATCH(S222,'cat 4'!$A$1:$A$870,0)</f>
        <v>644</v>
      </c>
      <c r="U222">
        <f>MATCH($U$3,'cat 4'!$A$1:$ET$1,0)</f>
        <v>4</v>
      </c>
      <c r="V222">
        <f>INDEX('cat 4'!$A$1:$ET$870,'RKA - working'!T222,'RKA - working'!U222)</f>
        <v>95.5</v>
      </c>
      <c r="W222">
        <f>MATCH($W$3,'cat 4'!$A$1:$ET$1,0)</f>
        <v>150</v>
      </c>
      <c r="X222">
        <f>INDEX('cat 4'!$A$1:$ET$870,'RKA - working'!T222,'RKA - working'!W222)</f>
        <v>135.30000000000001</v>
      </c>
      <c r="Y222" s="96">
        <f t="shared" si="107"/>
        <v>1.4167539267015707</v>
      </c>
      <c r="Z222" s="96">
        <f t="shared" si="108"/>
        <v>1.5135340810872566</v>
      </c>
      <c r="AA222">
        <f>INDEX('EL &amp; SV-working'!$D$4:$H$32,MATCH(S222,'EL &amp; SV-working'!$H$4:$H$32,0),MATCH(IF(I222&gt;1000000,"A",IF(I222&gt;100000,"B",IF(I222&gt;50000,"C","D"))),'EL &amp; SV-working'!$D$4:$H$4,0))</f>
        <v>4</v>
      </c>
      <c r="AB222" s="44">
        <f t="shared" si="90"/>
        <v>16.93611111111111</v>
      </c>
      <c r="AC222" s="69">
        <v>0.98</v>
      </c>
      <c r="AD222" s="96">
        <f t="shared" si="91"/>
        <v>0.245</v>
      </c>
      <c r="AE222" s="97">
        <f t="shared" si="92"/>
        <v>10187.234651618865</v>
      </c>
      <c r="AF222" s="97">
        <f t="shared" si="93"/>
        <v>9983.4899585864878</v>
      </c>
      <c r="AG222" s="97">
        <f t="shared" si="94"/>
        <v>203.74469303237674</v>
      </c>
    </row>
    <row r="223" spans="1:33" ht="14.25">
      <c r="A223" s="48">
        <v>219</v>
      </c>
      <c r="B223">
        <v>1300163</v>
      </c>
      <c r="C223">
        <v>1300163</v>
      </c>
      <c r="D223" t="s">
        <v>3100</v>
      </c>
      <c r="E223" t="s">
        <v>2947</v>
      </c>
      <c r="F223">
        <v>5</v>
      </c>
      <c r="G223" t="s">
        <v>3114</v>
      </c>
      <c r="H223" s="36">
        <v>43555</v>
      </c>
      <c r="I223" s="94">
        <v>6400</v>
      </c>
      <c r="J223" s="36">
        <f t="shared" si="89"/>
        <v>43525</v>
      </c>
      <c r="K223" s="42"/>
      <c r="R223"/>
      <c r="S223" s="25" t="s">
        <v>2857</v>
      </c>
      <c r="T223">
        <f>MATCH(S223,'cat 4'!$A$1:$A$870,0)</f>
        <v>843</v>
      </c>
      <c r="U223">
        <f>MATCH(J223,'cat 4'!$A$1:$ET$1,0)</f>
        <v>87</v>
      </c>
      <c r="V223">
        <f>INDEX('cat 4'!$A$1:$ET$870,'RKA - working'!T223,'RKA - working'!U223)</f>
        <v>129.5</v>
      </c>
      <c r="W223">
        <f>MATCH($W$3,'cat 4'!$A$1:$ET$1,0)</f>
        <v>150</v>
      </c>
      <c r="X223">
        <f>INDEX('cat 4'!$A$1:$ET$870,'RKA - working'!T223,'RKA - working'!W223)</f>
        <v>158.80000000000001</v>
      </c>
      <c r="Y223" s="96">
        <f>X223/V223</f>
        <v>1.2262548262548263</v>
      </c>
      <c r="Z223" s="96">
        <f>Y223</f>
        <v>1.2262548262548263</v>
      </c>
      <c r="AA223">
        <v>12</v>
      </c>
      <c r="AB223" s="44">
        <f t="shared" si="90"/>
        <v>5.3472222222222223</v>
      </c>
      <c r="AC223" s="69">
        <v>0.97</v>
      </c>
      <c r="AD223" s="96">
        <f t="shared" si="91"/>
        <v>8.0833333333333326E-2</v>
      </c>
      <c r="AE223" s="97">
        <f t="shared" si="92"/>
        <v>7848.0308880308885</v>
      </c>
      <c r="AF223" s="97">
        <f t="shared" si="93"/>
        <v>3392.1841841841842</v>
      </c>
      <c r="AG223" s="97">
        <f t="shared" si="94"/>
        <v>4455.8467038467043</v>
      </c>
    </row>
    <row r="224" spans="1:33" ht="14.25">
      <c r="A224" s="48">
        <v>220</v>
      </c>
      <c r="B224">
        <v>1200022</v>
      </c>
      <c r="C224">
        <v>1200022</v>
      </c>
      <c r="D224" t="s">
        <v>3033</v>
      </c>
      <c r="E224" t="s">
        <v>2947</v>
      </c>
      <c r="F224">
        <v>5</v>
      </c>
      <c r="G224" t="s">
        <v>3041</v>
      </c>
      <c r="H224" s="36">
        <v>39301</v>
      </c>
      <c r="I224" s="94">
        <v>6102.14</v>
      </c>
      <c r="J224" s="36">
        <f t="shared" si="89"/>
        <v>39295</v>
      </c>
      <c r="K224" s="42"/>
      <c r="L224" s="43" t="s">
        <v>1539</v>
      </c>
      <c r="M224">
        <f>MATCH('RKA - working'!L224,'cat 3'!A220:$A$798,0)</f>
        <v>537</v>
      </c>
      <c r="N224">
        <f>MATCH(J224,'cat 3'!$A$1:$CL$1,0)</f>
        <v>35</v>
      </c>
      <c r="O224">
        <f>INDEX('cat 3'!$A$1:$CL$798,'RKA - working'!M224,'RKA - working'!N224)</f>
        <v>100.4</v>
      </c>
      <c r="P224">
        <f>MATCH($P$3,'cat 3'!$A$1:$CL$1,0)</f>
        <v>90</v>
      </c>
      <c r="Q224">
        <f>INDEX('cat 3'!$A$1:$CL$798,'RKA - working'!M224,'RKA - working'!P224)</f>
        <v>104.2</v>
      </c>
      <c r="R224" s="44">
        <f>Q224/O224</f>
        <v>1.0378486055776892</v>
      </c>
      <c r="S224" s="25" t="s">
        <v>2471</v>
      </c>
      <c r="T224">
        <f>MATCH(S224,'cat 4'!$A$1:$A$870,0)</f>
        <v>644</v>
      </c>
      <c r="U224">
        <f>MATCH($U$3,'cat 4'!$A$1:$ET$1,0)</f>
        <v>4</v>
      </c>
      <c r="V224">
        <f>INDEX('cat 4'!$A$1:$ET$870,'RKA - working'!T224,'RKA - working'!U224)</f>
        <v>95.5</v>
      </c>
      <c r="W224">
        <f>MATCH($W$3,'cat 4'!$A$1:$ET$1,0)</f>
        <v>150</v>
      </c>
      <c r="X224">
        <f>INDEX('cat 4'!$A$1:$ET$870,'RKA - working'!T224,'RKA - working'!W224)</f>
        <v>135.30000000000001</v>
      </c>
      <c r="Y224" s="96">
        <f>X224/V224</f>
        <v>1.4167539267015707</v>
      </c>
      <c r="Z224" s="96">
        <f>Y224*R224</f>
        <v>1.4703760872739409</v>
      </c>
      <c r="AA224">
        <f>INDEX('EL &amp; SV-working'!$D$4:$H$32,MATCH(S224,'EL &amp; SV-working'!$H$4:$H$32,0),MATCH(IF(I224&gt;1000000,"A",IF(I224&gt;100000,"B",IF(I224&gt;50000,"C","D"))),'EL &amp; SV-working'!$D$4:$H$4,0))</f>
        <v>4</v>
      </c>
      <c r="AB224" s="44">
        <f t="shared" si="90"/>
        <v>16.994444444444444</v>
      </c>
      <c r="AC224" s="69">
        <v>0.98</v>
      </c>
      <c r="AD224" s="96">
        <f t="shared" si="91"/>
        <v>0.245</v>
      </c>
      <c r="AE224" s="97">
        <f t="shared" si="92"/>
        <v>8972.4407371978068</v>
      </c>
      <c r="AF224" s="97">
        <f t="shared" si="93"/>
        <v>8792.9919224538498</v>
      </c>
      <c r="AG224" s="97">
        <f t="shared" si="94"/>
        <v>179.44881474395697</v>
      </c>
    </row>
    <row r="225" spans="1:33" ht="14.25">
      <c r="A225" s="48">
        <v>221</v>
      </c>
      <c r="B225">
        <v>1500160</v>
      </c>
      <c r="C225">
        <v>1500249</v>
      </c>
      <c r="D225" t="s">
        <v>3118</v>
      </c>
      <c r="E225" t="s">
        <v>2947</v>
      </c>
      <c r="F225">
        <v>5</v>
      </c>
      <c r="G225" t="s">
        <v>3154</v>
      </c>
      <c r="H225" s="36">
        <v>41730</v>
      </c>
      <c r="I225" s="94">
        <v>5215</v>
      </c>
      <c r="J225" s="36">
        <f t="shared" si="89"/>
        <v>41730</v>
      </c>
      <c r="K225" s="42"/>
      <c r="R225"/>
      <c r="S225" s="25" t="s">
        <v>2481</v>
      </c>
      <c r="T225">
        <f>MATCH(S225,'cat 4'!$A$1:$A$870,0)</f>
        <v>649</v>
      </c>
      <c r="U225">
        <f>MATCH(J225,'cat 4'!$A$1:$ET$1,0)</f>
        <v>28</v>
      </c>
      <c r="V225">
        <f>INDEX('cat 4'!$A$1:$ET$870,'RKA - working'!T225,'RKA - working'!U225)</f>
        <v>109.1</v>
      </c>
      <c r="W225">
        <f>MATCH($W$3,'cat 4'!$A$1:$ET$1,0)</f>
        <v>150</v>
      </c>
      <c r="X225">
        <f>INDEX('cat 4'!$A$1:$ET$870,'RKA - working'!T225,'RKA - working'!W225)</f>
        <v>146.6</v>
      </c>
      <c r="Y225" s="96">
        <f t="shared" ref="Y225:Y227" si="109">X225/V225</f>
        <v>1.3437213565536206</v>
      </c>
      <c r="Z225" s="96">
        <f t="shared" ref="Z225:Z227" si="110">Y225</f>
        <v>1.3437213565536206</v>
      </c>
      <c r="AA225">
        <v>5</v>
      </c>
      <c r="AB225" s="44">
        <f t="shared" si="90"/>
        <v>10.344444444444445</v>
      </c>
      <c r="AC225" s="69">
        <f>INDEX('EL &amp; SV-working'!$H$4:$L$32,MATCH(S225,'EL &amp; SV-working'!$H$4:$H$32,0),MATCH(IF(I225&gt;1000000,"A",IF(I225&gt;100000,"B",IF(I225&gt;50000,"C","D"))),'EL &amp; SV-working'!$H$4:$L$4,0))</f>
        <v>1</v>
      </c>
      <c r="AD225" s="96">
        <f t="shared" si="91"/>
        <v>0.2</v>
      </c>
      <c r="AE225" s="97">
        <f t="shared" si="92"/>
        <v>7007.5068744271312</v>
      </c>
      <c r="AF225" s="97">
        <f t="shared" si="93"/>
        <v>7007.5068744271312</v>
      </c>
      <c r="AG225" s="97">
        <f t="shared" si="94"/>
        <v>0</v>
      </c>
    </row>
    <row r="226" spans="1:33" ht="14.25">
      <c r="A226" s="48">
        <v>222</v>
      </c>
      <c r="B226">
        <v>1200113</v>
      </c>
      <c r="C226">
        <v>1200134</v>
      </c>
      <c r="D226" t="s">
        <v>3033</v>
      </c>
      <c r="E226" t="s">
        <v>2947</v>
      </c>
      <c r="F226">
        <v>5</v>
      </c>
      <c r="G226" t="s">
        <v>3091</v>
      </c>
      <c r="H226" s="36">
        <v>41730</v>
      </c>
      <c r="I226" s="94">
        <v>5023.92</v>
      </c>
      <c r="J226" s="36">
        <f t="shared" si="89"/>
        <v>41730</v>
      </c>
      <c r="K226" s="42"/>
      <c r="R226"/>
      <c r="S226" s="25" t="s">
        <v>2467</v>
      </c>
      <c r="T226">
        <f>MATCH(S226,'cat 4'!$A$1:$A$870,0)</f>
        <v>642</v>
      </c>
      <c r="U226">
        <f>MATCH(J226,'cat 4'!$A$1:$ET$1,0)</f>
        <v>28</v>
      </c>
      <c r="V226">
        <f>INDEX('cat 4'!$A$1:$ET$870,'RKA - working'!T226,'RKA - working'!U226)</f>
        <v>99.6</v>
      </c>
      <c r="W226">
        <f>MATCH($W$3,'cat 4'!$A$1:$ET$1,0)</f>
        <v>150</v>
      </c>
      <c r="X226">
        <f>INDEX('cat 4'!$A$1:$ET$870,'RKA - working'!T226,'RKA - working'!W226)</f>
        <v>91.4</v>
      </c>
      <c r="Y226" s="96">
        <f t="shared" si="109"/>
        <v>0.91767068273092378</v>
      </c>
      <c r="Z226" s="96">
        <f t="shared" si="110"/>
        <v>0.91767068273092378</v>
      </c>
      <c r="AA226">
        <v>5</v>
      </c>
      <c r="AB226" s="44">
        <f t="shared" si="90"/>
        <v>10.344444444444445</v>
      </c>
      <c r="AC226" s="69">
        <v>0.98</v>
      </c>
      <c r="AD226" s="96">
        <f t="shared" si="91"/>
        <v>0.19600000000000001</v>
      </c>
      <c r="AE226" s="97">
        <f t="shared" si="92"/>
        <v>4610.3040963855428</v>
      </c>
      <c r="AF226" s="97">
        <f t="shared" si="93"/>
        <v>4518.0980144578316</v>
      </c>
      <c r="AG226" s="97">
        <f t="shared" si="94"/>
        <v>92.206081927711239</v>
      </c>
    </row>
    <row r="227" spans="1:33" ht="14.25">
      <c r="A227" s="48">
        <v>223</v>
      </c>
      <c r="B227">
        <v>1800006</v>
      </c>
      <c r="C227">
        <v>1800012</v>
      </c>
      <c r="D227" t="s">
        <v>3133</v>
      </c>
      <c r="E227" t="s">
        <v>2947</v>
      </c>
      <c r="F227">
        <v>4</v>
      </c>
      <c r="G227" t="s">
        <v>3134</v>
      </c>
      <c r="H227" s="36">
        <v>41730</v>
      </c>
      <c r="I227" s="94">
        <v>4866.75</v>
      </c>
      <c r="J227" s="36">
        <f t="shared" si="89"/>
        <v>41730</v>
      </c>
      <c r="K227" s="42"/>
      <c r="R227"/>
      <c r="S227" s="25" t="s">
        <v>2491</v>
      </c>
      <c r="T227">
        <f>MATCH(S227,'cat 4'!$A$1:$A$870,0)</f>
        <v>654</v>
      </c>
      <c r="U227">
        <f>MATCH(J227,'cat 4'!$A$1:$ET$1,0)</f>
        <v>28</v>
      </c>
      <c r="V227">
        <f>INDEX('cat 4'!$A$1:$ET$870,'RKA - working'!T227,'RKA - working'!U227)</f>
        <v>98.8</v>
      </c>
      <c r="W227">
        <f>MATCH($W$3,'cat 4'!$A$1:$ET$1,0)</f>
        <v>150</v>
      </c>
      <c r="X227">
        <f>INDEX('cat 4'!$A$1:$ET$870,'RKA - working'!T227,'RKA - working'!W227)</f>
        <v>117.8</v>
      </c>
      <c r="Y227" s="96">
        <f t="shared" si="109"/>
        <v>1.1923076923076923</v>
      </c>
      <c r="Z227" s="96">
        <f t="shared" si="110"/>
        <v>1.1923076923076923</v>
      </c>
      <c r="AA227">
        <f>INDEX('EL &amp; SV-working'!$D$4:$H$32,MATCH(S227,'EL &amp; SV-working'!$H$4:$H$32,0),MATCH(IF(I227&gt;1000000,"A",IF(I227&gt;100000,"B",IF(I227&gt;50000,"C","D"))),'EL &amp; SV-working'!$D$4:$H$4,0))</f>
        <v>5</v>
      </c>
      <c r="AB227" s="44">
        <f t="shared" si="90"/>
        <v>10.344444444444445</v>
      </c>
      <c r="AC227" s="69">
        <v>1</v>
      </c>
      <c r="AD227" s="96">
        <f t="shared" si="91"/>
        <v>0.2</v>
      </c>
      <c r="AE227" s="97">
        <f t="shared" si="92"/>
        <v>5802.6634615384619</v>
      </c>
      <c r="AF227" s="97">
        <f t="shared" si="93"/>
        <v>5802.6634615384628</v>
      </c>
      <c r="AG227" s="97">
        <f t="shared" si="94"/>
        <v>0</v>
      </c>
    </row>
    <row r="228" spans="1:33" ht="14.25">
      <c r="A228" s="48">
        <v>224</v>
      </c>
      <c r="B228">
        <v>1200077</v>
      </c>
      <c r="C228">
        <v>1200077</v>
      </c>
      <c r="D228" t="s">
        <v>3033</v>
      </c>
      <c r="E228" t="s">
        <v>2947</v>
      </c>
      <c r="F228">
        <v>5</v>
      </c>
      <c r="G228" t="s">
        <v>3070</v>
      </c>
      <c r="H228" s="36">
        <v>39752</v>
      </c>
      <c r="I228" s="94">
        <v>4800</v>
      </c>
      <c r="J228" s="36">
        <f t="shared" si="89"/>
        <v>39722</v>
      </c>
      <c r="K228" s="42"/>
      <c r="L228" s="43" t="s">
        <v>1539</v>
      </c>
      <c r="M228">
        <f>MATCH('RKA - working'!L228,'cat 3'!A224:$A$798,0)</f>
        <v>533</v>
      </c>
      <c r="N228">
        <f>MATCH(J228,'cat 3'!$A$1:$CL$1,0)</f>
        <v>49</v>
      </c>
      <c r="O228">
        <f>INDEX('cat 3'!$A$1:$CL$798,'RKA - working'!M228,'RKA - working'!N228)</f>
        <v>130.5</v>
      </c>
      <c r="P228">
        <f>MATCH($P$3,'cat 3'!$A$1:$CL$1,0)</f>
        <v>90</v>
      </c>
      <c r="Q228">
        <f>INDEX('cat 3'!$A$1:$CL$798,'RKA - working'!M228,'RKA - working'!P228)</f>
        <v>129.5</v>
      </c>
      <c r="R228" s="44">
        <f>Q228/O228</f>
        <v>0.9923371647509579</v>
      </c>
      <c r="S228" s="25" t="s">
        <v>2471</v>
      </c>
      <c r="T228">
        <f>MATCH(S228,'cat 4'!$A$1:$A$870,0)</f>
        <v>644</v>
      </c>
      <c r="U228">
        <f>MATCH($U$3,'cat 4'!$A$1:$ET$1,0)</f>
        <v>4</v>
      </c>
      <c r="V228">
        <f>INDEX('cat 4'!$A$1:$ET$870,'RKA - working'!T228,'RKA - working'!U228)</f>
        <v>95.5</v>
      </c>
      <c r="W228">
        <f>MATCH($W$3,'cat 4'!$A$1:$ET$1,0)</f>
        <v>150</v>
      </c>
      <c r="X228">
        <f>INDEX('cat 4'!$A$1:$ET$870,'RKA - working'!T228,'RKA - working'!W228)</f>
        <v>135.30000000000001</v>
      </c>
      <c r="Y228" s="96">
        <f>X228/V228</f>
        <v>1.4167539267015707</v>
      </c>
      <c r="Z228" s="96">
        <f>Y228*R228</f>
        <v>1.4058975747728231</v>
      </c>
      <c r="AA228">
        <f>INDEX('EL &amp; SV-working'!$D$4:$H$32,MATCH(S228,'EL &amp; SV-working'!$H$4:$H$32,0),MATCH(IF(I228&gt;1000000,"A",IF(I228&gt;100000,"B",IF(I228&gt;50000,"C","D"))),'EL &amp; SV-working'!$D$4:$H$4,0))</f>
        <v>4</v>
      </c>
      <c r="AB228" s="44">
        <f t="shared" si="90"/>
        <v>15.763888888888889</v>
      </c>
      <c r="AC228" s="69">
        <v>0.98</v>
      </c>
      <c r="AD228" s="96">
        <f t="shared" si="91"/>
        <v>0.245</v>
      </c>
      <c r="AE228" s="97">
        <f t="shared" si="92"/>
        <v>6748.3083589095504</v>
      </c>
      <c r="AF228" s="97">
        <f t="shared" si="93"/>
        <v>6613.342191731359</v>
      </c>
      <c r="AG228" s="97">
        <f t="shared" si="94"/>
        <v>134.96616717819143</v>
      </c>
    </row>
    <row r="229" spans="1:33" ht="14.25">
      <c r="A229" s="48">
        <v>225</v>
      </c>
      <c r="B229">
        <v>1500151</v>
      </c>
      <c r="C229">
        <v>1500241</v>
      </c>
      <c r="D229" t="s">
        <v>3118</v>
      </c>
      <c r="E229" t="s">
        <v>2947</v>
      </c>
      <c r="F229">
        <v>5</v>
      </c>
      <c r="G229" t="s">
        <v>3150</v>
      </c>
      <c r="H229" s="36">
        <v>41730</v>
      </c>
      <c r="I229" s="94">
        <v>4758</v>
      </c>
      <c r="J229" s="36">
        <f t="shared" si="89"/>
        <v>41730</v>
      </c>
      <c r="K229" s="42"/>
      <c r="R229"/>
      <c r="S229" s="25" t="s">
        <v>2610</v>
      </c>
      <c r="T229">
        <f>MATCH(S229,'cat 4'!$A$1:$A$870,0)</f>
        <v>716</v>
      </c>
      <c r="U229">
        <f>MATCH(J229,'cat 4'!$A$1:$ET$1,0)</f>
        <v>28</v>
      </c>
      <c r="V229">
        <f>INDEX('cat 4'!$A$1:$ET$870,'RKA - working'!T229,'RKA - working'!U229)</f>
        <v>115.7</v>
      </c>
      <c r="W229">
        <f>MATCH($W$3,'cat 4'!$A$1:$ET$1,0)</f>
        <v>150</v>
      </c>
      <c r="X229">
        <f>INDEX('cat 4'!$A$1:$ET$870,'RKA - working'!T229,'RKA - working'!W229)</f>
        <v>123.8</v>
      </c>
      <c r="Y229" s="96">
        <f t="shared" ref="Y229:Y232" si="111">X229/V229</f>
        <v>1.0700086430423508</v>
      </c>
      <c r="Z229" s="96">
        <f t="shared" ref="Z229:Z232" si="112">Y229</f>
        <v>1.0700086430423508</v>
      </c>
      <c r="AA229">
        <f>INDEX('EL &amp; SV-working'!$D$4:$H$32,MATCH(S229,'EL &amp; SV-working'!$H$4:$H$32,0),MATCH(IF(I229&gt;1000000,"A",IF(I229&gt;100000,"B",IF(I229&gt;50000,"C","D"))),'EL &amp; SV-working'!$D$4:$H$4,0))</f>
        <v>5</v>
      </c>
      <c r="AB229" s="44">
        <f t="shared" si="90"/>
        <v>10.344444444444445</v>
      </c>
      <c r="AC229" s="69">
        <v>0.95</v>
      </c>
      <c r="AD229" s="96">
        <f t="shared" si="91"/>
        <v>0.19</v>
      </c>
      <c r="AE229" s="97">
        <f t="shared" si="92"/>
        <v>5091.1011235955048</v>
      </c>
      <c r="AF229" s="97">
        <f t="shared" si="93"/>
        <v>4836.5460674157293</v>
      </c>
      <c r="AG229" s="97">
        <f t="shared" si="94"/>
        <v>254.55505617977542</v>
      </c>
    </row>
    <row r="230" spans="1:33" ht="14.25">
      <c r="A230" s="48">
        <v>226</v>
      </c>
      <c r="B230">
        <v>1200109</v>
      </c>
      <c r="C230">
        <v>1200130</v>
      </c>
      <c r="D230" t="s">
        <v>3033</v>
      </c>
      <c r="E230" t="s">
        <v>2947</v>
      </c>
      <c r="F230">
        <v>5</v>
      </c>
      <c r="G230" t="s">
        <v>3090</v>
      </c>
      <c r="H230" s="36">
        <v>41730</v>
      </c>
      <c r="I230" s="94">
        <v>4411.5</v>
      </c>
      <c r="J230" s="36">
        <f t="shared" si="89"/>
        <v>41730</v>
      </c>
      <c r="K230" s="42"/>
      <c r="R230"/>
      <c r="S230" s="25" t="s">
        <v>2477</v>
      </c>
      <c r="T230">
        <f>MATCH(S230,'cat 4'!$A$1:$A$870,0)</f>
        <v>647</v>
      </c>
      <c r="U230">
        <f>MATCH(J230,'cat 4'!$A$1:$ET$1,0)</f>
        <v>28</v>
      </c>
      <c r="V230">
        <f>INDEX('cat 4'!$A$1:$ET$870,'RKA - working'!T230,'RKA - working'!U230)</f>
        <v>96.5</v>
      </c>
      <c r="W230">
        <f>MATCH($W$3,'cat 4'!$A$1:$ET$1,0)</f>
        <v>150</v>
      </c>
      <c r="X230">
        <f>INDEX('cat 4'!$A$1:$ET$870,'RKA - working'!T230,'RKA - working'!W230)</f>
        <v>95.4</v>
      </c>
      <c r="Y230" s="96">
        <f t="shared" si="111"/>
        <v>0.98860103626943008</v>
      </c>
      <c r="Z230" s="96">
        <f t="shared" si="112"/>
        <v>0.98860103626943008</v>
      </c>
      <c r="AA230">
        <f>INDEX('EL &amp; SV-working'!$D$4:$H$32,MATCH(S230,'EL &amp; SV-working'!$H$4:$H$32,0),MATCH(IF(I230&gt;1000000,"A",IF(I230&gt;100000,"B",IF(I230&gt;50000,"C","D"))),'EL &amp; SV-working'!$D$4:$H$4,0))</f>
        <v>4</v>
      </c>
      <c r="AB230" s="44">
        <f t="shared" si="90"/>
        <v>10.344444444444445</v>
      </c>
      <c r="AC230" s="69">
        <v>0.98</v>
      </c>
      <c r="AD230" s="96">
        <f t="shared" si="91"/>
        <v>0.245</v>
      </c>
      <c r="AE230" s="97">
        <f t="shared" si="92"/>
        <v>4361.2134715025904</v>
      </c>
      <c r="AF230" s="97">
        <f t="shared" si="93"/>
        <v>4273.9892020725383</v>
      </c>
      <c r="AG230" s="97">
        <f t="shared" si="94"/>
        <v>87.224269430052118</v>
      </c>
    </row>
    <row r="231" spans="1:33" ht="14.25">
      <c r="A231" s="48">
        <v>227</v>
      </c>
      <c r="B231">
        <v>1500158</v>
      </c>
      <c r="C231">
        <v>1500247</v>
      </c>
      <c r="D231" t="s">
        <v>3118</v>
      </c>
      <c r="E231" t="s">
        <v>2947</v>
      </c>
      <c r="F231">
        <v>5</v>
      </c>
      <c r="G231" t="s">
        <v>3154</v>
      </c>
      <c r="H231" s="36">
        <v>41730</v>
      </c>
      <c r="I231" s="94">
        <v>3923</v>
      </c>
      <c r="J231" s="36">
        <f t="shared" si="89"/>
        <v>41730</v>
      </c>
      <c r="K231" s="42"/>
      <c r="R231"/>
      <c r="S231" s="25" t="s">
        <v>2481</v>
      </c>
      <c r="T231">
        <f>MATCH(S231,'cat 4'!$A$1:$A$870,0)</f>
        <v>649</v>
      </c>
      <c r="U231">
        <f>MATCH(J231,'cat 4'!$A$1:$ET$1,0)</f>
        <v>28</v>
      </c>
      <c r="V231">
        <f>INDEX('cat 4'!$A$1:$ET$870,'RKA - working'!T231,'RKA - working'!U231)</f>
        <v>109.1</v>
      </c>
      <c r="W231">
        <f>MATCH($W$3,'cat 4'!$A$1:$ET$1,0)</f>
        <v>150</v>
      </c>
      <c r="X231">
        <f>INDEX('cat 4'!$A$1:$ET$870,'RKA - working'!T231,'RKA - working'!W231)</f>
        <v>146.6</v>
      </c>
      <c r="Y231" s="96">
        <f t="shared" si="111"/>
        <v>1.3437213565536206</v>
      </c>
      <c r="Z231" s="96">
        <f t="shared" si="112"/>
        <v>1.3437213565536206</v>
      </c>
      <c r="AA231">
        <v>5</v>
      </c>
      <c r="AB231" s="44">
        <f t="shared" si="90"/>
        <v>10.344444444444445</v>
      </c>
      <c r="AC231" s="69">
        <f>INDEX('EL &amp; SV-working'!$H$4:$L$32,MATCH(S231,'EL &amp; SV-working'!$H$4:$H$32,0),MATCH(IF(I231&gt;1000000,"A",IF(I231&gt;100000,"B",IF(I231&gt;50000,"C","D"))),'EL &amp; SV-working'!$H$4:$L$4,0))</f>
        <v>1</v>
      </c>
      <c r="AD231" s="96">
        <f t="shared" si="91"/>
        <v>0.2</v>
      </c>
      <c r="AE231" s="97">
        <f t="shared" si="92"/>
        <v>5271.4188817598533</v>
      </c>
      <c r="AF231" s="97">
        <f t="shared" si="93"/>
        <v>5271.4188817598542</v>
      </c>
      <c r="AG231" s="97">
        <f t="shared" si="94"/>
        <v>0</v>
      </c>
    </row>
    <row r="232" spans="1:33" ht="14.25">
      <c r="A232" s="48">
        <v>228</v>
      </c>
      <c r="B232">
        <v>1200110</v>
      </c>
      <c r="C232">
        <v>1200131</v>
      </c>
      <c r="D232" t="s">
        <v>3033</v>
      </c>
      <c r="E232" t="s">
        <v>2947</v>
      </c>
      <c r="F232">
        <v>5</v>
      </c>
      <c r="G232" t="s">
        <v>3091</v>
      </c>
      <c r="H232" s="36">
        <v>41730</v>
      </c>
      <c r="I232" s="94">
        <v>3900</v>
      </c>
      <c r="J232" s="36">
        <f t="shared" si="89"/>
        <v>41730</v>
      </c>
      <c r="K232" s="42"/>
      <c r="R232"/>
      <c r="S232" s="25" t="s">
        <v>2467</v>
      </c>
      <c r="T232">
        <f>MATCH(S232,'cat 4'!$A$1:$A$870,0)</f>
        <v>642</v>
      </c>
      <c r="U232">
        <f>MATCH(J232,'cat 4'!$A$1:$ET$1,0)</f>
        <v>28</v>
      </c>
      <c r="V232">
        <f>INDEX('cat 4'!$A$1:$ET$870,'RKA - working'!T232,'RKA - working'!U232)</f>
        <v>99.6</v>
      </c>
      <c r="W232">
        <f>MATCH($W$3,'cat 4'!$A$1:$ET$1,0)</f>
        <v>150</v>
      </c>
      <c r="X232">
        <f>INDEX('cat 4'!$A$1:$ET$870,'RKA - working'!T232,'RKA - working'!W232)</f>
        <v>91.4</v>
      </c>
      <c r="Y232" s="96">
        <f t="shared" si="111"/>
        <v>0.91767068273092378</v>
      </c>
      <c r="Z232" s="96">
        <f t="shared" si="112"/>
        <v>0.91767068273092378</v>
      </c>
      <c r="AA232">
        <v>5</v>
      </c>
      <c r="AB232" s="44">
        <f t="shared" si="90"/>
        <v>10.344444444444445</v>
      </c>
      <c r="AC232" s="69">
        <v>0.98</v>
      </c>
      <c r="AD232" s="96">
        <f t="shared" si="91"/>
        <v>0.19600000000000001</v>
      </c>
      <c r="AE232" s="97">
        <f t="shared" si="92"/>
        <v>3578.9156626506028</v>
      </c>
      <c r="AF232" s="97">
        <f t="shared" si="93"/>
        <v>3507.3373493975905</v>
      </c>
      <c r="AG232" s="97">
        <f t="shared" si="94"/>
        <v>71.578313253012311</v>
      </c>
    </row>
    <row r="233" spans="1:33" ht="14.25">
      <c r="A233" s="48">
        <v>229</v>
      </c>
      <c r="B233">
        <v>1200097</v>
      </c>
      <c r="C233">
        <v>1200097</v>
      </c>
      <c r="D233" t="s">
        <v>3033</v>
      </c>
      <c r="E233" t="s">
        <v>2947</v>
      </c>
      <c r="F233">
        <v>5</v>
      </c>
      <c r="G233" t="s">
        <v>3079</v>
      </c>
      <c r="H233" s="36">
        <v>40325</v>
      </c>
      <c r="I233" s="94">
        <v>3700</v>
      </c>
      <c r="J233" s="36">
        <f t="shared" si="89"/>
        <v>40299</v>
      </c>
      <c r="K233" s="42"/>
      <c r="L233" s="43" t="s">
        <v>1539</v>
      </c>
      <c r="M233">
        <f>MATCH('RKA - working'!L233,'cat 3'!A229:$A$798,0)</f>
        <v>528</v>
      </c>
      <c r="N233">
        <f>MATCH(J233,'cat 3'!$A$1:$CL$1,0)</f>
        <v>68</v>
      </c>
      <c r="O233">
        <f>INDEX('cat 3'!$A$1:$CL$798,'RKA - working'!M233,'RKA - working'!N233)</f>
        <v>109.8</v>
      </c>
      <c r="P233">
        <f>MATCH($P$3,'cat 3'!$A$1:$CL$1,0)</f>
        <v>90</v>
      </c>
      <c r="Q233">
        <f>INDEX('cat 3'!$A$1:$CL$798,'RKA - working'!M233,'RKA - working'!P233)</f>
        <v>116.2</v>
      </c>
      <c r="R233" s="44">
        <f>Q233/O233</f>
        <v>1.0582877959927142</v>
      </c>
      <c r="S233" s="25" t="s">
        <v>2471</v>
      </c>
      <c r="T233">
        <f>MATCH(S233,'cat 4'!$A$1:$A$870,0)</f>
        <v>644</v>
      </c>
      <c r="U233">
        <f>MATCH($U$3,'cat 4'!$A$1:$ET$1,0)</f>
        <v>4</v>
      </c>
      <c r="V233">
        <f>INDEX('cat 4'!$A$1:$ET$870,'RKA - working'!T233,'RKA - working'!U233)</f>
        <v>95.5</v>
      </c>
      <c r="W233">
        <f>MATCH($W$3,'cat 4'!$A$1:$ET$1,0)</f>
        <v>150</v>
      </c>
      <c r="X233">
        <f>INDEX('cat 4'!$A$1:$ET$870,'RKA - working'!T233,'RKA - working'!W233)</f>
        <v>135.30000000000001</v>
      </c>
      <c r="Y233" s="96">
        <f>X233/V233</f>
        <v>1.4167539267015707</v>
      </c>
      <c r="Z233" s="96">
        <f>Y233*R233</f>
        <v>1.4993333905530286</v>
      </c>
      <c r="AA233">
        <f>INDEX('EL &amp; SV-working'!$D$4:$H$32,MATCH(S233,'EL &amp; SV-working'!$H$4:$H$32,0),MATCH(IF(I233&gt;1000000,"A",IF(I233&gt;100000,"B",IF(I233&gt;50000,"C","D"))),'EL &amp; SV-working'!$D$4:$H$4,0))</f>
        <v>4</v>
      </c>
      <c r="AB233" s="44">
        <f t="shared" si="90"/>
        <v>14.188888888888888</v>
      </c>
      <c r="AC233" s="69">
        <v>0.98</v>
      </c>
      <c r="AD233" s="96">
        <f t="shared" si="91"/>
        <v>0.245</v>
      </c>
      <c r="AE233" s="97">
        <f t="shared" si="92"/>
        <v>5547.5335450462062</v>
      </c>
      <c r="AF233" s="97">
        <f t="shared" si="93"/>
        <v>5436.5828741452824</v>
      </c>
      <c r="AG233" s="97">
        <f t="shared" si="94"/>
        <v>110.9506709009238</v>
      </c>
    </row>
    <row r="234" spans="1:33" ht="14.25">
      <c r="A234" s="48">
        <v>230</v>
      </c>
      <c r="B234">
        <v>1200112</v>
      </c>
      <c r="C234">
        <v>1200133</v>
      </c>
      <c r="D234" t="s">
        <v>3033</v>
      </c>
      <c r="E234" t="s">
        <v>2947</v>
      </c>
      <c r="F234">
        <v>5</v>
      </c>
      <c r="G234" t="s">
        <v>3091</v>
      </c>
      <c r="H234" s="36">
        <v>41730</v>
      </c>
      <c r="I234" s="94">
        <v>3542</v>
      </c>
      <c r="J234" s="36">
        <f t="shared" si="89"/>
        <v>41730</v>
      </c>
      <c r="K234" s="42"/>
      <c r="R234"/>
      <c r="S234" s="25" t="s">
        <v>2467</v>
      </c>
      <c r="T234">
        <f>MATCH(S234,'cat 4'!$A$1:$A$870,0)</f>
        <v>642</v>
      </c>
      <c r="U234">
        <f>MATCH(J234,'cat 4'!$A$1:$ET$1,0)</f>
        <v>28</v>
      </c>
      <c r="V234">
        <f>INDEX('cat 4'!$A$1:$ET$870,'RKA - working'!T234,'RKA - working'!U234)</f>
        <v>99.6</v>
      </c>
      <c r="W234">
        <f>MATCH($W$3,'cat 4'!$A$1:$ET$1,0)</f>
        <v>150</v>
      </c>
      <c r="X234">
        <f>INDEX('cat 4'!$A$1:$ET$870,'RKA - working'!T234,'RKA - working'!W234)</f>
        <v>91.4</v>
      </c>
      <c r="Y234" s="96">
        <f t="shared" ref="Y234:Y235" si="113">X234/V234</f>
        <v>0.91767068273092378</v>
      </c>
      <c r="Z234" s="96">
        <f t="shared" ref="Z234:Z235" si="114">Y234</f>
        <v>0.91767068273092378</v>
      </c>
      <c r="AA234">
        <v>5</v>
      </c>
      <c r="AB234" s="44">
        <f t="shared" si="90"/>
        <v>10.344444444444445</v>
      </c>
      <c r="AC234" s="69">
        <v>0.98</v>
      </c>
      <c r="AD234" s="96">
        <f t="shared" si="91"/>
        <v>0.19600000000000001</v>
      </c>
      <c r="AE234" s="97">
        <f t="shared" si="92"/>
        <v>3250.3895582329319</v>
      </c>
      <c r="AF234" s="97">
        <f t="shared" si="93"/>
        <v>3185.3817670682738</v>
      </c>
      <c r="AG234" s="97">
        <f t="shared" si="94"/>
        <v>65.007791164658101</v>
      </c>
    </row>
    <row r="235" spans="1:33" ht="14.25">
      <c r="A235" s="48">
        <v>231</v>
      </c>
      <c r="B235">
        <v>1200116</v>
      </c>
      <c r="C235">
        <v>1200135</v>
      </c>
      <c r="D235" t="s">
        <v>3033</v>
      </c>
      <c r="E235" t="s">
        <v>2947</v>
      </c>
      <c r="F235">
        <v>5</v>
      </c>
      <c r="G235" t="s">
        <v>3093</v>
      </c>
      <c r="H235" s="36">
        <v>41730</v>
      </c>
      <c r="I235" s="94">
        <v>3493</v>
      </c>
      <c r="J235" s="36">
        <f t="shared" si="89"/>
        <v>41730</v>
      </c>
      <c r="K235" s="42"/>
      <c r="R235"/>
      <c r="S235" s="25" t="s">
        <v>2477</v>
      </c>
      <c r="T235">
        <f>MATCH(S235,'cat 4'!$A$1:$A$870,0)</f>
        <v>647</v>
      </c>
      <c r="U235">
        <f>MATCH(J235,'cat 4'!$A$1:$ET$1,0)</f>
        <v>28</v>
      </c>
      <c r="V235">
        <f>INDEX('cat 4'!$A$1:$ET$870,'RKA - working'!T235,'RKA - working'!U235)</f>
        <v>96.5</v>
      </c>
      <c r="W235">
        <f>MATCH($W$3,'cat 4'!$A$1:$ET$1,0)</f>
        <v>150</v>
      </c>
      <c r="X235">
        <f>INDEX('cat 4'!$A$1:$ET$870,'RKA - working'!T235,'RKA - working'!W235)</f>
        <v>95.4</v>
      </c>
      <c r="Y235" s="96">
        <f t="shared" si="113"/>
        <v>0.98860103626943008</v>
      </c>
      <c r="Z235" s="96">
        <f t="shared" si="114"/>
        <v>0.98860103626943008</v>
      </c>
      <c r="AA235">
        <f>INDEX('EL &amp; SV-working'!$D$4:$H$32,MATCH(S235,'EL &amp; SV-working'!$H$4:$H$32,0),MATCH(IF(I235&gt;1000000,"A",IF(I235&gt;100000,"B",IF(I235&gt;50000,"C","D"))),'EL &amp; SV-working'!$D$4:$H$4,0))</f>
        <v>4</v>
      </c>
      <c r="AB235" s="44">
        <f t="shared" si="90"/>
        <v>10.344444444444445</v>
      </c>
      <c r="AC235" s="69">
        <v>0.98</v>
      </c>
      <c r="AD235" s="96">
        <f t="shared" si="91"/>
        <v>0.245</v>
      </c>
      <c r="AE235" s="97">
        <f t="shared" si="92"/>
        <v>3453.1834196891191</v>
      </c>
      <c r="AF235" s="97">
        <f t="shared" si="93"/>
        <v>3384.1197512953368</v>
      </c>
      <c r="AG235" s="97">
        <f t="shared" si="94"/>
        <v>69.063668393782336</v>
      </c>
    </row>
    <row r="236" spans="1:33" ht="14.25">
      <c r="A236" s="48">
        <v>232</v>
      </c>
      <c r="B236">
        <v>1200059</v>
      </c>
      <c r="C236">
        <v>1200059</v>
      </c>
      <c r="D236" t="s">
        <v>3033</v>
      </c>
      <c r="E236" t="s">
        <v>2947</v>
      </c>
      <c r="F236">
        <v>5</v>
      </c>
      <c r="G236" t="s">
        <v>3046</v>
      </c>
      <c r="H236" s="36">
        <v>39234</v>
      </c>
      <c r="I236" s="94">
        <v>3269.23</v>
      </c>
      <c r="J236" s="36">
        <f t="shared" si="89"/>
        <v>39234</v>
      </c>
      <c r="K236" s="42"/>
      <c r="L236" s="43" t="s">
        <v>1539</v>
      </c>
      <c r="M236">
        <f>MATCH('RKA - working'!L236,'cat 3'!A232:$A$798,0)</f>
        <v>525</v>
      </c>
      <c r="N236">
        <f>MATCH(J236,'cat 3'!$A$1:$CL$1,0)</f>
        <v>33</v>
      </c>
      <c r="O236">
        <f>INDEX('cat 3'!$A$1:$CL$798,'RKA - working'!M236,'RKA - working'!N236)</f>
        <v>108.1</v>
      </c>
      <c r="P236">
        <f>MATCH($P$3,'cat 3'!$A$1:$CL$1,0)</f>
        <v>90</v>
      </c>
      <c r="Q236">
        <f>INDEX('cat 3'!$A$1:$CL$798,'RKA - working'!M236,'RKA - working'!P236)</f>
        <v>135.4</v>
      </c>
      <c r="R236" s="44">
        <f t="shared" ref="R236:R237" si="115">Q236/O236</f>
        <v>1.2525439407955599</v>
      </c>
      <c r="S236" s="25" t="s">
        <v>2471</v>
      </c>
      <c r="T236">
        <f>MATCH(S236,'cat 4'!$A$1:$A$870,0)</f>
        <v>644</v>
      </c>
      <c r="U236">
        <f>MATCH($U$3,'cat 4'!$A$1:$ET$1,0)</f>
        <v>4</v>
      </c>
      <c r="V236">
        <f>INDEX('cat 4'!$A$1:$ET$870,'RKA - working'!T236,'RKA - working'!U236)</f>
        <v>95.5</v>
      </c>
      <c r="W236">
        <f>MATCH($W$3,'cat 4'!$A$1:$ET$1,0)</f>
        <v>150</v>
      </c>
      <c r="X236">
        <f>INDEX('cat 4'!$A$1:$ET$870,'RKA - working'!T236,'RKA - working'!W236)</f>
        <v>135.30000000000001</v>
      </c>
      <c r="Y236" s="96">
        <f t="shared" ref="Y236:Y243" si="116">X236/V236</f>
        <v>1.4167539267015707</v>
      </c>
      <c r="Z236" s="96">
        <f t="shared" ref="Z236:Z237" si="117">Y236*R236</f>
        <v>1.7745465464883692</v>
      </c>
      <c r="AA236">
        <f>INDEX('EL &amp; SV-working'!$D$4:$H$32,MATCH(S236,'EL &amp; SV-working'!$H$4:$H$32,0),MATCH(IF(I236&gt;1000000,"A",IF(I236&gt;100000,"B",IF(I236&gt;50000,"C","D"))),'EL &amp; SV-working'!$D$4:$H$4,0))</f>
        <v>4</v>
      </c>
      <c r="AB236" s="44">
        <f t="shared" si="90"/>
        <v>17.177777777777777</v>
      </c>
      <c r="AC236" s="69">
        <v>0.98</v>
      </c>
      <c r="AD236" s="96">
        <f t="shared" si="91"/>
        <v>0.245</v>
      </c>
      <c r="AE236" s="97">
        <f t="shared" si="92"/>
        <v>5801.4008061761715</v>
      </c>
      <c r="AF236" s="97">
        <f t="shared" si="93"/>
        <v>5685.3727900526483</v>
      </c>
      <c r="AG236" s="97">
        <f t="shared" si="94"/>
        <v>116.02801612352323</v>
      </c>
    </row>
    <row r="237" spans="1:33" ht="14.25">
      <c r="A237" s="48">
        <v>233</v>
      </c>
      <c r="B237">
        <v>1200058</v>
      </c>
      <c r="C237">
        <v>1200058</v>
      </c>
      <c r="D237" t="s">
        <v>3033</v>
      </c>
      <c r="E237" t="s">
        <v>2947</v>
      </c>
      <c r="F237">
        <v>5</v>
      </c>
      <c r="G237" t="s">
        <v>3041</v>
      </c>
      <c r="H237" s="36">
        <v>39234</v>
      </c>
      <c r="I237" s="94">
        <v>2884.62</v>
      </c>
      <c r="J237" s="36">
        <f t="shared" si="89"/>
        <v>39234</v>
      </c>
      <c r="K237" s="42"/>
      <c r="L237" s="43" t="s">
        <v>1539</v>
      </c>
      <c r="M237">
        <f>MATCH('RKA - working'!L237,'cat 3'!A233:$A$798,0)</f>
        <v>524</v>
      </c>
      <c r="N237">
        <f>MATCH(J237,'cat 3'!$A$1:$CL$1,0)</f>
        <v>33</v>
      </c>
      <c r="O237">
        <f>INDEX('cat 3'!$A$1:$CL$798,'RKA - working'!M237,'RKA - working'!N237)</f>
        <v>109.3</v>
      </c>
      <c r="P237">
        <f>MATCH($P$3,'cat 3'!$A$1:$CL$1,0)</f>
        <v>90</v>
      </c>
      <c r="Q237">
        <f>INDEX('cat 3'!$A$1:$CL$798,'RKA - working'!M237,'RKA - working'!P237)</f>
        <v>133.4</v>
      </c>
      <c r="R237" s="44">
        <f t="shared" si="115"/>
        <v>1.2204940530649588</v>
      </c>
      <c r="S237" s="25" t="s">
        <v>2471</v>
      </c>
      <c r="T237">
        <f>MATCH(S237,'cat 4'!$A$1:$A$870,0)</f>
        <v>644</v>
      </c>
      <c r="U237">
        <f>MATCH($U$3,'cat 4'!$A$1:$ET$1,0)</f>
        <v>4</v>
      </c>
      <c r="V237">
        <f>INDEX('cat 4'!$A$1:$ET$870,'RKA - working'!T237,'RKA - working'!U237)</f>
        <v>95.5</v>
      </c>
      <c r="W237">
        <f>MATCH($W$3,'cat 4'!$A$1:$ET$1,0)</f>
        <v>150</v>
      </c>
      <c r="X237">
        <f>INDEX('cat 4'!$A$1:$ET$870,'RKA - working'!T237,'RKA - working'!W237)</f>
        <v>135.30000000000001</v>
      </c>
      <c r="Y237" s="96">
        <f t="shared" si="116"/>
        <v>1.4167539267015707</v>
      </c>
      <c r="Z237" s="96">
        <f t="shared" si="117"/>
        <v>1.7291397421956958</v>
      </c>
      <c r="AA237">
        <f>INDEX('EL &amp; SV-working'!$D$4:$H$32,MATCH(S237,'EL &amp; SV-working'!$H$4:$H$32,0),MATCH(IF(I237&gt;1000000,"A",IF(I237&gt;100000,"B",IF(I237&gt;50000,"C","D"))),'EL &amp; SV-working'!$D$4:$H$4,0))</f>
        <v>4</v>
      </c>
      <c r="AB237" s="44">
        <f t="shared" si="90"/>
        <v>17.177777777777777</v>
      </c>
      <c r="AC237" s="69">
        <v>0.98</v>
      </c>
      <c r="AD237" s="96">
        <f t="shared" si="91"/>
        <v>0.245</v>
      </c>
      <c r="AE237" s="97">
        <f t="shared" si="92"/>
        <v>4987.9110831325479</v>
      </c>
      <c r="AF237" s="97">
        <f t="shared" si="93"/>
        <v>4888.1528614698973</v>
      </c>
      <c r="AG237" s="97">
        <f t="shared" si="94"/>
        <v>99.758221662650612</v>
      </c>
    </row>
    <row r="238" spans="1:33" ht="14.25">
      <c r="A238" s="48">
        <v>234</v>
      </c>
      <c r="B238">
        <v>600084</v>
      </c>
      <c r="C238">
        <v>600084</v>
      </c>
      <c r="D238" t="s">
        <v>2966</v>
      </c>
      <c r="E238" t="s">
        <v>2947</v>
      </c>
      <c r="F238">
        <v>4</v>
      </c>
      <c r="G238" t="s">
        <v>2967</v>
      </c>
      <c r="H238" s="36">
        <v>41730</v>
      </c>
      <c r="I238" s="94">
        <v>2835</v>
      </c>
      <c r="J238" s="36">
        <f t="shared" si="89"/>
        <v>41730</v>
      </c>
      <c r="K238" s="42"/>
      <c r="R238"/>
      <c r="S238" s="25" t="s">
        <v>2422</v>
      </c>
      <c r="T238">
        <f>MATCH(S238,'cat 4'!$A$1:$A$870,0)</f>
        <v>619</v>
      </c>
      <c r="U238">
        <f>MATCH(J238,'cat 4'!$A$1:$ET$1,0)</f>
        <v>28</v>
      </c>
      <c r="V238">
        <f>INDEX('cat 4'!$A$1:$ET$870,'RKA - working'!T238,'RKA - working'!U238)</f>
        <v>99.8</v>
      </c>
      <c r="W238">
        <f>MATCH($W$3,'cat 4'!$A$1:$ET$1,0)</f>
        <v>150</v>
      </c>
      <c r="X238">
        <f>INDEX('cat 4'!$A$1:$ET$870,'RKA - working'!T238,'RKA - working'!W238)</f>
        <v>103.2</v>
      </c>
      <c r="Y238" s="96">
        <f t="shared" si="116"/>
        <v>1.0340681362725452</v>
      </c>
      <c r="Z238" s="96">
        <f t="shared" ref="Z238:Z243" si="118">Y238</f>
        <v>1.0340681362725452</v>
      </c>
      <c r="AA238">
        <v>8</v>
      </c>
      <c r="AB238" s="44">
        <f t="shared" si="90"/>
        <v>10.344444444444445</v>
      </c>
      <c r="AC238" s="69">
        <v>0.95</v>
      </c>
      <c r="AD238" s="96">
        <f t="shared" si="91"/>
        <v>0.11874999999999999</v>
      </c>
      <c r="AE238" s="97">
        <f t="shared" si="92"/>
        <v>2931.5831663326658</v>
      </c>
      <c r="AF238" s="97">
        <f t="shared" si="93"/>
        <v>2785.0040080160325</v>
      </c>
      <c r="AG238" s="97">
        <f t="shared" si="94"/>
        <v>146.57915831663331</v>
      </c>
    </row>
    <row r="239" spans="1:33" ht="14.25">
      <c r="A239" s="48">
        <v>235</v>
      </c>
      <c r="B239">
        <v>1300042</v>
      </c>
      <c r="C239">
        <v>1300117</v>
      </c>
      <c r="D239" t="s">
        <v>3100</v>
      </c>
      <c r="E239" t="s">
        <v>2947</v>
      </c>
      <c r="F239">
        <v>5</v>
      </c>
      <c r="G239" t="s">
        <v>3103</v>
      </c>
      <c r="H239" s="36">
        <v>41730</v>
      </c>
      <c r="I239" s="94">
        <v>2600</v>
      </c>
      <c r="J239" s="36">
        <f t="shared" si="89"/>
        <v>41730</v>
      </c>
      <c r="K239" s="42"/>
      <c r="R239"/>
      <c r="S239" s="25" t="s">
        <v>2857</v>
      </c>
      <c r="T239">
        <f>MATCH(S239,'cat 4'!$A$1:$A$870,0)</f>
        <v>843</v>
      </c>
      <c r="U239">
        <f>MATCH(J239,'cat 4'!$A$1:$ET$1,0)</f>
        <v>28</v>
      </c>
      <c r="V239">
        <f>INDEX('cat 4'!$A$1:$ET$870,'RKA - working'!T239,'RKA - working'!U239)</f>
        <v>115.2</v>
      </c>
      <c r="W239">
        <f>MATCH($W$3,'cat 4'!$A$1:$ET$1,0)</f>
        <v>150</v>
      </c>
      <c r="X239">
        <f>INDEX('cat 4'!$A$1:$ET$870,'RKA - working'!T239,'RKA - working'!W239)</f>
        <v>158.80000000000001</v>
      </c>
      <c r="Y239" s="96">
        <f t="shared" si="116"/>
        <v>1.3784722222222223</v>
      </c>
      <c r="Z239" s="96">
        <f t="shared" si="118"/>
        <v>1.3784722222222223</v>
      </c>
      <c r="AA239">
        <v>12</v>
      </c>
      <c r="AB239" s="44">
        <f t="shared" si="90"/>
        <v>10.344444444444445</v>
      </c>
      <c r="AC239" s="69">
        <v>0.97</v>
      </c>
      <c r="AD239" s="96">
        <f t="shared" si="91"/>
        <v>8.0833333333333326E-2</v>
      </c>
      <c r="AE239" s="97">
        <f t="shared" si="92"/>
        <v>3584.0277777777778</v>
      </c>
      <c r="AF239" s="97">
        <f t="shared" si="93"/>
        <v>2996.877745627572</v>
      </c>
      <c r="AG239" s="97">
        <f t="shared" si="94"/>
        <v>587.15003215020579</v>
      </c>
    </row>
    <row r="240" spans="1:33" ht="14.25">
      <c r="A240" s="48">
        <v>236</v>
      </c>
      <c r="B240">
        <v>1500157</v>
      </c>
      <c r="C240">
        <v>1500246</v>
      </c>
      <c r="D240" t="s">
        <v>3118</v>
      </c>
      <c r="E240" t="s">
        <v>2947</v>
      </c>
      <c r="F240">
        <v>5</v>
      </c>
      <c r="G240" t="s">
        <v>3154</v>
      </c>
      <c r="H240" s="36">
        <v>41730</v>
      </c>
      <c r="I240" s="94">
        <v>2584</v>
      </c>
      <c r="J240" s="36">
        <f t="shared" si="89"/>
        <v>41730</v>
      </c>
      <c r="K240" s="42"/>
      <c r="R240"/>
      <c r="S240" s="25" t="s">
        <v>2481</v>
      </c>
      <c r="T240">
        <f>MATCH(S240,'cat 4'!$A$1:$A$870,0)</f>
        <v>649</v>
      </c>
      <c r="U240">
        <f>MATCH(J240,'cat 4'!$A$1:$ET$1,0)</f>
        <v>28</v>
      </c>
      <c r="V240">
        <f>INDEX('cat 4'!$A$1:$ET$870,'RKA - working'!T240,'RKA - working'!U240)</f>
        <v>109.1</v>
      </c>
      <c r="W240">
        <f>MATCH($W$3,'cat 4'!$A$1:$ET$1,0)</f>
        <v>150</v>
      </c>
      <c r="X240">
        <f>INDEX('cat 4'!$A$1:$ET$870,'RKA - working'!T240,'RKA - working'!W240)</f>
        <v>146.6</v>
      </c>
      <c r="Y240" s="96">
        <f t="shared" si="116"/>
        <v>1.3437213565536206</v>
      </c>
      <c r="Z240" s="96">
        <f t="shared" si="118"/>
        <v>1.3437213565536206</v>
      </c>
      <c r="AA240">
        <v>5</v>
      </c>
      <c r="AB240" s="44">
        <f t="shared" si="90"/>
        <v>10.344444444444445</v>
      </c>
      <c r="AC240" s="69">
        <f>INDEX('EL &amp; SV-working'!$H$4:$L$32,MATCH(S240,'EL &amp; SV-working'!$H$4:$H$32,0),MATCH(IF(I240&gt;1000000,"A",IF(I240&gt;100000,"B",IF(I240&gt;50000,"C","D"))),'EL &amp; SV-working'!$H$4:$L$4,0))</f>
        <v>1</v>
      </c>
      <c r="AD240" s="96">
        <f t="shared" si="91"/>
        <v>0.2</v>
      </c>
      <c r="AE240" s="97">
        <f t="shared" si="92"/>
        <v>3472.1759853345557</v>
      </c>
      <c r="AF240" s="97">
        <f t="shared" si="93"/>
        <v>3472.1759853345561</v>
      </c>
      <c r="AG240" s="97">
        <f t="shared" si="94"/>
        <v>0</v>
      </c>
    </row>
    <row r="241" spans="1:33" ht="14.25">
      <c r="A241" s="48">
        <v>237</v>
      </c>
      <c r="B241">
        <v>1300072</v>
      </c>
      <c r="C241">
        <v>1300136</v>
      </c>
      <c r="D241" t="s">
        <v>3100</v>
      </c>
      <c r="E241" t="s">
        <v>2947</v>
      </c>
      <c r="F241">
        <v>5</v>
      </c>
      <c r="G241" t="s">
        <v>3109</v>
      </c>
      <c r="H241" s="36">
        <v>41730</v>
      </c>
      <c r="I241" s="94">
        <v>2300</v>
      </c>
      <c r="J241" s="36">
        <f t="shared" si="89"/>
        <v>41730</v>
      </c>
      <c r="K241" s="42"/>
      <c r="R241"/>
      <c r="S241" s="25" t="s">
        <v>2857</v>
      </c>
      <c r="T241">
        <f>MATCH(S241,'cat 4'!$A$1:$A$870,0)</f>
        <v>843</v>
      </c>
      <c r="U241">
        <f>MATCH(J241,'cat 4'!$A$1:$ET$1,0)</f>
        <v>28</v>
      </c>
      <c r="V241">
        <f>INDEX('cat 4'!$A$1:$ET$870,'RKA - working'!T241,'RKA - working'!U241)</f>
        <v>115.2</v>
      </c>
      <c r="W241">
        <f>MATCH($W$3,'cat 4'!$A$1:$ET$1,0)</f>
        <v>150</v>
      </c>
      <c r="X241">
        <f>INDEX('cat 4'!$A$1:$ET$870,'RKA - working'!T241,'RKA - working'!W241)</f>
        <v>158.80000000000001</v>
      </c>
      <c r="Y241" s="96">
        <f t="shared" si="116"/>
        <v>1.3784722222222223</v>
      </c>
      <c r="Z241" s="96">
        <f t="shared" si="118"/>
        <v>1.3784722222222223</v>
      </c>
      <c r="AA241">
        <v>12</v>
      </c>
      <c r="AB241" s="44">
        <f t="shared" si="90"/>
        <v>10.344444444444445</v>
      </c>
      <c r="AC241" s="69">
        <v>0.97</v>
      </c>
      <c r="AD241" s="96">
        <f t="shared" si="91"/>
        <v>8.0833333333333326E-2</v>
      </c>
      <c r="AE241" s="97">
        <f t="shared" si="92"/>
        <v>3170.4861111111113</v>
      </c>
      <c r="AF241" s="97">
        <f t="shared" si="93"/>
        <v>2651.0841595936217</v>
      </c>
      <c r="AG241" s="97">
        <f t="shared" si="94"/>
        <v>519.40195151748958</v>
      </c>
    </row>
    <row r="242" spans="1:33" ht="14.25">
      <c r="A242" s="48">
        <v>238</v>
      </c>
      <c r="B242">
        <v>1300076</v>
      </c>
      <c r="C242">
        <v>1300140</v>
      </c>
      <c r="D242" t="s">
        <v>3100</v>
      </c>
      <c r="E242" t="s">
        <v>2947</v>
      </c>
      <c r="F242">
        <v>5</v>
      </c>
      <c r="G242" t="s">
        <v>3113</v>
      </c>
      <c r="H242" s="36">
        <v>41730</v>
      </c>
      <c r="I242" s="94">
        <v>2300</v>
      </c>
      <c r="J242" s="36">
        <f t="shared" si="89"/>
        <v>41730</v>
      </c>
      <c r="K242" s="42"/>
      <c r="R242"/>
      <c r="S242" s="25" t="s">
        <v>2857</v>
      </c>
      <c r="T242">
        <f>MATCH(S242,'cat 4'!$A$1:$A$870,0)</f>
        <v>843</v>
      </c>
      <c r="U242">
        <f>MATCH(J242,'cat 4'!$A$1:$ET$1,0)</f>
        <v>28</v>
      </c>
      <c r="V242">
        <f>INDEX('cat 4'!$A$1:$ET$870,'RKA - working'!T242,'RKA - working'!U242)</f>
        <v>115.2</v>
      </c>
      <c r="W242">
        <f>MATCH($W$3,'cat 4'!$A$1:$ET$1,0)</f>
        <v>150</v>
      </c>
      <c r="X242">
        <f>INDEX('cat 4'!$A$1:$ET$870,'RKA - working'!T242,'RKA - working'!W242)</f>
        <v>158.80000000000001</v>
      </c>
      <c r="Y242" s="96">
        <f t="shared" si="116"/>
        <v>1.3784722222222223</v>
      </c>
      <c r="Z242" s="96">
        <f t="shared" si="118"/>
        <v>1.3784722222222223</v>
      </c>
      <c r="AA242">
        <v>12</v>
      </c>
      <c r="AB242" s="44">
        <f t="shared" si="90"/>
        <v>10.344444444444445</v>
      </c>
      <c r="AC242" s="69">
        <v>0.97</v>
      </c>
      <c r="AD242" s="96">
        <f t="shared" si="91"/>
        <v>8.0833333333333326E-2</v>
      </c>
      <c r="AE242" s="97">
        <f t="shared" si="92"/>
        <v>3170.4861111111113</v>
      </c>
      <c r="AF242" s="97">
        <f t="shared" si="93"/>
        <v>2651.0841595936217</v>
      </c>
      <c r="AG242" s="97">
        <f t="shared" si="94"/>
        <v>519.40195151748958</v>
      </c>
    </row>
    <row r="243" spans="1:33" ht="14.25">
      <c r="A243" s="48">
        <v>239</v>
      </c>
      <c r="B243">
        <v>1300080</v>
      </c>
      <c r="C243">
        <v>1300144</v>
      </c>
      <c r="D243" t="s">
        <v>3100</v>
      </c>
      <c r="E243" t="s">
        <v>2947</v>
      </c>
      <c r="F243">
        <v>5</v>
      </c>
      <c r="G243" t="s">
        <v>3115</v>
      </c>
      <c r="H243" s="36">
        <v>41730</v>
      </c>
      <c r="I243" s="94">
        <v>2250</v>
      </c>
      <c r="J243" s="36">
        <f t="shared" si="89"/>
        <v>41730</v>
      </c>
      <c r="K243" s="42"/>
      <c r="R243"/>
      <c r="S243" s="25" t="s">
        <v>2857</v>
      </c>
      <c r="T243">
        <f>MATCH(S243,'cat 4'!$A$1:$A$870,0)</f>
        <v>843</v>
      </c>
      <c r="U243">
        <f>MATCH(J243,'cat 4'!$A$1:$ET$1,0)</f>
        <v>28</v>
      </c>
      <c r="V243">
        <f>INDEX('cat 4'!$A$1:$ET$870,'RKA - working'!T243,'RKA - working'!U243)</f>
        <v>115.2</v>
      </c>
      <c r="W243">
        <f>MATCH($W$3,'cat 4'!$A$1:$ET$1,0)</f>
        <v>150</v>
      </c>
      <c r="X243">
        <f>INDEX('cat 4'!$A$1:$ET$870,'RKA - working'!T243,'RKA - working'!W243)</f>
        <v>158.80000000000001</v>
      </c>
      <c r="Y243" s="96">
        <f t="shared" si="116"/>
        <v>1.3784722222222223</v>
      </c>
      <c r="Z243" s="96">
        <f t="shared" si="118"/>
        <v>1.3784722222222223</v>
      </c>
      <c r="AA243">
        <v>12</v>
      </c>
      <c r="AB243" s="44">
        <f t="shared" si="90"/>
        <v>10.344444444444445</v>
      </c>
      <c r="AC243" s="69">
        <v>0.97</v>
      </c>
      <c r="AD243" s="96">
        <f t="shared" si="91"/>
        <v>8.0833333333333326E-2</v>
      </c>
      <c r="AE243" s="97">
        <f t="shared" si="92"/>
        <v>3101.5625</v>
      </c>
      <c r="AF243" s="97">
        <f t="shared" si="93"/>
        <v>2593.4518952546296</v>
      </c>
      <c r="AG243" s="97">
        <f t="shared" si="94"/>
        <v>508.11060474537044</v>
      </c>
    </row>
    <row r="244" spans="1:33" ht="14.25">
      <c r="A244" s="48">
        <v>240</v>
      </c>
      <c r="B244">
        <v>1500136</v>
      </c>
      <c r="C244">
        <v>1500136</v>
      </c>
      <c r="D244" t="s">
        <v>3118</v>
      </c>
      <c r="E244" t="s">
        <v>2947</v>
      </c>
      <c r="F244">
        <v>5</v>
      </c>
      <c r="G244" t="s">
        <v>3143</v>
      </c>
      <c r="H244" s="36">
        <v>40339</v>
      </c>
      <c r="I244" s="94">
        <v>2250</v>
      </c>
      <c r="J244" s="36">
        <f t="shared" si="89"/>
        <v>40330</v>
      </c>
      <c r="K244" s="42"/>
      <c r="L244" s="43" t="s">
        <v>1509</v>
      </c>
      <c r="M244">
        <f>MATCH('RKA - working'!L244,'cat 3'!A240:$A$798,0)</f>
        <v>502</v>
      </c>
      <c r="N244">
        <f>MATCH(J244,'cat 3'!$A$1:$CL$1,0)</f>
        <v>69</v>
      </c>
      <c r="O244">
        <f>INDEX('cat 3'!$A$1:$CL$798,'RKA - working'!M244,'RKA - working'!N244)</f>
        <v>121.3</v>
      </c>
      <c r="P244">
        <f>MATCH($P$3,'cat 3'!$A$1:$CL$1,0)</f>
        <v>90</v>
      </c>
      <c r="Q244">
        <f>INDEX('cat 3'!$A$1:$CL$798,'RKA - working'!M244,'RKA - working'!P244)</f>
        <v>138.5</v>
      </c>
      <c r="R244" s="44">
        <f>Q244/O244</f>
        <v>1.1417971970321517</v>
      </c>
      <c r="S244" s="25" t="s">
        <v>2481</v>
      </c>
      <c r="T244">
        <f>MATCH(S244,'cat 4'!$A$1:$A$870,0)</f>
        <v>649</v>
      </c>
      <c r="U244">
        <f>MATCH($U$3,'cat 4'!$A$1:$ET$1,0)</f>
        <v>4</v>
      </c>
      <c r="V244">
        <f>INDEX('cat 4'!$A$1:$ET$870,'RKA - working'!T244,'RKA - working'!U244)</f>
        <v>103.3</v>
      </c>
      <c r="W244">
        <f>MATCH($W$3,'cat 4'!$A$1:$ET$1,0)</f>
        <v>150</v>
      </c>
      <c r="X244">
        <f>INDEX('cat 4'!$A$1:$ET$870,'RKA - working'!T244,'RKA - working'!W244)</f>
        <v>146.6</v>
      </c>
      <c r="Y244" s="96">
        <f>X244/V244</f>
        <v>1.4191674733785091</v>
      </c>
      <c r="Z244" s="96">
        <f>Y244*R244</f>
        <v>1.6204014432227825</v>
      </c>
      <c r="AA244">
        <v>5</v>
      </c>
      <c r="AB244" s="44">
        <f t="shared" si="90"/>
        <v>14.152777777777779</v>
      </c>
      <c r="AC244" s="69">
        <f>INDEX('EL &amp; SV-working'!$H$4:$L$32,MATCH(S244,'EL &amp; SV-working'!$H$4:$H$32,0),MATCH(IF(I244&gt;1000000,"A",IF(I244&gt;100000,"B",IF(I244&gt;50000,"C","D"))),'EL &amp; SV-working'!$H$4:$L$4,0))</f>
        <v>1</v>
      </c>
      <c r="AD244" s="96">
        <f t="shared" si="91"/>
        <v>0.2</v>
      </c>
      <c r="AE244" s="97">
        <f t="shared" si="92"/>
        <v>3645.9032472512604</v>
      </c>
      <c r="AF244" s="97">
        <f t="shared" si="93"/>
        <v>3645.9032472512604</v>
      </c>
      <c r="AG244" s="97">
        <f t="shared" si="94"/>
        <v>0</v>
      </c>
    </row>
    <row r="245" spans="1:33" ht="14.25">
      <c r="A245" s="48">
        <v>241</v>
      </c>
      <c r="B245">
        <v>1300074</v>
      </c>
      <c r="C245">
        <v>1300138</v>
      </c>
      <c r="D245" t="s">
        <v>3100</v>
      </c>
      <c r="E245" t="s">
        <v>2947</v>
      </c>
      <c r="F245">
        <v>5</v>
      </c>
      <c r="G245" t="s">
        <v>3111</v>
      </c>
      <c r="H245" s="36">
        <v>41730</v>
      </c>
      <c r="I245" s="94">
        <v>2175</v>
      </c>
      <c r="J245" s="36">
        <f t="shared" si="89"/>
        <v>41730</v>
      </c>
      <c r="K245" s="42"/>
      <c r="R245"/>
      <c r="S245" s="25" t="s">
        <v>2857</v>
      </c>
      <c r="T245">
        <f>MATCH(S245,'cat 4'!$A$1:$A$870,0)</f>
        <v>843</v>
      </c>
      <c r="U245">
        <f>MATCH(J245,'cat 4'!$A$1:$ET$1,0)</f>
        <v>28</v>
      </c>
      <c r="V245">
        <f>INDEX('cat 4'!$A$1:$ET$870,'RKA - working'!T245,'RKA - working'!U245)</f>
        <v>115.2</v>
      </c>
      <c r="W245">
        <f>MATCH($W$3,'cat 4'!$A$1:$ET$1,0)</f>
        <v>150</v>
      </c>
      <c r="X245">
        <f>INDEX('cat 4'!$A$1:$ET$870,'RKA - working'!T245,'RKA - working'!W245)</f>
        <v>158.80000000000001</v>
      </c>
      <c r="Y245" s="96">
        <f>X245/V245</f>
        <v>1.3784722222222223</v>
      </c>
      <c r="Z245" s="96">
        <f>Y245</f>
        <v>1.3784722222222223</v>
      </c>
      <c r="AA245">
        <v>12</v>
      </c>
      <c r="AB245" s="44">
        <f t="shared" si="90"/>
        <v>10.344444444444445</v>
      </c>
      <c r="AC245" s="69">
        <v>0.97</v>
      </c>
      <c r="AD245" s="96">
        <f t="shared" si="91"/>
        <v>8.0833333333333326E-2</v>
      </c>
      <c r="AE245" s="97">
        <f t="shared" si="92"/>
        <v>2998.1770833333335</v>
      </c>
      <c r="AF245" s="97">
        <f t="shared" si="93"/>
        <v>2507.0034987461418</v>
      </c>
      <c r="AG245" s="97">
        <f t="shared" si="94"/>
        <v>491.17358458719173</v>
      </c>
    </row>
    <row r="246" spans="1:33" ht="14.25">
      <c r="A246" s="48">
        <v>242</v>
      </c>
      <c r="B246">
        <v>1500150</v>
      </c>
      <c r="C246">
        <v>1500150</v>
      </c>
      <c r="D246" t="s">
        <v>3118</v>
      </c>
      <c r="E246" t="s">
        <v>2947</v>
      </c>
      <c r="F246">
        <v>5</v>
      </c>
      <c r="G246" t="s">
        <v>3149</v>
      </c>
      <c r="H246" s="36">
        <v>40633</v>
      </c>
      <c r="I246" s="94">
        <v>2153.1</v>
      </c>
      <c r="J246" s="36">
        <f t="shared" si="89"/>
        <v>40603</v>
      </c>
      <c r="K246" s="42"/>
      <c r="L246" s="43" t="s">
        <v>1509</v>
      </c>
      <c r="M246">
        <f>MATCH('RKA - working'!L246,'cat 3'!A242:$A$798,0)</f>
        <v>500</v>
      </c>
      <c r="N246">
        <f>MATCH(J246,'cat 3'!$A$1:$CL$1,0)</f>
        <v>78</v>
      </c>
      <c r="O246">
        <f>INDEX('cat 3'!$A$1:$CL$798,'RKA - working'!M246,'RKA - working'!N246)</f>
        <v>103.9</v>
      </c>
      <c r="P246">
        <f>MATCH($P$3,'cat 3'!$A$1:$CL$1,0)</f>
        <v>90</v>
      </c>
      <c r="Q246">
        <f>INDEX('cat 3'!$A$1:$CL$798,'RKA - working'!M246,'RKA - working'!P246)</f>
        <v>112.7</v>
      </c>
      <c r="R246" s="44">
        <f t="shared" ref="R246:R248" si="119">Q246/O246</f>
        <v>1.0846968238691048</v>
      </c>
      <c r="S246" s="25" t="s">
        <v>2481</v>
      </c>
      <c r="T246">
        <f>MATCH(S246,'cat 4'!$A$1:$A$870,0)</f>
        <v>649</v>
      </c>
      <c r="U246">
        <f>MATCH($U$3,'cat 4'!$A$1:$ET$1,0)</f>
        <v>4</v>
      </c>
      <c r="V246">
        <f>INDEX('cat 4'!$A$1:$ET$870,'RKA - working'!T246,'RKA - working'!U246)</f>
        <v>103.3</v>
      </c>
      <c r="W246">
        <f>MATCH($W$3,'cat 4'!$A$1:$ET$1,0)</f>
        <v>150</v>
      </c>
      <c r="X246">
        <f>INDEX('cat 4'!$A$1:$ET$870,'RKA - working'!T246,'RKA - working'!W246)</f>
        <v>146.6</v>
      </c>
      <c r="Y246" s="96">
        <f t="shared" ref="Y246:Y248" si="120">X246/V246</f>
        <v>1.4191674733785091</v>
      </c>
      <c r="Z246" s="96">
        <f t="shared" ref="Z246:Z248" si="121">Y246*R246</f>
        <v>1.5393664509120113</v>
      </c>
      <c r="AA246">
        <v>5</v>
      </c>
      <c r="AB246" s="44">
        <f t="shared" si="90"/>
        <v>13.347222222222221</v>
      </c>
      <c r="AC246" s="69">
        <f>INDEX('EL &amp; SV-working'!$H$4:$L$32,MATCH(S246,'EL &amp; SV-working'!$H$4:$H$32,0),MATCH(IF(I246&gt;1000000,"A",IF(I246&gt;100000,"B",IF(I246&gt;50000,"C","D"))),'EL &amp; SV-working'!$H$4:$L$4,0))</f>
        <v>1</v>
      </c>
      <c r="AD246" s="96">
        <f t="shared" si="91"/>
        <v>0.2</v>
      </c>
      <c r="AE246" s="97">
        <f t="shared" si="92"/>
        <v>3314.4099054586513</v>
      </c>
      <c r="AF246" s="97">
        <f t="shared" si="93"/>
        <v>3314.4099054586513</v>
      </c>
      <c r="AG246" s="97">
        <f t="shared" si="94"/>
        <v>0</v>
      </c>
    </row>
    <row r="247" spans="1:33" ht="14.25">
      <c r="A247" s="48">
        <v>243</v>
      </c>
      <c r="B247">
        <v>1200066</v>
      </c>
      <c r="C247">
        <v>1200066</v>
      </c>
      <c r="D247" t="s">
        <v>3033</v>
      </c>
      <c r="E247" t="s">
        <v>2947</v>
      </c>
      <c r="F247">
        <v>5</v>
      </c>
      <c r="G247" t="s">
        <v>3041</v>
      </c>
      <c r="H247" s="36">
        <v>39374</v>
      </c>
      <c r="I247" s="94">
        <v>2019.23</v>
      </c>
      <c r="J247" s="36">
        <f t="shared" si="89"/>
        <v>39356</v>
      </c>
      <c r="K247" s="42"/>
      <c r="L247" s="43" t="s">
        <v>1539</v>
      </c>
      <c r="M247">
        <f>MATCH('RKA - working'!L247,'cat 3'!A243:$A$798,0)</f>
        <v>514</v>
      </c>
      <c r="N247">
        <f>MATCH(J247,'cat 3'!$A$1:$CL$1,0)</f>
        <v>37</v>
      </c>
      <c r="O247">
        <f>INDEX('cat 3'!$A$1:$CL$798,'RKA - working'!M247,'RKA - working'!N247)</f>
        <v>119.9</v>
      </c>
      <c r="P247">
        <f>MATCH($P$3,'cat 3'!$A$1:$CL$1,0)</f>
        <v>90</v>
      </c>
      <c r="Q247">
        <f>INDEX('cat 3'!$A$1:$CL$798,'RKA - working'!M247,'RKA - working'!P247)</f>
        <v>180.7</v>
      </c>
      <c r="R247" s="44">
        <f t="shared" si="119"/>
        <v>1.5070892410341949</v>
      </c>
      <c r="S247" s="25" t="s">
        <v>2471</v>
      </c>
      <c r="T247">
        <f>MATCH(S247,'cat 4'!$A$1:$A$870,0)</f>
        <v>644</v>
      </c>
      <c r="U247">
        <f>MATCH($U$3,'cat 4'!$A$1:$ET$1,0)</f>
        <v>4</v>
      </c>
      <c r="V247">
        <f>INDEX('cat 4'!$A$1:$ET$870,'RKA - working'!T247,'RKA - working'!U247)</f>
        <v>95.5</v>
      </c>
      <c r="W247">
        <f>MATCH($W$3,'cat 4'!$A$1:$ET$1,0)</f>
        <v>150</v>
      </c>
      <c r="X247">
        <f>INDEX('cat 4'!$A$1:$ET$870,'RKA - working'!T247,'RKA - working'!W247)</f>
        <v>135.30000000000001</v>
      </c>
      <c r="Y247" s="96">
        <f t="shared" si="120"/>
        <v>1.4167539267015707</v>
      </c>
      <c r="Z247" s="96">
        <f t="shared" si="121"/>
        <v>2.1351746001248859</v>
      </c>
      <c r="AA247">
        <f>INDEX('EL &amp; SV-working'!$D$4:$H$32,MATCH(S247,'EL &amp; SV-working'!$H$4:$H$32,0),MATCH(IF(I247&gt;1000000,"A",IF(I247&gt;100000,"B",IF(I247&gt;50000,"C","D"))),'EL &amp; SV-working'!$D$4:$H$4,0))</f>
        <v>4</v>
      </c>
      <c r="AB247" s="44">
        <f t="shared" si="90"/>
        <v>16.794444444444444</v>
      </c>
      <c r="AC247" s="69">
        <v>0.98</v>
      </c>
      <c r="AD247" s="96">
        <f t="shared" si="91"/>
        <v>0.245</v>
      </c>
      <c r="AE247" s="97">
        <f t="shared" si="92"/>
        <v>4311.4086078101736</v>
      </c>
      <c r="AF247" s="97">
        <f t="shared" si="93"/>
        <v>4225.1804356539697</v>
      </c>
      <c r="AG247" s="97">
        <f t="shared" si="94"/>
        <v>86.228172156203982</v>
      </c>
    </row>
    <row r="248" spans="1:33" ht="14.25">
      <c r="A248" s="48">
        <v>244</v>
      </c>
      <c r="B248">
        <v>1200062</v>
      </c>
      <c r="C248">
        <v>1200062</v>
      </c>
      <c r="D248" t="s">
        <v>3033</v>
      </c>
      <c r="E248" t="s">
        <v>2947</v>
      </c>
      <c r="F248">
        <v>5</v>
      </c>
      <c r="G248" t="s">
        <v>3041</v>
      </c>
      <c r="H248" s="36">
        <v>39275</v>
      </c>
      <c r="I248" s="94">
        <v>2000</v>
      </c>
      <c r="J248" s="36">
        <f t="shared" si="89"/>
        <v>39264</v>
      </c>
      <c r="K248" s="42"/>
      <c r="L248" s="43" t="s">
        <v>1539</v>
      </c>
      <c r="M248">
        <f>MATCH('RKA - working'!L248,'cat 3'!A244:$A$798,0)</f>
        <v>513</v>
      </c>
      <c r="N248">
        <f>MATCH(J248,'cat 3'!$A$1:$CL$1,0)</f>
        <v>34</v>
      </c>
      <c r="O248">
        <f>INDEX('cat 3'!$A$1:$CL$798,'RKA - working'!M248,'RKA - working'!N248)</f>
        <v>118.3</v>
      </c>
      <c r="P248">
        <f>MATCH($P$3,'cat 3'!$A$1:$CL$1,0)</f>
        <v>90</v>
      </c>
      <c r="Q248">
        <f>INDEX('cat 3'!$A$1:$CL$798,'RKA - working'!M248,'RKA - working'!P248)</f>
        <v>159.30000000000001</v>
      </c>
      <c r="R248" s="44">
        <f t="shared" si="119"/>
        <v>1.3465765004226544</v>
      </c>
      <c r="S248" s="25" t="s">
        <v>2471</v>
      </c>
      <c r="T248">
        <f>MATCH(S248,'cat 4'!$A$1:$A$870,0)</f>
        <v>644</v>
      </c>
      <c r="U248">
        <f>MATCH($U$3,'cat 4'!$A$1:$ET$1,0)</f>
        <v>4</v>
      </c>
      <c r="V248">
        <f>INDEX('cat 4'!$A$1:$ET$870,'RKA - working'!T248,'RKA - working'!U248)</f>
        <v>95.5</v>
      </c>
      <c r="W248">
        <f>MATCH($W$3,'cat 4'!$A$1:$ET$1,0)</f>
        <v>150</v>
      </c>
      <c r="X248">
        <f>INDEX('cat 4'!$A$1:$ET$870,'RKA - working'!T248,'RKA - working'!W248)</f>
        <v>135.30000000000001</v>
      </c>
      <c r="Y248" s="96">
        <f t="shared" si="120"/>
        <v>1.4167539267015707</v>
      </c>
      <c r="Z248" s="96">
        <f t="shared" si="121"/>
        <v>1.907767544577855</v>
      </c>
      <c r="AA248">
        <f>INDEX('EL &amp; SV-working'!$D$4:$H$32,MATCH(S248,'EL &amp; SV-working'!$H$4:$H$32,0),MATCH(IF(I248&gt;1000000,"A",IF(I248&gt;100000,"B",IF(I248&gt;50000,"C","D"))),'EL &amp; SV-working'!$D$4:$H$4,0))</f>
        <v>4</v>
      </c>
      <c r="AB248" s="44">
        <f t="shared" si="90"/>
        <v>17.06388888888889</v>
      </c>
      <c r="AC248" s="69">
        <v>0.98</v>
      </c>
      <c r="AD248" s="96">
        <f t="shared" si="91"/>
        <v>0.245</v>
      </c>
      <c r="AE248" s="97">
        <f t="shared" si="92"/>
        <v>3815.53508915571</v>
      </c>
      <c r="AF248" s="97">
        <f t="shared" si="93"/>
        <v>3739.2243873725956</v>
      </c>
      <c r="AG248" s="97">
        <f t="shared" si="94"/>
        <v>76.310701783114382</v>
      </c>
    </row>
    <row r="249" spans="1:33" ht="14.25">
      <c r="A249" s="48">
        <v>245</v>
      </c>
      <c r="B249">
        <v>1300028</v>
      </c>
      <c r="C249">
        <v>1300103</v>
      </c>
      <c r="D249" t="s">
        <v>3100</v>
      </c>
      <c r="E249" t="s">
        <v>2947</v>
      </c>
      <c r="F249">
        <v>5</v>
      </c>
      <c r="G249" t="s">
        <v>3102</v>
      </c>
      <c r="H249" s="36">
        <v>41730</v>
      </c>
      <c r="I249" s="94">
        <v>1950</v>
      </c>
      <c r="J249" s="36">
        <f t="shared" si="89"/>
        <v>41730</v>
      </c>
      <c r="K249" s="42"/>
      <c r="R249"/>
      <c r="S249" s="25" t="s">
        <v>2857</v>
      </c>
      <c r="T249">
        <f>MATCH(S249,'cat 4'!$A$1:$A$870,0)</f>
        <v>843</v>
      </c>
      <c r="U249">
        <f>MATCH(J249,'cat 4'!$A$1:$ET$1,0)</f>
        <v>28</v>
      </c>
      <c r="V249">
        <f>INDEX('cat 4'!$A$1:$ET$870,'RKA - working'!T249,'RKA - working'!U249)</f>
        <v>115.2</v>
      </c>
      <c r="W249">
        <f>MATCH($W$3,'cat 4'!$A$1:$ET$1,0)</f>
        <v>150</v>
      </c>
      <c r="X249">
        <f>INDEX('cat 4'!$A$1:$ET$870,'RKA - working'!T249,'RKA - working'!W249)</f>
        <v>158.80000000000001</v>
      </c>
      <c r="Y249" s="96">
        <f>X249/V249</f>
        <v>1.3784722222222223</v>
      </c>
      <c r="Z249" s="96">
        <f>Y249</f>
        <v>1.3784722222222223</v>
      </c>
      <c r="AA249">
        <v>12</v>
      </c>
      <c r="AB249" s="44">
        <f t="shared" si="90"/>
        <v>10.344444444444445</v>
      </c>
      <c r="AC249" s="69">
        <v>0.97</v>
      </c>
      <c r="AD249" s="96">
        <f t="shared" si="91"/>
        <v>8.0833333333333326E-2</v>
      </c>
      <c r="AE249" s="97">
        <f t="shared" si="92"/>
        <v>2688.0208333333335</v>
      </c>
      <c r="AF249" s="97">
        <f t="shared" si="93"/>
        <v>2247.6583092206793</v>
      </c>
      <c r="AG249" s="97">
        <f t="shared" si="94"/>
        <v>440.36252411265423</v>
      </c>
    </row>
    <row r="250" spans="1:33" ht="14.25">
      <c r="A250" s="48">
        <v>246</v>
      </c>
      <c r="B250">
        <v>1200067</v>
      </c>
      <c r="C250">
        <v>1200067</v>
      </c>
      <c r="D250" t="s">
        <v>3033</v>
      </c>
      <c r="E250" t="s">
        <v>2947</v>
      </c>
      <c r="F250">
        <v>5</v>
      </c>
      <c r="G250" t="s">
        <v>3041</v>
      </c>
      <c r="H250" s="36">
        <v>39450</v>
      </c>
      <c r="I250" s="94">
        <v>1923</v>
      </c>
      <c r="J250" s="36">
        <f t="shared" si="89"/>
        <v>39448</v>
      </c>
      <c r="K250" s="42"/>
      <c r="L250" s="43" t="s">
        <v>1539</v>
      </c>
      <c r="M250">
        <f>MATCH('RKA - working'!L250,'cat 3'!A246:$A$798,0)</f>
        <v>511</v>
      </c>
      <c r="N250">
        <f>MATCH(J250,'cat 3'!$A$1:$CL$1,0)</f>
        <v>40</v>
      </c>
      <c r="O250">
        <f>INDEX('cat 3'!$A$1:$CL$798,'RKA - working'!M250,'RKA - working'!N250)</f>
        <v>122.8</v>
      </c>
      <c r="P250">
        <f>MATCH($P$3,'cat 3'!$A$1:$CL$1,0)</f>
        <v>90</v>
      </c>
      <c r="Q250">
        <f>INDEX('cat 3'!$A$1:$CL$798,'RKA - working'!M250,'RKA - working'!P250)</f>
        <v>190.7</v>
      </c>
      <c r="R250" s="44">
        <f>Q250/O250</f>
        <v>1.5529315960912051</v>
      </c>
      <c r="S250" s="25" t="s">
        <v>2471</v>
      </c>
      <c r="T250">
        <f>MATCH(S250,'cat 4'!$A$1:$A$870,0)</f>
        <v>644</v>
      </c>
      <c r="U250">
        <f>MATCH($U$3,'cat 4'!$A$1:$ET$1,0)</f>
        <v>4</v>
      </c>
      <c r="V250">
        <f>INDEX('cat 4'!$A$1:$ET$870,'RKA - working'!T250,'RKA - working'!U250)</f>
        <v>95.5</v>
      </c>
      <c r="W250">
        <f>MATCH($W$3,'cat 4'!$A$1:$ET$1,0)</f>
        <v>150</v>
      </c>
      <c r="X250">
        <f>INDEX('cat 4'!$A$1:$ET$870,'RKA - working'!T250,'RKA - working'!W250)</f>
        <v>135.30000000000001</v>
      </c>
      <c r="Y250" s="96">
        <f>X250/V250</f>
        <v>1.4167539267015707</v>
      </c>
      <c r="Z250" s="96">
        <f>Y250*R250</f>
        <v>2.2001219366611524</v>
      </c>
      <c r="AA250">
        <f>INDEX('EL &amp; SV-working'!$D$4:$H$32,MATCH(S250,'EL &amp; SV-working'!$H$4:$H$32,0),MATCH(IF(I250&gt;1000000,"A",IF(I250&gt;100000,"B",IF(I250&gt;50000,"C","D"))),'EL &amp; SV-working'!$D$4:$H$4,0))</f>
        <v>4</v>
      </c>
      <c r="AB250" s="44">
        <f t="shared" si="90"/>
        <v>16.588888888888889</v>
      </c>
      <c r="AC250" s="69">
        <v>0.98</v>
      </c>
      <c r="AD250" s="96">
        <f t="shared" si="91"/>
        <v>0.245</v>
      </c>
      <c r="AE250" s="97">
        <f t="shared" si="92"/>
        <v>4230.8344841993958</v>
      </c>
      <c r="AF250" s="97">
        <f t="shared" si="93"/>
        <v>4146.2177945154081</v>
      </c>
      <c r="AG250" s="97">
        <f t="shared" si="94"/>
        <v>84.616689683987715</v>
      </c>
    </row>
    <row r="251" spans="1:33" ht="14.25">
      <c r="A251" s="48">
        <v>247</v>
      </c>
      <c r="B251">
        <v>1400020</v>
      </c>
      <c r="C251">
        <v>1400052</v>
      </c>
      <c r="D251" t="s">
        <v>3002</v>
      </c>
      <c r="E251" t="s">
        <v>2947</v>
      </c>
      <c r="F251">
        <v>4</v>
      </c>
      <c r="G251" t="s">
        <v>3123</v>
      </c>
      <c r="H251" s="36">
        <v>41730</v>
      </c>
      <c r="I251" s="94">
        <v>1871</v>
      </c>
      <c r="J251" s="36">
        <f t="shared" si="89"/>
        <v>41730</v>
      </c>
      <c r="K251" s="42"/>
      <c r="R251"/>
      <c r="S251" s="25" t="s">
        <v>2515</v>
      </c>
      <c r="T251">
        <f>MATCH(S251,'cat 4'!$A$1:$A$870,0)</f>
        <v>666</v>
      </c>
      <c r="U251">
        <f>MATCH(J251,'cat 4'!$A$1:$ET$1,0)</f>
        <v>28</v>
      </c>
      <c r="V251">
        <f>INDEX('cat 4'!$A$1:$ET$870,'RKA - working'!T251,'RKA - working'!U251)</f>
        <v>108</v>
      </c>
      <c r="W251">
        <f>MATCH($W$3,'cat 4'!$A$1:$ET$1,0)</f>
        <v>150</v>
      </c>
      <c r="X251">
        <f>INDEX('cat 4'!$A$1:$ET$870,'RKA - working'!T251,'RKA - working'!W251)</f>
        <v>133.5</v>
      </c>
      <c r="Y251" s="96">
        <f>X251/V251</f>
        <v>1.2361111111111112</v>
      </c>
      <c r="Z251" s="96">
        <f>Y251</f>
        <v>1.2361111111111112</v>
      </c>
      <c r="AA251">
        <f>INDEX('EL &amp; SV-working'!$D$4:$H$32,MATCH(S251,'EL &amp; SV-working'!$H$4:$H$32,0),MATCH(IF(I251&gt;1000000,"A",IF(I251&gt;100000,"B",IF(I251&gt;50000,"C","D"))),'EL &amp; SV-working'!$D$4:$H$4,0))</f>
        <v>10</v>
      </c>
      <c r="AB251" s="44">
        <f t="shared" si="90"/>
        <v>10.344444444444445</v>
      </c>
      <c r="AC251" s="69">
        <v>1</v>
      </c>
      <c r="AD251" s="96">
        <f t="shared" si="91"/>
        <v>0.1</v>
      </c>
      <c r="AE251" s="97">
        <f t="shared" si="92"/>
        <v>2312.7638888888891</v>
      </c>
      <c r="AF251" s="97">
        <f t="shared" si="93"/>
        <v>2312.7638888888891</v>
      </c>
      <c r="AG251" s="97">
        <f t="shared" si="94"/>
        <v>0</v>
      </c>
    </row>
    <row r="252" spans="1:33" ht="14.25">
      <c r="A252" s="48">
        <v>248</v>
      </c>
      <c r="B252">
        <v>1200121</v>
      </c>
      <c r="C252">
        <v>1200121</v>
      </c>
      <c r="D252" t="s">
        <v>3033</v>
      </c>
      <c r="E252" t="s">
        <v>2947</v>
      </c>
      <c r="F252">
        <v>5</v>
      </c>
      <c r="G252" t="s">
        <v>3095</v>
      </c>
      <c r="H252" s="36">
        <v>40537</v>
      </c>
      <c r="I252" s="94">
        <v>1850.22</v>
      </c>
      <c r="J252" s="36">
        <f t="shared" si="89"/>
        <v>40513</v>
      </c>
      <c r="K252" s="42"/>
      <c r="L252" s="43" t="s">
        <v>1539</v>
      </c>
      <c r="M252">
        <f>MATCH('RKA - working'!L252,'cat 3'!A248:$A$798,0)</f>
        <v>509</v>
      </c>
      <c r="N252">
        <f>MATCH(J252,'cat 3'!$A$1:$CL$1,0)</f>
        <v>75</v>
      </c>
      <c r="O252">
        <f>INDEX('cat 3'!$A$1:$CL$798,'RKA - working'!M252,'RKA - working'!N252)</f>
        <v>118.7</v>
      </c>
      <c r="P252">
        <f>MATCH($P$3,'cat 3'!$A$1:$CL$1,0)</f>
        <v>90</v>
      </c>
      <c r="Q252">
        <f>INDEX('cat 3'!$A$1:$CL$798,'RKA - working'!M252,'RKA - working'!P252)</f>
        <v>124.4</v>
      </c>
      <c r="R252" s="44">
        <f>Q252/O252</f>
        <v>1.0480202190395957</v>
      </c>
      <c r="S252" s="25" t="s">
        <v>2471</v>
      </c>
      <c r="T252">
        <f>MATCH(S252,'cat 4'!$A$1:$A$870,0)</f>
        <v>644</v>
      </c>
      <c r="U252">
        <f>MATCH($U$3,'cat 4'!$A$1:$ET$1,0)</f>
        <v>4</v>
      </c>
      <c r="V252">
        <f>INDEX('cat 4'!$A$1:$ET$870,'RKA - working'!T252,'RKA - working'!U252)</f>
        <v>95.5</v>
      </c>
      <c r="W252">
        <f>MATCH($W$3,'cat 4'!$A$1:$ET$1,0)</f>
        <v>150</v>
      </c>
      <c r="X252">
        <f>INDEX('cat 4'!$A$1:$ET$870,'RKA - working'!T252,'RKA - working'!W252)</f>
        <v>135.30000000000001</v>
      </c>
      <c r="Y252" s="96">
        <f>X252/V252</f>
        <v>1.4167539267015707</v>
      </c>
      <c r="Z252" s="96">
        <f>Y252*R252</f>
        <v>1.4847867605869876</v>
      </c>
      <c r="AA252">
        <f>INDEX('EL &amp; SV-working'!$D$4:$H$32,MATCH(S252,'EL &amp; SV-working'!$H$4:$H$32,0),MATCH(IF(I252&gt;1000000,"A",IF(I252&gt;100000,"B",IF(I252&gt;50000,"C","D"))),'EL &amp; SV-working'!$D$4:$H$4,0))</f>
        <v>4</v>
      </c>
      <c r="AB252" s="44">
        <f t="shared" si="90"/>
        <v>13.611111111111111</v>
      </c>
      <c r="AC252" s="69">
        <v>0.98</v>
      </c>
      <c r="AD252" s="96">
        <f t="shared" si="91"/>
        <v>0.245</v>
      </c>
      <c r="AE252" s="97">
        <f t="shared" si="92"/>
        <v>2747.1821601732563</v>
      </c>
      <c r="AF252" s="97">
        <f t="shared" si="93"/>
        <v>2692.2385169697909</v>
      </c>
      <c r="AG252" s="97">
        <f t="shared" si="94"/>
        <v>54.943643203465399</v>
      </c>
    </row>
    <row r="253" spans="1:33" ht="14.25">
      <c r="A253" s="48">
        <v>249</v>
      </c>
      <c r="B253">
        <v>1200111</v>
      </c>
      <c r="C253">
        <v>1200132</v>
      </c>
      <c r="D253" t="s">
        <v>3033</v>
      </c>
      <c r="E253" t="s">
        <v>2947</v>
      </c>
      <c r="F253">
        <v>5</v>
      </c>
      <c r="G253" t="s">
        <v>3091</v>
      </c>
      <c r="H253" s="36">
        <v>41730</v>
      </c>
      <c r="I253" s="94">
        <v>1746.41</v>
      </c>
      <c r="J253" s="36">
        <f t="shared" si="89"/>
        <v>41730</v>
      </c>
      <c r="K253" s="42"/>
      <c r="R253"/>
      <c r="S253" s="25" t="s">
        <v>2467</v>
      </c>
      <c r="T253">
        <f>MATCH(S253,'cat 4'!$A$1:$A$870,0)</f>
        <v>642</v>
      </c>
      <c r="U253">
        <f>MATCH(J253,'cat 4'!$A$1:$ET$1,0)</f>
        <v>28</v>
      </c>
      <c r="V253">
        <f>INDEX('cat 4'!$A$1:$ET$870,'RKA - working'!T253,'RKA - working'!U253)</f>
        <v>99.6</v>
      </c>
      <c r="W253">
        <f>MATCH($W$3,'cat 4'!$A$1:$ET$1,0)</f>
        <v>150</v>
      </c>
      <c r="X253">
        <f>INDEX('cat 4'!$A$1:$ET$870,'RKA - working'!T253,'RKA - working'!W253)</f>
        <v>91.4</v>
      </c>
      <c r="Y253" s="96">
        <f t="shared" ref="Y253:Y254" si="122">X253/V253</f>
        <v>0.91767068273092378</v>
      </c>
      <c r="Z253" s="96">
        <f t="shared" ref="Z253:Z254" si="123">Y253</f>
        <v>0.91767068273092378</v>
      </c>
      <c r="AA253">
        <v>5</v>
      </c>
      <c r="AB253" s="44">
        <f t="shared" si="90"/>
        <v>10.344444444444445</v>
      </c>
      <c r="AC253" s="69">
        <v>0.98</v>
      </c>
      <c r="AD253" s="96">
        <f t="shared" si="91"/>
        <v>0.19600000000000001</v>
      </c>
      <c r="AE253" s="97">
        <f t="shared" si="92"/>
        <v>1602.6292570281128</v>
      </c>
      <c r="AF253" s="97">
        <f t="shared" si="93"/>
        <v>1570.5766718875507</v>
      </c>
      <c r="AG253" s="97">
        <f t="shared" si="94"/>
        <v>32.052585140562087</v>
      </c>
    </row>
    <row r="254" spans="1:33" ht="14.25">
      <c r="A254" s="48">
        <v>250</v>
      </c>
      <c r="B254">
        <v>1200117</v>
      </c>
      <c r="C254">
        <v>1200136</v>
      </c>
      <c r="D254" t="s">
        <v>3033</v>
      </c>
      <c r="E254" t="s">
        <v>2947</v>
      </c>
      <c r="F254">
        <v>5</v>
      </c>
      <c r="G254" t="s">
        <v>3091</v>
      </c>
      <c r="H254" s="36">
        <v>41730</v>
      </c>
      <c r="I254" s="94">
        <v>1746.41</v>
      </c>
      <c r="J254" s="36">
        <f t="shared" si="89"/>
        <v>41730</v>
      </c>
      <c r="K254" s="42"/>
      <c r="R254"/>
      <c r="S254" s="25" t="s">
        <v>2467</v>
      </c>
      <c r="T254">
        <f>MATCH(S254,'cat 4'!$A$1:$A$870,0)</f>
        <v>642</v>
      </c>
      <c r="U254">
        <f>MATCH(J254,'cat 4'!$A$1:$ET$1,0)</f>
        <v>28</v>
      </c>
      <c r="V254">
        <f>INDEX('cat 4'!$A$1:$ET$870,'RKA - working'!T254,'RKA - working'!U254)</f>
        <v>99.6</v>
      </c>
      <c r="W254">
        <f>MATCH($W$3,'cat 4'!$A$1:$ET$1,0)</f>
        <v>150</v>
      </c>
      <c r="X254">
        <f>INDEX('cat 4'!$A$1:$ET$870,'RKA - working'!T254,'RKA - working'!W254)</f>
        <v>91.4</v>
      </c>
      <c r="Y254" s="96">
        <f t="shared" si="122"/>
        <v>0.91767068273092378</v>
      </c>
      <c r="Z254" s="96">
        <f t="shared" si="123"/>
        <v>0.91767068273092378</v>
      </c>
      <c r="AA254">
        <v>5</v>
      </c>
      <c r="AB254" s="44">
        <f t="shared" si="90"/>
        <v>10.344444444444445</v>
      </c>
      <c r="AC254" s="69">
        <v>0.98</v>
      </c>
      <c r="AD254" s="96">
        <f t="shared" si="91"/>
        <v>0.19600000000000001</v>
      </c>
      <c r="AE254" s="97">
        <f t="shared" si="92"/>
        <v>1602.6292570281128</v>
      </c>
      <c r="AF254" s="97">
        <f t="shared" si="93"/>
        <v>1570.5766718875507</v>
      </c>
      <c r="AG254" s="97">
        <f t="shared" si="94"/>
        <v>32.052585140562087</v>
      </c>
    </row>
    <row r="255" spans="1:33" ht="14.25">
      <c r="A255" s="48">
        <v>251</v>
      </c>
      <c r="B255">
        <v>1200119</v>
      </c>
      <c r="C255">
        <v>1200119</v>
      </c>
      <c r="D255" t="s">
        <v>3033</v>
      </c>
      <c r="E255" t="s">
        <v>2947</v>
      </c>
      <c r="F255">
        <v>5</v>
      </c>
      <c r="G255" t="s">
        <v>3039</v>
      </c>
      <c r="H255" s="36">
        <v>40523</v>
      </c>
      <c r="I255" s="94">
        <v>1746.41</v>
      </c>
      <c r="J255" s="36">
        <f t="shared" si="89"/>
        <v>40513</v>
      </c>
      <c r="K255" s="42"/>
      <c r="L255" s="43" t="s">
        <v>1539</v>
      </c>
      <c r="M255">
        <f>MATCH('RKA - working'!L255,'cat 3'!A251:$A$798,0)</f>
        <v>506</v>
      </c>
      <c r="N255">
        <f>MATCH(J255,'cat 3'!$A$1:$CL$1,0)</f>
        <v>75</v>
      </c>
      <c r="O255">
        <f>INDEX('cat 3'!$A$1:$CL$798,'RKA - working'!M255,'RKA - working'!N255)</f>
        <v>169.9</v>
      </c>
      <c r="P255">
        <f>MATCH($P$3,'cat 3'!$A$1:$CL$1,0)</f>
        <v>90</v>
      </c>
      <c r="Q255">
        <f>INDEX('cat 3'!$A$1:$CL$798,'RKA - working'!M255,'RKA - working'!P255)</f>
        <v>190.6</v>
      </c>
      <c r="R255" s="44">
        <f>Q255/O255</f>
        <v>1.1218363743378457</v>
      </c>
      <c r="S255" s="25" t="s">
        <v>2471</v>
      </c>
      <c r="T255">
        <f>MATCH(S255,'cat 4'!$A$1:$A$870,0)</f>
        <v>644</v>
      </c>
      <c r="U255">
        <f>MATCH($U$3,'cat 4'!$A$1:$ET$1,0)</f>
        <v>4</v>
      </c>
      <c r="V255">
        <f>INDEX('cat 4'!$A$1:$ET$870,'RKA - working'!T255,'RKA - working'!U255)</f>
        <v>95.5</v>
      </c>
      <c r="W255">
        <f>MATCH($W$3,'cat 4'!$A$1:$ET$1,0)</f>
        <v>150</v>
      </c>
      <c r="X255">
        <f>INDEX('cat 4'!$A$1:$ET$870,'RKA - working'!T255,'RKA - working'!W255)</f>
        <v>135.30000000000001</v>
      </c>
      <c r="Y255" s="96">
        <f>X255/V255</f>
        <v>1.4167539267015707</v>
      </c>
      <c r="Z255" s="96">
        <f>Y255*R255</f>
        <v>1.589366088459796</v>
      </c>
      <c r="AA255">
        <f>INDEX('EL &amp; SV-working'!$D$4:$H$32,MATCH(S255,'EL &amp; SV-working'!$H$4:$H$32,0),MATCH(IF(I255&gt;1000000,"A",IF(I255&gt;100000,"B",IF(I255&gt;50000,"C","D"))),'EL &amp; SV-working'!$D$4:$H$4,0))</f>
        <v>4</v>
      </c>
      <c r="AB255" s="44">
        <f t="shared" si="90"/>
        <v>13.65</v>
      </c>
      <c r="AC255" s="69">
        <v>0.98</v>
      </c>
      <c r="AD255" s="96">
        <f t="shared" si="91"/>
        <v>0.245</v>
      </c>
      <c r="AE255" s="97">
        <f t="shared" si="92"/>
        <v>2775.6848305470726</v>
      </c>
      <c r="AF255" s="97">
        <f t="shared" si="93"/>
        <v>2720.1711339361309</v>
      </c>
      <c r="AG255" s="97">
        <f t="shared" si="94"/>
        <v>55.513696610941679</v>
      </c>
    </row>
    <row r="256" spans="1:33" ht="14.25">
      <c r="A256" s="48">
        <v>252</v>
      </c>
      <c r="B256">
        <v>1200122</v>
      </c>
      <c r="C256">
        <v>1200137</v>
      </c>
      <c r="D256" t="s">
        <v>3033</v>
      </c>
      <c r="E256" t="s">
        <v>2947</v>
      </c>
      <c r="F256">
        <v>5</v>
      </c>
      <c r="G256" t="s">
        <v>3091</v>
      </c>
      <c r="H256" s="36">
        <v>41730</v>
      </c>
      <c r="I256" s="94">
        <v>1746.41</v>
      </c>
      <c r="J256" s="36">
        <f t="shared" si="89"/>
        <v>41730</v>
      </c>
      <c r="K256" s="42"/>
      <c r="R256"/>
      <c r="S256" s="25" t="s">
        <v>2467</v>
      </c>
      <c r="T256">
        <f>MATCH(S256,'cat 4'!$A$1:$A$870,0)</f>
        <v>642</v>
      </c>
      <c r="U256">
        <f>MATCH(J256,'cat 4'!$A$1:$ET$1,0)</f>
        <v>28</v>
      </c>
      <c r="V256">
        <f>INDEX('cat 4'!$A$1:$ET$870,'RKA - working'!T256,'RKA - working'!U256)</f>
        <v>99.6</v>
      </c>
      <c r="W256">
        <f>MATCH($W$3,'cat 4'!$A$1:$ET$1,0)</f>
        <v>150</v>
      </c>
      <c r="X256">
        <f>INDEX('cat 4'!$A$1:$ET$870,'RKA - working'!T256,'RKA - working'!W256)</f>
        <v>91.4</v>
      </c>
      <c r="Y256" s="96">
        <f>X256/V256</f>
        <v>0.91767068273092378</v>
      </c>
      <c r="Z256" s="96">
        <f>Y256</f>
        <v>0.91767068273092378</v>
      </c>
      <c r="AA256">
        <v>5</v>
      </c>
      <c r="AB256" s="44">
        <f t="shared" si="90"/>
        <v>10.344444444444445</v>
      </c>
      <c r="AC256" s="69">
        <v>0.98</v>
      </c>
      <c r="AD256" s="96">
        <f t="shared" si="91"/>
        <v>0.19600000000000001</v>
      </c>
      <c r="AE256" s="97">
        <f t="shared" si="92"/>
        <v>1602.6292570281128</v>
      </c>
      <c r="AF256" s="97">
        <f t="shared" si="93"/>
        <v>1570.5766718875507</v>
      </c>
      <c r="AG256" s="97">
        <f t="shared" si="94"/>
        <v>32.052585140562087</v>
      </c>
    </row>
    <row r="257" spans="1:33" ht="14.25">
      <c r="A257" s="48">
        <v>253</v>
      </c>
      <c r="B257">
        <v>1200068</v>
      </c>
      <c r="C257">
        <v>1200068</v>
      </c>
      <c r="D257" t="s">
        <v>3033</v>
      </c>
      <c r="E257" t="s">
        <v>2947</v>
      </c>
      <c r="F257">
        <v>5</v>
      </c>
      <c r="G257" t="s">
        <v>3041</v>
      </c>
      <c r="H257" s="36">
        <v>39454</v>
      </c>
      <c r="I257" s="94">
        <v>1394</v>
      </c>
      <c r="J257" s="36">
        <f t="shared" si="89"/>
        <v>39448</v>
      </c>
      <c r="K257" s="42"/>
      <c r="L257" s="43" t="s">
        <v>1539</v>
      </c>
      <c r="M257">
        <f>MATCH('RKA - working'!L257,'cat 3'!A253:$A$798,0)</f>
        <v>504</v>
      </c>
      <c r="N257">
        <f>MATCH(J257,'cat 3'!$A$1:$CL$1,0)</f>
        <v>40</v>
      </c>
      <c r="O257">
        <f>INDEX('cat 3'!$A$1:$CL$798,'RKA - working'!M257,'RKA - working'!N257)</f>
        <v>102.1</v>
      </c>
      <c r="P257">
        <f>MATCH($P$3,'cat 3'!$A$1:$CL$1,0)</f>
        <v>90</v>
      </c>
      <c r="Q257">
        <f>INDEX('cat 3'!$A$1:$CL$798,'RKA - working'!M257,'RKA - working'!P257)</f>
        <v>165.1</v>
      </c>
      <c r="R257" s="44">
        <f t="shared" ref="R257:R261" si="124">Q257/O257</f>
        <v>1.6170421155729677</v>
      </c>
      <c r="S257" s="25" t="s">
        <v>2471</v>
      </c>
      <c r="T257">
        <f>MATCH(S257,'cat 4'!$A$1:$A$870,0)</f>
        <v>644</v>
      </c>
      <c r="U257">
        <f>MATCH($U$3,'cat 4'!$A$1:$ET$1,0)</f>
        <v>4</v>
      </c>
      <c r="V257">
        <f>INDEX('cat 4'!$A$1:$ET$870,'RKA - working'!T257,'RKA - working'!U257)</f>
        <v>95.5</v>
      </c>
      <c r="W257">
        <f>MATCH($W$3,'cat 4'!$A$1:$ET$1,0)</f>
        <v>150</v>
      </c>
      <c r="X257">
        <f>INDEX('cat 4'!$A$1:$ET$870,'RKA - working'!T257,'RKA - working'!W257)</f>
        <v>135.30000000000001</v>
      </c>
      <c r="Y257" s="96">
        <f t="shared" ref="Y257:Y265" si="125">X257/V257</f>
        <v>1.4167539267015707</v>
      </c>
      <c r="Z257" s="96">
        <f t="shared" ref="Z257:Z261" si="126">Y257*R257</f>
        <v>2.290950766879817</v>
      </c>
      <c r="AA257">
        <f>INDEX('EL &amp; SV-working'!$D$4:$H$32,MATCH(S257,'EL &amp; SV-working'!$H$4:$H$32,0),MATCH(IF(I257&gt;1000000,"A",IF(I257&gt;100000,"B",IF(I257&gt;50000,"C","D"))),'EL &amp; SV-working'!$D$4:$H$4,0))</f>
        <v>4</v>
      </c>
      <c r="AB257" s="44">
        <f t="shared" si="90"/>
        <v>16.577777777777779</v>
      </c>
      <c r="AC257" s="69">
        <v>0.98</v>
      </c>
      <c r="AD257" s="96">
        <f t="shared" si="91"/>
        <v>0.245</v>
      </c>
      <c r="AE257" s="97">
        <f t="shared" si="92"/>
        <v>3193.5853690304648</v>
      </c>
      <c r="AF257" s="97">
        <f t="shared" si="93"/>
        <v>3129.7136616498556</v>
      </c>
      <c r="AG257" s="97">
        <f t="shared" si="94"/>
        <v>63.871707380609223</v>
      </c>
    </row>
    <row r="258" spans="1:33" ht="14.25">
      <c r="A258" s="48">
        <v>254</v>
      </c>
      <c r="B258">
        <v>1200060</v>
      </c>
      <c r="C258">
        <v>1200060</v>
      </c>
      <c r="D258" t="s">
        <v>3033</v>
      </c>
      <c r="E258" t="s">
        <v>2947</v>
      </c>
      <c r="F258">
        <v>5</v>
      </c>
      <c r="G258" t="s">
        <v>3059</v>
      </c>
      <c r="H258" s="36">
        <v>39270</v>
      </c>
      <c r="I258" s="94">
        <v>1346.15</v>
      </c>
      <c r="J258" s="36">
        <f t="shared" si="89"/>
        <v>39264</v>
      </c>
      <c r="K258" s="42"/>
      <c r="L258" s="43" t="s">
        <v>1539</v>
      </c>
      <c r="M258">
        <f>MATCH('RKA - working'!L258,'cat 3'!A254:$A$798,0)</f>
        <v>503</v>
      </c>
      <c r="N258">
        <f>MATCH(J258,'cat 3'!$A$1:$CL$1,0)</f>
        <v>34</v>
      </c>
      <c r="O258">
        <f>INDEX('cat 3'!$A$1:$CL$798,'RKA - working'!M258,'RKA - working'!N258)</f>
        <v>112.9</v>
      </c>
      <c r="P258">
        <f>MATCH($P$3,'cat 3'!$A$1:$CL$1,0)</f>
        <v>90</v>
      </c>
      <c r="Q258">
        <f>INDEX('cat 3'!$A$1:$CL$798,'RKA - working'!M258,'RKA - working'!P258)</f>
        <v>120.3</v>
      </c>
      <c r="R258" s="44">
        <f t="shared" si="124"/>
        <v>1.0655447298494243</v>
      </c>
      <c r="S258" s="25" t="s">
        <v>2471</v>
      </c>
      <c r="T258">
        <f>MATCH(S258,'cat 4'!$A$1:$A$870,0)</f>
        <v>644</v>
      </c>
      <c r="U258">
        <f>MATCH($U$3,'cat 4'!$A$1:$ET$1,0)</f>
        <v>4</v>
      </c>
      <c r="V258">
        <f>INDEX('cat 4'!$A$1:$ET$870,'RKA - working'!T258,'RKA - working'!U258)</f>
        <v>95.5</v>
      </c>
      <c r="W258">
        <f>MATCH($W$3,'cat 4'!$A$1:$ET$1,0)</f>
        <v>150</v>
      </c>
      <c r="X258">
        <f>INDEX('cat 4'!$A$1:$ET$870,'RKA - working'!T258,'RKA - working'!W258)</f>
        <v>135.30000000000001</v>
      </c>
      <c r="Y258" s="96">
        <f t="shared" si="125"/>
        <v>1.4167539267015707</v>
      </c>
      <c r="Z258" s="96">
        <f t="shared" si="126"/>
        <v>1.5096146800903363</v>
      </c>
      <c r="AA258">
        <f>INDEX('EL &amp; SV-working'!$D$4:$H$32,MATCH(S258,'EL &amp; SV-working'!$H$4:$H$32,0),MATCH(IF(I258&gt;1000000,"A",IF(I258&gt;100000,"B",IF(I258&gt;50000,"C","D"))),'EL &amp; SV-working'!$D$4:$H$4,0))</f>
        <v>4</v>
      </c>
      <c r="AB258" s="44">
        <f t="shared" si="90"/>
        <v>17.077777777777779</v>
      </c>
      <c r="AC258" s="69">
        <v>0.98</v>
      </c>
      <c r="AD258" s="96">
        <f t="shared" si="91"/>
        <v>0.245</v>
      </c>
      <c r="AE258" s="97">
        <f t="shared" si="92"/>
        <v>2032.1678016036062</v>
      </c>
      <c r="AF258" s="97">
        <f t="shared" si="93"/>
        <v>1991.524445571534</v>
      </c>
      <c r="AG258" s="97">
        <f t="shared" si="94"/>
        <v>40.643356032072234</v>
      </c>
    </row>
    <row r="259" spans="1:33" ht="14.25">
      <c r="A259" s="48">
        <v>255</v>
      </c>
      <c r="B259">
        <v>1200063</v>
      </c>
      <c r="C259">
        <v>1200063</v>
      </c>
      <c r="D259" t="s">
        <v>3033</v>
      </c>
      <c r="E259" t="s">
        <v>2947</v>
      </c>
      <c r="F259">
        <v>5</v>
      </c>
      <c r="G259" t="s">
        <v>3041</v>
      </c>
      <c r="H259" s="36">
        <v>39301</v>
      </c>
      <c r="I259" s="94">
        <v>1346.12</v>
      </c>
      <c r="J259" s="36">
        <f t="shared" si="89"/>
        <v>39295</v>
      </c>
      <c r="K259" s="42"/>
      <c r="L259" s="43" t="s">
        <v>1539</v>
      </c>
      <c r="M259">
        <f>MATCH('RKA - working'!L259,'cat 3'!A255:$A$798,0)</f>
        <v>502</v>
      </c>
      <c r="N259">
        <f>MATCH(J259,'cat 3'!$A$1:$CL$1,0)</f>
        <v>35</v>
      </c>
      <c r="O259">
        <f>INDEX('cat 3'!$A$1:$CL$798,'RKA - working'!M259,'RKA - working'!N259)</f>
        <v>115.8</v>
      </c>
      <c r="P259">
        <f>MATCH($P$3,'cat 3'!$A$1:$CL$1,0)</f>
        <v>90</v>
      </c>
      <c r="Q259">
        <f>INDEX('cat 3'!$A$1:$CL$798,'RKA - working'!M259,'RKA - working'!P259)</f>
        <v>138.5</v>
      </c>
      <c r="R259" s="44">
        <f t="shared" si="124"/>
        <v>1.1960276338514682</v>
      </c>
      <c r="S259" s="25" t="s">
        <v>2471</v>
      </c>
      <c r="T259">
        <f>MATCH(S259,'cat 4'!$A$1:$A$870,0)</f>
        <v>644</v>
      </c>
      <c r="U259">
        <f>MATCH($U$3,'cat 4'!$A$1:$ET$1,0)</f>
        <v>4</v>
      </c>
      <c r="V259">
        <f>INDEX('cat 4'!$A$1:$ET$870,'RKA - working'!T259,'RKA - working'!U259)</f>
        <v>95.5</v>
      </c>
      <c r="W259">
        <f>MATCH($W$3,'cat 4'!$A$1:$ET$1,0)</f>
        <v>150</v>
      </c>
      <c r="X259">
        <f>INDEX('cat 4'!$A$1:$ET$870,'RKA - working'!T259,'RKA - working'!W259)</f>
        <v>135.30000000000001</v>
      </c>
      <c r="Y259" s="96">
        <f t="shared" si="125"/>
        <v>1.4167539267015707</v>
      </c>
      <c r="Z259" s="96">
        <f t="shared" si="126"/>
        <v>1.6944768467026561</v>
      </c>
      <c r="AA259">
        <f>INDEX('EL &amp; SV-working'!$D$4:$H$32,MATCH(S259,'EL &amp; SV-working'!$H$4:$H$32,0),MATCH(IF(I259&gt;1000000,"A",IF(I259&gt;100000,"B",IF(I259&gt;50000,"C","D"))),'EL &amp; SV-working'!$D$4:$H$4,0))</f>
        <v>4</v>
      </c>
      <c r="AB259" s="44">
        <f t="shared" si="90"/>
        <v>16.994444444444444</v>
      </c>
      <c r="AC259" s="69">
        <v>0.98</v>
      </c>
      <c r="AD259" s="96">
        <f t="shared" si="91"/>
        <v>0.245</v>
      </c>
      <c r="AE259" s="97">
        <f t="shared" si="92"/>
        <v>2280.9691728833791</v>
      </c>
      <c r="AF259" s="97">
        <f t="shared" si="93"/>
        <v>2235.3497894257116</v>
      </c>
      <c r="AG259" s="97">
        <f t="shared" si="94"/>
        <v>45.619383457667482</v>
      </c>
    </row>
    <row r="260" spans="1:33" ht="14.25">
      <c r="A260" s="48">
        <v>256</v>
      </c>
      <c r="B260">
        <v>1200064</v>
      </c>
      <c r="C260">
        <v>1200064</v>
      </c>
      <c r="D260" t="s">
        <v>3033</v>
      </c>
      <c r="E260" t="s">
        <v>2947</v>
      </c>
      <c r="F260">
        <v>5</v>
      </c>
      <c r="G260" t="s">
        <v>3041</v>
      </c>
      <c r="H260" s="36">
        <v>39301</v>
      </c>
      <c r="I260" s="94">
        <v>1346.12</v>
      </c>
      <c r="J260" s="36">
        <f t="shared" si="89"/>
        <v>39295</v>
      </c>
      <c r="K260" s="42"/>
      <c r="L260" s="43" t="s">
        <v>1539</v>
      </c>
      <c r="M260">
        <f>MATCH('RKA - working'!L260,'cat 3'!A256:$A$798,0)</f>
        <v>501</v>
      </c>
      <c r="N260">
        <f>MATCH(J260,'cat 3'!$A$1:$CL$1,0)</f>
        <v>35</v>
      </c>
      <c r="O260">
        <f>INDEX('cat 3'!$A$1:$CL$798,'RKA - working'!M260,'RKA - working'!N260)</f>
        <v>109</v>
      </c>
      <c r="P260">
        <f>MATCH($P$3,'cat 3'!$A$1:$CL$1,0)</f>
        <v>90</v>
      </c>
      <c r="Q260">
        <f>INDEX('cat 3'!$A$1:$CL$798,'RKA - working'!M260,'RKA - working'!P260)</f>
        <v>129.69999999999999</v>
      </c>
      <c r="R260" s="44">
        <f t="shared" si="124"/>
        <v>1.1899082568807338</v>
      </c>
      <c r="S260" s="25" t="s">
        <v>2471</v>
      </c>
      <c r="T260">
        <f>MATCH(S260,'cat 4'!$A$1:$A$870,0)</f>
        <v>644</v>
      </c>
      <c r="U260">
        <f>MATCH($U$3,'cat 4'!$A$1:$ET$1,0)</f>
        <v>4</v>
      </c>
      <c r="V260">
        <f>INDEX('cat 4'!$A$1:$ET$870,'RKA - working'!T260,'RKA - working'!U260)</f>
        <v>95.5</v>
      </c>
      <c r="W260">
        <f>MATCH($W$3,'cat 4'!$A$1:$ET$1,0)</f>
        <v>150</v>
      </c>
      <c r="X260">
        <f>INDEX('cat 4'!$A$1:$ET$870,'RKA - working'!T260,'RKA - working'!W260)</f>
        <v>135.30000000000001</v>
      </c>
      <c r="Y260" s="96">
        <f t="shared" si="125"/>
        <v>1.4167539267015707</v>
      </c>
      <c r="Z260" s="96">
        <f t="shared" si="126"/>
        <v>1.6858071953504008</v>
      </c>
      <c r="AA260">
        <f>INDEX('EL &amp; SV-working'!$D$4:$H$32,MATCH(S260,'EL &amp; SV-working'!$H$4:$H$32,0),MATCH(IF(I260&gt;1000000,"A",IF(I260&gt;100000,"B",IF(I260&gt;50000,"C","D"))),'EL &amp; SV-working'!$D$4:$H$4,0))</f>
        <v>4</v>
      </c>
      <c r="AB260" s="44">
        <f t="shared" si="90"/>
        <v>16.994444444444444</v>
      </c>
      <c r="AC260" s="69">
        <v>0.98</v>
      </c>
      <c r="AD260" s="96">
        <f t="shared" si="91"/>
        <v>0.245</v>
      </c>
      <c r="AE260" s="97">
        <f t="shared" si="92"/>
        <v>2269.2987818050815</v>
      </c>
      <c r="AF260" s="97">
        <f t="shared" si="93"/>
        <v>2223.9128061689798</v>
      </c>
      <c r="AG260" s="97">
        <f t="shared" si="94"/>
        <v>45.385975636101648</v>
      </c>
    </row>
    <row r="261" spans="1:33" ht="14.25">
      <c r="A261" s="48">
        <v>257</v>
      </c>
      <c r="B261">
        <v>1200065</v>
      </c>
      <c r="C261">
        <v>1200065</v>
      </c>
      <c r="D261" t="s">
        <v>3033</v>
      </c>
      <c r="E261" t="s">
        <v>2947</v>
      </c>
      <c r="F261">
        <v>5</v>
      </c>
      <c r="G261" t="s">
        <v>3041</v>
      </c>
      <c r="H261" s="36">
        <v>39321</v>
      </c>
      <c r="I261" s="94">
        <v>1300</v>
      </c>
      <c r="J261" s="36">
        <f t="shared" ref="J261:J271" si="127">DATE(YEAR(H261), MONTH(H261),1)</f>
        <v>39295</v>
      </c>
      <c r="K261" s="42"/>
      <c r="L261" s="43" t="s">
        <v>1539</v>
      </c>
      <c r="M261">
        <f>MATCH('RKA - working'!L261,'cat 3'!A257:$A$798,0)</f>
        <v>500</v>
      </c>
      <c r="N261">
        <f>MATCH(J261,'cat 3'!$A$1:$CL$1,0)</f>
        <v>35</v>
      </c>
      <c r="O261">
        <f>INDEX('cat 3'!$A$1:$CL$798,'RKA - working'!M261,'RKA - working'!N261)</f>
        <v>104.4</v>
      </c>
      <c r="P261">
        <f>MATCH($P$3,'cat 3'!$A$1:$CL$1,0)</f>
        <v>90</v>
      </c>
      <c r="Q261">
        <f>INDEX('cat 3'!$A$1:$CL$798,'RKA - working'!M261,'RKA - working'!P261)</f>
        <v>112.7</v>
      </c>
      <c r="R261" s="44">
        <f t="shared" si="124"/>
        <v>1.0795019157088122</v>
      </c>
      <c r="S261" s="25" t="s">
        <v>2471</v>
      </c>
      <c r="T261">
        <f>MATCH(S261,'cat 4'!$A$1:$A$870,0)</f>
        <v>644</v>
      </c>
      <c r="U261">
        <f>MATCH($U$3,'cat 4'!$A$1:$ET$1,0)</f>
        <v>4</v>
      </c>
      <c r="V261">
        <f>INDEX('cat 4'!$A$1:$ET$870,'RKA - working'!T261,'RKA - working'!U261)</f>
        <v>95.5</v>
      </c>
      <c r="W261">
        <f>MATCH($W$3,'cat 4'!$A$1:$ET$1,0)</f>
        <v>150</v>
      </c>
      <c r="X261">
        <f>INDEX('cat 4'!$A$1:$ET$870,'RKA - working'!T261,'RKA - working'!W261)</f>
        <v>135.30000000000001</v>
      </c>
      <c r="Y261" s="96">
        <f t="shared" si="125"/>
        <v>1.4167539267015707</v>
      </c>
      <c r="Z261" s="96">
        <f t="shared" si="126"/>
        <v>1.5293885779623277</v>
      </c>
      <c r="AA261">
        <f>INDEX('EL &amp; SV-working'!$D$4:$H$32,MATCH(S261,'EL &amp; SV-working'!$H$4:$H$32,0),MATCH(IF(I261&gt;1000000,"A",IF(I261&gt;100000,"B",IF(I261&gt;50000,"C","D"))),'EL &amp; SV-working'!$D$4:$H$4,0))</f>
        <v>4</v>
      </c>
      <c r="AB261" s="44">
        <f t="shared" si="90"/>
        <v>16.93888888888889</v>
      </c>
      <c r="AC261" s="69">
        <v>0.98</v>
      </c>
      <c r="AD261" s="96">
        <f t="shared" si="91"/>
        <v>0.245</v>
      </c>
      <c r="AE261" s="97">
        <f t="shared" si="92"/>
        <v>1988.205151351026</v>
      </c>
      <c r="AF261" s="97">
        <f t="shared" si="93"/>
        <v>1948.4410483240054</v>
      </c>
      <c r="AG261" s="97">
        <f t="shared" si="94"/>
        <v>39.76410302702061</v>
      </c>
    </row>
    <row r="262" spans="1:33" ht="14.25">
      <c r="A262" s="48">
        <v>258</v>
      </c>
      <c r="B262">
        <v>1300027</v>
      </c>
      <c r="C262">
        <v>1300102</v>
      </c>
      <c r="D262" t="s">
        <v>3100</v>
      </c>
      <c r="E262" t="s">
        <v>2947</v>
      </c>
      <c r="F262">
        <v>5</v>
      </c>
      <c r="G262" t="s">
        <v>3102</v>
      </c>
      <c r="H262" s="36">
        <v>41730</v>
      </c>
      <c r="I262" s="94">
        <v>1300</v>
      </c>
      <c r="J262" s="36">
        <f t="shared" si="127"/>
        <v>41730</v>
      </c>
      <c r="K262" s="42"/>
      <c r="R262"/>
      <c r="S262" s="25" t="s">
        <v>2857</v>
      </c>
      <c r="T262">
        <f>MATCH(S262,'cat 4'!$A$1:$A$870,0)</f>
        <v>843</v>
      </c>
      <c r="U262">
        <f>MATCH(J262,'cat 4'!$A$1:$ET$1,0)</f>
        <v>28</v>
      </c>
      <c r="V262">
        <f>INDEX('cat 4'!$A$1:$ET$870,'RKA - working'!T262,'RKA - working'!U262)</f>
        <v>115.2</v>
      </c>
      <c r="W262">
        <f>MATCH($W$3,'cat 4'!$A$1:$ET$1,0)</f>
        <v>150</v>
      </c>
      <c r="X262">
        <f>INDEX('cat 4'!$A$1:$ET$870,'RKA - working'!T262,'RKA - working'!W262)</f>
        <v>158.80000000000001</v>
      </c>
      <c r="Y262" s="96">
        <f t="shared" si="125"/>
        <v>1.3784722222222223</v>
      </c>
      <c r="Z262" s="96">
        <f t="shared" ref="Z262:Z265" si="128">Y262</f>
        <v>1.3784722222222223</v>
      </c>
      <c r="AA262">
        <v>12</v>
      </c>
      <c r="AB262" s="44">
        <f t="shared" ref="AB262:AB271" si="129">YEARFRAC($AB$3,H262)</f>
        <v>10.344444444444445</v>
      </c>
      <c r="AC262" s="69">
        <v>0.97</v>
      </c>
      <c r="AD262" s="96">
        <f t="shared" ref="AD262:AD271" si="130">AC262/AA262</f>
        <v>8.0833333333333326E-2</v>
      </c>
      <c r="AE262" s="97">
        <f t="shared" ref="AE262:AE271" si="131">Z262*I262</f>
        <v>1792.0138888888889</v>
      </c>
      <c r="AF262" s="97">
        <f t="shared" ref="AF262:AF271" si="132">AE262*AD262*IF(AB262&gt;AA262,AA262,AB262)</f>
        <v>1498.438872813786</v>
      </c>
      <c r="AG262" s="97">
        <f t="shared" ref="AG262:AG271" si="133">AE262-AF262</f>
        <v>293.57501607510289</v>
      </c>
    </row>
    <row r="263" spans="1:33" ht="14.25">
      <c r="A263" s="48">
        <v>259</v>
      </c>
      <c r="B263">
        <v>1400063</v>
      </c>
      <c r="C263">
        <v>1400063</v>
      </c>
      <c r="D263" t="s">
        <v>3118</v>
      </c>
      <c r="E263" t="s">
        <v>2947</v>
      </c>
      <c r="F263">
        <v>5</v>
      </c>
      <c r="G263" t="s">
        <v>3163</v>
      </c>
      <c r="H263" s="36">
        <v>43555</v>
      </c>
      <c r="I263" s="94">
        <v>1186.44</v>
      </c>
      <c r="J263" s="36">
        <f t="shared" si="127"/>
        <v>43525</v>
      </c>
      <c r="K263" s="42"/>
      <c r="R263"/>
      <c r="S263" s="25" t="s">
        <v>2604</v>
      </c>
      <c r="T263">
        <f>MATCH(S263,'cat 4'!$A$1:$A$870,0)</f>
        <v>713</v>
      </c>
      <c r="U263">
        <f>MATCH(J263,'cat 4'!$A$1:$ET$1,0)</f>
        <v>87</v>
      </c>
      <c r="V263">
        <f>INDEX('cat 4'!$A$1:$ET$870,'RKA - working'!T263,'RKA - working'!U263)</f>
        <v>116.2</v>
      </c>
      <c r="W263">
        <f>MATCH($W$3,'cat 4'!$A$1:$ET$1,0)</f>
        <v>150</v>
      </c>
      <c r="X263">
        <f>INDEX('cat 4'!$A$1:$ET$870,'RKA - working'!T263,'RKA - working'!W263)</f>
        <v>149.6</v>
      </c>
      <c r="Y263" s="96">
        <f t="shared" si="125"/>
        <v>1.2874354561101549</v>
      </c>
      <c r="Z263" s="96">
        <f t="shared" si="128"/>
        <v>1.2874354561101549</v>
      </c>
      <c r="AA263">
        <f>INDEX('EL &amp; SV-working'!$D$4:$H$32,MATCH(S263,'EL &amp; SV-working'!$H$4:$H$32,0),MATCH(IF(I263&gt;1000000,"A",IF(I263&gt;100000,"B",IF(I263&gt;50000,"C","D"))),'EL &amp; SV-working'!$D$4:$H$4,0))</f>
        <v>6</v>
      </c>
      <c r="AB263" s="44">
        <f t="shared" si="129"/>
        <v>5.3472222222222223</v>
      </c>
      <c r="AC263" s="69">
        <f>INDEX('EL &amp; SV-working'!$H$4:$L$32,MATCH(S263,'EL &amp; SV-working'!$H$4:$H$32,0),MATCH(IF(I263&gt;1000000,"A",IF(I263&gt;100000,"B",IF(I263&gt;50000,"C","D"))),'EL &amp; SV-working'!$H$4:$L$4,0))</f>
        <v>1</v>
      </c>
      <c r="AD263" s="96">
        <f t="shared" si="130"/>
        <v>0.16666666666666666</v>
      </c>
      <c r="AE263" s="97">
        <f t="shared" si="131"/>
        <v>1527.4649225473322</v>
      </c>
      <c r="AF263" s="97">
        <f t="shared" si="132"/>
        <v>1361.2823962516734</v>
      </c>
      <c r="AG263" s="97">
        <f t="shared" si="133"/>
        <v>166.18252629565882</v>
      </c>
    </row>
    <row r="264" spans="1:33" ht="14.25">
      <c r="A264" s="48">
        <v>260</v>
      </c>
      <c r="B264">
        <v>1300075</v>
      </c>
      <c r="C264">
        <v>1300139</v>
      </c>
      <c r="D264" t="s">
        <v>3100</v>
      </c>
      <c r="E264" t="s">
        <v>2947</v>
      </c>
      <c r="F264">
        <v>5</v>
      </c>
      <c r="G264" t="s">
        <v>3112</v>
      </c>
      <c r="H264" s="36">
        <v>41730</v>
      </c>
      <c r="I264" s="94">
        <v>1150</v>
      </c>
      <c r="J264" s="36">
        <f t="shared" si="127"/>
        <v>41730</v>
      </c>
      <c r="K264" s="42"/>
      <c r="R264"/>
      <c r="S264" s="25" t="s">
        <v>2857</v>
      </c>
      <c r="T264">
        <f>MATCH(S264,'cat 4'!$A$1:$A$870,0)</f>
        <v>843</v>
      </c>
      <c r="U264">
        <f>MATCH(J264,'cat 4'!$A$1:$ET$1,0)</f>
        <v>28</v>
      </c>
      <c r="V264">
        <f>INDEX('cat 4'!$A$1:$ET$870,'RKA - working'!T264,'RKA - working'!U264)</f>
        <v>115.2</v>
      </c>
      <c r="W264">
        <f>MATCH($W$3,'cat 4'!$A$1:$ET$1,0)</f>
        <v>150</v>
      </c>
      <c r="X264">
        <f>INDEX('cat 4'!$A$1:$ET$870,'RKA - working'!T264,'RKA - working'!W264)</f>
        <v>158.80000000000001</v>
      </c>
      <c r="Y264" s="96">
        <f t="shared" si="125"/>
        <v>1.3784722222222223</v>
      </c>
      <c r="Z264" s="96">
        <f t="shared" si="128"/>
        <v>1.3784722222222223</v>
      </c>
      <c r="AA264">
        <v>12</v>
      </c>
      <c r="AB264" s="44">
        <f t="shared" si="129"/>
        <v>10.344444444444445</v>
      </c>
      <c r="AC264" s="69">
        <v>0.97</v>
      </c>
      <c r="AD264" s="96">
        <f t="shared" si="130"/>
        <v>8.0833333333333326E-2</v>
      </c>
      <c r="AE264" s="97">
        <f t="shared" si="131"/>
        <v>1585.2430555555557</v>
      </c>
      <c r="AF264" s="97">
        <f t="shared" si="132"/>
        <v>1325.5420797968109</v>
      </c>
      <c r="AG264" s="97">
        <f t="shared" si="133"/>
        <v>259.70097575874479</v>
      </c>
    </row>
    <row r="265" spans="1:33" ht="14.25">
      <c r="A265" s="48">
        <v>261</v>
      </c>
      <c r="B265">
        <v>1400019</v>
      </c>
      <c r="C265">
        <v>1400051</v>
      </c>
      <c r="D265" t="s">
        <v>3002</v>
      </c>
      <c r="E265" t="s">
        <v>2947</v>
      </c>
      <c r="F265">
        <v>4</v>
      </c>
      <c r="G265" t="s">
        <v>3121</v>
      </c>
      <c r="H265" s="36">
        <v>41730</v>
      </c>
      <c r="I265" s="94">
        <v>1100</v>
      </c>
      <c r="J265" s="36">
        <f t="shared" si="127"/>
        <v>41730</v>
      </c>
      <c r="K265" s="42"/>
      <c r="R265"/>
      <c r="S265" s="25" t="s">
        <v>2515</v>
      </c>
      <c r="T265">
        <f>MATCH(S265,'cat 4'!$A$1:$A$870,0)</f>
        <v>666</v>
      </c>
      <c r="U265">
        <f>MATCH(J265,'cat 4'!$A$1:$ET$1,0)</f>
        <v>28</v>
      </c>
      <c r="V265">
        <f>INDEX('cat 4'!$A$1:$ET$870,'RKA - working'!T265,'RKA - working'!U265)</f>
        <v>108</v>
      </c>
      <c r="W265">
        <f>MATCH($W$3,'cat 4'!$A$1:$ET$1,0)</f>
        <v>150</v>
      </c>
      <c r="X265">
        <f>INDEX('cat 4'!$A$1:$ET$870,'RKA - working'!T265,'RKA - working'!W265)</f>
        <v>133.5</v>
      </c>
      <c r="Y265" s="96">
        <f t="shared" si="125"/>
        <v>1.2361111111111112</v>
      </c>
      <c r="Z265" s="96">
        <f t="shared" si="128"/>
        <v>1.2361111111111112</v>
      </c>
      <c r="AA265">
        <f>INDEX('EL &amp; SV-working'!$D$4:$H$32,MATCH(S265,'EL &amp; SV-working'!$H$4:$H$32,0),MATCH(IF(I265&gt;1000000,"A",IF(I265&gt;100000,"B",IF(I265&gt;50000,"C","D"))),'EL &amp; SV-working'!$D$4:$H$4,0))</f>
        <v>10</v>
      </c>
      <c r="AB265" s="44">
        <f t="shared" si="129"/>
        <v>10.344444444444445</v>
      </c>
      <c r="AC265" s="69">
        <v>1</v>
      </c>
      <c r="AD265" s="96">
        <f t="shared" si="130"/>
        <v>0.1</v>
      </c>
      <c r="AE265" s="97">
        <f t="shared" si="131"/>
        <v>1359.7222222222222</v>
      </c>
      <c r="AF265" s="97">
        <f t="shared" si="132"/>
        <v>1359.7222222222222</v>
      </c>
      <c r="AG265" s="97">
        <f t="shared" si="133"/>
        <v>0</v>
      </c>
    </row>
    <row r="266" spans="1:33" ht="14.25">
      <c r="A266" s="48">
        <v>262</v>
      </c>
      <c r="B266">
        <v>1200057</v>
      </c>
      <c r="C266">
        <v>1200057</v>
      </c>
      <c r="D266" t="s">
        <v>3033</v>
      </c>
      <c r="E266" t="s">
        <v>2947</v>
      </c>
      <c r="F266">
        <v>5</v>
      </c>
      <c r="G266" t="s">
        <v>3059</v>
      </c>
      <c r="H266" s="36">
        <v>39182</v>
      </c>
      <c r="I266" s="94">
        <v>1066.67</v>
      </c>
      <c r="J266" s="36">
        <f t="shared" si="127"/>
        <v>39173</v>
      </c>
      <c r="K266" s="42"/>
      <c r="L266" s="43" t="s">
        <v>1539</v>
      </c>
      <c r="M266">
        <f>MATCH('RKA - working'!L266,'cat 3'!A262:$A$798,0)</f>
        <v>495</v>
      </c>
      <c r="N266">
        <f>MATCH(J266,'cat 3'!$A$1:$CL$1,0)</f>
        <v>31</v>
      </c>
      <c r="O266">
        <f>INDEX('cat 3'!$A$1:$CL$798,'RKA - working'!M266,'RKA - working'!N266)</f>
        <v>108.8</v>
      </c>
      <c r="P266">
        <f>MATCH($P$3,'cat 3'!$A$1:$CL$1,0)</f>
        <v>90</v>
      </c>
      <c r="Q266">
        <f>INDEX('cat 3'!$A$1:$CL$798,'RKA - working'!M266,'RKA - working'!P266)</f>
        <v>127.5</v>
      </c>
      <c r="R266" s="44">
        <f>Q266/O266</f>
        <v>1.171875</v>
      </c>
      <c r="S266" s="25" t="s">
        <v>2471</v>
      </c>
      <c r="T266">
        <f>MATCH(S266,'cat 4'!$A$1:$A$870,0)</f>
        <v>644</v>
      </c>
      <c r="U266">
        <f>MATCH($U$3,'cat 4'!$A$1:$ET$1,0)</f>
        <v>4</v>
      </c>
      <c r="V266">
        <f>INDEX('cat 4'!$A$1:$ET$870,'RKA - working'!T266,'RKA - working'!U266)</f>
        <v>95.5</v>
      </c>
      <c r="W266">
        <f>MATCH($W$3,'cat 4'!$A$1:$ET$1,0)</f>
        <v>150</v>
      </c>
      <c r="X266">
        <f>INDEX('cat 4'!$A$1:$ET$870,'RKA - working'!T266,'RKA - working'!W266)</f>
        <v>135.30000000000001</v>
      </c>
      <c r="Y266" s="96">
        <f>X266/V266</f>
        <v>1.4167539267015707</v>
      </c>
      <c r="Z266" s="96">
        <f>Y266*R266</f>
        <v>1.6602585078534031</v>
      </c>
      <c r="AA266">
        <f>INDEX('EL &amp; SV-working'!$D$4:$H$32,MATCH(S266,'EL &amp; SV-working'!$H$4:$H$32,0),MATCH(IF(I266&gt;1000000,"A",IF(I266&gt;100000,"B",IF(I266&gt;50000,"C","D"))),'EL &amp; SV-working'!$D$4:$H$4,0))</f>
        <v>4</v>
      </c>
      <c r="AB266" s="44">
        <f t="shared" si="129"/>
        <v>17.319444444444443</v>
      </c>
      <c r="AC266" s="69">
        <v>0.98</v>
      </c>
      <c r="AD266" s="96">
        <f t="shared" si="130"/>
        <v>0.245</v>
      </c>
      <c r="AE266" s="97">
        <f t="shared" si="131"/>
        <v>1770.9479425719896</v>
      </c>
      <c r="AF266" s="97">
        <f t="shared" si="132"/>
        <v>1735.5289837205498</v>
      </c>
      <c r="AG266" s="97">
        <f t="shared" si="133"/>
        <v>35.418958851439811</v>
      </c>
    </row>
    <row r="267" spans="1:33" ht="14.25">
      <c r="A267" s="48">
        <v>263</v>
      </c>
      <c r="B267">
        <v>1300071</v>
      </c>
      <c r="C267">
        <v>1300135</v>
      </c>
      <c r="D267" t="s">
        <v>3100</v>
      </c>
      <c r="E267" t="s">
        <v>2947</v>
      </c>
      <c r="F267">
        <v>5</v>
      </c>
      <c r="G267" t="s">
        <v>3108</v>
      </c>
      <c r="H267" s="36">
        <v>41730</v>
      </c>
      <c r="I267" s="94">
        <v>800</v>
      </c>
      <c r="J267" s="36">
        <f t="shared" si="127"/>
        <v>41730</v>
      </c>
      <c r="K267" s="42"/>
      <c r="R267"/>
      <c r="S267" s="25" t="s">
        <v>2857</v>
      </c>
      <c r="T267">
        <f>MATCH(S267,'cat 4'!$A$1:$A$870,0)</f>
        <v>843</v>
      </c>
      <c r="U267">
        <f>MATCH(J267,'cat 4'!$A$1:$ET$1,0)</f>
        <v>28</v>
      </c>
      <c r="V267">
        <f>INDEX('cat 4'!$A$1:$ET$870,'RKA - working'!T267,'RKA - working'!U267)</f>
        <v>115.2</v>
      </c>
      <c r="W267">
        <f>MATCH($W$3,'cat 4'!$A$1:$ET$1,0)</f>
        <v>150</v>
      </c>
      <c r="X267">
        <f>INDEX('cat 4'!$A$1:$ET$870,'RKA - working'!T267,'RKA - working'!W267)</f>
        <v>158.80000000000001</v>
      </c>
      <c r="Y267" s="96">
        <f>X267/V267</f>
        <v>1.3784722222222223</v>
      </c>
      <c r="Z267" s="96">
        <f>Y267</f>
        <v>1.3784722222222223</v>
      </c>
      <c r="AA267">
        <v>12</v>
      </c>
      <c r="AB267" s="44">
        <f t="shared" si="129"/>
        <v>10.344444444444445</v>
      </c>
      <c r="AC267" s="69">
        <v>0.97</v>
      </c>
      <c r="AD267" s="96">
        <f t="shared" si="130"/>
        <v>8.0833333333333326E-2</v>
      </c>
      <c r="AE267" s="97">
        <f t="shared" si="131"/>
        <v>1102.7777777777778</v>
      </c>
      <c r="AF267" s="97">
        <f t="shared" si="132"/>
        <v>922.11622942386828</v>
      </c>
      <c r="AG267" s="97">
        <f t="shared" si="133"/>
        <v>180.66154835390955</v>
      </c>
    </row>
    <row r="268" spans="1:33" ht="14.25">
      <c r="A268" s="48">
        <v>264</v>
      </c>
      <c r="B268">
        <v>1200061</v>
      </c>
      <c r="C268">
        <v>1200061</v>
      </c>
      <c r="D268" t="s">
        <v>3033</v>
      </c>
      <c r="E268" t="s">
        <v>2947</v>
      </c>
      <c r="F268">
        <v>5</v>
      </c>
      <c r="G268" t="s">
        <v>3041</v>
      </c>
      <c r="H268" s="36">
        <v>39255</v>
      </c>
      <c r="I268" s="94">
        <v>625</v>
      </c>
      <c r="J268" s="36">
        <f t="shared" si="127"/>
        <v>39234</v>
      </c>
      <c r="K268" s="42"/>
      <c r="L268" s="43" t="s">
        <v>1539</v>
      </c>
      <c r="M268">
        <f>MATCH('RKA - working'!L268,'cat 3'!A264:$A$798,0)</f>
        <v>493</v>
      </c>
      <c r="N268">
        <f>MATCH(J268,'cat 3'!$A$1:$CL$1,0)</f>
        <v>33</v>
      </c>
      <c r="O268">
        <f>INDEX('cat 3'!$A$1:$CL$798,'RKA - working'!M268,'RKA - working'!N268)</f>
        <v>110.2</v>
      </c>
      <c r="P268">
        <f>MATCH($P$3,'cat 3'!$A$1:$CL$1,0)</f>
        <v>90</v>
      </c>
      <c r="Q268">
        <f>INDEX('cat 3'!$A$1:$CL$798,'RKA - working'!M268,'RKA - working'!P268)</f>
        <v>149</v>
      </c>
      <c r="R268" s="44">
        <f>Q268/O268</f>
        <v>1.3520871143375681</v>
      </c>
      <c r="S268" s="25" t="s">
        <v>2471</v>
      </c>
      <c r="T268">
        <f>MATCH(S268,'cat 4'!$A$1:$A$870,0)</f>
        <v>644</v>
      </c>
      <c r="U268">
        <f>MATCH($U$3,'cat 4'!$A$1:$ET$1,0)</f>
        <v>4</v>
      </c>
      <c r="V268">
        <f>INDEX('cat 4'!$A$1:$ET$870,'RKA - working'!T268,'RKA - working'!U268)</f>
        <v>95.5</v>
      </c>
      <c r="W268">
        <f>MATCH($W$3,'cat 4'!$A$1:$ET$1,0)</f>
        <v>150</v>
      </c>
      <c r="X268">
        <f>INDEX('cat 4'!$A$1:$ET$870,'RKA - working'!T268,'RKA - working'!W268)</f>
        <v>135.30000000000001</v>
      </c>
      <c r="Y268" s="96">
        <f>X268/V268</f>
        <v>1.4167539267015707</v>
      </c>
      <c r="Z268" s="96">
        <f>Y268*R268</f>
        <v>1.9155747284803453</v>
      </c>
      <c r="AA268">
        <f>INDEX('EL &amp; SV-working'!$D$4:$H$32,MATCH(S268,'EL &amp; SV-working'!$H$4:$H$32,0),MATCH(IF(I268&gt;1000000,"A",IF(I268&gt;100000,"B",IF(I268&gt;50000,"C","D"))),'EL &amp; SV-working'!$D$4:$H$4,0))</f>
        <v>4</v>
      </c>
      <c r="AB268" s="44">
        <f t="shared" si="129"/>
        <v>17.119444444444444</v>
      </c>
      <c r="AC268" s="69">
        <v>0.98</v>
      </c>
      <c r="AD268" s="96">
        <f t="shared" si="130"/>
        <v>0.245</v>
      </c>
      <c r="AE268" s="97">
        <f t="shared" si="131"/>
        <v>1197.2342053002158</v>
      </c>
      <c r="AF268" s="97">
        <f t="shared" si="132"/>
        <v>1173.2895211942114</v>
      </c>
      <c r="AG268" s="97">
        <f t="shared" si="133"/>
        <v>23.944684106004388</v>
      </c>
    </row>
    <row r="269" spans="1:33" ht="14.25">
      <c r="A269" s="48">
        <v>265</v>
      </c>
      <c r="B269">
        <v>1800007</v>
      </c>
      <c r="C269">
        <v>1800008</v>
      </c>
      <c r="D269" t="s">
        <v>3133</v>
      </c>
      <c r="E269" t="s">
        <v>2947</v>
      </c>
      <c r="F269">
        <v>4</v>
      </c>
      <c r="G269" t="s">
        <v>3134</v>
      </c>
      <c r="H269" s="36">
        <v>41730</v>
      </c>
      <c r="I269" s="94">
        <v>602.54999999999995</v>
      </c>
      <c r="J269" s="36">
        <f t="shared" si="127"/>
        <v>41730</v>
      </c>
      <c r="K269" s="42"/>
      <c r="R269"/>
      <c r="S269" s="25" t="s">
        <v>2491</v>
      </c>
      <c r="T269">
        <f>MATCH(S269,'cat 4'!$A$1:$A$870,0)</f>
        <v>654</v>
      </c>
      <c r="U269">
        <f>MATCH(J269,'cat 4'!$A$1:$ET$1,0)</f>
        <v>28</v>
      </c>
      <c r="V269">
        <f>INDEX('cat 4'!$A$1:$ET$870,'RKA - working'!T269,'RKA - working'!U269)</f>
        <v>98.8</v>
      </c>
      <c r="W269">
        <f>MATCH($W$3,'cat 4'!$A$1:$ET$1,0)</f>
        <v>150</v>
      </c>
      <c r="X269">
        <f>INDEX('cat 4'!$A$1:$ET$870,'RKA - working'!T269,'RKA - working'!W269)</f>
        <v>117.8</v>
      </c>
      <c r="Y269" s="96">
        <f t="shared" ref="Y269:Y271" si="134">X269/V269</f>
        <v>1.1923076923076923</v>
      </c>
      <c r="Z269" s="96">
        <f t="shared" ref="Z269:Z271" si="135">Y269</f>
        <v>1.1923076923076923</v>
      </c>
      <c r="AA269">
        <f>INDEX('EL &amp; SV-working'!$D$4:$H$32,MATCH(S269,'EL &amp; SV-working'!$H$4:$H$32,0),MATCH(IF(I269&gt;1000000,"A",IF(I269&gt;100000,"B",IF(I269&gt;50000,"C","D"))),'EL &amp; SV-working'!$D$4:$H$4,0))</f>
        <v>5</v>
      </c>
      <c r="AB269" s="44">
        <f t="shared" si="129"/>
        <v>10.344444444444445</v>
      </c>
      <c r="AC269" s="69">
        <v>1</v>
      </c>
      <c r="AD269" s="96">
        <f t="shared" si="130"/>
        <v>0.2</v>
      </c>
      <c r="AE269" s="97">
        <f t="shared" si="131"/>
        <v>718.42499999999995</v>
      </c>
      <c r="AF269" s="97">
        <f t="shared" si="132"/>
        <v>718.42499999999995</v>
      </c>
      <c r="AG269" s="97">
        <f t="shared" si="133"/>
        <v>0</v>
      </c>
    </row>
    <row r="270" spans="1:33" ht="14.25">
      <c r="A270" s="48">
        <v>266</v>
      </c>
      <c r="B270">
        <v>1300073</v>
      </c>
      <c r="C270">
        <v>1300137</v>
      </c>
      <c r="D270" t="s">
        <v>3100</v>
      </c>
      <c r="E270" t="s">
        <v>2947</v>
      </c>
      <c r="F270">
        <v>5</v>
      </c>
      <c r="G270" t="s">
        <v>3110</v>
      </c>
      <c r="H270" s="36">
        <v>41730</v>
      </c>
      <c r="I270" s="94">
        <v>575</v>
      </c>
      <c r="J270" s="36">
        <f t="shared" si="127"/>
        <v>41730</v>
      </c>
      <c r="K270" s="42"/>
      <c r="R270"/>
      <c r="S270" s="25" t="s">
        <v>2857</v>
      </c>
      <c r="T270">
        <f>MATCH(S270,'cat 4'!$A$1:$A$870,0)</f>
        <v>843</v>
      </c>
      <c r="U270">
        <f>MATCH(J270,'cat 4'!$A$1:$ET$1,0)</f>
        <v>28</v>
      </c>
      <c r="V270">
        <f>INDEX('cat 4'!$A$1:$ET$870,'RKA - working'!T270,'RKA - working'!U270)</f>
        <v>115.2</v>
      </c>
      <c r="W270">
        <f>MATCH($W$3,'cat 4'!$A$1:$ET$1,0)</f>
        <v>150</v>
      </c>
      <c r="X270">
        <f>INDEX('cat 4'!$A$1:$ET$870,'RKA - working'!T270,'RKA - working'!W270)</f>
        <v>158.80000000000001</v>
      </c>
      <c r="Y270" s="96">
        <f t="shared" si="134"/>
        <v>1.3784722222222223</v>
      </c>
      <c r="Z270" s="96">
        <f t="shared" si="135"/>
        <v>1.3784722222222223</v>
      </c>
      <c r="AA270">
        <v>12</v>
      </c>
      <c r="AB270" s="44">
        <f t="shared" si="129"/>
        <v>10.344444444444445</v>
      </c>
      <c r="AC270" s="69">
        <v>0.97</v>
      </c>
      <c r="AD270" s="96">
        <f t="shared" si="130"/>
        <v>8.0833333333333326E-2</v>
      </c>
      <c r="AE270" s="97">
        <f t="shared" si="131"/>
        <v>792.62152777777783</v>
      </c>
      <c r="AF270" s="97">
        <f t="shared" si="132"/>
        <v>662.77103989840543</v>
      </c>
      <c r="AG270" s="97">
        <f t="shared" si="133"/>
        <v>129.85048787937239</v>
      </c>
    </row>
    <row r="271" spans="1:33" ht="14.25">
      <c r="A271" s="48">
        <v>267</v>
      </c>
      <c r="B271">
        <v>1300029</v>
      </c>
      <c r="C271">
        <v>1300104</v>
      </c>
      <c r="D271" t="s">
        <v>3100</v>
      </c>
      <c r="E271" t="s">
        <v>2947</v>
      </c>
      <c r="F271">
        <v>5</v>
      </c>
      <c r="G271" t="s">
        <v>3102</v>
      </c>
      <c r="H271" s="36">
        <v>41730</v>
      </c>
      <c r="I271" s="94">
        <v>80</v>
      </c>
      <c r="J271" s="36">
        <f t="shared" si="127"/>
        <v>41730</v>
      </c>
      <c r="K271" s="42"/>
      <c r="R271"/>
      <c r="S271" s="25" t="s">
        <v>2857</v>
      </c>
      <c r="T271">
        <f>MATCH(S271,'cat 4'!$A$1:$A$870,0)</f>
        <v>843</v>
      </c>
      <c r="U271">
        <f>MATCH(J271,'cat 4'!$A$1:$ET$1,0)</f>
        <v>28</v>
      </c>
      <c r="V271">
        <f>INDEX('cat 4'!$A$1:$ET$870,'RKA - working'!T271,'RKA - working'!U271)</f>
        <v>115.2</v>
      </c>
      <c r="W271">
        <f>MATCH($W$3,'cat 4'!$A$1:$ET$1,0)</f>
        <v>150</v>
      </c>
      <c r="X271">
        <f>INDEX('cat 4'!$A$1:$ET$870,'RKA - working'!T271,'RKA - working'!W271)</f>
        <v>158.80000000000001</v>
      </c>
      <c r="Y271" s="96">
        <f t="shared" si="134"/>
        <v>1.3784722222222223</v>
      </c>
      <c r="Z271" s="96">
        <f t="shared" si="135"/>
        <v>1.3784722222222223</v>
      </c>
      <c r="AA271">
        <v>12</v>
      </c>
      <c r="AB271" s="44">
        <f t="shared" si="129"/>
        <v>10.344444444444445</v>
      </c>
      <c r="AC271" s="69">
        <v>0.97</v>
      </c>
      <c r="AD271" s="96">
        <f t="shared" si="130"/>
        <v>8.0833333333333326E-2</v>
      </c>
      <c r="AE271" s="97">
        <f t="shared" si="131"/>
        <v>110.27777777777779</v>
      </c>
      <c r="AF271" s="97">
        <f t="shared" si="132"/>
        <v>92.211622942386825</v>
      </c>
      <c r="AG271" s="97">
        <f t="shared" si="133"/>
        <v>18.066154835390961</v>
      </c>
    </row>
    <row r="272" spans="1:33">
      <c r="B272" s="1"/>
      <c r="C272" s="1"/>
      <c r="D272" s="1"/>
      <c r="E272" s="1"/>
      <c r="F272" s="1"/>
      <c r="G272" s="1"/>
      <c r="H272" s="1"/>
      <c r="I272" s="1"/>
      <c r="J272" s="36"/>
      <c r="K272" s="42"/>
      <c r="S272" s="25"/>
      <c r="AA272" s="62"/>
      <c r="AC272" s="69"/>
    </row>
    <row r="273" spans="2:29">
      <c r="B273" s="1"/>
      <c r="C273" s="1"/>
      <c r="D273" s="1"/>
      <c r="E273" s="1"/>
      <c r="F273" s="1"/>
      <c r="G273" s="1"/>
      <c r="H273" s="1"/>
      <c r="I273" s="1"/>
      <c r="J273" s="36"/>
      <c r="K273" s="42"/>
      <c r="S273" s="25"/>
      <c r="AA273" s="62"/>
      <c r="AC273" s="69"/>
    </row>
    <row r="274" spans="2:29">
      <c r="B274" s="1"/>
      <c r="C274" s="1"/>
      <c r="D274" s="1"/>
      <c r="E274" s="1"/>
      <c r="F274" s="1"/>
      <c r="G274" s="1"/>
      <c r="H274" s="1"/>
      <c r="I274" s="1"/>
      <c r="J274" s="36"/>
      <c r="K274" s="42"/>
      <c r="S274" s="25"/>
      <c r="AA274" s="62"/>
      <c r="AC274" s="69"/>
    </row>
    <row r="275" spans="2:29">
      <c r="B275" s="1"/>
      <c r="C275" s="1"/>
      <c r="D275" s="1"/>
      <c r="E275" s="1"/>
      <c r="F275" s="1"/>
      <c r="G275" s="1"/>
      <c r="H275" s="1"/>
      <c r="I275" s="1"/>
      <c r="J275" s="36"/>
      <c r="K275" s="42"/>
      <c r="S275" s="25"/>
      <c r="AA275" s="62"/>
      <c r="AC275" s="69"/>
    </row>
    <row r="276" spans="2:29">
      <c r="B276" s="1"/>
      <c r="C276" s="1"/>
      <c r="D276" s="1"/>
      <c r="E276" s="1"/>
      <c r="F276" s="1"/>
      <c r="G276" s="1"/>
      <c r="H276" s="1"/>
      <c r="I276" s="1"/>
      <c r="J276" s="36"/>
      <c r="K276" s="42"/>
      <c r="S276" s="25"/>
      <c r="AA276" s="62"/>
      <c r="AC276" s="69"/>
    </row>
    <row r="277" spans="2:29">
      <c r="B277" s="1"/>
      <c r="C277" s="1"/>
      <c r="D277" s="1"/>
      <c r="E277" s="1"/>
      <c r="F277" s="1"/>
      <c r="G277" s="1"/>
      <c r="H277" s="1"/>
      <c r="I277" s="1"/>
      <c r="J277" s="36"/>
      <c r="K277" s="42"/>
      <c r="S277" s="25"/>
      <c r="AA277" s="62"/>
      <c r="AC277" s="69"/>
    </row>
    <row r="278" spans="2:29">
      <c r="B278" s="1"/>
      <c r="C278" s="1"/>
      <c r="D278" s="1"/>
      <c r="E278" s="1"/>
      <c r="F278" s="1"/>
      <c r="G278" s="1"/>
      <c r="H278" s="1"/>
      <c r="I278" s="1"/>
      <c r="J278" s="36"/>
      <c r="K278" s="42"/>
      <c r="S278" s="25"/>
      <c r="AA278" s="62"/>
      <c r="AC278" s="69"/>
    </row>
    <row r="279" spans="2:29">
      <c r="B279" s="1"/>
      <c r="C279" s="1"/>
      <c r="D279" s="1"/>
      <c r="E279" s="1"/>
      <c r="F279" s="1"/>
      <c r="G279" s="1"/>
      <c r="H279" s="1"/>
      <c r="I279" s="1"/>
      <c r="J279" s="36"/>
      <c r="K279" s="42"/>
      <c r="S279" s="25"/>
      <c r="AA279" s="62"/>
      <c r="AC279" s="69"/>
    </row>
    <row r="280" spans="2:29">
      <c r="B280" s="1"/>
      <c r="C280" s="1"/>
      <c r="D280" s="1"/>
      <c r="E280" s="1"/>
      <c r="F280" s="1"/>
      <c r="G280" s="1"/>
      <c r="H280" s="1"/>
      <c r="I280" s="1"/>
      <c r="J280" s="36"/>
      <c r="K280" s="42"/>
      <c r="S280" s="25"/>
      <c r="AA280" s="62"/>
      <c r="AC280" s="69"/>
    </row>
    <row r="281" spans="2:29">
      <c r="B281" s="1"/>
      <c r="C281" s="1"/>
      <c r="D281" s="1"/>
      <c r="E281" s="1"/>
      <c r="F281" s="1"/>
      <c r="G281" s="1"/>
      <c r="H281" s="1"/>
      <c r="I281" s="1"/>
      <c r="J281" s="36"/>
      <c r="K281" s="42"/>
      <c r="S281" s="25"/>
      <c r="AA281" s="62"/>
      <c r="AC281" s="69"/>
    </row>
    <row r="282" spans="2:29">
      <c r="B282" s="1"/>
      <c r="C282" s="1"/>
      <c r="D282" s="1"/>
      <c r="E282" s="1"/>
      <c r="F282" s="1"/>
      <c r="G282" s="1"/>
      <c r="H282" s="1"/>
      <c r="I282" s="1"/>
      <c r="J282" s="36"/>
      <c r="K282" s="42"/>
      <c r="S282" s="25"/>
      <c r="AA282" s="62"/>
      <c r="AC282" s="69"/>
    </row>
    <row r="283" spans="2:29">
      <c r="B283" s="1"/>
      <c r="C283" s="1"/>
      <c r="D283" s="1"/>
      <c r="E283" s="1"/>
      <c r="F283" s="1"/>
      <c r="G283" s="1"/>
      <c r="H283" s="1"/>
      <c r="I283" s="1"/>
      <c r="J283" s="36"/>
      <c r="K283" s="42"/>
      <c r="S283" s="25"/>
      <c r="AA283" s="62"/>
      <c r="AC283" s="69"/>
    </row>
    <row r="284" spans="2:29">
      <c r="B284" s="1"/>
      <c r="C284" s="1"/>
      <c r="D284" s="1"/>
      <c r="E284" s="1"/>
      <c r="F284" s="1"/>
      <c r="G284" s="1"/>
      <c r="H284" s="1"/>
      <c r="I284" s="1"/>
      <c r="J284" s="36"/>
      <c r="K284" s="42"/>
      <c r="S284" s="25"/>
      <c r="AA284" s="62"/>
      <c r="AC284" s="69"/>
    </row>
    <row r="285" spans="2:29">
      <c r="B285" s="1"/>
      <c r="C285" s="1"/>
      <c r="D285" s="1"/>
      <c r="E285" s="1"/>
      <c r="F285" s="1"/>
      <c r="G285" s="1"/>
      <c r="H285" s="1"/>
      <c r="I285" s="1"/>
      <c r="J285" s="36"/>
      <c r="K285" s="42"/>
      <c r="S285" s="25"/>
      <c r="AA285" s="62"/>
      <c r="AC285" s="69"/>
    </row>
    <row r="286" spans="2:29">
      <c r="B286" s="1"/>
      <c r="C286" s="1"/>
      <c r="D286" s="1"/>
      <c r="E286" s="1"/>
      <c r="F286" s="1"/>
      <c r="G286" s="1"/>
      <c r="H286" s="1"/>
      <c r="I286" s="1"/>
      <c r="J286" s="36"/>
      <c r="K286" s="42"/>
      <c r="S286" s="25"/>
      <c r="AA286" s="62"/>
      <c r="AC286" s="69"/>
    </row>
    <row r="287" spans="2:29">
      <c r="B287" s="1"/>
      <c r="C287" s="1"/>
      <c r="D287" s="1"/>
      <c r="E287" s="1"/>
      <c r="F287" s="1"/>
      <c r="G287" s="1"/>
      <c r="H287" s="1"/>
      <c r="I287" s="1"/>
      <c r="J287" s="36"/>
      <c r="K287" s="42"/>
      <c r="L287" s="63"/>
      <c r="S287" s="25"/>
      <c r="AA287" s="62"/>
      <c r="AC287" s="69"/>
    </row>
    <row r="288" spans="2:29">
      <c r="B288" s="1"/>
      <c r="C288" s="1"/>
      <c r="D288" s="1"/>
      <c r="E288" s="1"/>
      <c r="F288" s="1"/>
      <c r="G288" s="1"/>
      <c r="H288" s="1"/>
      <c r="I288" s="1"/>
      <c r="J288" s="36"/>
      <c r="K288" s="42"/>
      <c r="L288" s="63"/>
      <c r="S288" s="25"/>
      <c r="AA288" s="62"/>
      <c r="AC288" s="69"/>
    </row>
    <row r="289" spans="2:29">
      <c r="B289" s="1"/>
      <c r="C289" s="1"/>
      <c r="D289" s="1"/>
      <c r="E289" s="1"/>
      <c r="F289" s="1"/>
      <c r="G289" s="1"/>
      <c r="H289" s="1"/>
      <c r="I289" s="1"/>
      <c r="J289" s="36"/>
      <c r="K289" s="42"/>
      <c r="S289" s="25"/>
      <c r="AA289" s="62"/>
      <c r="AC289" s="69"/>
    </row>
    <row r="290" spans="2:29">
      <c r="B290" s="1"/>
      <c r="C290" s="1"/>
      <c r="D290" s="1"/>
      <c r="E290" s="1"/>
      <c r="F290" s="1"/>
      <c r="G290" s="1"/>
      <c r="H290" s="1"/>
      <c r="I290" s="1"/>
      <c r="J290" s="36"/>
      <c r="K290" s="42"/>
      <c r="S290" s="25"/>
      <c r="AA290" s="62"/>
      <c r="AC290" s="69"/>
    </row>
    <row r="291" spans="2:29">
      <c r="B291" s="1"/>
      <c r="C291" s="1"/>
      <c r="D291" s="1"/>
      <c r="E291" s="1"/>
      <c r="F291" s="1"/>
      <c r="G291" s="1"/>
      <c r="H291" s="1"/>
      <c r="I291" s="1"/>
      <c r="J291" s="36"/>
      <c r="K291" s="42"/>
      <c r="S291" s="25"/>
      <c r="AA291" s="62"/>
      <c r="AC291" s="69"/>
    </row>
    <row r="292" spans="2:29">
      <c r="B292" s="1"/>
      <c r="C292" s="1"/>
      <c r="D292" s="1"/>
      <c r="E292" s="1"/>
      <c r="F292" s="1"/>
      <c r="G292" s="1"/>
      <c r="H292" s="1"/>
      <c r="I292" s="1"/>
      <c r="J292" s="36"/>
      <c r="K292" s="42"/>
      <c r="S292" s="25"/>
      <c r="AA292" s="62"/>
      <c r="AC292" s="69"/>
    </row>
    <row r="293" spans="2:29">
      <c r="B293" s="1"/>
      <c r="C293" s="1"/>
      <c r="D293" s="1"/>
      <c r="E293" s="1"/>
      <c r="F293" s="1"/>
      <c r="G293" s="1"/>
      <c r="H293" s="1"/>
      <c r="I293" s="1"/>
      <c r="J293" s="36"/>
      <c r="K293" s="42"/>
      <c r="S293" s="25"/>
      <c r="AA293" s="62"/>
      <c r="AC293" s="69"/>
    </row>
    <row r="294" spans="2:29">
      <c r="B294" s="1"/>
      <c r="C294" s="1"/>
      <c r="D294" s="1"/>
      <c r="E294" s="1"/>
      <c r="F294" s="1"/>
      <c r="G294" s="1"/>
      <c r="H294" s="1"/>
      <c r="I294" s="1"/>
      <c r="J294" s="36"/>
      <c r="K294" s="42"/>
      <c r="S294" s="25"/>
      <c r="AA294" s="62"/>
      <c r="AC294" s="69"/>
    </row>
    <row r="295" spans="2:29">
      <c r="B295" s="1"/>
      <c r="C295" s="1"/>
      <c r="D295" s="1"/>
      <c r="E295" s="1"/>
      <c r="F295" s="1"/>
      <c r="G295" s="1"/>
      <c r="H295" s="1"/>
      <c r="I295" s="1"/>
      <c r="J295" s="36"/>
      <c r="K295" s="42"/>
      <c r="S295" s="25"/>
      <c r="AA295" s="62"/>
      <c r="AC295" s="69"/>
    </row>
    <row r="296" spans="2:29">
      <c r="B296" s="1"/>
      <c r="C296" s="1"/>
      <c r="D296" s="1"/>
      <c r="E296" s="1"/>
      <c r="F296" s="1"/>
      <c r="G296" s="1"/>
      <c r="H296" s="1"/>
      <c r="I296" s="1"/>
      <c r="J296" s="36"/>
      <c r="K296" s="42"/>
      <c r="S296" s="25"/>
      <c r="AA296" s="62"/>
      <c r="AC296" s="69"/>
    </row>
    <row r="297" spans="2:29">
      <c r="B297" s="1"/>
      <c r="C297" s="1"/>
      <c r="D297" s="1"/>
      <c r="E297" s="1"/>
      <c r="F297" s="1"/>
      <c r="G297" s="1"/>
      <c r="H297" s="1"/>
      <c r="I297" s="1"/>
      <c r="J297" s="36"/>
      <c r="K297" s="42"/>
      <c r="S297" s="25"/>
      <c r="AA297" s="62"/>
      <c r="AC297" s="69"/>
    </row>
    <row r="298" spans="2:29">
      <c r="B298" s="1"/>
      <c r="C298" s="1"/>
      <c r="D298" s="1"/>
      <c r="E298" s="1"/>
      <c r="F298" s="1"/>
      <c r="G298" s="1"/>
      <c r="H298" s="1"/>
      <c r="I298" s="1"/>
      <c r="J298" s="36"/>
      <c r="K298" s="42"/>
      <c r="S298" s="25"/>
      <c r="AA298" s="62"/>
      <c r="AC298" s="69"/>
    </row>
    <row r="299" spans="2:29">
      <c r="B299" s="1"/>
      <c r="C299" s="1"/>
      <c r="D299" s="1"/>
      <c r="E299" s="1"/>
      <c r="F299" s="1"/>
      <c r="G299" s="1"/>
      <c r="H299" s="1"/>
      <c r="I299" s="1"/>
      <c r="J299" s="36"/>
      <c r="K299" s="42"/>
      <c r="S299" s="25"/>
      <c r="AA299" s="62"/>
      <c r="AC299" s="69"/>
    </row>
    <row r="300" spans="2:29">
      <c r="B300" s="1"/>
      <c r="C300" s="1"/>
      <c r="D300" s="1"/>
      <c r="E300" s="1"/>
      <c r="F300" s="1"/>
      <c r="G300" s="1"/>
      <c r="H300" s="1"/>
      <c r="I300" s="1"/>
      <c r="J300" s="36"/>
      <c r="K300" s="42"/>
      <c r="S300" s="25"/>
      <c r="AA300" s="62"/>
      <c r="AC300" s="69"/>
    </row>
    <row r="301" spans="2:29">
      <c r="B301" s="1"/>
      <c r="C301" s="1"/>
      <c r="D301" s="1"/>
      <c r="E301" s="1"/>
      <c r="F301" s="1"/>
      <c r="G301" s="1"/>
      <c r="H301" s="1"/>
      <c r="I301" s="1"/>
      <c r="J301" s="36"/>
      <c r="K301" s="42"/>
      <c r="S301" s="25"/>
      <c r="AA301" s="62"/>
      <c r="AC301" s="69"/>
    </row>
    <row r="302" spans="2:29">
      <c r="B302" s="1"/>
      <c r="C302" s="1"/>
      <c r="D302" s="1"/>
      <c r="E302" s="1"/>
      <c r="F302" s="1"/>
      <c r="G302" s="1"/>
      <c r="H302" s="1"/>
      <c r="I302" s="1"/>
      <c r="J302" s="36"/>
      <c r="K302" s="42"/>
      <c r="S302" s="25"/>
      <c r="AA302" s="62"/>
      <c r="AC302" s="69"/>
    </row>
    <row r="303" spans="2:29">
      <c r="B303" s="1"/>
      <c r="C303" s="1"/>
      <c r="D303" s="1"/>
      <c r="E303" s="1"/>
      <c r="F303" s="1"/>
      <c r="G303" s="1"/>
      <c r="H303" s="1"/>
      <c r="I303" s="1"/>
      <c r="J303" s="36"/>
      <c r="K303" s="42"/>
      <c r="L303" s="63"/>
      <c r="S303" s="25"/>
      <c r="AA303" s="62"/>
      <c r="AC303" s="69"/>
    </row>
    <row r="304" spans="2:29">
      <c r="B304" s="1"/>
      <c r="C304" s="1"/>
      <c r="D304" s="1"/>
      <c r="E304" s="1"/>
      <c r="F304" s="1"/>
      <c r="G304" s="1"/>
      <c r="H304" s="1"/>
      <c r="I304" s="1"/>
      <c r="J304" s="36"/>
      <c r="K304" s="42"/>
      <c r="S304" s="25"/>
      <c r="AA304" s="62"/>
      <c r="AC304" s="69"/>
    </row>
    <row r="305" spans="2:29">
      <c r="B305" s="1"/>
      <c r="C305" s="1"/>
      <c r="D305" s="1"/>
      <c r="E305" s="1"/>
      <c r="F305" s="1"/>
      <c r="G305" s="1"/>
      <c r="H305" s="1"/>
      <c r="I305" s="1"/>
      <c r="J305" s="36"/>
      <c r="K305" s="42"/>
      <c r="S305" s="25"/>
      <c r="AA305" s="62"/>
      <c r="AC305" s="69"/>
    </row>
    <row r="306" spans="2:29">
      <c r="B306" s="1"/>
      <c r="C306" s="1"/>
      <c r="D306" s="1"/>
      <c r="E306" s="1"/>
      <c r="F306" s="1"/>
      <c r="G306" s="1"/>
      <c r="H306" s="1"/>
      <c r="I306" s="1"/>
      <c r="J306" s="36"/>
      <c r="K306" s="42"/>
      <c r="S306" s="25"/>
      <c r="AA306" s="62"/>
      <c r="AC306" s="69"/>
    </row>
    <row r="307" spans="2:29">
      <c r="B307" s="1"/>
      <c r="C307" s="1"/>
      <c r="D307" s="1"/>
      <c r="E307" s="1"/>
      <c r="F307" s="1"/>
      <c r="G307" s="1"/>
      <c r="H307" s="1"/>
      <c r="I307" s="1"/>
      <c r="J307" s="36"/>
      <c r="K307" s="42"/>
      <c r="S307" s="25"/>
      <c r="AA307" s="62"/>
      <c r="AC307" s="69"/>
    </row>
    <row r="308" spans="2:29">
      <c r="B308" s="1"/>
      <c r="C308" s="1"/>
      <c r="D308" s="1"/>
      <c r="E308" s="1"/>
      <c r="F308" s="1"/>
      <c r="G308" s="1"/>
      <c r="H308" s="1"/>
      <c r="I308" s="1"/>
      <c r="J308" s="36"/>
      <c r="K308" s="42"/>
      <c r="S308" s="25"/>
      <c r="AA308" s="62"/>
      <c r="AC308" s="69"/>
    </row>
    <row r="309" spans="2:29">
      <c r="B309" s="1"/>
      <c r="C309" s="1"/>
      <c r="D309" s="1"/>
      <c r="E309" s="1"/>
      <c r="F309" s="1"/>
      <c r="G309" s="1"/>
      <c r="H309" s="1"/>
      <c r="I309" s="1"/>
      <c r="J309" s="36"/>
      <c r="K309" s="42"/>
      <c r="S309" s="25"/>
      <c r="AA309" s="62"/>
      <c r="AC309" s="69"/>
    </row>
    <row r="310" spans="2:29">
      <c r="B310" s="1"/>
      <c r="C310" s="1"/>
      <c r="D310" s="1"/>
      <c r="E310" s="1"/>
      <c r="F310" s="1"/>
      <c r="G310" s="1"/>
      <c r="H310" s="1"/>
      <c r="I310" s="1"/>
      <c r="J310" s="36"/>
      <c r="K310" s="42"/>
      <c r="S310" s="25"/>
      <c r="AA310" s="62"/>
      <c r="AC310" s="69"/>
    </row>
    <row r="311" spans="2:29">
      <c r="B311" s="1"/>
      <c r="C311" s="1"/>
      <c r="D311" s="1"/>
      <c r="E311" s="1"/>
      <c r="F311" s="1"/>
      <c r="G311" s="1"/>
      <c r="H311" s="1"/>
      <c r="I311" s="1"/>
      <c r="J311" s="36"/>
      <c r="K311" s="42"/>
      <c r="S311" s="25"/>
      <c r="AA311" s="62"/>
      <c r="AC311" s="69"/>
    </row>
    <row r="312" spans="2:29">
      <c r="B312" s="1"/>
      <c r="C312" s="1"/>
      <c r="D312" s="1"/>
      <c r="E312" s="1"/>
      <c r="F312" s="1"/>
      <c r="G312" s="1"/>
      <c r="H312" s="1"/>
      <c r="I312" s="1"/>
      <c r="J312" s="36"/>
      <c r="K312" s="42"/>
      <c r="S312" s="25"/>
      <c r="AA312" s="62"/>
      <c r="AC312" s="69"/>
    </row>
    <row r="313" spans="2:29">
      <c r="B313" s="1"/>
      <c r="C313" s="1"/>
      <c r="D313" s="1"/>
      <c r="E313" s="1"/>
      <c r="F313" s="1"/>
      <c r="G313" s="1"/>
      <c r="H313" s="1"/>
      <c r="I313" s="1"/>
      <c r="J313" s="36"/>
      <c r="K313" s="42"/>
      <c r="S313" s="25"/>
      <c r="AA313" s="62"/>
      <c r="AC313" s="69"/>
    </row>
    <row r="314" spans="2:29">
      <c r="B314" s="1"/>
      <c r="C314" s="1"/>
      <c r="D314" s="1"/>
      <c r="E314" s="1"/>
      <c r="F314" s="1"/>
      <c r="G314" s="1"/>
      <c r="H314" s="1"/>
      <c r="I314" s="1"/>
      <c r="J314" s="36"/>
      <c r="K314" s="42"/>
      <c r="S314" s="25"/>
      <c r="AA314" s="62"/>
      <c r="AC314" s="69"/>
    </row>
    <row r="315" spans="2:29">
      <c r="B315" s="1"/>
      <c r="C315" s="1"/>
      <c r="D315" s="1"/>
      <c r="E315" s="1"/>
      <c r="F315" s="1"/>
      <c r="G315" s="1"/>
      <c r="H315" s="1"/>
      <c r="I315" s="1"/>
      <c r="J315" s="36"/>
      <c r="K315" s="42"/>
      <c r="S315" s="25"/>
      <c r="AA315" s="62"/>
      <c r="AC315" s="69"/>
    </row>
    <row r="316" spans="2:29">
      <c r="B316" s="1"/>
      <c r="C316" s="1"/>
      <c r="D316" s="1"/>
      <c r="E316" s="1"/>
      <c r="F316" s="1"/>
      <c r="G316" s="1"/>
      <c r="H316" s="1"/>
      <c r="I316" s="1"/>
      <c r="J316" s="36"/>
      <c r="K316" s="42"/>
      <c r="S316" s="25"/>
      <c r="AA316" s="62"/>
      <c r="AC316" s="69"/>
    </row>
    <row r="317" spans="2:29">
      <c r="B317" s="1"/>
      <c r="C317" s="1"/>
      <c r="D317" s="1"/>
      <c r="E317" s="1"/>
      <c r="F317" s="1"/>
      <c r="G317" s="1"/>
      <c r="H317" s="1"/>
      <c r="I317" s="1"/>
      <c r="J317" s="36"/>
      <c r="K317" s="42"/>
      <c r="S317" s="25"/>
      <c r="AA317" s="62"/>
      <c r="AC317" s="69"/>
    </row>
    <row r="318" spans="2:29">
      <c r="B318" s="1"/>
      <c r="C318" s="1"/>
      <c r="D318" s="1"/>
      <c r="E318" s="1"/>
      <c r="F318" s="1"/>
      <c r="G318" s="1"/>
      <c r="H318" s="1"/>
      <c r="I318" s="1"/>
      <c r="J318" s="36"/>
      <c r="K318" s="42"/>
      <c r="S318" s="25"/>
      <c r="AA318" s="62"/>
      <c r="AC318" s="69"/>
    </row>
    <row r="319" spans="2:29">
      <c r="B319" s="1"/>
      <c r="C319" s="1"/>
      <c r="D319" s="1"/>
      <c r="E319" s="1"/>
      <c r="F319" s="1"/>
      <c r="G319" s="1"/>
      <c r="H319" s="1"/>
      <c r="I319" s="1"/>
      <c r="J319" s="36"/>
      <c r="K319" s="42"/>
      <c r="S319" s="25"/>
      <c r="AA319" s="62"/>
      <c r="AC319" s="69"/>
    </row>
    <row r="320" spans="2:29">
      <c r="B320" s="1"/>
      <c r="C320" s="1"/>
      <c r="D320" s="1"/>
      <c r="E320" s="1"/>
      <c r="F320" s="1"/>
      <c r="G320" s="1"/>
      <c r="H320" s="1"/>
      <c r="I320" s="1"/>
      <c r="J320" s="36"/>
      <c r="K320" s="42"/>
      <c r="S320" s="25"/>
      <c r="AA320" s="62"/>
      <c r="AC320" s="69"/>
    </row>
    <row r="321" spans="2:29">
      <c r="B321" s="1"/>
      <c r="C321" s="1"/>
      <c r="D321" s="1"/>
      <c r="E321" s="1"/>
      <c r="F321" s="1"/>
      <c r="G321" s="1"/>
      <c r="H321" s="1"/>
      <c r="I321" s="1"/>
      <c r="J321" s="36"/>
      <c r="K321" s="42"/>
      <c r="S321" s="25"/>
      <c r="AA321" s="62"/>
      <c r="AC321" s="69"/>
    </row>
    <row r="322" spans="2:29">
      <c r="B322" s="1"/>
      <c r="C322" s="1"/>
      <c r="D322" s="1"/>
      <c r="E322" s="1"/>
      <c r="F322" s="1"/>
      <c r="G322" s="1"/>
      <c r="H322" s="1"/>
      <c r="I322" s="1"/>
      <c r="J322" s="36"/>
      <c r="K322" s="42"/>
      <c r="S322" s="25"/>
      <c r="AA322" s="62"/>
      <c r="AC322" s="69"/>
    </row>
    <row r="323" spans="2:29">
      <c r="B323" s="1"/>
      <c r="C323" s="1"/>
      <c r="D323" s="1"/>
      <c r="E323" s="1"/>
      <c r="F323" s="1"/>
      <c r="G323" s="1"/>
      <c r="H323" s="1"/>
      <c r="I323" s="1"/>
      <c r="J323" s="36"/>
      <c r="K323" s="42"/>
      <c r="S323" s="25"/>
      <c r="AA323" s="62"/>
      <c r="AC323" s="69"/>
    </row>
    <row r="324" spans="2:29">
      <c r="B324" s="1"/>
      <c r="C324" s="1"/>
      <c r="D324" s="1"/>
      <c r="E324" s="1"/>
      <c r="F324" s="1"/>
      <c r="G324" s="1"/>
      <c r="H324" s="1"/>
      <c r="I324" s="1"/>
      <c r="J324" s="36"/>
      <c r="K324" s="42"/>
      <c r="S324" s="25"/>
      <c r="AA324" s="62"/>
      <c r="AC324" s="69"/>
    </row>
    <row r="325" spans="2:29">
      <c r="B325" s="1"/>
      <c r="C325" s="1"/>
      <c r="D325" s="1"/>
      <c r="E325" s="1"/>
      <c r="F325" s="1"/>
      <c r="G325" s="1"/>
      <c r="H325" s="1"/>
      <c r="I325" s="1"/>
      <c r="J325" s="36"/>
      <c r="K325" s="42"/>
      <c r="S325" s="25"/>
      <c r="AA325" s="62"/>
      <c r="AC325" s="69"/>
    </row>
    <row r="326" spans="2:29">
      <c r="B326" s="1"/>
      <c r="C326" s="1"/>
      <c r="D326" s="1"/>
      <c r="E326" s="1"/>
      <c r="F326" s="1"/>
      <c r="G326" s="1"/>
      <c r="H326" s="1"/>
      <c r="I326" s="1"/>
      <c r="J326" s="36"/>
      <c r="K326" s="42"/>
      <c r="S326" s="25"/>
      <c r="AA326" s="62"/>
      <c r="AC326" s="69"/>
    </row>
    <row r="327" spans="2:29">
      <c r="B327" s="1"/>
      <c r="C327" s="1"/>
      <c r="D327" s="1"/>
      <c r="E327" s="1"/>
      <c r="F327" s="1"/>
      <c r="G327" s="1"/>
      <c r="H327" s="1"/>
      <c r="I327" s="1"/>
      <c r="J327" s="36"/>
      <c r="K327" s="42"/>
      <c r="S327" s="25"/>
      <c r="AA327" s="62"/>
      <c r="AC327" s="69"/>
    </row>
    <row r="328" spans="2:29">
      <c r="B328" s="1"/>
      <c r="C328" s="1"/>
      <c r="D328" s="1"/>
      <c r="E328" s="1"/>
      <c r="F328" s="1"/>
      <c r="G328" s="1"/>
      <c r="H328" s="1"/>
      <c r="I328" s="1"/>
      <c r="J328" s="36"/>
      <c r="K328" s="42"/>
      <c r="S328" s="25"/>
      <c r="AA328" s="62"/>
      <c r="AC328" s="69"/>
    </row>
    <row r="329" spans="2:29">
      <c r="B329" s="1"/>
      <c r="C329" s="1"/>
      <c r="D329" s="1"/>
      <c r="E329" s="1"/>
      <c r="F329" s="1"/>
      <c r="G329" s="1"/>
      <c r="H329" s="1"/>
      <c r="I329" s="1"/>
      <c r="J329" s="36"/>
      <c r="K329" s="42"/>
      <c r="S329" s="25"/>
      <c r="AA329" s="62"/>
      <c r="AC329" s="69"/>
    </row>
    <row r="330" spans="2:29">
      <c r="B330" s="1"/>
      <c r="C330" s="1"/>
      <c r="D330" s="1"/>
      <c r="E330" s="1"/>
      <c r="F330" s="1"/>
      <c r="G330" s="1"/>
      <c r="H330" s="1"/>
      <c r="I330" s="1"/>
      <c r="J330" s="36"/>
      <c r="K330" s="42"/>
      <c r="S330" s="25"/>
      <c r="AA330" s="62"/>
      <c r="AC330" s="69"/>
    </row>
    <row r="331" spans="2:29">
      <c r="B331" s="1"/>
      <c r="C331" s="1"/>
      <c r="D331" s="1"/>
      <c r="E331" s="1"/>
      <c r="F331" s="1"/>
      <c r="G331" s="1"/>
      <c r="H331" s="1"/>
      <c r="I331" s="1"/>
      <c r="J331" s="36"/>
      <c r="K331" s="42"/>
      <c r="S331" s="25"/>
      <c r="AA331" s="62"/>
      <c r="AC331" s="69"/>
    </row>
    <row r="332" spans="2:29">
      <c r="B332" s="1"/>
      <c r="C332" s="1"/>
      <c r="D332" s="1"/>
      <c r="E332" s="1"/>
      <c r="F332" s="1"/>
      <c r="G332" s="1"/>
      <c r="H332" s="1"/>
      <c r="I332" s="1"/>
      <c r="J332" s="36"/>
      <c r="K332" s="42"/>
      <c r="S332" s="25"/>
      <c r="AA332" s="62"/>
      <c r="AC332" s="69"/>
    </row>
    <row r="333" spans="2:29">
      <c r="B333" s="1"/>
      <c r="C333" s="1"/>
      <c r="D333" s="1"/>
      <c r="E333" s="1"/>
      <c r="F333" s="1"/>
      <c r="G333" s="1"/>
      <c r="H333" s="1"/>
      <c r="I333" s="1"/>
      <c r="J333" s="36"/>
      <c r="K333" s="42"/>
      <c r="S333" s="25"/>
      <c r="AA333" s="62"/>
      <c r="AC333" s="69"/>
    </row>
    <row r="334" spans="2:29">
      <c r="B334" s="1"/>
      <c r="C334" s="1"/>
      <c r="D334" s="1"/>
      <c r="E334" s="1"/>
      <c r="F334" s="1"/>
      <c r="G334" s="1"/>
      <c r="H334" s="1"/>
      <c r="I334" s="1"/>
      <c r="J334" s="36"/>
      <c r="K334" s="42"/>
      <c r="S334" s="25"/>
      <c r="AA334" s="62"/>
      <c r="AC334" s="69"/>
    </row>
    <row r="335" spans="2:29">
      <c r="B335" s="1"/>
      <c r="C335" s="1"/>
      <c r="D335" s="1"/>
      <c r="E335" s="1"/>
      <c r="F335" s="1"/>
      <c r="G335" s="1"/>
      <c r="H335" s="1"/>
      <c r="I335" s="1"/>
      <c r="J335" s="36"/>
      <c r="K335" s="42"/>
      <c r="S335" s="25"/>
      <c r="AA335" s="62"/>
      <c r="AC335" s="69"/>
    </row>
    <row r="336" spans="2:29">
      <c r="B336" s="1"/>
      <c r="C336" s="1"/>
      <c r="D336" s="1"/>
      <c r="E336" s="1"/>
      <c r="F336" s="1"/>
      <c r="G336" s="1"/>
      <c r="H336" s="1"/>
      <c r="I336" s="1"/>
      <c r="J336" s="36"/>
      <c r="K336" s="42"/>
      <c r="S336" s="25"/>
      <c r="AA336" s="62"/>
      <c r="AC336" s="69"/>
    </row>
    <row r="337" spans="2:29">
      <c r="B337" s="1"/>
      <c r="C337" s="1"/>
      <c r="D337" s="1"/>
      <c r="E337" s="1"/>
      <c r="F337" s="1"/>
      <c r="G337" s="1"/>
      <c r="H337" s="1"/>
      <c r="I337" s="1"/>
      <c r="J337" s="36"/>
      <c r="K337" s="42"/>
      <c r="S337" s="25"/>
      <c r="AA337" s="62"/>
      <c r="AC337" s="69"/>
    </row>
    <row r="338" spans="2:29">
      <c r="B338" s="1"/>
      <c r="C338" s="1"/>
      <c r="D338" s="1"/>
      <c r="E338" s="1"/>
      <c r="F338" s="1"/>
      <c r="G338" s="1"/>
      <c r="H338" s="1"/>
      <c r="I338" s="1"/>
      <c r="J338" s="36"/>
      <c r="K338" s="42"/>
      <c r="S338" s="25"/>
      <c r="AA338" s="62"/>
      <c r="AC338" s="69"/>
    </row>
    <row r="339" spans="2:29">
      <c r="B339" s="1"/>
      <c r="C339" s="1"/>
      <c r="D339" s="1"/>
      <c r="E339" s="1"/>
      <c r="F339" s="1"/>
      <c r="G339" s="1"/>
      <c r="H339" s="1"/>
      <c r="I339" s="1"/>
      <c r="J339" s="36"/>
      <c r="K339" s="42"/>
      <c r="S339" s="25"/>
      <c r="AA339" s="62"/>
      <c r="AC339" s="69"/>
    </row>
    <row r="340" spans="2:29">
      <c r="B340" s="1"/>
      <c r="C340" s="1"/>
      <c r="D340" s="1"/>
      <c r="E340" s="1"/>
      <c r="F340" s="1"/>
      <c r="G340" s="1"/>
      <c r="H340" s="1"/>
      <c r="I340" s="1"/>
      <c r="J340" s="36"/>
      <c r="K340" s="42"/>
      <c r="S340" s="25"/>
      <c r="AA340" s="62"/>
      <c r="AC340" s="69"/>
    </row>
    <row r="341" spans="2:29">
      <c r="B341" s="1"/>
      <c r="C341" s="1"/>
      <c r="D341" s="1"/>
      <c r="E341" s="1"/>
      <c r="F341" s="1"/>
      <c r="G341" s="1"/>
      <c r="H341" s="1"/>
      <c r="I341" s="1"/>
      <c r="J341" s="36"/>
      <c r="K341" s="42"/>
      <c r="S341" s="25"/>
      <c r="AA341" s="62"/>
      <c r="AC341" s="69"/>
    </row>
    <row r="342" spans="2:29">
      <c r="B342" s="1"/>
      <c r="C342" s="1"/>
      <c r="D342" s="1"/>
      <c r="E342" s="1"/>
      <c r="F342" s="1"/>
      <c r="G342" s="1"/>
      <c r="H342" s="1"/>
      <c r="I342" s="1"/>
      <c r="J342" s="36"/>
      <c r="K342" s="42"/>
      <c r="S342" s="25"/>
      <c r="AA342" s="62"/>
      <c r="AC342" s="69"/>
    </row>
    <row r="343" spans="2:29">
      <c r="B343" s="1"/>
      <c r="C343" s="1"/>
      <c r="D343" s="1"/>
      <c r="E343" s="1"/>
      <c r="F343" s="1"/>
      <c r="G343" s="1"/>
      <c r="H343" s="1"/>
      <c r="I343" s="1"/>
      <c r="J343" s="36"/>
      <c r="K343" s="42"/>
      <c r="S343" s="25"/>
      <c r="AA343" s="62"/>
      <c r="AC343" s="69"/>
    </row>
    <row r="344" spans="2:29">
      <c r="B344" s="1"/>
      <c r="C344" s="1"/>
      <c r="D344" s="1"/>
      <c r="E344" s="1"/>
      <c r="F344" s="1"/>
      <c r="G344" s="1"/>
      <c r="H344" s="1"/>
      <c r="I344" s="1"/>
      <c r="J344" s="36"/>
      <c r="K344" s="42"/>
      <c r="S344" s="25"/>
      <c r="AA344" s="62"/>
      <c r="AC344" s="69"/>
    </row>
    <row r="345" spans="2:29">
      <c r="B345" s="1"/>
      <c r="C345" s="1"/>
      <c r="D345" s="1"/>
      <c r="E345" s="1"/>
      <c r="F345" s="1"/>
      <c r="G345" s="1"/>
      <c r="H345" s="1"/>
      <c r="I345" s="1"/>
      <c r="J345" s="36"/>
      <c r="K345" s="42"/>
      <c r="S345" s="25"/>
      <c r="AA345" s="62"/>
      <c r="AC345" s="69"/>
    </row>
    <row r="346" spans="2:29">
      <c r="B346" s="1"/>
      <c r="C346" s="1"/>
      <c r="D346" s="1"/>
      <c r="E346" s="1"/>
      <c r="F346" s="1"/>
      <c r="G346" s="1"/>
      <c r="H346" s="1"/>
      <c r="I346" s="1"/>
      <c r="J346" s="36"/>
      <c r="K346" s="42"/>
      <c r="S346" s="25"/>
      <c r="AA346" s="62"/>
      <c r="AC346" s="69"/>
    </row>
    <row r="347" spans="2:29">
      <c r="B347" s="1"/>
      <c r="C347" s="1"/>
      <c r="D347" s="1"/>
      <c r="E347" s="1"/>
      <c r="F347" s="1"/>
      <c r="G347" s="1"/>
      <c r="H347" s="1"/>
      <c r="I347" s="1"/>
      <c r="J347" s="36"/>
      <c r="K347" s="42"/>
      <c r="S347" s="25"/>
      <c r="AA347" s="62"/>
      <c r="AC347" s="69"/>
    </row>
    <row r="348" spans="2:29">
      <c r="B348" s="1"/>
      <c r="C348" s="1"/>
      <c r="D348" s="1"/>
      <c r="E348" s="1"/>
      <c r="F348" s="1"/>
      <c r="G348" s="1"/>
      <c r="H348" s="1"/>
      <c r="I348" s="1"/>
      <c r="J348" s="36"/>
      <c r="K348" s="42"/>
      <c r="S348" s="25"/>
      <c r="AA348" s="62"/>
      <c r="AC348" s="69"/>
    </row>
    <row r="349" spans="2:29">
      <c r="B349" s="1"/>
      <c r="C349" s="1"/>
      <c r="D349" s="1"/>
      <c r="E349" s="1"/>
      <c r="F349" s="1"/>
      <c r="G349" s="1"/>
      <c r="H349" s="1"/>
      <c r="I349" s="1"/>
      <c r="J349" s="36"/>
      <c r="K349" s="42"/>
      <c r="S349" s="25"/>
      <c r="AA349" s="62"/>
      <c r="AC349" s="69"/>
    </row>
    <row r="350" spans="2:29">
      <c r="B350" s="1"/>
      <c r="C350" s="1"/>
      <c r="D350" s="1"/>
      <c r="E350" s="1"/>
      <c r="F350" s="1"/>
      <c r="G350" s="1"/>
      <c r="H350" s="1"/>
      <c r="I350" s="1"/>
      <c r="J350" s="36"/>
      <c r="K350" s="42"/>
      <c r="S350" s="25"/>
      <c r="AA350" s="62"/>
      <c r="AC350" s="69"/>
    </row>
    <row r="351" spans="2:29">
      <c r="B351" s="1"/>
      <c r="C351" s="1"/>
      <c r="D351" s="1"/>
      <c r="E351" s="1"/>
      <c r="F351" s="1"/>
      <c r="G351" s="1"/>
      <c r="H351" s="1"/>
      <c r="I351" s="1"/>
      <c r="J351" s="36"/>
      <c r="K351" s="42"/>
      <c r="S351" s="25"/>
      <c r="AA351" s="62"/>
      <c r="AC351" s="69"/>
    </row>
    <row r="352" spans="2:29">
      <c r="B352" s="1"/>
      <c r="C352" s="1"/>
      <c r="D352" s="1"/>
      <c r="E352" s="1"/>
      <c r="F352" s="1"/>
      <c r="G352" s="1"/>
      <c r="H352" s="1"/>
      <c r="I352" s="1"/>
      <c r="J352" s="36"/>
      <c r="K352" s="42"/>
      <c r="S352" s="25"/>
      <c r="AA352" s="62"/>
      <c r="AC352" s="69"/>
    </row>
    <row r="353" spans="2:29">
      <c r="B353" s="1"/>
      <c r="C353" s="1"/>
      <c r="D353" s="1"/>
      <c r="E353" s="1"/>
      <c r="F353" s="1"/>
      <c r="G353" s="1"/>
      <c r="H353" s="1"/>
      <c r="I353" s="1"/>
      <c r="J353" s="36"/>
      <c r="K353" s="42"/>
      <c r="S353" s="25"/>
      <c r="AA353" s="62"/>
      <c r="AC353" s="69"/>
    </row>
    <row r="354" spans="2:29">
      <c r="B354" s="1"/>
      <c r="C354" s="1"/>
      <c r="D354" s="1"/>
      <c r="E354" s="1"/>
      <c r="F354" s="1"/>
      <c r="G354" s="1"/>
      <c r="H354" s="1"/>
      <c r="I354" s="1"/>
      <c r="J354" s="36"/>
      <c r="K354" s="42"/>
      <c r="L354" s="63"/>
      <c r="S354" s="25"/>
      <c r="AA354" s="62"/>
      <c r="AC354" s="69"/>
    </row>
    <row r="355" spans="2:29">
      <c r="B355" s="1"/>
      <c r="C355" s="1"/>
      <c r="D355" s="1"/>
      <c r="E355" s="1"/>
      <c r="F355" s="1"/>
      <c r="G355" s="1"/>
      <c r="H355" s="1"/>
      <c r="I355" s="1"/>
      <c r="J355" s="36"/>
      <c r="K355" s="42"/>
      <c r="S355" s="25"/>
      <c r="AA355" s="62"/>
      <c r="AC355" s="69"/>
    </row>
    <row r="356" spans="2:29">
      <c r="B356" s="1"/>
      <c r="C356" s="1"/>
      <c r="D356" s="1"/>
      <c r="E356" s="1"/>
      <c r="F356" s="1"/>
      <c r="G356" s="1"/>
      <c r="H356" s="1"/>
      <c r="I356" s="1"/>
      <c r="J356" s="36"/>
      <c r="K356" s="42"/>
      <c r="S356" s="25"/>
      <c r="AA356" s="62"/>
      <c r="AC356" s="69"/>
    </row>
    <row r="357" spans="2:29">
      <c r="B357" s="1"/>
      <c r="C357" s="1"/>
      <c r="D357" s="1"/>
      <c r="E357" s="1"/>
      <c r="F357" s="1"/>
      <c r="G357" s="1"/>
      <c r="H357" s="1"/>
      <c r="I357" s="1"/>
      <c r="J357" s="36"/>
      <c r="K357" s="42"/>
      <c r="S357" s="25"/>
      <c r="AA357" s="62"/>
      <c r="AC357" s="69"/>
    </row>
    <row r="358" spans="2:29">
      <c r="B358" s="1"/>
      <c r="C358" s="1"/>
      <c r="D358" s="1"/>
      <c r="E358" s="1"/>
      <c r="F358" s="1"/>
      <c r="G358" s="1"/>
      <c r="H358" s="1"/>
      <c r="I358" s="1"/>
      <c r="J358" s="36"/>
      <c r="K358" s="42"/>
      <c r="L358" s="63"/>
      <c r="S358" s="25"/>
      <c r="AA358" s="62"/>
      <c r="AC358" s="69"/>
    </row>
    <row r="359" spans="2:29">
      <c r="B359" s="1"/>
      <c r="C359" s="1"/>
      <c r="D359" s="1"/>
      <c r="E359" s="1"/>
      <c r="F359" s="1"/>
      <c r="G359" s="1"/>
      <c r="H359" s="1"/>
      <c r="I359" s="1"/>
      <c r="J359" s="36"/>
      <c r="K359" s="42"/>
      <c r="S359" s="25"/>
      <c r="AA359" s="62"/>
      <c r="AC359" s="69"/>
    </row>
    <row r="360" spans="2:29">
      <c r="B360" s="1"/>
      <c r="C360" s="1"/>
      <c r="D360" s="1"/>
      <c r="E360" s="1"/>
      <c r="F360" s="1"/>
      <c r="G360" s="1"/>
      <c r="H360" s="1"/>
      <c r="I360" s="1"/>
      <c r="J360" s="36"/>
      <c r="K360" s="42"/>
      <c r="S360" s="25"/>
      <c r="AA360" s="62"/>
      <c r="AC360" s="69"/>
    </row>
    <row r="361" spans="2:29">
      <c r="B361" s="1"/>
      <c r="C361" s="1"/>
      <c r="D361" s="1"/>
      <c r="E361" s="1"/>
      <c r="F361" s="1"/>
      <c r="G361" s="1"/>
      <c r="H361" s="1"/>
      <c r="I361" s="1"/>
      <c r="J361" s="36"/>
      <c r="K361" s="42"/>
      <c r="S361" s="25"/>
      <c r="AA361" s="62"/>
      <c r="AC361" s="69"/>
    </row>
    <row r="362" spans="2:29">
      <c r="B362" s="1"/>
      <c r="C362" s="1"/>
      <c r="D362" s="1"/>
      <c r="E362" s="1"/>
      <c r="F362" s="1"/>
      <c r="G362" s="1"/>
      <c r="H362" s="1"/>
      <c r="I362" s="1"/>
      <c r="J362" s="36"/>
      <c r="K362" s="42"/>
      <c r="S362" s="25"/>
      <c r="AA362" s="62"/>
      <c r="AC362" s="69"/>
    </row>
    <row r="363" spans="2:29">
      <c r="B363" s="1"/>
      <c r="C363" s="1"/>
      <c r="D363" s="1"/>
      <c r="E363" s="1"/>
      <c r="F363" s="1"/>
      <c r="G363" s="1"/>
      <c r="H363" s="1"/>
      <c r="I363" s="1"/>
      <c r="J363" s="36"/>
      <c r="K363" s="42"/>
      <c r="S363" s="25"/>
      <c r="AA363" s="62"/>
      <c r="AC363" s="69"/>
    </row>
    <row r="364" spans="2:29">
      <c r="B364" s="1"/>
      <c r="C364" s="1"/>
      <c r="D364" s="1"/>
      <c r="E364" s="1"/>
      <c r="F364" s="1"/>
      <c r="G364" s="1"/>
      <c r="H364" s="1"/>
      <c r="I364" s="1"/>
      <c r="J364" s="36"/>
      <c r="K364" s="42"/>
      <c r="L364" s="63"/>
      <c r="S364" s="25"/>
      <c r="AA364" s="62"/>
      <c r="AC364" s="69"/>
    </row>
    <row r="365" spans="2:29">
      <c r="B365" s="1"/>
      <c r="C365" s="1"/>
      <c r="D365" s="1"/>
      <c r="E365" s="1"/>
      <c r="F365" s="1"/>
      <c r="G365" s="1"/>
      <c r="H365" s="1"/>
      <c r="I365" s="1"/>
      <c r="J365" s="36"/>
      <c r="K365" s="42"/>
      <c r="L365" s="63"/>
      <c r="S365" s="25"/>
      <c r="AA365" s="62"/>
      <c r="AC365" s="69"/>
    </row>
    <row r="366" spans="2:29">
      <c r="B366" s="1"/>
      <c r="C366" s="1"/>
      <c r="D366" s="1"/>
      <c r="E366" s="1"/>
      <c r="F366" s="1"/>
      <c r="G366" s="1"/>
      <c r="H366" s="1"/>
      <c r="I366" s="1"/>
      <c r="J366" s="36"/>
      <c r="K366" s="42"/>
      <c r="S366" s="25"/>
      <c r="AA366" s="62"/>
      <c r="AC366" s="69"/>
    </row>
    <row r="367" spans="2:29">
      <c r="B367" s="1"/>
      <c r="C367" s="1"/>
      <c r="D367" s="1"/>
      <c r="E367" s="1"/>
      <c r="F367" s="1"/>
      <c r="G367" s="1"/>
      <c r="H367" s="1"/>
      <c r="I367" s="1"/>
      <c r="J367" s="36"/>
      <c r="K367" s="42"/>
      <c r="S367" s="25"/>
      <c r="AA367" s="62"/>
      <c r="AC367" s="69"/>
    </row>
    <row r="368" spans="2:29">
      <c r="B368" s="1"/>
      <c r="C368" s="1"/>
      <c r="D368" s="1"/>
      <c r="E368" s="1"/>
      <c r="F368" s="1"/>
      <c r="G368" s="1"/>
      <c r="H368" s="1"/>
      <c r="I368" s="1"/>
      <c r="J368" s="36"/>
      <c r="K368" s="42"/>
      <c r="S368" s="25"/>
      <c r="AA368" s="62"/>
      <c r="AC368" s="69"/>
    </row>
    <row r="369" spans="2:29">
      <c r="B369" s="1"/>
      <c r="C369" s="1"/>
      <c r="D369" s="1"/>
      <c r="E369" s="1"/>
      <c r="F369" s="1"/>
      <c r="G369" s="1"/>
      <c r="H369" s="1"/>
      <c r="I369" s="1"/>
      <c r="J369" s="36"/>
      <c r="K369" s="42"/>
      <c r="S369" s="25"/>
      <c r="AA369" s="62"/>
      <c r="AC369" s="69"/>
    </row>
    <row r="370" spans="2:29">
      <c r="B370" s="1"/>
      <c r="C370" s="1"/>
      <c r="D370" s="1"/>
      <c r="E370" s="1"/>
      <c r="F370" s="1"/>
      <c r="G370" s="1"/>
      <c r="H370" s="1"/>
      <c r="I370" s="1"/>
      <c r="J370" s="36"/>
      <c r="K370" s="42"/>
      <c r="S370" s="25"/>
      <c r="AA370" s="62"/>
      <c r="AC370" s="69"/>
    </row>
    <row r="371" spans="2:29">
      <c r="B371" s="1"/>
      <c r="C371" s="1"/>
      <c r="D371" s="1"/>
      <c r="E371" s="1"/>
      <c r="F371" s="1"/>
      <c r="G371" s="1"/>
      <c r="H371" s="1"/>
      <c r="I371" s="1"/>
      <c r="J371" s="36"/>
      <c r="K371" s="42"/>
      <c r="S371" s="25"/>
      <c r="AA371" s="62"/>
      <c r="AC371" s="69"/>
    </row>
    <row r="372" spans="2:29">
      <c r="B372" s="1"/>
      <c r="C372" s="1"/>
      <c r="D372" s="1"/>
      <c r="E372" s="1"/>
      <c r="F372" s="1"/>
      <c r="G372" s="1"/>
      <c r="H372" s="1"/>
      <c r="I372" s="1"/>
      <c r="J372" s="36"/>
      <c r="K372" s="42"/>
      <c r="S372" s="25"/>
      <c r="AA372" s="62"/>
      <c r="AC372" s="69"/>
    </row>
    <row r="373" spans="2:29">
      <c r="B373" s="1"/>
      <c r="C373" s="1"/>
      <c r="D373" s="1"/>
      <c r="E373" s="1"/>
      <c r="F373" s="1"/>
      <c r="G373" s="1"/>
      <c r="H373" s="1"/>
      <c r="I373" s="1"/>
      <c r="J373" s="36"/>
      <c r="K373" s="42"/>
      <c r="S373" s="25"/>
      <c r="AA373" s="62"/>
      <c r="AC373" s="69"/>
    </row>
    <row r="374" spans="2:29">
      <c r="B374" s="1"/>
      <c r="C374" s="1"/>
      <c r="D374" s="1"/>
      <c r="E374" s="1"/>
      <c r="F374" s="1"/>
      <c r="G374" s="1"/>
      <c r="H374" s="1"/>
      <c r="I374" s="1"/>
      <c r="J374" s="36"/>
      <c r="K374" s="42"/>
      <c r="S374" s="25"/>
      <c r="AA374" s="62"/>
      <c r="AC374" s="69"/>
    </row>
    <row r="375" spans="2:29">
      <c r="B375" s="1"/>
      <c r="C375" s="1"/>
      <c r="D375" s="1"/>
      <c r="E375" s="1"/>
      <c r="F375" s="1"/>
      <c r="G375" s="1"/>
      <c r="H375" s="1"/>
      <c r="I375" s="1"/>
      <c r="J375" s="36"/>
      <c r="K375" s="42"/>
      <c r="S375" s="25"/>
      <c r="AA375" s="62"/>
      <c r="AC375" s="69"/>
    </row>
    <row r="376" spans="2:29">
      <c r="B376" s="1"/>
      <c r="C376" s="1"/>
      <c r="D376" s="1"/>
      <c r="E376" s="1"/>
      <c r="F376" s="1"/>
      <c r="G376" s="1"/>
      <c r="H376" s="1"/>
      <c r="I376" s="1"/>
      <c r="J376" s="36"/>
      <c r="K376" s="42"/>
      <c r="S376" s="25"/>
      <c r="AA376" s="62"/>
      <c r="AC376" s="69"/>
    </row>
    <row r="377" spans="2:29">
      <c r="B377" s="1"/>
      <c r="C377" s="1"/>
      <c r="D377" s="1"/>
      <c r="E377" s="1"/>
      <c r="F377" s="1"/>
      <c r="G377" s="1"/>
      <c r="H377" s="1"/>
      <c r="I377" s="1"/>
      <c r="J377" s="36"/>
      <c r="K377" s="42"/>
      <c r="S377" s="25"/>
      <c r="AA377" s="62"/>
      <c r="AC377" s="69"/>
    </row>
    <row r="378" spans="2:29">
      <c r="B378" s="1"/>
      <c r="C378" s="1"/>
      <c r="D378" s="1"/>
      <c r="E378" s="1"/>
      <c r="F378" s="1"/>
      <c r="G378" s="1"/>
      <c r="H378" s="1"/>
      <c r="I378" s="1"/>
      <c r="J378" s="36"/>
      <c r="K378" s="42"/>
      <c r="S378" s="25"/>
      <c r="AA378" s="62"/>
      <c r="AC378" s="69"/>
    </row>
    <row r="379" spans="2:29">
      <c r="B379" s="1"/>
      <c r="C379" s="1"/>
      <c r="D379" s="1"/>
      <c r="E379" s="1"/>
      <c r="F379" s="1"/>
      <c r="G379" s="1"/>
      <c r="H379" s="1"/>
      <c r="I379" s="1"/>
      <c r="J379" s="36"/>
      <c r="K379" s="42"/>
      <c r="S379" s="25"/>
      <c r="AA379" s="62"/>
      <c r="AC379" s="69"/>
    </row>
    <row r="380" spans="2:29">
      <c r="B380" s="1"/>
      <c r="C380" s="1"/>
      <c r="D380" s="1"/>
      <c r="E380" s="1"/>
      <c r="F380" s="1"/>
      <c r="G380" s="1"/>
      <c r="H380" s="1"/>
      <c r="I380" s="1"/>
      <c r="J380" s="36"/>
      <c r="K380" s="42"/>
      <c r="S380" s="25"/>
      <c r="AA380" s="62"/>
      <c r="AC380" s="69"/>
    </row>
    <row r="381" spans="2:29">
      <c r="B381" s="1"/>
      <c r="C381" s="1"/>
      <c r="D381" s="1"/>
      <c r="E381" s="1"/>
      <c r="F381" s="1"/>
      <c r="G381" s="1"/>
      <c r="H381" s="1"/>
      <c r="I381" s="1"/>
      <c r="J381" s="36"/>
      <c r="K381" s="42"/>
      <c r="S381" s="25"/>
      <c r="AA381" s="62"/>
      <c r="AC381" s="69"/>
    </row>
    <row r="382" spans="2:29">
      <c r="B382" s="1"/>
      <c r="C382" s="1"/>
      <c r="D382" s="1"/>
      <c r="E382" s="1"/>
      <c r="F382" s="1"/>
      <c r="G382" s="1"/>
      <c r="H382" s="1"/>
      <c r="I382" s="1"/>
      <c r="J382" s="36"/>
      <c r="K382" s="42"/>
      <c r="S382" s="25"/>
      <c r="AA382" s="62"/>
      <c r="AC382" s="69"/>
    </row>
    <row r="383" spans="2:29">
      <c r="B383" s="1"/>
      <c r="C383" s="1"/>
      <c r="D383" s="1"/>
      <c r="E383" s="1"/>
      <c r="F383" s="1"/>
      <c r="G383" s="1"/>
      <c r="H383" s="1"/>
      <c r="I383" s="1"/>
      <c r="J383" s="36"/>
      <c r="K383" s="42"/>
      <c r="S383" s="25"/>
      <c r="AA383" s="62"/>
      <c r="AC383" s="69"/>
    </row>
    <row r="384" spans="2:29">
      <c r="B384" s="1"/>
      <c r="C384" s="1"/>
      <c r="D384" s="1"/>
      <c r="E384" s="1"/>
      <c r="F384" s="1"/>
      <c r="G384" s="1"/>
      <c r="H384" s="1"/>
      <c r="I384" s="1"/>
      <c r="J384" s="36"/>
      <c r="K384" s="42"/>
      <c r="S384" s="25"/>
      <c r="AA384" s="62"/>
      <c r="AC384" s="69"/>
    </row>
    <row r="385" spans="2:29">
      <c r="B385" s="1"/>
      <c r="C385" s="1"/>
      <c r="D385" s="1"/>
      <c r="E385" s="1"/>
      <c r="F385" s="1"/>
      <c r="G385" s="1"/>
      <c r="H385" s="1"/>
      <c r="I385" s="1"/>
      <c r="J385" s="36"/>
      <c r="K385" s="42"/>
      <c r="S385" s="25"/>
      <c r="AA385" s="62"/>
      <c r="AC385" s="69"/>
    </row>
    <row r="386" spans="2:29">
      <c r="B386" s="1"/>
      <c r="C386" s="1"/>
      <c r="D386" s="1"/>
      <c r="E386" s="1"/>
      <c r="F386" s="1"/>
      <c r="G386" s="1"/>
      <c r="H386" s="1"/>
      <c r="I386" s="1"/>
      <c r="J386" s="36"/>
      <c r="K386" s="42"/>
      <c r="S386" s="25"/>
      <c r="AA386" s="62"/>
      <c r="AC386" s="69"/>
    </row>
    <row r="387" spans="2:29">
      <c r="B387" s="1"/>
      <c r="C387" s="1"/>
      <c r="D387" s="1"/>
      <c r="E387" s="1"/>
      <c r="F387" s="1"/>
      <c r="G387" s="1"/>
      <c r="H387" s="1"/>
      <c r="I387" s="1"/>
      <c r="J387" s="36"/>
      <c r="K387" s="42"/>
      <c r="S387" s="25"/>
      <c r="AA387" s="62"/>
      <c r="AC387" s="69"/>
    </row>
    <row r="388" spans="2:29">
      <c r="B388" s="1"/>
      <c r="C388" s="1"/>
      <c r="D388" s="1"/>
      <c r="E388" s="1"/>
      <c r="F388" s="1"/>
      <c r="G388" s="1"/>
      <c r="H388" s="1"/>
      <c r="I388" s="1"/>
      <c r="J388" s="36"/>
      <c r="K388" s="42"/>
      <c r="S388" s="25"/>
      <c r="AA388" s="62"/>
      <c r="AC388" s="69"/>
    </row>
    <row r="389" spans="2:29">
      <c r="B389" s="1"/>
      <c r="C389" s="1"/>
      <c r="D389" s="1"/>
      <c r="E389" s="1"/>
      <c r="F389" s="1"/>
      <c r="G389" s="1"/>
      <c r="H389" s="1"/>
      <c r="I389" s="1"/>
      <c r="J389" s="36"/>
      <c r="K389" s="42"/>
      <c r="L389" s="63"/>
      <c r="S389" s="25"/>
      <c r="AA389" s="62"/>
      <c r="AC389" s="69"/>
    </row>
    <row r="390" spans="2:29">
      <c r="B390" s="1"/>
      <c r="C390" s="1"/>
      <c r="D390" s="1"/>
      <c r="E390" s="1"/>
      <c r="F390" s="1"/>
      <c r="G390" s="1"/>
      <c r="H390" s="1"/>
      <c r="I390" s="1"/>
      <c r="J390" s="36"/>
      <c r="K390" s="42"/>
      <c r="S390" s="25"/>
      <c r="AA390" s="62"/>
      <c r="AC390" s="69"/>
    </row>
    <row r="391" spans="2:29">
      <c r="B391" s="1"/>
      <c r="C391" s="1"/>
      <c r="D391" s="1"/>
      <c r="E391" s="1"/>
      <c r="F391" s="1"/>
      <c r="G391" s="1"/>
      <c r="H391" s="1"/>
      <c r="I391" s="1"/>
      <c r="J391" s="36"/>
      <c r="K391" s="42"/>
      <c r="S391" s="25"/>
      <c r="AA391" s="62"/>
      <c r="AC391" s="69"/>
    </row>
    <row r="392" spans="2:29">
      <c r="B392" s="1"/>
      <c r="C392" s="1"/>
      <c r="D392" s="1"/>
      <c r="E392" s="1"/>
      <c r="F392" s="1"/>
      <c r="G392" s="1"/>
      <c r="H392" s="1"/>
      <c r="I392" s="1"/>
      <c r="J392" s="36"/>
      <c r="K392" s="42"/>
      <c r="S392" s="25"/>
      <c r="AA392" s="62"/>
      <c r="AC392" s="69"/>
    </row>
    <row r="393" spans="2:29">
      <c r="B393" s="1"/>
      <c r="C393" s="1"/>
      <c r="D393" s="1"/>
      <c r="E393" s="1"/>
      <c r="F393" s="1"/>
      <c r="G393" s="1"/>
      <c r="H393" s="1"/>
      <c r="I393" s="1"/>
      <c r="J393" s="36"/>
      <c r="K393" s="42"/>
      <c r="S393" s="25"/>
      <c r="AA393" s="62"/>
      <c r="AC393" s="69"/>
    </row>
    <row r="394" spans="2:29">
      <c r="B394" s="1"/>
      <c r="C394" s="1"/>
      <c r="D394" s="1"/>
      <c r="E394" s="1"/>
      <c r="F394" s="1"/>
      <c r="G394" s="1"/>
      <c r="H394" s="1"/>
      <c r="I394" s="1"/>
      <c r="J394" s="36"/>
      <c r="K394" s="42"/>
      <c r="S394" s="25"/>
      <c r="AA394" s="62"/>
      <c r="AC394" s="69"/>
    </row>
    <row r="395" spans="2:29">
      <c r="B395" s="1"/>
      <c r="C395" s="1"/>
      <c r="D395" s="1"/>
      <c r="E395" s="1"/>
      <c r="F395" s="1"/>
      <c r="G395" s="1"/>
      <c r="H395" s="1"/>
      <c r="I395" s="1"/>
      <c r="J395" s="36"/>
      <c r="K395" s="42"/>
      <c r="S395" s="25"/>
      <c r="AA395" s="62"/>
      <c r="AC395" s="69"/>
    </row>
    <row r="396" spans="2:29">
      <c r="B396" s="1"/>
      <c r="C396" s="1"/>
      <c r="D396" s="1"/>
      <c r="E396" s="1"/>
      <c r="F396" s="1"/>
      <c r="G396" s="1"/>
      <c r="H396" s="1"/>
      <c r="I396" s="1"/>
      <c r="J396" s="36"/>
      <c r="K396" s="42"/>
      <c r="S396" s="25"/>
      <c r="AA396" s="62"/>
      <c r="AC396" s="69"/>
    </row>
    <row r="397" spans="2:29">
      <c r="B397" s="1"/>
      <c r="C397" s="1"/>
      <c r="D397" s="1"/>
      <c r="E397" s="1"/>
      <c r="F397" s="1"/>
      <c r="G397" s="1"/>
      <c r="H397" s="1"/>
      <c r="I397" s="1"/>
      <c r="J397" s="36"/>
      <c r="K397" s="42"/>
      <c r="S397" s="25"/>
      <c r="AA397" s="62"/>
      <c r="AC397" s="69"/>
    </row>
    <row r="398" spans="2:29">
      <c r="B398" s="1"/>
      <c r="C398" s="1"/>
      <c r="D398" s="1"/>
      <c r="E398" s="1"/>
      <c r="F398" s="1"/>
      <c r="G398" s="1"/>
      <c r="H398" s="1"/>
      <c r="I398" s="1"/>
      <c r="J398" s="36"/>
      <c r="K398" s="42"/>
      <c r="S398" s="25"/>
      <c r="AA398" s="62"/>
      <c r="AC398" s="69"/>
    </row>
    <row r="399" spans="2:29">
      <c r="B399" s="1"/>
      <c r="C399" s="1"/>
      <c r="D399" s="1"/>
      <c r="E399" s="1"/>
      <c r="F399" s="1"/>
      <c r="G399" s="1"/>
      <c r="H399" s="1"/>
      <c r="I399" s="1"/>
      <c r="J399" s="36"/>
      <c r="K399" s="42"/>
      <c r="S399" s="25"/>
      <c r="AA399" s="62"/>
      <c r="AC399" s="69"/>
    </row>
    <row r="400" spans="2:29">
      <c r="B400" s="1"/>
      <c r="C400" s="1"/>
      <c r="D400" s="1"/>
      <c r="E400" s="1"/>
      <c r="F400" s="1"/>
      <c r="G400" s="1"/>
      <c r="H400" s="1"/>
      <c r="I400" s="1"/>
      <c r="J400" s="36"/>
      <c r="K400" s="42"/>
      <c r="S400" s="25"/>
      <c r="AA400" s="62"/>
      <c r="AC400" s="69"/>
    </row>
    <row r="401" spans="2:29">
      <c r="B401" s="1"/>
      <c r="C401" s="1"/>
      <c r="D401" s="1"/>
      <c r="E401" s="1"/>
      <c r="F401" s="1"/>
      <c r="G401" s="1"/>
      <c r="H401" s="1"/>
      <c r="I401" s="1"/>
      <c r="J401" s="36"/>
      <c r="K401" s="42"/>
      <c r="S401" s="25"/>
      <c r="AA401" s="62"/>
      <c r="AC401" s="69"/>
    </row>
    <row r="402" spans="2:29">
      <c r="B402" s="1"/>
      <c r="C402" s="1"/>
      <c r="D402" s="1"/>
      <c r="E402" s="1"/>
      <c r="F402" s="1"/>
      <c r="G402" s="1"/>
      <c r="H402" s="1"/>
      <c r="I402" s="1"/>
      <c r="J402" s="36"/>
      <c r="K402" s="42"/>
      <c r="S402" s="25"/>
      <c r="AA402" s="62"/>
      <c r="AC402" s="69"/>
    </row>
    <row r="403" spans="2:29">
      <c r="B403" s="1"/>
      <c r="C403" s="1"/>
      <c r="D403" s="1"/>
      <c r="E403" s="1"/>
      <c r="F403" s="1"/>
      <c r="G403" s="1"/>
      <c r="H403" s="1"/>
      <c r="I403" s="1"/>
      <c r="J403" s="36"/>
      <c r="K403" s="42"/>
      <c r="S403" s="25"/>
      <c r="AA403" s="62"/>
      <c r="AC403" s="69"/>
    </row>
    <row r="404" spans="2:29">
      <c r="B404" s="1"/>
      <c r="C404" s="1"/>
      <c r="D404" s="1"/>
      <c r="E404" s="1"/>
      <c r="F404" s="1"/>
      <c r="G404" s="1"/>
      <c r="H404" s="1"/>
      <c r="I404" s="1"/>
      <c r="J404" s="36"/>
      <c r="K404" s="42"/>
      <c r="S404" s="25"/>
      <c r="AA404" s="62"/>
      <c r="AC404" s="69"/>
    </row>
    <row r="405" spans="2:29">
      <c r="B405" s="1"/>
      <c r="C405" s="1"/>
      <c r="D405" s="1"/>
      <c r="E405" s="1"/>
      <c r="F405" s="1"/>
      <c r="G405" s="1"/>
      <c r="H405" s="1"/>
      <c r="I405" s="1"/>
      <c r="J405" s="36"/>
      <c r="K405" s="42"/>
      <c r="S405" s="25"/>
      <c r="AA405" s="62"/>
      <c r="AC405" s="69"/>
    </row>
    <row r="406" spans="2:29">
      <c r="B406" s="1"/>
      <c r="C406" s="1"/>
      <c r="D406" s="1"/>
      <c r="E406" s="1"/>
      <c r="F406" s="1"/>
      <c r="G406" s="1"/>
      <c r="H406" s="1"/>
      <c r="I406" s="1"/>
      <c r="J406" s="36"/>
      <c r="K406" s="42"/>
      <c r="S406" s="25"/>
      <c r="AA406" s="62"/>
      <c r="AC406" s="69"/>
    </row>
    <row r="407" spans="2:29">
      <c r="B407" s="1"/>
      <c r="C407" s="1"/>
      <c r="D407" s="1"/>
      <c r="E407" s="1"/>
      <c r="F407" s="1"/>
      <c r="G407" s="1"/>
      <c r="H407" s="1"/>
      <c r="I407" s="1"/>
      <c r="J407" s="36"/>
      <c r="K407" s="42"/>
      <c r="S407" s="25"/>
      <c r="AA407" s="62"/>
      <c r="AC407" s="69"/>
    </row>
    <row r="408" spans="2:29">
      <c r="B408" s="1"/>
      <c r="C408" s="1"/>
      <c r="D408" s="1"/>
      <c r="E408" s="1"/>
      <c r="F408" s="1"/>
      <c r="G408" s="1"/>
      <c r="H408" s="1"/>
      <c r="I408" s="1"/>
      <c r="J408" s="36"/>
      <c r="K408" s="42"/>
      <c r="S408" s="25"/>
      <c r="AA408" s="62"/>
      <c r="AC408" s="69"/>
    </row>
    <row r="409" spans="2:29">
      <c r="B409" s="1"/>
      <c r="C409" s="1"/>
      <c r="D409" s="1"/>
      <c r="E409" s="1"/>
      <c r="F409" s="1"/>
      <c r="G409" s="1"/>
      <c r="H409" s="1"/>
      <c r="I409" s="1"/>
      <c r="J409" s="36"/>
      <c r="K409" s="42"/>
      <c r="L409" s="63"/>
      <c r="S409" s="25"/>
      <c r="AA409" s="62"/>
      <c r="AC409" s="69"/>
    </row>
    <row r="410" spans="2:29">
      <c r="B410" s="1"/>
      <c r="C410" s="1"/>
      <c r="D410" s="1"/>
      <c r="E410" s="1"/>
      <c r="F410" s="1"/>
      <c r="G410" s="1"/>
      <c r="H410" s="1"/>
      <c r="I410" s="1"/>
      <c r="J410" s="36"/>
      <c r="K410" s="42"/>
      <c r="S410" s="25"/>
      <c r="AA410" s="62"/>
      <c r="AC410" s="69"/>
    </row>
    <row r="411" spans="2:29">
      <c r="B411" s="1"/>
      <c r="C411" s="1"/>
      <c r="D411" s="1"/>
      <c r="E411" s="1"/>
      <c r="F411" s="1"/>
      <c r="G411" s="1"/>
      <c r="H411" s="1"/>
      <c r="I411" s="1"/>
      <c r="J411" s="36"/>
      <c r="K411" s="42"/>
      <c r="S411" s="25"/>
      <c r="AA411" s="62"/>
      <c r="AC411" s="69"/>
    </row>
    <row r="412" spans="2:29">
      <c r="B412" s="1"/>
      <c r="C412" s="1"/>
      <c r="D412" s="1"/>
      <c r="E412" s="1"/>
      <c r="F412" s="1"/>
      <c r="G412" s="1"/>
      <c r="H412" s="1"/>
      <c r="I412" s="1"/>
      <c r="J412" s="36"/>
      <c r="K412" s="42"/>
      <c r="S412" s="25"/>
      <c r="AA412" s="62"/>
      <c r="AC412" s="69"/>
    </row>
    <row r="413" spans="2:29">
      <c r="B413" s="1"/>
      <c r="C413" s="1"/>
      <c r="D413" s="1"/>
      <c r="E413" s="1"/>
      <c r="F413" s="1"/>
      <c r="G413" s="1"/>
      <c r="H413" s="1"/>
      <c r="I413" s="1"/>
      <c r="J413" s="36"/>
      <c r="K413" s="42"/>
      <c r="S413" s="25"/>
      <c r="AA413" s="62"/>
      <c r="AC413" s="69"/>
    </row>
    <row r="414" spans="2:29">
      <c r="B414" s="1"/>
      <c r="C414" s="1"/>
      <c r="D414" s="1"/>
      <c r="E414" s="1"/>
      <c r="F414" s="1"/>
      <c r="G414" s="1"/>
      <c r="H414" s="1"/>
      <c r="I414" s="1"/>
      <c r="J414" s="36"/>
      <c r="K414" s="42"/>
      <c r="S414" s="25"/>
      <c r="AA414" s="62"/>
      <c r="AC414" s="69"/>
    </row>
    <row r="415" spans="2:29">
      <c r="B415" s="1"/>
      <c r="C415" s="1"/>
      <c r="D415" s="1"/>
      <c r="E415" s="1"/>
      <c r="F415" s="1"/>
      <c r="G415" s="1"/>
      <c r="H415" s="1"/>
      <c r="I415" s="1"/>
      <c r="J415" s="36"/>
      <c r="K415" s="42"/>
      <c r="S415" s="25"/>
      <c r="AA415" s="62"/>
      <c r="AC415" s="69"/>
    </row>
    <row r="416" spans="2:29">
      <c r="B416" s="1"/>
      <c r="C416" s="1"/>
      <c r="D416" s="1"/>
      <c r="E416" s="1"/>
      <c r="F416" s="1"/>
      <c r="G416" s="1"/>
      <c r="H416" s="1"/>
      <c r="I416" s="1"/>
      <c r="J416" s="36"/>
      <c r="K416" s="42"/>
      <c r="S416" s="25"/>
      <c r="AA416" s="62"/>
      <c r="AC416" s="69"/>
    </row>
    <row r="417" spans="2:29">
      <c r="B417" s="1"/>
      <c r="C417" s="1"/>
      <c r="D417" s="1"/>
      <c r="E417" s="1"/>
      <c r="F417" s="1"/>
      <c r="G417" s="1"/>
      <c r="H417" s="1"/>
      <c r="I417" s="1"/>
      <c r="J417" s="36"/>
      <c r="K417" s="42"/>
      <c r="S417" s="25"/>
      <c r="AA417" s="62"/>
      <c r="AC417" s="69"/>
    </row>
    <row r="418" spans="2:29">
      <c r="B418" s="1"/>
      <c r="C418" s="1"/>
      <c r="D418" s="1"/>
      <c r="E418" s="1"/>
      <c r="F418" s="1"/>
      <c r="G418" s="1"/>
      <c r="H418" s="1"/>
      <c r="I418" s="1"/>
      <c r="J418" s="36"/>
      <c r="K418" s="42"/>
      <c r="S418" s="25"/>
      <c r="AA418" s="62"/>
      <c r="AC418" s="69"/>
    </row>
    <row r="419" spans="2:29">
      <c r="B419" s="1"/>
      <c r="C419" s="1"/>
      <c r="D419" s="1"/>
      <c r="E419" s="1"/>
      <c r="F419" s="1"/>
      <c r="G419" s="1"/>
      <c r="H419" s="1"/>
      <c r="I419" s="1"/>
      <c r="J419" s="36"/>
      <c r="K419" s="42"/>
      <c r="S419" s="25"/>
      <c r="AA419" s="62"/>
      <c r="AC419" s="69"/>
    </row>
    <row r="420" spans="2:29">
      <c r="B420" s="1"/>
      <c r="C420" s="1"/>
      <c r="D420" s="1"/>
      <c r="E420" s="1"/>
      <c r="F420" s="1"/>
      <c r="G420" s="1"/>
      <c r="H420" s="1"/>
      <c r="I420" s="1"/>
      <c r="J420" s="36"/>
      <c r="K420" s="42"/>
      <c r="S420" s="25"/>
      <c r="AA420" s="62"/>
      <c r="AC420" s="69"/>
    </row>
    <row r="421" spans="2:29">
      <c r="B421" s="1"/>
      <c r="C421" s="1"/>
      <c r="D421" s="1"/>
      <c r="E421" s="1"/>
      <c r="F421" s="1"/>
      <c r="G421" s="1"/>
      <c r="H421" s="1"/>
      <c r="I421" s="1"/>
      <c r="J421" s="36"/>
      <c r="K421" s="42"/>
      <c r="S421" s="25"/>
      <c r="AA421" s="62"/>
      <c r="AC421" s="69"/>
    </row>
    <row r="422" spans="2:29">
      <c r="B422" s="1"/>
      <c r="C422" s="1"/>
      <c r="D422" s="1"/>
      <c r="E422" s="1"/>
      <c r="F422" s="1"/>
      <c r="G422" s="1"/>
      <c r="H422" s="1"/>
      <c r="I422" s="1"/>
      <c r="J422" s="36"/>
      <c r="K422" s="42"/>
      <c r="S422" s="25"/>
      <c r="AA422" s="62"/>
      <c r="AC422" s="69"/>
    </row>
    <row r="423" spans="2:29">
      <c r="B423" s="1"/>
      <c r="C423" s="1"/>
      <c r="D423" s="1"/>
      <c r="E423" s="1"/>
      <c r="F423" s="1"/>
      <c r="G423" s="1"/>
      <c r="H423" s="1"/>
      <c r="I423" s="1"/>
      <c r="J423" s="36"/>
      <c r="K423" s="42"/>
      <c r="S423" s="25"/>
      <c r="AA423" s="62"/>
      <c r="AC423" s="69"/>
    </row>
    <row r="424" spans="2:29">
      <c r="B424" s="1"/>
      <c r="C424" s="1"/>
      <c r="D424" s="1"/>
      <c r="E424" s="1"/>
      <c r="F424" s="1"/>
      <c r="G424" s="1"/>
      <c r="H424" s="1"/>
      <c r="I424" s="1"/>
      <c r="J424" s="36"/>
      <c r="K424" s="42"/>
      <c r="S424" s="25"/>
      <c r="AA424" s="62"/>
      <c r="AC424" s="69"/>
    </row>
    <row r="425" spans="2:29">
      <c r="B425" s="1"/>
      <c r="C425" s="1"/>
      <c r="D425" s="1"/>
      <c r="E425" s="1"/>
      <c r="F425" s="1"/>
      <c r="G425" s="1"/>
      <c r="H425" s="1"/>
      <c r="I425" s="1"/>
      <c r="J425" s="36"/>
      <c r="K425" s="42"/>
      <c r="S425" s="25"/>
      <c r="AA425" s="62"/>
      <c r="AC425" s="69"/>
    </row>
    <row r="426" spans="2:29">
      <c r="B426" s="1"/>
      <c r="C426" s="1"/>
      <c r="D426" s="1"/>
      <c r="E426" s="1"/>
      <c r="F426" s="1"/>
      <c r="G426" s="1"/>
      <c r="H426" s="1"/>
      <c r="I426" s="1"/>
      <c r="J426" s="36"/>
      <c r="K426" s="42"/>
      <c r="S426" s="25"/>
      <c r="AA426" s="62"/>
      <c r="AC426" s="69"/>
    </row>
    <row r="427" spans="2:29">
      <c r="B427" s="1"/>
      <c r="C427" s="1"/>
      <c r="D427" s="1"/>
      <c r="E427" s="1"/>
      <c r="F427" s="1"/>
      <c r="G427" s="1"/>
      <c r="H427" s="1"/>
      <c r="I427" s="1"/>
      <c r="J427" s="36"/>
      <c r="K427" s="42"/>
      <c r="S427" s="25"/>
      <c r="AA427" s="62"/>
      <c r="AC427" s="69"/>
    </row>
    <row r="428" spans="2:29">
      <c r="B428" s="1"/>
      <c r="C428" s="1"/>
      <c r="D428" s="1"/>
      <c r="E428" s="1"/>
      <c r="F428" s="1"/>
      <c r="G428" s="1"/>
      <c r="H428" s="1"/>
      <c r="I428" s="1"/>
      <c r="J428" s="36"/>
      <c r="K428" s="42"/>
      <c r="S428" s="25"/>
      <c r="AA428" s="62"/>
      <c r="AC428" s="69"/>
    </row>
    <row r="429" spans="2:29">
      <c r="B429" s="1"/>
      <c r="C429" s="1"/>
      <c r="D429" s="1"/>
      <c r="E429" s="1"/>
      <c r="F429" s="1"/>
      <c r="G429" s="1"/>
      <c r="H429" s="1"/>
      <c r="I429" s="1"/>
      <c r="J429" s="36"/>
      <c r="K429" s="42"/>
      <c r="S429" s="25"/>
      <c r="AA429" s="62"/>
      <c r="AC429" s="69"/>
    </row>
    <row r="430" spans="2:29">
      <c r="B430" s="1"/>
      <c r="C430" s="1"/>
      <c r="D430" s="1"/>
      <c r="E430" s="1"/>
      <c r="F430" s="1"/>
      <c r="G430" s="1"/>
      <c r="H430" s="1"/>
      <c r="I430" s="1"/>
      <c r="J430" s="36"/>
      <c r="K430" s="42"/>
      <c r="S430" s="25"/>
      <c r="AA430" s="62"/>
      <c r="AC430" s="69"/>
    </row>
    <row r="431" spans="2:29">
      <c r="B431" s="1"/>
      <c r="C431" s="1"/>
      <c r="D431" s="1"/>
      <c r="E431" s="1"/>
      <c r="F431" s="1"/>
      <c r="G431" s="1"/>
      <c r="H431" s="1"/>
      <c r="I431" s="1"/>
      <c r="J431" s="36"/>
      <c r="K431" s="42"/>
      <c r="S431" s="25"/>
      <c r="AA431" s="62"/>
      <c r="AC431" s="69"/>
    </row>
    <row r="432" spans="2:29">
      <c r="B432" s="1"/>
      <c r="C432" s="1"/>
      <c r="D432" s="1"/>
      <c r="E432" s="1"/>
      <c r="F432" s="1"/>
      <c r="G432" s="1"/>
      <c r="H432" s="1"/>
      <c r="I432" s="1"/>
      <c r="J432" s="36"/>
      <c r="K432" s="42"/>
      <c r="S432" s="25"/>
      <c r="AA432" s="62"/>
      <c r="AC432" s="69"/>
    </row>
    <row r="433" spans="2:29">
      <c r="B433" s="1"/>
      <c r="C433" s="1"/>
      <c r="D433" s="1"/>
      <c r="E433" s="1"/>
      <c r="F433" s="1"/>
      <c r="G433" s="1"/>
      <c r="H433" s="1"/>
      <c r="I433" s="1"/>
      <c r="J433" s="36"/>
      <c r="K433" s="42"/>
      <c r="S433" s="25"/>
      <c r="AA433" s="62"/>
      <c r="AC433" s="69"/>
    </row>
    <row r="434" spans="2:29">
      <c r="B434" s="1"/>
      <c r="C434" s="1"/>
      <c r="D434" s="1"/>
      <c r="E434" s="1"/>
      <c r="F434" s="1"/>
      <c r="G434" s="1"/>
      <c r="H434" s="1"/>
      <c r="I434" s="1"/>
      <c r="J434" s="36"/>
      <c r="K434" s="42"/>
      <c r="S434" s="25"/>
      <c r="AA434" s="62"/>
      <c r="AC434" s="69"/>
    </row>
    <row r="435" spans="2:29">
      <c r="B435" s="1"/>
      <c r="C435" s="1"/>
      <c r="D435" s="1"/>
      <c r="E435" s="1"/>
      <c r="F435" s="1"/>
      <c r="G435" s="1"/>
      <c r="H435" s="1"/>
      <c r="I435" s="1"/>
      <c r="J435" s="36"/>
      <c r="K435" s="42"/>
      <c r="S435" s="25"/>
      <c r="AA435" s="62"/>
      <c r="AC435" s="69"/>
    </row>
    <row r="436" spans="2:29">
      <c r="B436" s="1"/>
      <c r="C436" s="1"/>
      <c r="D436" s="1"/>
      <c r="E436" s="1"/>
      <c r="F436" s="1"/>
      <c r="G436" s="1"/>
      <c r="H436" s="1"/>
      <c r="I436" s="1"/>
      <c r="J436" s="36"/>
      <c r="K436" s="42"/>
      <c r="S436" s="25"/>
      <c r="AA436" s="62"/>
      <c r="AC436" s="69"/>
    </row>
    <row r="437" spans="2:29">
      <c r="B437" s="1"/>
      <c r="C437" s="1"/>
      <c r="D437" s="1"/>
      <c r="E437" s="1"/>
      <c r="F437" s="1"/>
      <c r="G437" s="1"/>
      <c r="H437" s="1"/>
      <c r="I437" s="1"/>
      <c r="J437" s="36"/>
      <c r="K437" s="42"/>
      <c r="S437" s="25"/>
      <c r="AA437" s="62"/>
      <c r="AC437" s="69"/>
    </row>
    <row r="438" spans="2:29">
      <c r="B438" s="1"/>
      <c r="C438" s="1"/>
      <c r="D438" s="1"/>
      <c r="E438" s="1"/>
      <c r="F438" s="1"/>
      <c r="G438" s="1"/>
      <c r="H438" s="1"/>
      <c r="I438" s="1"/>
      <c r="J438" s="36"/>
      <c r="K438" s="42"/>
      <c r="S438" s="25"/>
      <c r="AA438" s="62"/>
      <c r="AC438" s="69"/>
    </row>
    <row r="439" spans="2:29">
      <c r="B439" s="1"/>
      <c r="C439" s="1"/>
      <c r="D439" s="1"/>
      <c r="E439" s="1"/>
      <c r="F439" s="1"/>
      <c r="G439" s="1"/>
      <c r="H439" s="1"/>
      <c r="I439" s="1"/>
      <c r="J439" s="36"/>
      <c r="K439" s="42"/>
      <c r="L439" s="63"/>
      <c r="S439" s="25"/>
      <c r="AA439" s="62"/>
      <c r="AC439" s="69"/>
    </row>
    <row r="440" spans="2:29">
      <c r="B440" s="1"/>
      <c r="C440" s="1"/>
      <c r="D440" s="1"/>
      <c r="E440" s="1"/>
      <c r="F440" s="1"/>
      <c r="G440" s="1"/>
      <c r="H440" s="1"/>
      <c r="I440" s="1"/>
      <c r="J440" s="36"/>
      <c r="K440" s="42"/>
      <c r="S440" s="25"/>
      <c r="AA440" s="62"/>
      <c r="AC440" s="69"/>
    </row>
    <row r="441" spans="2:29">
      <c r="B441" s="1"/>
      <c r="C441" s="1"/>
      <c r="D441" s="1"/>
      <c r="E441" s="1"/>
      <c r="F441" s="1"/>
      <c r="G441" s="1"/>
      <c r="H441" s="1"/>
      <c r="I441" s="1"/>
      <c r="J441" s="36"/>
      <c r="K441" s="42"/>
      <c r="S441" s="25"/>
      <c r="AA441" s="62"/>
      <c r="AC441" s="69"/>
    </row>
    <row r="442" spans="2:29">
      <c r="B442" s="1"/>
      <c r="C442" s="1"/>
      <c r="D442" s="1"/>
      <c r="E442" s="1"/>
      <c r="F442" s="1"/>
      <c r="G442" s="1"/>
      <c r="H442" s="1"/>
      <c r="I442" s="1"/>
      <c r="J442" s="36"/>
      <c r="K442" s="42"/>
      <c r="S442" s="25"/>
      <c r="AA442" s="62"/>
      <c r="AC442" s="69"/>
    </row>
    <row r="443" spans="2:29">
      <c r="B443" s="1"/>
      <c r="C443" s="1"/>
      <c r="D443" s="1"/>
      <c r="E443" s="1"/>
      <c r="F443" s="1"/>
      <c r="G443" s="1"/>
      <c r="H443" s="1"/>
      <c r="I443" s="1"/>
      <c r="J443" s="36"/>
      <c r="K443" s="42"/>
      <c r="S443" s="25"/>
      <c r="AA443" s="62"/>
      <c r="AC443" s="69"/>
    </row>
    <row r="444" spans="2:29">
      <c r="B444" s="1"/>
      <c r="C444" s="1"/>
      <c r="D444" s="1"/>
      <c r="E444" s="1"/>
      <c r="F444" s="1"/>
      <c r="G444" s="1"/>
      <c r="H444" s="1"/>
      <c r="I444" s="1"/>
      <c r="J444" s="36"/>
      <c r="K444" s="42"/>
      <c r="S444" s="25"/>
      <c r="AA444" s="62"/>
      <c r="AC444" s="69"/>
    </row>
    <row r="445" spans="2:29">
      <c r="B445" s="1"/>
      <c r="C445" s="1"/>
      <c r="D445" s="1"/>
      <c r="E445" s="1"/>
      <c r="F445" s="1"/>
      <c r="G445" s="1"/>
      <c r="H445" s="1"/>
      <c r="I445" s="1"/>
      <c r="J445" s="36"/>
      <c r="K445" s="42"/>
      <c r="S445" s="25"/>
      <c r="AA445" s="62"/>
      <c r="AC445" s="69"/>
    </row>
    <row r="446" spans="2:29">
      <c r="B446" s="1"/>
      <c r="C446" s="1"/>
      <c r="D446" s="1"/>
      <c r="E446" s="1"/>
      <c r="F446" s="1"/>
      <c r="G446" s="1"/>
      <c r="H446" s="1"/>
      <c r="I446" s="1"/>
      <c r="J446" s="36"/>
      <c r="K446" s="42"/>
      <c r="S446" s="25"/>
      <c r="AA446" s="62"/>
      <c r="AC446" s="69"/>
    </row>
    <row r="447" spans="2:29">
      <c r="B447" s="1"/>
      <c r="C447" s="1"/>
      <c r="D447" s="1"/>
      <c r="E447" s="1"/>
      <c r="F447" s="1"/>
      <c r="G447" s="1"/>
      <c r="H447" s="1"/>
      <c r="I447" s="1"/>
      <c r="J447" s="36"/>
      <c r="K447" s="42"/>
      <c r="S447" s="25"/>
      <c r="AA447" s="62"/>
      <c r="AC447" s="69"/>
    </row>
    <row r="448" spans="2:29">
      <c r="B448" s="1"/>
      <c r="C448" s="1"/>
      <c r="D448" s="1"/>
      <c r="E448" s="1"/>
      <c r="F448" s="1"/>
      <c r="G448" s="1"/>
      <c r="H448" s="1"/>
      <c r="I448" s="1"/>
      <c r="J448" s="36"/>
      <c r="K448" s="42"/>
      <c r="S448" s="25"/>
      <c r="AA448" s="62"/>
      <c r="AC448" s="69"/>
    </row>
    <row r="449" spans="2:29">
      <c r="B449" s="1"/>
      <c r="C449" s="1"/>
      <c r="D449" s="1"/>
      <c r="E449" s="1"/>
      <c r="F449" s="1"/>
      <c r="G449" s="1"/>
      <c r="H449" s="1"/>
      <c r="I449" s="1"/>
      <c r="J449" s="36"/>
      <c r="K449" s="42"/>
      <c r="S449" s="25"/>
      <c r="AA449" s="62"/>
      <c r="AC449" s="69"/>
    </row>
    <row r="450" spans="2:29">
      <c r="B450" s="1"/>
      <c r="C450" s="1"/>
      <c r="D450" s="1"/>
      <c r="E450" s="1"/>
      <c r="F450" s="1"/>
      <c r="G450" s="1"/>
      <c r="H450" s="1"/>
      <c r="I450" s="1"/>
      <c r="J450" s="36"/>
      <c r="K450" s="42"/>
      <c r="L450" s="63"/>
      <c r="S450" s="25"/>
      <c r="AA450" s="62"/>
      <c r="AC450" s="69"/>
    </row>
    <row r="451" spans="2:29">
      <c r="B451" s="1"/>
      <c r="C451" s="1"/>
      <c r="D451" s="1"/>
      <c r="E451" s="1"/>
      <c r="F451" s="1"/>
      <c r="G451" s="1"/>
      <c r="H451" s="1"/>
      <c r="I451" s="1"/>
      <c r="J451" s="36"/>
      <c r="K451" s="42"/>
      <c r="S451" s="25"/>
      <c r="AA451" s="62"/>
      <c r="AC451" s="69"/>
    </row>
    <row r="452" spans="2:29">
      <c r="B452" s="1"/>
      <c r="C452" s="1"/>
      <c r="D452" s="1"/>
      <c r="E452" s="1"/>
      <c r="F452" s="1"/>
      <c r="G452" s="1"/>
      <c r="H452" s="1"/>
      <c r="I452" s="1"/>
      <c r="J452" s="36"/>
      <c r="K452" s="42"/>
      <c r="S452" s="25"/>
      <c r="AA452" s="62"/>
      <c r="AC452" s="69"/>
    </row>
    <row r="453" spans="2:29">
      <c r="B453" s="1"/>
      <c r="C453" s="1"/>
      <c r="D453" s="1"/>
      <c r="E453" s="1"/>
      <c r="F453" s="1"/>
      <c r="G453" s="1"/>
      <c r="H453" s="1"/>
      <c r="I453" s="1"/>
      <c r="J453" s="36"/>
      <c r="K453" s="42"/>
      <c r="S453" s="25"/>
      <c r="AA453" s="62"/>
      <c r="AC453" s="69"/>
    </row>
    <row r="454" spans="2:29">
      <c r="B454" s="1"/>
      <c r="C454" s="1"/>
      <c r="D454" s="1"/>
      <c r="E454" s="1"/>
      <c r="F454" s="1"/>
      <c r="G454" s="1"/>
      <c r="H454" s="1"/>
      <c r="I454" s="1"/>
      <c r="J454" s="36"/>
      <c r="K454" s="42"/>
      <c r="S454" s="25"/>
      <c r="AA454" s="62"/>
      <c r="AC454" s="69"/>
    </row>
    <row r="455" spans="2:29">
      <c r="B455" s="1"/>
      <c r="C455" s="1"/>
      <c r="D455" s="1"/>
      <c r="E455" s="1"/>
      <c r="F455" s="1"/>
      <c r="G455" s="1"/>
      <c r="H455" s="1"/>
      <c r="I455" s="1"/>
      <c r="J455" s="36"/>
      <c r="K455" s="42"/>
      <c r="S455" s="25"/>
      <c r="AA455" s="62"/>
      <c r="AC455" s="69"/>
    </row>
    <row r="456" spans="2:29">
      <c r="B456" s="1"/>
      <c r="C456" s="1"/>
      <c r="D456" s="1"/>
      <c r="E456" s="1"/>
      <c r="F456" s="1"/>
      <c r="G456" s="1"/>
      <c r="H456" s="1"/>
      <c r="I456" s="1"/>
      <c r="J456" s="36"/>
      <c r="K456" s="42"/>
      <c r="S456" s="25"/>
      <c r="AA456" s="62"/>
      <c r="AC456" s="69"/>
    </row>
    <row r="457" spans="2:29">
      <c r="B457" s="1"/>
      <c r="C457" s="1"/>
      <c r="D457" s="1"/>
      <c r="E457" s="1"/>
      <c r="F457" s="1"/>
      <c r="G457" s="1"/>
      <c r="H457" s="1"/>
      <c r="I457" s="1"/>
      <c r="J457" s="36"/>
      <c r="K457" s="42"/>
      <c r="S457" s="25"/>
      <c r="AA457" s="62"/>
      <c r="AC457" s="69"/>
    </row>
    <row r="458" spans="2:29">
      <c r="B458" s="1"/>
      <c r="C458" s="1"/>
      <c r="D458" s="1"/>
      <c r="E458" s="1"/>
      <c r="F458" s="1"/>
      <c r="G458" s="1"/>
      <c r="H458" s="1"/>
      <c r="I458" s="1"/>
      <c r="J458" s="36"/>
      <c r="K458" s="42"/>
      <c r="S458" s="25"/>
      <c r="AA458" s="62"/>
      <c r="AC458" s="69"/>
    </row>
    <row r="459" spans="2:29">
      <c r="B459" s="1"/>
      <c r="C459" s="1"/>
      <c r="D459" s="1"/>
      <c r="E459" s="1"/>
      <c r="F459" s="1"/>
      <c r="G459" s="1"/>
      <c r="H459" s="1"/>
      <c r="I459" s="1"/>
      <c r="J459" s="36"/>
      <c r="K459" s="42"/>
      <c r="S459" s="25"/>
      <c r="AA459" s="62"/>
      <c r="AC459" s="69"/>
    </row>
    <row r="460" spans="2:29">
      <c r="B460" s="1"/>
      <c r="C460" s="1"/>
      <c r="D460" s="1"/>
      <c r="E460" s="1"/>
      <c r="F460" s="1"/>
      <c r="G460" s="1"/>
      <c r="H460" s="1"/>
      <c r="I460" s="1"/>
      <c r="J460" s="36"/>
      <c r="K460" s="42"/>
      <c r="S460" s="25"/>
      <c r="AA460" s="62"/>
      <c r="AC460" s="69"/>
    </row>
    <row r="461" spans="2:29">
      <c r="B461" s="1"/>
      <c r="C461" s="1"/>
      <c r="D461" s="1"/>
      <c r="E461" s="1"/>
      <c r="F461" s="1"/>
      <c r="G461" s="1"/>
      <c r="H461" s="1"/>
      <c r="I461" s="1"/>
      <c r="J461" s="36"/>
      <c r="K461" s="42"/>
      <c r="S461" s="25"/>
      <c r="AA461" s="62"/>
      <c r="AC461" s="69"/>
    </row>
    <row r="462" spans="2:29">
      <c r="B462" s="1"/>
      <c r="C462" s="1"/>
      <c r="D462" s="1"/>
      <c r="E462" s="1"/>
      <c r="F462" s="1"/>
      <c r="G462" s="1"/>
      <c r="H462" s="1"/>
      <c r="I462" s="1"/>
      <c r="J462" s="36"/>
      <c r="K462" s="42"/>
      <c r="S462" s="25"/>
      <c r="AA462" s="62"/>
      <c r="AC462" s="69"/>
    </row>
    <row r="463" spans="2:29">
      <c r="B463" s="1"/>
      <c r="C463" s="1"/>
      <c r="D463" s="1"/>
      <c r="E463" s="1"/>
      <c r="F463" s="1"/>
      <c r="G463" s="1"/>
      <c r="H463" s="1"/>
      <c r="I463" s="1"/>
      <c r="J463" s="36"/>
      <c r="K463" s="42"/>
      <c r="S463" s="25"/>
      <c r="AA463" s="62"/>
      <c r="AC463" s="69"/>
    </row>
    <row r="464" spans="2:29">
      <c r="B464" s="1"/>
      <c r="C464" s="1"/>
      <c r="D464" s="1"/>
      <c r="E464" s="1"/>
      <c r="F464" s="1"/>
      <c r="G464" s="1"/>
      <c r="H464" s="1"/>
      <c r="I464" s="1"/>
      <c r="J464" s="36"/>
      <c r="K464" s="42"/>
      <c r="S464" s="25"/>
      <c r="AA464" s="62"/>
      <c r="AC464" s="69"/>
    </row>
    <row r="465" spans="2:29">
      <c r="B465" s="1"/>
      <c r="C465" s="1"/>
      <c r="D465" s="1"/>
      <c r="E465" s="1"/>
      <c r="F465" s="1"/>
      <c r="G465" s="1"/>
      <c r="H465" s="1"/>
      <c r="I465" s="1"/>
      <c r="J465" s="36"/>
      <c r="K465" s="42"/>
      <c r="S465" s="25"/>
      <c r="AA465" s="62"/>
      <c r="AC465" s="69"/>
    </row>
    <row r="466" spans="2:29">
      <c r="B466" s="1"/>
      <c r="C466" s="1"/>
      <c r="D466" s="1"/>
      <c r="E466" s="1"/>
      <c r="F466" s="1"/>
      <c r="G466" s="1"/>
      <c r="H466" s="1"/>
      <c r="I466" s="1"/>
      <c r="J466" s="36"/>
      <c r="K466" s="42"/>
      <c r="S466" s="25"/>
      <c r="AA466" s="62"/>
      <c r="AC466" s="69"/>
    </row>
    <row r="467" spans="2:29">
      <c r="B467" s="1"/>
      <c r="C467" s="1"/>
      <c r="D467" s="1"/>
      <c r="E467" s="1"/>
      <c r="F467" s="1"/>
      <c r="G467" s="1"/>
      <c r="H467" s="1"/>
      <c r="I467" s="1"/>
      <c r="J467" s="36"/>
      <c r="K467" s="42"/>
      <c r="S467" s="25"/>
      <c r="AA467" s="62"/>
      <c r="AC467" s="69"/>
    </row>
    <row r="468" spans="2:29">
      <c r="B468" s="1"/>
      <c r="C468" s="1"/>
      <c r="D468" s="1"/>
      <c r="E468" s="1"/>
      <c r="F468" s="1"/>
      <c r="G468" s="1"/>
      <c r="H468" s="1"/>
      <c r="I468" s="1"/>
      <c r="J468" s="36"/>
      <c r="K468" s="42"/>
      <c r="S468" s="25"/>
      <c r="AA468" s="62"/>
      <c r="AC468" s="69"/>
    </row>
    <row r="469" spans="2:29">
      <c r="B469" s="1"/>
      <c r="C469" s="1"/>
      <c r="D469" s="1"/>
      <c r="E469" s="1"/>
      <c r="F469" s="1"/>
      <c r="G469" s="1"/>
      <c r="H469" s="1"/>
      <c r="I469" s="1"/>
      <c r="J469" s="36"/>
      <c r="K469" s="42"/>
      <c r="S469" s="25"/>
      <c r="AA469" s="62"/>
      <c r="AC469" s="69"/>
    </row>
    <row r="470" spans="2:29">
      <c r="B470" s="1"/>
      <c r="C470" s="1"/>
      <c r="D470" s="1"/>
      <c r="E470" s="1"/>
      <c r="F470" s="1"/>
      <c r="G470" s="1"/>
      <c r="H470" s="1"/>
      <c r="I470" s="1"/>
      <c r="J470" s="36"/>
      <c r="K470" s="42"/>
      <c r="L470" s="63"/>
      <c r="S470" s="25"/>
      <c r="AA470" s="62"/>
      <c r="AC470" s="69"/>
    </row>
    <row r="471" spans="2:29">
      <c r="B471" s="1"/>
      <c r="C471" s="1"/>
      <c r="D471" s="1"/>
      <c r="E471" s="1"/>
      <c r="F471" s="1"/>
      <c r="G471" s="1"/>
      <c r="H471" s="1"/>
      <c r="I471" s="1"/>
      <c r="J471" s="36"/>
      <c r="K471" s="42"/>
      <c r="S471" s="25"/>
      <c r="AA471" s="62"/>
      <c r="AC471" s="69"/>
    </row>
    <row r="472" spans="2:29">
      <c r="B472" s="1"/>
      <c r="C472" s="1"/>
      <c r="D472" s="1"/>
      <c r="E472" s="1"/>
      <c r="F472" s="1"/>
      <c r="G472" s="1"/>
      <c r="H472" s="1"/>
      <c r="I472" s="1"/>
      <c r="J472" s="36"/>
      <c r="K472" s="42"/>
      <c r="S472" s="25"/>
      <c r="AA472" s="62"/>
      <c r="AC472" s="69"/>
    </row>
    <row r="473" spans="2:29">
      <c r="B473" s="1"/>
      <c r="C473" s="1"/>
      <c r="D473" s="1"/>
      <c r="E473" s="1"/>
      <c r="F473" s="1"/>
      <c r="G473" s="1"/>
      <c r="H473" s="1"/>
      <c r="I473" s="1"/>
      <c r="J473" s="36"/>
      <c r="K473" s="42"/>
      <c r="S473" s="25"/>
      <c r="AA473" s="62"/>
      <c r="AC473" s="69"/>
    </row>
    <row r="474" spans="2:29">
      <c r="B474" s="1"/>
      <c r="C474" s="1"/>
      <c r="D474" s="1"/>
      <c r="E474" s="1"/>
      <c r="F474" s="1"/>
      <c r="G474" s="1"/>
      <c r="H474" s="1"/>
      <c r="I474" s="1"/>
      <c r="J474" s="36"/>
      <c r="K474" s="42"/>
      <c r="S474" s="25"/>
      <c r="AA474" s="62"/>
      <c r="AC474" s="69"/>
    </row>
    <row r="475" spans="2:29">
      <c r="B475" s="1"/>
      <c r="C475" s="1"/>
      <c r="D475" s="1"/>
      <c r="E475" s="1"/>
      <c r="F475" s="1"/>
      <c r="G475" s="1"/>
      <c r="H475" s="1"/>
      <c r="I475" s="1"/>
      <c r="J475" s="36"/>
      <c r="K475" s="42"/>
      <c r="S475" s="25"/>
      <c r="AA475" s="62"/>
      <c r="AC475" s="69"/>
    </row>
    <row r="476" spans="2:29">
      <c r="B476" s="1"/>
      <c r="C476" s="1"/>
      <c r="D476" s="1"/>
      <c r="E476" s="1"/>
      <c r="F476" s="1"/>
      <c r="G476" s="1"/>
      <c r="H476" s="1"/>
      <c r="I476" s="1"/>
      <c r="J476" s="36"/>
      <c r="K476" s="42"/>
      <c r="S476" s="25"/>
      <c r="AA476" s="62"/>
      <c r="AC476" s="69"/>
    </row>
    <row r="477" spans="2:29">
      <c r="B477" s="1"/>
      <c r="C477" s="1"/>
      <c r="D477" s="1"/>
      <c r="E477" s="1"/>
      <c r="F477" s="1"/>
      <c r="G477" s="1"/>
      <c r="H477" s="1"/>
      <c r="I477" s="1"/>
      <c r="J477" s="36"/>
      <c r="K477" s="42"/>
      <c r="S477" s="25"/>
      <c r="AA477" s="62"/>
      <c r="AC477" s="69"/>
    </row>
    <row r="478" spans="2:29">
      <c r="B478" s="1"/>
      <c r="C478" s="1"/>
      <c r="D478" s="1"/>
      <c r="E478" s="1"/>
      <c r="F478" s="1"/>
      <c r="G478" s="1"/>
      <c r="H478" s="1"/>
      <c r="I478" s="1"/>
      <c r="J478" s="36"/>
      <c r="K478" s="42"/>
      <c r="S478" s="25"/>
      <c r="AA478" s="62"/>
      <c r="AC478" s="69"/>
    </row>
    <row r="479" spans="2:29">
      <c r="B479" s="1"/>
      <c r="C479" s="1"/>
      <c r="D479" s="1"/>
      <c r="E479" s="1"/>
      <c r="F479" s="1"/>
      <c r="G479" s="1"/>
      <c r="H479" s="1"/>
      <c r="I479" s="1"/>
      <c r="J479" s="36"/>
      <c r="K479" s="42"/>
      <c r="S479" s="25"/>
      <c r="AA479" s="62"/>
      <c r="AC479" s="69"/>
    </row>
    <row r="480" spans="2:29">
      <c r="B480" s="1"/>
      <c r="C480" s="1"/>
      <c r="D480" s="1"/>
      <c r="E480" s="1"/>
      <c r="F480" s="1"/>
      <c r="G480" s="1"/>
      <c r="H480" s="1"/>
      <c r="I480" s="1"/>
      <c r="J480" s="36"/>
      <c r="K480" s="42"/>
      <c r="S480" s="25"/>
      <c r="AA480" s="62"/>
      <c r="AC480" s="69"/>
    </row>
    <row r="481" spans="2:29">
      <c r="B481" s="1"/>
      <c r="C481" s="1"/>
      <c r="D481" s="1"/>
      <c r="E481" s="1"/>
      <c r="F481" s="1"/>
      <c r="G481" s="1"/>
      <c r="H481" s="1"/>
      <c r="I481" s="1"/>
      <c r="J481" s="36"/>
      <c r="K481" s="42"/>
      <c r="S481" s="25"/>
      <c r="AA481" s="62"/>
      <c r="AC481" s="69"/>
    </row>
    <row r="482" spans="2:29">
      <c r="B482" s="1"/>
      <c r="C482" s="1"/>
      <c r="D482" s="1"/>
      <c r="E482" s="1"/>
      <c r="F482" s="1"/>
      <c r="G482" s="1"/>
      <c r="H482" s="1"/>
      <c r="I482" s="1"/>
      <c r="J482" s="36"/>
      <c r="K482" s="42"/>
      <c r="S482" s="25"/>
      <c r="AA482" s="62"/>
      <c r="AC482" s="69"/>
    </row>
    <row r="483" spans="2:29">
      <c r="B483" s="1"/>
      <c r="C483" s="1"/>
      <c r="D483" s="1"/>
      <c r="E483" s="1"/>
      <c r="F483" s="1"/>
      <c r="G483" s="1"/>
      <c r="H483" s="1"/>
      <c r="I483" s="1"/>
      <c r="J483" s="36"/>
      <c r="K483" s="42"/>
      <c r="S483" s="25"/>
      <c r="AA483" s="62"/>
      <c r="AC483" s="69"/>
    </row>
    <row r="484" spans="2:29">
      <c r="B484" s="1"/>
      <c r="C484" s="1"/>
      <c r="D484" s="1"/>
      <c r="E484" s="1"/>
      <c r="F484" s="1"/>
      <c r="G484" s="1"/>
      <c r="H484" s="1"/>
      <c r="I484" s="1"/>
      <c r="J484" s="36"/>
      <c r="K484" s="42"/>
      <c r="S484" s="25"/>
      <c r="AA484" s="62"/>
      <c r="AC484" s="69"/>
    </row>
    <row r="485" spans="2:29">
      <c r="B485" s="1"/>
      <c r="C485" s="1"/>
      <c r="D485" s="1"/>
      <c r="E485" s="1"/>
      <c r="F485" s="1"/>
      <c r="G485" s="1"/>
      <c r="H485" s="1"/>
      <c r="I485" s="1"/>
      <c r="J485" s="36"/>
      <c r="K485" s="42"/>
      <c r="S485" s="25"/>
      <c r="AA485" s="62"/>
      <c r="AC485" s="69"/>
    </row>
    <row r="486" spans="2:29">
      <c r="B486" s="1"/>
      <c r="C486" s="1"/>
      <c r="D486" s="1"/>
      <c r="E486" s="1"/>
      <c r="F486" s="1"/>
      <c r="G486" s="1"/>
      <c r="H486" s="1"/>
      <c r="I486" s="1"/>
      <c r="J486" s="36"/>
      <c r="K486" s="42"/>
      <c r="S486" s="25"/>
      <c r="AA486" s="62"/>
      <c r="AC486" s="69"/>
    </row>
    <row r="487" spans="2:29">
      <c r="B487" s="1"/>
      <c r="C487" s="1"/>
      <c r="D487" s="1"/>
      <c r="E487" s="1"/>
      <c r="F487" s="1"/>
      <c r="G487" s="1"/>
      <c r="H487" s="1"/>
      <c r="I487" s="1"/>
      <c r="J487" s="36"/>
      <c r="K487" s="42"/>
      <c r="S487" s="25"/>
      <c r="AA487" s="62"/>
      <c r="AC487" s="69"/>
    </row>
    <row r="488" spans="2:29">
      <c r="B488" s="1"/>
      <c r="C488" s="1"/>
      <c r="D488" s="1"/>
      <c r="E488" s="1"/>
      <c r="F488" s="1"/>
      <c r="G488" s="1"/>
      <c r="H488" s="1"/>
      <c r="I488" s="1"/>
      <c r="J488" s="36"/>
      <c r="K488" s="42"/>
      <c r="S488" s="25"/>
      <c r="AA488" s="62"/>
      <c r="AC488" s="69"/>
    </row>
    <row r="489" spans="2:29">
      <c r="B489" s="1"/>
      <c r="C489" s="1"/>
      <c r="D489" s="1"/>
      <c r="E489" s="1"/>
      <c r="F489" s="1"/>
      <c r="G489" s="1"/>
      <c r="H489" s="1"/>
      <c r="I489" s="1"/>
      <c r="J489" s="36"/>
      <c r="K489" s="42"/>
      <c r="S489" s="25"/>
      <c r="AA489" s="62"/>
      <c r="AC489" s="69"/>
    </row>
    <row r="490" spans="2:29">
      <c r="B490" s="1"/>
      <c r="C490" s="1"/>
      <c r="D490" s="1"/>
      <c r="E490" s="1"/>
      <c r="F490" s="1"/>
      <c r="G490" s="1"/>
      <c r="H490" s="1"/>
      <c r="I490" s="1"/>
      <c r="J490" s="36"/>
      <c r="K490" s="42"/>
      <c r="S490" s="25"/>
      <c r="AA490" s="62"/>
      <c r="AC490" s="69"/>
    </row>
    <row r="491" spans="2:29">
      <c r="B491" s="1"/>
      <c r="C491" s="1"/>
      <c r="D491" s="1"/>
      <c r="E491" s="1"/>
      <c r="F491" s="1"/>
      <c r="G491" s="1"/>
      <c r="H491" s="1"/>
      <c r="I491" s="1"/>
      <c r="J491" s="36"/>
      <c r="K491" s="42"/>
      <c r="S491" s="25"/>
      <c r="AA491" s="62"/>
      <c r="AC491" s="69"/>
    </row>
    <row r="492" spans="2:29">
      <c r="B492" s="1"/>
      <c r="C492" s="1"/>
      <c r="D492" s="1"/>
      <c r="E492" s="1"/>
      <c r="F492" s="1"/>
      <c r="G492" s="1"/>
      <c r="H492" s="1"/>
      <c r="I492" s="1"/>
      <c r="J492" s="36"/>
      <c r="K492" s="42"/>
      <c r="S492" s="25"/>
      <c r="AA492" s="62"/>
      <c r="AC492" s="69"/>
    </row>
    <row r="493" spans="2:29">
      <c r="B493" s="1"/>
      <c r="C493" s="1"/>
      <c r="D493" s="1"/>
      <c r="E493" s="1"/>
      <c r="F493" s="1"/>
      <c r="G493" s="1"/>
      <c r="H493" s="1"/>
      <c r="I493" s="1"/>
      <c r="J493" s="36"/>
      <c r="K493" s="42"/>
      <c r="S493" s="25"/>
      <c r="AA493" s="62"/>
      <c r="AC493" s="69"/>
    </row>
    <row r="494" spans="2:29">
      <c r="B494" s="1"/>
      <c r="C494" s="1"/>
      <c r="D494" s="1"/>
      <c r="E494" s="1"/>
      <c r="F494" s="1"/>
      <c r="G494" s="1"/>
      <c r="H494" s="1"/>
      <c r="I494" s="1"/>
      <c r="J494" s="36"/>
      <c r="K494" s="42"/>
      <c r="S494" s="25"/>
      <c r="AA494" s="62"/>
      <c r="AC494" s="69"/>
    </row>
    <row r="495" spans="2:29">
      <c r="B495" s="1"/>
      <c r="C495" s="1"/>
      <c r="D495" s="1"/>
      <c r="E495" s="1"/>
      <c r="F495" s="1"/>
      <c r="G495" s="1"/>
      <c r="H495" s="1"/>
      <c r="I495" s="1"/>
      <c r="J495" s="36"/>
      <c r="K495" s="42"/>
      <c r="S495" s="25"/>
      <c r="AA495" s="62"/>
      <c r="AC495" s="69"/>
    </row>
    <row r="496" spans="2:29">
      <c r="B496" s="1"/>
      <c r="C496" s="1"/>
      <c r="D496" s="1"/>
      <c r="E496" s="1"/>
      <c r="F496" s="1"/>
      <c r="G496" s="1"/>
      <c r="H496" s="1"/>
      <c r="I496" s="1"/>
      <c r="J496" s="36"/>
      <c r="K496" s="42"/>
      <c r="S496" s="25"/>
      <c r="AA496" s="62"/>
      <c r="AC496" s="69"/>
    </row>
    <row r="497" spans="2:29">
      <c r="B497" s="1"/>
      <c r="C497" s="1"/>
      <c r="D497" s="1"/>
      <c r="E497" s="1"/>
      <c r="F497" s="1"/>
      <c r="G497" s="1"/>
      <c r="H497" s="1"/>
      <c r="I497" s="1"/>
      <c r="J497" s="36"/>
      <c r="K497" s="42"/>
      <c r="S497" s="25"/>
      <c r="AA497" s="62"/>
      <c r="AC497" s="69"/>
    </row>
    <row r="498" spans="2:29">
      <c r="B498" s="1"/>
      <c r="C498" s="1"/>
      <c r="D498" s="1"/>
      <c r="E498" s="1"/>
      <c r="F498" s="1"/>
      <c r="G498" s="1"/>
      <c r="H498" s="1"/>
      <c r="I498" s="1"/>
      <c r="J498" s="36"/>
      <c r="K498" s="42"/>
      <c r="S498" s="25"/>
      <c r="AA498" s="62"/>
      <c r="AC498" s="69"/>
    </row>
    <row r="499" spans="2:29">
      <c r="B499" s="1"/>
      <c r="C499" s="1"/>
      <c r="D499" s="1"/>
      <c r="E499" s="1"/>
      <c r="F499" s="1"/>
      <c r="G499" s="1"/>
      <c r="H499" s="1"/>
      <c r="I499" s="1"/>
      <c r="J499" s="36"/>
      <c r="K499" s="42"/>
      <c r="S499" s="25"/>
      <c r="AA499" s="62"/>
      <c r="AC499" s="69"/>
    </row>
    <row r="500" spans="2:29">
      <c r="B500" s="1"/>
      <c r="C500" s="1"/>
      <c r="D500" s="1"/>
      <c r="E500" s="1"/>
      <c r="F500" s="1"/>
      <c r="G500" s="1"/>
      <c r="H500" s="1"/>
      <c r="I500" s="1"/>
      <c r="J500" s="36"/>
      <c r="K500" s="42"/>
      <c r="S500" s="25"/>
      <c r="AA500" s="62"/>
      <c r="AC500" s="69"/>
    </row>
    <row r="501" spans="2:29">
      <c r="B501" s="1"/>
      <c r="C501" s="1"/>
      <c r="D501" s="1"/>
      <c r="E501" s="1"/>
      <c r="F501" s="1"/>
      <c r="G501" s="1"/>
      <c r="H501" s="1"/>
      <c r="I501" s="1"/>
      <c r="J501" s="36"/>
      <c r="K501" s="42"/>
      <c r="S501" s="25"/>
      <c r="AA501" s="62"/>
      <c r="AC501" s="69"/>
    </row>
    <row r="502" spans="2:29">
      <c r="B502" s="1"/>
      <c r="C502" s="1"/>
      <c r="D502" s="1"/>
      <c r="E502" s="1"/>
      <c r="F502" s="1"/>
      <c r="G502" s="1"/>
      <c r="H502" s="1"/>
      <c r="I502" s="1"/>
      <c r="J502" s="36"/>
      <c r="K502" s="42"/>
      <c r="L502" s="63"/>
      <c r="S502" s="25"/>
      <c r="AA502" s="62"/>
      <c r="AC502" s="69"/>
    </row>
    <row r="503" spans="2:29">
      <c r="B503" s="1"/>
      <c r="C503" s="1"/>
      <c r="D503" s="1"/>
      <c r="E503" s="1"/>
      <c r="F503" s="1"/>
      <c r="G503" s="1"/>
      <c r="H503" s="1"/>
      <c r="I503" s="1"/>
      <c r="J503" s="36"/>
      <c r="K503" s="42"/>
      <c r="S503" s="25"/>
      <c r="AA503" s="62"/>
      <c r="AC503" s="69"/>
    </row>
    <row r="504" spans="2:29">
      <c r="B504" s="1"/>
      <c r="C504" s="1"/>
      <c r="D504" s="1"/>
      <c r="E504" s="1"/>
      <c r="F504" s="1"/>
      <c r="G504" s="1"/>
      <c r="H504" s="1"/>
      <c r="I504" s="1"/>
      <c r="J504" s="36"/>
      <c r="K504" s="42"/>
      <c r="S504" s="25"/>
      <c r="AA504" s="62"/>
      <c r="AC504" s="69"/>
    </row>
    <row r="505" spans="2:29">
      <c r="B505" s="1"/>
      <c r="C505" s="1"/>
      <c r="D505" s="1"/>
      <c r="E505" s="1"/>
      <c r="F505" s="1"/>
      <c r="G505" s="1"/>
      <c r="H505" s="1"/>
      <c r="I505" s="1"/>
      <c r="J505" s="36"/>
      <c r="K505" s="42"/>
      <c r="S505" s="25"/>
      <c r="AA505" s="62"/>
      <c r="AC505" s="69"/>
    </row>
    <row r="506" spans="2:29">
      <c r="B506" s="1"/>
      <c r="C506" s="1"/>
      <c r="D506" s="1"/>
      <c r="E506" s="1"/>
      <c r="F506" s="1"/>
      <c r="G506" s="1"/>
      <c r="H506" s="1"/>
      <c r="I506" s="1"/>
      <c r="J506" s="36"/>
      <c r="K506" s="42"/>
      <c r="S506" s="25"/>
      <c r="AA506" s="62"/>
      <c r="AC506" s="69"/>
    </row>
    <row r="507" spans="2:29">
      <c r="B507" s="1"/>
      <c r="C507" s="1"/>
      <c r="D507" s="1"/>
      <c r="E507" s="1"/>
      <c r="F507" s="1"/>
      <c r="G507" s="1"/>
      <c r="H507" s="1"/>
      <c r="I507" s="1"/>
      <c r="J507" s="36"/>
      <c r="K507" s="42"/>
      <c r="S507" s="25"/>
      <c r="AA507" s="62"/>
      <c r="AC507" s="69"/>
    </row>
    <row r="508" spans="2:29">
      <c r="B508" s="1"/>
      <c r="C508" s="1"/>
      <c r="D508" s="1"/>
      <c r="E508" s="1"/>
      <c r="F508" s="1"/>
      <c r="G508" s="1"/>
      <c r="H508" s="1"/>
      <c r="I508" s="1"/>
      <c r="J508" s="36"/>
      <c r="K508" s="42"/>
      <c r="S508" s="25"/>
      <c r="AA508" s="62"/>
      <c r="AC508" s="69"/>
    </row>
    <row r="509" spans="2:29">
      <c r="B509" s="1"/>
      <c r="C509" s="1"/>
      <c r="D509" s="1"/>
      <c r="E509" s="1"/>
      <c r="F509" s="1"/>
      <c r="G509" s="1"/>
      <c r="H509" s="1"/>
      <c r="I509" s="1"/>
      <c r="J509" s="36"/>
      <c r="K509" s="42"/>
      <c r="S509" s="25"/>
      <c r="AA509" s="62"/>
      <c r="AC509" s="69"/>
    </row>
    <row r="510" spans="2:29">
      <c r="B510" s="1"/>
      <c r="C510" s="1"/>
      <c r="D510" s="1"/>
      <c r="E510" s="1"/>
      <c r="F510" s="1"/>
      <c r="G510" s="1"/>
      <c r="H510" s="1"/>
      <c r="I510" s="1"/>
      <c r="J510" s="36"/>
      <c r="K510" s="42"/>
      <c r="S510" s="25"/>
      <c r="AA510" s="62"/>
      <c r="AC510" s="69"/>
    </row>
    <row r="511" spans="2:29">
      <c r="B511" s="1"/>
      <c r="C511" s="1"/>
      <c r="D511" s="1"/>
      <c r="E511" s="1"/>
      <c r="F511" s="1"/>
      <c r="G511" s="1"/>
      <c r="H511" s="1"/>
      <c r="I511" s="1"/>
      <c r="J511" s="36"/>
      <c r="K511" s="42"/>
      <c r="S511" s="25"/>
      <c r="AA511" s="62"/>
      <c r="AC511" s="69"/>
    </row>
    <row r="512" spans="2:29">
      <c r="B512" s="1"/>
      <c r="C512" s="1"/>
      <c r="D512" s="1"/>
      <c r="E512" s="1"/>
      <c r="F512" s="1"/>
      <c r="G512" s="1"/>
      <c r="H512" s="1"/>
      <c r="I512" s="1"/>
      <c r="J512" s="36"/>
      <c r="K512" s="42"/>
      <c r="L512" s="63"/>
      <c r="S512" s="25"/>
      <c r="AA512" s="62"/>
      <c r="AC512" s="69"/>
    </row>
    <row r="513" spans="2:29">
      <c r="B513" s="1"/>
      <c r="C513" s="1"/>
      <c r="D513" s="1"/>
      <c r="E513" s="1"/>
      <c r="F513" s="1"/>
      <c r="G513" s="1"/>
      <c r="H513" s="1"/>
      <c r="I513" s="1"/>
      <c r="J513" s="36"/>
      <c r="K513" s="42"/>
      <c r="S513" s="25"/>
      <c r="AA513" s="62"/>
      <c r="AC513" s="69"/>
    </row>
    <row r="514" spans="2:29">
      <c r="B514" s="1"/>
      <c r="C514" s="1"/>
      <c r="D514" s="1"/>
      <c r="E514" s="1"/>
      <c r="F514" s="1"/>
      <c r="G514" s="1"/>
      <c r="H514" s="1"/>
      <c r="I514" s="1"/>
      <c r="J514" s="36"/>
      <c r="K514" s="42"/>
      <c r="S514" s="25"/>
      <c r="AA514" s="62"/>
      <c r="AC514" s="69"/>
    </row>
    <row r="515" spans="2:29">
      <c r="B515" s="1"/>
      <c r="C515" s="1"/>
      <c r="D515" s="1"/>
      <c r="E515" s="1"/>
      <c r="F515" s="1"/>
      <c r="G515" s="1"/>
      <c r="H515" s="1"/>
      <c r="I515" s="1"/>
      <c r="J515" s="36"/>
      <c r="K515" s="42"/>
      <c r="S515" s="25"/>
      <c r="AA515" s="62"/>
      <c r="AC515" s="69"/>
    </row>
    <row r="516" spans="2:29">
      <c r="B516" s="1"/>
      <c r="C516" s="1"/>
      <c r="D516" s="1"/>
      <c r="E516" s="1"/>
      <c r="F516" s="1"/>
      <c r="G516" s="1"/>
      <c r="H516" s="1"/>
      <c r="I516" s="1"/>
      <c r="J516" s="36"/>
      <c r="K516" s="42"/>
      <c r="S516" s="25"/>
      <c r="AA516" s="62"/>
      <c r="AC516" s="69"/>
    </row>
    <row r="517" spans="2:29">
      <c r="B517" s="1"/>
      <c r="C517" s="1"/>
      <c r="D517" s="1"/>
      <c r="E517" s="1"/>
      <c r="F517" s="1"/>
      <c r="G517" s="1"/>
      <c r="H517" s="1"/>
      <c r="I517" s="1"/>
      <c r="J517" s="36"/>
      <c r="K517" s="42"/>
      <c r="S517" s="25"/>
      <c r="AA517" s="62"/>
      <c r="AC517" s="69"/>
    </row>
    <row r="518" spans="2:29">
      <c r="B518" s="1"/>
      <c r="C518" s="1"/>
      <c r="D518" s="1"/>
      <c r="E518" s="1"/>
      <c r="F518" s="1"/>
      <c r="G518" s="1"/>
      <c r="H518" s="1"/>
      <c r="I518" s="1"/>
      <c r="J518" s="36"/>
      <c r="K518" s="42"/>
      <c r="S518" s="25"/>
      <c r="AA518" s="62"/>
      <c r="AC518" s="69"/>
    </row>
    <row r="519" spans="2:29">
      <c r="B519" s="1"/>
      <c r="C519" s="1"/>
      <c r="D519" s="1"/>
      <c r="E519" s="1"/>
      <c r="F519" s="1"/>
      <c r="G519" s="1"/>
      <c r="H519" s="1"/>
      <c r="I519" s="1"/>
      <c r="J519" s="36"/>
      <c r="K519" s="42"/>
      <c r="S519" s="25"/>
      <c r="AA519" s="62"/>
      <c r="AC519" s="69"/>
    </row>
    <row r="520" spans="2:29">
      <c r="B520" s="1"/>
      <c r="C520" s="1"/>
      <c r="D520" s="1"/>
      <c r="E520" s="1"/>
      <c r="F520" s="1"/>
      <c r="G520" s="1"/>
      <c r="H520" s="1"/>
      <c r="I520" s="1"/>
      <c r="J520" s="36"/>
      <c r="K520" s="42"/>
      <c r="S520" s="25"/>
      <c r="AA520" s="62"/>
      <c r="AC520" s="69"/>
    </row>
    <row r="521" spans="2:29">
      <c r="B521" s="1"/>
      <c r="C521" s="1"/>
      <c r="D521" s="1"/>
      <c r="E521" s="1"/>
      <c r="F521" s="1"/>
      <c r="G521" s="1"/>
      <c r="H521" s="1"/>
      <c r="I521" s="1"/>
      <c r="J521" s="36"/>
      <c r="K521" s="42"/>
      <c r="L521" s="63"/>
      <c r="S521" s="25"/>
      <c r="AA521" s="62"/>
      <c r="AC521" s="69"/>
    </row>
    <row r="522" spans="2:29">
      <c r="B522" s="1"/>
      <c r="C522" s="1"/>
      <c r="D522" s="1"/>
      <c r="E522" s="1"/>
      <c r="F522" s="1"/>
      <c r="G522" s="1"/>
      <c r="H522" s="1"/>
      <c r="I522" s="1"/>
      <c r="J522" s="36"/>
      <c r="K522" s="42"/>
      <c r="S522" s="25"/>
      <c r="AA522" s="62"/>
      <c r="AC522" s="69"/>
    </row>
    <row r="523" spans="2:29">
      <c r="B523" s="1"/>
      <c r="C523" s="1"/>
      <c r="D523" s="1"/>
      <c r="E523" s="1"/>
      <c r="F523" s="1"/>
      <c r="G523" s="1"/>
      <c r="H523" s="1"/>
      <c r="I523" s="1"/>
      <c r="J523" s="36"/>
      <c r="K523" s="42"/>
      <c r="S523" s="25"/>
      <c r="AA523" s="62"/>
      <c r="AC523" s="69"/>
    </row>
    <row r="524" spans="2:29">
      <c r="B524" s="1"/>
      <c r="C524" s="1"/>
      <c r="D524" s="1"/>
      <c r="E524" s="1"/>
      <c r="F524" s="1"/>
      <c r="G524" s="1"/>
      <c r="H524" s="1"/>
      <c r="I524" s="1"/>
      <c r="J524" s="36"/>
      <c r="K524" s="42"/>
      <c r="S524" s="25"/>
      <c r="AA524" s="62"/>
      <c r="AC524" s="69"/>
    </row>
    <row r="525" spans="2:29">
      <c r="B525" s="1"/>
      <c r="C525" s="1"/>
      <c r="D525" s="1"/>
      <c r="E525" s="1"/>
      <c r="F525" s="1"/>
      <c r="G525" s="1"/>
      <c r="H525" s="1"/>
      <c r="I525" s="1"/>
      <c r="J525" s="36"/>
      <c r="K525" s="42"/>
      <c r="S525" s="25"/>
      <c r="AA525" s="62"/>
      <c r="AC525" s="69"/>
    </row>
    <row r="526" spans="2:29">
      <c r="B526" s="1"/>
      <c r="C526" s="1"/>
      <c r="D526" s="1"/>
      <c r="E526" s="1"/>
      <c r="F526" s="1"/>
      <c r="G526" s="1"/>
      <c r="H526" s="1"/>
      <c r="I526" s="1"/>
      <c r="J526" s="36"/>
      <c r="K526" s="42"/>
      <c r="S526" s="25"/>
      <c r="AA526" s="62"/>
      <c r="AC526" s="69"/>
    </row>
    <row r="527" spans="2:29">
      <c r="B527" s="1"/>
      <c r="C527" s="1"/>
      <c r="D527" s="1"/>
      <c r="E527" s="1"/>
      <c r="F527" s="1"/>
      <c r="G527" s="1"/>
      <c r="H527" s="1"/>
      <c r="I527" s="1"/>
      <c r="J527" s="36"/>
      <c r="K527" s="42"/>
      <c r="S527" s="25"/>
      <c r="AA527" s="62"/>
      <c r="AC527" s="69"/>
    </row>
    <row r="528" spans="2:29">
      <c r="B528" s="1"/>
      <c r="C528" s="1"/>
      <c r="D528" s="1"/>
      <c r="E528" s="1"/>
      <c r="F528" s="1"/>
      <c r="G528" s="1"/>
      <c r="H528" s="1"/>
      <c r="I528" s="1"/>
      <c r="J528" s="36"/>
      <c r="K528" s="42"/>
      <c r="S528" s="25"/>
      <c r="AA528" s="62"/>
      <c r="AC528" s="69"/>
    </row>
    <row r="529" spans="2:29">
      <c r="B529" s="1"/>
      <c r="C529" s="1"/>
      <c r="D529" s="1"/>
      <c r="E529" s="1"/>
      <c r="F529" s="1"/>
      <c r="G529" s="1"/>
      <c r="H529" s="1"/>
      <c r="I529" s="1"/>
      <c r="J529" s="36"/>
      <c r="K529" s="42"/>
      <c r="S529" s="25"/>
      <c r="AA529" s="62"/>
      <c r="AC529" s="69"/>
    </row>
    <row r="530" spans="2:29">
      <c r="B530" s="1"/>
      <c r="C530" s="1"/>
      <c r="D530" s="1"/>
      <c r="E530" s="1"/>
      <c r="F530" s="1"/>
      <c r="G530" s="1"/>
      <c r="H530" s="1"/>
      <c r="I530" s="1"/>
      <c r="J530" s="36"/>
      <c r="K530" s="42"/>
      <c r="S530" s="25"/>
      <c r="AA530" s="62"/>
      <c r="AC530" s="69"/>
    </row>
    <row r="531" spans="2:29">
      <c r="B531" s="1"/>
      <c r="C531" s="1"/>
      <c r="D531" s="1"/>
      <c r="E531" s="1"/>
      <c r="F531" s="1"/>
      <c r="G531" s="1"/>
      <c r="H531" s="1"/>
      <c r="I531" s="1"/>
      <c r="J531" s="36"/>
      <c r="K531" s="42"/>
      <c r="S531" s="25"/>
      <c r="AA531" s="62"/>
      <c r="AC531" s="69"/>
    </row>
    <row r="532" spans="2:29">
      <c r="B532" s="1"/>
      <c r="C532" s="1"/>
      <c r="D532" s="1"/>
      <c r="E532" s="1"/>
      <c r="F532" s="1"/>
      <c r="G532" s="1"/>
      <c r="H532" s="1"/>
      <c r="I532" s="1"/>
      <c r="J532" s="36"/>
      <c r="K532" s="42"/>
      <c r="S532" s="25"/>
      <c r="AA532" s="62"/>
      <c r="AC532" s="69"/>
    </row>
    <row r="533" spans="2:29">
      <c r="B533" s="1"/>
      <c r="C533" s="1"/>
      <c r="D533" s="1"/>
      <c r="E533" s="1"/>
      <c r="F533" s="1"/>
      <c r="G533" s="1"/>
      <c r="H533" s="1"/>
      <c r="I533" s="1"/>
      <c r="J533" s="36"/>
      <c r="K533" s="42"/>
      <c r="S533" s="25"/>
      <c r="AA533" s="62"/>
      <c r="AC533" s="69"/>
    </row>
    <row r="534" spans="2:29">
      <c r="B534" s="1"/>
      <c r="C534" s="1"/>
      <c r="D534" s="1"/>
      <c r="E534" s="1"/>
      <c r="F534" s="1"/>
      <c r="G534" s="1"/>
      <c r="H534" s="1"/>
      <c r="I534" s="1"/>
      <c r="J534" s="36"/>
      <c r="K534" s="42"/>
      <c r="S534" s="25"/>
      <c r="AA534" s="62"/>
      <c r="AC534" s="69"/>
    </row>
    <row r="535" spans="2:29">
      <c r="B535" s="1"/>
      <c r="C535" s="1"/>
      <c r="D535" s="1"/>
      <c r="E535" s="1"/>
      <c r="F535" s="1"/>
      <c r="G535" s="1"/>
      <c r="H535" s="1"/>
      <c r="I535" s="1"/>
      <c r="J535" s="36"/>
      <c r="K535" s="42"/>
      <c r="S535" s="25"/>
      <c r="AA535" s="62"/>
      <c r="AC535" s="69"/>
    </row>
    <row r="536" spans="2:29">
      <c r="B536" s="1"/>
      <c r="C536" s="1"/>
      <c r="D536" s="1"/>
      <c r="E536" s="1"/>
      <c r="F536" s="1"/>
      <c r="G536" s="1"/>
      <c r="H536" s="1"/>
      <c r="I536" s="1"/>
      <c r="J536" s="36"/>
      <c r="K536" s="42"/>
      <c r="S536" s="25"/>
      <c r="AA536" s="62"/>
      <c r="AC536" s="69"/>
    </row>
    <row r="537" spans="2:29">
      <c r="B537" s="1"/>
      <c r="C537" s="1"/>
      <c r="D537" s="1"/>
      <c r="E537" s="1"/>
      <c r="F537" s="1"/>
      <c r="G537" s="1"/>
      <c r="H537" s="1"/>
      <c r="I537" s="1"/>
      <c r="J537" s="36"/>
      <c r="K537" s="42"/>
      <c r="S537" s="25"/>
      <c r="AA537" s="62"/>
      <c r="AC537" s="69"/>
    </row>
    <row r="538" spans="2:29">
      <c r="B538" s="1"/>
      <c r="C538" s="1"/>
      <c r="D538" s="1"/>
      <c r="E538" s="1"/>
      <c r="F538" s="1"/>
      <c r="G538" s="1"/>
      <c r="H538" s="1"/>
      <c r="I538" s="1"/>
      <c r="J538" s="36"/>
      <c r="K538" s="42"/>
      <c r="S538" s="25"/>
      <c r="AA538" s="62"/>
      <c r="AC538" s="69"/>
    </row>
    <row r="539" spans="2:29">
      <c r="B539" s="1"/>
      <c r="C539" s="1"/>
      <c r="D539" s="1"/>
      <c r="E539" s="1"/>
      <c r="F539" s="1"/>
      <c r="G539" s="1"/>
      <c r="H539" s="1"/>
      <c r="I539" s="1"/>
      <c r="J539" s="36"/>
      <c r="K539" s="42"/>
      <c r="S539" s="25"/>
      <c r="AA539" s="62"/>
      <c r="AC539" s="69"/>
    </row>
    <row r="540" spans="2:29">
      <c r="B540" s="1"/>
      <c r="C540" s="1"/>
      <c r="D540" s="1"/>
      <c r="E540" s="1"/>
      <c r="F540" s="1"/>
      <c r="G540" s="1"/>
      <c r="H540" s="1"/>
      <c r="I540" s="1"/>
      <c r="J540" s="36"/>
      <c r="K540" s="42"/>
      <c r="S540" s="25"/>
      <c r="AA540" s="62"/>
      <c r="AC540" s="69"/>
    </row>
    <row r="541" spans="2:29">
      <c r="B541" s="1"/>
      <c r="C541" s="1"/>
      <c r="D541" s="1"/>
      <c r="E541" s="1"/>
      <c r="F541" s="1"/>
      <c r="G541" s="1"/>
      <c r="H541" s="1"/>
      <c r="I541" s="1"/>
      <c r="J541" s="36"/>
      <c r="K541" s="42"/>
      <c r="S541" s="25"/>
      <c r="AA541" s="62"/>
      <c r="AC541" s="69"/>
    </row>
    <row r="542" spans="2:29">
      <c r="B542" s="1"/>
      <c r="C542" s="1"/>
      <c r="D542" s="1"/>
      <c r="E542" s="1"/>
      <c r="F542" s="1"/>
      <c r="G542" s="1"/>
      <c r="H542" s="1"/>
      <c r="I542" s="1"/>
      <c r="J542" s="36"/>
      <c r="K542" s="42"/>
      <c r="S542" s="25"/>
      <c r="AA542" s="62"/>
      <c r="AC542" s="69"/>
    </row>
    <row r="543" spans="2:29">
      <c r="B543" s="1"/>
      <c r="C543" s="1"/>
      <c r="D543" s="1"/>
      <c r="E543" s="1"/>
      <c r="F543" s="1"/>
      <c r="G543" s="1"/>
      <c r="H543" s="1"/>
      <c r="I543" s="1"/>
      <c r="J543" s="36"/>
      <c r="K543" s="42"/>
      <c r="S543" s="25"/>
      <c r="AA543" s="62"/>
      <c r="AC543" s="69"/>
    </row>
    <row r="544" spans="2:29">
      <c r="B544" s="1"/>
      <c r="C544" s="1"/>
      <c r="D544" s="1"/>
      <c r="E544" s="1"/>
      <c r="F544" s="1"/>
      <c r="G544" s="1"/>
      <c r="H544" s="1"/>
      <c r="I544" s="1"/>
      <c r="J544" s="36"/>
      <c r="K544" s="42"/>
      <c r="S544" s="25"/>
      <c r="AA544" s="62"/>
      <c r="AC544" s="69"/>
    </row>
    <row r="545" spans="2:29">
      <c r="B545" s="1"/>
      <c r="C545" s="1"/>
      <c r="D545" s="1"/>
      <c r="E545" s="1"/>
      <c r="F545" s="1"/>
      <c r="G545" s="1"/>
      <c r="H545" s="1"/>
      <c r="I545" s="1"/>
      <c r="J545" s="36"/>
      <c r="K545" s="42"/>
      <c r="S545" s="25"/>
      <c r="AA545" s="62"/>
      <c r="AC545" s="69"/>
    </row>
    <row r="546" spans="2:29">
      <c r="B546" s="1"/>
      <c r="C546" s="1"/>
      <c r="D546" s="1"/>
      <c r="E546" s="1"/>
      <c r="F546" s="1"/>
      <c r="G546" s="1"/>
      <c r="H546" s="1"/>
      <c r="I546" s="1"/>
      <c r="J546" s="36"/>
      <c r="K546" s="42"/>
      <c r="S546" s="25"/>
      <c r="AA546" s="62"/>
      <c r="AC546" s="69"/>
    </row>
    <row r="547" spans="2:29">
      <c r="B547" s="1"/>
      <c r="C547" s="1"/>
      <c r="D547" s="1"/>
      <c r="E547" s="1"/>
      <c r="F547" s="1"/>
      <c r="G547" s="1"/>
      <c r="H547" s="1"/>
      <c r="I547" s="1"/>
      <c r="J547" s="36"/>
      <c r="K547" s="42"/>
      <c r="S547" s="25"/>
      <c r="AA547" s="62"/>
      <c r="AC547" s="69"/>
    </row>
    <row r="548" spans="2:29">
      <c r="B548" s="1"/>
      <c r="C548" s="1"/>
      <c r="D548" s="1"/>
      <c r="E548" s="1"/>
      <c r="F548" s="1"/>
      <c r="G548" s="1"/>
      <c r="H548" s="1"/>
      <c r="I548" s="1"/>
      <c r="J548" s="36"/>
      <c r="K548" s="42"/>
      <c r="S548" s="25"/>
      <c r="AA548" s="62"/>
      <c r="AC548" s="69"/>
    </row>
    <row r="549" spans="2:29">
      <c r="B549" s="1"/>
      <c r="C549" s="1"/>
      <c r="D549" s="1"/>
      <c r="E549" s="1"/>
      <c r="F549" s="1"/>
      <c r="G549" s="1"/>
      <c r="H549" s="1"/>
      <c r="I549" s="1"/>
      <c r="J549" s="36"/>
      <c r="K549" s="42"/>
      <c r="S549" s="25"/>
      <c r="AA549" s="62"/>
      <c r="AC549" s="69"/>
    </row>
    <row r="550" spans="2:29">
      <c r="B550" s="1"/>
      <c r="C550" s="1"/>
      <c r="D550" s="1"/>
      <c r="E550" s="1"/>
      <c r="F550" s="1"/>
      <c r="G550" s="1"/>
      <c r="H550" s="1"/>
      <c r="I550" s="1"/>
      <c r="J550" s="36"/>
      <c r="K550" s="42"/>
      <c r="S550" s="25"/>
      <c r="AA550" s="62"/>
      <c r="AC550" s="69"/>
    </row>
    <row r="551" spans="2:29">
      <c r="B551" s="1"/>
      <c r="C551" s="1"/>
      <c r="D551" s="1"/>
      <c r="E551" s="1"/>
      <c r="F551" s="1"/>
      <c r="G551" s="1"/>
      <c r="H551" s="1"/>
      <c r="I551" s="1"/>
      <c r="J551" s="36"/>
      <c r="K551" s="42"/>
      <c r="S551" s="25"/>
      <c r="AA551" s="62"/>
      <c r="AC551" s="69"/>
    </row>
    <row r="552" spans="2:29">
      <c r="B552" s="1"/>
      <c r="C552" s="1"/>
      <c r="D552" s="1"/>
      <c r="E552" s="1"/>
      <c r="F552" s="1"/>
      <c r="G552" s="1"/>
      <c r="H552" s="1"/>
      <c r="I552" s="1"/>
      <c r="J552" s="36"/>
      <c r="K552" s="42"/>
      <c r="S552" s="25"/>
      <c r="AA552" s="62"/>
      <c r="AC552" s="69"/>
    </row>
    <row r="553" spans="2:29">
      <c r="B553" s="1"/>
      <c r="C553" s="1"/>
      <c r="D553" s="1"/>
      <c r="E553" s="1"/>
      <c r="F553" s="1"/>
      <c r="G553" s="1"/>
      <c r="H553" s="1"/>
      <c r="I553" s="1"/>
      <c r="J553" s="36"/>
      <c r="K553" s="42"/>
      <c r="S553" s="25"/>
      <c r="AA553" s="62"/>
      <c r="AC553" s="69"/>
    </row>
    <row r="554" spans="2:29">
      <c r="B554" s="1"/>
      <c r="C554" s="1"/>
      <c r="D554" s="1"/>
      <c r="E554" s="1"/>
      <c r="F554" s="1"/>
      <c r="G554" s="1"/>
      <c r="H554" s="1"/>
      <c r="I554" s="1"/>
      <c r="J554" s="36"/>
      <c r="K554" s="42"/>
      <c r="S554" s="25"/>
      <c r="AA554" s="62"/>
      <c r="AC554" s="69"/>
    </row>
    <row r="555" spans="2:29">
      <c r="B555" s="1"/>
      <c r="C555" s="1"/>
      <c r="D555" s="1"/>
      <c r="E555" s="1"/>
      <c r="F555" s="1"/>
      <c r="G555" s="1"/>
      <c r="H555" s="1"/>
      <c r="I555" s="1"/>
      <c r="J555" s="36"/>
      <c r="K555" s="42"/>
      <c r="S555" s="25"/>
      <c r="AA555" s="62"/>
      <c r="AC555" s="69"/>
    </row>
    <row r="556" spans="2:29">
      <c r="B556" s="1"/>
      <c r="C556" s="1"/>
      <c r="D556" s="1"/>
      <c r="E556" s="1"/>
      <c r="F556" s="1"/>
      <c r="G556" s="1"/>
      <c r="H556" s="1"/>
      <c r="I556" s="1"/>
      <c r="J556" s="36"/>
      <c r="K556" s="42"/>
      <c r="S556" s="25"/>
      <c r="AA556" s="62"/>
      <c r="AC556" s="69"/>
    </row>
    <row r="557" spans="2:29">
      <c r="B557" s="1"/>
      <c r="C557" s="1"/>
      <c r="D557" s="1"/>
      <c r="E557" s="1"/>
      <c r="F557" s="1"/>
      <c r="G557" s="1"/>
      <c r="H557" s="1"/>
      <c r="I557" s="1"/>
      <c r="J557" s="36"/>
      <c r="K557" s="42"/>
      <c r="S557" s="25"/>
      <c r="AA557" s="62"/>
      <c r="AC557" s="69"/>
    </row>
    <row r="558" spans="2:29">
      <c r="B558" s="1"/>
      <c r="C558" s="1"/>
      <c r="D558" s="1"/>
      <c r="E558" s="1"/>
      <c r="F558" s="1"/>
      <c r="G558" s="1"/>
      <c r="H558" s="1"/>
      <c r="I558" s="1"/>
      <c r="J558" s="36"/>
      <c r="K558" s="42"/>
      <c r="S558" s="25"/>
      <c r="AA558" s="62"/>
      <c r="AC558" s="69"/>
    </row>
    <row r="559" spans="2:29">
      <c r="B559" s="1"/>
      <c r="C559" s="1"/>
      <c r="D559" s="1"/>
      <c r="E559" s="1"/>
      <c r="F559" s="1"/>
      <c r="G559" s="1"/>
      <c r="H559" s="1"/>
      <c r="I559" s="1"/>
      <c r="J559" s="36"/>
      <c r="K559" s="42"/>
      <c r="S559" s="25"/>
      <c r="AA559" s="62"/>
      <c r="AC559" s="69"/>
    </row>
    <row r="560" spans="2:29">
      <c r="B560" s="1"/>
      <c r="C560" s="1"/>
      <c r="D560" s="1"/>
      <c r="E560" s="1"/>
      <c r="F560" s="1"/>
      <c r="G560" s="1"/>
      <c r="H560" s="1"/>
      <c r="I560" s="1"/>
      <c r="J560" s="36"/>
      <c r="K560" s="42"/>
      <c r="S560" s="25"/>
      <c r="AA560" s="62"/>
      <c r="AC560" s="69"/>
    </row>
    <row r="561" spans="2:29">
      <c r="B561" s="1"/>
      <c r="C561" s="1"/>
      <c r="D561" s="1"/>
      <c r="E561" s="1"/>
      <c r="F561" s="1"/>
      <c r="G561" s="1"/>
      <c r="H561" s="1"/>
      <c r="I561" s="1"/>
      <c r="J561" s="36"/>
      <c r="K561" s="42"/>
      <c r="S561" s="25"/>
      <c r="AA561" s="62"/>
      <c r="AC561" s="69"/>
    </row>
    <row r="562" spans="2:29">
      <c r="B562" s="1"/>
      <c r="C562" s="1"/>
      <c r="D562" s="1"/>
      <c r="E562" s="1"/>
      <c r="F562" s="1"/>
      <c r="G562" s="1"/>
      <c r="H562" s="1"/>
      <c r="I562" s="1"/>
      <c r="J562" s="36"/>
      <c r="K562" s="42"/>
      <c r="S562" s="25"/>
      <c r="AA562" s="62"/>
      <c r="AC562" s="69"/>
    </row>
    <row r="563" spans="2:29">
      <c r="B563" s="1"/>
      <c r="C563" s="1"/>
      <c r="D563" s="1"/>
      <c r="E563" s="1"/>
      <c r="F563" s="1"/>
      <c r="G563" s="1"/>
      <c r="H563" s="1"/>
      <c r="I563" s="1"/>
      <c r="J563" s="36"/>
      <c r="K563" s="42"/>
      <c r="S563" s="25"/>
      <c r="AA563" s="62"/>
      <c r="AC563" s="69"/>
    </row>
    <row r="564" spans="2:29">
      <c r="B564" s="1"/>
      <c r="C564" s="1"/>
      <c r="D564" s="1"/>
      <c r="E564" s="1"/>
      <c r="F564" s="1"/>
      <c r="G564" s="1"/>
      <c r="H564" s="1"/>
      <c r="I564" s="1"/>
      <c r="J564" s="36"/>
      <c r="K564" s="42"/>
      <c r="S564" s="25"/>
      <c r="AA564" s="62"/>
      <c r="AC564" s="69"/>
    </row>
    <row r="565" spans="2:29">
      <c r="B565" s="1"/>
      <c r="C565" s="1"/>
      <c r="D565" s="1"/>
      <c r="E565" s="1"/>
      <c r="F565" s="1"/>
      <c r="G565" s="1"/>
      <c r="H565" s="1"/>
      <c r="I565" s="1"/>
      <c r="J565" s="36"/>
      <c r="K565" s="42"/>
      <c r="S565" s="25"/>
      <c r="AA565" s="62"/>
      <c r="AC565" s="69"/>
    </row>
    <row r="566" spans="2:29">
      <c r="B566" s="1"/>
      <c r="C566" s="1"/>
      <c r="D566" s="1"/>
      <c r="E566" s="1"/>
      <c r="F566" s="1"/>
      <c r="G566" s="1"/>
      <c r="H566" s="1"/>
      <c r="I566" s="1"/>
      <c r="J566" s="36"/>
      <c r="K566" s="42"/>
      <c r="S566" s="25"/>
      <c r="AA566" s="62"/>
      <c r="AC566" s="69"/>
    </row>
    <row r="567" spans="2:29">
      <c r="B567" s="1"/>
      <c r="C567" s="1"/>
      <c r="D567" s="1"/>
      <c r="E567" s="1"/>
      <c r="F567" s="1"/>
      <c r="G567" s="1"/>
      <c r="H567" s="1"/>
      <c r="I567" s="1"/>
      <c r="J567" s="36"/>
      <c r="K567" s="42"/>
      <c r="S567" s="25"/>
      <c r="AA567" s="62"/>
      <c r="AC567" s="69"/>
    </row>
    <row r="568" spans="2:29">
      <c r="B568" s="1"/>
      <c r="C568" s="1"/>
      <c r="D568" s="1"/>
      <c r="E568" s="1"/>
      <c r="F568" s="1"/>
      <c r="G568" s="1"/>
      <c r="H568" s="1"/>
      <c r="I568" s="1"/>
      <c r="J568" s="36"/>
      <c r="K568" s="42"/>
      <c r="S568" s="25"/>
      <c r="AA568" s="62"/>
      <c r="AC568" s="69"/>
    </row>
    <row r="569" spans="2:29">
      <c r="B569" s="1"/>
      <c r="C569" s="1"/>
      <c r="D569" s="1"/>
      <c r="E569" s="1"/>
      <c r="F569" s="1"/>
      <c r="G569" s="1"/>
      <c r="H569" s="1"/>
      <c r="I569" s="1"/>
      <c r="J569" s="36"/>
      <c r="K569" s="42"/>
      <c r="S569" s="25"/>
      <c r="AA569" s="62"/>
      <c r="AC569" s="69"/>
    </row>
    <row r="570" spans="2:29">
      <c r="B570" s="1"/>
      <c r="C570" s="1"/>
      <c r="D570" s="1"/>
      <c r="E570" s="1"/>
      <c r="F570" s="1"/>
      <c r="G570" s="1"/>
      <c r="H570" s="1"/>
      <c r="I570" s="1"/>
      <c r="J570" s="36"/>
      <c r="K570" s="42"/>
      <c r="L570" s="63"/>
      <c r="S570" s="25"/>
      <c r="AA570" s="62"/>
      <c r="AC570" s="69"/>
    </row>
    <row r="571" spans="2:29">
      <c r="B571" s="1"/>
      <c r="C571" s="1"/>
      <c r="D571" s="1"/>
      <c r="E571" s="1"/>
      <c r="F571" s="1"/>
      <c r="G571" s="1"/>
      <c r="H571" s="1"/>
      <c r="I571" s="1"/>
      <c r="J571" s="36"/>
      <c r="K571" s="42"/>
      <c r="S571" s="25"/>
      <c r="AA571" s="62"/>
      <c r="AC571" s="69"/>
    </row>
    <row r="572" spans="2:29">
      <c r="B572" s="1"/>
      <c r="C572" s="1"/>
      <c r="D572" s="1"/>
      <c r="E572" s="1"/>
      <c r="F572" s="1"/>
      <c r="G572" s="1"/>
      <c r="H572" s="1"/>
      <c r="I572" s="1"/>
      <c r="J572" s="36"/>
      <c r="K572" s="42"/>
      <c r="S572" s="25"/>
      <c r="AA572" s="62"/>
      <c r="AC572" s="69"/>
    </row>
    <row r="573" spans="2:29">
      <c r="B573" s="1"/>
      <c r="C573" s="1"/>
      <c r="D573" s="1"/>
      <c r="E573" s="1"/>
      <c r="F573" s="1"/>
      <c r="G573" s="1"/>
      <c r="H573" s="1"/>
      <c r="I573" s="1"/>
      <c r="J573" s="36"/>
      <c r="K573" s="42"/>
      <c r="S573" s="25"/>
      <c r="AA573" s="62"/>
      <c r="AC573" s="69"/>
    </row>
    <row r="574" spans="2:29">
      <c r="B574" s="1"/>
      <c r="C574" s="1"/>
      <c r="D574" s="1"/>
      <c r="E574" s="1"/>
      <c r="F574" s="1"/>
      <c r="G574" s="1"/>
      <c r="H574" s="1"/>
      <c r="I574" s="1"/>
      <c r="J574" s="36"/>
      <c r="K574" s="42"/>
      <c r="S574" s="25"/>
      <c r="AA574" s="62"/>
      <c r="AC574" s="69"/>
    </row>
    <row r="575" spans="2:29">
      <c r="B575" s="1"/>
      <c r="C575" s="1"/>
      <c r="D575" s="1"/>
      <c r="E575" s="1"/>
      <c r="F575" s="1"/>
      <c r="G575" s="1"/>
      <c r="H575" s="1"/>
      <c r="I575" s="1"/>
      <c r="J575" s="36"/>
      <c r="K575" s="42"/>
      <c r="L575" s="63"/>
      <c r="S575" s="25"/>
      <c r="AA575" s="62"/>
      <c r="AC575" s="69"/>
    </row>
    <row r="576" spans="2:29">
      <c r="B576" s="1"/>
      <c r="C576" s="1"/>
      <c r="D576" s="1"/>
      <c r="E576" s="1"/>
      <c r="F576" s="1"/>
      <c r="G576" s="1"/>
      <c r="H576" s="1"/>
      <c r="I576" s="1"/>
      <c r="J576" s="36"/>
      <c r="K576" s="42"/>
      <c r="L576" s="63"/>
      <c r="S576" s="25"/>
      <c r="AA576" s="62"/>
      <c r="AC576" s="69"/>
    </row>
    <row r="577" spans="2:29">
      <c r="B577" s="1"/>
      <c r="C577" s="1"/>
      <c r="D577" s="1"/>
      <c r="E577" s="1"/>
      <c r="F577" s="1"/>
      <c r="G577" s="1"/>
      <c r="H577" s="1"/>
      <c r="I577" s="1"/>
      <c r="J577" s="36"/>
      <c r="K577" s="42"/>
      <c r="S577" s="25"/>
      <c r="AA577" s="62"/>
      <c r="AC577" s="69"/>
    </row>
    <row r="578" spans="2:29">
      <c r="B578" s="1"/>
      <c r="C578" s="1"/>
      <c r="D578" s="1"/>
      <c r="E578" s="1"/>
      <c r="F578" s="1"/>
      <c r="G578" s="1"/>
      <c r="H578" s="1"/>
      <c r="I578" s="1"/>
      <c r="J578" s="36"/>
      <c r="K578" s="42"/>
      <c r="S578" s="25"/>
      <c r="AA578" s="62"/>
      <c r="AC578" s="69"/>
    </row>
    <row r="579" spans="2:29">
      <c r="B579" s="1"/>
      <c r="C579" s="1"/>
      <c r="D579" s="1"/>
      <c r="E579" s="1"/>
      <c r="F579" s="1"/>
      <c r="G579" s="1"/>
      <c r="H579" s="1"/>
      <c r="I579" s="1"/>
      <c r="J579" s="36"/>
      <c r="K579" s="42"/>
      <c r="S579" s="25"/>
      <c r="AA579" s="62"/>
      <c r="AC579" s="69"/>
    </row>
    <row r="580" spans="2:29">
      <c r="B580" s="1"/>
      <c r="C580" s="1"/>
      <c r="D580" s="1"/>
      <c r="E580" s="1"/>
      <c r="F580" s="1"/>
      <c r="G580" s="1"/>
      <c r="H580" s="1"/>
      <c r="I580" s="1"/>
      <c r="J580" s="36"/>
      <c r="K580" s="42"/>
      <c r="L580" s="63"/>
      <c r="S580" s="25"/>
      <c r="AA580" s="62"/>
      <c r="AC580" s="69"/>
    </row>
    <row r="581" spans="2:29">
      <c r="B581" s="1"/>
      <c r="C581" s="1"/>
      <c r="D581" s="1"/>
      <c r="E581" s="1"/>
      <c r="F581" s="1"/>
      <c r="G581" s="1"/>
      <c r="H581" s="1"/>
      <c r="I581" s="1"/>
      <c r="J581" s="36"/>
      <c r="K581" s="42"/>
      <c r="S581" s="25"/>
      <c r="AA581" s="62"/>
      <c r="AC581" s="69"/>
    </row>
    <row r="582" spans="2:29">
      <c r="B582" s="1"/>
      <c r="C582" s="1"/>
      <c r="D582" s="1"/>
      <c r="E582" s="1"/>
      <c r="F582" s="1"/>
      <c r="G582" s="1"/>
      <c r="H582" s="1"/>
      <c r="I582" s="1"/>
      <c r="J582" s="36"/>
      <c r="K582" s="42"/>
      <c r="S582" s="25"/>
      <c r="AA582" s="62"/>
      <c r="AC582" s="69"/>
    </row>
    <row r="583" spans="2:29">
      <c r="B583" s="1"/>
      <c r="C583" s="1"/>
      <c r="D583" s="1"/>
      <c r="E583" s="1"/>
      <c r="F583" s="1"/>
      <c r="G583" s="1"/>
      <c r="H583" s="1"/>
      <c r="I583" s="1"/>
      <c r="J583" s="36"/>
      <c r="K583" s="42"/>
      <c r="S583" s="25"/>
      <c r="AA583" s="62"/>
      <c r="AC583" s="69"/>
    </row>
    <row r="584" spans="2:29">
      <c r="B584" s="1"/>
      <c r="C584" s="1"/>
      <c r="D584" s="1"/>
      <c r="E584" s="1"/>
      <c r="F584" s="1"/>
      <c r="G584" s="1"/>
      <c r="H584" s="1"/>
      <c r="I584" s="1"/>
      <c r="J584" s="36"/>
      <c r="K584" s="42"/>
      <c r="S584" s="25"/>
      <c r="AA584" s="62"/>
      <c r="AC584" s="69"/>
    </row>
    <row r="585" spans="2:29">
      <c r="B585" s="1"/>
      <c r="C585" s="1"/>
      <c r="D585" s="1"/>
      <c r="E585" s="1"/>
      <c r="F585" s="1"/>
      <c r="G585" s="1"/>
      <c r="H585" s="1"/>
      <c r="I585" s="1"/>
      <c r="J585" s="36"/>
      <c r="K585" s="42"/>
      <c r="S585" s="25"/>
      <c r="AA585" s="62"/>
      <c r="AC585" s="69"/>
    </row>
    <row r="586" spans="2:29">
      <c r="B586" s="1"/>
      <c r="C586" s="1"/>
      <c r="D586" s="1"/>
      <c r="E586" s="1"/>
      <c r="F586" s="1"/>
      <c r="G586" s="1"/>
      <c r="H586" s="1"/>
      <c r="I586" s="1"/>
      <c r="J586" s="36"/>
      <c r="K586" s="42"/>
      <c r="S586" s="25"/>
      <c r="AA586" s="62"/>
      <c r="AC586" s="69"/>
    </row>
    <row r="587" spans="2:29">
      <c r="B587" s="1"/>
      <c r="C587" s="1"/>
      <c r="D587" s="1"/>
      <c r="E587" s="1"/>
      <c r="F587" s="1"/>
      <c r="G587" s="1"/>
      <c r="H587" s="1"/>
      <c r="I587" s="1"/>
      <c r="J587" s="36"/>
      <c r="K587" s="42"/>
      <c r="S587" s="25"/>
      <c r="AA587" s="62"/>
      <c r="AC587" s="69"/>
    </row>
    <row r="588" spans="2:29">
      <c r="B588" s="1"/>
      <c r="C588" s="1"/>
      <c r="D588" s="1"/>
      <c r="E588" s="1"/>
      <c r="F588" s="1"/>
      <c r="G588" s="1"/>
      <c r="H588" s="1"/>
      <c r="I588" s="1"/>
      <c r="J588" s="36"/>
      <c r="K588" s="42"/>
      <c r="S588" s="25"/>
      <c r="AA588" s="62"/>
      <c r="AC588" s="69"/>
    </row>
    <row r="589" spans="2:29">
      <c r="B589" s="1"/>
      <c r="C589" s="1"/>
      <c r="D589" s="1"/>
      <c r="E589" s="1"/>
      <c r="F589" s="1"/>
      <c r="G589" s="1"/>
      <c r="H589" s="1"/>
      <c r="I589" s="1"/>
      <c r="J589" s="36"/>
      <c r="K589" s="42"/>
      <c r="S589" s="25"/>
      <c r="AA589" s="62"/>
      <c r="AC589" s="69"/>
    </row>
    <row r="590" spans="2:29">
      <c r="B590" s="1"/>
      <c r="C590" s="1"/>
      <c r="D590" s="1"/>
      <c r="E590" s="1"/>
      <c r="F590" s="1"/>
      <c r="G590" s="1"/>
      <c r="H590" s="1"/>
      <c r="I590" s="1"/>
      <c r="J590" s="36"/>
      <c r="K590" s="42"/>
      <c r="S590" s="25"/>
      <c r="AA590" s="62"/>
      <c r="AC590" s="69"/>
    </row>
    <row r="591" spans="2:29">
      <c r="B591" s="1"/>
      <c r="C591" s="1"/>
      <c r="D591" s="1"/>
      <c r="E591" s="1"/>
      <c r="F591" s="1"/>
      <c r="G591" s="1"/>
      <c r="H591" s="1"/>
      <c r="I591" s="1"/>
      <c r="J591" s="36"/>
      <c r="K591" s="42"/>
      <c r="S591" s="25"/>
      <c r="AA591" s="62"/>
      <c r="AC591" s="69"/>
    </row>
    <row r="592" spans="2:29">
      <c r="B592" s="1"/>
      <c r="C592" s="1"/>
      <c r="D592" s="1"/>
      <c r="E592" s="1"/>
      <c r="F592" s="1"/>
      <c r="G592" s="1"/>
      <c r="H592" s="1"/>
      <c r="I592" s="1"/>
      <c r="J592" s="36"/>
      <c r="K592" s="42"/>
      <c r="S592" s="25"/>
      <c r="AA592" s="62"/>
      <c r="AC592" s="69"/>
    </row>
    <row r="593" spans="2:29">
      <c r="B593" s="1"/>
      <c r="C593" s="1"/>
      <c r="D593" s="1"/>
      <c r="E593" s="1"/>
      <c r="F593" s="1"/>
      <c r="G593" s="1"/>
      <c r="H593" s="1"/>
      <c r="I593" s="1"/>
      <c r="J593" s="36"/>
      <c r="K593" s="42"/>
      <c r="S593" s="25"/>
      <c r="AA593" s="62"/>
      <c r="AC593" s="69"/>
    </row>
    <row r="594" spans="2:29">
      <c r="B594" s="1"/>
      <c r="C594" s="1"/>
      <c r="D594" s="1"/>
      <c r="E594" s="1"/>
      <c r="F594" s="1"/>
      <c r="G594" s="1"/>
      <c r="H594" s="1"/>
      <c r="I594" s="1"/>
      <c r="J594" s="36"/>
      <c r="K594" s="42"/>
      <c r="S594" s="25"/>
      <c r="AA594" s="62"/>
      <c r="AC594" s="69"/>
    </row>
    <row r="595" spans="2:29">
      <c r="B595" s="1"/>
      <c r="C595" s="1"/>
      <c r="D595" s="1"/>
      <c r="E595" s="1"/>
      <c r="F595" s="1"/>
      <c r="G595" s="1"/>
      <c r="H595" s="1"/>
      <c r="I595" s="1"/>
      <c r="J595" s="36"/>
      <c r="K595" s="42"/>
      <c r="S595" s="25"/>
      <c r="AA595" s="62"/>
      <c r="AC595" s="69"/>
    </row>
    <row r="596" spans="2:29">
      <c r="B596" s="1"/>
      <c r="C596" s="1"/>
      <c r="D596" s="1"/>
      <c r="E596" s="1"/>
      <c r="F596" s="1"/>
      <c r="G596" s="1"/>
      <c r="H596" s="1"/>
      <c r="I596" s="1"/>
      <c r="J596" s="36"/>
      <c r="K596" s="42"/>
      <c r="S596" s="25"/>
      <c r="AA596" s="62"/>
      <c r="AC596" s="69"/>
    </row>
    <row r="597" spans="2:29">
      <c r="B597" s="1"/>
      <c r="C597" s="1"/>
      <c r="D597" s="1"/>
      <c r="E597" s="1"/>
      <c r="F597" s="1"/>
      <c r="G597" s="1"/>
      <c r="H597" s="1"/>
      <c r="I597" s="1"/>
      <c r="J597" s="36"/>
      <c r="K597" s="42"/>
      <c r="S597" s="25"/>
      <c r="AA597" s="62"/>
      <c r="AC597" s="69"/>
    </row>
    <row r="598" spans="2:29">
      <c r="B598" s="1"/>
      <c r="C598" s="1"/>
      <c r="D598" s="1"/>
      <c r="E598" s="1"/>
      <c r="F598" s="1"/>
      <c r="G598" s="1"/>
      <c r="H598" s="1"/>
      <c r="I598" s="1"/>
      <c r="J598" s="36"/>
      <c r="K598" s="42"/>
      <c r="S598" s="25"/>
      <c r="AA598" s="62"/>
      <c r="AC598" s="69"/>
    </row>
    <row r="599" spans="2:29">
      <c r="B599" s="1"/>
      <c r="C599" s="1"/>
      <c r="D599" s="1"/>
      <c r="E599" s="1"/>
      <c r="F599" s="1"/>
      <c r="G599" s="1"/>
      <c r="H599" s="1"/>
      <c r="I599" s="1"/>
      <c r="J599" s="36"/>
      <c r="K599" s="42"/>
      <c r="S599" s="25"/>
      <c r="AA599" s="62"/>
      <c r="AC599" s="69"/>
    </row>
    <row r="600" spans="2:29">
      <c r="B600" s="1"/>
      <c r="C600" s="1"/>
      <c r="D600" s="1"/>
      <c r="E600" s="1"/>
      <c r="F600" s="1"/>
      <c r="G600" s="1"/>
      <c r="H600" s="1"/>
      <c r="I600" s="1"/>
      <c r="J600" s="36"/>
      <c r="K600" s="42"/>
      <c r="S600" s="25"/>
      <c r="AA600" s="62"/>
      <c r="AC600" s="69"/>
    </row>
    <row r="601" spans="2:29">
      <c r="B601" s="1"/>
      <c r="C601" s="1"/>
      <c r="D601" s="1"/>
      <c r="E601" s="1"/>
      <c r="F601" s="1"/>
      <c r="G601" s="1"/>
      <c r="H601" s="1"/>
      <c r="I601" s="1"/>
      <c r="J601" s="36"/>
      <c r="K601" s="42"/>
      <c r="S601" s="25"/>
      <c r="AA601" s="62"/>
      <c r="AC601" s="69"/>
    </row>
    <row r="602" spans="2:29">
      <c r="B602" s="1"/>
      <c r="C602" s="1"/>
      <c r="D602" s="1"/>
      <c r="E602" s="1"/>
      <c r="F602" s="1"/>
      <c r="G602" s="1"/>
      <c r="H602" s="1"/>
      <c r="I602" s="1"/>
      <c r="J602" s="36"/>
      <c r="K602" s="42"/>
      <c r="S602" s="25"/>
      <c r="AA602" s="62"/>
      <c r="AC602" s="69"/>
    </row>
    <row r="603" spans="2:29">
      <c r="B603" s="1"/>
      <c r="C603" s="1"/>
      <c r="D603" s="1"/>
      <c r="E603" s="1"/>
      <c r="F603" s="1"/>
      <c r="G603" s="1"/>
      <c r="H603" s="1"/>
      <c r="I603" s="1"/>
      <c r="J603" s="36"/>
      <c r="K603" s="42"/>
      <c r="S603" s="25"/>
      <c r="AA603" s="62"/>
      <c r="AC603" s="69"/>
    </row>
    <row r="604" spans="2:29">
      <c r="B604" s="1"/>
      <c r="C604" s="1"/>
      <c r="D604" s="1"/>
      <c r="E604" s="1"/>
      <c r="F604" s="1"/>
      <c r="G604" s="1"/>
      <c r="H604" s="1"/>
      <c r="I604" s="1"/>
      <c r="J604" s="36"/>
      <c r="K604" s="42"/>
      <c r="S604" s="25"/>
      <c r="AA604" s="62"/>
      <c r="AC604" s="69"/>
    </row>
    <row r="605" spans="2:29">
      <c r="B605" s="1"/>
      <c r="C605" s="1"/>
      <c r="D605" s="1"/>
      <c r="E605" s="1"/>
      <c r="F605" s="1"/>
      <c r="G605" s="1"/>
      <c r="H605" s="1"/>
      <c r="I605" s="1"/>
      <c r="J605" s="36"/>
      <c r="K605" s="42"/>
      <c r="S605" s="25"/>
      <c r="AA605" s="62"/>
      <c r="AC605" s="69"/>
    </row>
    <row r="606" spans="2:29">
      <c r="B606" s="1"/>
      <c r="C606" s="1"/>
      <c r="D606" s="1"/>
      <c r="E606" s="1"/>
      <c r="F606" s="1"/>
      <c r="G606" s="1"/>
      <c r="H606" s="1"/>
      <c r="I606" s="1"/>
      <c r="J606" s="36"/>
      <c r="K606" s="42"/>
      <c r="S606" s="25"/>
      <c r="AA606" s="62"/>
      <c r="AC606" s="69"/>
    </row>
    <row r="607" spans="2:29">
      <c r="B607" s="1"/>
      <c r="C607" s="1"/>
      <c r="D607" s="1"/>
      <c r="E607" s="1"/>
      <c r="F607" s="1"/>
      <c r="G607" s="1"/>
      <c r="H607" s="1"/>
      <c r="I607" s="1"/>
      <c r="J607" s="36"/>
      <c r="K607" s="42"/>
      <c r="S607" s="25"/>
      <c r="AA607" s="62"/>
      <c r="AC607" s="69"/>
    </row>
    <row r="608" spans="2:29">
      <c r="B608" s="1"/>
      <c r="C608" s="1"/>
      <c r="D608" s="1"/>
      <c r="E608" s="1"/>
      <c r="F608" s="1"/>
      <c r="G608" s="1"/>
      <c r="H608" s="1"/>
      <c r="I608" s="1"/>
      <c r="J608" s="36"/>
      <c r="K608" s="42"/>
      <c r="S608" s="25"/>
      <c r="AA608" s="62"/>
      <c r="AC608" s="69"/>
    </row>
    <row r="609" spans="2:29">
      <c r="B609" s="1"/>
      <c r="C609" s="1"/>
      <c r="D609" s="1"/>
      <c r="E609" s="1"/>
      <c r="F609" s="1"/>
      <c r="G609" s="1"/>
      <c r="H609" s="1"/>
      <c r="I609" s="1"/>
      <c r="J609" s="36"/>
      <c r="K609" s="42"/>
      <c r="S609" s="25"/>
      <c r="AA609" s="62"/>
      <c r="AC609" s="69"/>
    </row>
    <row r="610" spans="2:29">
      <c r="B610" s="1"/>
      <c r="C610" s="1"/>
      <c r="D610" s="1"/>
      <c r="E610" s="1"/>
      <c r="F610" s="1"/>
      <c r="G610" s="1"/>
      <c r="H610" s="1"/>
      <c r="I610" s="1"/>
      <c r="J610" s="36"/>
      <c r="K610" s="42"/>
      <c r="S610" s="25"/>
      <c r="AA610" s="62"/>
      <c r="AC610" s="69"/>
    </row>
    <row r="611" spans="2:29">
      <c r="B611" s="1"/>
      <c r="C611" s="1"/>
      <c r="D611" s="1"/>
      <c r="E611" s="1"/>
      <c r="F611" s="1"/>
      <c r="G611" s="1"/>
      <c r="H611" s="1"/>
      <c r="I611" s="1"/>
      <c r="J611" s="36"/>
      <c r="K611" s="42"/>
      <c r="S611" s="25"/>
      <c r="AA611" s="62"/>
      <c r="AC611" s="69"/>
    </row>
    <row r="612" spans="2:29">
      <c r="B612" s="1"/>
      <c r="C612" s="1"/>
      <c r="D612" s="1"/>
      <c r="E612" s="1"/>
      <c r="F612" s="1"/>
      <c r="G612" s="1"/>
      <c r="H612" s="1"/>
      <c r="I612" s="1"/>
      <c r="J612" s="36"/>
      <c r="K612" s="42"/>
      <c r="S612" s="25"/>
      <c r="AA612" s="62"/>
      <c r="AC612" s="69"/>
    </row>
    <row r="613" spans="2:29">
      <c r="B613" s="1"/>
      <c r="C613" s="1"/>
      <c r="D613" s="1"/>
      <c r="E613" s="1"/>
      <c r="F613" s="1"/>
      <c r="G613" s="1"/>
      <c r="H613" s="1"/>
      <c r="I613" s="1"/>
      <c r="J613" s="36"/>
      <c r="K613" s="42"/>
      <c r="S613" s="25"/>
      <c r="AA613" s="62"/>
      <c r="AC613" s="69"/>
    </row>
    <row r="614" spans="2:29">
      <c r="B614" s="1"/>
      <c r="C614" s="1"/>
      <c r="D614" s="1"/>
      <c r="E614" s="1"/>
      <c r="F614" s="1"/>
      <c r="G614" s="1"/>
      <c r="H614" s="1"/>
      <c r="I614" s="1"/>
      <c r="J614" s="36"/>
      <c r="K614" s="42"/>
      <c r="S614" s="25"/>
      <c r="AA614" s="62"/>
      <c r="AC614" s="69"/>
    </row>
    <row r="615" spans="2:29">
      <c r="B615" s="1"/>
      <c r="C615" s="1"/>
      <c r="D615" s="1"/>
      <c r="E615" s="1"/>
      <c r="F615" s="1"/>
      <c r="G615" s="1"/>
      <c r="H615" s="1"/>
      <c r="I615" s="1"/>
      <c r="J615" s="36"/>
      <c r="K615" s="42"/>
      <c r="S615" s="25"/>
      <c r="AA615" s="62"/>
      <c r="AC615" s="69"/>
    </row>
    <row r="616" spans="2:29">
      <c r="B616" s="1"/>
      <c r="C616" s="1"/>
      <c r="D616" s="1"/>
      <c r="E616" s="1"/>
      <c r="F616" s="1"/>
      <c r="G616" s="1"/>
      <c r="H616" s="1"/>
      <c r="I616" s="1"/>
      <c r="J616" s="36"/>
      <c r="K616" s="42"/>
      <c r="S616" s="25"/>
      <c r="AA616" s="62"/>
      <c r="AC616" s="69"/>
    </row>
    <row r="617" spans="2:29">
      <c r="B617" s="1"/>
      <c r="C617" s="1"/>
      <c r="D617" s="1"/>
      <c r="E617" s="1"/>
      <c r="F617" s="1"/>
      <c r="G617" s="1"/>
      <c r="H617" s="1"/>
      <c r="I617" s="1"/>
      <c r="J617" s="36"/>
      <c r="K617" s="42"/>
      <c r="S617" s="25"/>
      <c r="AA617" s="62"/>
      <c r="AC617" s="69"/>
    </row>
    <row r="618" spans="2:29">
      <c r="B618" s="1"/>
      <c r="C618" s="1"/>
      <c r="D618" s="1"/>
      <c r="E618" s="1"/>
      <c r="F618" s="1"/>
      <c r="G618" s="1"/>
      <c r="H618" s="1"/>
      <c r="I618" s="1"/>
      <c r="J618" s="36"/>
      <c r="K618" s="42"/>
      <c r="S618" s="25"/>
      <c r="AA618" s="62"/>
      <c r="AC618" s="69"/>
    </row>
    <row r="619" spans="2:29">
      <c r="B619" s="1"/>
      <c r="C619" s="1"/>
      <c r="D619" s="1"/>
      <c r="E619" s="1"/>
      <c r="F619" s="1"/>
      <c r="G619" s="1"/>
      <c r="H619" s="1"/>
      <c r="I619" s="1"/>
      <c r="J619" s="36"/>
      <c r="K619" s="42"/>
      <c r="S619" s="25"/>
      <c r="AA619" s="62"/>
      <c r="AC619" s="69"/>
    </row>
    <row r="620" spans="2:29">
      <c r="B620" s="1"/>
      <c r="C620" s="1"/>
      <c r="D620" s="1"/>
      <c r="E620" s="1"/>
      <c r="F620" s="1"/>
      <c r="G620" s="1"/>
      <c r="H620" s="1"/>
      <c r="I620" s="1"/>
      <c r="J620" s="36"/>
      <c r="K620" s="42"/>
      <c r="S620" s="25"/>
      <c r="AA620" s="62"/>
      <c r="AC620" s="69"/>
    </row>
    <row r="621" spans="2:29">
      <c r="B621" s="1"/>
      <c r="C621" s="1"/>
      <c r="D621" s="1"/>
      <c r="E621" s="1"/>
      <c r="F621" s="1"/>
      <c r="G621" s="1"/>
      <c r="H621" s="1"/>
      <c r="I621" s="1"/>
      <c r="J621" s="36"/>
      <c r="K621" s="42"/>
      <c r="S621" s="25"/>
      <c r="AA621" s="62"/>
      <c r="AC621" s="69"/>
    </row>
    <row r="622" spans="2:29">
      <c r="B622" s="1"/>
      <c r="C622" s="1"/>
      <c r="D622" s="1"/>
      <c r="E622" s="1"/>
      <c r="F622" s="1"/>
      <c r="G622" s="1"/>
      <c r="H622" s="1"/>
      <c r="I622" s="1"/>
      <c r="J622" s="36"/>
      <c r="K622" s="42"/>
      <c r="S622" s="25"/>
      <c r="AA622" s="62"/>
      <c r="AC622" s="69"/>
    </row>
    <row r="623" spans="2:29">
      <c r="B623" s="1"/>
      <c r="C623" s="1"/>
      <c r="D623" s="1"/>
      <c r="E623" s="1"/>
      <c r="F623" s="1"/>
      <c r="G623" s="1"/>
      <c r="H623" s="1"/>
      <c r="I623" s="1"/>
      <c r="J623" s="36"/>
      <c r="K623" s="42"/>
      <c r="S623" s="25"/>
      <c r="AA623" s="62"/>
      <c r="AC623" s="69"/>
    </row>
    <row r="624" spans="2:29">
      <c r="B624" s="1"/>
      <c r="C624" s="1"/>
      <c r="D624" s="1"/>
      <c r="E624" s="1"/>
      <c r="F624" s="1"/>
      <c r="G624" s="1"/>
      <c r="H624" s="1"/>
      <c r="I624" s="1"/>
      <c r="J624" s="36"/>
      <c r="K624" s="42"/>
      <c r="S624" s="25"/>
      <c r="AA624" s="62"/>
      <c r="AC624" s="69"/>
    </row>
    <row r="625" spans="1:29">
      <c r="B625" s="1"/>
      <c r="C625" s="1"/>
      <c r="D625" s="1"/>
      <c r="E625" s="1"/>
      <c r="F625" s="1"/>
      <c r="G625" s="1"/>
      <c r="H625" s="1"/>
      <c r="I625" s="1"/>
      <c r="J625" s="36"/>
      <c r="K625" s="42"/>
      <c r="S625" s="25"/>
      <c r="AA625" s="62"/>
      <c r="AC625" s="69"/>
    </row>
    <row r="626" spans="1:29">
      <c r="B626" s="1"/>
      <c r="C626" s="1"/>
      <c r="D626" s="1"/>
      <c r="E626" s="1"/>
      <c r="F626" s="1"/>
      <c r="G626" s="1"/>
      <c r="H626" s="1"/>
      <c r="I626" s="1"/>
      <c r="J626" s="36"/>
      <c r="K626" s="42"/>
      <c r="S626" s="25"/>
      <c r="AA626" s="62"/>
      <c r="AC626" s="69"/>
    </row>
    <row r="627" spans="1:29">
      <c r="B627" s="1"/>
      <c r="C627" s="1"/>
      <c r="D627" s="1"/>
      <c r="E627" s="1"/>
      <c r="F627" s="1"/>
      <c r="G627" s="1"/>
      <c r="H627" s="1"/>
      <c r="I627" s="1"/>
      <c r="J627" s="36"/>
      <c r="K627" s="42"/>
      <c r="S627" s="25"/>
      <c r="AA627" s="62"/>
      <c r="AC627" s="69"/>
    </row>
    <row r="628" spans="1:29">
      <c r="B628" s="1"/>
      <c r="C628" s="1"/>
      <c r="D628" s="1"/>
      <c r="E628" s="1"/>
      <c r="F628" s="1"/>
      <c r="G628" s="1"/>
      <c r="H628" s="1"/>
      <c r="I628" s="1"/>
      <c r="J628" s="36"/>
      <c r="K628" s="42"/>
      <c r="S628" s="25"/>
      <c r="AA628" s="62"/>
      <c r="AC628" s="69"/>
    </row>
    <row r="629" spans="1:29">
      <c r="B629" s="1"/>
      <c r="C629" s="1"/>
      <c r="D629" s="1"/>
      <c r="E629" s="1"/>
      <c r="F629" s="1"/>
      <c r="G629" s="1"/>
      <c r="H629" s="1"/>
      <c r="I629" s="1"/>
      <c r="J629" s="36"/>
      <c r="K629" s="42"/>
      <c r="S629" s="25"/>
      <c r="AA629" s="62"/>
      <c r="AC629" s="69"/>
    </row>
    <row r="630" spans="1:29">
      <c r="B630" s="1"/>
      <c r="C630" s="1"/>
      <c r="D630" s="1"/>
      <c r="E630" s="1"/>
      <c r="F630" s="1"/>
      <c r="G630" s="1"/>
      <c r="H630" s="1"/>
      <c r="I630" s="1"/>
      <c r="J630" s="36"/>
      <c r="K630" s="42"/>
      <c r="S630" s="25"/>
      <c r="AA630" s="62"/>
      <c r="AC630" s="69"/>
    </row>
    <row r="631" spans="1:29">
      <c r="B631" s="1"/>
      <c r="C631" s="1"/>
      <c r="D631" s="1"/>
      <c r="E631" s="1"/>
      <c r="F631" s="1"/>
      <c r="G631" s="1"/>
      <c r="H631" s="1"/>
      <c r="I631" s="1"/>
      <c r="J631" s="36"/>
      <c r="K631" s="42"/>
      <c r="S631" s="25"/>
      <c r="AA631" s="62"/>
      <c r="AC631" s="69"/>
    </row>
    <row r="632" spans="1:29">
      <c r="B632" s="1"/>
      <c r="C632" s="1"/>
      <c r="D632" s="1"/>
      <c r="E632" s="1"/>
      <c r="F632" s="1"/>
      <c r="G632" s="1"/>
      <c r="H632" s="1"/>
      <c r="I632" s="1"/>
      <c r="J632" s="36"/>
      <c r="K632" s="42"/>
      <c r="S632" s="25"/>
      <c r="AA632" s="62"/>
      <c r="AC632" s="69"/>
    </row>
    <row r="633" spans="1:29">
      <c r="B633" s="1"/>
      <c r="C633" s="1"/>
      <c r="D633" s="1"/>
      <c r="E633" s="1"/>
      <c r="F633" s="1"/>
      <c r="G633" s="1"/>
      <c r="H633" s="1"/>
      <c r="I633" s="1"/>
      <c r="J633" s="36"/>
      <c r="K633" s="42"/>
      <c r="S633" s="25"/>
      <c r="AA633" s="62"/>
      <c r="AC633" s="69"/>
    </row>
    <row r="634" spans="1:29">
      <c r="B634" s="1"/>
      <c r="C634" s="1"/>
      <c r="D634" s="1"/>
      <c r="E634" s="1"/>
      <c r="F634" s="1"/>
      <c r="G634" s="1"/>
      <c r="H634" s="1"/>
      <c r="I634" s="1"/>
      <c r="J634" s="36"/>
      <c r="K634" s="42"/>
      <c r="S634" s="25"/>
      <c r="AA634" s="62"/>
      <c r="AC634" s="69"/>
    </row>
    <row r="635" spans="1:29">
      <c r="B635" s="1"/>
      <c r="C635" s="1"/>
      <c r="D635" s="1"/>
      <c r="E635" s="1"/>
      <c r="F635" s="1"/>
      <c r="G635" s="1"/>
      <c r="H635" s="1"/>
      <c r="I635" s="1"/>
      <c r="J635" s="36"/>
      <c r="K635" s="42"/>
      <c r="S635" s="25"/>
      <c r="AA635" s="62"/>
      <c r="AC635" s="69"/>
    </row>
    <row r="636" spans="1:29">
      <c r="B636" s="1"/>
      <c r="C636" s="1"/>
      <c r="D636" s="1"/>
      <c r="E636" s="1"/>
      <c r="F636" s="1"/>
      <c r="G636" s="1"/>
      <c r="H636" s="1"/>
      <c r="I636" s="1"/>
      <c r="J636" s="36"/>
      <c r="K636" s="42"/>
      <c r="S636" s="25"/>
      <c r="AA636" s="62"/>
      <c r="AC636" s="69"/>
    </row>
    <row r="637" spans="1:29">
      <c r="B637" s="1"/>
      <c r="C637" s="1"/>
      <c r="D637" s="1"/>
      <c r="E637" s="1"/>
      <c r="F637" s="1"/>
      <c r="G637" s="1"/>
      <c r="H637" s="1"/>
      <c r="I637" s="1"/>
      <c r="J637" s="36"/>
      <c r="K637" s="42"/>
      <c r="S637" s="25"/>
      <c r="AA637" s="62"/>
      <c r="AC637" s="69"/>
    </row>
    <row r="638" spans="1:29">
      <c r="B638" s="1"/>
      <c r="C638" s="1"/>
      <c r="D638" s="1"/>
      <c r="E638" s="1"/>
      <c r="F638" s="1"/>
      <c r="G638" s="1"/>
      <c r="H638" s="1"/>
      <c r="I638" s="1"/>
      <c r="J638" s="36"/>
      <c r="K638" s="42"/>
      <c r="S638" s="25"/>
      <c r="AA638" s="62"/>
      <c r="AC638" s="69"/>
    </row>
    <row r="639" spans="1:29">
      <c r="B639" s="1"/>
      <c r="C639" s="1"/>
      <c r="D639" s="1"/>
      <c r="E639" s="1"/>
      <c r="F639" s="1"/>
      <c r="G639" s="1"/>
      <c r="H639" s="1"/>
      <c r="I639" s="1"/>
      <c r="J639" s="36"/>
      <c r="K639" s="42"/>
      <c r="S639" s="25"/>
      <c r="AA639" s="62"/>
      <c r="AC639" s="69"/>
    </row>
    <row r="640" spans="1:29">
      <c r="A640" s="124"/>
      <c r="B640" s="1"/>
      <c r="C640" s="1"/>
      <c r="D640" s="1"/>
      <c r="E640" s="1"/>
      <c r="F640" s="1"/>
      <c r="G640" s="1"/>
      <c r="H640" s="1"/>
      <c r="I640" s="1"/>
      <c r="J640" s="36"/>
      <c r="K640" s="42"/>
      <c r="S640" s="25"/>
      <c r="AA640" s="62"/>
      <c r="AC640" s="69"/>
    </row>
    <row r="641" spans="1:29">
      <c r="A641" s="124"/>
      <c r="B641" s="1"/>
      <c r="C641" s="1"/>
      <c r="D641" s="1"/>
      <c r="E641" s="1"/>
      <c r="F641" s="1"/>
      <c r="G641" s="1"/>
      <c r="H641" s="1"/>
      <c r="I641" s="1"/>
      <c r="J641" s="36"/>
      <c r="K641" s="42"/>
      <c r="S641" s="25"/>
      <c r="AA641" s="62"/>
      <c r="AC641" s="69"/>
    </row>
    <row r="642" spans="1:29">
      <c r="B642" s="1"/>
      <c r="C642" s="1"/>
      <c r="D642" s="1"/>
      <c r="E642" s="1"/>
      <c r="F642" s="1"/>
      <c r="G642" s="1"/>
      <c r="H642" s="1"/>
      <c r="I642" s="1"/>
      <c r="J642" s="36"/>
      <c r="K642" s="42"/>
      <c r="S642" s="25"/>
      <c r="AA642" s="62"/>
      <c r="AC642" s="69"/>
    </row>
    <row r="643" spans="1:29">
      <c r="B643" s="1"/>
      <c r="C643" s="1"/>
      <c r="D643" s="1"/>
      <c r="E643" s="1"/>
      <c r="F643" s="1"/>
      <c r="G643" s="1"/>
      <c r="H643" s="1"/>
      <c r="I643" s="1"/>
      <c r="J643" s="36"/>
      <c r="K643" s="42"/>
      <c r="S643" s="25"/>
      <c r="AA643" s="62"/>
      <c r="AC643" s="69"/>
    </row>
    <row r="644" spans="1:29">
      <c r="B644" s="1"/>
      <c r="C644" s="1"/>
      <c r="D644" s="1"/>
      <c r="E644" s="1"/>
      <c r="F644" s="1"/>
      <c r="G644" s="1"/>
      <c r="H644" s="1"/>
      <c r="I644" s="1"/>
      <c r="J644" s="36"/>
      <c r="K644" s="42"/>
      <c r="S644" s="25"/>
      <c r="AA644" s="62"/>
      <c r="AC644" s="69"/>
    </row>
    <row r="645" spans="1:29">
      <c r="B645" s="1"/>
      <c r="C645" s="1"/>
      <c r="D645" s="1"/>
      <c r="E645" s="1"/>
      <c r="F645" s="1"/>
      <c r="G645" s="1"/>
      <c r="H645" s="1"/>
      <c r="I645" s="1"/>
      <c r="J645" s="36"/>
      <c r="K645" s="42"/>
      <c r="S645" s="25"/>
      <c r="AA645" s="62"/>
      <c r="AC645" s="69"/>
    </row>
    <row r="646" spans="1:29">
      <c r="B646" s="1"/>
      <c r="C646" s="1"/>
      <c r="D646" s="1"/>
      <c r="E646" s="1"/>
      <c r="F646" s="1"/>
      <c r="G646" s="1"/>
      <c r="H646" s="1"/>
      <c r="I646" s="1"/>
      <c r="J646" s="36"/>
      <c r="K646" s="42"/>
      <c r="S646" s="25"/>
      <c r="AA646" s="62"/>
      <c r="AC646" s="69"/>
    </row>
    <row r="647" spans="1:29">
      <c r="A647" s="124"/>
      <c r="B647" s="1"/>
      <c r="C647" s="1"/>
      <c r="D647" s="1"/>
      <c r="E647" s="1"/>
      <c r="F647" s="1"/>
      <c r="G647" s="1"/>
      <c r="H647" s="1"/>
      <c r="I647" s="1"/>
      <c r="J647" s="36"/>
      <c r="K647" s="42"/>
      <c r="S647" s="25"/>
      <c r="AA647" s="62"/>
      <c r="AC647" s="69"/>
    </row>
    <row r="648" spans="1:29">
      <c r="B648" s="1"/>
      <c r="C648" s="1"/>
      <c r="D648" s="1"/>
      <c r="E648" s="1"/>
      <c r="F648" s="1"/>
      <c r="G648" s="1"/>
      <c r="H648" s="1"/>
      <c r="I648" s="1"/>
      <c r="J648" s="36"/>
      <c r="K648" s="42"/>
      <c r="S648" s="25"/>
      <c r="AA648" s="62"/>
      <c r="AC648" s="69"/>
    </row>
    <row r="649" spans="1:29">
      <c r="B649" s="1"/>
      <c r="C649" s="1"/>
      <c r="D649" s="1"/>
      <c r="E649" s="1"/>
      <c r="F649" s="1"/>
      <c r="G649" s="1"/>
      <c r="H649" s="1"/>
      <c r="I649" s="1"/>
      <c r="J649" s="36"/>
      <c r="K649" s="42"/>
      <c r="S649" s="25"/>
      <c r="AA649" s="62"/>
      <c r="AC649" s="69"/>
    </row>
    <row r="650" spans="1:29">
      <c r="B650" s="1"/>
      <c r="C650" s="1"/>
      <c r="D650" s="1"/>
      <c r="E650" s="1"/>
      <c r="F650" s="1"/>
      <c r="G650" s="1"/>
      <c r="H650" s="1"/>
      <c r="I650" s="1"/>
      <c r="J650" s="36"/>
      <c r="K650" s="42"/>
      <c r="S650" s="25"/>
      <c r="AA650" s="62"/>
      <c r="AC650" s="69"/>
    </row>
    <row r="651" spans="1:29">
      <c r="B651" s="1"/>
      <c r="C651" s="1"/>
      <c r="D651" s="1"/>
      <c r="E651" s="1"/>
      <c r="F651" s="1"/>
      <c r="G651" s="1"/>
      <c r="H651" s="1"/>
      <c r="I651" s="1"/>
      <c r="J651" s="36"/>
      <c r="K651" s="42"/>
      <c r="S651" s="25"/>
      <c r="AA651" s="62"/>
      <c r="AC651" s="69"/>
    </row>
    <row r="652" spans="1:29">
      <c r="B652" s="1"/>
      <c r="C652" s="1"/>
      <c r="D652" s="1"/>
      <c r="E652" s="1"/>
      <c r="F652" s="1"/>
      <c r="G652" s="1"/>
      <c r="H652" s="1"/>
      <c r="I652" s="1"/>
      <c r="J652" s="36"/>
      <c r="K652" s="42"/>
      <c r="S652" s="25"/>
      <c r="AA652" s="62"/>
      <c r="AC652" s="69"/>
    </row>
    <row r="653" spans="1:29">
      <c r="B653" s="1"/>
      <c r="C653" s="1"/>
      <c r="D653" s="1"/>
      <c r="E653" s="1"/>
      <c r="F653" s="1"/>
      <c r="G653" s="1"/>
      <c r="H653" s="1"/>
      <c r="I653" s="1"/>
      <c r="J653" s="36"/>
      <c r="K653" s="42"/>
      <c r="S653" s="25"/>
      <c r="AA653" s="62"/>
      <c r="AC653" s="69"/>
    </row>
    <row r="654" spans="1:29">
      <c r="B654" s="1"/>
      <c r="C654" s="1"/>
      <c r="D654" s="1"/>
      <c r="E654" s="1"/>
      <c r="F654" s="1"/>
      <c r="G654" s="1"/>
      <c r="H654" s="1"/>
      <c r="I654" s="1"/>
      <c r="J654" s="36"/>
      <c r="K654" s="42"/>
      <c r="S654" s="25"/>
      <c r="AA654" s="62"/>
      <c r="AC654" s="69"/>
    </row>
    <row r="655" spans="1:29">
      <c r="B655" s="1"/>
      <c r="C655" s="1"/>
      <c r="D655" s="1"/>
      <c r="E655" s="1"/>
      <c r="F655" s="1"/>
      <c r="G655" s="1"/>
      <c r="H655" s="1"/>
      <c r="I655" s="1"/>
      <c r="J655" s="36"/>
      <c r="K655" s="42"/>
      <c r="S655" s="25"/>
      <c r="AA655" s="62"/>
      <c r="AC655" s="69"/>
    </row>
    <row r="656" spans="1:29">
      <c r="B656" s="1"/>
      <c r="C656" s="1"/>
      <c r="D656" s="1"/>
      <c r="E656" s="1"/>
      <c r="F656" s="1"/>
      <c r="G656" s="1"/>
      <c r="H656" s="1"/>
      <c r="I656" s="1"/>
      <c r="J656" s="36"/>
      <c r="K656" s="42"/>
      <c r="S656" s="25"/>
      <c r="AA656" s="62"/>
      <c r="AC656" s="69"/>
    </row>
    <row r="657" spans="1:29">
      <c r="B657" s="1"/>
      <c r="C657" s="1"/>
      <c r="D657" s="1"/>
      <c r="E657" s="1"/>
      <c r="F657" s="1"/>
      <c r="G657" s="1"/>
      <c r="H657" s="1"/>
      <c r="I657" s="1"/>
      <c r="J657" s="36"/>
      <c r="K657" s="42"/>
      <c r="S657" s="25"/>
      <c r="AA657" s="62"/>
      <c r="AC657" s="69"/>
    </row>
    <row r="658" spans="1:29">
      <c r="B658" s="1"/>
      <c r="C658" s="1"/>
      <c r="D658" s="1"/>
      <c r="E658" s="1"/>
      <c r="F658" s="1"/>
      <c r="G658" s="1"/>
      <c r="H658" s="1"/>
      <c r="I658" s="1"/>
      <c r="J658" s="36"/>
      <c r="K658" s="42"/>
      <c r="S658" s="25"/>
      <c r="AA658" s="62"/>
      <c r="AC658" s="69"/>
    </row>
    <row r="659" spans="1:29">
      <c r="B659" s="1"/>
      <c r="C659" s="1"/>
      <c r="D659" s="1"/>
      <c r="E659" s="1"/>
      <c r="F659" s="1"/>
      <c r="G659" s="1"/>
      <c r="H659" s="1"/>
      <c r="I659" s="1"/>
      <c r="J659" s="36"/>
      <c r="K659" s="42"/>
      <c r="S659" s="25"/>
      <c r="AA659" s="62"/>
      <c r="AC659" s="69"/>
    </row>
    <row r="660" spans="1:29">
      <c r="B660" s="1"/>
      <c r="C660" s="1"/>
      <c r="D660" s="1"/>
      <c r="E660" s="1"/>
      <c r="F660" s="1"/>
      <c r="G660" s="1"/>
      <c r="H660" s="1"/>
      <c r="I660" s="1"/>
      <c r="J660" s="36"/>
      <c r="K660" s="42"/>
      <c r="S660" s="25"/>
      <c r="AA660" s="62"/>
      <c r="AC660" s="69"/>
    </row>
    <row r="661" spans="1:29">
      <c r="B661" s="1"/>
      <c r="C661" s="1"/>
      <c r="D661" s="1"/>
      <c r="E661" s="1"/>
      <c r="F661" s="1"/>
      <c r="G661" s="1"/>
      <c r="H661" s="1"/>
      <c r="I661" s="1"/>
      <c r="J661" s="36"/>
      <c r="K661" s="42"/>
      <c r="S661" s="25"/>
      <c r="AA661" s="62"/>
      <c r="AC661" s="69"/>
    </row>
    <row r="662" spans="1:29">
      <c r="A662" s="124"/>
      <c r="B662" s="1"/>
      <c r="C662" s="1"/>
      <c r="D662" s="1"/>
      <c r="E662" s="1"/>
      <c r="F662" s="1"/>
      <c r="G662" s="1"/>
      <c r="H662" s="1"/>
      <c r="I662" s="1"/>
      <c r="J662" s="36"/>
      <c r="K662" s="42"/>
      <c r="S662" s="25"/>
      <c r="AA662" s="62"/>
      <c r="AC662" s="69"/>
    </row>
    <row r="663" spans="1:29">
      <c r="B663" s="1"/>
      <c r="C663" s="1"/>
      <c r="D663" s="1"/>
      <c r="E663" s="1"/>
      <c r="F663" s="1"/>
      <c r="G663" s="1"/>
      <c r="H663" s="1"/>
      <c r="I663" s="1"/>
      <c r="J663" s="36"/>
      <c r="K663" s="42"/>
      <c r="S663" s="25"/>
      <c r="AA663" s="62"/>
      <c r="AC663" s="69"/>
    </row>
    <row r="664" spans="1:29">
      <c r="B664" s="1"/>
      <c r="C664" s="1"/>
      <c r="D664" s="1"/>
      <c r="E664" s="1"/>
      <c r="F664" s="1"/>
      <c r="G664" s="1"/>
      <c r="H664" s="1"/>
      <c r="I664" s="1"/>
      <c r="J664" s="36"/>
      <c r="K664" s="42"/>
      <c r="S664" s="25"/>
      <c r="AA664" s="62"/>
      <c r="AC664" s="69"/>
    </row>
    <row r="665" spans="1:29">
      <c r="B665" s="1"/>
      <c r="C665" s="1"/>
      <c r="D665" s="1"/>
      <c r="E665" s="1"/>
      <c r="F665" s="1"/>
      <c r="G665" s="1"/>
      <c r="H665" s="1"/>
      <c r="I665" s="1"/>
      <c r="J665" s="36"/>
      <c r="K665" s="42"/>
      <c r="S665" s="25"/>
      <c r="AA665" s="62"/>
      <c r="AC665" s="69"/>
    </row>
    <row r="666" spans="1:29">
      <c r="B666" s="1"/>
      <c r="C666" s="1"/>
      <c r="D666" s="1"/>
      <c r="E666" s="1"/>
      <c r="F666" s="1"/>
      <c r="G666" s="1"/>
      <c r="H666" s="1"/>
      <c r="I666" s="1"/>
      <c r="J666" s="36"/>
      <c r="K666" s="42"/>
      <c r="S666" s="25"/>
      <c r="AA666" s="62"/>
      <c r="AC666" s="69"/>
    </row>
    <row r="667" spans="1:29">
      <c r="B667" s="1"/>
      <c r="C667" s="1"/>
      <c r="D667" s="1"/>
      <c r="E667" s="1"/>
      <c r="F667" s="1"/>
      <c r="G667" s="1"/>
      <c r="H667" s="1"/>
      <c r="I667" s="1"/>
      <c r="J667" s="36"/>
      <c r="K667" s="42"/>
      <c r="S667" s="25"/>
      <c r="AA667" s="62"/>
      <c r="AC667" s="69"/>
    </row>
    <row r="668" spans="1:29">
      <c r="B668" s="1"/>
      <c r="C668" s="1"/>
      <c r="D668" s="1"/>
      <c r="E668" s="1"/>
      <c r="F668" s="1"/>
      <c r="G668" s="1"/>
      <c r="H668" s="1"/>
      <c r="I668" s="1"/>
      <c r="J668" s="36"/>
      <c r="K668" s="42"/>
      <c r="S668" s="25"/>
      <c r="AA668" s="62"/>
      <c r="AC668" s="69"/>
    </row>
    <row r="669" spans="1:29">
      <c r="B669" s="1"/>
      <c r="C669" s="1"/>
      <c r="D669" s="1"/>
      <c r="E669" s="1"/>
      <c r="F669" s="1"/>
      <c r="G669" s="1"/>
      <c r="H669" s="1"/>
      <c r="I669" s="1"/>
      <c r="J669" s="36"/>
      <c r="K669" s="42"/>
      <c r="S669" s="25"/>
      <c r="AA669" s="62"/>
      <c r="AC669" s="69"/>
    </row>
    <row r="670" spans="1:29">
      <c r="B670" s="1"/>
      <c r="C670" s="1"/>
      <c r="D670" s="1"/>
      <c r="E670" s="1"/>
      <c r="F670" s="1"/>
      <c r="G670" s="1"/>
      <c r="H670" s="1"/>
      <c r="I670" s="1"/>
      <c r="J670" s="36"/>
      <c r="K670" s="42"/>
      <c r="S670" s="25"/>
      <c r="AA670" s="62"/>
      <c r="AC670" s="69"/>
    </row>
    <row r="671" spans="1:29">
      <c r="B671" s="1"/>
      <c r="C671" s="1"/>
      <c r="D671" s="1"/>
      <c r="E671" s="1"/>
      <c r="F671" s="1"/>
      <c r="G671" s="1"/>
      <c r="H671" s="1"/>
      <c r="I671" s="1"/>
      <c r="J671" s="36"/>
      <c r="K671" s="42"/>
      <c r="S671" s="25"/>
      <c r="AA671" s="62"/>
      <c r="AC671" s="69"/>
    </row>
    <row r="672" spans="1:29">
      <c r="B672" s="1"/>
      <c r="C672" s="1"/>
      <c r="D672" s="1"/>
      <c r="E672" s="1"/>
      <c r="F672" s="1"/>
      <c r="G672" s="1"/>
      <c r="H672" s="1"/>
      <c r="I672" s="1"/>
      <c r="J672" s="36"/>
      <c r="K672" s="42"/>
      <c r="S672" s="25"/>
      <c r="AA672" s="62"/>
      <c r="AC672" s="69"/>
    </row>
    <row r="673" spans="2:29">
      <c r="B673" s="1"/>
      <c r="C673" s="1"/>
      <c r="D673" s="1"/>
      <c r="E673" s="1"/>
      <c r="F673" s="1"/>
      <c r="G673" s="1"/>
      <c r="H673" s="1"/>
      <c r="I673" s="1"/>
      <c r="J673" s="36"/>
      <c r="K673" s="42"/>
      <c r="S673" s="25"/>
      <c r="AA673" s="62"/>
      <c r="AC673" s="69"/>
    </row>
    <row r="674" spans="2:29">
      <c r="B674" s="1"/>
      <c r="C674" s="1"/>
      <c r="D674" s="1"/>
      <c r="E674" s="1"/>
      <c r="F674" s="1"/>
      <c r="G674" s="1"/>
      <c r="H674" s="1"/>
      <c r="I674" s="1"/>
      <c r="J674" s="36"/>
      <c r="K674" s="42"/>
      <c r="S674" s="25"/>
      <c r="AA674" s="62"/>
      <c r="AC674" s="69"/>
    </row>
    <row r="675" spans="2:29">
      <c r="B675" s="1"/>
      <c r="C675" s="1"/>
      <c r="D675" s="1"/>
      <c r="E675" s="1"/>
      <c r="F675" s="1"/>
      <c r="G675" s="1"/>
      <c r="H675" s="1"/>
      <c r="I675" s="1"/>
      <c r="J675" s="36"/>
      <c r="K675" s="42"/>
      <c r="S675" s="25"/>
      <c r="AA675" s="62"/>
      <c r="AC675" s="69"/>
    </row>
    <row r="676" spans="2:29">
      <c r="B676" s="1"/>
      <c r="C676" s="1"/>
      <c r="D676" s="1"/>
      <c r="E676" s="1"/>
      <c r="F676" s="1"/>
      <c r="G676" s="1"/>
      <c r="H676" s="1"/>
      <c r="I676" s="1"/>
      <c r="J676" s="36"/>
      <c r="K676" s="42"/>
      <c r="S676" s="25"/>
      <c r="AA676" s="62"/>
      <c r="AC676" s="69"/>
    </row>
    <row r="677" spans="2:29">
      <c r="B677" s="1"/>
      <c r="C677" s="1"/>
      <c r="D677" s="1"/>
      <c r="E677" s="1"/>
      <c r="F677" s="1"/>
      <c r="G677" s="1"/>
      <c r="H677" s="1"/>
      <c r="I677" s="1"/>
      <c r="J677" s="36"/>
      <c r="K677" s="42"/>
      <c r="S677" s="25"/>
      <c r="AA677" s="62"/>
      <c r="AC677" s="69"/>
    </row>
    <row r="678" spans="2:29">
      <c r="B678" s="1"/>
      <c r="C678" s="1"/>
      <c r="D678" s="1"/>
      <c r="E678" s="1"/>
      <c r="F678" s="1"/>
      <c r="G678" s="1"/>
      <c r="H678" s="1"/>
      <c r="I678" s="1"/>
      <c r="J678" s="36"/>
      <c r="K678" s="42"/>
      <c r="S678" s="25"/>
      <c r="AA678" s="62"/>
      <c r="AC678" s="69"/>
    </row>
    <row r="679" spans="2:29">
      <c r="B679" s="1"/>
      <c r="C679" s="1"/>
      <c r="D679" s="1"/>
      <c r="E679" s="1"/>
      <c r="F679" s="1"/>
      <c r="G679" s="1"/>
      <c r="H679" s="1"/>
      <c r="I679" s="1"/>
      <c r="J679" s="36"/>
      <c r="K679" s="42"/>
      <c r="S679" s="25"/>
      <c r="AA679" s="62"/>
      <c r="AC679" s="69"/>
    </row>
    <row r="680" spans="2:29">
      <c r="B680" s="1"/>
      <c r="C680" s="1"/>
      <c r="D680" s="1"/>
      <c r="E680" s="1"/>
      <c r="F680" s="1"/>
      <c r="G680" s="1"/>
      <c r="H680" s="1"/>
      <c r="I680" s="1"/>
      <c r="J680" s="36"/>
      <c r="K680" s="42"/>
      <c r="S680" s="25"/>
      <c r="AA680" s="62"/>
      <c r="AC680" s="69"/>
    </row>
    <row r="681" spans="2:29">
      <c r="B681" s="1"/>
      <c r="C681" s="1"/>
      <c r="D681" s="1"/>
      <c r="E681" s="1"/>
      <c r="F681" s="1"/>
      <c r="G681" s="1"/>
      <c r="H681" s="1"/>
      <c r="I681" s="1"/>
      <c r="J681" s="36"/>
      <c r="K681" s="42"/>
      <c r="S681" s="25"/>
      <c r="AA681" s="62"/>
      <c r="AC681" s="69"/>
    </row>
    <row r="682" spans="2:29">
      <c r="B682" s="1"/>
      <c r="C682" s="1"/>
      <c r="D682" s="1"/>
      <c r="E682" s="1"/>
      <c r="F682" s="1"/>
      <c r="G682" s="1"/>
      <c r="H682" s="1"/>
      <c r="I682" s="1"/>
      <c r="J682" s="36"/>
      <c r="K682" s="42"/>
      <c r="S682" s="25"/>
      <c r="AA682" s="62"/>
      <c r="AC682" s="69"/>
    </row>
    <row r="683" spans="2:29">
      <c r="B683" s="1"/>
      <c r="C683" s="1"/>
      <c r="D683" s="1"/>
      <c r="E683" s="1"/>
      <c r="F683" s="1"/>
      <c r="G683" s="1"/>
      <c r="H683" s="1"/>
      <c r="I683" s="1"/>
      <c r="J683" s="36"/>
      <c r="K683" s="42"/>
      <c r="S683" s="25"/>
      <c r="AA683" s="62"/>
      <c r="AC683" s="69"/>
    </row>
    <row r="684" spans="2:29">
      <c r="B684" s="1"/>
      <c r="C684" s="1"/>
      <c r="D684" s="1"/>
      <c r="E684" s="1"/>
      <c r="F684" s="1"/>
      <c r="G684" s="1"/>
      <c r="H684" s="1"/>
      <c r="I684" s="1"/>
      <c r="J684" s="36"/>
      <c r="K684" s="42"/>
      <c r="S684" s="25"/>
      <c r="AA684" s="62"/>
      <c r="AC684" s="69"/>
    </row>
    <row r="685" spans="2:29">
      <c r="B685" s="1"/>
      <c r="C685" s="1"/>
      <c r="D685" s="1"/>
      <c r="E685" s="1"/>
      <c r="F685" s="1"/>
      <c r="G685" s="1"/>
      <c r="H685" s="1"/>
      <c r="I685" s="1"/>
      <c r="J685" s="36"/>
      <c r="K685" s="42"/>
      <c r="S685" s="25"/>
      <c r="AA685" s="62"/>
      <c r="AC685" s="69"/>
    </row>
    <row r="686" spans="2:29">
      <c r="B686" s="1"/>
      <c r="C686" s="1"/>
      <c r="D686" s="1"/>
      <c r="E686" s="1"/>
      <c r="F686" s="1"/>
      <c r="G686" s="1"/>
      <c r="H686" s="1"/>
      <c r="I686" s="1"/>
      <c r="J686" s="36"/>
      <c r="K686" s="42"/>
      <c r="S686" s="25"/>
      <c r="AA686" s="62"/>
      <c r="AC686" s="69"/>
    </row>
    <row r="687" spans="2:29">
      <c r="B687" s="1"/>
      <c r="C687" s="1"/>
      <c r="D687" s="1"/>
      <c r="E687" s="1"/>
      <c r="F687" s="1"/>
      <c r="G687" s="1"/>
      <c r="H687" s="1"/>
      <c r="I687" s="1"/>
      <c r="J687" s="36"/>
      <c r="K687" s="42"/>
      <c r="S687" s="25"/>
      <c r="AA687" s="62"/>
      <c r="AC687" s="69"/>
    </row>
    <row r="688" spans="2:29">
      <c r="B688" s="1"/>
      <c r="C688" s="1"/>
      <c r="D688" s="1"/>
      <c r="E688" s="1"/>
      <c r="F688" s="1"/>
      <c r="G688" s="1"/>
      <c r="H688" s="1"/>
      <c r="I688" s="1"/>
      <c r="J688" s="36"/>
      <c r="K688" s="42"/>
      <c r="S688" s="25"/>
      <c r="AA688" s="62"/>
      <c r="AC688" s="69"/>
    </row>
    <row r="689" spans="2:29">
      <c r="B689" s="1"/>
      <c r="C689" s="1"/>
      <c r="D689" s="1"/>
      <c r="E689" s="1"/>
      <c r="F689" s="1"/>
      <c r="G689" s="1"/>
      <c r="H689" s="1"/>
      <c r="I689" s="1"/>
      <c r="J689" s="36"/>
      <c r="K689" s="42"/>
      <c r="S689" s="25"/>
      <c r="AA689" s="62"/>
      <c r="AC689" s="69"/>
    </row>
    <row r="690" spans="2:29">
      <c r="B690" s="1"/>
      <c r="C690" s="1"/>
      <c r="D690" s="1"/>
      <c r="E690" s="1"/>
      <c r="F690" s="1"/>
      <c r="G690" s="1"/>
      <c r="H690" s="1"/>
      <c r="I690" s="1"/>
      <c r="J690" s="36"/>
      <c r="K690" s="42"/>
      <c r="S690" s="25"/>
      <c r="AA690" s="62"/>
      <c r="AC690" s="69"/>
    </row>
    <row r="691" spans="2:29">
      <c r="B691" s="1"/>
      <c r="C691" s="1"/>
      <c r="D691" s="1"/>
      <c r="E691" s="1"/>
      <c r="F691" s="1"/>
      <c r="G691" s="1"/>
      <c r="H691" s="1"/>
      <c r="I691" s="1"/>
      <c r="J691" s="36"/>
      <c r="K691" s="42"/>
      <c r="S691" s="25"/>
      <c r="AA691" s="62"/>
      <c r="AC691" s="69"/>
    </row>
    <row r="692" spans="2:29">
      <c r="B692" s="1"/>
      <c r="C692" s="1"/>
      <c r="D692" s="1"/>
      <c r="E692" s="1"/>
      <c r="F692" s="1"/>
      <c r="G692" s="1"/>
      <c r="H692" s="1"/>
      <c r="I692" s="1"/>
      <c r="J692" s="36"/>
      <c r="K692" s="42"/>
      <c r="S692" s="25"/>
      <c r="AA692" s="62"/>
      <c r="AC692" s="69"/>
    </row>
    <row r="693" spans="2:29">
      <c r="B693" s="1"/>
      <c r="C693" s="1"/>
      <c r="D693" s="1"/>
      <c r="E693" s="1"/>
      <c r="F693" s="1"/>
      <c r="G693" s="1"/>
      <c r="H693" s="1"/>
      <c r="I693" s="1"/>
      <c r="J693" s="36"/>
      <c r="K693" s="42"/>
      <c r="S693" s="25"/>
      <c r="AA693" s="62"/>
      <c r="AC693" s="69"/>
    </row>
    <row r="694" spans="2:29">
      <c r="B694" s="1"/>
      <c r="C694" s="1"/>
      <c r="D694" s="1"/>
      <c r="E694" s="1"/>
      <c r="F694" s="1"/>
      <c r="G694" s="1"/>
      <c r="H694" s="1"/>
      <c r="I694" s="1"/>
      <c r="J694" s="36"/>
      <c r="K694" s="42"/>
      <c r="S694" s="25"/>
      <c r="AA694" s="62"/>
      <c r="AC694" s="69"/>
    </row>
    <row r="695" spans="2:29">
      <c r="B695" s="1"/>
      <c r="C695" s="1"/>
      <c r="D695" s="1"/>
      <c r="E695" s="1"/>
      <c r="F695" s="1"/>
      <c r="G695" s="1"/>
      <c r="H695" s="1"/>
      <c r="I695" s="1"/>
      <c r="J695" s="36"/>
      <c r="K695" s="42"/>
      <c r="S695" s="25"/>
      <c r="AA695" s="62"/>
      <c r="AC695" s="69"/>
    </row>
    <row r="696" spans="2:29">
      <c r="B696" s="1"/>
      <c r="C696" s="1"/>
      <c r="D696" s="1"/>
      <c r="E696" s="1"/>
      <c r="F696" s="1"/>
      <c r="G696" s="1"/>
      <c r="H696" s="1"/>
      <c r="I696" s="1"/>
      <c r="J696" s="36"/>
      <c r="K696" s="42"/>
      <c r="S696" s="25"/>
      <c r="AA696" s="62"/>
      <c r="AC696" s="69"/>
    </row>
    <row r="697" spans="2:29">
      <c r="B697" s="1"/>
      <c r="C697" s="1"/>
      <c r="D697" s="1"/>
      <c r="E697" s="1"/>
      <c r="F697" s="1"/>
      <c r="G697" s="1"/>
      <c r="H697" s="1"/>
      <c r="I697" s="1"/>
      <c r="J697" s="36"/>
      <c r="K697" s="42"/>
      <c r="S697" s="25"/>
      <c r="AA697" s="62"/>
      <c r="AC697" s="69"/>
    </row>
    <row r="698" spans="2:29">
      <c r="B698" s="1"/>
      <c r="C698" s="1"/>
      <c r="D698" s="1"/>
      <c r="E698" s="1"/>
      <c r="F698" s="1"/>
      <c r="G698" s="1"/>
      <c r="H698" s="1"/>
      <c r="I698" s="1"/>
      <c r="J698" s="36"/>
      <c r="K698" s="42"/>
      <c r="S698" s="25"/>
      <c r="AA698" s="62"/>
      <c r="AC698" s="69"/>
    </row>
    <row r="699" spans="2:29">
      <c r="B699" s="1"/>
      <c r="C699" s="1"/>
      <c r="D699" s="1"/>
      <c r="E699" s="1"/>
      <c r="F699" s="1"/>
      <c r="G699" s="1"/>
      <c r="H699" s="1"/>
      <c r="I699" s="1"/>
      <c r="J699" s="36"/>
      <c r="K699" s="42"/>
      <c r="S699" s="25"/>
      <c r="AA699" s="62"/>
      <c r="AC699" s="69"/>
    </row>
    <row r="700" spans="2:29">
      <c r="B700" s="1"/>
      <c r="C700" s="1"/>
      <c r="D700" s="1"/>
      <c r="E700" s="1"/>
      <c r="F700" s="1"/>
      <c r="G700" s="1"/>
      <c r="H700" s="1"/>
      <c r="I700" s="1"/>
      <c r="J700" s="36"/>
      <c r="K700" s="42"/>
      <c r="L700" s="63"/>
      <c r="S700" s="25"/>
      <c r="AA700" s="62"/>
      <c r="AC700" s="69"/>
    </row>
    <row r="701" spans="2:29">
      <c r="B701" s="1"/>
      <c r="C701" s="1"/>
      <c r="D701" s="1"/>
      <c r="E701" s="1"/>
      <c r="F701" s="1"/>
      <c r="G701" s="1"/>
      <c r="H701" s="1"/>
      <c r="I701" s="1"/>
      <c r="J701" s="36"/>
      <c r="K701" s="42"/>
      <c r="L701" s="63"/>
      <c r="S701" s="25"/>
      <c r="AA701" s="62"/>
      <c r="AC701" s="69"/>
    </row>
    <row r="702" spans="2:29">
      <c r="B702" s="1"/>
      <c r="C702" s="1"/>
      <c r="D702" s="1"/>
      <c r="E702" s="1"/>
      <c r="F702" s="1"/>
      <c r="G702" s="1"/>
      <c r="H702" s="1"/>
      <c r="I702" s="1"/>
      <c r="J702" s="36"/>
      <c r="K702" s="42"/>
      <c r="L702" s="63"/>
      <c r="S702" s="25"/>
      <c r="AA702" s="62"/>
      <c r="AC702" s="69"/>
    </row>
    <row r="703" spans="2:29">
      <c r="B703" s="1"/>
      <c r="C703" s="1"/>
      <c r="D703" s="1"/>
      <c r="E703" s="1"/>
      <c r="F703" s="1"/>
      <c r="G703" s="1"/>
      <c r="H703" s="1"/>
      <c r="I703" s="1"/>
      <c r="J703" s="36"/>
      <c r="K703" s="42"/>
      <c r="S703" s="25"/>
      <c r="AA703" s="62"/>
      <c r="AC703" s="69"/>
    </row>
    <row r="704" spans="2:29">
      <c r="B704" s="1"/>
      <c r="C704" s="1"/>
      <c r="D704" s="1"/>
      <c r="E704" s="1"/>
      <c r="F704" s="1"/>
      <c r="G704" s="1"/>
      <c r="H704" s="1"/>
      <c r="I704" s="1"/>
      <c r="J704" s="36"/>
      <c r="K704" s="42"/>
      <c r="S704" s="25"/>
      <c r="AA704" s="62"/>
      <c r="AC704" s="69"/>
    </row>
    <row r="705" spans="2:29">
      <c r="B705" s="1"/>
      <c r="C705" s="1"/>
      <c r="D705" s="1"/>
      <c r="E705" s="1"/>
      <c r="F705" s="1"/>
      <c r="G705" s="1"/>
      <c r="H705" s="1"/>
      <c r="I705" s="1"/>
      <c r="J705" s="36"/>
      <c r="K705" s="42"/>
      <c r="L705" s="63"/>
      <c r="S705" s="25"/>
      <c r="AA705" s="62"/>
      <c r="AC705" s="69"/>
    </row>
    <row r="706" spans="2:29">
      <c r="B706" s="1"/>
      <c r="C706" s="1"/>
      <c r="D706" s="1"/>
      <c r="E706" s="1"/>
      <c r="F706" s="1"/>
      <c r="G706" s="1"/>
      <c r="H706" s="1"/>
      <c r="I706" s="1"/>
      <c r="J706" s="36"/>
      <c r="K706" s="42"/>
      <c r="S706" s="25"/>
      <c r="AA706" s="62"/>
      <c r="AC706" s="69"/>
    </row>
    <row r="707" spans="2:29">
      <c r="B707" s="1"/>
      <c r="C707" s="1"/>
      <c r="D707" s="1"/>
      <c r="E707" s="1"/>
      <c r="F707" s="1"/>
      <c r="G707" s="1"/>
      <c r="H707" s="1"/>
      <c r="I707" s="1"/>
      <c r="J707" s="36"/>
      <c r="K707" s="42"/>
      <c r="S707" s="25"/>
      <c r="AA707" s="62"/>
      <c r="AC707" s="69"/>
    </row>
    <row r="708" spans="2:29">
      <c r="B708" s="1"/>
      <c r="C708" s="1"/>
      <c r="D708" s="1"/>
      <c r="E708" s="1"/>
      <c r="F708" s="1"/>
      <c r="G708" s="1"/>
      <c r="H708" s="1"/>
      <c r="I708" s="1"/>
      <c r="J708" s="36"/>
      <c r="K708" s="42"/>
      <c r="S708" s="25"/>
      <c r="AA708" s="62"/>
      <c r="AC708" s="69"/>
    </row>
    <row r="709" spans="2:29">
      <c r="B709" s="1"/>
      <c r="C709" s="1"/>
      <c r="D709" s="1"/>
      <c r="E709" s="1"/>
      <c r="F709" s="1"/>
      <c r="G709" s="1"/>
      <c r="H709" s="1"/>
      <c r="I709" s="1"/>
      <c r="J709" s="36"/>
      <c r="K709" s="42"/>
      <c r="S709" s="25"/>
      <c r="AA709" s="62"/>
      <c r="AC709" s="69"/>
    </row>
    <row r="710" spans="2:29">
      <c r="B710" s="1"/>
      <c r="C710" s="1"/>
      <c r="D710" s="1"/>
      <c r="E710" s="1"/>
      <c r="F710" s="1"/>
      <c r="G710" s="1"/>
      <c r="H710" s="1"/>
      <c r="I710" s="1"/>
      <c r="J710" s="36"/>
      <c r="K710" s="42"/>
      <c r="S710" s="25"/>
      <c r="AA710" s="62"/>
      <c r="AC710" s="69"/>
    </row>
    <row r="711" spans="2:29">
      <c r="B711" s="1"/>
      <c r="C711" s="1"/>
      <c r="D711" s="1"/>
      <c r="E711" s="1"/>
      <c r="F711" s="1"/>
      <c r="G711" s="1"/>
      <c r="H711" s="1"/>
      <c r="I711" s="1"/>
      <c r="J711" s="36"/>
      <c r="K711" s="42"/>
      <c r="S711" s="25"/>
      <c r="AA711" s="62"/>
      <c r="AC711" s="69"/>
    </row>
    <row r="712" spans="2:29">
      <c r="B712" s="1"/>
      <c r="C712" s="1"/>
      <c r="D712" s="1"/>
      <c r="E712" s="1"/>
      <c r="F712" s="1"/>
      <c r="G712" s="1"/>
      <c r="H712" s="1"/>
      <c r="I712" s="1"/>
      <c r="J712" s="36"/>
      <c r="K712" s="42"/>
      <c r="S712" s="25"/>
      <c r="AA712" s="62"/>
      <c r="AC712" s="69"/>
    </row>
    <row r="713" spans="2:29">
      <c r="B713" s="1"/>
      <c r="C713" s="1"/>
      <c r="D713" s="1"/>
      <c r="E713" s="1"/>
      <c r="F713" s="1"/>
      <c r="G713" s="1"/>
      <c r="H713" s="1"/>
      <c r="I713" s="1"/>
      <c r="J713" s="36"/>
      <c r="K713" s="42"/>
      <c r="S713" s="25"/>
      <c r="AA713" s="62"/>
      <c r="AC713" s="69"/>
    </row>
    <row r="714" spans="2:29">
      <c r="B714" s="1"/>
      <c r="C714" s="1"/>
      <c r="D714" s="1"/>
      <c r="E714" s="1"/>
      <c r="F714" s="1"/>
      <c r="G714" s="1"/>
      <c r="H714" s="1"/>
      <c r="I714" s="1"/>
      <c r="J714" s="36"/>
      <c r="K714" s="42"/>
      <c r="S714" s="25"/>
      <c r="AA714" s="62"/>
      <c r="AC714" s="69"/>
    </row>
    <row r="715" spans="2:29">
      <c r="B715" s="1"/>
      <c r="C715" s="1"/>
      <c r="D715" s="1"/>
      <c r="E715" s="1"/>
      <c r="F715" s="1"/>
      <c r="G715" s="1"/>
      <c r="H715" s="1"/>
      <c r="I715" s="1"/>
      <c r="J715" s="36"/>
      <c r="K715" s="42"/>
      <c r="L715" s="63"/>
      <c r="S715" s="25"/>
      <c r="AA715" s="62"/>
      <c r="AC715" s="69"/>
    </row>
    <row r="716" spans="2:29">
      <c r="B716" s="1"/>
      <c r="C716" s="1"/>
      <c r="D716" s="1"/>
      <c r="E716" s="1"/>
      <c r="F716" s="1"/>
      <c r="G716" s="1"/>
      <c r="H716" s="1"/>
      <c r="I716" s="1"/>
      <c r="J716" s="36"/>
      <c r="K716" s="42"/>
      <c r="L716" s="63"/>
      <c r="S716" s="25"/>
      <c r="AA716" s="62"/>
      <c r="AC716" s="69"/>
    </row>
    <row r="717" spans="2:29">
      <c r="B717" s="1"/>
      <c r="C717" s="1"/>
      <c r="D717" s="1"/>
      <c r="E717" s="1"/>
      <c r="F717" s="1"/>
      <c r="G717" s="1"/>
      <c r="H717" s="1"/>
      <c r="I717" s="1"/>
      <c r="J717" s="36"/>
      <c r="K717" s="42"/>
      <c r="L717" s="63"/>
      <c r="S717" s="25"/>
      <c r="AA717" s="62"/>
      <c r="AC717" s="69"/>
    </row>
    <row r="718" spans="2:29">
      <c r="B718" s="1"/>
      <c r="C718" s="1"/>
      <c r="D718" s="1"/>
      <c r="E718" s="1"/>
      <c r="F718" s="1"/>
      <c r="G718" s="1"/>
      <c r="H718" s="1"/>
      <c r="I718" s="1"/>
      <c r="J718" s="36"/>
      <c r="K718" s="42"/>
      <c r="L718" s="63"/>
      <c r="S718" s="25"/>
      <c r="AA718" s="62"/>
      <c r="AC718" s="69"/>
    </row>
    <row r="719" spans="2:29">
      <c r="B719" s="1"/>
      <c r="C719" s="1"/>
      <c r="D719" s="1"/>
      <c r="E719" s="1"/>
      <c r="F719" s="1"/>
      <c r="G719" s="1"/>
      <c r="H719" s="1"/>
      <c r="I719" s="1"/>
      <c r="J719" s="36"/>
      <c r="K719" s="42"/>
      <c r="S719" s="25"/>
      <c r="AA719" s="62"/>
      <c r="AC719" s="69"/>
    </row>
    <row r="720" spans="2:29">
      <c r="B720" s="1"/>
      <c r="C720" s="1"/>
      <c r="D720" s="1"/>
      <c r="E720" s="1"/>
      <c r="F720" s="1"/>
      <c r="G720" s="1"/>
      <c r="H720" s="1"/>
      <c r="I720" s="1"/>
      <c r="J720" s="36"/>
      <c r="K720" s="42"/>
      <c r="S720" s="25"/>
      <c r="AA720" s="62"/>
      <c r="AC720" s="69"/>
    </row>
    <row r="721" spans="2:29">
      <c r="B721" s="1"/>
      <c r="C721" s="1"/>
      <c r="D721" s="1"/>
      <c r="E721" s="1"/>
      <c r="F721" s="1"/>
      <c r="G721" s="1"/>
      <c r="H721" s="1"/>
      <c r="I721" s="1"/>
      <c r="J721" s="36"/>
      <c r="K721" s="42"/>
      <c r="S721" s="25"/>
      <c r="AA721" s="62"/>
      <c r="AC721" s="69"/>
    </row>
    <row r="722" spans="2:29">
      <c r="B722" s="1"/>
      <c r="C722" s="1"/>
      <c r="D722" s="1"/>
      <c r="E722" s="1"/>
      <c r="F722" s="1"/>
      <c r="G722" s="1"/>
      <c r="H722" s="1"/>
      <c r="I722" s="1"/>
      <c r="J722" s="36"/>
      <c r="K722" s="42"/>
      <c r="S722" s="25"/>
      <c r="AA722" s="62"/>
      <c r="AC722" s="69"/>
    </row>
    <row r="723" spans="2:29">
      <c r="B723" s="1"/>
      <c r="C723" s="1"/>
      <c r="D723" s="1"/>
      <c r="E723" s="1"/>
      <c r="F723" s="1"/>
      <c r="G723" s="1"/>
      <c r="H723" s="1"/>
      <c r="I723" s="1"/>
      <c r="J723" s="36"/>
      <c r="K723" s="42"/>
      <c r="S723" s="25"/>
      <c r="AA723" s="62"/>
      <c r="AC723" s="69"/>
    </row>
    <row r="724" spans="2:29">
      <c r="B724" s="1"/>
      <c r="C724" s="1"/>
      <c r="D724" s="1"/>
      <c r="E724" s="1"/>
      <c r="F724" s="1"/>
      <c r="G724" s="1"/>
      <c r="H724" s="1"/>
      <c r="I724" s="1"/>
      <c r="J724" s="36"/>
      <c r="K724" s="42"/>
      <c r="S724" s="25"/>
      <c r="AA724" s="62"/>
      <c r="AC724" s="69"/>
    </row>
    <row r="725" spans="2:29">
      <c r="B725" s="1"/>
      <c r="C725" s="1"/>
      <c r="D725" s="1"/>
      <c r="E725" s="1"/>
      <c r="F725" s="1"/>
      <c r="G725" s="1"/>
      <c r="H725" s="1"/>
      <c r="I725" s="1"/>
      <c r="J725" s="36"/>
      <c r="K725" s="42"/>
      <c r="S725" s="25"/>
      <c r="AA725" s="62"/>
      <c r="AC725" s="69"/>
    </row>
    <row r="726" spans="2:29">
      <c r="B726" s="1"/>
      <c r="C726" s="1"/>
      <c r="D726" s="1"/>
      <c r="E726" s="1"/>
      <c r="F726" s="1"/>
      <c r="G726" s="1"/>
      <c r="H726" s="1"/>
      <c r="I726" s="1"/>
      <c r="J726" s="36"/>
      <c r="K726" s="42"/>
      <c r="S726" s="25"/>
      <c r="AA726" s="62"/>
      <c r="AC726" s="69"/>
    </row>
    <row r="727" spans="2:29">
      <c r="B727" s="1"/>
      <c r="C727" s="1"/>
      <c r="D727" s="1"/>
      <c r="E727" s="1"/>
      <c r="F727" s="1"/>
      <c r="G727" s="1"/>
      <c r="H727" s="1"/>
      <c r="I727" s="1"/>
      <c r="J727" s="36"/>
      <c r="K727" s="42"/>
      <c r="S727" s="25"/>
      <c r="AA727" s="62"/>
      <c r="AC727" s="69"/>
    </row>
    <row r="728" spans="2:29">
      <c r="B728" s="1"/>
      <c r="C728" s="1"/>
      <c r="D728" s="1"/>
      <c r="E728" s="1"/>
      <c r="F728" s="1"/>
      <c r="G728" s="1"/>
      <c r="H728" s="1"/>
      <c r="I728" s="1"/>
      <c r="J728" s="36"/>
      <c r="K728" s="42"/>
      <c r="S728" s="25"/>
      <c r="AA728" s="62"/>
      <c r="AC728" s="69"/>
    </row>
    <row r="729" spans="2:29">
      <c r="B729" s="1"/>
      <c r="C729" s="1"/>
      <c r="D729" s="1"/>
      <c r="E729" s="1"/>
      <c r="F729" s="1"/>
      <c r="G729" s="1"/>
      <c r="H729" s="1"/>
      <c r="I729" s="1"/>
      <c r="J729" s="36"/>
      <c r="K729" s="42"/>
      <c r="S729" s="25"/>
      <c r="AA729" s="62"/>
      <c r="AC729" s="69"/>
    </row>
    <row r="730" spans="2:29">
      <c r="B730" s="1"/>
      <c r="C730" s="1"/>
      <c r="D730" s="1"/>
      <c r="E730" s="1"/>
      <c r="F730" s="1"/>
      <c r="G730" s="1"/>
      <c r="H730" s="1"/>
      <c r="I730" s="1"/>
      <c r="J730" s="36"/>
      <c r="K730" s="42"/>
      <c r="S730" s="25"/>
      <c r="AA730" s="62"/>
      <c r="AC730" s="69"/>
    </row>
    <row r="731" spans="2:29">
      <c r="B731" s="1"/>
      <c r="C731" s="1"/>
      <c r="D731" s="1"/>
      <c r="E731" s="1"/>
      <c r="F731" s="1"/>
      <c r="G731" s="1"/>
      <c r="H731" s="1"/>
      <c r="I731" s="1"/>
      <c r="J731" s="36"/>
      <c r="K731" s="42"/>
      <c r="S731" s="25"/>
      <c r="AA731" s="62"/>
      <c r="AC731" s="69"/>
    </row>
    <row r="732" spans="2:29">
      <c r="B732" s="1"/>
      <c r="C732" s="1"/>
      <c r="D732" s="1"/>
      <c r="E732" s="1"/>
      <c r="F732" s="1"/>
      <c r="G732" s="1"/>
      <c r="H732" s="1"/>
      <c r="I732" s="1"/>
      <c r="J732" s="36"/>
      <c r="K732" s="42"/>
      <c r="S732" s="25"/>
      <c r="AA732" s="62"/>
      <c r="AC732" s="69"/>
    </row>
    <row r="733" spans="2:29">
      <c r="B733" s="1"/>
      <c r="C733" s="1"/>
      <c r="D733" s="1"/>
      <c r="E733" s="1"/>
      <c r="F733" s="1"/>
      <c r="G733" s="1"/>
      <c r="H733" s="1"/>
      <c r="I733" s="1"/>
      <c r="J733" s="36"/>
      <c r="K733" s="42"/>
      <c r="S733" s="25"/>
      <c r="AA733" s="62"/>
      <c r="AC733" s="69"/>
    </row>
    <row r="734" spans="2:29">
      <c r="B734" s="1"/>
      <c r="C734" s="1"/>
      <c r="D734" s="1"/>
      <c r="E734" s="1"/>
      <c r="F734" s="1"/>
      <c r="G734" s="1"/>
      <c r="H734" s="1"/>
      <c r="I734" s="1"/>
      <c r="J734" s="36"/>
      <c r="K734" s="42"/>
      <c r="S734" s="25"/>
      <c r="AA734" s="62"/>
      <c r="AC734" s="69"/>
    </row>
    <row r="735" spans="2:29">
      <c r="B735" s="1"/>
      <c r="C735" s="1"/>
      <c r="D735" s="1"/>
      <c r="E735" s="1"/>
      <c r="F735" s="1"/>
      <c r="G735" s="1"/>
      <c r="H735" s="1"/>
      <c r="I735" s="1"/>
      <c r="J735" s="36"/>
      <c r="K735" s="42"/>
      <c r="S735" s="25"/>
      <c r="AA735" s="62"/>
      <c r="AC735" s="69"/>
    </row>
    <row r="736" spans="2:29">
      <c r="B736" s="1"/>
      <c r="C736" s="1"/>
      <c r="D736" s="1"/>
      <c r="E736" s="1"/>
      <c r="F736" s="1"/>
      <c r="G736" s="1"/>
      <c r="H736" s="1"/>
      <c r="I736" s="1"/>
      <c r="J736" s="36"/>
      <c r="K736" s="42"/>
      <c r="L736" s="63"/>
      <c r="S736" s="25"/>
      <c r="AA736" s="62"/>
      <c r="AC736" s="69"/>
    </row>
    <row r="737" spans="2:29">
      <c r="B737" s="1"/>
      <c r="C737" s="1"/>
      <c r="D737" s="1"/>
      <c r="E737" s="1"/>
      <c r="F737" s="1"/>
      <c r="G737" s="1"/>
      <c r="H737" s="1"/>
      <c r="I737" s="1"/>
      <c r="J737" s="36"/>
      <c r="K737" s="42"/>
      <c r="S737" s="25"/>
      <c r="AA737" s="62"/>
      <c r="AC737" s="69"/>
    </row>
    <row r="738" spans="2:29">
      <c r="B738" s="1"/>
      <c r="C738" s="1"/>
      <c r="D738" s="1"/>
      <c r="E738" s="1"/>
      <c r="F738" s="1"/>
      <c r="G738" s="1"/>
      <c r="H738" s="1"/>
      <c r="I738" s="1"/>
      <c r="J738" s="36"/>
      <c r="K738" s="42"/>
      <c r="S738" s="25"/>
      <c r="AA738" s="62"/>
      <c r="AC738" s="69"/>
    </row>
    <row r="739" spans="2:29">
      <c r="B739" s="1"/>
      <c r="C739" s="1"/>
      <c r="D739" s="1"/>
      <c r="E739" s="1"/>
      <c r="F739" s="1"/>
      <c r="G739" s="1"/>
      <c r="H739" s="1"/>
      <c r="I739" s="1"/>
      <c r="J739" s="36"/>
      <c r="K739" s="42"/>
      <c r="S739" s="25"/>
      <c r="AA739" s="62"/>
      <c r="AC739" s="69"/>
    </row>
    <row r="740" spans="2:29">
      <c r="B740" s="1"/>
      <c r="C740" s="1"/>
      <c r="D740" s="1"/>
      <c r="E740" s="1"/>
      <c r="F740" s="1"/>
      <c r="G740" s="1"/>
      <c r="H740" s="1"/>
      <c r="I740" s="1"/>
      <c r="J740" s="36"/>
      <c r="K740" s="42"/>
      <c r="S740" s="25"/>
      <c r="AA740" s="62"/>
      <c r="AC740" s="69"/>
    </row>
    <row r="741" spans="2:29">
      <c r="B741" s="1"/>
      <c r="C741" s="1"/>
      <c r="D741" s="1"/>
      <c r="E741" s="1"/>
      <c r="F741" s="1"/>
      <c r="G741" s="1"/>
      <c r="H741" s="1"/>
      <c r="I741" s="1"/>
      <c r="J741" s="36"/>
      <c r="K741" s="42"/>
      <c r="S741" s="25"/>
      <c r="AA741" s="62"/>
      <c r="AC741" s="69"/>
    </row>
    <row r="742" spans="2:29">
      <c r="B742" s="1"/>
      <c r="C742" s="1"/>
      <c r="D742" s="1"/>
      <c r="E742" s="1"/>
      <c r="F742" s="1"/>
      <c r="G742" s="1"/>
      <c r="H742" s="1"/>
      <c r="I742" s="1"/>
      <c r="J742" s="36"/>
      <c r="K742" s="42"/>
      <c r="S742" s="25"/>
      <c r="AA742" s="62"/>
      <c r="AC742" s="69"/>
    </row>
    <row r="743" spans="2:29">
      <c r="B743" s="1"/>
      <c r="C743" s="1"/>
      <c r="D743" s="1"/>
      <c r="E743" s="1"/>
      <c r="F743" s="1"/>
      <c r="G743" s="1"/>
      <c r="H743" s="1"/>
      <c r="I743" s="1"/>
      <c r="J743" s="36"/>
      <c r="K743" s="42"/>
      <c r="S743" s="25"/>
      <c r="AA743" s="62"/>
      <c r="AC743" s="69"/>
    </row>
    <row r="744" spans="2:29">
      <c r="B744" s="1"/>
      <c r="C744" s="1"/>
      <c r="D744" s="1"/>
      <c r="E744" s="1"/>
      <c r="F744" s="1"/>
      <c r="G744" s="1"/>
      <c r="H744" s="1"/>
      <c r="I744" s="1"/>
      <c r="J744" s="36"/>
      <c r="K744" s="42"/>
      <c r="L744" s="63"/>
      <c r="S744" s="25"/>
      <c r="AA744" s="62"/>
      <c r="AC744" s="69"/>
    </row>
    <row r="745" spans="2:29">
      <c r="B745" s="1"/>
      <c r="C745" s="1"/>
      <c r="D745" s="1"/>
      <c r="E745" s="1"/>
      <c r="F745" s="1"/>
      <c r="G745" s="1"/>
      <c r="H745" s="1"/>
      <c r="I745" s="1"/>
      <c r="J745" s="36"/>
      <c r="K745" s="42"/>
      <c r="L745" s="63"/>
      <c r="S745" s="25"/>
      <c r="AA745" s="62"/>
      <c r="AC745" s="69"/>
    </row>
    <row r="746" spans="2:29">
      <c r="B746" s="1"/>
      <c r="C746" s="1"/>
      <c r="D746" s="1"/>
      <c r="E746" s="1"/>
      <c r="F746" s="1"/>
      <c r="G746" s="1"/>
      <c r="H746" s="1"/>
      <c r="I746" s="1"/>
      <c r="J746" s="36"/>
      <c r="K746" s="42"/>
      <c r="S746" s="25"/>
      <c r="AA746" s="62"/>
      <c r="AC746" s="69"/>
    </row>
    <row r="747" spans="2:29">
      <c r="B747" s="1"/>
      <c r="C747" s="1"/>
      <c r="D747" s="1"/>
      <c r="E747" s="1"/>
      <c r="F747" s="1"/>
      <c r="G747" s="1"/>
      <c r="H747" s="1"/>
      <c r="I747" s="1"/>
      <c r="J747" s="36"/>
      <c r="K747" s="42"/>
      <c r="S747" s="25"/>
      <c r="AA747" s="62"/>
      <c r="AC747" s="69"/>
    </row>
    <row r="748" spans="2:29">
      <c r="B748" s="1"/>
      <c r="C748" s="1"/>
      <c r="D748" s="1"/>
      <c r="E748" s="1"/>
      <c r="F748" s="1"/>
      <c r="G748" s="1"/>
      <c r="H748" s="1"/>
      <c r="I748" s="1"/>
      <c r="J748" s="36"/>
      <c r="K748" s="42"/>
      <c r="S748" s="25"/>
      <c r="AA748" s="62"/>
      <c r="AC748" s="69"/>
    </row>
    <row r="749" spans="2:29">
      <c r="B749" s="1"/>
      <c r="C749" s="1"/>
      <c r="D749" s="1"/>
      <c r="E749" s="1"/>
      <c r="F749" s="1"/>
      <c r="G749" s="1"/>
      <c r="H749" s="1"/>
      <c r="I749" s="1"/>
      <c r="J749" s="36"/>
      <c r="K749" s="42"/>
      <c r="S749" s="25"/>
      <c r="AA749" s="62"/>
      <c r="AC749" s="69"/>
    </row>
    <row r="750" spans="2:29">
      <c r="B750" s="1"/>
      <c r="C750" s="1"/>
      <c r="D750" s="1"/>
      <c r="E750" s="1"/>
      <c r="F750" s="1"/>
      <c r="G750" s="1"/>
      <c r="H750" s="1"/>
      <c r="I750" s="1"/>
      <c r="J750" s="36"/>
      <c r="K750" s="42"/>
      <c r="S750" s="25"/>
      <c r="AA750" s="62"/>
      <c r="AC750" s="69"/>
    </row>
    <row r="751" spans="2:29">
      <c r="B751" s="1"/>
      <c r="C751" s="1"/>
      <c r="D751" s="1"/>
      <c r="E751" s="1"/>
      <c r="F751" s="1"/>
      <c r="G751" s="1"/>
      <c r="H751" s="1"/>
      <c r="I751" s="1"/>
      <c r="J751" s="36"/>
      <c r="K751" s="42"/>
      <c r="S751" s="25"/>
      <c r="AA751" s="62"/>
      <c r="AC751" s="69"/>
    </row>
    <row r="752" spans="2:29">
      <c r="B752" s="1"/>
      <c r="C752" s="1"/>
      <c r="D752" s="1"/>
      <c r="E752" s="1"/>
      <c r="F752" s="1"/>
      <c r="G752" s="1"/>
      <c r="H752" s="1"/>
      <c r="I752" s="1"/>
      <c r="J752" s="36"/>
      <c r="K752" s="42"/>
      <c r="L752" s="63"/>
      <c r="S752" s="25"/>
      <c r="AA752" s="62"/>
      <c r="AC752" s="69"/>
    </row>
    <row r="753" spans="2:29">
      <c r="B753" s="1"/>
      <c r="C753" s="1"/>
      <c r="D753" s="1"/>
      <c r="E753" s="1"/>
      <c r="F753" s="1"/>
      <c r="G753" s="1"/>
      <c r="H753" s="1"/>
      <c r="I753" s="1"/>
      <c r="J753" s="36"/>
      <c r="K753" s="42"/>
      <c r="S753" s="25"/>
      <c r="AA753" s="62"/>
      <c r="AC753" s="69"/>
    </row>
    <row r="754" spans="2:29">
      <c r="B754" s="1"/>
      <c r="C754" s="1"/>
      <c r="D754" s="1"/>
      <c r="E754" s="1"/>
      <c r="F754" s="1"/>
      <c r="G754" s="1"/>
      <c r="H754" s="1"/>
      <c r="I754" s="1"/>
      <c r="J754" s="36"/>
      <c r="K754" s="42"/>
      <c r="S754" s="25"/>
      <c r="AA754" s="62"/>
      <c r="AC754" s="69"/>
    </row>
    <row r="755" spans="2:29">
      <c r="B755" s="1"/>
      <c r="C755" s="1"/>
      <c r="D755" s="1"/>
      <c r="E755" s="1"/>
      <c r="F755" s="1"/>
      <c r="G755" s="1"/>
      <c r="H755" s="1"/>
      <c r="I755" s="1"/>
      <c r="J755" s="36"/>
      <c r="K755" s="42"/>
      <c r="S755" s="25"/>
      <c r="AA755" s="62"/>
      <c r="AC755" s="69"/>
    </row>
    <row r="756" spans="2:29">
      <c r="B756" s="1"/>
      <c r="C756" s="1"/>
      <c r="D756" s="1"/>
      <c r="E756" s="1"/>
      <c r="F756" s="1"/>
      <c r="G756" s="1"/>
      <c r="H756" s="1"/>
      <c r="I756" s="1"/>
      <c r="J756" s="36"/>
      <c r="K756" s="42"/>
      <c r="S756" s="25"/>
      <c r="AA756" s="62"/>
      <c r="AC756" s="69"/>
    </row>
    <row r="757" spans="2:29">
      <c r="B757" s="1"/>
      <c r="C757" s="1"/>
      <c r="D757" s="1"/>
      <c r="E757" s="1"/>
      <c r="F757" s="1"/>
      <c r="G757" s="1"/>
      <c r="H757" s="1"/>
      <c r="I757" s="1"/>
      <c r="J757" s="36"/>
      <c r="K757" s="42"/>
      <c r="S757" s="25"/>
      <c r="AA757" s="62"/>
      <c r="AC757" s="69"/>
    </row>
    <row r="758" spans="2:29">
      <c r="B758" s="1"/>
      <c r="C758" s="1"/>
      <c r="D758" s="1"/>
      <c r="E758" s="1"/>
      <c r="F758" s="1"/>
      <c r="G758" s="1"/>
      <c r="H758" s="1"/>
      <c r="I758" s="1"/>
      <c r="J758" s="36"/>
      <c r="K758" s="42"/>
      <c r="S758" s="25"/>
      <c r="AA758" s="62"/>
      <c r="AC758" s="69"/>
    </row>
    <row r="759" spans="2:29">
      <c r="B759" s="1"/>
      <c r="C759" s="1"/>
      <c r="D759" s="1"/>
      <c r="E759" s="1"/>
      <c r="F759" s="1"/>
      <c r="G759" s="1"/>
      <c r="H759" s="1"/>
      <c r="I759" s="1"/>
      <c r="J759" s="36"/>
      <c r="K759" s="42"/>
      <c r="S759" s="25"/>
      <c r="AA759" s="62"/>
      <c r="AC759" s="69"/>
    </row>
    <row r="760" spans="2:29">
      <c r="B760" s="1"/>
      <c r="C760" s="1"/>
      <c r="D760" s="1"/>
      <c r="E760" s="1"/>
      <c r="F760" s="1"/>
      <c r="G760" s="1"/>
      <c r="H760" s="1"/>
      <c r="I760" s="1"/>
      <c r="J760" s="36"/>
      <c r="K760" s="42"/>
      <c r="S760" s="25"/>
      <c r="AA760" s="62"/>
      <c r="AC760" s="69"/>
    </row>
    <row r="761" spans="2:29">
      <c r="B761" s="1"/>
      <c r="C761" s="1"/>
      <c r="D761" s="1"/>
      <c r="E761" s="1"/>
      <c r="F761" s="1"/>
      <c r="G761" s="1"/>
      <c r="H761" s="1"/>
      <c r="I761" s="1"/>
      <c r="J761" s="36"/>
      <c r="K761" s="42"/>
      <c r="L761" s="63"/>
      <c r="S761" s="25"/>
      <c r="AA761" s="62"/>
      <c r="AC761" s="69"/>
    </row>
    <row r="762" spans="2:29">
      <c r="B762" s="1"/>
      <c r="C762" s="1"/>
      <c r="D762" s="1"/>
      <c r="E762" s="1"/>
      <c r="F762" s="1"/>
      <c r="G762" s="1"/>
      <c r="H762" s="1"/>
      <c r="I762" s="1"/>
      <c r="J762" s="36"/>
      <c r="K762" s="42"/>
      <c r="S762" s="25"/>
      <c r="AA762" s="62"/>
      <c r="AC762" s="69"/>
    </row>
    <row r="763" spans="2:29">
      <c r="B763" s="1"/>
      <c r="C763" s="1"/>
      <c r="D763" s="1"/>
      <c r="E763" s="1"/>
      <c r="F763" s="1"/>
      <c r="G763" s="1"/>
      <c r="H763" s="1"/>
      <c r="I763" s="1"/>
      <c r="J763" s="36"/>
      <c r="K763" s="42"/>
      <c r="S763" s="25"/>
      <c r="AA763" s="62"/>
      <c r="AC763" s="69"/>
    </row>
    <row r="764" spans="2:29">
      <c r="B764" s="1"/>
      <c r="C764" s="1"/>
      <c r="D764" s="1"/>
      <c r="E764" s="1"/>
      <c r="F764" s="1"/>
      <c r="G764" s="1"/>
      <c r="H764" s="1"/>
      <c r="I764" s="1"/>
      <c r="J764" s="36"/>
      <c r="K764" s="42"/>
      <c r="S764" s="25"/>
      <c r="AA764" s="62"/>
      <c r="AC764" s="69"/>
    </row>
    <row r="765" spans="2:29">
      <c r="B765" s="1"/>
      <c r="C765" s="1"/>
      <c r="D765" s="1"/>
      <c r="E765" s="1"/>
      <c r="F765" s="1"/>
      <c r="G765" s="1"/>
      <c r="H765" s="1"/>
      <c r="I765" s="1"/>
      <c r="J765" s="36"/>
      <c r="K765" s="42"/>
      <c r="S765" s="25"/>
      <c r="AA765" s="62"/>
      <c r="AC765" s="69"/>
    </row>
    <row r="766" spans="2:29">
      <c r="B766" s="1"/>
      <c r="C766" s="1"/>
      <c r="D766" s="1"/>
      <c r="E766" s="1"/>
      <c r="F766" s="1"/>
      <c r="G766" s="1"/>
      <c r="H766" s="1"/>
      <c r="I766" s="1"/>
      <c r="J766" s="36"/>
      <c r="K766" s="42"/>
      <c r="S766" s="25"/>
      <c r="AA766" s="62"/>
      <c r="AC766" s="69"/>
    </row>
    <row r="767" spans="2:29">
      <c r="B767" s="1"/>
      <c r="C767" s="1"/>
      <c r="D767" s="1"/>
      <c r="E767" s="1"/>
      <c r="F767" s="1"/>
      <c r="G767" s="1"/>
      <c r="H767" s="1"/>
      <c r="I767" s="1"/>
      <c r="J767" s="36"/>
      <c r="K767" s="42"/>
      <c r="S767" s="25"/>
      <c r="AA767" s="62"/>
      <c r="AC767" s="69"/>
    </row>
    <row r="768" spans="2:29">
      <c r="B768" s="1"/>
      <c r="C768" s="1"/>
      <c r="D768" s="1"/>
      <c r="E768" s="1"/>
      <c r="F768" s="1"/>
      <c r="G768" s="1"/>
      <c r="H768" s="1"/>
      <c r="I768" s="1"/>
      <c r="J768" s="36"/>
      <c r="K768" s="42"/>
      <c r="S768" s="25"/>
      <c r="AA768" s="62"/>
      <c r="AC768" s="69"/>
    </row>
    <row r="769" spans="2:29">
      <c r="B769" s="1"/>
      <c r="C769" s="1"/>
      <c r="D769" s="1"/>
      <c r="E769" s="1"/>
      <c r="F769" s="1"/>
      <c r="G769" s="1"/>
      <c r="H769" s="1"/>
      <c r="I769" s="1"/>
      <c r="J769" s="36"/>
      <c r="K769" s="42"/>
      <c r="S769" s="25"/>
      <c r="AA769" s="62"/>
      <c r="AC769" s="69"/>
    </row>
    <row r="770" spans="2:29">
      <c r="B770" s="1"/>
      <c r="C770" s="1"/>
      <c r="D770" s="1"/>
      <c r="E770" s="1"/>
      <c r="F770" s="1"/>
      <c r="G770" s="1"/>
      <c r="H770" s="1"/>
      <c r="I770" s="1"/>
      <c r="J770" s="36"/>
      <c r="K770" s="42"/>
      <c r="S770" s="25"/>
      <c r="AA770" s="62"/>
      <c r="AC770" s="69"/>
    </row>
    <row r="771" spans="2:29">
      <c r="B771" s="1"/>
      <c r="C771" s="1"/>
      <c r="D771" s="1"/>
      <c r="E771" s="1"/>
      <c r="F771" s="1"/>
      <c r="G771" s="1"/>
      <c r="H771" s="1"/>
      <c r="I771" s="1"/>
      <c r="J771" s="36"/>
      <c r="K771" s="42"/>
      <c r="S771" s="25"/>
      <c r="AA771" s="62"/>
      <c r="AC771" s="69"/>
    </row>
    <row r="772" spans="2:29">
      <c r="B772" s="1"/>
      <c r="C772" s="1"/>
      <c r="D772" s="1"/>
      <c r="E772" s="1"/>
      <c r="F772" s="1"/>
      <c r="G772" s="1"/>
      <c r="H772" s="1"/>
      <c r="I772" s="1"/>
      <c r="J772" s="36"/>
      <c r="K772" s="42"/>
      <c r="S772" s="25"/>
      <c r="AA772" s="62"/>
      <c r="AC772" s="69"/>
    </row>
    <row r="773" spans="2:29">
      <c r="B773" s="1"/>
      <c r="C773" s="1"/>
      <c r="D773" s="1"/>
      <c r="E773" s="1"/>
      <c r="F773" s="1"/>
      <c r="G773" s="1"/>
      <c r="H773" s="1"/>
      <c r="I773" s="1"/>
      <c r="J773" s="36"/>
      <c r="K773" s="42"/>
      <c r="S773" s="25"/>
      <c r="AA773" s="62"/>
      <c r="AC773" s="69"/>
    </row>
    <row r="774" spans="2:29">
      <c r="B774" s="1"/>
      <c r="C774" s="1"/>
      <c r="D774" s="1"/>
      <c r="E774" s="1"/>
      <c r="F774" s="1"/>
      <c r="G774" s="1"/>
      <c r="H774" s="1"/>
      <c r="I774" s="1"/>
      <c r="J774" s="36"/>
      <c r="K774" s="42"/>
      <c r="S774" s="25"/>
      <c r="AA774" s="62"/>
      <c r="AC774" s="69"/>
    </row>
    <row r="775" spans="2:29">
      <c r="B775" s="1"/>
      <c r="C775" s="1"/>
      <c r="D775" s="1"/>
      <c r="E775" s="1"/>
      <c r="F775" s="1"/>
      <c r="G775" s="1"/>
      <c r="H775" s="1"/>
      <c r="I775" s="1"/>
      <c r="J775" s="36"/>
      <c r="K775" s="42"/>
      <c r="S775" s="25"/>
      <c r="AA775" s="62"/>
      <c r="AC775" s="69"/>
    </row>
    <row r="776" spans="2:29">
      <c r="B776" s="1"/>
      <c r="C776" s="1"/>
      <c r="D776" s="1"/>
      <c r="E776" s="1"/>
      <c r="F776" s="1"/>
      <c r="G776" s="1"/>
      <c r="H776" s="1"/>
      <c r="I776" s="1"/>
      <c r="J776" s="36"/>
      <c r="K776" s="42"/>
      <c r="S776" s="25"/>
      <c r="AA776" s="62"/>
      <c r="AC776" s="69"/>
    </row>
    <row r="777" spans="2:29">
      <c r="B777" s="1"/>
      <c r="C777" s="1"/>
      <c r="D777" s="1"/>
      <c r="E777" s="1"/>
      <c r="F777" s="1"/>
      <c r="G777" s="1"/>
      <c r="H777" s="1"/>
      <c r="I777" s="1"/>
      <c r="J777" s="36"/>
      <c r="K777" s="42"/>
      <c r="S777" s="25"/>
      <c r="AA777" s="62"/>
      <c r="AC777" s="69"/>
    </row>
    <row r="778" spans="2:29">
      <c r="B778" s="1"/>
      <c r="C778" s="1"/>
      <c r="D778" s="1"/>
      <c r="E778" s="1"/>
      <c r="F778" s="1"/>
      <c r="G778" s="1"/>
      <c r="H778" s="1"/>
      <c r="I778" s="1"/>
      <c r="J778" s="36"/>
      <c r="K778" s="42"/>
      <c r="S778" s="25"/>
      <c r="AA778" s="62"/>
      <c r="AC778" s="69"/>
    </row>
    <row r="779" spans="2:29">
      <c r="B779" s="1"/>
      <c r="C779" s="1"/>
      <c r="D779" s="1"/>
      <c r="E779" s="1"/>
      <c r="F779" s="1"/>
      <c r="G779" s="1"/>
      <c r="H779" s="1"/>
      <c r="I779" s="1"/>
      <c r="J779" s="36"/>
      <c r="K779" s="42"/>
      <c r="S779" s="25"/>
      <c r="AA779" s="62"/>
      <c r="AC779" s="69"/>
    </row>
    <row r="780" spans="2:29">
      <c r="B780" s="1"/>
      <c r="C780" s="1"/>
      <c r="D780" s="1"/>
      <c r="E780" s="1"/>
      <c r="F780" s="1"/>
      <c r="G780" s="1"/>
      <c r="H780" s="1"/>
      <c r="I780" s="1"/>
      <c r="J780" s="36"/>
      <c r="K780" s="42"/>
      <c r="S780" s="25"/>
      <c r="AA780" s="62"/>
      <c r="AC780" s="69"/>
    </row>
    <row r="781" spans="2:29">
      <c r="B781" s="1"/>
      <c r="C781" s="1"/>
      <c r="D781" s="1"/>
      <c r="E781" s="1"/>
      <c r="F781" s="1"/>
      <c r="G781" s="1"/>
      <c r="H781" s="1"/>
      <c r="I781" s="1"/>
      <c r="J781" s="36"/>
      <c r="K781" s="42"/>
      <c r="S781" s="25"/>
      <c r="AA781" s="62"/>
      <c r="AC781" s="69"/>
    </row>
    <row r="782" spans="2:29">
      <c r="B782" s="1"/>
      <c r="C782" s="1"/>
      <c r="D782" s="1"/>
      <c r="E782" s="1"/>
      <c r="F782" s="1"/>
      <c r="G782" s="1"/>
      <c r="H782" s="1"/>
      <c r="I782" s="1"/>
      <c r="J782" s="36"/>
      <c r="K782" s="42"/>
      <c r="S782" s="25"/>
      <c r="AA782" s="62"/>
      <c r="AC782" s="69"/>
    </row>
    <row r="783" spans="2:29">
      <c r="B783" s="1"/>
      <c r="C783" s="1"/>
      <c r="D783" s="1"/>
      <c r="E783" s="1"/>
      <c r="F783" s="1"/>
      <c r="G783" s="1"/>
      <c r="H783" s="1"/>
      <c r="I783" s="1"/>
      <c r="J783" s="36"/>
      <c r="K783" s="42"/>
      <c r="S783" s="25"/>
      <c r="AA783" s="62"/>
      <c r="AC783" s="69"/>
    </row>
    <row r="784" spans="2:29">
      <c r="B784" s="1"/>
      <c r="C784" s="1"/>
      <c r="D784" s="1"/>
      <c r="E784" s="1"/>
      <c r="F784" s="1"/>
      <c r="G784" s="1"/>
      <c r="H784" s="1"/>
      <c r="I784" s="1"/>
      <c r="J784" s="36"/>
      <c r="K784" s="42"/>
      <c r="S784" s="25"/>
      <c r="AA784" s="62"/>
      <c r="AC784" s="69"/>
    </row>
    <row r="785" spans="2:29">
      <c r="B785" s="1"/>
      <c r="C785" s="1"/>
      <c r="D785" s="1"/>
      <c r="E785" s="1"/>
      <c r="F785" s="1"/>
      <c r="G785" s="1"/>
      <c r="H785" s="1"/>
      <c r="I785" s="1"/>
      <c r="J785" s="36"/>
      <c r="K785" s="42"/>
      <c r="S785" s="25"/>
      <c r="AA785" s="62"/>
      <c r="AC785" s="69"/>
    </row>
    <row r="786" spans="2:29">
      <c r="B786" s="1"/>
      <c r="C786" s="1"/>
      <c r="D786" s="1"/>
      <c r="E786" s="1"/>
      <c r="F786" s="1"/>
      <c r="G786" s="1"/>
      <c r="H786" s="1"/>
      <c r="I786" s="1"/>
      <c r="J786" s="36"/>
      <c r="K786" s="42"/>
      <c r="L786" s="63"/>
      <c r="S786" s="25"/>
      <c r="AA786" s="62"/>
      <c r="AC786" s="69"/>
    </row>
    <row r="787" spans="2:29">
      <c r="B787" s="1"/>
      <c r="C787" s="1"/>
      <c r="D787" s="1"/>
      <c r="E787" s="1"/>
      <c r="F787" s="1"/>
      <c r="G787" s="1"/>
      <c r="H787" s="1"/>
      <c r="I787" s="1"/>
      <c r="J787" s="36"/>
      <c r="K787" s="42"/>
      <c r="S787" s="25"/>
      <c r="AA787" s="62"/>
      <c r="AC787" s="69"/>
    </row>
    <row r="788" spans="2:29">
      <c r="B788" s="1"/>
      <c r="C788" s="1"/>
      <c r="D788" s="1"/>
      <c r="E788" s="1"/>
      <c r="F788" s="1"/>
      <c r="G788" s="1"/>
      <c r="H788" s="1"/>
      <c r="I788" s="1"/>
      <c r="J788" s="36"/>
      <c r="K788" s="42"/>
      <c r="S788" s="25"/>
      <c r="AA788" s="62"/>
      <c r="AC788" s="69"/>
    </row>
    <row r="789" spans="2:29">
      <c r="B789" s="1"/>
      <c r="C789" s="1"/>
      <c r="D789" s="1"/>
      <c r="E789" s="1"/>
      <c r="F789" s="1"/>
      <c r="G789" s="1"/>
      <c r="H789" s="1"/>
      <c r="I789" s="1"/>
      <c r="J789" s="36"/>
      <c r="K789" s="42"/>
      <c r="S789" s="25"/>
      <c r="AA789" s="62"/>
      <c r="AC789" s="69"/>
    </row>
    <row r="790" spans="2:29">
      <c r="B790" s="1"/>
      <c r="C790" s="1"/>
      <c r="D790" s="1"/>
      <c r="E790" s="1"/>
      <c r="F790" s="1"/>
      <c r="G790" s="1"/>
      <c r="H790" s="1"/>
      <c r="I790" s="1"/>
      <c r="J790" s="36"/>
      <c r="K790" s="42"/>
      <c r="L790" s="63"/>
      <c r="S790" s="25"/>
      <c r="AA790" s="62"/>
      <c r="AC790" s="69"/>
    </row>
    <row r="791" spans="2:29">
      <c r="B791" s="1"/>
      <c r="C791" s="1"/>
      <c r="D791" s="1"/>
      <c r="E791" s="1"/>
      <c r="F791" s="1"/>
      <c r="G791" s="1"/>
      <c r="H791" s="1"/>
      <c r="I791" s="1"/>
      <c r="J791" s="36"/>
      <c r="K791" s="42"/>
      <c r="S791" s="25"/>
      <c r="AA791" s="62"/>
      <c r="AC791" s="69"/>
    </row>
    <row r="792" spans="2:29">
      <c r="B792" s="1"/>
      <c r="C792" s="1"/>
      <c r="D792" s="1"/>
      <c r="E792" s="1"/>
      <c r="F792" s="1"/>
      <c r="G792" s="1"/>
      <c r="H792" s="1"/>
      <c r="I792" s="1"/>
      <c r="J792" s="36"/>
      <c r="K792" s="42"/>
      <c r="S792" s="25"/>
      <c r="AA792" s="62"/>
      <c r="AC792" s="69"/>
    </row>
    <row r="793" spans="2:29">
      <c r="B793" s="1"/>
      <c r="C793" s="1"/>
      <c r="D793" s="1"/>
      <c r="E793" s="1"/>
      <c r="F793" s="1"/>
      <c r="G793" s="1"/>
      <c r="H793" s="1"/>
      <c r="I793" s="1"/>
      <c r="J793" s="36"/>
      <c r="K793" s="42"/>
      <c r="S793" s="25"/>
      <c r="AA793" s="62"/>
      <c r="AC793" s="69"/>
    </row>
    <row r="794" spans="2:29">
      <c r="B794" s="1"/>
      <c r="C794" s="1"/>
      <c r="D794" s="1"/>
      <c r="E794" s="1"/>
      <c r="F794" s="1"/>
      <c r="G794" s="1"/>
      <c r="H794" s="1"/>
      <c r="I794" s="1"/>
      <c r="J794" s="36"/>
      <c r="K794" s="42"/>
      <c r="L794" s="63"/>
      <c r="S794" s="25"/>
      <c r="AA794" s="62"/>
      <c r="AC794" s="69"/>
    </row>
    <row r="795" spans="2:29">
      <c r="B795" s="1"/>
      <c r="C795" s="1"/>
      <c r="D795" s="1"/>
      <c r="E795" s="1"/>
      <c r="F795" s="1"/>
      <c r="G795" s="1"/>
      <c r="H795" s="1"/>
      <c r="I795" s="1"/>
      <c r="J795" s="36"/>
      <c r="K795" s="42"/>
      <c r="S795" s="25"/>
      <c r="AA795" s="62"/>
      <c r="AC795" s="69"/>
    </row>
    <row r="796" spans="2:29">
      <c r="B796" s="1"/>
      <c r="C796" s="1"/>
      <c r="D796" s="1"/>
      <c r="E796" s="1"/>
      <c r="F796" s="1"/>
      <c r="G796" s="1"/>
      <c r="H796" s="1"/>
      <c r="I796" s="1"/>
      <c r="J796" s="36"/>
      <c r="K796" s="42"/>
      <c r="S796" s="25"/>
      <c r="AA796" s="62"/>
      <c r="AC796" s="69"/>
    </row>
    <row r="797" spans="2:29">
      <c r="B797" s="1"/>
      <c r="C797" s="1"/>
      <c r="D797" s="1"/>
      <c r="E797" s="1"/>
      <c r="F797" s="1"/>
      <c r="G797" s="1"/>
      <c r="H797" s="1"/>
      <c r="I797" s="1"/>
      <c r="J797" s="36"/>
      <c r="K797" s="42"/>
      <c r="S797" s="25"/>
      <c r="AA797" s="62"/>
      <c r="AC797" s="69"/>
    </row>
    <row r="798" spans="2:29">
      <c r="B798" s="1"/>
      <c r="C798" s="1"/>
      <c r="D798" s="1"/>
      <c r="E798" s="1"/>
      <c r="F798" s="1"/>
      <c r="G798" s="1"/>
      <c r="H798" s="1"/>
      <c r="I798" s="1"/>
      <c r="J798" s="36"/>
      <c r="K798" s="42"/>
      <c r="S798" s="25"/>
      <c r="AA798" s="62"/>
      <c r="AC798" s="69"/>
    </row>
    <row r="799" spans="2:29">
      <c r="B799" s="1"/>
      <c r="C799" s="1"/>
      <c r="D799" s="1"/>
      <c r="E799" s="1"/>
      <c r="F799" s="1"/>
      <c r="G799" s="1"/>
      <c r="H799" s="1"/>
      <c r="I799" s="1"/>
      <c r="J799" s="36"/>
      <c r="K799" s="42"/>
      <c r="S799" s="25"/>
      <c r="AA799" s="62"/>
      <c r="AC799" s="69"/>
    </row>
    <row r="800" spans="2:29">
      <c r="B800" s="1"/>
      <c r="C800" s="1"/>
      <c r="D800" s="1"/>
      <c r="E800" s="1"/>
      <c r="F800" s="1"/>
      <c r="G800" s="1"/>
      <c r="H800" s="1"/>
      <c r="I800" s="1"/>
      <c r="J800" s="36"/>
      <c r="K800" s="42"/>
      <c r="S800" s="25"/>
      <c r="AA800" s="62"/>
      <c r="AC800" s="69"/>
    </row>
    <row r="801" spans="2:29">
      <c r="B801" s="1"/>
      <c r="C801" s="1"/>
      <c r="D801" s="1"/>
      <c r="E801" s="1"/>
      <c r="F801" s="1"/>
      <c r="G801" s="1"/>
      <c r="H801" s="1"/>
      <c r="I801" s="1"/>
      <c r="J801" s="36"/>
      <c r="K801" s="42"/>
      <c r="S801" s="25"/>
      <c r="AA801" s="62"/>
      <c r="AC801" s="69"/>
    </row>
    <row r="802" spans="2:29">
      <c r="B802" s="1"/>
      <c r="C802" s="1"/>
      <c r="D802" s="1"/>
      <c r="E802" s="1"/>
      <c r="F802" s="1"/>
      <c r="G802" s="1"/>
      <c r="H802" s="1"/>
      <c r="I802" s="1"/>
      <c r="J802" s="36"/>
      <c r="K802" s="42"/>
      <c r="S802" s="25"/>
      <c r="AA802" s="62"/>
      <c r="AC802" s="69"/>
    </row>
    <row r="803" spans="2:29">
      <c r="B803" s="1"/>
      <c r="C803" s="1"/>
      <c r="D803" s="1"/>
      <c r="E803" s="1"/>
      <c r="F803" s="1"/>
      <c r="G803" s="1"/>
      <c r="H803" s="1"/>
      <c r="I803" s="1"/>
      <c r="J803" s="36"/>
      <c r="K803" s="42"/>
      <c r="S803" s="25"/>
      <c r="AA803" s="62"/>
      <c r="AC803" s="69"/>
    </row>
    <row r="804" spans="2:29">
      <c r="B804" s="1"/>
      <c r="C804" s="1"/>
      <c r="D804" s="1"/>
      <c r="E804" s="1"/>
      <c r="F804" s="1"/>
      <c r="G804" s="1"/>
      <c r="H804" s="1"/>
      <c r="I804" s="1"/>
      <c r="J804" s="36"/>
      <c r="K804" s="42"/>
      <c r="S804" s="25"/>
      <c r="AA804" s="62"/>
      <c r="AC804" s="69"/>
    </row>
    <row r="805" spans="2:29">
      <c r="B805" s="1"/>
      <c r="C805" s="1"/>
      <c r="D805" s="1"/>
      <c r="E805" s="1"/>
      <c r="F805" s="1"/>
      <c r="G805" s="1"/>
      <c r="H805" s="1"/>
      <c r="I805" s="1"/>
      <c r="J805" s="36"/>
      <c r="K805" s="42"/>
      <c r="S805" s="25"/>
      <c r="AA805" s="62"/>
      <c r="AC805" s="69"/>
    </row>
    <row r="806" spans="2:29">
      <c r="B806" s="1"/>
      <c r="C806" s="1"/>
      <c r="D806" s="1"/>
      <c r="E806" s="1"/>
      <c r="F806" s="1"/>
      <c r="G806" s="1"/>
      <c r="H806" s="1"/>
      <c r="I806" s="1"/>
      <c r="J806" s="36"/>
      <c r="K806" s="42"/>
      <c r="S806" s="25"/>
      <c r="AA806" s="62"/>
      <c r="AC806" s="69"/>
    </row>
    <row r="807" spans="2:29">
      <c r="B807" s="1"/>
      <c r="C807" s="1"/>
      <c r="D807" s="1"/>
      <c r="E807" s="1"/>
      <c r="F807" s="1"/>
      <c r="G807" s="1"/>
      <c r="H807" s="1"/>
      <c r="I807" s="1"/>
      <c r="J807" s="36"/>
      <c r="K807" s="42"/>
      <c r="S807" s="25"/>
      <c r="AA807" s="62"/>
      <c r="AC807" s="69"/>
    </row>
    <row r="808" spans="2:29">
      <c r="B808" s="1"/>
      <c r="C808" s="1"/>
      <c r="D808" s="1"/>
      <c r="E808" s="1"/>
      <c r="F808" s="1"/>
      <c r="G808" s="1"/>
      <c r="H808" s="1"/>
      <c r="I808" s="1"/>
      <c r="J808" s="36"/>
      <c r="K808" s="42"/>
      <c r="S808" s="25"/>
      <c r="AA808" s="62"/>
      <c r="AC808" s="69"/>
    </row>
    <row r="809" spans="2:29">
      <c r="B809" s="1"/>
      <c r="C809" s="1"/>
      <c r="D809" s="1"/>
      <c r="E809" s="1"/>
      <c r="F809" s="1"/>
      <c r="G809" s="1"/>
      <c r="H809" s="1"/>
      <c r="I809" s="1"/>
      <c r="J809" s="36"/>
      <c r="K809" s="42"/>
      <c r="S809" s="25"/>
      <c r="AA809" s="62"/>
      <c r="AC809" s="69"/>
    </row>
    <row r="810" spans="2:29">
      <c r="B810" s="1"/>
      <c r="C810" s="1"/>
      <c r="D810" s="1"/>
      <c r="E810" s="1"/>
      <c r="F810" s="1"/>
      <c r="G810" s="1"/>
      <c r="H810" s="1"/>
      <c r="I810" s="1"/>
      <c r="J810" s="36"/>
      <c r="K810" s="42"/>
      <c r="S810" s="25"/>
      <c r="AA810" s="62"/>
      <c r="AC810" s="69"/>
    </row>
    <row r="811" spans="2:29">
      <c r="B811" s="1"/>
      <c r="C811" s="1"/>
      <c r="D811" s="1"/>
      <c r="E811" s="1"/>
      <c r="F811" s="1"/>
      <c r="G811" s="1"/>
      <c r="H811" s="1"/>
      <c r="I811" s="1"/>
      <c r="J811" s="36"/>
      <c r="K811" s="42"/>
      <c r="S811" s="25"/>
      <c r="AA811" s="62"/>
      <c r="AC811" s="69"/>
    </row>
    <row r="812" spans="2:29">
      <c r="B812" s="1"/>
      <c r="C812" s="1"/>
      <c r="D812" s="1"/>
      <c r="E812" s="1"/>
      <c r="F812" s="1"/>
      <c r="G812" s="1"/>
      <c r="H812" s="1"/>
      <c r="I812" s="1"/>
      <c r="J812" s="36"/>
      <c r="K812" s="42"/>
      <c r="S812" s="25"/>
      <c r="AA812" s="62"/>
      <c r="AC812" s="69"/>
    </row>
    <row r="813" spans="2:29">
      <c r="B813" s="1"/>
      <c r="C813" s="1"/>
      <c r="D813" s="1"/>
      <c r="E813" s="1"/>
      <c r="F813" s="1"/>
      <c r="G813" s="1"/>
      <c r="H813" s="1"/>
      <c r="I813" s="1"/>
      <c r="J813" s="36"/>
      <c r="K813" s="42"/>
      <c r="S813" s="25"/>
      <c r="AA813" s="62"/>
      <c r="AC813" s="69"/>
    </row>
    <row r="814" spans="2:29">
      <c r="B814" s="1"/>
      <c r="C814" s="1"/>
      <c r="D814" s="1"/>
      <c r="E814" s="1"/>
      <c r="F814" s="1"/>
      <c r="G814" s="1"/>
      <c r="H814" s="1"/>
      <c r="I814" s="1"/>
      <c r="J814" s="36"/>
      <c r="K814" s="42"/>
      <c r="S814" s="25"/>
      <c r="AA814" s="62"/>
      <c r="AC814" s="69"/>
    </row>
    <row r="815" spans="2:29">
      <c r="B815" s="1"/>
      <c r="C815" s="1"/>
      <c r="D815" s="1"/>
      <c r="E815" s="1"/>
      <c r="F815" s="1"/>
      <c r="G815" s="1"/>
      <c r="H815" s="1"/>
      <c r="I815" s="1"/>
      <c r="J815" s="36"/>
      <c r="K815" s="42"/>
      <c r="S815" s="25"/>
      <c r="AA815" s="62"/>
      <c r="AC815" s="69"/>
    </row>
    <row r="816" spans="2:29">
      <c r="B816" s="1"/>
      <c r="C816" s="1"/>
      <c r="D816" s="1"/>
      <c r="E816" s="1"/>
      <c r="F816" s="1"/>
      <c r="G816" s="1"/>
      <c r="H816" s="1"/>
      <c r="I816" s="1"/>
      <c r="J816" s="36"/>
      <c r="K816" s="42"/>
      <c r="S816" s="25"/>
      <c r="AA816" s="62"/>
      <c r="AC816" s="69"/>
    </row>
    <row r="817" spans="2:29">
      <c r="B817" s="1"/>
      <c r="C817" s="1"/>
      <c r="D817" s="1"/>
      <c r="E817" s="1"/>
      <c r="F817" s="1"/>
      <c r="G817" s="1"/>
      <c r="H817" s="1"/>
      <c r="I817" s="1"/>
      <c r="J817" s="36"/>
      <c r="K817" s="42"/>
      <c r="S817" s="25"/>
      <c r="AA817" s="62"/>
      <c r="AC817" s="69"/>
    </row>
    <row r="818" spans="2:29">
      <c r="B818" s="1"/>
      <c r="C818" s="1"/>
      <c r="D818" s="1"/>
      <c r="E818" s="1"/>
      <c r="F818" s="1"/>
      <c r="G818" s="1"/>
      <c r="H818" s="1"/>
      <c r="I818" s="1"/>
      <c r="J818" s="36"/>
      <c r="K818" s="42"/>
      <c r="S818" s="25"/>
      <c r="AA818" s="62"/>
      <c r="AC818" s="69"/>
    </row>
    <row r="819" spans="2:29">
      <c r="B819" s="1"/>
      <c r="C819" s="1"/>
      <c r="D819" s="1"/>
      <c r="E819" s="1"/>
      <c r="F819" s="1"/>
      <c r="G819" s="1"/>
      <c r="H819" s="1"/>
      <c r="I819" s="1"/>
      <c r="J819" s="36"/>
      <c r="K819" s="42"/>
      <c r="S819" s="25"/>
      <c r="AA819" s="62"/>
      <c r="AC819" s="69"/>
    </row>
    <row r="820" spans="2:29">
      <c r="B820" s="1"/>
      <c r="C820" s="1"/>
      <c r="D820" s="1"/>
      <c r="E820" s="1"/>
      <c r="F820" s="1"/>
      <c r="G820" s="1"/>
      <c r="H820" s="1"/>
      <c r="I820" s="1"/>
      <c r="J820" s="36"/>
      <c r="K820" s="42"/>
      <c r="S820" s="25"/>
      <c r="AA820" s="62"/>
      <c r="AC820" s="69"/>
    </row>
    <row r="821" spans="2:29">
      <c r="B821" s="1"/>
      <c r="C821" s="1"/>
      <c r="D821" s="1"/>
      <c r="E821" s="1"/>
      <c r="F821" s="1"/>
      <c r="G821" s="1"/>
      <c r="H821" s="1"/>
      <c r="I821" s="1"/>
      <c r="J821" s="36"/>
      <c r="K821" s="42"/>
      <c r="S821" s="25"/>
      <c r="AA821" s="62"/>
      <c r="AC821" s="69"/>
    </row>
    <row r="822" spans="2:29">
      <c r="B822" s="1"/>
      <c r="C822" s="1"/>
      <c r="D822" s="1"/>
      <c r="E822" s="1"/>
      <c r="F822" s="1"/>
      <c r="G822" s="1"/>
      <c r="H822" s="1"/>
      <c r="I822" s="1"/>
      <c r="J822" s="36"/>
      <c r="K822" s="42"/>
      <c r="S822" s="25"/>
      <c r="AA822" s="62"/>
      <c r="AC822" s="69"/>
    </row>
    <row r="823" spans="2:29">
      <c r="B823" s="1"/>
      <c r="C823" s="1"/>
      <c r="D823" s="1"/>
      <c r="E823" s="1"/>
      <c r="F823" s="1"/>
      <c r="G823" s="1"/>
      <c r="H823" s="1"/>
      <c r="I823" s="1"/>
      <c r="J823" s="36"/>
      <c r="K823" s="42"/>
      <c r="S823" s="25"/>
      <c r="AA823" s="62"/>
      <c r="AC823" s="69"/>
    </row>
    <row r="824" spans="2:29">
      <c r="B824" s="1"/>
      <c r="C824" s="1"/>
      <c r="D824" s="1"/>
      <c r="E824" s="1"/>
      <c r="F824" s="1"/>
      <c r="G824" s="1"/>
      <c r="H824" s="1"/>
      <c r="I824" s="1"/>
      <c r="J824" s="36"/>
      <c r="K824" s="42"/>
      <c r="S824" s="25"/>
      <c r="AA824" s="62"/>
      <c r="AC824" s="69"/>
    </row>
    <row r="825" spans="2:29">
      <c r="B825" s="1"/>
      <c r="C825" s="1"/>
      <c r="D825" s="1"/>
      <c r="E825" s="1"/>
      <c r="F825" s="1"/>
      <c r="G825" s="1"/>
      <c r="H825" s="1"/>
      <c r="I825" s="1"/>
      <c r="J825" s="36"/>
      <c r="K825" s="42"/>
      <c r="S825" s="25"/>
      <c r="AA825" s="62"/>
      <c r="AC825" s="69"/>
    </row>
    <row r="826" spans="2:29">
      <c r="B826" s="1"/>
      <c r="C826" s="1"/>
      <c r="D826" s="1"/>
      <c r="E826" s="1"/>
      <c r="F826" s="1"/>
      <c r="G826" s="1"/>
      <c r="H826" s="1"/>
      <c r="I826" s="1"/>
      <c r="J826" s="36"/>
      <c r="K826" s="42"/>
      <c r="S826" s="25"/>
      <c r="AA826" s="62"/>
      <c r="AC826" s="69"/>
    </row>
    <row r="827" spans="2:29">
      <c r="B827" s="1"/>
      <c r="C827" s="1"/>
      <c r="D827" s="1"/>
      <c r="E827" s="1"/>
      <c r="F827" s="1"/>
      <c r="G827" s="1"/>
      <c r="H827" s="1"/>
      <c r="I827" s="1"/>
      <c r="J827" s="36"/>
      <c r="K827" s="42"/>
      <c r="S827" s="25"/>
      <c r="AA827" s="62"/>
      <c r="AC827" s="69"/>
    </row>
    <row r="828" spans="2:29">
      <c r="B828" s="1"/>
      <c r="C828" s="1"/>
      <c r="D828" s="1"/>
      <c r="E828" s="1"/>
      <c r="F828" s="1"/>
      <c r="G828" s="1"/>
      <c r="H828" s="1"/>
      <c r="I828" s="1"/>
      <c r="J828" s="36"/>
      <c r="K828" s="42"/>
      <c r="S828" s="25"/>
      <c r="AA828" s="62"/>
      <c r="AC828" s="69"/>
    </row>
    <row r="829" spans="2:29">
      <c r="B829" s="1"/>
      <c r="C829" s="1"/>
      <c r="D829" s="1"/>
      <c r="E829" s="1"/>
      <c r="F829" s="1"/>
      <c r="G829" s="1"/>
      <c r="H829" s="1"/>
      <c r="I829" s="1"/>
      <c r="J829" s="36"/>
      <c r="K829" s="42"/>
      <c r="S829" s="25"/>
      <c r="AA829" s="62"/>
      <c r="AC829" s="69"/>
    </row>
    <row r="830" spans="2:29">
      <c r="B830" s="1"/>
      <c r="C830" s="1"/>
      <c r="D830" s="1"/>
      <c r="E830" s="1"/>
      <c r="F830" s="1"/>
      <c r="G830" s="1"/>
      <c r="H830" s="1"/>
      <c r="I830" s="1"/>
      <c r="J830" s="36"/>
      <c r="K830" s="42"/>
      <c r="S830" s="25"/>
      <c r="AA830" s="62"/>
      <c r="AC830" s="69"/>
    </row>
    <row r="831" spans="2:29">
      <c r="B831" s="1"/>
      <c r="C831" s="1"/>
      <c r="D831" s="1"/>
      <c r="E831" s="1"/>
      <c r="F831" s="1"/>
      <c r="G831" s="1"/>
      <c r="H831" s="1"/>
      <c r="I831" s="1"/>
      <c r="J831" s="36"/>
      <c r="K831" s="42"/>
      <c r="S831" s="25"/>
      <c r="AA831" s="62"/>
      <c r="AC831" s="69"/>
    </row>
    <row r="832" spans="2:29">
      <c r="B832" s="1"/>
      <c r="C832" s="1"/>
      <c r="D832" s="1"/>
      <c r="E832" s="1"/>
      <c r="F832" s="1"/>
      <c r="G832" s="1"/>
      <c r="H832" s="1"/>
      <c r="I832" s="1"/>
      <c r="J832" s="36"/>
      <c r="K832" s="42"/>
      <c r="S832" s="25"/>
      <c r="AA832" s="62"/>
      <c r="AC832" s="69"/>
    </row>
    <row r="833" spans="2:29">
      <c r="B833" s="1"/>
      <c r="C833" s="1"/>
      <c r="D833" s="1"/>
      <c r="E833" s="1"/>
      <c r="F833" s="1"/>
      <c r="G833" s="1"/>
      <c r="H833" s="1"/>
      <c r="I833" s="1"/>
      <c r="J833" s="36"/>
      <c r="K833" s="42"/>
      <c r="S833" s="25"/>
      <c r="AA833" s="62"/>
      <c r="AC833" s="69"/>
    </row>
    <row r="834" spans="2:29">
      <c r="B834" s="1"/>
      <c r="C834" s="1"/>
      <c r="D834" s="1"/>
      <c r="E834" s="1"/>
      <c r="F834" s="1"/>
      <c r="G834" s="1"/>
      <c r="H834" s="1"/>
      <c r="I834" s="1"/>
      <c r="J834" s="36"/>
      <c r="K834" s="42"/>
      <c r="S834" s="25"/>
      <c r="AA834" s="62"/>
      <c r="AC834" s="69"/>
    </row>
    <row r="835" spans="2:29">
      <c r="B835" s="1"/>
      <c r="C835" s="1"/>
      <c r="D835" s="1"/>
      <c r="E835" s="1"/>
      <c r="F835" s="1"/>
      <c r="G835" s="1"/>
      <c r="H835" s="1"/>
      <c r="I835" s="1"/>
      <c r="J835" s="36"/>
      <c r="K835" s="42"/>
      <c r="S835" s="25"/>
      <c r="AA835" s="62"/>
      <c r="AC835" s="69"/>
    </row>
    <row r="836" spans="2:29">
      <c r="B836" s="1"/>
      <c r="C836" s="1"/>
      <c r="D836" s="1"/>
      <c r="E836" s="1"/>
      <c r="F836" s="1"/>
      <c r="G836" s="1"/>
      <c r="H836" s="1"/>
      <c r="I836" s="1"/>
      <c r="J836" s="36"/>
      <c r="K836" s="42"/>
      <c r="S836" s="25"/>
      <c r="AA836" s="62"/>
      <c r="AC836" s="69"/>
    </row>
    <row r="837" spans="2:29">
      <c r="B837" s="1"/>
      <c r="C837" s="1"/>
      <c r="D837" s="1"/>
      <c r="E837" s="1"/>
      <c r="F837" s="1"/>
      <c r="G837" s="1"/>
      <c r="H837" s="1"/>
      <c r="I837" s="1"/>
      <c r="J837" s="36"/>
      <c r="K837" s="42"/>
      <c r="S837" s="25"/>
      <c r="AA837" s="62"/>
      <c r="AC837" s="69"/>
    </row>
    <row r="838" spans="2:29">
      <c r="B838" s="1"/>
      <c r="C838" s="1"/>
      <c r="D838" s="1"/>
      <c r="E838" s="1"/>
      <c r="F838" s="1"/>
      <c r="G838" s="1"/>
      <c r="H838" s="1"/>
      <c r="I838" s="1"/>
      <c r="J838" s="36"/>
      <c r="K838" s="42"/>
      <c r="S838" s="25"/>
      <c r="AA838" s="62"/>
      <c r="AC838" s="69"/>
    </row>
    <row r="839" spans="2:29">
      <c r="B839" s="1"/>
      <c r="C839" s="1"/>
      <c r="D839" s="1"/>
      <c r="E839" s="1"/>
      <c r="F839" s="1"/>
      <c r="G839" s="1"/>
      <c r="H839" s="1"/>
      <c r="I839" s="1"/>
      <c r="J839" s="36"/>
      <c r="K839" s="42"/>
      <c r="S839" s="25"/>
      <c r="AA839" s="62"/>
      <c r="AC839" s="69"/>
    </row>
    <row r="840" spans="2:29">
      <c r="B840" s="1"/>
      <c r="C840" s="1"/>
      <c r="D840" s="1"/>
      <c r="E840" s="1"/>
      <c r="F840" s="1"/>
      <c r="G840" s="1"/>
      <c r="H840" s="1"/>
      <c r="I840" s="1"/>
      <c r="J840" s="36"/>
      <c r="K840" s="42"/>
      <c r="S840" s="25"/>
      <c r="AA840" s="62"/>
      <c r="AC840" s="69"/>
    </row>
    <row r="841" spans="2:29">
      <c r="B841" s="1"/>
      <c r="C841" s="1"/>
      <c r="D841" s="1"/>
      <c r="E841" s="1"/>
      <c r="F841" s="1"/>
      <c r="G841" s="1"/>
      <c r="H841" s="1"/>
      <c r="I841" s="1"/>
      <c r="J841" s="36"/>
      <c r="K841" s="42"/>
      <c r="S841" s="25"/>
      <c r="AA841" s="62"/>
      <c r="AC841" s="69"/>
    </row>
    <row r="842" spans="2:29">
      <c r="B842" s="1"/>
      <c r="C842" s="1"/>
      <c r="D842" s="1"/>
      <c r="E842" s="1"/>
      <c r="F842" s="1"/>
      <c r="G842" s="1"/>
      <c r="H842" s="1"/>
      <c r="I842" s="1"/>
      <c r="J842" s="36"/>
      <c r="K842" s="42"/>
      <c r="S842" s="25"/>
      <c r="AA842" s="62"/>
      <c r="AC842" s="69"/>
    </row>
    <row r="843" spans="2:29">
      <c r="B843" s="1"/>
      <c r="C843" s="1"/>
      <c r="D843" s="1"/>
      <c r="E843" s="1"/>
      <c r="F843" s="1"/>
      <c r="G843" s="1"/>
      <c r="H843" s="1"/>
      <c r="I843" s="1"/>
      <c r="J843" s="36"/>
      <c r="K843" s="42"/>
      <c r="S843" s="25"/>
      <c r="AA843" s="62"/>
      <c r="AC843" s="69"/>
    </row>
    <row r="844" spans="2:29">
      <c r="B844" s="1"/>
      <c r="C844" s="1"/>
      <c r="D844" s="1"/>
      <c r="E844" s="1"/>
      <c r="F844" s="1"/>
      <c r="G844" s="1"/>
      <c r="H844" s="1"/>
      <c r="I844" s="1"/>
      <c r="J844" s="36"/>
      <c r="K844" s="42"/>
      <c r="S844" s="25"/>
      <c r="AA844" s="62"/>
      <c r="AC844" s="69"/>
    </row>
    <row r="845" spans="2:29">
      <c r="B845" s="1"/>
      <c r="C845" s="1"/>
      <c r="D845" s="1"/>
      <c r="E845" s="1"/>
      <c r="F845" s="1"/>
      <c r="G845" s="1"/>
      <c r="H845" s="1"/>
      <c r="I845" s="1"/>
      <c r="J845" s="36"/>
      <c r="K845" s="42"/>
      <c r="S845" s="25"/>
      <c r="AA845" s="62"/>
      <c r="AC845" s="69"/>
    </row>
    <row r="846" spans="2:29">
      <c r="B846" s="1"/>
      <c r="C846" s="1"/>
      <c r="D846" s="1"/>
      <c r="E846" s="1"/>
      <c r="F846" s="1"/>
      <c r="G846" s="1"/>
      <c r="H846" s="1"/>
      <c r="I846" s="1"/>
      <c r="J846" s="36"/>
      <c r="K846" s="42"/>
      <c r="S846" s="25"/>
      <c r="AA846" s="62"/>
      <c r="AC846" s="69"/>
    </row>
    <row r="847" spans="2:29">
      <c r="B847" s="1"/>
      <c r="C847" s="1"/>
      <c r="D847" s="1"/>
      <c r="E847" s="1"/>
      <c r="F847" s="1"/>
      <c r="G847" s="1"/>
      <c r="H847" s="1"/>
      <c r="I847" s="1"/>
      <c r="J847" s="36"/>
      <c r="K847" s="42"/>
      <c r="S847" s="25"/>
      <c r="AA847" s="62"/>
      <c r="AC847" s="69"/>
    </row>
    <row r="848" spans="2:29">
      <c r="B848" s="1"/>
      <c r="C848" s="1"/>
      <c r="D848" s="1"/>
      <c r="E848" s="1"/>
      <c r="F848" s="1"/>
      <c r="G848" s="1"/>
      <c r="H848" s="1"/>
      <c r="I848" s="1"/>
      <c r="J848" s="36"/>
      <c r="K848" s="42"/>
      <c r="S848" s="25"/>
      <c r="AA848" s="62"/>
      <c r="AC848" s="69"/>
    </row>
    <row r="849" spans="2:29">
      <c r="B849" s="1"/>
      <c r="C849" s="1"/>
      <c r="D849" s="1"/>
      <c r="E849" s="1"/>
      <c r="F849" s="1"/>
      <c r="G849" s="1"/>
      <c r="H849" s="1"/>
      <c r="I849" s="1"/>
      <c r="J849" s="36"/>
      <c r="K849" s="42"/>
      <c r="S849" s="25"/>
      <c r="AA849" s="62"/>
      <c r="AC849" s="69"/>
    </row>
    <row r="850" spans="2:29">
      <c r="B850" s="1"/>
      <c r="C850" s="1"/>
      <c r="D850" s="1"/>
      <c r="E850" s="1"/>
      <c r="F850" s="1"/>
      <c r="G850" s="1"/>
      <c r="H850" s="1"/>
      <c r="I850" s="1"/>
      <c r="J850" s="36"/>
      <c r="K850" s="42"/>
      <c r="S850" s="25"/>
      <c r="AA850" s="62"/>
      <c r="AC850" s="69"/>
    </row>
    <row r="851" spans="2:29">
      <c r="B851" s="1"/>
      <c r="C851" s="1"/>
      <c r="D851" s="1"/>
      <c r="E851" s="1"/>
      <c r="F851" s="1"/>
      <c r="G851" s="1"/>
      <c r="H851" s="1"/>
      <c r="I851" s="1"/>
      <c r="J851" s="36"/>
      <c r="K851" s="42"/>
      <c r="S851" s="25"/>
      <c r="AA851" s="62"/>
      <c r="AC851" s="69"/>
    </row>
    <row r="852" spans="2:29">
      <c r="B852" s="1"/>
      <c r="C852" s="1"/>
      <c r="D852" s="1"/>
      <c r="E852" s="1"/>
      <c r="F852" s="1"/>
      <c r="G852" s="1"/>
      <c r="H852" s="1"/>
      <c r="I852" s="1"/>
      <c r="J852" s="36"/>
      <c r="K852" s="42"/>
      <c r="S852" s="25"/>
      <c r="AA852" s="62"/>
      <c r="AC852" s="69"/>
    </row>
    <row r="853" spans="2:29">
      <c r="B853" s="1"/>
      <c r="C853" s="1"/>
      <c r="D853" s="1"/>
      <c r="E853" s="1"/>
      <c r="F853" s="1"/>
      <c r="G853" s="1"/>
      <c r="H853" s="1"/>
      <c r="I853" s="1"/>
      <c r="J853" s="36"/>
      <c r="K853" s="42"/>
      <c r="S853" s="25"/>
      <c r="AA853" s="62"/>
      <c r="AC853" s="69"/>
    </row>
    <row r="854" spans="2:29">
      <c r="B854" s="1"/>
      <c r="C854" s="1"/>
      <c r="D854" s="1"/>
      <c r="E854" s="1"/>
      <c r="F854" s="1"/>
      <c r="G854" s="1"/>
      <c r="H854" s="1"/>
      <c r="I854" s="1"/>
      <c r="J854" s="36"/>
      <c r="K854" s="42"/>
      <c r="S854" s="25"/>
      <c r="AA854" s="62"/>
      <c r="AC854" s="69"/>
    </row>
    <row r="855" spans="2:29">
      <c r="B855" s="1"/>
      <c r="C855" s="1"/>
      <c r="D855" s="1"/>
      <c r="E855" s="1"/>
      <c r="F855" s="1"/>
      <c r="G855" s="1"/>
      <c r="H855" s="1"/>
      <c r="I855" s="1"/>
      <c r="J855" s="36"/>
      <c r="K855" s="42"/>
      <c r="S855" s="25"/>
      <c r="AA855" s="62"/>
      <c r="AC855" s="69"/>
    </row>
    <row r="856" spans="2:29">
      <c r="B856" s="1"/>
      <c r="C856" s="1"/>
      <c r="D856" s="1"/>
      <c r="E856" s="1"/>
      <c r="F856" s="1"/>
      <c r="G856" s="1"/>
      <c r="H856" s="1"/>
      <c r="I856" s="1"/>
      <c r="J856" s="36"/>
      <c r="K856" s="42"/>
      <c r="S856" s="25"/>
      <c r="AA856" s="62"/>
      <c r="AC856" s="69"/>
    </row>
    <row r="857" spans="2:29">
      <c r="B857" s="1"/>
      <c r="C857" s="1"/>
      <c r="D857" s="1"/>
      <c r="E857" s="1"/>
      <c r="F857" s="1"/>
      <c r="G857" s="1"/>
      <c r="H857" s="1"/>
      <c r="I857" s="1"/>
      <c r="J857" s="36"/>
      <c r="K857" s="42"/>
      <c r="S857" s="25"/>
      <c r="AA857" s="62"/>
      <c r="AC857" s="69"/>
    </row>
    <row r="858" spans="2:29">
      <c r="B858" s="1"/>
      <c r="C858" s="1"/>
      <c r="D858" s="1"/>
      <c r="E858" s="1"/>
      <c r="F858" s="1"/>
      <c r="G858" s="1"/>
      <c r="H858" s="1"/>
      <c r="I858" s="1"/>
      <c r="J858" s="36"/>
      <c r="K858" s="42"/>
      <c r="S858" s="25"/>
      <c r="AA858" s="62"/>
      <c r="AC858" s="69"/>
    </row>
    <row r="859" spans="2:29">
      <c r="B859" s="1"/>
      <c r="C859" s="1"/>
      <c r="D859" s="1"/>
      <c r="E859" s="1"/>
      <c r="F859" s="1"/>
      <c r="G859" s="1"/>
      <c r="H859" s="1"/>
      <c r="I859" s="1"/>
      <c r="J859" s="36"/>
      <c r="K859" s="42"/>
      <c r="S859" s="25"/>
      <c r="AA859" s="62"/>
      <c r="AC859" s="69"/>
    </row>
    <row r="860" spans="2:29">
      <c r="B860" s="1"/>
      <c r="C860" s="1"/>
      <c r="D860" s="1"/>
      <c r="E860" s="1"/>
      <c r="F860" s="1"/>
      <c r="G860" s="1"/>
      <c r="H860" s="1"/>
      <c r="I860" s="1"/>
      <c r="J860" s="36"/>
      <c r="K860" s="42"/>
      <c r="S860" s="25"/>
      <c r="AA860" s="62"/>
      <c r="AC860" s="69"/>
    </row>
    <row r="861" spans="2:29">
      <c r="B861" s="1"/>
      <c r="C861" s="1"/>
      <c r="D861" s="1"/>
      <c r="E861" s="1"/>
      <c r="F861" s="1"/>
      <c r="G861" s="1"/>
      <c r="H861" s="1"/>
      <c r="I861" s="1"/>
      <c r="J861" s="36"/>
      <c r="K861" s="42"/>
      <c r="S861" s="25"/>
      <c r="AA861" s="62"/>
      <c r="AC861" s="69"/>
    </row>
    <row r="862" spans="2:29">
      <c r="B862" s="1"/>
      <c r="C862" s="1"/>
      <c r="D862" s="1"/>
      <c r="E862" s="1"/>
      <c r="F862" s="1"/>
      <c r="G862" s="1"/>
      <c r="H862" s="1"/>
      <c r="I862" s="1"/>
      <c r="J862" s="36"/>
      <c r="K862" s="42"/>
      <c r="S862" s="25"/>
      <c r="AA862" s="62"/>
      <c r="AC862" s="69"/>
    </row>
    <row r="863" spans="2:29">
      <c r="B863" s="1"/>
      <c r="C863" s="1"/>
      <c r="D863" s="1"/>
      <c r="E863" s="1"/>
      <c r="F863" s="1"/>
      <c r="G863" s="1"/>
      <c r="H863" s="1"/>
      <c r="I863" s="1"/>
      <c r="J863" s="36"/>
      <c r="K863" s="42"/>
      <c r="S863" s="25"/>
      <c r="AA863" s="62"/>
      <c r="AC863" s="69"/>
    </row>
    <row r="864" spans="2:29">
      <c r="B864" s="1"/>
      <c r="C864" s="1"/>
      <c r="D864" s="1"/>
      <c r="E864" s="1"/>
      <c r="F864" s="1"/>
      <c r="G864" s="1"/>
      <c r="H864" s="1"/>
      <c r="I864" s="1"/>
      <c r="J864" s="36"/>
      <c r="K864" s="42"/>
      <c r="S864" s="25"/>
      <c r="AA864" s="62"/>
      <c r="AC864" s="69"/>
    </row>
    <row r="865" spans="2:29">
      <c r="B865" s="1"/>
      <c r="C865" s="1"/>
      <c r="D865" s="1"/>
      <c r="E865" s="1"/>
      <c r="F865" s="1"/>
      <c r="G865" s="1"/>
      <c r="H865" s="1"/>
      <c r="I865" s="1"/>
      <c r="J865" s="36"/>
      <c r="K865" s="42"/>
      <c r="S865" s="25"/>
      <c r="AA865" s="62"/>
      <c r="AC865" s="69"/>
    </row>
    <row r="866" spans="2:29">
      <c r="B866" s="1"/>
      <c r="C866" s="1"/>
      <c r="D866" s="1"/>
      <c r="E866" s="1"/>
      <c r="F866" s="1"/>
      <c r="G866" s="1"/>
      <c r="H866" s="1"/>
      <c r="I866" s="1"/>
      <c r="J866" s="36"/>
      <c r="K866" s="42"/>
      <c r="S866" s="25"/>
      <c r="AA866" s="62"/>
      <c r="AC866" s="69"/>
    </row>
    <row r="867" spans="2:29">
      <c r="B867" s="1"/>
      <c r="C867" s="1"/>
      <c r="D867" s="1"/>
      <c r="E867" s="1"/>
      <c r="F867" s="1"/>
      <c r="G867" s="1"/>
      <c r="H867" s="1"/>
      <c r="I867" s="1"/>
      <c r="J867" s="36"/>
      <c r="K867" s="42"/>
      <c r="S867" s="25"/>
      <c r="AA867" s="62"/>
      <c r="AC867" s="69"/>
    </row>
    <row r="868" spans="2:29">
      <c r="B868" s="1"/>
      <c r="C868" s="1"/>
      <c r="D868" s="1"/>
      <c r="E868" s="1"/>
      <c r="F868" s="1"/>
      <c r="G868" s="1"/>
      <c r="H868" s="1"/>
      <c r="I868" s="1"/>
      <c r="J868" s="36"/>
      <c r="K868" s="42"/>
      <c r="S868" s="25"/>
      <c r="AA868" s="62"/>
      <c r="AC868" s="69"/>
    </row>
    <row r="869" spans="2:29">
      <c r="B869" s="1"/>
      <c r="C869" s="1"/>
      <c r="D869" s="1"/>
      <c r="E869" s="1"/>
      <c r="F869" s="1"/>
      <c r="G869" s="1"/>
      <c r="H869" s="1"/>
      <c r="I869" s="1"/>
      <c r="J869" s="36"/>
      <c r="K869" s="42"/>
      <c r="S869" s="25"/>
      <c r="AA869" s="62"/>
      <c r="AC869" s="69"/>
    </row>
    <row r="870" spans="2:29">
      <c r="B870" s="1"/>
      <c r="C870" s="1"/>
      <c r="D870" s="1"/>
      <c r="E870" s="1"/>
      <c r="F870" s="1"/>
      <c r="G870" s="1"/>
      <c r="H870" s="1"/>
      <c r="I870" s="1"/>
      <c r="J870" s="36"/>
      <c r="K870" s="42"/>
      <c r="S870" s="25"/>
      <c r="AA870" s="62"/>
      <c r="AC870" s="69"/>
    </row>
    <row r="871" spans="2:29">
      <c r="B871" s="1"/>
      <c r="C871" s="1"/>
      <c r="D871" s="1"/>
      <c r="E871" s="1"/>
      <c r="F871" s="1"/>
      <c r="G871" s="1"/>
      <c r="H871" s="1"/>
      <c r="I871" s="1"/>
      <c r="J871" s="36"/>
      <c r="K871" s="42"/>
      <c r="S871" s="25"/>
      <c r="AA871" s="62"/>
      <c r="AC871" s="69"/>
    </row>
    <row r="872" spans="2:29">
      <c r="B872" s="1"/>
      <c r="C872" s="1"/>
      <c r="D872" s="1"/>
      <c r="E872" s="1"/>
      <c r="F872" s="1"/>
      <c r="G872" s="1"/>
      <c r="H872" s="1"/>
      <c r="I872" s="1"/>
      <c r="J872" s="36"/>
      <c r="K872" s="42"/>
      <c r="S872" s="25"/>
      <c r="AA872" s="62"/>
      <c r="AC872" s="69"/>
    </row>
    <row r="873" spans="2:29">
      <c r="B873" s="1"/>
      <c r="C873" s="1"/>
      <c r="D873" s="1"/>
      <c r="E873" s="1"/>
      <c r="F873" s="1"/>
      <c r="G873" s="1"/>
      <c r="H873" s="1"/>
      <c r="I873" s="1"/>
      <c r="J873" s="36"/>
      <c r="K873" s="42"/>
      <c r="S873" s="25"/>
      <c r="AA873" s="62"/>
      <c r="AC873" s="69"/>
    </row>
    <row r="874" spans="2:29">
      <c r="B874" s="1"/>
      <c r="C874" s="1"/>
      <c r="D874" s="1"/>
      <c r="E874" s="1"/>
      <c r="F874" s="1"/>
      <c r="G874" s="1"/>
      <c r="H874" s="1"/>
      <c r="I874" s="1"/>
      <c r="J874" s="36"/>
      <c r="K874" s="42"/>
      <c r="S874" s="25"/>
      <c r="AA874" s="62"/>
      <c r="AC874" s="69"/>
    </row>
    <row r="875" spans="2:29">
      <c r="B875" s="1"/>
      <c r="C875" s="1"/>
      <c r="D875" s="1"/>
      <c r="E875" s="1"/>
      <c r="F875" s="1"/>
      <c r="G875" s="1"/>
      <c r="H875" s="1"/>
      <c r="I875" s="1"/>
      <c r="J875" s="36"/>
      <c r="K875" s="42"/>
      <c r="S875" s="25"/>
      <c r="AA875" s="62"/>
      <c r="AC875" s="69"/>
    </row>
    <row r="876" spans="2:29">
      <c r="B876" s="1"/>
      <c r="C876" s="1"/>
      <c r="D876" s="1"/>
      <c r="E876" s="1"/>
      <c r="F876" s="1"/>
      <c r="G876" s="1"/>
      <c r="H876" s="1"/>
      <c r="I876" s="1"/>
      <c r="J876" s="36"/>
      <c r="K876" s="42"/>
      <c r="S876" s="25"/>
      <c r="AA876" s="62"/>
      <c r="AC876" s="69"/>
    </row>
    <row r="877" spans="2:29">
      <c r="B877" s="1"/>
      <c r="C877" s="1"/>
      <c r="D877" s="1"/>
      <c r="E877" s="1"/>
      <c r="F877" s="1"/>
      <c r="G877" s="1"/>
      <c r="H877" s="1"/>
      <c r="I877" s="1"/>
      <c r="J877" s="36"/>
      <c r="K877" s="42"/>
      <c r="S877" s="25"/>
      <c r="AA877" s="62"/>
      <c r="AC877" s="69"/>
    </row>
    <row r="878" spans="2:29">
      <c r="B878" s="1"/>
      <c r="C878" s="1"/>
      <c r="D878" s="1"/>
      <c r="E878" s="1"/>
      <c r="F878" s="1"/>
      <c r="G878" s="1"/>
      <c r="H878" s="1"/>
      <c r="I878" s="1"/>
      <c r="J878" s="36"/>
      <c r="K878" s="42"/>
      <c r="S878" s="25"/>
      <c r="AA878" s="62"/>
      <c r="AC878" s="69"/>
    </row>
    <row r="879" spans="2:29">
      <c r="B879" s="1"/>
      <c r="C879" s="1"/>
      <c r="D879" s="1"/>
      <c r="E879" s="1"/>
      <c r="F879" s="1"/>
      <c r="G879" s="1"/>
      <c r="H879" s="1"/>
      <c r="I879" s="1"/>
      <c r="J879" s="36"/>
      <c r="K879" s="42"/>
      <c r="S879" s="25"/>
      <c r="AA879" s="62"/>
      <c r="AC879" s="69"/>
    </row>
    <row r="880" spans="2:29">
      <c r="B880" s="1"/>
      <c r="C880" s="1"/>
      <c r="D880" s="1"/>
      <c r="E880" s="1"/>
      <c r="F880" s="1"/>
      <c r="G880" s="1"/>
      <c r="H880" s="1"/>
      <c r="I880" s="1"/>
      <c r="J880" s="36"/>
      <c r="K880" s="42"/>
      <c r="S880" s="25"/>
      <c r="AA880" s="62"/>
      <c r="AC880" s="69"/>
    </row>
    <row r="881" spans="2:29">
      <c r="B881" s="1"/>
      <c r="C881" s="1"/>
      <c r="D881" s="1"/>
      <c r="E881" s="1"/>
      <c r="F881" s="1"/>
      <c r="G881" s="1"/>
      <c r="H881" s="1"/>
      <c r="I881" s="1"/>
      <c r="J881" s="36"/>
      <c r="K881" s="42"/>
      <c r="S881" s="25"/>
      <c r="AA881" s="62"/>
      <c r="AC881" s="69"/>
    </row>
    <row r="882" spans="2:29">
      <c r="B882" s="1"/>
      <c r="C882" s="1"/>
      <c r="D882" s="1"/>
      <c r="E882" s="1"/>
      <c r="F882" s="1"/>
      <c r="G882" s="1"/>
      <c r="H882" s="1"/>
      <c r="I882" s="1"/>
      <c r="J882" s="36"/>
      <c r="K882" s="42"/>
      <c r="S882" s="25"/>
      <c r="AA882" s="62"/>
      <c r="AC882" s="69"/>
    </row>
    <row r="883" spans="2:29">
      <c r="B883" s="1"/>
      <c r="C883" s="1"/>
      <c r="D883" s="1"/>
      <c r="E883" s="1"/>
      <c r="F883" s="1"/>
      <c r="G883" s="1"/>
      <c r="H883" s="1"/>
      <c r="I883" s="1"/>
      <c r="J883" s="36"/>
      <c r="K883" s="42"/>
      <c r="S883" s="25"/>
      <c r="AA883" s="62"/>
      <c r="AC883" s="69"/>
    </row>
    <row r="884" spans="2:29">
      <c r="B884" s="1"/>
      <c r="C884" s="1"/>
      <c r="D884" s="1"/>
      <c r="E884" s="1"/>
      <c r="F884" s="1"/>
      <c r="G884" s="1"/>
      <c r="H884" s="1"/>
      <c r="I884" s="1"/>
      <c r="J884" s="36"/>
      <c r="K884" s="42"/>
      <c r="S884" s="25"/>
      <c r="AA884" s="62"/>
      <c r="AC884" s="69"/>
    </row>
    <row r="885" spans="2:29">
      <c r="B885" s="1"/>
      <c r="C885" s="1"/>
      <c r="D885" s="1"/>
      <c r="E885" s="1"/>
      <c r="F885" s="1"/>
      <c r="G885" s="1"/>
      <c r="H885" s="1"/>
      <c r="I885" s="1"/>
      <c r="J885" s="36"/>
      <c r="K885" s="42"/>
      <c r="S885" s="25"/>
      <c r="AA885" s="62"/>
      <c r="AC885" s="69"/>
    </row>
    <row r="886" spans="2:29">
      <c r="B886" s="1"/>
      <c r="C886" s="1"/>
      <c r="D886" s="1"/>
      <c r="E886" s="1"/>
      <c r="F886" s="1"/>
      <c r="G886" s="1"/>
      <c r="H886" s="1"/>
      <c r="I886" s="1"/>
      <c r="J886" s="36"/>
      <c r="K886" s="42"/>
      <c r="S886" s="25"/>
      <c r="AA886" s="62"/>
      <c r="AC886" s="69"/>
    </row>
    <row r="887" spans="2:29">
      <c r="B887" s="1"/>
      <c r="C887" s="1"/>
      <c r="D887" s="1"/>
      <c r="E887" s="1"/>
      <c r="F887" s="1"/>
      <c r="G887" s="1"/>
      <c r="H887" s="1"/>
      <c r="I887" s="1"/>
      <c r="J887" s="36"/>
      <c r="K887" s="42"/>
      <c r="S887" s="25"/>
      <c r="AA887" s="62"/>
      <c r="AC887" s="69"/>
    </row>
    <row r="888" spans="2:29">
      <c r="B888" s="1"/>
      <c r="C888" s="1"/>
      <c r="D888" s="1"/>
      <c r="E888" s="1"/>
      <c r="F888" s="1"/>
      <c r="G888" s="1"/>
      <c r="H888" s="1"/>
      <c r="I888" s="1"/>
      <c r="J888" s="36"/>
      <c r="K888" s="42"/>
      <c r="S888" s="25"/>
      <c r="AA888" s="62"/>
      <c r="AC888" s="69"/>
    </row>
    <row r="889" spans="2:29">
      <c r="B889" s="1"/>
      <c r="C889" s="1"/>
      <c r="D889" s="1"/>
      <c r="E889" s="1"/>
      <c r="F889" s="1"/>
      <c r="G889" s="1"/>
      <c r="H889" s="1"/>
      <c r="I889" s="1"/>
      <c r="J889" s="36"/>
      <c r="K889" s="42"/>
      <c r="S889" s="25"/>
      <c r="AA889" s="62"/>
      <c r="AC889" s="69"/>
    </row>
    <row r="890" spans="2:29">
      <c r="B890" s="1"/>
      <c r="C890" s="1"/>
      <c r="D890" s="1"/>
      <c r="E890" s="1"/>
      <c r="F890" s="1"/>
      <c r="G890" s="1"/>
      <c r="H890" s="1"/>
      <c r="I890" s="1"/>
      <c r="J890" s="36"/>
      <c r="K890" s="42"/>
      <c r="S890" s="25"/>
      <c r="AA890" s="62"/>
      <c r="AC890" s="69"/>
    </row>
    <row r="891" spans="2:29">
      <c r="B891" s="1"/>
      <c r="C891" s="1"/>
      <c r="D891" s="1"/>
      <c r="E891" s="1"/>
      <c r="F891" s="1"/>
      <c r="G891" s="1"/>
      <c r="H891" s="1"/>
      <c r="I891" s="1"/>
      <c r="J891" s="36"/>
      <c r="K891" s="42"/>
      <c r="S891" s="25"/>
      <c r="AA891" s="62"/>
      <c r="AC891" s="69"/>
    </row>
    <row r="892" spans="2:29">
      <c r="B892" s="1"/>
      <c r="C892" s="1"/>
      <c r="D892" s="1"/>
      <c r="E892" s="1"/>
      <c r="F892" s="1"/>
      <c r="G892" s="1"/>
      <c r="H892" s="1"/>
      <c r="I892" s="1"/>
      <c r="J892" s="36"/>
      <c r="K892" s="42"/>
      <c r="S892" s="25"/>
      <c r="AA892" s="62"/>
      <c r="AC892" s="69"/>
    </row>
    <row r="893" spans="2:29">
      <c r="B893" s="1"/>
      <c r="C893" s="1"/>
      <c r="D893" s="1"/>
      <c r="E893" s="1"/>
      <c r="F893" s="1"/>
      <c r="G893" s="1"/>
      <c r="H893" s="1"/>
      <c r="I893" s="1"/>
      <c r="J893" s="36"/>
      <c r="K893" s="42"/>
      <c r="S893" s="25"/>
      <c r="AA893" s="62"/>
      <c r="AC893" s="69"/>
    </row>
    <row r="894" spans="2:29">
      <c r="B894" s="1"/>
      <c r="C894" s="1"/>
      <c r="D894" s="1"/>
      <c r="E894" s="1"/>
      <c r="F894" s="1"/>
      <c r="G894" s="1"/>
      <c r="H894" s="1"/>
      <c r="I894" s="1"/>
      <c r="J894" s="36"/>
      <c r="K894" s="42"/>
      <c r="S894" s="25"/>
      <c r="AA894" s="62"/>
      <c r="AC894" s="69"/>
    </row>
    <row r="895" spans="2:29">
      <c r="B895" s="1"/>
      <c r="C895" s="1"/>
      <c r="D895" s="1"/>
      <c r="E895" s="1"/>
      <c r="F895" s="1"/>
      <c r="G895" s="1"/>
      <c r="H895" s="1"/>
      <c r="I895" s="1"/>
      <c r="J895" s="36"/>
      <c r="K895" s="42"/>
      <c r="S895" s="25"/>
      <c r="AA895" s="62"/>
      <c r="AC895" s="69"/>
    </row>
    <row r="896" spans="2:29">
      <c r="B896" s="1"/>
      <c r="C896" s="1"/>
      <c r="D896" s="1"/>
      <c r="E896" s="1"/>
      <c r="F896" s="1"/>
      <c r="G896" s="1"/>
      <c r="H896" s="1"/>
      <c r="I896" s="1"/>
      <c r="J896" s="36"/>
      <c r="K896" s="42"/>
      <c r="S896" s="25"/>
      <c r="AA896" s="62"/>
      <c r="AC896" s="69"/>
    </row>
    <row r="897" spans="2:29">
      <c r="B897" s="1"/>
      <c r="C897" s="1"/>
      <c r="D897" s="1"/>
      <c r="E897" s="1"/>
      <c r="F897" s="1"/>
      <c r="G897" s="1"/>
      <c r="H897" s="1"/>
      <c r="I897" s="1"/>
      <c r="J897" s="36"/>
      <c r="K897" s="42"/>
      <c r="S897" s="25"/>
      <c r="AA897" s="62"/>
      <c r="AC897" s="69"/>
    </row>
    <row r="898" spans="2:29">
      <c r="B898" s="1"/>
      <c r="C898" s="1"/>
      <c r="D898" s="1"/>
      <c r="E898" s="1"/>
      <c r="F898" s="1"/>
      <c r="G898" s="1"/>
      <c r="H898" s="1"/>
      <c r="I898" s="1"/>
      <c r="J898" s="36"/>
      <c r="K898" s="42"/>
      <c r="S898" s="25"/>
      <c r="AA898" s="62"/>
      <c r="AC898" s="69"/>
    </row>
    <row r="899" spans="2:29">
      <c r="B899" s="1"/>
      <c r="C899" s="1"/>
      <c r="D899" s="1"/>
      <c r="E899" s="1"/>
      <c r="F899" s="1"/>
      <c r="G899" s="1"/>
      <c r="H899" s="1"/>
      <c r="I899" s="1"/>
      <c r="J899" s="36"/>
      <c r="K899" s="42"/>
      <c r="S899" s="25"/>
      <c r="AA899" s="62"/>
      <c r="AC899" s="69"/>
    </row>
    <row r="900" spans="2:29">
      <c r="B900" s="1"/>
      <c r="C900" s="1"/>
      <c r="D900" s="1"/>
      <c r="E900" s="1"/>
      <c r="F900" s="1"/>
      <c r="G900" s="1"/>
      <c r="H900" s="1"/>
      <c r="I900" s="1"/>
      <c r="J900" s="36"/>
      <c r="K900" s="42"/>
      <c r="S900" s="25"/>
      <c r="AA900" s="62"/>
      <c r="AC900" s="69"/>
    </row>
    <row r="901" spans="2:29">
      <c r="B901" s="1"/>
      <c r="C901" s="1"/>
      <c r="D901" s="1"/>
      <c r="E901" s="1"/>
      <c r="F901" s="1"/>
      <c r="G901" s="1"/>
      <c r="H901" s="1"/>
      <c r="I901" s="1"/>
      <c r="J901" s="36"/>
      <c r="K901" s="42"/>
      <c r="S901" s="25"/>
      <c r="AA901" s="62"/>
      <c r="AC901" s="69"/>
    </row>
    <row r="902" spans="2:29">
      <c r="B902" s="1"/>
      <c r="C902" s="1"/>
      <c r="D902" s="1"/>
      <c r="E902" s="1"/>
      <c r="F902" s="1"/>
      <c r="G902" s="1"/>
      <c r="H902" s="1"/>
      <c r="I902" s="1"/>
      <c r="J902" s="36"/>
      <c r="K902" s="42"/>
      <c r="S902" s="25"/>
      <c r="AA902" s="62"/>
      <c r="AC902" s="69"/>
    </row>
    <row r="903" spans="2:29">
      <c r="B903" s="1"/>
      <c r="C903" s="1"/>
      <c r="D903" s="1"/>
      <c r="E903" s="1"/>
      <c r="F903" s="1"/>
      <c r="G903" s="1"/>
      <c r="H903" s="1"/>
      <c r="I903" s="1"/>
      <c r="J903" s="36"/>
      <c r="K903" s="42"/>
      <c r="S903" s="25"/>
      <c r="AA903" s="62"/>
      <c r="AC903" s="69"/>
    </row>
    <row r="904" spans="2:29">
      <c r="B904" s="1"/>
      <c r="C904" s="1"/>
      <c r="D904" s="1"/>
      <c r="E904" s="1"/>
      <c r="F904" s="1"/>
      <c r="G904" s="1"/>
      <c r="H904" s="1"/>
      <c r="I904" s="1"/>
      <c r="J904" s="36"/>
      <c r="K904" s="42"/>
      <c r="S904" s="25"/>
      <c r="AA904" s="62"/>
      <c r="AC904" s="69"/>
    </row>
    <row r="905" spans="2:29">
      <c r="B905" s="1"/>
      <c r="C905" s="1"/>
      <c r="D905" s="1"/>
      <c r="E905" s="1"/>
      <c r="F905" s="1"/>
      <c r="G905" s="1"/>
      <c r="H905" s="1"/>
      <c r="I905" s="1"/>
      <c r="J905" s="36"/>
      <c r="K905" s="42"/>
      <c r="S905" s="25"/>
      <c r="AA905" s="62"/>
      <c r="AC905" s="69"/>
    </row>
    <row r="906" spans="2:29">
      <c r="B906" s="1"/>
      <c r="C906" s="1"/>
      <c r="D906" s="1"/>
      <c r="E906" s="1"/>
      <c r="F906" s="1"/>
      <c r="G906" s="1"/>
      <c r="H906" s="1"/>
      <c r="I906" s="1"/>
      <c r="J906" s="36"/>
      <c r="K906" s="42"/>
      <c r="S906" s="25"/>
      <c r="AA906" s="62"/>
      <c r="AC906" s="69"/>
    </row>
    <row r="907" spans="2:29">
      <c r="B907" s="1"/>
      <c r="C907" s="1"/>
      <c r="D907" s="1"/>
      <c r="E907" s="1"/>
      <c r="F907" s="1"/>
      <c r="G907" s="1"/>
      <c r="H907" s="1"/>
      <c r="I907" s="1"/>
      <c r="J907" s="36"/>
      <c r="K907" s="42"/>
      <c r="S907" s="25"/>
      <c r="AA907" s="62"/>
      <c r="AC907" s="69"/>
    </row>
    <row r="908" spans="2:29">
      <c r="B908" s="1"/>
      <c r="C908" s="1"/>
      <c r="D908" s="1"/>
      <c r="E908" s="1"/>
      <c r="F908" s="1"/>
      <c r="G908" s="1"/>
      <c r="H908" s="1"/>
      <c r="I908" s="1"/>
      <c r="J908" s="36"/>
      <c r="K908" s="42"/>
      <c r="S908" s="25"/>
      <c r="AA908" s="62"/>
      <c r="AC908" s="69"/>
    </row>
    <row r="909" spans="2:29">
      <c r="B909" s="1"/>
      <c r="C909" s="1"/>
      <c r="D909" s="1"/>
      <c r="E909" s="1"/>
      <c r="F909" s="1"/>
      <c r="G909" s="1"/>
      <c r="H909" s="1"/>
      <c r="I909" s="1"/>
      <c r="J909" s="36"/>
      <c r="K909" s="42"/>
      <c r="S909" s="25"/>
      <c r="AA909" s="62"/>
      <c r="AC909" s="69"/>
    </row>
    <row r="910" spans="2:29">
      <c r="B910" s="1"/>
      <c r="C910" s="1"/>
      <c r="D910" s="1"/>
      <c r="E910" s="1"/>
      <c r="F910" s="1"/>
      <c r="G910" s="1"/>
      <c r="H910" s="1"/>
      <c r="I910" s="1"/>
      <c r="J910" s="36"/>
      <c r="K910" s="42"/>
      <c r="S910" s="25"/>
      <c r="AA910" s="62"/>
      <c r="AC910" s="69"/>
    </row>
    <row r="911" spans="2:29">
      <c r="B911" s="1"/>
      <c r="C911" s="1"/>
      <c r="D911" s="1"/>
      <c r="E911" s="1"/>
      <c r="F911" s="1"/>
      <c r="G911" s="1"/>
      <c r="H911" s="1"/>
      <c r="I911" s="1"/>
      <c r="J911" s="36"/>
      <c r="K911" s="42"/>
      <c r="S911" s="25"/>
      <c r="AA911" s="62"/>
      <c r="AC911" s="69"/>
    </row>
    <row r="912" spans="2:29">
      <c r="B912" s="1"/>
      <c r="C912" s="1"/>
      <c r="D912" s="1"/>
      <c r="E912" s="1"/>
      <c r="F912" s="1"/>
      <c r="G912" s="1"/>
      <c r="H912" s="1"/>
      <c r="I912" s="1"/>
      <c r="J912" s="36"/>
      <c r="K912" s="42"/>
      <c r="S912" s="25"/>
      <c r="AA912" s="62"/>
      <c r="AC912" s="69"/>
    </row>
    <row r="913" spans="2:29">
      <c r="B913" s="1"/>
      <c r="C913" s="1"/>
      <c r="D913" s="1"/>
      <c r="E913" s="1"/>
      <c r="F913" s="1"/>
      <c r="G913" s="1"/>
      <c r="H913" s="1"/>
      <c r="I913" s="1"/>
      <c r="J913" s="36"/>
      <c r="K913" s="42"/>
      <c r="S913" s="25"/>
      <c r="AA913" s="62"/>
      <c r="AC913" s="69"/>
    </row>
    <row r="914" spans="2:29">
      <c r="B914" s="1"/>
      <c r="C914" s="1"/>
      <c r="D914" s="1"/>
      <c r="E914" s="1"/>
      <c r="F914" s="1"/>
      <c r="G914" s="1"/>
      <c r="H914" s="1"/>
      <c r="I914" s="1"/>
      <c r="J914" s="36"/>
      <c r="K914" s="42"/>
      <c r="S914" s="25"/>
      <c r="AA914" s="62"/>
      <c r="AC914" s="69"/>
    </row>
    <row r="915" spans="2:29">
      <c r="B915" s="1"/>
      <c r="C915" s="1"/>
      <c r="D915" s="1"/>
      <c r="E915" s="1"/>
      <c r="F915" s="1"/>
      <c r="G915" s="1"/>
      <c r="H915" s="1"/>
      <c r="I915" s="1"/>
      <c r="J915" s="36"/>
      <c r="K915" s="42"/>
      <c r="S915" s="25"/>
      <c r="AA915" s="62"/>
      <c r="AC915" s="69"/>
    </row>
    <row r="916" spans="2:29">
      <c r="B916" s="1"/>
      <c r="C916" s="1"/>
      <c r="D916" s="1"/>
      <c r="E916" s="1"/>
      <c r="F916" s="1"/>
      <c r="G916" s="1"/>
      <c r="H916" s="1"/>
      <c r="I916" s="1"/>
      <c r="J916" s="36"/>
      <c r="K916" s="42"/>
      <c r="S916" s="25"/>
      <c r="AA916" s="62"/>
      <c r="AC916" s="69"/>
    </row>
    <row r="917" spans="2:29">
      <c r="B917" s="1"/>
      <c r="C917" s="1"/>
      <c r="D917" s="1"/>
      <c r="E917" s="1"/>
      <c r="F917" s="1"/>
      <c r="G917" s="1"/>
      <c r="H917" s="1"/>
      <c r="I917" s="1"/>
      <c r="J917" s="36"/>
      <c r="K917" s="42"/>
      <c r="S917" s="25"/>
      <c r="AA917" s="62"/>
      <c r="AC917" s="69"/>
    </row>
    <row r="918" spans="2:29">
      <c r="B918" s="1"/>
      <c r="C918" s="1"/>
      <c r="D918" s="1"/>
      <c r="E918" s="1"/>
      <c r="F918" s="1"/>
      <c r="G918" s="1"/>
      <c r="H918" s="1"/>
      <c r="I918" s="1"/>
      <c r="J918" s="36"/>
      <c r="K918" s="42"/>
      <c r="S918" s="25"/>
      <c r="AA918" s="62"/>
      <c r="AC918" s="69"/>
    </row>
    <row r="919" spans="2:29">
      <c r="B919" s="1"/>
      <c r="C919" s="1"/>
      <c r="D919" s="1"/>
      <c r="E919" s="1"/>
      <c r="F919" s="1"/>
      <c r="G919" s="1"/>
      <c r="H919" s="1"/>
      <c r="I919" s="1"/>
      <c r="J919" s="36"/>
      <c r="K919" s="42"/>
      <c r="S919" s="25"/>
      <c r="AA919" s="62"/>
      <c r="AC919" s="69"/>
    </row>
    <row r="920" spans="2:29">
      <c r="B920" s="1"/>
      <c r="C920" s="1"/>
      <c r="D920" s="1"/>
      <c r="E920" s="1"/>
      <c r="F920" s="1"/>
      <c r="G920" s="1"/>
      <c r="H920" s="1"/>
      <c r="I920" s="1"/>
      <c r="J920" s="36"/>
      <c r="K920" s="42"/>
      <c r="S920" s="25"/>
      <c r="AA920" s="62"/>
      <c r="AC920" s="69"/>
    </row>
    <row r="921" spans="2:29">
      <c r="B921" s="1"/>
      <c r="C921" s="1"/>
      <c r="D921" s="1"/>
      <c r="E921" s="1"/>
      <c r="F921" s="1"/>
      <c r="G921" s="1"/>
      <c r="H921" s="1"/>
      <c r="I921" s="1"/>
      <c r="J921" s="36"/>
      <c r="K921" s="42"/>
      <c r="S921" s="25"/>
      <c r="AA921" s="62"/>
      <c r="AC921" s="69"/>
    </row>
    <row r="922" spans="2:29">
      <c r="B922" s="1"/>
      <c r="C922" s="1"/>
      <c r="D922" s="1"/>
      <c r="E922" s="1"/>
      <c r="F922" s="1"/>
      <c r="G922" s="1"/>
      <c r="H922" s="1"/>
      <c r="I922" s="1"/>
      <c r="J922" s="36"/>
      <c r="K922" s="42"/>
      <c r="S922" s="25"/>
      <c r="AA922" s="62"/>
      <c r="AC922" s="69"/>
    </row>
    <row r="923" spans="2:29">
      <c r="B923" s="1"/>
      <c r="C923" s="1"/>
      <c r="D923" s="1"/>
      <c r="E923" s="1"/>
      <c r="F923" s="1"/>
      <c r="G923" s="1"/>
      <c r="H923" s="1"/>
      <c r="I923" s="1"/>
      <c r="J923" s="36"/>
      <c r="K923" s="42"/>
      <c r="S923" s="25"/>
      <c r="AA923" s="62"/>
      <c r="AC923" s="69"/>
    </row>
    <row r="924" spans="2:29">
      <c r="B924" s="1"/>
      <c r="C924" s="1"/>
      <c r="D924" s="1"/>
      <c r="E924" s="1"/>
      <c r="F924" s="1"/>
      <c r="G924" s="1"/>
      <c r="H924" s="1"/>
      <c r="I924" s="1"/>
      <c r="J924" s="36"/>
      <c r="K924" s="42"/>
      <c r="S924" s="25"/>
      <c r="AA924" s="62"/>
      <c r="AC924" s="69"/>
    </row>
    <row r="925" spans="2:29">
      <c r="B925" s="1"/>
      <c r="C925" s="1"/>
      <c r="D925" s="1"/>
      <c r="E925" s="1"/>
      <c r="F925" s="1"/>
      <c r="G925" s="1"/>
      <c r="H925" s="1"/>
      <c r="I925" s="1"/>
      <c r="J925" s="36"/>
      <c r="K925" s="42"/>
      <c r="S925" s="25"/>
      <c r="AA925" s="62"/>
      <c r="AC925" s="69"/>
    </row>
    <row r="926" spans="2:29">
      <c r="B926" s="1"/>
      <c r="C926" s="1"/>
      <c r="D926" s="1"/>
      <c r="E926" s="1"/>
      <c r="F926" s="1"/>
      <c r="G926" s="1"/>
      <c r="H926" s="1"/>
      <c r="I926" s="1"/>
      <c r="J926" s="36"/>
      <c r="K926" s="42"/>
      <c r="S926" s="25"/>
      <c r="AA926" s="62"/>
      <c r="AC926" s="69"/>
    </row>
    <row r="927" spans="2:29">
      <c r="B927" s="1"/>
      <c r="C927" s="1"/>
      <c r="D927" s="1"/>
      <c r="E927" s="1"/>
      <c r="F927" s="1"/>
      <c r="G927" s="1"/>
      <c r="H927" s="1"/>
      <c r="I927" s="1"/>
      <c r="J927" s="36"/>
      <c r="K927" s="42"/>
      <c r="S927" s="25"/>
      <c r="AA927" s="62"/>
      <c r="AC927" s="69"/>
    </row>
    <row r="928" spans="2:29">
      <c r="B928" s="1"/>
      <c r="C928" s="1"/>
      <c r="D928" s="1"/>
      <c r="E928" s="1"/>
      <c r="F928" s="1"/>
      <c r="G928" s="1"/>
      <c r="H928" s="1"/>
      <c r="I928" s="1"/>
      <c r="J928" s="36"/>
      <c r="K928" s="42"/>
      <c r="L928" s="63"/>
      <c r="S928" s="25"/>
      <c r="AA928" s="62"/>
      <c r="AC928" s="69"/>
    </row>
    <row r="929" spans="2:29">
      <c r="B929" s="1"/>
      <c r="C929" s="1"/>
      <c r="D929" s="1"/>
      <c r="E929" s="1"/>
      <c r="F929" s="1"/>
      <c r="G929" s="1"/>
      <c r="H929" s="1"/>
      <c r="I929" s="1"/>
      <c r="J929" s="36"/>
      <c r="K929" s="42"/>
      <c r="S929" s="25"/>
      <c r="AA929" s="62"/>
      <c r="AC929" s="69"/>
    </row>
    <row r="930" spans="2:29">
      <c r="B930" s="1"/>
      <c r="C930" s="1"/>
      <c r="D930" s="1"/>
      <c r="E930" s="1"/>
      <c r="F930" s="1"/>
      <c r="G930" s="1"/>
      <c r="H930" s="1"/>
      <c r="I930" s="1"/>
      <c r="J930" s="36"/>
      <c r="K930" s="42"/>
      <c r="S930" s="25"/>
      <c r="AA930" s="62"/>
      <c r="AC930" s="69"/>
    </row>
    <row r="931" spans="2:29">
      <c r="B931" s="1"/>
      <c r="C931" s="1"/>
      <c r="D931" s="1"/>
      <c r="E931" s="1"/>
      <c r="F931" s="1"/>
      <c r="G931" s="1"/>
      <c r="H931" s="1"/>
      <c r="I931" s="1"/>
      <c r="J931" s="36"/>
      <c r="K931" s="42"/>
      <c r="S931" s="25"/>
      <c r="AA931" s="62"/>
      <c r="AC931" s="69"/>
    </row>
    <row r="932" spans="2:29">
      <c r="B932" s="1"/>
      <c r="C932" s="1"/>
      <c r="D932" s="1"/>
      <c r="E932" s="1"/>
      <c r="F932" s="1"/>
      <c r="G932" s="1"/>
      <c r="H932" s="1"/>
      <c r="I932" s="1"/>
      <c r="J932" s="36"/>
      <c r="K932" s="42"/>
      <c r="L932" s="63"/>
      <c r="S932" s="25"/>
      <c r="AA932" s="62"/>
      <c r="AC932" s="69"/>
    </row>
    <row r="933" spans="2:29">
      <c r="B933" s="1"/>
      <c r="C933" s="1"/>
      <c r="D933" s="1"/>
      <c r="E933" s="1"/>
      <c r="F933" s="1"/>
      <c r="G933" s="1"/>
      <c r="H933" s="1"/>
      <c r="I933" s="1"/>
      <c r="J933" s="36"/>
      <c r="K933" s="42"/>
      <c r="S933" s="25"/>
      <c r="AA933" s="62"/>
      <c r="AC933" s="69"/>
    </row>
    <row r="934" spans="2:29">
      <c r="B934" s="1"/>
      <c r="C934" s="1"/>
      <c r="D934" s="1"/>
      <c r="E934" s="1"/>
      <c r="F934" s="1"/>
      <c r="G934" s="1"/>
      <c r="H934" s="1"/>
      <c r="I934" s="1"/>
      <c r="J934" s="36"/>
      <c r="K934" s="42"/>
      <c r="L934" s="63"/>
      <c r="S934" s="25"/>
      <c r="AA934" s="62"/>
      <c r="AC934" s="69"/>
    </row>
    <row r="935" spans="2:29">
      <c r="B935" s="1"/>
      <c r="C935" s="1"/>
      <c r="D935" s="1"/>
      <c r="E935" s="1"/>
      <c r="F935" s="1"/>
      <c r="G935" s="1"/>
      <c r="H935" s="1"/>
      <c r="I935" s="1"/>
      <c r="J935" s="36"/>
      <c r="K935" s="42"/>
      <c r="L935" s="63"/>
      <c r="S935" s="25"/>
      <c r="AA935" s="62"/>
      <c r="AC935" s="69"/>
    </row>
    <row r="936" spans="2:29">
      <c r="B936" s="1"/>
      <c r="C936" s="1"/>
      <c r="D936" s="1"/>
      <c r="E936" s="1"/>
      <c r="F936" s="1"/>
      <c r="G936" s="1"/>
      <c r="H936" s="1"/>
      <c r="I936" s="1"/>
      <c r="J936" s="36"/>
      <c r="K936" s="42"/>
      <c r="S936" s="25"/>
      <c r="AA936" s="62"/>
      <c r="AC936" s="69"/>
    </row>
    <row r="937" spans="2:29">
      <c r="B937" s="1"/>
      <c r="C937" s="1"/>
      <c r="D937" s="1"/>
      <c r="E937" s="1"/>
      <c r="F937" s="1"/>
      <c r="G937" s="1"/>
      <c r="H937" s="1"/>
      <c r="I937" s="1"/>
      <c r="J937" s="36"/>
      <c r="K937" s="42"/>
      <c r="S937" s="25"/>
      <c r="AA937" s="62"/>
      <c r="AC937" s="69"/>
    </row>
    <row r="938" spans="2:29">
      <c r="B938" s="1"/>
      <c r="C938" s="1"/>
      <c r="D938" s="1"/>
      <c r="E938" s="1"/>
      <c r="F938" s="1"/>
      <c r="G938" s="1"/>
      <c r="H938" s="1"/>
      <c r="I938" s="1"/>
      <c r="J938" s="36"/>
      <c r="K938" s="42"/>
      <c r="L938" s="63"/>
      <c r="S938" s="25"/>
      <c r="AA938" s="62"/>
      <c r="AC938" s="69"/>
    </row>
    <row r="939" spans="2:29">
      <c r="B939" s="1"/>
      <c r="C939" s="1"/>
      <c r="D939" s="1"/>
      <c r="E939" s="1"/>
      <c r="F939" s="1"/>
      <c r="G939" s="1"/>
      <c r="H939" s="1"/>
      <c r="I939" s="1"/>
      <c r="J939" s="36"/>
      <c r="K939" s="42"/>
      <c r="S939" s="25"/>
      <c r="AA939" s="62"/>
      <c r="AC939" s="69"/>
    </row>
    <row r="940" spans="2:29">
      <c r="B940" s="1"/>
      <c r="C940" s="1"/>
      <c r="D940" s="1"/>
      <c r="E940" s="1"/>
      <c r="F940" s="1"/>
      <c r="G940" s="1"/>
      <c r="H940" s="1"/>
      <c r="I940" s="1"/>
      <c r="J940" s="36"/>
      <c r="K940" s="42"/>
      <c r="S940" s="25"/>
      <c r="AA940" s="62"/>
      <c r="AC940" s="69"/>
    </row>
    <row r="941" spans="2:29">
      <c r="B941" s="1"/>
      <c r="C941" s="1"/>
      <c r="D941" s="1"/>
      <c r="E941" s="1"/>
      <c r="F941" s="1"/>
      <c r="G941" s="1"/>
      <c r="H941" s="1"/>
      <c r="I941" s="1"/>
      <c r="J941" s="36"/>
      <c r="K941" s="42"/>
      <c r="S941" s="25"/>
      <c r="AA941" s="62"/>
      <c r="AC941" s="69"/>
    </row>
    <row r="942" spans="2:29">
      <c r="B942" s="1"/>
      <c r="C942" s="1"/>
      <c r="D942" s="1"/>
      <c r="E942" s="1"/>
      <c r="F942" s="1"/>
      <c r="G942" s="1"/>
      <c r="H942" s="1"/>
      <c r="I942" s="1"/>
      <c r="J942" s="36"/>
      <c r="K942" s="42"/>
      <c r="S942" s="25"/>
      <c r="AA942" s="62"/>
      <c r="AC942" s="69"/>
    </row>
    <row r="943" spans="2:29">
      <c r="B943" s="1"/>
      <c r="C943" s="1"/>
      <c r="D943" s="1"/>
      <c r="E943" s="1"/>
      <c r="F943" s="1"/>
      <c r="G943" s="1"/>
      <c r="H943" s="1"/>
      <c r="I943" s="1"/>
      <c r="J943" s="36"/>
      <c r="K943" s="42"/>
      <c r="S943" s="25"/>
      <c r="AA943" s="62"/>
      <c r="AC943" s="69"/>
    </row>
    <row r="944" spans="2:29">
      <c r="B944" s="1"/>
      <c r="C944" s="1"/>
      <c r="D944" s="1"/>
      <c r="E944" s="1"/>
      <c r="F944" s="1"/>
      <c r="G944" s="1"/>
      <c r="H944" s="1"/>
      <c r="I944" s="1"/>
      <c r="J944" s="36"/>
      <c r="K944" s="42"/>
      <c r="S944" s="25"/>
      <c r="AA944" s="62"/>
      <c r="AC944" s="69"/>
    </row>
    <row r="945" spans="2:29">
      <c r="B945" s="1"/>
      <c r="C945" s="1"/>
      <c r="D945" s="1"/>
      <c r="E945" s="1"/>
      <c r="F945" s="1"/>
      <c r="G945" s="1"/>
      <c r="H945" s="1"/>
      <c r="I945" s="1"/>
      <c r="J945" s="36"/>
      <c r="K945" s="42"/>
      <c r="S945" s="25"/>
      <c r="AA945" s="62"/>
      <c r="AC945" s="69"/>
    </row>
    <row r="946" spans="2:29">
      <c r="B946" s="1"/>
      <c r="C946" s="1"/>
      <c r="D946" s="1"/>
      <c r="E946" s="1"/>
      <c r="F946" s="1"/>
      <c r="G946" s="1"/>
      <c r="H946" s="1"/>
      <c r="I946" s="1"/>
      <c r="J946" s="36"/>
      <c r="K946" s="42"/>
      <c r="S946" s="25"/>
      <c r="AA946" s="62"/>
      <c r="AC946" s="69"/>
    </row>
    <row r="947" spans="2:29">
      <c r="B947" s="1"/>
      <c r="C947" s="1"/>
      <c r="D947" s="1"/>
      <c r="E947" s="1"/>
      <c r="F947" s="1"/>
      <c r="G947" s="1"/>
      <c r="H947" s="1"/>
      <c r="I947" s="1"/>
      <c r="J947" s="36"/>
      <c r="K947" s="42"/>
      <c r="S947" s="25"/>
      <c r="AA947" s="62"/>
      <c r="AC947" s="69"/>
    </row>
    <row r="948" spans="2:29">
      <c r="B948" s="1"/>
      <c r="C948" s="1"/>
      <c r="D948" s="1"/>
      <c r="E948" s="1"/>
      <c r="F948" s="1"/>
      <c r="G948" s="1"/>
      <c r="H948" s="1"/>
      <c r="I948" s="1"/>
      <c r="J948" s="36"/>
      <c r="K948" s="42"/>
      <c r="S948" s="25"/>
      <c r="AA948" s="62"/>
      <c r="AC948" s="69"/>
    </row>
    <row r="949" spans="2:29">
      <c r="B949" s="1"/>
      <c r="C949" s="1"/>
      <c r="D949" s="1"/>
      <c r="E949" s="1"/>
      <c r="F949" s="1"/>
      <c r="G949" s="1"/>
      <c r="H949" s="1"/>
      <c r="I949" s="1"/>
      <c r="J949" s="36"/>
      <c r="K949" s="42"/>
      <c r="S949" s="25"/>
      <c r="AA949" s="62"/>
      <c r="AC949" s="69"/>
    </row>
    <row r="950" spans="2:29">
      <c r="B950" s="1"/>
      <c r="C950" s="1"/>
      <c r="D950" s="1"/>
      <c r="E950" s="1"/>
      <c r="F950" s="1"/>
      <c r="G950" s="1"/>
      <c r="H950" s="1"/>
      <c r="I950" s="1"/>
      <c r="J950" s="36"/>
      <c r="K950" s="42"/>
      <c r="S950" s="25"/>
      <c r="AA950" s="62"/>
      <c r="AC950" s="69"/>
    </row>
    <row r="951" spans="2:29">
      <c r="B951" s="1"/>
      <c r="C951" s="1"/>
      <c r="D951" s="1"/>
      <c r="E951" s="1"/>
      <c r="F951" s="1"/>
      <c r="G951" s="1"/>
      <c r="H951" s="1"/>
      <c r="I951" s="1"/>
      <c r="J951" s="36"/>
      <c r="K951" s="42"/>
      <c r="S951" s="25"/>
      <c r="AA951" s="62"/>
      <c r="AC951" s="69"/>
    </row>
    <row r="952" spans="2:29">
      <c r="B952" s="1"/>
      <c r="C952" s="1"/>
      <c r="D952" s="1"/>
      <c r="E952" s="1"/>
      <c r="F952" s="1"/>
      <c r="G952" s="1"/>
      <c r="H952" s="1"/>
      <c r="I952" s="1"/>
      <c r="J952" s="36"/>
      <c r="K952" s="42"/>
      <c r="S952" s="25"/>
      <c r="AA952" s="62"/>
      <c r="AC952" s="69"/>
    </row>
    <row r="953" spans="2:29">
      <c r="B953" s="1"/>
      <c r="C953" s="1"/>
      <c r="D953" s="1"/>
      <c r="E953" s="1"/>
      <c r="F953" s="1"/>
      <c r="G953" s="1"/>
      <c r="H953" s="1"/>
      <c r="I953" s="1"/>
      <c r="J953" s="36"/>
      <c r="K953" s="42"/>
      <c r="S953" s="25"/>
      <c r="AA953" s="62"/>
      <c r="AC953" s="69"/>
    </row>
    <row r="954" spans="2:29">
      <c r="B954" s="1"/>
      <c r="C954" s="1"/>
      <c r="D954" s="1"/>
      <c r="E954" s="1"/>
      <c r="F954" s="1"/>
      <c r="G954" s="1"/>
      <c r="H954" s="1"/>
      <c r="I954" s="1"/>
      <c r="J954" s="36"/>
      <c r="K954" s="42"/>
      <c r="S954" s="25"/>
      <c r="AA954" s="62"/>
      <c r="AC954" s="69"/>
    </row>
    <row r="955" spans="2:29">
      <c r="B955" s="1"/>
      <c r="C955" s="1"/>
      <c r="D955" s="1"/>
      <c r="E955" s="1"/>
      <c r="F955" s="1"/>
      <c r="G955" s="1"/>
      <c r="H955" s="1"/>
      <c r="I955" s="1"/>
      <c r="J955" s="36"/>
      <c r="K955" s="42"/>
      <c r="S955" s="25"/>
      <c r="AA955" s="62"/>
      <c r="AC955" s="69"/>
    </row>
    <row r="956" spans="2:29">
      <c r="B956" s="1"/>
      <c r="C956" s="1"/>
      <c r="D956" s="1"/>
      <c r="E956" s="1"/>
      <c r="F956" s="1"/>
      <c r="G956" s="1"/>
      <c r="H956" s="1"/>
      <c r="I956" s="1"/>
      <c r="J956" s="36"/>
      <c r="K956" s="42"/>
      <c r="S956" s="25"/>
      <c r="AA956" s="62"/>
      <c r="AC956" s="69"/>
    </row>
    <row r="957" spans="2:29">
      <c r="B957" s="1"/>
      <c r="C957" s="1"/>
      <c r="D957" s="1"/>
      <c r="E957" s="1"/>
      <c r="F957" s="1"/>
      <c r="G957" s="1"/>
      <c r="H957" s="1"/>
      <c r="I957" s="1"/>
      <c r="J957" s="36"/>
      <c r="K957" s="42"/>
      <c r="S957" s="25"/>
      <c r="AA957" s="62"/>
      <c r="AC957" s="69"/>
    </row>
    <row r="958" spans="2:29">
      <c r="B958" s="1"/>
      <c r="C958" s="1"/>
      <c r="D958" s="1"/>
      <c r="E958" s="1"/>
      <c r="F958" s="1"/>
      <c r="G958" s="1"/>
      <c r="H958" s="1"/>
      <c r="I958" s="1"/>
      <c r="J958" s="36"/>
      <c r="K958" s="42"/>
      <c r="S958" s="25"/>
      <c r="AA958" s="62"/>
      <c r="AC958" s="69"/>
    </row>
    <row r="959" spans="2:29">
      <c r="B959" s="1"/>
      <c r="C959" s="1"/>
      <c r="D959" s="1"/>
      <c r="E959" s="1"/>
      <c r="F959" s="1"/>
      <c r="G959" s="1"/>
      <c r="H959" s="1"/>
      <c r="I959" s="1"/>
      <c r="J959" s="36"/>
      <c r="K959" s="42"/>
      <c r="L959" s="63"/>
      <c r="S959" s="25"/>
      <c r="AA959" s="62"/>
      <c r="AC959" s="69"/>
    </row>
    <row r="960" spans="2:29">
      <c r="B960" s="1"/>
      <c r="C960" s="1"/>
      <c r="D960" s="1"/>
      <c r="E960" s="1"/>
      <c r="F960" s="1"/>
      <c r="G960" s="1"/>
      <c r="H960" s="1"/>
      <c r="I960" s="1"/>
      <c r="J960" s="36"/>
      <c r="K960" s="42"/>
      <c r="S960" s="25"/>
      <c r="AA960" s="62"/>
      <c r="AC960" s="69"/>
    </row>
    <row r="961" spans="2:29">
      <c r="B961" s="1"/>
      <c r="C961" s="1"/>
      <c r="D961" s="1"/>
      <c r="E961" s="1"/>
      <c r="F961" s="1"/>
      <c r="G961" s="1"/>
      <c r="H961" s="1"/>
      <c r="I961" s="1"/>
      <c r="J961" s="36"/>
      <c r="K961" s="42"/>
      <c r="S961" s="25"/>
      <c r="AA961" s="62"/>
      <c r="AC961" s="69"/>
    </row>
    <row r="962" spans="2:29">
      <c r="B962" s="1"/>
      <c r="C962" s="1"/>
      <c r="D962" s="1"/>
      <c r="E962" s="1"/>
      <c r="F962" s="1"/>
      <c r="G962" s="1"/>
      <c r="H962" s="1"/>
      <c r="I962" s="1"/>
      <c r="J962" s="36"/>
      <c r="K962" s="42"/>
      <c r="S962" s="25"/>
      <c r="AA962" s="62"/>
      <c r="AC962" s="69"/>
    </row>
    <row r="963" spans="2:29">
      <c r="B963" s="1"/>
      <c r="C963" s="1"/>
      <c r="D963" s="1"/>
      <c r="E963" s="1"/>
      <c r="F963" s="1"/>
      <c r="G963" s="1"/>
      <c r="H963" s="1"/>
      <c r="I963" s="1"/>
      <c r="J963" s="36"/>
      <c r="K963" s="42"/>
      <c r="S963" s="25"/>
      <c r="AA963" s="62"/>
      <c r="AC963" s="69"/>
    </row>
    <row r="964" spans="2:29">
      <c r="B964" s="1"/>
      <c r="C964" s="1"/>
      <c r="D964" s="1"/>
      <c r="E964" s="1"/>
      <c r="F964" s="1"/>
      <c r="G964" s="1"/>
      <c r="H964" s="1"/>
      <c r="I964" s="1"/>
      <c r="J964" s="36"/>
      <c r="K964" s="42"/>
      <c r="L964" s="63"/>
      <c r="S964" s="25"/>
      <c r="AA964" s="62"/>
      <c r="AC964" s="69"/>
    </row>
    <row r="965" spans="2:29">
      <c r="B965" s="1"/>
      <c r="C965" s="1"/>
      <c r="D965" s="1"/>
      <c r="E965" s="1"/>
      <c r="F965" s="1"/>
      <c r="G965" s="1"/>
      <c r="H965" s="1"/>
      <c r="I965" s="1"/>
      <c r="J965" s="36"/>
      <c r="K965" s="42"/>
      <c r="L965" s="63"/>
      <c r="S965" s="25"/>
      <c r="AA965" s="62"/>
      <c r="AC965" s="69"/>
    </row>
    <row r="966" spans="2:29">
      <c r="B966" s="1"/>
      <c r="C966" s="1"/>
      <c r="D966" s="1"/>
      <c r="E966" s="1"/>
      <c r="F966" s="1"/>
      <c r="G966" s="1"/>
      <c r="H966" s="1"/>
      <c r="I966" s="1"/>
      <c r="J966" s="36"/>
      <c r="K966" s="42"/>
      <c r="S966" s="25"/>
      <c r="AA966" s="62"/>
      <c r="AC966" s="69"/>
    </row>
    <row r="967" spans="2:29">
      <c r="B967" s="1"/>
      <c r="C967" s="1"/>
      <c r="D967" s="1"/>
      <c r="E967" s="1"/>
      <c r="F967" s="1"/>
      <c r="G967" s="1"/>
      <c r="H967" s="1"/>
      <c r="I967" s="1"/>
      <c r="J967" s="36"/>
      <c r="K967" s="42"/>
      <c r="S967" s="25"/>
      <c r="AA967" s="62"/>
      <c r="AC967" s="69"/>
    </row>
    <row r="968" spans="2:29">
      <c r="B968" s="1"/>
      <c r="C968" s="1"/>
      <c r="D968" s="1"/>
      <c r="E968" s="1"/>
      <c r="F968" s="1"/>
      <c r="G968" s="1"/>
      <c r="H968" s="1"/>
      <c r="I968" s="1"/>
      <c r="J968" s="36"/>
      <c r="K968" s="42"/>
      <c r="S968" s="25"/>
      <c r="AA968" s="62"/>
      <c r="AC968" s="69"/>
    </row>
    <row r="969" spans="2:29">
      <c r="B969" s="1"/>
      <c r="C969" s="1"/>
      <c r="D969" s="1"/>
      <c r="E969" s="1"/>
      <c r="F969" s="1"/>
      <c r="G969" s="1"/>
      <c r="H969" s="1"/>
      <c r="I969" s="1"/>
      <c r="J969" s="36"/>
      <c r="K969" s="42"/>
      <c r="S969" s="25"/>
      <c r="AA969" s="62"/>
      <c r="AC969" s="69"/>
    </row>
    <row r="970" spans="2:29">
      <c r="B970" s="1"/>
      <c r="C970" s="1"/>
      <c r="D970" s="1"/>
      <c r="E970" s="1"/>
      <c r="F970" s="1"/>
      <c r="G970" s="1"/>
      <c r="H970" s="1"/>
      <c r="I970" s="1"/>
      <c r="J970" s="36"/>
      <c r="K970" s="42"/>
      <c r="S970" s="25"/>
      <c r="AA970" s="62"/>
      <c r="AC970" s="69"/>
    </row>
    <row r="971" spans="2:29">
      <c r="B971" s="1"/>
      <c r="C971" s="1"/>
      <c r="D971" s="1"/>
      <c r="E971" s="1"/>
      <c r="F971" s="1"/>
      <c r="G971" s="1"/>
      <c r="H971" s="1"/>
      <c r="I971" s="1"/>
      <c r="J971" s="36"/>
      <c r="K971" s="42"/>
      <c r="S971" s="25"/>
      <c r="AA971" s="62"/>
      <c r="AC971" s="69"/>
    </row>
    <row r="972" spans="2:29">
      <c r="B972" s="1"/>
      <c r="C972" s="1"/>
      <c r="D972" s="1"/>
      <c r="E972" s="1"/>
      <c r="F972" s="1"/>
      <c r="G972" s="1"/>
      <c r="H972" s="1"/>
      <c r="I972" s="1"/>
      <c r="J972" s="36"/>
      <c r="K972" s="42"/>
      <c r="S972" s="25"/>
      <c r="AA972" s="62"/>
      <c r="AC972" s="69"/>
    </row>
    <row r="973" spans="2:29">
      <c r="B973" s="1"/>
      <c r="C973" s="1"/>
      <c r="D973" s="1"/>
      <c r="E973" s="1"/>
      <c r="F973" s="1"/>
      <c r="G973" s="1"/>
      <c r="H973" s="1"/>
      <c r="I973" s="1"/>
      <c r="J973" s="36"/>
      <c r="K973" s="42"/>
      <c r="S973" s="25"/>
      <c r="AA973" s="62"/>
      <c r="AC973" s="69"/>
    </row>
    <row r="974" spans="2:29">
      <c r="B974" s="1"/>
      <c r="C974" s="1"/>
      <c r="D974" s="1"/>
      <c r="E974" s="1"/>
      <c r="F974" s="1"/>
      <c r="G974" s="1"/>
      <c r="H974" s="1"/>
      <c r="I974" s="1"/>
      <c r="J974" s="36"/>
      <c r="K974" s="42"/>
      <c r="S974" s="25"/>
      <c r="AA974" s="62"/>
      <c r="AC974" s="69"/>
    </row>
    <row r="975" spans="2:29">
      <c r="B975" s="1"/>
      <c r="C975" s="1"/>
      <c r="D975" s="1"/>
      <c r="E975" s="1"/>
      <c r="F975" s="1"/>
      <c r="G975" s="1"/>
      <c r="H975" s="1"/>
      <c r="I975" s="1"/>
      <c r="J975" s="36"/>
      <c r="K975" s="42"/>
      <c r="S975" s="25"/>
      <c r="AA975" s="62"/>
      <c r="AC975" s="69"/>
    </row>
    <row r="976" spans="2:29">
      <c r="B976" s="1"/>
      <c r="C976" s="1"/>
      <c r="D976" s="1"/>
      <c r="E976" s="1"/>
      <c r="F976" s="1"/>
      <c r="G976" s="1"/>
      <c r="H976" s="1"/>
      <c r="I976" s="1"/>
      <c r="J976" s="36"/>
      <c r="K976" s="42"/>
      <c r="S976" s="25"/>
      <c r="AA976" s="62"/>
      <c r="AC976" s="69"/>
    </row>
    <row r="977" spans="2:29">
      <c r="B977" s="1"/>
      <c r="C977" s="1"/>
      <c r="D977" s="1"/>
      <c r="E977" s="1"/>
      <c r="F977" s="1"/>
      <c r="G977" s="1"/>
      <c r="H977" s="1"/>
      <c r="I977" s="1"/>
      <c r="J977" s="36"/>
      <c r="K977" s="42"/>
      <c r="S977" s="25"/>
      <c r="AA977" s="62"/>
      <c r="AC977" s="69"/>
    </row>
    <row r="978" spans="2:29">
      <c r="B978" s="1"/>
      <c r="C978" s="1"/>
      <c r="D978" s="1"/>
      <c r="E978" s="1"/>
      <c r="F978" s="1"/>
      <c r="G978" s="1"/>
      <c r="H978" s="1"/>
      <c r="I978" s="1"/>
      <c r="J978" s="36"/>
      <c r="K978" s="42"/>
      <c r="S978" s="25"/>
      <c r="AA978" s="62"/>
      <c r="AC978" s="69"/>
    </row>
    <row r="979" spans="2:29">
      <c r="B979" s="1"/>
      <c r="C979" s="1"/>
      <c r="D979" s="1"/>
      <c r="E979" s="1"/>
      <c r="F979" s="1"/>
      <c r="G979" s="1"/>
      <c r="H979" s="1"/>
      <c r="I979" s="1"/>
      <c r="J979" s="36"/>
      <c r="K979" s="42"/>
      <c r="S979" s="25"/>
      <c r="AA979" s="62"/>
      <c r="AC979" s="69"/>
    </row>
    <row r="980" spans="2:29">
      <c r="B980" s="1"/>
      <c r="C980" s="1"/>
      <c r="D980" s="1"/>
      <c r="E980" s="1"/>
      <c r="F980" s="1"/>
      <c r="G980" s="1"/>
      <c r="H980" s="1"/>
      <c r="I980" s="1"/>
      <c r="J980" s="36"/>
      <c r="K980" s="42"/>
      <c r="S980" s="25"/>
      <c r="AA980" s="62"/>
      <c r="AC980" s="69"/>
    </row>
    <row r="981" spans="2:29">
      <c r="B981" s="1"/>
      <c r="C981" s="1"/>
      <c r="D981" s="1"/>
      <c r="E981" s="1"/>
      <c r="F981" s="1"/>
      <c r="G981" s="1"/>
      <c r="H981" s="1"/>
      <c r="I981" s="1"/>
      <c r="J981" s="36"/>
      <c r="K981" s="42"/>
      <c r="S981" s="25"/>
      <c r="AA981" s="62"/>
      <c r="AC981" s="69"/>
    </row>
    <row r="982" spans="2:29">
      <c r="B982" s="1"/>
      <c r="C982" s="1"/>
      <c r="D982" s="1"/>
      <c r="E982" s="1"/>
      <c r="F982" s="1"/>
      <c r="G982" s="1"/>
      <c r="H982" s="1"/>
      <c r="I982" s="1"/>
      <c r="J982" s="36"/>
      <c r="K982" s="42"/>
      <c r="S982" s="25"/>
      <c r="AA982" s="62"/>
      <c r="AC982" s="69"/>
    </row>
    <row r="983" spans="2:29">
      <c r="B983" s="1"/>
      <c r="C983" s="1"/>
      <c r="D983" s="1"/>
      <c r="E983" s="1"/>
      <c r="F983" s="1"/>
      <c r="G983" s="1"/>
      <c r="H983" s="1"/>
      <c r="I983" s="1"/>
      <c r="J983" s="36"/>
      <c r="K983" s="42"/>
      <c r="L983" s="63"/>
      <c r="S983" s="25"/>
      <c r="AA983" s="62"/>
      <c r="AC983" s="69"/>
    </row>
    <row r="984" spans="2:29">
      <c r="B984" s="1"/>
      <c r="C984" s="1"/>
      <c r="D984" s="1"/>
      <c r="E984" s="1"/>
      <c r="F984" s="1"/>
      <c r="G984" s="1"/>
      <c r="H984" s="1"/>
      <c r="I984" s="1"/>
      <c r="J984" s="36"/>
      <c r="K984" s="42"/>
      <c r="S984" s="25"/>
      <c r="AA984" s="62"/>
      <c r="AC984" s="69"/>
    </row>
    <row r="985" spans="2:29">
      <c r="B985" s="1"/>
      <c r="C985" s="1"/>
      <c r="D985" s="1"/>
      <c r="E985" s="1"/>
      <c r="F985" s="1"/>
      <c r="G985" s="1"/>
      <c r="H985" s="1"/>
      <c r="I985" s="1"/>
      <c r="J985" s="36"/>
      <c r="K985" s="42"/>
      <c r="S985" s="25"/>
      <c r="AA985" s="62"/>
      <c r="AC985" s="69"/>
    </row>
    <row r="986" spans="2:29">
      <c r="B986" s="1"/>
      <c r="C986" s="1"/>
      <c r="D986" s="1"/>
      <c r="E986" s="1"/>
      <c r="F986" s="1"/>
      <c r="G986" s="1"/>
      <c r="H986" s="1"/>
      <c r="I986" s="1"/>
      <c r="J986" s="36"/>
      <c r="K986" s="42"/>
      <c r="S986" s="25"/>
      <c r="AA986" s="62"/>
      <c r="AC986" s="69"/>
    </row>
    <row r="987" spans="2:29">
      <c r="B987" s="1"/>
      <c r="C987" s="1"/>
      <c r="D987" s="1"/>
      <c r="E987" s="1"/>
      <c r="F987" s="1"/>
      <c r="G987" s="1"/>
      <c r="H987" s="1"/>
      <c r="I987" s="1"/>
      <c r="J987" s="36"/>
      <c r="K987" s="42"/>
      <c r="S987" s="25"/>
      <c r="AA987" s="62"/>
      <c r="AC987" s="69"/>
    </row>
    <row r="988" spans="2:29">
      <c r="B988" s="1"/>
      <c r="C988" s="1"/>
      <c r="D988" s="1"/>
      <c r="E988" s="1"/>
      <c r="F988" s="1"/>
      <c r="G988" s="1"/>
      <c r="H988" s="1"/>
      <c r="I988" s="1"/>
      <c r="J988" s="36"/>
      <c r="K988" s="42"/>
      <c r="S988" s="25"/>
      <c r="AA988" s="62"/>
      <c r="AC988" s="69"/>
    </row>
    <row r="989" spans="2:29">
      <c r="B989" s="1"/>
      <c r="C989" s="1"/>
      <c r="D989" s="1"/>
      <c r="E989" s="1"/>
      <c r="F989" s="1"/>
      <c r="G989" s="1"/>
      <c r="H989" s="1"/>
      <c r="I989" s="1"/>
      <c r="J989" s="36"/>
      <c r="K989" s="42"/>
      <c r="S989" s="25"/>
      <c r="AA989" s="62"/>
      <c r="AC989" s="69"/>
    </row>
    <row r="990" spans="2:29">
      <c r="B990" s="1"/>
      <c r="C990" s="1"/>
      <c r="D990" s="1"/>
      <c r="E990" s="1"/>
      <c r="F990" s="1"/>
      <c r="G990" s="1"/>
      <c r="H990" s="1"/>
      <c r="I990" s="1"/>
      <c r="J990" s="36"/>
      <c r="K990" s="42"/>
      <c r="S990" s="25"/>
      <c r="AA990" s="62"/>
      <c r="AC990" s="69"/>
    </row>
    <row r="991" spans="2:29">
      <c r="B991" s="1"/>
      <c r="C991" s="1"/>
      <c r="D991" s="1"/>
      <c r="E991" s="1"/>
      <c r="F991" s="1"/>
      <c r="G991" s="1"/>
      <c r="H991" s="1"/>
      <c r="I991" s="1"/>
      <c r="J991" s="36"/>
      <c r="K991" s="42"/>
      <c r="S991" s="25"/>
      <c r="AA991" s="62"/>
      <c r="AC991" s="69"/>
    </row>
    <row r="992" spans="2:29">
      <c r="B992" s="1"/>
      <c r="C992" s="1"/>
      <c r="D992" s="1"/>
      <c r="E992" s="1"/>
      <c r="F992" s="1"/>
      <c r="G992" s="1"/>
      <c r="H992" s="1"/>
      <c r="I992" s="1"/>
      <c r="J992" s="36"/>
      <c r="K992" s="42"/>
      <c r="S992" s="25"/>
      <c r="AA992" s="62"/>
      <c r="AC992" s="69"/>
    </row>
    <row r="993" spans="2:29">
      <c r="B993" s="1"/>
      <c r="C993" s="1"/>
      <c r="D993" s="1"/>
      <c r="E993" s="1"/>
      <c r="F993" s="1"/>
      <c r="G993" s="1"/>
      <c r="H993" s="1"/>
      <c r="I993" s="1"/>
      <c r="J993" s="36"/>
      <c r="K993" s="42"/>
      <c r="L993" s="63"/>
      <c r="S993" s="25"/>
      <c r="AA993" s="62"/>
      <c r="AC993" s="69"/>
    </row>
    <row r="994" spans="2:29">
      <c r="B994" s="1"/>
      <c r="C994" s="1"/>
      <c r="D994" s="1"/>
      <c r="E994" s="1"/>
      <c r="F994" s="1"/>
      <c r="G994" s="1"/>
      <c r="H994" s="1"/>
      <c r="I994" s="1"/>
      <c r="J994" s="36"/>
      <c r="K994" s="42"/>
      <c r="S994" s="25"/>
      <c r="AA994" s="62"/>
      <c r="AC994" s="69"/>
    </row>
    <row r="995" spans="2:29">
      <c r="B995" s="1"/>
      <c r="C995" s="1"/>
      <c r="D995" s="1"/>
      <c r="E995" s="1"/>
      <c r="F995" s="1"/>
      <c r="G995" s="1"/>
      <c r="H995" s="1"/>
      <c r="I995" s="1"/>
      <c r="J995" s="36"/>
      <c r="K995" s="42"/>
      <c r="S995" s="25"/>
      <c r="AA995" s="62"/>
      <c r="AC995" s="69"/>
    </row>
    <row r="996" spans="2:29">
      <c r="B996" s="1"/>
      <c r="C996" s="1"/>
      <c r="D996" s="1"/>
      <c r="E996" s="1"/>
      <c r="F996" s="1"/>
      <c r="G996" s="1"/>
      <c r="H996" s="1"/>
      <c r="I996" s="1"/>
      <c r="J996" s="36"/>
      <c r="K996" s="42"/>
      <c r="S996" s="25"/>
      <c r="AA996" s="62"/>
      <c r="AC996" s="69"/>
    </row>
    <row r="997" spans="2:29">
      <c r="B997" s="1"/>
      <c r="C997" s="1"/>
      <c r="D997" s="1"/>
      <c r="E997" s="1"/>
      <c r="F997" s="1"/>
      <c r="G997" s="1"/>
      <c r="H997" s="1"/>
      <c r="I997" s="1"/>
      <c r="J997" s="36"/>
      <c r="K997" s="42"/>
      <c r="S997" s="25"/>
      <c r="AA997" s="62"/>
      <c r="AC997" s="69"/>
    </row>
    <row r="998" spans="2:29">
      <c r="B998" s="1"/>
      <c r="C998" s="1"/>
      <c r="D998" s="1"/>
      <c r="E998" s="1"/>
      <c r="F998" s="1"/>
      <c r="G998" s="1"/>
      <c r="H998" s="1"/>
      <c r="I998" s="1"/>
      <c r="J998" s="36"/>
      <c r="K998" s="42"/>
      <c r="S998" s="25"/>
      <c r="AA998" s="62"/>
      <c r="AC998" s="69"/>
    </row>
    <row r="999" spans="2:29">
      <c r="B999" s="1"/>
      <c r="C999" s="1"/>
      <c r="D999" s="1"/>
      <c r="E999" s="1"/>
      <c r="F999" s="1"/>
      <c r="G999" s="1"/>
      <c r="H999" s="1"/>
      <c r="I999" s="1"/>
      <c r="J999" s="36"/>
      <c r="K999" s="42"/>
      <c r="S999" s="25"/>
      <c r="AA999" s="62"/>
      <c r="AC999" s="69"/>
    </row>
    <row r="1000" spans="2:29">
      <c r="B1000" s="1"/>
      <c r="C1000" s="1"/>
      <c r="D1000" s="1"/>
      <c r="E1000" s="1"/>
      <c r="F1000" s="1"/>
      <c r="G1000" s="1"/>
      <c r="H1000" s="1"/>
      <c r="I1000" s="1"/>
      <c r="J1000" s="36"/>
      <c r="K1000" s="42"/>
      <c r="S1000" s="25"/>
      <c r="AA1000" s="62"/>
      <c r="AC1000" s="69"/>
    </row>
    <row r="1001" spans="2:29">
      <c r="B1001" s="1"/>
      <c r="C1001" s="1"/>
      <c r="D1001" s="1"/>
      <c r="E1001" s="1"/>
      <c r="F1001" s="1"/>
      <c r="G1001" s="1"/>
      <c r="H1001" s="1"/>
      <c r="I1001" s="1"/>
      <c r="J1001" s="36"/>
      <c r="K1001" s="42"/>
      <c r="S1001" s="25"/>
      <c r="AA1001" s="62"/>
      <c r="AC1001" s="69"/>
    </row>
    <row r="1002" spans="2:29">
      <c r="B1002" s="1"/>
      <c r="C1002" s="1"/>
      <c r="D1002" s="1"/>
      <c r="E1002" s="1"/>
      <c r="F1002" s="1"/>
      <c r="G1002" s="1"/>
      <c r="H1002" s="1"/>
      <c r="I1002" s="1"/>
      <c r="J1002" s="36"/>
      <c r="K1002" s="42"/>
      <c r="S1002" s="25"/>
      <c r="AA1002" s="62"/>
      <c r="AC1002" s="69"/>
    </row>
    <row r="1003" spans="2:29">
      <c r="B1003" s="1"/>
      <c r="C1003" s="1"/>
      <c r="D1003" s="1"/>
      <c r="E1003" s="1"/>
      <c r="F1003" s="1"/>
      <c r="G1003" s="1"/>
      <c r="H1003" s="1"/>
      <c r="I1003" s="1"/>
      <c r="J1003" s="36"/>
      <c r="K1003" s="42"/>
      <c r="S1003" s="25"/>
      <c r="AA1003" s="62"/>
      <c r="AC1003" s="69"/>
    </row>
    <row r="1004" spans="2:29">
      <c r="B1004" s="1"/>
      <c r="C1004" s="1"/>
      <c r="D1004" s="1"/>
      <c r="E1004" s="1"/>
      <c r="F1004" s="1"/>
      <c r="G1004" s="1"/>
      <c r="H1004" s="1"/>
      <c r="I1004" s="1"/>
      <c r="J1004" s="36"/>
      <c r="K1004" s="42"/>
      <c r="S1004" s="25"/>
      <c r="AA1004" s="62"/>
      <c r="AC1004" s="69"/>
    </row>
    <row r="1005" spans="2:29">
      <c r="B1005" s="1"/>
      <c r="C1005" s="1"/>
      <c r="D1005" s="1"/>
      <c r="E1005" s="1"/>
      <c r="F1005" s="1"/>
      <c r="G1005" s="1"/>
      <c r="H1005" s="1"/>
      <c r="I1005" s="1"/>
      <c r="J1005" s="36"/>
      <c r="K1005" s="42"/>
      <c r="S1005" s="25"/>
      <c r="AA1005" s="62"/>
      <c r="AC1005" s="69"/>
    </row>
    <row r="1006" spans="2:29">
      <c r="B1006" s="1"/>
      <c r="C1006" s="1"/>
      <c r="D1006" s="1"/>
      <c r="E1006" s="1"/>
      <c r="F1006" s="1"/>
      <c r="G1006" s="1"/>
      <c r="H1006" s="1"/>
      <c r="I1006" s="1"/>
      <c r="J1006" s="36"/>
      <c r="K1006" s="42"/>
      <c r="S1006" s="25"/>
      <c r="AA1006" s="62"/>
      <c r="AC1006" s="69"/>
    </row>
    <row r="1007" spans="2:29">
      <c r="B1007" s="1"/>
      <c r="C1007" s="1"/>
      <c r="D1007" s="1"/>
      <c r="E1007" s="1"/>
      <c r="F1007" s="1"/>
      <c r="G1007" s="1"/>
      <c r="H1007" s="1"/>
      <c r="I1007" s="1"/>
      <c r="J1007" s="36"/>
      <c r="K1007" s="42"/>
      <c r="S1007" s="25"/>
      <c r="AA1007" s="62"/>
      <c r="AC1007" s="69"/>
    </row>
    <row r="1008" spans="2:29">
      <c r="B1008" s="1"/>
      <c r="C1008" s="1"/>
      <c r="D1008" s="1"/>
      <c r="E1008" s="1"/>
      <c r="F1008" s="1"/>
      <c r="G1008" s="1"/>
      <c r="H1008" s="1"/>
      <c r="I1008" s="1"/>
      <c r="J1008" s="36"/>
      <c r="K1008" s="42"/>
      <c r="S1008" s="25"/>
      <c r="AA1008" s="62"/>
      <c r="AC1008" s="69"/>
    </row>
    <row r="1009" spans="2:29">
      <c r="B1009" s="1"/>
      <c r="C1009" s="1"/>
      <c r="D1009" s="1"/>
      <c r="E1009" s="1"/>
      <c r="F1009" s="1"/>
      <c r="G1009" s="1"/>
      <c r="H1009" s="1"/>
      <c r="I1009" s="1"/>
      <c r="J1009" s="36"/>
      <c r="K1009" s="42"/>
      <c r="S1009" s="25"/>
      <c r="AA1009" s="62"/>
      <c r="AC1009" s="69"/>
    </row>
    <row r="1010" spans="2:29">
      <c r="B1010" s="1"/>
      <c r="C1010" s="1"/>
      <c r="D1010" s="1"/>
      <c r="E1010" s="1"/>
      <c r="F1010" s="1"/>
      <c r="G1010" s="1"/>
      <c r="H1010" s="1"/>
      <c r="I1010" s="1"/>
      <c r="J1010" s="36"/>
      <c r="K1010" s="42"/>
      <c r="S1010" s="25"/>
      <c r="AA1010" s="62"/>
      <c r="AC1010" s="69"/>
    </row>
    <row r="1011" spans="2:29">
      <c r="B1011" s="1"/>
      <c r="C1011" s="1"/>
      <c r="D1011" s="1"/>
      <c r="E1011" s="1"/>
      <c r="F1011" s="1"/>
      <c r="G1011" s="1"/>
      <c r="H1011" s="1"/>
      <c r="I1011" s="1"/>
      <c r="J1011" s="36"/>
      <c r="K1011" s="42"/>
      <c r="S1011" s="25"/>
      <c r="AA1011" s="62"/>
      <c r="AC1011" s="69"/>
    </row>
    <row r="1012" spans="2:29">
      <c r="B1012" s="1"/>
      <c r="C1012" s="1"/>
      <c r="D1012" s="1"/>
      <c r="E1012" s="1"/>
      <c r="F1012" s="1"/>
      <c r="G1012" s="1"/>
      <c r="H1012" s="1"/>
      <c r="I1012" s="1"/>
      <c r="J1012" s="36"/>
      <c r="K1012" s="42"/>
      <c r="S1012" s="25"/>
      <c r="AA1012" s="62"/>
      <c r="AC1012" s="69"/>
    </row>
    <row r="1013" spans="2:29">
      <c r="B1013" s="1"/>
      <c r="C1013" s="1"/>
      <c r="D1013" s="1"/>
      <c r="E1013" s="1"/>
      <c r="F1013" s="1"/>
      <c r="G1013" s="1"/>
      <c r="H1013" s="1"/>
      <c r="I1013" s="1"/>
      <c r="J1013" s="36"/>
      <c r="K1013" s="42"/>
      <c r="S1013" s="25"/>
      <c r="AA1013" s="62"/>
      <c r="AC1013" s="69"/>
    </row>
    <row r="1014" spans="2:29">
      <c r="B1014" s="1"/>
      <c r="C1014" s="1"/>
      <c r="D1014" s="1"/>
      <c r="E1014" s="1"/>
      <c r="F1014" s="1"/>
      <c r="G1014" s="1"/>
      <c r="H1014" s="1"/>
      <c r="I1014" s="1"/>
      <c r="J1014" s="36"/>
      <c r="K1014" s="42"/>
      <c r="S1014" s="25"/>
      <c r="AA1014" s="62"/>
      <c r="AC1014" s="69"/>
    </row>
    <row r="1015" spans="2:29">
      <c r="B1015" s="1"/>
      <c r="C1015" s="1"/>
      <c r="D1015" s="1"/>
      <c r="E1015" s="1"/>
      <c r="F1015" s="1"/>
      <c r="G1015" s="1"/>
      <c r="H1015" s="1"/>
      <c r="I1015" s="1"/>
      <c r="J1015" s="36"/>
      <c r="K1015" s="42"/>
      <c r="S1015" s="25"/>
      <c r="AA1015" s="62"/>
      <c r="AC1015" s="69"/>
    </row>
    <row r="1016" spans="2:29">
      <c r="B1016" s="1"/>
      <c r="C1016" s="1"/>
      <c r="D1016" s="1"/>
      <c r="E1016" s="1"/>
      <c r="F1016" s="1"/>
      <c r="G1016" s="1"/>
      <c r="H1016" s="1"/>
      <c r="I1016" s="1"/>
      <c r="J1016" s="36"/>
      <c r="K1016" s="42"/>
      <c r="S1016" s="25"/>
      <c r="AA1016" s="62"/>
      <c r="AC1016" s="69"/>
    </row>
    <row r="1017" spans="2:29">
      <c r="B1017" s="1"/>
      <c r="C1017" s="1"/>
      <c r="D1017" s="1"/>
      <c r="E1017" s="1"/>
      <c r="F1017" s="1"/>
      <c r="G1017" s="1"/>
      <c r="H1017" s="1"/>
      <c r="I1017" s="1"/>
      <c r="J1017" s="36"/>
      <c r="K1017" s="42"/>
      <c r="S1017" s="25"/>
      <c r="AA1017" s="62"/>
      <c r="AC1017" s="69"/>
    </row>
    <row r="1018" spans="2:29">
      <c r="B1018" s="1"/>
      <c r="C1018" s="1"/>
      <c r="D1018" s="1"/>
      <c r="E1018" s="1"/>
      <c r="F1018" s="1"/>
      <c r="G1018" s="1"/>
      <c r="H1018" s="1"/>
      <c r="I1018" s="1"/>
      <c r="J1018" s="36"/>
      <c r="K1018" s="42"/>
      <c r="S1018" s="25"/>
      <c r="AA1018" s="62"/>
      <c r="AC1018" s="69"/>
    </row>
    <row r="1019" spans="2:29">
      <c r="B1019" s="1"/>
      <c r="C1019" s="1"/>
      <c r="D1019" s="1"/>
      <c r="E1019" s="1"/>
      <c r="F1019" s="1"/>
      <c r="G1019" s="1"/>
      <c r="H1019" s="1"/>
      <c r="I1019" s="1"/>
      <c r="J1019" s="36"/>
      <c r="K1019" s="42"/>
      <c r="S1019" s="25"/>
      <c r="AA1019" s="62"/>
      <c r="AC1019" s="69"/>
    </row>
    <row r="1020" spans="2:29">
      <c r="B1020" s="1"/>
      <c r="C1020" s="1"/>
      <c r="D1020" s="1"/>
      <c r="E1020" s="1"/>
      <c r="F1020" s="1"/>
      <c r="G1020" s="1"/>
      <c r="H1020" s="1"/>
      <c r="I1020" s="1"/>
      <c r="J1020" s="36"/>
      <c r="K1020" s="42"/>
      <c r="S1020" s="25"/>
      <c r="AA1020" s="62"/>
      <c r="AC1020" s="69"/>
    </row>
    <row r="1021" spans="2:29">
      <c r="B1021" s="1"/>
      <c r="C1021" s="1"/>
      <c r="D1021" s="1"/>
      <c r="E1021" s="1"/>
      <c r="F1021" s="1"/>
      <c r="G1021" s="1"/>
      <c r="H1021" s="1"/>
      <c r="I1021" s="1"/>
      <c r="J1021" s="36"/>
      <c r="K1021" s="42"/>
      <c r="S1021" s="25"/>
      <c r="AA1021" s="62"/>
      <c r="AC1021" s="69"/>
    </row>
    <row r="1022" spans="2:29">
      <c r="B1022" s="1"/>
      <c r="C1022" s="1"/>
      <c r="D1022" s="1"/>
      <c r="E1022" s="1"/>
      <c r="F1022" s="1"/>
      <c r="G1022" s="1"/>
      <c r="H1022" s="1"/>
      <c r="I1022" s="1"/>
      <c r="J1022" s="36"/>
      <c r="K1022" s="42"/>
      <c r="S1022" s="25"/>
      <c r="AA1022" s="62"/>
      <c r="AC1022" s="69"/>
    </row>
    <row r="1023" spans="2:29">
      <c r="B1023" s="1"/>
      <c r="C1023" s="1"/>
      <c r="D1023" s="1"/>
      <c r="E1023" s="1"/>
      <c r="F1023" s="1"/>
      <c r="G1023" s="1"/>
      <c r="H1023" s="1"/>
      <c r="I1023" s="1"/>
      <c r="J1023" s="36"/>
      <c r="K1023" s="42"/>
      <c r="S1023" s="25"/>
      <c r="AA1023" s="62"/>
      <c r="AC1023" s="69"/>
    </row>
    <row r="1024" spans="2:29">
      <c r="B1024" s="1"/>
      <c r="C1024" s="1"/>
      <c r="D1024" s="1"/>
      <c r="E1024" s="1"/>
      <c r="F1024" s="1"/>
      <c r="G1024" s="1"/>
      <c r="H1024" s="1"/>
      <c r="I1024" s="1"/>
      <c r="J1024" s="36"/>
      <c r="K1024" s="42"/>
      <c r="S1024" s="25"/>
      <c r="AA1024" s="62"/>
      <c r="AC1024" s="69"/>
    </row>
    <row r="1025" spans="2:29">
      <c r="B1025" s="1"/>
      <c r="C1025" s="1"/>
      <c r="D1025" s="1"/>
      <c r="E1025" s="1"/>
      <c r="F1025" s="1"/>
      <c r="G1025" s="1"/>
      <c r="H1025" s="1"/>
      <c r="I1025" s="1"/>
      <c r="J1025" s="36"/>
      <c r="K1025" s="42"/>
      <c r="S1025" s="25"/>
      <c r="AA1025" s="62"/>
      <c r="AC1025" s="69"/>
    </row>
    <row r="1026" spans="2:29">
      <c r="B1026" s="1"/>
      <c r="C1026" s="1"/>
      <c r="D1026" s="1"/>
      <c r="E1026" s="1"/>
      <c r="F1026" s="1"/>
      <c r="G1026" s="1"/>
      <c r="H1026" s="1"/>
      <c r="I1026" s="1"/>
      <c r="J1026" s="36"/>
      <c r="K1026" s="42"/>
      <c r="S1026" s="25"/>
      <c r="AA1026" s="62"/>
      <c r="AC1026" s="69"/>
    </row>
    <row r="1027" spans="2:29">
      <c r="B1027" s="1"/>
      <c r="C1027" s="1"/>
      <c r="D1027" s="1"/>
      <c r="E1027" s="1"/>
      <c r="F1027" s="1"/>
      <c r="G1027" s="1"/>
      <c r="H1027" s="1"/>
      <c r="I1027" s="1"/>
      <c r="J1027" s="36"/>
      <c r="K1027" s="42"/>
      <c r="S1027" s="25"/>
      <c r="AA1027" s="62"/>
      <c r="AC1027" s="69"/>
    </row>
    <row r="1028" spans="2:29">
      <c r="B1028" s="1"/>
      <c r="C1028" s="1"/>
      <c r="D1028" s="1"/>
      <c r="E1028" s="1"/>
      <c r="F1028" s="1"/>
      <c r="G1028" s="1"/>
      <c r="H1028" s="1"/>
      <c r="I1028" s="1"/>
      <c r="J1028" s="36"/>
      <c r="K1028" s="42"/>
      <c r="S1028" s="25"/>
      <c r="AA1028" s="62"/>
      <c r="AC1028" s="69"/>
    </row>
    <row r="1029" spans="2:29">
      <c r="B1029" s="1"/>
      <c r="C1029" s="1"/>
      <c r="D1029" s="1"/>
      <c r="E1029" s="1"/>
      <c r="F1029" s="1"/>
      <c r="G1029" s="1"/>
      <c r="H1029" s="1"/>
      <c r="I1029" s="1"/>
      <c r="J1029" s="36"/>
      <c r="K1029" s="42"/>
      <c r="S1029" s="25"/>
      <c r="AA1029" s="62"/>
      <c r="AC1029" s="69"/>
    </row>
    <row r="1030" spans="2:29">
      <c r="B1030" s="1"/>
      <c r="C1030" s="1"/>
      <c r="D1030" s="1"/>
      <c r="E1030" s="1"/>
      <c r="F1030" s="1"/>
      <c r="G1030" s="1"/>
      <c r="H1030" s="1"/>
      <c r="I1030" s="1"/>
      <c r="J1030" s="36"/>
      <c r="K1030" s="42"/>
      <c r="S1030" s="25"/>
      <c r="AA1030" s="62"/>
      <c r="AC1030" s="69"/>
    </row>
    <row r="1031" spans="2:29">
      <c r="B1031" s="1"/>
      <c r="C1031" s="1"/>
      <c r="D1031" s="1"/>
      <c r="E1031" s="1"/>
      <c r="F1031" s="1"/>
      <c r="G1031" s="1"/>
      <c r="H1031" s="1"/>
      <c r="I1031" s="1"/>
      <c r="J1031" s="36"/>
      <c r="K1031" s="42"/>
      <c r="S1031" s="25"/>
      <c r="AA1031" s="62"/>
      <c r="AC1031" s="69"/>
    </row>
    <row r="1032" spans="2:29">
      <c r="B1032" s="1"/>
      <c r="C1032" s="1"/>
      <c r="D1032" s="1"/>
      <c r="E1032" s="1"/>
      <c r="F1032" s="1"/>
      <c r="G1032" s="1"/>
      <c r="H1032" s="1"/>
      <c r="I1032" s="1"/>
      <c r="J1032" s="36"/>
      <c r="K1032" s="42"/>
      <c r="S1032" s="25"/>
      <c r="AA1032" s="62"/>
      <c r="AC1032" s="69"/>
    </row>
    <row r="1033" spans="2:29">
      <c r="B1033" s="1"/>
      <c r="C1033" s="1"/>
      <c r="D1033" s="1"/>
      <c r="E1033" s="1"/>
      <c r="F1033" s="1"/>
      <c r="G1033" s="1"/>
      <c r="H1033" s="1"/>
      <c r="I1033" s="1"/>
      <c r="J1033" s="36"/>
      <c r="K1033" s="42"/>
      <c r="S1033" s="25"/>
      <c r="AA1033" s="62"/>
      <c r="AC1033" s="69"/>
    </row>
    <row r="1034" spans="2:29">
      <c r="B1034" s="1"/>
      <c r="C1034" s="1"/>
      <c r="D1034" s="1"/>
      <c r="E1034" s="1"/>
      <c r="F1034" s="1"/>
      <c r="G1034" s="1"/>
      <c r="H1034" s="1"/>
      <c r="I1034" s="1"/>
      <c r="J1034" s="36"/>
      <c r="K1034" s="42"/>
      <c r="S1034" s="25"/>
      <c r="AA1034" s="62"/>
      <c r="AC1034" s="69"/>
    </row>
    <row r="1035" spans="2:29">
      <c r="B1035" s="1"/>
      <c r="C1035" s="1"/>
      <c r="D1035" s="1"/>
      <c r="E1035" s="1"/>
      <c r="F1035" s="1"/>
      <c r="G1035" s="1"/>
      <c r="H1035" s="1"/>
      <c r="I1035" s="1"/>
      <c r="J1035" s="36"/>
      <c r="K1035" s="42"/>
      <c r="S1035" s="25"/>
      <c r="AA1035" s="62"/>
      <c r="AC1035" s="69"/>
    </row>
    <row r="1036" spans="2:29">
      <c r="B1036" s="1"/>
      <c r="C1036" s="1"/>
      <c r="D1036" s="1"/>
      <c r="E1036" s="1"/>
      <c r="F1036" s="1"/>
      <c r="G1036" s="1"/>
      <c r="H1036" s="1"/>
      <c r="I1036" s="1"/>
      <c r="J1036" s="36"/>
      <c r="K1036" s="42"/>
      <c r="S1036" s="25"/>
      <c r="AA1036" s="62"/>
      <c r="AC1036" s="69"/>
    </row>
    <row r="1037" spans="2:29">
      <c r="B1037" s="1"/>
      <c r="C1037" s="1"/>
      <c r="D1037" s="1"/>
      <c r="E1037" s="1"/>
      <c r="F1037" s="1"/>
      <c r="G1037" s="1"/>
      <c r="H1037" s="1"/>
      <c r="I1037" s="1"/>
      <c r="J1037" s="36"/>
      <c r="K1037" s="42"/>
      <c r="S1037" s="25"/>
      <c r="AA1037" s="62"/>
      <c r="AC1037" s="69"/>
    </row>
    <row r="1038" spans="2:29">
      <c r="B1038" s="1"/>
      <c r="C1038" s="1"/>
      <c r="D1038" s="1"/>
      <c r="E1038" s="1"/>
      <c r="F1038" s="1"/>
      <c r="G1038" s="1"/>
      <c r="H1038" s="1"/>
      <c r="I1038" s="1"/>
      <c r="J1038" s="36"/>
      <c r="K1038" s="42"/>
      <c r="S1038" s="25"/>
      <c r="AA1038" s="62"/>
      <c r="AC1038" s="69"/>
    </row>
    <row r="1039" spans="2:29">
      <c r="B1039" s="1"/>
      <c r="C1039" s="1"/>
      <c r="D1039" s="1"/>
      <c r="E1039" s="1"/>
      <c r="F1039" s="1"/>
      <c r="G1039" s="1"/>
      <c r="H1039" s="1"/>
      <c r="I1039" s="1"/>
      <c r="J1039" s="36"/>
      <c r="K1039" s="42"/>
      <c r="S1039" s="25"/>
      <c r="AA1039" s="62"/>
      <c r="AC1039" s="69"/>
    </row>
    <row r="1040" spans="2:29">
      <c r="B1040" s="1"/>
      <c r="C1040" s="1"/>
      <c r="D1040" s="1"/>
      <c r="E1040" s="1"/>
      <c r="F1040" s="1"/>
      <c r="G1040" s="1"/>
      <c r="H1040" s="1"/>
      <c r="I1040" s="1"/>
      <c r="J1040" s="36"/>
      <c r="K1040" s="42"/>
      <c r="S1040" s="25"/>
      <c r="AA1040" s="62"/>
      <c r="AC1040" s="69"/>
    </row>
    <row r="1041" spans="2:29">
      <c r="B1041" s="1"/>
      <c r="C1041" s="1"/>
      <c r="D1041" s="1"/>
      <c r="E1041" s="1"/>
      <c r="F1041" s="1"/>
      <c r="G1041" s="1"/>
      <c r="H1041" s="1"/>
      <c r="I1041" s="1"/>
      <c r="J1041" s="36"/>
      <c r="K1041" s="42"/>
      <c r="S1041" s="25"/>
      <c r="AA1041" s="62"/>
      <c r="AC1041" s="69"/>
    </row>
    <row r="1042" spans="2:29">
      <c r="B1042" s="1"/>
      <c r="C1042" s="1"/>
      <c r="D1042" s="1"/>
      <c r="E1042" s="1"/>
      <c r="F1042" s="1"/>
      <c r="G1042" s="1"/>
      <c r="H1042" s="1"/>
      <c r="I1042" s="1"/>
      <c r="J1042" s="36"/>
      <c r="K1042" s="42"/>
      <c r="S1042" s="25"/>
      <c r="AA1042" s="62"/>
      <c r="AC1042" s="69"/>
    </row>
    <row r="1043" spans="2:29">
      <c r="B1043" s="1"/>
      <c r="C1043" s="1"/>
      <c r="D1043" s="1"/>
      <c r="E1043" s="1"/>
      <c r="F1043" s="1"/>
      <c r="G1043" s="1"/>
      <c r="H1043" s="1"/>
      <c r="I1043" s="1"/>
      <c r="J1043" s="36"/>
      <c r="K1043" s="42"/>
      <c r="S1043" s="25"/>
      <c r="AA1043" s="62"/>
      <c r="AC1043" s="69"/>
    </row>
    <row r="1044" spans="2:29">
      <c r="B1044" s="1"/>
      <c r="C1044" s="1"/>
      <c r="D1044" s="1"/>
      <c r="E1044" s="1"/>
      <c r="F1044" s="1"/>
      <c r="G1044" s="1"/>
      <c r="H1044" s="1"/>
      <c r="I1044" s="1"/>
      <c r="J1044" s="36"/>
      <c r="K1044" s="42"/>
      <c r="S1044" s="25"/>
      <c r="AA1044" s="62"/>
      <c r="AC1044" s="69"/>
    </row>
    <row r="1045" spans="2:29">
      <c r="B1045" s="1"/>
      <c r="C1045" s="1"/>
      <c r="D1045" s="1"/>
      <c r="E1045" s="1"/>
      <c r="F1045" s="1"/>
      <c r="G1045" s="1"/>
      <c r="H1045" s="1"/>
      <c r="I1045" s="1"/>
      <c r="J1045" s="36"/>
      <c r="K1045" s="42"/>
      <c r="S1045" s="25"/>
      <c r="AA1045" s="62"/>
      <c r="AC1045" s="69"/>
    </row>
    <row r="1046" spans="2:29">
      <c r="B1046" s="1"/>
      <c r="C1046" s="1"/>
      <c r="D1046" s="1"/>
      <c r="E1046" s="1"/>
      <c r="F1046" s="1"/>
      <c r="G1046" s="1"/>
      <c r="H1046" s="1"/>
      <c r="I1046" s="1"/>
      <c r="J1046" s="36"/>
      <c r="K1046" s="42"/>
      <c r="S1046" s="25"/>
      <c r="AA1046" s="62"/>
      <c r="AC1046" s="69"/>
    </row>
    <row r="1047" spans="2:29">
      <c r="B1047" s="1"/>
      <c r="C1047" s="1"/>
      <c r="D1047" s="1"/>
      <c r="E1047" s="1"/>
      <c r="F1047" s="1"/>
      <c r="G1047" s="1"/>
      <c r="H1047" s="1"/>
      <c r="I1047" s="1"/>
      <c r="J1047" s="36"/>
      <c r="K1047" s="42"/>
      <c r="S1047" s="25"/>
      <c r="AA1047" s="62"/>
      <c r="AC1047" s="69"/>
    </row>
    <row r="1048" spans="2:29">
      <c r="B1048" s="1"/>
      <c r="C1048" s="1"/>
      <c r="D1048" s="1"/>
      <c r="E1048" s="1"/>
      <c r="F1048" s="1"/>
      <c r="G1048" s="1"/>
      <c r="H1048" s="1"/>
      <c r="I1048" s="1"/>
      <c r="J1048" s="36"/>
      <c r="K1048" s="42"/>
      <c r="S1048" s="25"/>
      <c r="AA1048" s="62"/>
      <c r="AC1048" s="69"/>
    </row>
    <row r="1049" spans="2:29">
      <c r="B1049" s="1"/>
      <c r="C1049" s="1"/>
      <c r="D1049" s="1"/>
      <c r="E1049" s="1"/>
      <c r="F1049" s="1"/>
      <c r="G1049" s="1"/>
      <c r="H1049" s="1"/>
      <c r="I1049" s="1"/>
      <c r="J1049" s="36"/>
      <c r="K1049" s="42"/>
      <c r="S1049" s="25"/>
      <c r="AA1049" s="62"/>
      <c r="AC1049" s="69"/>
    </row>
    <row r="1050" spans="2:29">
      <c r="B1050" s="1"/>
      <c r="C1050" s="1"/>
      <c r="D1050" s="1"/>
      <c r="E1050" s="1"/>
      <c r="F1050" s="1"/>
      <c r="G1050" s="1"/>
      <c r="H1050" s="1"/>
      <c r="I1050" s="1"/>
      <c r="J1050" s="36"/>
      <c r="K1050" s="42"/>
      <c r="S1050" s="25"/>
      <c r="AA1050" s="62"/>
      <c r="AC1050" s="69"/>
    </row>
    <row r="1051" spans="2:29">
      <c r="B1051" s="1"/>
      <c r="C1051" s="1"/>
      <c r="D1051" s="1"/>
      <c r="E1051" s="1"/>
      <c r="F1051" s="1"/>
      <c r="G1051" s="1"/>
      <c r="H1051" s="1"/>
      <c r="I1051" s="1"/>
      <c r="J1051" s="36"/>
      <c r="K1051" s="42"/>
      <c r="S1051" s="25"/>
      <c r="AA1051" s="62"/>
      <c r="AC1051" s="69"/>
    </row>
    <row r="1052" spans="2:29">
      <c r="B1052" s="1"/>
      <c r="C1052" s="1"/>
      <c r="D1052" s="1"/>
      <c r="E1052" s="1"/>
      <c r="F1052" s="1"/>
      <c r="G1052" s="1"/>
      <c r="H1052" s="1"/>
      <c r="I1052" s="1"/>
      <c r="J1052" s="36"/>
      <c r="K1052" s="42"/>
      <c r="S1052" s="25"/>
      <c r="AA1052" s="62"/>
      <c r="AC1052" s="69"/>
    </row>
    <row r="1053" spans="2:29">
      <c r="B1053" s="1"/>
      <c r="C1053" s="1"/>
      <c r="D1053" s="1"/>
      <c r="E1053" s="1"/>
      <c r="F1053" s="1"/>
      <c r="G1053" s="1"/>
      <c r="H1053" s="1"/>
      <c r="I1053" s="1"/>
      <c r="J1053" s="36"/>
      <c r="K1053" s="42"/>
      <c r="S1053" s="25"/>
      <c r="AA1053" s="62"/>
      <c r="AC1053" s="69"/>
    </row>
    <row r="1054" spans="2:29">
      <c r="B1054" s="1"/>
      <c r="C1054" s="1"/>
      <c r="D1054" s="1"/>
      <c r="E1054" s="1"/>
      <c r="F1054" s="1"/>
      <c r="G1054" s="1"/>
      <c r="H1054" s="1"/>
      <c r="I1054" s="1"/>
      <c r="J1054" s="36"/>
      <c r="K1054" s="42"/>
      <c r="S1054" s="25"/>
      <c r="AA1054" s="62"/>
      <c r="AC1054" s="69"/>
    </row>
    <row r="1055" spans="2:29">
      <c r="B1055" s="1"/>
      <c r="C1055" s="1"/>
      <c r="D1055" s="1"/>
      <c r="E1055" s="1"/>
      <c r="F1055" s="1"/>
      <c r="G1055" s="1"/>
      <c r="H1055" s="1"/>
      <c r="I1055" s="1"/>
      <c r="J1055" s="36"/>
      <c r="K1055" s="42"/>
      <c r="S1055" s="25"/>
      <c r="AA1055" s="62"/>
      <c r="AC1055" s="69"/>
    </row>
    <row r="1056" spans="2:29">
      <c r="B1056" s="1"/>
      <c r="C1056" s="1"/>
      <c r="D1056" s="1"/>
      <c r="E1056" s="1"/>
      <c r="F1056" s="1"/>
      <c r="G1056" s="1"/>
      <c r="H1056" s="1"/>
      <c r="I1056" s="1"/>
      <c r="J1056" s="36"/>
      <c r="K1056" s="42"/>
      <c r="S1056" s="25"/>
      <c r="AA1056" s="62"/>
      <c r="AC1056" s="69"/>
    </row>
    <row r="1057" spans="2:29">
      <c r="B1057" s="1"/>
      <c r="C1057" s="1"/>
      <c r="D1057" s="1"/>
      <c r="E1057" s="1"/>
      <c r="F1057" s="1"/>
      <c r="G1057" s="1"/>
      <c r="H1057" s="1"/>
      <c r="I1057" s="1"/>
      <c r="J1057" s="36"/>
      <c r="K1057" s="42"/>
      <c r="S1057" s="25"/>
      <c r="AA1057" s="62"/>
      <c r="AC1057" s="69"/>
    </row>
    <row r="1058" spans="2:29">
      <c r="B1058" s="1"/>
      <c r="C1058" s="1"/>
      <c r="D1058" s="1"/>
      <c r="E1058" s="1"/>
      <c r="F1058" s="1"/>
      <c r="G1058" s="1"/>
      <c r="H1058" s="1"/>
      <c r="I1058" s="1"/>
      <c r="J1058" s="36"/>
      <c r="K1058" s="42"/>
      <c r="S1058" s="25"/>
      <c r="AA1058" s="62"/>
      <c r="AC1058" s="69"/>
    </row>
    <row r="1059" spans="2:29">
      <c r="B1059" s="1"/>
      <c r="C1059" s="1"/>
      <c r="D1059" s="1"/>
      <c r="E1059" s="1"/>
      <c r="F1059" s="1"/>
      <c r="G1059" s="1"/>
      <c r="H1059" s="1"/>
      <c r="I1059" s="1"/>
      <c r="J1059" s="36"/>
      <c r="K1059" s="42"/>
      <c r="S1059" s="25"/>
      <c r="AA1059" s="62"/>
      <c r="AC1059" s="69"/>
    </row>
    <row r="1060" spans="2:29">
      <c r="B1060" s="1"/>
      <c r="C1060" s="1"/>
      <c r="D1060" s="1"/>
      <c r="E1060" s="1"/>
      <c r="F1060" s="1"/>
      <c r="G1060" s="1"/>
      <c r="H1060" s="1"/>
      <c r="I1060" s="1"/>
      <c r="J1060" s="36"/>
      <c r="K1060" s="42"/>
      <c r="S1060" s="25"/>
      <c r="AA1060" s="62"/>
      <c r="AC1060" s="69"/>
    </row>
    <row r="1061" spans="2:29">
      <c r="B1061" s="1"/>
      <c r="C1061" s="1"/>
      <c r="D1061" s="1"/>
      <c r="E1061" s="1"/>
      <c r="F1061" s="1"/>
      <c r="G1061" s="1"/>
      <c r="H1061" s="1"/>
      <c r="I1061" s="1"/>
      <c r="J1061" s="36"/>
      <c r="K1061" s="42"/>
      <c r="S1061" s="25"/>
      <c r="AA1061" s="62"/>
      <c r="AC1061" s="69"/>
    </row>
    <row r="1062" spans="2:29">
      <c r="B1062" s="1"/>
      <c r="C1062" s="1"/>
      <c r="D1062" s="1"/>
      <c r="E1062" s="1"/>
      <c r="F1062" s="1"/>
      <c r="G1062" s="1"/>
      <c r="H1062" s="1"/>
      <c r="I1062" s="1"/>
      <c r="J1062" s="36"/>
      <c r="K1062" s="42"/>
      <c r="S1062" s="25"/>
      <c r="AA1062" s="62"/>
      <c r="AC1062" s="69"/>
    </row>
    <row r="1063" spans="2:29">
      <c r="B1063" s="1"/>
      <c r="C1063" s="1"/>
      <c r="D1063" s="1"/>
      <c r="E1063" s="1"/>
      <c r="F1063" s="1"/>
      <c r="G1063" s="1"/>
      <c r="H1063" s="1"/>
      <c r="I1063" s="1"/>
      <c r="J1063" s="36"/>
      <c r="K1063" s="42"/>
      <c r="S1063" s="25"/>
      <c r="AA1063" s="62"/>
      <c r="AC1063" s="69"/>
    </row>
    <row r="1064" spans="2:29">
      <c r="B1064" s="1"/>
      <c r="C1064" s="1"/>
      <c r="D1064" s="1"/>
      <c r="E1064" s="1"/>
      <c r="F1064" s="1"/>
      <c r="G1064" s="1"/>
      <c r="H1064" s="1"/>
      <c r="I1064" s="1"/>
      <c r="J1064" s="36"/>
      <c r="K1064" s="42"/>
      <c r="S1064" s="25"/>
      <c r="AA1064" s="62"/>
      <c r="AC1064" s="69"/>
    </row>
    <row r="1065" spans="2:29">
      <c r="B1065" s="1"/>
      <c r="C1065" s="1"/>
      <c r="D1065" s="1"/>
      <c r="E1065" s="1"/>
      <c r="F1065" s="1"/>
      <c r="G1065" s="1"/>
      <c r="H1065" s="1"/>
      <c r="I1065" s="1"/>
      <c r="J1065" s="36"/>
      <c r="K1065" s="42"/>
      <c r="S1065" s="25"/>
      <c r="AA1065" s="62"/>
      <c r="AC1065" s="69"/>
    </row>
    <row r="1066" spans="2:29">
      <c r="B1066" s="1"/>
      <c r="C1066" s="1"/>
      <c r="D1066" s="1"/>
      <c r="E1066" s="1"/>
      <c r="F1066" s="1"/>
      <c r="G1066" s="1"/>
      <c r="H1066" s="1"/>
      <c r="I1066" s="1"/>
      <c r="J1066" s="36"/>
      <c r="K1066" s="42"/>
      <c r="S1066" s="25"/>
      <c r="AA1066" s="62"/>
      <c r="AC1066" s="69"/>
    </row>
    <row r="1067" spans="2:29">
      <c r="B1067" s="1"/>
      <c r="C1067" s="1"/>
      <c r="D1067" s="1"/>
      <c r="E1067" s="1"/>
      <c r="F1067" s="1"/>
      <c r="G1067" s="1"/>
      <c r="H1067" s="1"/>
      <c r="I1067" s="1"/>
      <c r="J1067" s="36"/>
      <c r="K1067" s="42"/>
      <c r="S1067" s="25"/>
      <c r="AA1067" s="62"/>
      <c r="AC1067" s="69"/>
    </row>
    <row r="1068" spans="2:29">
      <c r="B1068" s="1"/>
      <c r="C1068" s="1"/>
      <c r="D1068" s="1"/>
      <c r="E1068" s="1"/>
      <c r="F1068" s="1"/>
      <c r="G1068" s="1"/>
      <c r="H1068" s="1"/>
      <c r="I1068" s="1"/>
      <c r="J1068" s="36"/>
      <c r="K1068" s="42"/>
      <c r="S1068" s="25"/>
      <c r="AA1068" s="62"/>
      <c r="AC1068" s="69"/>
    </row>
    <row r="1069" spans="2:29">
      <c r="B1069" s="1"/>
      <c r="C1069" s="1"/>
      <c r="D1069" s="1"/>
      <c r="E1069" s="1"/>
      <c r="F1069" s="1"/>
      <c r="G1069" s="1"/>
      <c r="H1069" s="1"/>
      <c r="I1069" s="1"/>
      <c r="J1069" s="36"/>
      <c r="K1069" s="42"/>
      <c r="S1069" s="25"/>
      <c r="AA1069" s="62"/>
      <c r="AC1069" s="69"/>
    </row>
    <row r="1070" spans="2:29">
      <c r="B1070" s="1"/>
      <c r="C1070" s="1"/>
      <c r="D1070" s="1"/>
      <c r="E1070" s="1"/>
      <c r="F1070" s="1"/>
      <c r="G1070" s="1"/>
      <c r="H1070" s="1"/>
      <c r="I1070" s="1"/>
      <c r="J1070" s="36"/>
      <c r="K1070" s="42"/>
      <c r="S1070" s="25"/>
      <c r="AA1070" s="62"/>
      <c r="AC1070" s="69"/>
    </row>
    <row r="1071" spans="2:29">
      <c r="B1071" s="1"/>
      <c r="C1071" s="1"/>
      <c r="D1071" s="1"/>
      <c r="E1071" s="1"/>
      <c r="F1071" s="1"/>
      <c r="G1071" s="1"/>
      <c r="H1071" s="1"/>
      <c r="I1071" s="1"/>
      <c r="J1071" s="36"/>
      <c r="K1071" s="42"/>
      <c r="S1071" s="25"/>
      <c r="AA1071" s="62"/>
      <c r="AC1071" s="69"/>
    </row>
    <row r="1072" spans="2:29">
      <c r="B1072" s="1"/>
      <c r="C1072" s="1"/>
      <c r="D1072" s="1"/>
      <c r="E1072" s="1"/>
      <c r="F1072" s="1"/>
      <c r="G1072" s="1"/>
      <c r="H1072" s="1"/>
      <c r="I1072" s="1"/>
      <c r="J1072" s="36"/>
      <c r="K1072" s="42"/>
      <c r="S1072" s="25"/>
      <c r="AA1072" s="62"/>
      <c r="AC1072" s="69"/>
    </row>
    <row r="1073" spans="2:29">
      <c r="B1073" s="1"/>
      <c r="C1073" s="1"/>
      <c r="D1073" s="1"/>
      <c r="E1073" s="1"/>
      <c r="F1073" s="1"/>
      <c r="G1073" s="1"/>
      <c r="H1073" s="1"/>
      <c r="I1073" s="1"/>
      <c r="J1073" s="36"/>
      <c r="K1073" s="42"/>
      <c r="S1073" s="25"/>
      <c r="AA1073" s="62"/>
      <c r="AC1073" s="69"/>
    </row>
    <row r="1074" spans="2:29">
      <c r="B1074" s="1"/>
      <c r="C1074" s="1"/>
      <c r="D1074" s="1"/>
      <c r="E1074" s="1"/>
      <c r="F1074" s="1"/>
      <c r="G1074" s="1"/>
      <c r="H1074" s="1"/>
      <c r="I1074" s="1"/>
      <c r="J1074" s="36"/>
      <c r="K1074" s="42"/>
      <c r="S1074" s="25"/>
      <c r="AA1074" s="62"/>
      <c r="AC1074" s="69"/>
    </row>
    <row r="1075" spans="2:29">
      <c r="B1075" s="1"/>
      <c r="C1075" s="1"/>
      <c r="D1075" s="1"/>
      <c r="E1075" s="1"/>
      <c r="F1075" s="1"/>
      <c r="G1075" s="1"/>
      <c r="H1075" s="1"/>
      <c r="I1075" s="1"/>
      <c r="J1075" s="36"/>
      <c r="K1075" s="42"/>
      <c r="S1075" s="25"/>
      <c r="AA1075" s="62"/>
      <c r="AC1075" s="69"/>
    </row>
    <row r="1076" spans="2:29">
      <c r="B1076" s="1"/>
      <c r="C1076" s="1"/>
      <c r="D1076" s="1"/>
      <c r="E1076" s="1"/>
      <c r="F1076" s="1"/>
      <c r="G1076" s="1"/>
      <c r="H1076" s="1"/>
      <c r="I1076" s="1"/>
      <c r="J1076" s="36"/>
      <c r="K1076" s="42"/>
      <c r="S1076" s="25"/>
      <c r="AA1076" s="62"/>
      <c r="AC1076" s="69"/>
    </row>
    <row r="1077" spans="2:29">
      <c r="B1077" s="1"/>
      <c r="C1077" s="1"/>
      <c r="D1077" s="1"/>
      <c r="E1077" s="1"/>
      <c r="F1077" s="1"/>
      <c r="G1077" s="1"/>
      <c r="H1077" s="1"/>
      <c r="I1077" s="1"/>
      <c r="J1077" s="36"/>
      <c r="K1077" s="42"/>
      <c r="S1077" s="25"/>
      <c r="AA1077" s="62"/>
      <c r="AC1077" s="69"/>
    </row>
    <row r="1078" spans="2:29">
      <c r="B1078" s="1"/>
      <c r="C1078" s="1"/>
      <c r="D1078" s="1"/>
      <c r="E1078" s="1"/>
      <c r="F1078" s="1"/>
      <c r="G1078" s="1"/>
      <c r="H1078" s="1"/>
      <c r="I1078" s="1"/>
      <c r="J1078" s="36"/>
      <c r="K1078" s="42"/>
      <c r="S1078" s="25"/>
      <c r="AA1078" s="62"/>
      <c r="AC1078" s="69"/>
    </row>
    <row r="1079" spans="2:29">
      <c r="B1079" s="1"/>
      <c r="C1079" s="1"/>
      <c r="D1079" s="1"/>
      <c r="E1079" s="1"/>
      <c r="F1079" s="1"/>
      <c r="G1079" s="1"/>
      <c r="H1079" s="1"/>
      <c r="I1079" s="1"/>
      <c r="J1079" s="36"/>
      <c r="K1079" s="42"/>
      <c r="S1079" s="25"/>
      <c r="AA1079" s="62"/>
      <c r="AC1079" s="69"/>
    </row>
    <row r="1080" spans="2:29">
      <c r="B1080" s="1"/>
      <c r="C1080" s="1"/>
      <c r="D1080" s="1"/>
      <c r="E1080" s="1"/>
      <c r="F1080" s="1"/>
      <c r="G1080" s="1"/>
      <c r="H1080" s="1"/>
      <c r="I1080" s="1"/>
      <c r="J1080" s="36"/>
      <c r="K1080" s="42"/>
      <c r="S1080" s="25"/>
      <c r="AA1080" s="62"/>
      <c r="AC1080" s="69"/>
    </row>
    <row r="1081" spans="2:29">
      <c r="B1081" s="1"/>
      <c r="C1081" s="1"/>
      <c r="D1081" s="1"/>
      <c r="E1081" s="1"/>
      <c r="F1081" s="1"/>
      <c r="G1081" s="1"/>
      <c r="H1081" s="1"/>
      <c r="I1081" s="1"/>
      <c r="J1081" s="36"/>
      <c r="K1081" s="42"/>
      <c r="S1081" s="25"/>
      <c r="AA1081" s="62"/>
      <c r="AC1081" s="69"/>
    </row>
    <row r="1082" spans="2:29">
      <c r="B1082" s="1"/>
      <c r="C1082" s="1"/>
      <c r="D1082" s="1"/>
      <c r="E1082" s="1"/>
      <c r="F1082" s="1"/>
      <c r="G1082" s="1"/>
      <c r="H1082" s="1"/>
      <c r="I1082" s="1"/>
      <c r="J1082" s="36"/>
      <c r="K1082" s="42"/>
      <c r="S1082" s="25"/>
      <c r="AA1082" s="62"/>
      <c r="AC1082" s="69"/>
    </row>
    <row r="1083" spans="2:29">
      <c r="B1083" s="1"/>
      <c r="C1083" s="1"/>
      <c r="D1083" s="1"/>
      <c r="E1083" s="1"/>
      <c r="F1083" s="1"/>
      <c r="G1083" s="1"/>
      <c r="H1083" s="1"/>
      <c r="I1083" s="1"/>
      <c r="J1083" s="36"/>
      <c r="K1083" s="42"/>
      <c r="S1083" s="25"/>
      <c r="AA1083" s="62"/>
      <c r="AC1083" s="69"/>
    </row>
    <row r="1084" spans="2:29">
      <c r="B1084" s="1"/>
      <c r="C1084" s="1"/>
      <c r="D1084" s="1"/>
      <c r="E1084" s="1"/>
      <c r="F1084" s="1"/>
      <c r="G1084" s="1"/>
      <c r="H1084" s="1"/>
      <c r="I1084" s="1"/>
      <c r="J1084" s="36"/>
      <c r="K1084" s="42"/>
      <c r="L1084" s="63"/>
      <c r="S1084" s="25"/>
      <c r="AA1084" s="62"/>
      <c r="AC1084" s="69"/>
    </row>
    <row r="1085" spans="2:29">
      <c r="B1085" s="1"/>
      <c r="C1085" s="1"/>
      <c r="D1085" s="1"/>
      <c r="E1085" s="1"/>
      <c r="F1085" s="1"/>
      <c r="G1085" s="1"/>
      <c r="H1085" s="1"/>
      <c r="I1085" s="1"/>
      <c r="J1085" s="36"/>
      <c r="K1085" s="42"/>
      <c r="L1085" s="63"/>
      <c r="S1085" s="25"/>
      <c r="AA1085" s="62"/>
      <c r="AC1085" s="69"/>
    </row>
    <row r="1086" spans="2:29">
      <c r="B1086" s="1"/>
      <c r="C1086" s="1"/>
      <c r="D1086" s="1"/>
      <c r="E1086" s="1"/>
      <c r="F1086" s="1"/>
      <c r="G1086" s="1"/>
      <c r="H1086" s="1"/>
      <c r="I1086" s="1"/>
      <c r="J1086" s="36"/>
      <c r="K1086" s="42"/>
      <c r="S1086" s="25"/>
      <c r="AA1086" s="62"/>
      <c r="AC1086" s="69"/>
    </row>
    <row r="1087" spans="2:29">
      <c r="B1087" s="1"/>
      <c r="C1087" s="1"/>
      <c r="D1087" s="1"/>
      <c r="E1087" s="1"/>
      <c r="F1087" s="1"/>
      <c r="G1087" s="1"/>
      <c r="H1087" s="1"/>
      <c r="I1087" s="1"/>
      <c r="J1087" s="36"/>
      <c r="K1087" s="42"/>
      <c r="S1087" s="25"/>
      <c r="AA1087" s="62"/>
      <c r="AC1087" s="69"/>
    </row>
    <row r="1088" spans="2:29">
      <c r="B1088" s="1"/>
      <c r="C1088" s="1"/>
      <c r="D1088" s="1"/>
      <c r="E1088" s="1"/>
      <c r="F1088" s="1"/>
      <c r="G1088" s="1"/>
      <c r="H1088" s="1"/>
      <c r="I1088" s="1"/>
      <c r="J1088" s="36"/>
      <c r="K1088" s="42"/>
      <c r="S1088" s="25"/>
      <c r="AA1088" s="62"/>
      <c r="AC1088" s="69"/>
    </row>
    <row r="1089" spans="2:29">
      <c r="B1089" s="1"/>
      <c r="C1089" s="1"/>
      <c r="D1089" s="1"/>
      <c r="E1089" s="1"/>
      <c r="F1089" s="1"/>
      <c r="G1089" s="1"/>
      <c r="H1089" s="1"/>
      <c r="I1089" s="1"/>
      <c r="J1089" s="36"/>
      <c r="K1089" s="42"/>
      <c r="L1089" s="63"/>
      <c r="S1089" s="25"/>
      <c r="AA1089" s="62"/>
      <c r="AC1089" s="69"/>
    </row>
    <row r="1090" spans="2:29">
      <c r="B1090" s="1"/>
      <c r="C1090" s="1"/>
      <c r="D1090" s="1"/>
      <c r="E1090" s="1"/>
      <c r="F1090" s="1"/>
      <c r="G1090" s="1"/>
      <c r="H1090" s="1"/>
      <c r="I1090" s="1"/>
      <c r="J1090" s="36"/>
      <c r="K1090" s="42"/>
      <c r="L1090" s="63"/>
      <c r="S1090" s="25"/>
      <c r="AA1090" s="62"/>
      <c r="AC1090" s="69"/>
    </row>
    <row r="1091" spans="2:29">
      <c r="B1091" s="1"/>
      <c r="C1091" s="1"/>
      <c r="D1091" s="1"/>
      <c r="E1091" s="1"/>
      <c r="F1091" s="1"/>
      <c r="G1091" s="1"/>
      <c r="H1091" s="1"/>
      <c r="I1091" s="1"/>
      <c r="J1091" s="36"/>
      <c r="K1091" s="42"/>
      <c r="S1091" s="25"/>
      <c r="AA1091" s="62"/>
      <c r="AC1091" s="69"/>
    </row>
    <row r="1092" spans="2:29">
      <c r="B1092" s="1"/>
      <c r="C1092" s="1"/>
      <c r="D1092" s="1"/>
      <c r="E1092" s="1"/>
      <c r="F1092" s="1"/>
      <c r="G1092" s="1"/>
      <c r="H1092" s="1"/>
      <c r="I1092" s="1"/>
      <c r="J1092" s="36"/>
      <c r="K1092" s="42"/>
      <c r="S1092" s="25"/>
      <c r="AA1092" s="62"/>
      <c r="AC1092" s="69"/>
    </row>
    <row r="1093" spans="2:29">
      <c r="B1093" s="1"/>
      <c r="C1093" s="1"/>
      <c r="D1093" s="1"/>
      <c r="E1093" s="1"/>
      <c r="F1093" s="1"/>
      <c r="G1093" s="1"/>
      <c r="H1093" s="1"/>
      <c r="I1093" s="1"/>
      <c r="J1093" s="36"/>
      <c r="K1093" s="42"/>
      <c r="S1093" s="25"/>
      <c r="AA1093" s="62"/>
      <c r="AC1093" s="69"/>
    </row>
    <row r="1094" spans="2:29">
      <c r="B1094" s="1"/>
      <c r="C1094" s="1"/>
      <c r="D1094" s="1"/>
      <c r="E1094" s="1"/>
      <c r="F1094" s="1"/>
      <c r="G1094" s="1"/>
      <c r="H1094" s="1"/>
      <c r="I1094" s="1"/>
      <c r="J1094" s="36"/>
      <c r="K1094" s="42"/>
      <c r="S1094" s="25"/>
      <c r="AA1094" s="62"/>
      <c r="AC1094" s="69"/>
    </row>
    <row r="1095" spans="2:29">
      <c r="B1095" s="1"/>
      <c r="C1095" s="1"/>
      <c r="D1095" s="1"/>
      <c r="E1095" s="1"/>
      <c r="F1095" s="1"/>
      <c r="G1095" s="1"/>
      <c r="H1095" s="1"/>
      <c r="I1095" s="1"/>
      <c r="J1095" s="36"/>
      <c r="K1095" s="42"/>
      <c r="S1095" s="25"/>
      <c r="AA1095" s="62"/>
      <c r="AC1095" s="69"/>
    </row>
    <row r="1096" spans="2:29">
      <c r="B1096" s="1"/>
      <c r="C1096" s="1"/>
      <c r="D1096" s="1"/>
      <c r="E1096" s="1"/>
      <c r="F1096" s="1"/>
      <c r="G1096" s="1"/>
      <c r="H1096" s="1"/>
      <c r="I1096" s="1"/>
      <c r="J1096" s="36"/>
      <c r="K1096" s="42"/>
      <c r="S1096" s="25"/>
      <c r="AA1096" s="62"/>
      <c r="AC1096" s="69"/>
    </row>
    <row r="1097" spans="2:29">
      <c r="B1097" s="1"/>
      <c r="C1097" s="1"/>
      <c r="D1097" s="1"/>
      <c r="E1097" s="1"/>
      <c r="F1097" s="1"/>
      <c r="G1097" s="1"/>
      <c r="H1097" s="1"/>
      <c r="I1097" s="1"/>
      <c r="J1097" s="36"/>
      <c r="K1097" s="42"/>
      <c r="S1097" s="25"/>
      <c r="AA1097" s="62"/>
      <c r="AC1097" s="69"/>
    </row>
    <row r="1098" spans="2:29">
      <c r="B1098" s="1"/>
      <c r="C1098" s="1"/>
      <c r="D1098" s="1"/>
      <c r="E1098" s="1"/>
      <c r="F1098" s="1"/>
      <c r="G1098" s="1"/>
      <c r="H1098" s="1"/>
      <c r="I1098" s="1"/>
      <c r="J1098" s="36"/>
      <c r="K1098" s="42"/>
      <c r="S1098" s="25"/>
      <c r="AA1098" s="62"/>
      <c r="AC1098" s="69"/>
    </row>
    <row r="1099" spans="2:29">
      <c r="B1099" s="1"/>
      <c r="C1099" s="1"/>
      <c r="D1099" s="1"/>
      <c r="E1099" s="1"/>
      <c r="F1099" s="1"/>
      <c r="G1099" s="1"/>
      <c r="H1099" s="1"/>
      <c r="I1099" s="1"/>
      <c r="J1099" s="36"/>
      <c r="K1099" s="42"/>
      <c r="S1099" s="25"/>
      <c r="AA1099" s="62"/>
      <c r="AC1099" s="69"/>
    </row>
    <row r="1100" spans="2:29">
      <c r="B1100" s="1"/>
      <c r="C1100" s="1"/>
      <c r="D1100" s="1"/>
      <c r="E1100" s="1"/>
      <c r="F1100" s="1"/>
      <c r="G1100" s="1"/>
      <c r="H1100" s="1"/>
      <c r="I1100" s="1"/>
      <c r="J1100" s="36"/>
      <c r="K1100" s="42"/>
      <c r="S1100" s="25"/>
      <c r="AA1100" s="62"/>
      <c r="AC1100" s="69"/>
    </row>
    <row r="1101" spans="2:29">
      <c r="B1101" s="1"/>
      <c r="C1101" s="1"/>
      <c r="D1101" s="1"/>
      <c r="E1101" s="1"/>
      <c r="F1101" s="1"/>
      <c r="G1101" s="1"/>
      <c r="H1101" s="1"/>
      <c r="I1101" s="1"/>
      <c r="J1101" s="36"/>
      <c r="K1101" s="42"/>
      <c r="S1101" s="25"/>
      <c r="AA1101" s="62"/>
      <c r="AC1101" s="69"/>
    </row>
    <row r="1102" spans="2:29">
      <c r="B1102" s="1"/>
      <c r="C1102" s="1"/>
      <c r="D1102" s="1"/>
      <c r="E1102" s="1"/>
      <c r="F1102" s="1"/>
      <c r="G1102" s="1"/>
      <c r="H1102" s="1"/>
      <c r="I1102" s="1"/>
      <c r="J1102" s="36"/>
      <c r="K1102" s="42"/>
      <c r="S1102" s="25"/>
      <c r="AA1102" s="62"/>
      <c r="AC1102" s="69"/>
    </row>
    <row r="1103" spans="2:29">
      <c r="B1103" s="1"/>
      <c r="C1103" s="1"/>
      <c r="D1103" s="1"/>
      <c r="E1103" s="1"/>
      <c r="F1103" s="1"/>
      <c r="G1103" s="1"/>
      <c r="H1103" s="1"/>
      <c r="I1103" s="1"/>
      <c r="J1103" s="36"/>
      <c r="K1103" s="42"/>
      <c r="S1103" s="25"/>
      <c r="AA1103" s="62"/>
      <c r="AC1103" s="69"/>
    </row>
    <row r="1104" spans="2:29">
      <c r="B1104" s="1"/>
      <c r="C1104" s="1"/>
      <c r="D1104" s="1"/>
      <c r="E1104" s="1"/>
      <c r="F1104" s="1"/>
      <c r="G1104" s="1"/>
      <c r="H1104" s="1"/>
      <c r="I1104" s="1"/>
      <c r="J1104" s="36"/>
      <c r="K1104" s="42"/>
      <c r="L1104" s="63"/>
      <c r="S1104" s="25"/>
      <c r="AA1104" s="62"/>
      <c r="AC1104" s="69"/>
    </row>
    <row r="1105" spans="2:29">
      <c r="B1105" s="1"/>
      <c r="C1105" s="1"/>
      <c r="D1105" s="1"/>
      <c r="E1105" s="1"/>
      <c r="F1105" s="1"/>
      <c r="G1105" s="1"/>
      <c r="H1105" s="1"/>
      <c r="I1105" s="1"/>
      <c r="J1105" s="36"/>
      <c r="K1105" s="42"/>
      <c r="S1105" s="25"/>
      <c r="AA1105" s="62"/>
      <c r="AC1105" s="69"/>
    </row>
    <row r="1106" spans="2:29">
      <c r="B1106" s="1"/>
      <c r="C1106" s="1"/>
      <c r="D1106" s="1"/>
      <c r="E1106" s="1"/>
      <c r="F1106" s="1"/>
      <c r="G1106" s="1"/>
      <c r="H1106" s="1"/>
      <c r="I1106" s="1"/>
      <c r="J1106" s="36"/>
      <c r="K1106" s="42"/>
      <c r="S1106" s="25"/>
      <c r="AA1106" s="62"/>
      <c r="AC1106" s="69"/>
    </row>
    <row r="1107" spans="2:29">
      <c r="B1107" s="1"/>
      <c r="C1107" s="1"/>
      <c r="D1107" s="1"/>
      <c r="E1107" s="1"/>
      <c r="F1107" s="1"/>
      <c r="G1107" s="1"/>
      <c r="H1107" s="1"/>
      <c r="I1107" s="1"/>
      <c r="J1107" s="36"/>
      <c r="K1107" s="42"/>
      <c r="S1107" s="25"/>
      <c r="AA1107" s="62"/>
      <c r="AC1107" s="69"/>
    </row>
    <row r="1108" spans="2:29">
      <c r="B1108" s="1"/>
      <c r="C1108" s="1"/>
      <c r="D1108" s="1"/>
      <c r="E1108" s="1"/>
      <c r="F1108" s="1"/>
      <c r="G1108" s="1"/>
      <c r="H1108" s="1"/>
      <c r="I1108" s="1"/>
      <c r="J1108" s="36"/>
      <c r="K1108" s="42"/>
      <c r="S1108" s="25"/>
      <c r="AA1108" s="62"/>
      <c r="AC1108" s="69"/>
    </row>
    <row r="1109" spans="2:29">
      <c r="B1109" s="1"/>
      <c r="C1109" s="1"/>
      <c r="D1109" s="1"/>
      <c r="E1109" s="1"/>
      <c r="F1109" s="1"/>
      <c r="G1109" s="1"/>
      <c r="H1109" s="1"/>
      <c r="I1109" s="1"/>
      <c r="J1109" s="36"/>
      <c r="K1109" s="42"/>
      <c r="S1109" s="25"/>
      <c r="AA1109" s="62"/>
      <c r="AC1109" s="69"/>
    </row>
    <row r="1110" spans="2:29">
      <c r="B1110" s="1"/>
      <c r="C1110" s="1"/>
      <c r="D1110" s="1"/>
      <c r="E1110" s="1"/>
      <c r="F1110" s="1"/>
      <c r="G1110" s="1"/>
      <c r="H1110" s="1"/>
      <c r="I1110" s="1"/>
      <c r="J1110" s="36"/>
      <c r="K1110" s="42"/>
      <c r="S1110" s="25"/>
      <c r="AA1110" s="62"/>
      <c r="AC1110" s="69"/>
    </row>
    <row r="1111" spans="2:29">
      <c r="B1111" s="1"/>
      <c r="C1111" s="1"/>
      <c r="D1111" s="1"/>
      <c r="E1111" s="1"/>
      <c r="F1111" s="1"/>
      <c r="G1111" s="1"/>
      <c r="H1111" s="1"/>
      <c r="I1111" s="1"/>
      <c r="J1111" s="36"/>
      <c r="K1111" s="42"/>
      <c r="S1111" s="25"/>
      <c r="AA1111" s="62"/>
      <c r="AC1111" s="69"/>
    </row>
    <row r="1112" spans="2:29">
      <c r="B1112" s="1"/>
      <c r="C1112" s="1"/>
      <c r="D1112" s="1"/>
      <c r="E1112" s="1"/>
      <c r="F1112" s="1"/>
      <c r="G1112" s="1"/>
      <c r="H1112" s="1"/>
      <c r="I1112" s="1"/>
      <c r="J1112" s="36"/>
      <c r="K1112" s="42"/>
      <c r="S1112" s="25"/>
      <c r="AA1112" s="62"/>
      <c r="AC1112" s="69"/>
    </row>
    <row r="1113" spans="2:29">
      <c r="B1113" s="1"/>
      <c r="C1113" s="1"/>
      <c r="D1113" s="1"/>
      <c r="E1113" s="1"/>
      <c r="F1113" s="1"/>
      <c r="G1113" s="1"/>
      <c r="H1113" s="1"/>
      <c r="I1113" s="1"/>
      <c r="J1113" s="36"/>
      <c r="K1113" s="42"/>
      <c r="S1113" s="25"/>
      <c r="AA1113" s="62"/>
      <c r="AC1113" s="69"/>
    </row>
    <row r="1114" spans="2:29">
      <c r="B1114" s="1"/>
      <c r="C1114" s="1"/>
      <c r="D1114" s="1"/>
      <c r="E1114" s="1"/>
      <c r="F1114" s="1"/>
      <c r="G1114" s="1"/>
      <c r="H1114" s="1"/>
      <c r="I1114" s="1"/>
      <c r="J1114" s="36"/>
      <c r="K1114" s="42"/>
      <c r="S1114" s="25"/>
      <c r="AA1114" s="62"/>
      <c r="AC1114" s="69"/>
    </row>
    <row r="1115" spans="2:29">
      <c r="B1115" s="1"/>
      <c r="C1115" s="1"/>
      <c r="D1115" s="1"/>
      <c r="E1115" s="1"/>
      <c r="F1115" s="1"/>
      <c r="G1115" s="1"/>
      <c r="H1115" s="1"/>
      <c r="I1115" s="1"/>
      <c r="J1115" s="36"/>
      <c r="K1115" s="42"/>
      <c r="S1115" s="25"/>
      <c r="AA1115" s="62"/>
      <c r="AC1115" s="69"/>
    </row>
    <row r="1116" spans="2:29">
      <c r="B1116" s="1"/>
      <c r="C1116" s="1"/>
      <c r="D1116" s="1"/>
      <c r="E1116" s="1"/>
      <c r="F1116" s="1"/>
      <c r="G1116" s="1"/>
      <c r="H1116" s="1"/>
      <c r="I1116" s="1"/>
      <c r="J1116" s="36"/>
      <c r="K1116" s="42"/>
      <c r="L1116" s="63"/>
      <c r="S1116" s="25"/>
      <c r="AA1116" s="62"/>
      <c r="AC1116" s="69"/>
    </row>
    <row r="1117" spans="2:29">
      <c r="B1117" s="1"/>
      <c r="C1117" s="1"/>
      <c r="D1117" s="1"/>
      <c r="E1117" s="1"/>
      <c r="F1117" s="1"/>
      <c r="G1117" s="1"/>
      <c r="H1117" s="1"/>
      <c r="I1117" s="1"/>
      <c r="J1117" s="36"/>
      <c r="K1117" s="42"/>
      <c r="S1117" s="25"/>
      <c r="AA1117" s="62"/>
      <c r="AC1117" s="69"/>
    </row>
    <row r="1118" spans="2:29">
      <c r="B1118" s="1"/>
      <c r="C1118" s="1"/>
      <c r="D1118" s="1"/>
      <c r="E1118" s="1"/>
      <c r="F1118" s="1"/>
      <c r="G1118" s="1"/>
      <c r="H1118" s="1"/>
      <c r="I1118" s="1"/>
      <c r="J1118" s="36"/>
      <c r="K1118" s="42"/>
      <c r="S1118" s="25"/>
      <c r="AA1118" s="62"/>
      <c r="AC1118" s="69"/>
    </row>
    <row r="1119" spans="2:29">
      <c r="B1119" s="1"/>
      <c r="C1119" s="1"/>
      <c r="D1119" s="1"/>
      <c r="E1119" s="1"/>
      <c r="F1119" s="1"/>
      <c r="G1119" s="1"/>
      <c r="H1119" s="1"/>
      <c r="I1119" s="1"/>
      <c r="J1119" s="36"/>
      <c r="K1119" s="42"/>
      <c r="S1119" s="25"/>
      <c r="AA1119" s="62"/>
      <c r="AC1119" s="69"/>
    </row>
    <row r="1120" spans="2:29">
      <c r="B1120" s="1"/>
      <c r="C1120" s="1"/>
      <c r="D1120" s="1"/>
      <c r="E1120" s="1"/>
      <c r="F1120" s="1"/>
      <c r="G1120" s="1"/>
      <c r="H1120" s="1"/>
      <c r="I1120" s="1"/>
      <c r="J1120" s="36"/>
      <c r="K1120" s="42"/>
      <c r="S1120" s="25"/>
      <c r="AA1120" s="62"/>
      <c r="AC1120" s="69"/>
    </row>
    <row r="1121" spans="2:29">
      <c r="B1121" s="1"/>
      <c r="C1121" s="1"/>
      <c r="D1121" s="1"/>
      <c r="E1121" s="1"/>
      <c r="F1121" s="1"/>
      <c r="G1121" s="1"/>
      <c r="H1121" s="1"/>
      <c r="I1121" s="1"/>
      <c r="J1121" s="36"/>
      <c r="K1121" s="42"/>
      <c r="S1121" s="25"/>
      <c r="AA1121" s="62"/>
      <c r="AC1121" s="69"/>
    </row>
    <row r="1122" spans="2:29">
      <c r="B1122" s="1"/>
      <c r="C1122" s="1"/>
      <c r="D1122" s="1"/>
      <c r="E1122" s="1"/>
      <c r="F1122" s="1"/>
      <c r="G1122" s="1"/>
      <c r="H1122" s="1"/>
      <c r="I1122" s="1"/>
      <c r="J1122" s="36"/>
      <c r="K1122" s="42"/>
      <c r="S1122" s="25"/>
      <c r="AA1122" s="62"/>
      <c r="AC1122" s="69"/>
    </row>
    <row r="1123" spans="2:29">
      <c r="B1123" s="1"/>
      <c r="C1123" s="1"/>
      <c r="D1123" s="1"/>
      <c r="E1123" s="1"/>
      <c r="F1123" s="1"/>
      <c r="G1123" s="1"/>
      <c r="H1123" s="1"/>
      <c r="I1123" s="1"/>
      <c r="J1123" s="36"/>
      <c r="K1123" s="42"/>
      <c r="S1123" s="25"/>
      <c r="AA1123" s="62"/>
      <c r="AC1123" s="69"/>
    </row>
    <row r="1124" spans="2:29">
      <c r="B1124" s="1"/>
      <c r="C1124" s="1"/>
      <c r="D1124" s="1"/>
      <c r="E1124" s="1"/>
      <c r="F1124" s="1"/>
      <c r="G1124" s="1"/>
      <c r="H1124" s="1"/>
      <c r="I1124" s="1"/>
      <c r="J1124" s="36"/>
      <c r="K1124" s="42"/>
      <c r="S1124" s="25"/>
      <c r="AA1124" s="62"/>
      <c r="AC1124" s="69"/>
    </row>
    <row r="1125" spans="2:29">
      <c r="B1125" s="1"/>
      <c r="C1125" s="1"/>
      <c r="D1125" s="1"/>
      <c r="E1125" s="1"/>
      <c r="F1125" s="1"/>
      <c r="G1125" s="1"/>
      <c r="H1125" s="1"/>
      <c r="I1125" s="1"/>
      <c r="J1125" s="36"/>
      <c r="K1125" s="42"/>
      <c r="S1125" s="25"/>
      <c r="AA1125" s="62"/>
      <c r="AC1125" s="69"/>
    </row>
    <row r="1126" spans="2:29">
      <c r="B1126" s="1"/>
      <c r="C1126" s="1"/>
      <c r="D1126" s="1"/>
      <c r="E1126" s="1"/>
      <c r="F1126" s="1"/>
      <c r="G1126" s="1"/>
      <c r="H1126" s="1"/>
      <c r="I1126" s="1"/>
      <c r="J1126" s="36"/>
      <c r="K1126" s="42"/>
      <c r="S1126" s="25"/>
      <c r="AA1126" s="62"/>
      <c r="AC1126" s="69"/>
    </row>
    <row r="1127" spans="2:29">
      <c r="B1127" s="1"/>
      <c r="C1127" s="1"/>
      <c r="D1127" s="1"/>
      <c r="E1127" s="1"/>
      <c r="F1127" s="1"/>
      <c r="G1127" s="1"/>
      <c r="H1127" s="1"/>
      <c r="I1127" s="1"/>
      <c r="J1127" s="36"/>
      <c r="K1127" s="42"/>
      <c r="S1127" s="25"/>
      <c r="AA1127" s="62"/>
      <c r="AC1127" s="69"/>
    </row>
    <row r="1128" spans="2:29">
      <c r="B1128" s="1"/>
      <c r="C1128" s="1"/>
      <c r="D1128" s="1"/>
      <c r="E1128" s="1"/>
      <c r="F1128" s="1"/>
      <c r="G1128" s="1"/>
      <c r="H1128" s="1"/>
      <c r="I1128" s="1"/>
      <c r="J1128" s="36"/>
      <c r="K1128" s="42"/>
      <c r="S1128" s="25"/>
      <c r="AA1128" s="62"/>
      <c r="AC1128" s="69"/>
    </row>
    <row r="1129" spans="2:29">
      <c r="B1129" s="1"/>
      <c r="C1129" s="1"/>
      <c r="D1129" s="1"/>
      <c r="E1129" s="1"/>
      <c r="F1129" s="1"/>
      <c r="G1129" s="1"/>
      <c r="H1129" s="1"/>
      <c r="I1129" s="1"/>
      <c r="J1129" s="36"/>
      <c r="K1129" s="42"/>
      <c r="S1129" s="25"/>
      <c r="AA1129" s="62"/>
      <c r="AC1129" s="69"/>
    </row>
    <row r="1130" spans="2:29">
      <c r="B1130" s="1"/>
      <c r="C1130" s="1"/>
      <c r="D1130" s="1"/>
      <c r="E1130" s="1"/>
      <c r="F1130" s="1"/>
      <c r="G1130" s="1"/>
      <c r="H1130" s="1"/>
      <c r="I1130" s="1"/>
      <c r="J1130" s="36"/>
      <c r="K1130" s="42"/>
      <c r="S1130" s="25"/>
      <c r="AA1130" s="62"/>
      <c r="AC1130" s="69"/>
    </row>
    <row r="1131" spans="2:29">
      <c r="B1131" s="1"/>
      <c r="C1131" s="1"/>
      <c r="D1131" s="1"/>
      <c r="E1131" s="1"/>
      <c r="F1131" s="1"/>
      <c r="G1131" s="1"/>
      <c r="H1131" s="1"/>
      <c r="I1131" s="1"/>
      <c r="J1131" s="36"/>
      <c r="K1131" s="42"/>
      <c r="S1131" s="25"/>
      <c r="AA1131" s="62"/>
      <c r="AC1131" s="69"/>
    </row>
    <row r="1132" spans="2:29">
      <c r="B1132" s="1"/>
      <c r="C1132" s="1"/>
      <c r="D1132" s="1"/>
      <c r="E1132" s="1"/>
      <c r="F1132" s="1"/>
      <c r="G1132" s="1"/>
      <c r="H1132" s="1"/>
      <c r="I1132" s="1"/>
      <c r="J1132" s="36"/>
      <c r="K1132" s="42"/>
      <c r="S1132" s="25"/>
      <c r="AA1132" s="62"/>
      <c r="AC1132" s="69"/>
    </row>
    <row r="1133" spans="2:29">
      <c r="B1133" s="1"/>
      <c r="C1133" s="1"/>
      <c r="D1133" s="1"/>
      <c r="E1133" s="1"/>
      <c r="F1133" s="1"/>
      <c r="G1133" s="1"/>
      <c r="H1133" s="1"/>
      <c r="I1133" s="1"/>
      <c r="J1133" s="36"/>
      <c r="K1133" s="42"/>
      <c r="S1133" s="25"/>
      <c r="AA1133" s="62"/>
      <c r="AC1133" s="69"/>
    </row>
    <row r="1134" spans="2:29">
      <c r="B1134" s="1"/>
      <c r="C1134" s="1"/>
      <c r="D1134" s="1"/>
      <c r="E1134" s="1"/>
      <c r="F1134" s="1"/>
      <c r="G1134" s="1"/>
      <c r="H1134" s="1"/>
      <c r="I1134" s="1"/>
      <c r="J1134" s="36"/>
      <c r="K1134" s="42"/>
      <c r="S1134" s="25"/>
      <c r="AA1134" s="62"/>
      <c r="AC1134" s="69"/>
    </row>
    <row r="1135" spans="2:29">
      <c r="B1135" s="1"/>
      <c r="C1135" s="1"/>
      <c r="D1135" s="1"/>
      <c r="E1135" s="1"/>
      <c r="F1135" s="1"/>
      <c r="G1135" s="1"/>
      <c r="H1135" s="1"/>
      <c r="I1135" s="1"/>
      <c r="J1135" s="36"/>
      <c r="K1135" s="42"/>
      <c r="L1135" s="63"/>
      <c r="S1135" s="25"/>
      <c r="AA1135" s="62"/>
      <c r="AC1135" s="69"/>
    </row>
    <row r="1136" spans="2:29">
      <c r="B1136" s="1"/>
      <c r="C1136" s="1"/>
      <c r="D1136" s="1"/>
      <c r="E1136" s="1"/>
      <c r="F1136" s="1"/>
      <c r="G1136" s="1"/>
      <c r="H1136" s="1"/>
      <c r="I1136" s="1"/>
      <c r="J1136" s="36"/>
      <c r="K1136" s="42"/>
      <c r="S1136" s="25"/>
      <c r="AA1136" s="62"/>
      <c r="AC1136" s="69"/>
    </row>
    <row r="1137" spans="2:29">
      <c r="B1137" s="1"/>
      <c r="C1137" s="1"/>
      <c r="D1137" s="1"/>
      <c r="E1137" s="1"/>
      <c r="F1137" s="1"/>
      <c r="G1137" s="1"/>
      <c r="H1137" s="1"/>
      <c r="I1137" s="1"/>
      <c r="J1137" s="36"/>
      <c r="K1137" s="42"/>
      <c r="S1137" s="25"/>
      <c r="AA1137" s="62"/>
      <c r="AC1137" s="69"/>
    </row>
    <row r="1138" spans="2:29">
      <c r="B1138" s="1"/>
      <c r="C1138" s="1"/>
      <c r="D1138" s="1"/>
      <c r="E1138" s="1"/>
      <c r="F1138" s="1"/>
      <c r="G1138" s="1"/>
      <c r="H1138" s="1"/>
      <c r="I1138" s="1"/>
      <c r="J1138" s="36"/>
      <c r="K1138" s="42"/>
      <c r="S1138" s="25"/>
      <c r="AA1138" s="62"/>
      <c r="AC1138" s="69"/>
    </row>
    <row r="1139" spans="2:29">
      <c r="B1139" s="1"/>
      <c r="C1139" s="1"/>
      <c r="D1139" s="1"/>
      <c r="E1139" s="1"/>
      <c r="F1139" s="1"/>
      <c r="G1139" s="1"/>
      <c r="H1139" s="1"/>
      <c r="I1139" s="1"/>
      <c r="J1139" s="36"/>
      <c r="K1139" s="42"/>
      <c r="S1139" s="25"/>
      <c r="AA1139" s="62"/>
      <c r="AC1139" s="69"/>
    </row>
    <row r="1140" spans="2:29">
      <c r="B1140" s="1"/>
      <c r="C1140" s="1"/>
      <c r="D1140" s="1"/>
      <c r="E1140" s="1"/>
      <c r="F1140" s="1"/>
      <c r="G1140" s="1"/>
      <c r="H1140" s="1"/>
      <c r="I1140" s="1"/>
      <c r="J1140" s="36"/>
      <c r="K1140" s="42"/>
      <c r="S1140" s="25"/>
      <c r="AA1140" s="62"/>
      <c r="AC1140" s="69"/>
    </row>
    <row r="1141" spans="2:29">
      <c r="B1141" s="1"/>
      <c r="C1141" s="1"/>
      <c r="D1141" s="1"/>
      <c r="E1141" s="1"/>
      <c r="F1141" s="1"/>
      <c r="G1141" s="1"/>
      <c r="H1141" s="1"/>
      <c r="I1141" s="1"/>
      <c r="J1141" s="36"/>
      <c r="K1141" s="42"/>
      <c r="S1141" s="25"/>
      <c r="AA1141" s="62"/>
      <c r="AC1141" s="69"/>
    </row>
    <row r="1142" spans="2:29">
      <c r="B1142" s="1"/>
      <c r="C1142" s="1"/>
      <c r="D1142" s="1"/>
      <c r="E1142" s="1"/>
      <c r="F1142" s="1"/>
      <c r="G1142" s="1"/>
      <c r="H1142" s="1"/>
      <c r="I1142" s="1"/>
      <c r="J1142" s="36"/>
      <c r="K1142" s="42"/>
      <c r="S1142" s="25"/>
      <c r="AA1142" s="62"/>
      <c r="AC1142" s="69"/>
    </row>
    <row r="1143" spans="2:29">
      <c r="B1143" s="1"/>
      <c r="C1143" s="1"/>
      <c r="D1143" s="1"/>
      <c r="E1143" s="1"/>
      <c r="F1143" s="1"/>
      <c r="G1143" s="1"/>
      <c r="H1143" s="1"/>
      <c r="I1143" s="1"/>
      <c r="J1143" s="36"/>
      <c r="K1143" s="42"/>
      <c r="S1143" s="25"/>
      <c r="AA1143" s="62"/>
      <c r="AC1143" s="69"/>
    </row>
    <row r="1144" spans="2:29">
      <c r="B1144" s="1"/>
      <c r="C1144" s="1"/>
      <c r="D1144" s="1"/>
      <c r="E1144" s="1"/>
      <c r="F1144" s="1"/>
      <c r="G1144" s="1"/>
      <c r="H1144" s="1"/>
      <c r="I1144" s="1"/>
      <c r="J1144" s="36"/>
      <c r="K1144" s="42"/>
      <c r="S1144" s="25"/>
      <c r="AA1144" s="62"/>
      <c r="AC1144" s="69"/>
    </row>
    <row r="1145" spans="2:29">
      <c r="B1145" s="1"/>
      <c r="C1145" s="1"/>
      <c r="D1145" s="1"/>
      <c r="E1145" s="1"/>
      <c r="F1145" s="1"/>
      <c r="G1145" s="1"/>
      <c r="H1145" s="1"/>
      <c r="I1145" s="1"/>
      <c r="J1145" s="36"/>
      <c r="K1145" s="42"/>
      <c r="S1145" s="25"/>
      <c r="AA1145" s="62"/>
      <c r="AC1145" s="69"/>
    </row>
    <row r="1146" spans="2:29">
      <c r="B1146" s="1"/>
      <c r="C1146" s="1"/>
      <c r="D1146" s="1"/>
      <c r="E1146" s="1"/>
      <c r="F1146" s="1"/>
      <c r="G1146" s="1"/>
      <c r="H1146" s="1"/>
      <c r="I1146" s="1"/>
      <c r="J1146" s="36"/>
      <c r="K1146" s="42"/>
      <c r="S1146" s="25"/>
      <c r="AA1146" s="62"/>
      <c r="AC1146" s="69"/>
    </row>
    <row r="1147" spans="2:29">
      <c r="B1147" s="1"/>
      <c r="C1147" s="1"/>
      <c r="D1147" s="1"/>
      <c r="E1147" s="1"/>
      <c r="F1147" s="1"/>
      <c r="G1147" s="1"/>
      <c r="H1147" s="1"/>
      <c r="I1147" s="1"/>
      <c r="J1147" s="36"/>
      <c r="K1147" s="42"/>
      <c r="S1147" s="25"/>
      <c r="AA1147" s="62"/>
      <c r="AC1147" s="69"/>
    </row>
    <row r="1148" spans="2:29">
      <c r="B1148" s="1"/>
      <c r="C1148" s="1"/>
      <c r="D1148" s="1"/>
      <c r="E1148" s="1"/>
      <c r="F1148" s="1"/>
      <c r="G1148" s="1"/>
      <c r="H1148" s="1"/>
      <c r="I1148" s="1"/>
      <c r="J1148" s="36"/>
      <c r="K1148" s="42"/>
      <c r="S1148" s="25"/>
      <c r="AA1148" s="62"/>
      <c r="AC1148" s="69"/>
    </row>
    <row r="1149" spans="2:29">
      <c r="B1149" s="1"/>
      <c r="C1149" s="1"/>
      <c r="D1149" s="1"/>
      <c r="E1149" s="1"/>
      <c r="F1149" s="1"/>
      <c r="G1149" s="1"/>
      <c r="H1149" s="1"/>
      <c r="I1149" s="1"/>
      <c r="J1149" s="36"/>
      <c r="K1149" s="42"/>
      <c r="S1149" s="25"/>
      <c r="AA1149" s="62"/>
      <c r="AC1149" s="69"/>
    </row>
    <row r="1150" spans="2:29">
      <c r="B1150" s="1"/>
      <c r="C1150" s="1"/>
      <c r="D1150" s="1"/>
      <c r="E1150" s="1"/>
      <c r="F1150" s="1"/>
      <c r="G1150" s="1"/>
      <c r="H1150" s="1"/>
      <c r="I1150" s="1"/>
      <c r="J1150" s="36"/>
      <c r="K1150" s="42"/>
      <c r="S1150" s="25"/>
      <c r="AA1150" s="62"/>
      <c r="AC1150" s="69"/>
    </row>
    <row r="1151" spans="2:29">
      <c r="B1151" s="1"/>
      <c r="C1151" s="1"/>
      <c r="D1151" s="1"/>
      <c r="E1151" s="1"/>
      <c r="F1151" s="1"/>
      <c r="G1151" s="1"/>
      <c r="H1151" s="1"/>
      <c r="I1151" s="1"/>
      <c r="J1151" s="36"/>
      <c r="K1151" s="42"/>
      <c r="S1151" s="25"/>
      <c r="AA1151" s="62"/>
      <c r="AC1151" s="69"/>
    </row>
    <row r="1152" spans="2:29">
      <c r="B1152" s="1"/>
      <c r="C1152" s="1"/>
      <c r="D1152" s="1"/>
      <c r="E1152" s="1"/>
      <c r="F1152" s="1"/>
      <c r="G1152" s="1"/>
      <c r="H1152" s="1"/>
      <c r="I1152" s="1"/>
      <c r="J1152" s="36"/>
      <c r="K1152" s="42"/>
      <c r="S1152" s="25"/>
      <c r="AA1152" s="62"/>
      <c r="AC1152" s="69"/>
    </row>
    <row r="1153" spans="2:29">
      <c r="B1153" s="1"/>
      <c r="C1153" s="1"/>
      <c r="D1153" s="1"/>
      <c r="E1153" s="1"/>
      <c r="F1153" s="1"/>
      <c r="G1153" s="1"/>
      <c r="H1153" s="1"/>
      <c r="I1153" s="1"/>
      <c r="J1153" s="36"/>
      <c r="K1153" s="42"/>
      <c r="S1153" s="25"/>
      <c r="AA1153" s="62"/>
      <c r="AC1153" s="69"/>
    </row>
    <row r="1154" spans="2:29">
      <c r="B1154" s="1"/>
      <c r="C1154" s="1"/>
      <c r="D1154" s="1"/>
      <c r="E1154" s="1"/>
      <c r="F1154" s="1"/>
      <c r="G1154" s="1"/>
      <c r="H1154" s="1"/>
      <c r="I1154" s="1"/>
      <c r="J1154" s="36"/>
      <c r="K1154" s="42"/>
      <c r="S1154" s="25"/>
      <c r="AA1154" s="62"/>
      <c r="AC1154" s="69"/>
    </row>
    <row r="1155" spans="2:29">
      <c r="B1155" s="1"/>
      <c r="C1155" s="1"/>
      <c r="D1155" s="1"/>
      <c r="E1155" s="1"/>
      <c r="F1155" s="1"/>
      <c r="G1155" s="1"/>
      <c r="H1155" s="1"/>
      <c r="I1155" s="1"/>
      <c r="J1155" s="36"/>
      <c r="K1155" s="42"/>
      <c r="S1155" s="25"/>
      <c r="AA1155" s="62"/>
      <c r="AC1155" s="69"/>
    </row>
    <row r="1156" spans="2:29">
      <c r="B1156" s="1"/>
      <c r="C1156" s="1"/>
      <c r="D1156" s="1"/>
      <c r="E1156" s="1"/>
      <c r="F1156" s="1"/>
      <c r="G1156" s="1"/>
      <c r="H1156" s="1"/>
      <c r="I1156" s="1"/>
      <c r="J1156" s="36"/>
      <c r="K1156" s="42"/>
      <c r="S1156" s="25"/>
      <c r="AA1156" s="62"/>
      <c r="AC1156" s="69"/>
    </row>
    <row r="1157" spans="2:29">
      <c r="B1157" s="1"/>
      <c r="C1157" s="1"/>
      <c r="D1157" s="1"/>
      <c r="E1157" s="1"/>
      <c r="F1157" s="1"/>
      <c r="G1157" s="1"/>
      <c r="H1157" s="1"/>
      <c r="I1157" s="1"/>
      <c r="J1157" s="36"/>
      <c r="K1157" s="42"/>
      <c r="S1157" s="25"/>
      <c r="AA1157" s="62"/>
      <c r="AC1157" s="69"/>
    </row>
    <row r="1158" spans="2:29">
      <c r="B1158" s="1"/>
      <c r="C1158" s="1"/>
      <c r="D1158" s="1"/>
      <c r="E1158" s="1"/>
      <c r="F1158" s="1"/>
      <c r="G1158" s="1"/>
      <c r="H1158" s="1"/>
      <c r="I1158" s="1"/>
      <c r="J1158" s="36"/>
      <c r="K1158" s="42"/>
      <c r="S1158" s="25"/>
      <c r="AA1158" s="62"/>
      <c r="AC1158" s="69"/>
    </row>
    <row r="1159" spans="2:29">
      <c r="B1159" s="1"/>
      <c r="C1159" s="1"/>
      <c r="D1159" s="1"/>
      <c r="E1159" s="1"/>
      <c r="F1159" s="1"/>
      <c r="G1159" s="1"/>
      <c r="H1159" s="1"/>
      <c r="I1159" s="1"/>
      <c r="J1159" s="36"/>
      <c r="K1159" s="42"/>
      <c r="S1159" s="25"/>
      <c r="AA1159" s="62"/>
      <c r="AC1159" s="69"/>
    </row>
    <row r="1160" spans="2:29">
      <c r="B1160" s="1"/>
      <c r="C1160" s="1"/>
      <c r="D1160" s="1"/>
      <c r="E1160" s="1"/>
      <c r="F1160" s="1"/>
      <c r="G1160" s="1"/>
      <c r="H1160" s="1"/>
      <c r="I1160" s="1"/>
      <c r="J1160" s="36"/>
      <c r="K1160" s="42"/>
      <c r="S1160" s="25"/>
      <c r="AA1160" s="62"/>
      <c r="AC1160" s="69"/>
    </row>
    <row r="1161" spans="2:29">
      <c r="B1161" s="1"/>
      <c r="C1161" s="1"/>
      <c r="D1161" s="1"/>
      <c r="E1161" s="1"/>
      <c r="F1161" s="1"/>
      <c r="G1161" s="1"/>
      <c r="H1161" s="1"/>
      <c r="I1161" s="1"/>
      <c r="J1161" s="36"/>
      <c r="K1161" s="42"/>
      <c r="S1161" s="25"/>
      <c r="AA1161" s="62"/>
      <c r="AC1161" s="69"/>
    </row>
    <row r="1162" spans="2:29">
      <c r="B1162" s="1"/>
      <c r="C1162" s="1"/>
      <c r="D1162" s="1"/>
      <c r="E1162" s="1"/>
      <c r="F1162" s="1"/>
      <c r="G1162" s="1"/>
      <c r="H1162" s="1"/>
      <c r="I1162" s="1"/>
      <c r="J1162" s="36"/>
      <c r="K1162" s="42"/>
      <c r="S1162" s="25"/>
      <c r="AA1162" s="62"/>
      <c r="AC1162" s="69"/>
    </row>
    <row r="1163" spans="2:29">
      <c r="B1163" s="1"/>
      <c r="C1163" s="1"/>
      <c r="D1163" s="1"/>
      <c r="E1163" s="1"/>
      <c r="F1163" s="1"/>
      <c r="G1163" s="1"/>
      <c r="H1163" s="1"/>
      <c r="I1163" s="1"/>
      <c r="J1163" s="36"/>
      <c r="K1163" s="42"/>
      <c r="S1163" s="25"/>
      <c r="AA1163" s="62"/>
      <c r="AC1163" s="69"/>
    </row>
    <row r="1164" spans="2:29">
      <c r="B1164" s="1"/>
      <c r="C1164" s="1"/>
      <c r="D1164" s="1"/>
      <c r="E1164" s="1"/>
      <c r="F1164" s="1"/>
      <c r="G1164" s="1"/>
      <c r="H1164" s="1"/>
      <c r="I1164" s="1"/>
      <c r="J1164" s="36"/>
      <c r="K1164" s="42"/>
      <c r="S1164" s="25"/>
      <c r="AA1164" s="62"/>
      <c r="AC1164" s="69"/>
    </row>
    <row r="1165" spans="2:29">
      <c r="B1165" s="1"/>
      <c r="C1165" s="1"/>
      <c r="D1165" s="1"/>
      <c r="E1165" s="1"/>
      <c r="F1165" s="1"/>
      <c r="G1165" s="1"/>
      <c r="H1165" s="1"/>
      <c r="I1165" s="1"/>
      <c r="J1165" s="36"/>
      <c r="K1165" s="42"/>
      <c r="S1165" s="25"/>
      <c r="AA1165" s="62"/>
      <c r="AC1165" s="69"/>
    </row>
    <row r="1166" spans="2:29">
      <c r="B1166" s="1"/>
      <c r="C1166" s="1"/>
      <c r="D1166" s="1"/>
      <c r="E1166" s="1"/>
      <c r="F1166" s="1"/>
      <c r="G1166" s="1"/>
      <c r="H1166" s="1"/>
      <c r="I1166" s="1"/>
      <c r="J1166" s="36"/>
      <c r="K1166" s="42"/>
      <c r="S1166" s="25"/>
      <c r="AA1166" s="62"/>
      <c r="AC1166" s="69"/>
    </row>
    <row r="1167" spans="2:29">
      <c r="B1167" s="1"/>
      <c r="C1167" s="1"/>
      <c r="D1167" s="1"/>
      <c r="E1167" s="1"/>
      <c r="F1167" s="1"/>
      <c r="G1167" s="1"/>
      <c r="H1167" s="1"/>
      <c r="I1167" s="1"/>
      <c r="J1167" s="36"/>
      <c r="K1167" s="42"/>
      <c r="S1167" s="25"/>
      <c r="AA1167" s="62"/>
      <c r="AC1167" s="69"/>
    </row>
    <row r="1168" spans="2:29">
      <c r="B1168" s="1"/>
      <c r="C1168" s="1"/>
      <c r="D1168" s="1"/>
      <c r="E1168" s="1"/>
      <c r="F1168" s="1"/>
      <c r="G1168" s="1"/>
      <c r="H1168" s="1"/>
      <c r="I1168" s="1"/>
      <c r="J1168" s="36"/>
      <c r="K1168" s="42"/>
      <c r="S1168" s="25"/>
      <c r="AA1168" s="62"/>
      <c r="AC1168" s="69"/>
    </row>
    <row r="1169" spans="2:29">
      <c r="B1169" s="1"/>
      <c r="C1169" s="1"/>
      <c r="D1169" s="1"/>
      <c r="E1169" s="1"/>
      <c r="F1169" s="1"/>
      <c r="G1169" s="1"/>
      <c r="H1169" s="1"/>
      <c r="I1169" s="1"/>
      <c r="J1169" s="36"/>
      <c r="K1169" s="42"/>
      <c r="S1169" s="25"/>
      <c r="AA1169" s="62"/>
      <c r="AC1169" s="69"/>
    </row>
    <row r="1170" spans="2:29">
      <c r="B1170" s="1"/>
      <c r="C1170" s="1"/>
      <c r="D1170" s="1"/>
      <c r="E1170" s="1"/>
      <c r="F1170" s="1"/>
      <c r="G1170" s="1"/>
      <c r="H1170" s="1"/>
      <c r="I1170" s="1"/>
      <c r="J1170" s="36"/>
      <c r="K1170" s="42"/>
      <c r="S1170" s="25"/>
      <c r="AA1170" s="62"/>
      <c r="AC1170" s="69"/>
    </row>
    <row r="1171" spans="2:29">
      <c r="B1171" s="1"/>
      <c r="C1171" s="1"/>
      <c r="D1171" s="1"/>
      <c r="E1171" s="1"/>
      <c r="F1171" s="1"/>
      <c r="G1171" s="1"/>
      <c r="H1171" s="1"/>
      <c r="I1171" s="1"/>
      <c r="J1171" s="36"/>
      <c r="K1171" s="42"/>
      <c r="S1171" s="25"/>
      <c r="AA1171" s="62"/>
      <c r="AC1171" s="69"/>
    </row>
    <row r="1172" spans="2:29">
      <c r="B1172" s="1"/>
      <c r="C1172" s="1"/>
      <c r="D1172" s="1"/>
      <c r="E1172" s="1"/>
      <c r="F1172" s="1"/>
      <c r="G1172" s="1"/>
      <c r="H1172" s="1"/>
      <c r="I1172" s="1"/>
      <c r="J1172" s="36"/>
      <c r="K1172" s="42"/>
      <c r="S1172" s="25"/>
      <c r="AA1172" s="62"/>
      <c r="AC1172" s="69"/>
    </row>
    <row r="1173" spans="2:29">
      <c r="B1173" s="1"/>
      <c r="C1173" s="1"/>
      <c r="D1173" s="1"/>
      <c r="E1173" s="1"/>
      <c r="F1173" s="1"/>
      <c r="G1173" s="1"/>
      <c r="H1173" s="1"/>
      <c r="I1173" s="1"/>
      <c r="J1173" s="36"/>
      <c r="K1173" s="42"/>
      <c r="S1173" s="25"/>
      <c r="AA1173" s="62"/>
      <c r="AC1173" s="69"/>
    </row>
    <row r="1174" spans="2:29">
      <c r="B1174" s="1"/>
      <c r="C1174" s="1"/>
      <c r="D1174" s="1"/>
      <c r="E1174" s="1"/>
      <c r="F1174" s="1"/>
      <c r="G1174" s="1"/>
      <c r="H1174" s="1"/>
      <c r="I1174" s="1"/>
      <c r="J1174" s="36"/>
      <c r="K1174" s="42"/>
      <c r="S1174" s="25"/>
      <c r="AA1174" s="62"/>
      <c r="AC1174" s="69"/>
    </row>
    <row r="1175" spans="2:29">
      <c r="B1175" s="1"/>
      <c r="C1175" s="1"/>
      <c r="D1175" s="1"/>
      <c r="E1175" s="1"/>
      <c r="F1175" s="1"/>
      <c r="G1175" s="1"/>
      <c r="H1175" s="1"/>
      <c r="I1175" s="1"/>
      <c r="J1175" s="36"/>
      <c r="K1175" s="42"/>
      <c r="S1175" s="25"/>
      <c r="AA1175" s="62"/>
      <c r="AC1175" s="69"/>
    </row>
    <row r="1176" spans="2:29">
      <c r="B1176" s="1"/>
      <c r="C1176" s="1"/>
      <c r="D1176" s="1"/>
      <c r="E1176" s="1"/>
      <c r="F1176" s="1"/>
      <c r="G1176" s="1"/>
      <c r="H1176" s="1"/>
      <c r="I1176" s="1"/>
      <c r="J1176" s="36"/>
      <c r="K1176" s="42"/>
      <c r="S1176" s="25"/>
      <c r="AA1176" s="62"/>
      <c r="AC1176" s="69"/>
    </row>
    <row r="1177" spans="2:29">
      <c r="B1177" s="1"/>
      <c r="C1177" s="1"/>
      <c r="D1177" s="1"/>
      <c r="E1177" s="1"/>
      <c r="F1177" s="1"/>
      <c r="G1177" s="1"/>
      <c r="H1177" s="1"/>
      <c r="I1177" s="1"/>
      <c r="J1177" s="36"/>
      <c r="K1177" s="42"/>
      <c r="S1177" s="25"/>
      <c r="AA1177" s="62"/>
      <c r="AC1177" s="69"/>
    </row>
    <row r="1178" spans="2:29">
      <c r="B1178" s="1"/>
      <c r="C1178" s="1"/>
      <c r="D1178" s="1"/>
      <c r="E1178" s="1"/>
      <c r="F1178" s="1"/>
      <c r="G1178" s="1"/>
      <c r="H1178" s="1"/>
      <c r="I1178" s="1"/>
      <c r="J1178" s="36"/>
      <c r="K1178" s="42"/>
      <c r="S1178" s="25"/>
      <c r="AA1178" s="62"/>
      <c r="AC1178" s="69"/>
    </row>
    <row r="1179" spans="2:29">
      <c r="B1179" s="1"/>
      <c r="C1179" s="1"/>
      <c r="D1179" s="1"/>
      <c r="E1179" s="1"/>
      <c r="F1179" s="1"/>
      <c r="G1179" s="1"/>
      <c r="H1179" s="1"/>
      <c r="I1179" s="1"/>
      <c r="J1179" s="36"/>
      <c r="K1179" s="42"/>
      <c r="S1179" s="25"/>
      <c r="AA1179" s="62"/>
      <c r="AC1179" s="69"/>
    </row>
    <row r="1180" spans="2:29">
      <c r="B1180" s="1"/>
      <c r="C1180" s="1"/>
      <c r="D1180" s="1"/>
      <c r="E1180" s="1"/>
      <c r="F1180" s="1"/>
      <c r="G1180" s="1"/>
      <c r="H1180" s="1"/>
      <c r="I1180" s="1"/>
      <c r="J1180" s="36"/>
      <c r="K1180" s="42"/>
      <c r="S1180" s="25"/>
      <c r="AA1180" s="62"/>
      <c r="AC1180" s="69"/>
    </row>
    <row r="1181" spans="2:29">
      <c r="B1181" s="1"/>
      <c r="C1181" s="1"/>
      <c r="D1181" s="1"/>
      <c r="E1181" s="1"/>
      <c r="F1181" s="1"/>
      <c r="G1181" s="1"/>
      <c r="H1181" s="1"/>
      <c r="I1181" s="1"/>
      <c r="J1181" s="36"/>
      <c r="K1181" s="42"/>
      <c r="S1181" s="25"/>
      <c r="AA1181" s="62"/>
      <c r="AC1181" s="69"/>
    </row>
    <row r="1182" spans="2:29">
      <c r="B1182" s="1"/>
      <c r="C1182" s="1"/>
      <c r="D1182" s="1"/>
      <c r="E1182" s="1"/>
      <c r="F1182" s="1"/>
      <c r="G1182" s="1"/>
      <c r="H1182" s="1"/>
      <c r="I1182" s="1"/>
      <c r="J1182" s="36"/>
      <c r="K1182" s="42"/>
      <c r="S1182" s="25"/>
      <c r="AA1182" s="62"/>
      <c r="AC1182" s="69"/>
    </row>
    <row r="1183" spans="2:29">
      <c r="B1183" s="1"/>
      <c r="C1183" s="1"/>
      <c r="D1183" s="1"/>
      <c r="E1183" s="1"/>
      <c r="F1183" s="1"/>
      <c r="G1183" s="1"/>
      <c r="H1183" s="1"/>
      <c r="I1183" s="1"/>
      <c r="J1183" s="36"/>
      <c r="K1183" s="42"/>
      <c r="S1183" s="25"/>
      <c r="AA1183" s="62"/>
      <c r="AC1183" s="69"/>
    </row>
    <row r="1184" spans="2:29">
      <c r="B1184" s="1"/>
      <c r="C1184" s="1"/>
      <c r="D1184" s="1"/>
      <c r="E1184" s="1"/>
      <c r="F1184" s="1"/>
      <c r="G1184" s="1"/>
      <c r="H1184" s="1"/>
      <c r="I1184" s="1"/>
      <c r="J1184" s="36"/>
      <c r="K1184" s="42"/>
      <c r="S1184" s="25"/>
      <c r="AA1184" s="62"/>
      <c r="AC1184" s="69"/>
    </row>
    <row r="1185" spans="2:29">
      <c r="B1185" s="1"/>
      <c r="C1185" s="1"/>
      <c r="D1185" s="1"/>
      <c r="E1185" s="1"/>
      <c r="F1185" s="1"/>
      <c r="G1185" s="1"/>
      <c r="H1185" s="1"/>
      <c r="I1185" s="1"/>
      <c r="J1185" s="36"/>
      <c r="K1185" s="42"/>
      <c r="S1185" s="25"/>
      <c r="AA1185" s="62"/>
      <c r="AC1185" s="69"/>
    </row>
    <row r="1186" spans="2:29">
      <c r="B1186" s="1"/>
      <c r="C1186" s="1"/>
      <c r="D1186" s="1"/>
      <c r="E1186" s="1"/>
      <c r="F1186" s="1"/>
      <c r="G1186" s="1"/>
      <c r="H1186" s="1"/>
      <c r="I1186" s="1"/>
      <c r="J1186" s="36"/>
      <c r="K1186" s="42"/>
      <c r="S1186" s="25"/>
      <c r="AA1186" s="62"/>
      <c r="AC1186" s="69"/>
    </row>
    <row r="1187" spans="2:29">
      <c r="B1187" s="1"/>
      <c r="C1187" s="1"/>
      <c r="D1187" s="1"/>
      <c r="E1187" s="1"/>
      <c r="F1187" s="1"/>
      <c r="G1187" s="1"/>
      <c r="H1187" s="1"/>
      <c r="I1187" s="1"/>
      <c r="J1187" s="36"/>
      <c r="K1187" s="42"/>
      <c r="S1187" s="25"/>
      <c r="AA1187" s="62"/>
      <c r="AC1187" s="69"/>
    </row>
    <row r="1188" spans="2:29">
      <c r="B1188" s="1"/>
      <c r="C1188" s="1"/>
      <c r="D1188" s="1"/>
      <c r="E1188" s="1"/>
      <c r="F1188" s="1"/>
      <c r="G1188" s="1"/>
      <c r="H1188" s="1"/>
      <c r="I1188" s="1"/>
      <c r="J1188" s="36"/>
      <c r="K1188" s="42"/>
      <c r="S1188" s="25"/>
      <c r="AA1188" s="62"/>
      <c r="AC1188" s="69"/>
    </row>
    <row r="1189" spans="2:29">
      <c r="B1189" s="1"/>
      <c r="C1189" s="1"/>
      <c r="D1189" s="1"/>
      <c r="E1189" s="1"/>
      <c r="F1189" s="1"/>
      <c r="G1189" s="1"/>
      <c r="H1189" s="1"/>
      <c r="I1189" s="1"/>
      <c r="J1189" s="36"/>
      <c r="K1189" s="42"/>
      <c r="S1189" s="25"/>
      <c r="AA1189" s="62"/>
      <c r="AC1189" s="69"/>
    </row>
    <row r="1190" spans="2:29">
      <c r="B1190" s="1"/>
      <c r="C1190" s="1"/>
      <c r="D1190" s="1"/>
      <c r="E1190" s="1"/>
      <c r="F1190" s="1"/>
      <c r="G1190" s="1"/>
      <c r="H1190" s="1"/>
      <c r="I1190" s="1"/>
      <c r="J1190" s="36"/>
      <c r="K1190" s="42"/>
      <c r="S1190" s="25"/>
      <c r="AA1190" s="62"/>
      <c r="AC1190" s="69"/>
    </row>
    <row r="1191" spans="2:29">
      <c r="B1191" s="1"/>
      <c r="C1191" s="1"/>
      <c r="D1191" s="1"/>
      <c r="E1191" s="1"/>
      <c r="F1191" s="1"/>
      <c r="G1191" s="1"/>
      <c r="H1191" s="1"/>
      <c r="I1191" s="1"/>
      <c r="J1191" s="36"/>
      <c r="K1191" s="42"/>
      <c r="S1191" s="25"/>
      <c r="AA1191" s="62"/>
      <c r="AC1191" s="69"/>
    </row>
    <row r="1192" spans="2:29">
      <c r="B1192" s="1"/>
      <c r="C1192" s="1"/>
      <c r="D1192" s="1"/>
      <c r="E1192" s="1"/>
      <c r="F1192" s="1"/>
      <c r="G1192" s="1"/>
      <c r="H1192" s="1"/>
      <c r="I1192" s="1"/>
      <c r="J1192" s="36"/>
      <c r="K1192" s="42"/>
      <c r="S1192" s="25"/>
      <c r="AA1192" s="62"/>
      <c r="AC1192" s="69"/>
    </row>
    <row r="1193" spans="2:29">
      <c r="B1193" s="1"/>
      <c r="C1193" s="1"/>
      <c r="D1193" s="1"/>
      <c r="E1193" s="1"/>
      <c r="F1193" s="1"/>
      <c r="G1193" s="1"/>
      <c r="H1193" s="1"/>
      <c r="I1193" s="1"/>
      <c r="J1193" s="36"/>
      <c r="K1193" s="42"/>
      <c r="S1193" s="25"/>
      <c r="AA1193" s="62"/>
      <c r="AC1193" s="69"/>
    </row>
    <row r="1194" spans="2:29">
      <c r="B1194" s="1"/>
      <c r="C1194" s="1"/>
      <c r="D1194" s="1"/>
      <c r="E1194" s="1"/>
      <c r="F1194" s="1"/>
      <c r="G1194" s="1"/>
      <c r="H1194" s="1"/>
      <c r="I1194" s="1"/>
      <c r="J1194" s="36"/>
      <c r="K1194" s="42"/>
      <c r="S1194" s="25"/>
      <c r="AA1194" s="62"/>
      <c r="AC1194" s="69"/>
    </row>
    <row r="1195" spans="2:29">
      <c r="B1195" s="1"/>
      <c r="C1195" s="1"/>
      <c r="D1195" s="1"/>
      <c r="E1195" s="1"/>
      <c r="F1195" s="1"/>
      <c r="G1195" s="1"/>
      <c r="H1195" s="1"/>
      <c r="I1195" s="1"/>
      <c r="J1195" s="36"/>
      <c r="K1195" s="42"/>
      <c r="S1195" s="25"/>
      <c r="AA1195" s="62"/>
      <c r="AC1195" s="69"/>
    </row>
    <row r="1196" spans="2:29">
      <c r="B1196" s="1"/>
      <c r="C1196" s="1"/>
      <c r="D1196" s="1"/>
      <c r="E1196" s="1"/>
      <c r="F1196" s="1"/>
      <c r="G1196" s="1"/>
      <c r="H1196" s="1"/>
      <c r="I1196" s="1"/>
      <c r="J1196" s="36"/>
      <c r="K1196" s="42"/>
      <c r="S1196" s="25"/>
      <c r="AA1196" s="62"/>
      <c r="AC1196" s="69"/>
    </row>
    <row r="1197" spans="2:29">
      <c r="B1197" s="1"/>
      <c r="C1197" s="1"/>
      <c r="D1197" s="1"/>
      <c r="E1197" s="1"/>
      <c r="F1197" s="1"/>
      <c r="G1197" s="1"/>
      <c r="H1197" s="1"/>
      <c r="I1197" s="1"/>
      <c r="J1197" s="36"/>
      <c r="K1197" s="42"/>
      <c r="S1197" s="25"/>
      <c r="AA1197" s="62"/>
      <c r="AC1197" s="69"/>
    </row>
    <row r="1198" spans="2:29">
      <c r="B1198" s="1"/>
      <c r="C1198" s="1"/>
      <c r="D1198" s="1"/>
      <c r="E1198" s="1"/>
      <c r="F1198" s="1"/>
      <c r="G1198" s="1"/>
      <c r="H1198" s="1"/>
      <c r="I1198" s="1"/>
      <c r="J1198" s="36"/>
      <c r="K1198" s="42"/>
      <c r="S1198" s="25"/>
      <c r="AA1198" s="62"/>
      <c r="AC1198" s="69"/>
    </row>
    <row r="1199" spans="2:29">
      <c r="B1199" s="1"/>
      <c r="C1199" s="1"/>
      <c r="D1199" s="1"/>
      <c r="E1199" s="1"/>
      <c r="F1199" s="1"/>
      <c r="G1199" s="1"/>
      <c r="H1199" s="1"/>
      <c r="I1199" s="1"/>
      <c r="J1199" s="36"/>
      <c r="K1199" s="42"/>
      <c r="S1199" s="25"/>
      <c r="AA1199" s="62"/>
      <c r="AC1199" s="69"/>
    </row>
    <row r="1200" spans="2:29">
      <c r="B1200" s="1"/>
      <c r="C1200" s="1"/>
      <c r="D1200" s="1"/>
      <c r="E1200" s="1"/>
      <c r="F1200" s="1"/>
      <c r="G1200" s="1"/>
      <c r="H1200" s="1"/>
      <c r="I1200" s="1"/>
      <c r="J1200" s="36"/>
      <c r="K1200" s="42"/>
      <c r="S1200" s="25"/>
      <c r="AA1200" s="62"/>
      <c r="AC1200" s="69"/>
    </row>
    <row r="1201" spans="2:29">
      <c r="B1201" s="1"/>
      <c r="C1201" s="1"/>
      <c r="D1201" s="1"/>
      <c r="E1201" s="1"/>
      <c r="F1201" s="1"/>
      <c r="G1201" s="1"/>
      <c r="H1201" s="1"/>
      <c r="I1201" s="1"/>
      <c r="J1201" s="36"/>
      <c r="K1201" s="42"/>
      <c r="L1201" s="63"/>
      <c r="S1201" s="25"/>
      <c r="AA1201" s="62"/>
      <c r="AC1201" s="69"/>
    </row>
    <row r="1202" spans="2:29">
      <c r="B1202" s="1"/>
      <c r="C1202" s="1"/>
      <c r="D1202" s="1"/>
      <c r="E1202" s="1"/>
      <c r="F1202" s="1"/>
      <c r="G1202" s="1"/>
      <c r="H1202" s="1"/>
      <c r="I1202" s="1"/>
      <c r="J1202" s="36"/>
      <c r="K1202" s="42"/>
      <c r="S1202" s="25"/>
      <c r="AA1202" s="62"/>
      <c r="AC1202" s="69"/>
    </row>
    <row r="1203" spans="2:29">
      <c r="B1203" s="1"/>
      <c r="C1203" s="1"/>
      <c r="D1203" s="1"/>
      <c r="E1203" s="1"/>
      <c r="F1203" s="1"/>
      <c r="G1203" s="1"/>
      <c r="H1203" s="1"/>
      <c r="I1203" s="1"/>
      <c r="J1203" s="36"/>
      <c r="K1203" s="42"/>
      <c r="S1203" s="25"/>
      <c r="AA1203" s="62"/>
      <c r="AC1203" s="69"/>
    </row>
    <row r="1204" spans="2:29">
      <c r="B1204" s="1"/>
      <c r="C1204" s="1"/>
      <c r="D1204" s="1"/>
      <c r="E1204" s="1"/>
      <c r="F1204" s="1"/>
      <c r="G1204" s="1"/>
      <c r="H1204" s="1"/>
      <c r="I1204" s="1"/>
      <c r="J1204" s="36"/>
      <c r="K1204" s="42"/>
      <c r="S1204" s="25"/>
      <c r="AA1204" s="62"/>
      <c r="AC1204" s="69"/>
    </row>
    <row r="1205" spans="2:29">
      <c r="B1205" s="1"/>
      <c r="C1205" s="1"/>
      <c r="D1205" s="1"/>
      <c r="E1205" s="1"/>
      <c r="F1205" s="1"/>
      <c r="G1205" s="1"/>
      <c r="H1205" s="1"/>
      <c r="I1205" s="1"/>
      <c r="J1205" s="36"/>
      <c r="K1205" s="42"/>
      <c r="S1205" s="25"/>
      <c r="AA1205" s="62"/>
      <c r="AC1205" s="69"/>
    </row>
    <row r="1206" spans="2:29">
      <c r="B1206" s="1"/>
      <c r="C1206" s="1"/>
      <c r="D1206" s="1"/>
      <c r="E1206" s="1"/>
      <c r="F1206" s="1"/>
      <c r="G1206" s="1"/>
      <c r="H1206" s="1"/>
      <c r="I1206" s="1"/>
      <c r="J1206" s="36"/>
      <c r="K1206" s="42"/>
      <c r="S1206" s="25"/>
      <c r="AA1206" s="62"/>
      <c r="AC1206" s="69"/>
    </row>
    <row r="1207" spans="2:29">
      <c r="B1207" s="1"/>
      <c r="C1207" s="1"/>
      <c r="D1207" s="1"/>
      <c r="E1207" s="1"/>
      <c r="F1207" s="1"/>
      <c r="G1207" s="1"/>
      <c r="H1207" s="1"/>
      <c r="I1207" s="1"/>
      <c r="J1207" s="36"/>
      <c r="K1207" s="42"/>
      <c r="S1207" s="25"/>
      <c r="AA1207" s="62"/>
      <c r="AC1207" s="69"/>
    </row>
    <row r="1208" spans="2:29">
      <c r="B1208" s="1"/>
      <c r="C1208" s="1"/>
      <c r="D1208" s="1"/>
      <c r="E1208" s="1"/>
      <c r="F1208" s="1"/>
      <c r="G1208" s="1"/>
      <c r="H1208" s="1"/>
      <c r="I1208" s="1"/>
      <c r="J1208" s="36"/>
      <c r="K1208" s="42"/>
      <c r="S1208" s="25"/>
      <c r="AA1208" s="62"/>
      <c r="AC1208" s="69"/>
    </row>
    <row r="1209" spans="2:29">
      <c r="B1209" s="1"/>
      <c r="C1209" s="1"/>
      <c r="D1209" s="1"/>
      <c r="E1209" s="1"/>
      <c r="F1209" s="1"/>
      <c r="G1209" s="1"/>
      <c r="H1209" s="1"/>
      <c r="I1209" s="1"/>
      <c r="J1209" s="36"/>
      <c r="K1209" s="42"/>
      <c r="S1209" s="25"/>
      <c r="AA1209" s="62"/>
      <c r="AC1209" s="69"/>
    </row>
    <row r="1210" spans="2:29">
      <c r="B1210" s="1"/>
      <c r="C1210" s="1"/>
      <c r="D1210" s="1"/>
      <c r="E1210" s="1"/>
      <c r="F1210" s="1"/>
      <c r="G1210" s="1"/>
      <c r="H1210" s="1"/>
      <c r="I1210" s="1"/>
      <c r="J1210" s="36"/>
      <c r="K1210" s="42"/>
      <c r="S1210" s="25"/>
      <c r="AA1210" s="62"/>
      <c r="AC1210" s="69"/>
    </row>
    <row r="1211" spans="2:29">
      <c r="B1211" s="1"/>
      <c r="C1211" s="1"/>
      <c r="D1211" s="1"/>
      <c r="E1211" s="1"/>
      <c r="F1211" s="1"/>
      <c r="G1211" s="1"/>
      <c r="H1211" s="1"/>
      <c r="I1211" s="1"/>
      <c r="J1211" s="36"/>
      <c r="K1211" s="42"/>
      <c r="L1211" s="63"/>
      <c r="S1211" s="25"/>
      <c r="AA1211" s="62"/>
      <c r="AC1211" s="69"/>
    </row>
    <row r="1212" spans="2:29">
      <c r="B1212" s="1"/>
      <c r="C1212" s="1"/>
      <c r="D1212" s="1"/>
      <c r="E1212" s="1"/>
      <c r="F1212" s="1"/>
      <c r="G1212" s="1"/>
      <c r="H1212" s="1"/>
      <c r="I1212" s="1"/>
      <c r="J1212" s="36"/>
      <c r="K1212" s="42"/>
      <c r="L1212" s="63"/>
      <c r="S1212" s="25"/>
      <c r="AA1212" s="62"/>
      <c r="AC1212" s="69"/>
    </row>
    <row r="1213" spans="2:29">
      <c r="B1213" s="1"/>
      <c r="C1213" s="1"/>
      <c r="D1213" s="1"/>
      <c r="E1213" s="1"/>
      <c r="F1213" s="1"/>
      <c r="G1213" s="1"/>
      <c r="H1213" s="1"/>
      <c r="I1213" s="1"/>
      <c r="J1213" s="36"/>
      <c r="K1213" s="42"/>
      <c r="S1213" s="25"/>
      <c r="AA1213" s="62"/>
      <c r="AC1213" s="69"/>
    </row>
    <row r="1214" spans="2:29">
      <c r="B1214" s="1"/>
      <c r="C1214" s="1"/>
      <c r="D1214" s="1"/>
      <c r="E1214" s="1"/>
      <c r="F1214" s="1"/>
      <c r="G1214" s="1"/>
      <c r="H1214" s="1"/>
      <c r="I1214" s="1"/>
      <c r="J1214" s="36"/>
      <c r="K1214" s="42"/>
      <c r="S1214" s="25"/>
      <c r="AA1214" s="62"/>
      <c r="AC1214" s="69"/>
    </row>
    <row r="1215" spans="2:29">
      <c r="B1215" s="1"/>
      <c r="C1215" s="1"/>
      <c r="D1215" s="1"/>
      <c r="E1215" s="1"/>
      <c r="F1215" s="1"/>
      <c r="G1215" s="1"/>
      <c r="H1215" s="1"/>
      <c r="I1215" s="1"/>
      <c r="J1215" s="36"/>
      <c r="K1215" s="42"/>
      <c r="L1215" s="63"/>
      <c r="S1215" s="25"/>
      <c r="AA1215" s="62"/>
      <c r="AC1215" s="69"/>
    </row>
    <row r="1216" spans="2:29">
      <c r="B1216" s="1"/>
      <c r="C1216" s="1"/>
      <c r="D1216" s="1"/>
      <c r="E1216" s="1"/>
      <c r="F1216" s="1"/>
      <c r="G1216" s="1"/>
      <c r="H1216" s="1"/>
      <c r="I1216" s="1"/>
      <c r="J1216" s="36"/>
      <c r="K1216" s="42"/>
      <c r="S1216" s="25"/>
      <c r="AA1216" s="62"/>
      <c r="AC1216" s="69"/>
    </row>
    <row r="1217" spans="2:29">
      <c r="B1217" s="1"/>
      <c r="C1217" s="1"/>
      <c r="D1217" s="1"/>
      <c r="E1217" s="1"/>
      <c r="F1217" s="1"/>
      <c r="G1217" s="1"/>
      <c r="H1217" s="1"/>
      <c r="I1217" s="1"/>
      <c r="J1217" s="36"/>
      <c r="K1217" s="42"/>
      <c r="S1217" s="25"/>
      <c r="AA1217" s="62"/>
      <c r="AC1217" s="69"/>
    </row>
    <row r="1218" spans="2:29">
      <c r="B1218" s="1"/>
      <c r="C1218" s="1"/>
      <c r="D1218" s="1"/>
      <c r="E1218" s="1"/>
      <c r="F1218" s="1"/>
      <c r="G1218" s="1"/>
      <c r="H1218" s="1"/>
      <c r="I1218" s="1"/>
      <c r="J1218" s="36"/>
      <c r="K1218" s="42"/>
      <c r="S1218" s="25"/>
      <c r="AA1218" s="62"/>
      <c r="AC1218" s="69"/>
    </row>
    <row r="1219" spans="2:29">
      <c r="B1219" s="1"/>
      <c r="C1219" s="1"/>
      <c r="D1219" s="1"/>
      <c r="E1219" s="1"/>
      <c r="F1219" s="1"/>
      <c r="G1219" s="1"/>
      <c r="H1219" s="1"/>
      <c r="I1219" s="1"/>
      <c r="J1219" s="36"/>
      <c r="K1219" s="42"/>
      <c r="S1219" s="25"/>
      <c r="AA1219" s="62"/>
      <c r="AC1219" s="69"/>
    </row>
    <row r="1220" spans="2:29">
      <c r="B1220" s="1"/>
      <c r="C1220" s="1"/>
      <c r="D1220" s="1"/>
      <c r="E1220" s="1"/>
      <c r="F1220" s="1"/>
      <c r="G1220" s="1"/>
      <c r="H1220" s="1"/>
      <c r="I1220" s="1"/>
      <c r="J1220" s="36"/>
      <c r="K1220" s="42"/>
      <c r="L1220" s="63"/>
      <c r="S1220" s="25"/>
      <c r="AA1220" s="62"/>
      <c r="AC1220" s="69"/>
    </row>
    <row r="1221" spans="2:29">
      <c r="B1221" s="1"/>
      <c r="C1221" s="1"/>
      <c r="D1221" s="1"/>
      <c r="E1221" s="1"/>
      <c r="F1221" s="1"/>
      <c r="G1221" s="1"/>
      <c r="H1221" s="1"/>
      <c r="I1221" s="1"/>
      <c r="J1221" s="36"/>
      <c r="K1221" s="42"/>
      <c r="S1221" s="25"/>
      <c r="AA1221" s="62"/>
      <c r="AC1221" s="69"/>
    </row>
    <row r="1222" spans="2:29">
      <c r="B1222" s="1"/>
      <c r="C1222" s="1"/>
      <c r="D1222" s="1"/>
      <c r="E1222" s="1"/>
      <c r="F1222" s="1"/>
      <c r="G1222" s="1"/>
      <c r="H1222" s="1"/>
      <c r="I1222" s="1"/>
      <c r="J1222" s="36"/>
      <c r="K1222" s="42"/>
      <c r="S1222" s="25"/>
      <c r="AA1222" s="62"/>
      <c r="AC1222" s="69"/>
    </row>
    <row r="1223" spans="2:29">
      <c r="B1223" s="1"/>
      <c r="C1223" s="1"/>
      <c r="D1223" s="1"/>
      <c r="E1223" s="1"/>
      <c r="F1223" s="1"/>
      <c r="G1223" s="1"/>
      <c r="H1223" s="1"/>
      <c r="I1223" s="1"/>
      <c r="J1223" s="36"/>
      <c r="K1223" s="42"/>
      <c r="L1223" s="63"/>
      <c r="S1223" s="25"/>
      <c r="AA1223" s="62"/>
      <c r="AC1223" s="69"/>
    </row>
    <row r="1224" spans="2:29">
      <c r="B1224" s="1"/>
      <c r="C1224" s="1"/>
      <c r="D1224" s="1"/>
      <c r="E1224" s="1"/>
      <c r="F1224" s="1"/>
      <c r="G1224" s="1"/>
      <c r="H1224" s="1"/>
      <c r="I1224" s="1"/>
      <c r="J1224" s="36"/>
      <c r="K1224" s="42"/>
      <c r="S1224" s="25"/>
      <c r="AA1224" s="62"/>
      <c r="AC1224" s="69"/>
    </row>
    <row r="1225" spans="2:29">
      <c r="B1225" s="1"/>
      <c r="C1225" s="1"/>
      <c r="D1225" s="1"/>
      <c r="E1225" s="1"/>
      <c r="F1225" s="1"/>
      <c r="G1225" s="1"/>
      <c r="H1225" s="1"/>
      <c r="I1225" s="1"/>
      <c r="J1225" s="36"/>
      <c r="K1225" s="42"/>
      <c r="S1225" s="25"/>
      <c r="AA1225" s="62"/>
      <c r="AC1225" s="69"/>
    </row>
    <row r="1226" spans="2:29">
      <c r="B1226" s="1"/>
      <c r="C1226" s="1"/>
      <c r="D1226" s="1"/>
      <c r="E1226" s="1"/>
      <c r="F1226" s="1"/>
      <c r="G1226" s="1"/>
      <c r="H1226" s="1"/>
      <c r="I1226" s="1"/>
      <c r="J1226" s="36"/>
      <c r="K1226" s="42"/>
      <c r="S1226" s="25"/>
      <c r="AA1226" s="62"/>
      <c r="AC1226" s="69"/>
    </row>
    <row r="1227" spans="2:29">
      <c r="B1227" s="1"/>
      <c r="C1227" s="1"/>
      <c r="D1227" s="1"/>
      <c r="E1227" s="1"/>
      <c r="F1227" s="1"/>
      <c r="G1227" s="1"/>
      <c r="H1227" s="1"/>
      <c r="I1227" s="1"/>
      <c r="J1227" s="36"/>
      <c r="K1227" s="42"/>
      <c r="S1227" s="25"/>
      <c r="AA1227" s="62"/>
      <c r="AC1227" s="69"/>
    </row>
    <row r="1228" spans="2:29">
      <c r="B1228" s="1"/>
      <c r="C1228" s="1"/>
      <c r="D1228" s="1"/>
      <c r="E1228" s="1"/>
      <c r="F1228" s="1"/>
      <c r="G1228" s="1"/>
      <c r="H1228" s="1"/>
      <c r="I1228" s="1"/>
      <c r="J1228" s="36"/>
      <c r="K1228" s="42"/>
      <c r="S1228" s="25"/>
      <c r="AA1228" s="62"/>
      <c r="AC1228" s="69"/>
    </row>
    <row r="1229" spans="2:29">
      <c r="B1229" s="1"/>
      <c r="C1229" s="1"/>
      <c r="D1229" s="1"/>
      <c r="E1229" s="1"/>
      <c r="F1229" s="1"/>
      <c r="G1229" s="1"/>
      <c r="H1229" s="1"/>
      <c r="I1229" s="1"/>
      <c r="J1229" s="36"/>
      <c r="K1229" s="42"/>
      <c r="S1229" s="25"/>
      <c r="AA1229" s="62"/>
      <c r="AC1229" s="69"/>
    </row>
    <row r="1230" spans="2:29">
      <c r="B1230" s="1"/>
      <c r="C1230" s="1"/>
      <c r="D1230" s="1"/>
      <c r="E1230" s="1"/>
      <c r="F1230" s="1"/>
      <c r="G1230" s="1"/>
      <c r="H1230" s="1"/>
      <c r="I1230" s="1"/>
      <c r="J1230" s="36"/>
      <c r="K1230" s="42"/>
      <c r="S1230" s="25"/>
      <c r="AA1230" s="62"/>
      <c r="AC1230" s="69"/>
    </row>
    <row r="1231" spans="2:29">
      <c r="B1231" s="1"/>
      <c r="C1231" s="1"/>
      <c r="D1231" s="1"/>
      <c r="E1231" s="1"/>
      <c r="F1231" s="1"/>
      <c r="G1231" s="1"/>
      <c r="H1231" s="1"/>
      <c r="I1231" s="1"/>
      <c r="J1231" s="36"/>
      <c r="K1231" s="42"/>
      <c r="S1231" s="25"/>
      <c r="AA1231" s="62"/>
      <c r="AC1231" s="69"/>
    </row>
    <row r="1232" spans="2:29">
      <c r="B1232" s="1"/>
      <c r="C1232" s="1"/>
      <c r="D1232" s="1"/>
      <c r="E1232" s="1"/>
      <c r="F1232" s="1"/>
      <c r="G1232" s="1"/>
      <c r="H1232" s="1"/>
      <c r="I1232" s="1"/>
      <c r="J1232" s="36"/>
      <c r="K1232" s="42"/>
      <c r="S1232" s="25"/>
      <c r="AA1232" s="62"/>
      <c r="AC1232" s="69"/>
    </row>
    <row r="1233" spans="2:29">
      <c r="B1233" s="1"/>
      <c r="C1233" s="1"/>
      <c r="D1233" s="1"/>
      <c r="E1233" s="1"/>
      <c r="F1233" s="1"/>
      <c r="G1233" s="1"/>
      <c r="H1233" s="1"/>
      <c r="I1233" s="1"/>
      <c r="J1233" s="36"/>
      <c r="K1233" s="42"/>
      <c r="S1233" s="25"/>
      <c r="AA1233" s="62"/>
      <c r="AC1233" s="69"/>
    </row>
    <row r="1234" spans="2:29">
      <c r="B1234" s="1"/>
      <c r="C1234" s="1"/>
      <c r="D1234" s="1"/>
      <c r="E1234" s="1"/>
      <c r="F1234" s="1"/>
      <c r="G1234" s="1"/>
      <c r="H1234" s="1"/>
      <c r="I1234" s="1"/>
      <c r="J1234" s="36"/>
      <c r="K1234" s="42"/>
      <c r="S1234" s="25"/>
      <c r="AA1234" s="62"/>
      <c r="AC1234" s="69"/>
    </row>
    <row r="1235" spans="2:29">
      <c r="B1235" s="1"/>
      <c r="C1235" s="1"/>
      <c r="D1235" s="1"/>
      <c r="E1235" s="1"/>
      <c r="F1235" s="1"/>
      <c r="G1235" s="1"/>
      <c r="H1235" s="1"/>
      <c r="I1235" s="1"/>
      <c r="J1235" s="36"/>
      <c r="K1235" s="42"/>
      <c r="S1235" s="25"/>
      <c r="AA1235" s="62"/>
      <c r="AC1235" s="69"/>
    </row>
    <row r="1236" spans="2:29">
      <c r="B1236" s="1"/>
      <c r="C1236" s="1"/>
      <c r="D1236" s="1"/>
      <c r="E1236" s="1"/>
      <c r="F1236" s="1"/>
      <c r="G1236" s="1"/>
      <c r="H1236" s="1"/>
      <c r="I1236" s="1"/>
      <c r="J1236" s="36"/>
      <c r="K1236" s="42"/>
      <c r="S1236" s="25"/>
      <c r="AA1236" s="62"/>
      <c r="AC1236" s="69"/>
    </row>
    <row r="1237" spans="2:29">
      <c r="B1237" s="1"/>
      <c r="C1237" s="1"/>
      <c r="D1237" s="1"/>
      <c r="E1237" s="1"/>
      <c r="F1237" s="1"/>
      <c r="G1237" s="1"/>
      <c r="H1237" s="1"/>
      <c r="I1237" s="1"/>
      <c r="J1237" s="36"/>
      <c r="K1237" s="42"/>
      <c r="S1237" s="25"/>
      <c r="AA1237" s="62"/>
      <c r="AC1237" s="69"/>
    </row>
    <row r="1238" spans="2:29">
      <c r="B1238" s="1"/>
      <c r="C1238" s="1"/>
      <c r="D1238" s="1"/>
      <c r="E1238" s="1"/>
      <c r="F1238" s="1"/>
      <c r="G1238" s="1"/>
      <c r="H1238" s="1"/>
      <c r="I1238" s="1"/>
      <c r="J1238" s="36"/>
      <c r="K1238" s="42"/>
      <c r="S1238" s="25"/>
      <c r="AA1238" s="62"/>
      <c r="AC1238" s="69"/>
    </row>
    <row r="1239" spans="2:29">
      <c r="B1239" s="1"/>
      <c r="C1239" s="1"/>
      <c r="D1239" s="1"/>
      <c r="E1239" s="1"/>
      <c r="F1239" s="1"/>
      <c r="G1239" s="1"/>
      <c r="H1239" s="1"/>
      <c r="I1239" s="1"/>
      <c r="J1239" s="36"/>
      <c r="K1239" s="42"/>
      <c r="S1239" s="25"/>
      <c r="AA1239" s="62"/>
      <c r="AC1239" s="69"/>
    </row>
    <row r="1240" spans="2:29">
      <c r="B1240" s="1"/>
      <c r="C1240" s="1"/>
      <c r="D1240" s="1"/>
      <c r="E1240" s="1"/>
      <c r="F1240" s="1"/>
      <c r="G1240" s="1"/>
      <c r="H1240" s="1"/>
      <c r="I1240" s="1"/>
      <c r="J1240" s="36"/>
      <c r="K1240" s="42"/>
      <c r="S1240" s="25"/>
      <c r="AA1240" s="62"/>
      <c r="AC1240" s="69"/>
    </row>
    <row r="1241" spans="2:29">
      <c r="B1241" s="1"/>
      <c r="C1241" s="1"/>
      <c r="D1241" s="1"/>
      <c r="E1241" s="1"/>
      <c r="F1241" s="1"/>
      <c r="G1241" s="1"/>
      <c r="H1241" s="1"/>
      <c r="I1241" s="1"/>
      <c r="J1241" s="36"/>
      <c r="K1241" s="42"/>
      <c r="S1241" s="25"/>
      <c r="AA1241" s="62"/>
      <c r="AC1241" s="69"/>
    </row>
    <row r="1242" spans="2:29">
      <c r="B1242" s="1"/>
      <c r="C1242" s="1"/>
      <c r="D1242" s="1"/>
      <c r="E1242" s="1"/>
      <c r="F1242" s="1"/>
      <c r="G1242" s="1"/>
      <c r="H1242" s="1"/>
      <c r="I1242" s="1"/>
      <c r="J1242" s="36"/>
      <c r="K1242" s="42"/>
      <c r="S1242" s="25"/>
      <c r="AA1242" s="62"/>
      <c r="AC1242" s="69"/>
    </row>
    <row r="1243" spans="2:29">
      <c r="B1243" s="1"/>
      <c r="C1243" s="1"/>
      <c r="D1243" s="1"/>
      <c r="E1243" s="1"/>
      <c r="F1243" s="1"/>
      <c r="G1243" s="1"/>
      <c r="H1243" s="1"/>
      <c r="I1243" s="1"/>
      <c r="J1243" s="36"/>
      <c r="K1243" s="42"/>
      <c r="S1243" s="25"/>
      <c r="AA1243" s="62"/>
      <c r="AC1243" s="69"/>
    </row>
    <row r="1244" spans="2:29">
      <c r="B1244" s="1"/>
      <c r="C1244" s="1"/>
      <c r="D1244" s="1"/>
      <c r="E1244" s="1"/>
      <c r="F1244" s="1"/>
      <c r="G1244" s="1"/>
      <c r="H1244" s="1"/>
      <c r="I1244" s="1"/>
      <c r="J1244" s="36"/>
      <c r="K1244" s="42"/>
      <c r="S1244" s="25"/>
      <c r="AA1244" s="62"/>
      <c r="AC1244" s="69"/>
    </row>
    <row r="1245" spans="2:29">
      <c r="B1245" s="1"/>
      <c r="C1245" s="1"/>
      <c r="D1245" s="1"/>
      <c r="E1245" s="1"/>
      <c r="F1245" s="1"/>
      <c r="G1245" s="1"/>
      <c r="H1245" s="1"/>
      <c r="I1245" s="1"/>
      <c r="J1245" s="36"/>
      <c r="K1245" s="42"/>
      <c r="S1245" s="25"/>
      <c r="AA1245" s="62"/>
      <c r="AC1245" s="69"/>
    </row>
    <row r="1246" spans="2:29">
      <c r="B1246" s="1"/>
      <c r="C1246" s="1"/>
      <c r="D1246" s="1"/>
      <c r="E1246" s="1"/>
      <c r="F1246" s="1"/>
      <c r="G1246" s="1"/>
      <c r="H1246" s="1"/>
      <c r="I1246" s="1"/>
      <c r="J1246" s="36"/>
      <c r="K1246" s="42"/>
      <c r="S1246" s="25"/>
      <c r="AA1246" s="62"/>
      <c r="AC1246" s="69"/>
    </row>
    <row r="1247" spans="2:29">
      <c r="B1247" s="1"/>
      <c r="C1247" s="1"/>
      <c r="D1247" s="1"/>
      <c r="E1247" s="1"/>
      <c r="F1247" s="1"/>
      <c r="G1247" s="1"/>
      <c r="H1247" s="1"/>
      <c r="I1247" s="1"/>
      <c r="J1247" s="36"/>
      <c r="K1247" s="42"/>
      <c r="L1247" s="63"/>
      <c r="S1247" s="25"/>
      <c r="AA1247" s="62"/>
      <c r="AC1247" s="69"/>
    </row>
    <row r="1248" spans="2:29">
      <c r="B1248" s="1"/>
      <c r="C1248" s="1"/>
      <c r="D1248" s="1"/>
      <c r="E1248" s="1"/>
      <c r="F1248" s="1"/>
      <c r="G1248" s="1"/>
      <c r="H1248" s="1"/>
      <c r="I1248" s="1"/>
      <c r="J1248" s="36"/>
      <c r="K1248" s="42"/>
      <c r="S1248" s="25"/>
      <c r="AA1248" s="62"/>
      <c r="AC1248" s="69"/>
    </row>
    <row r="1249" spans="2:29">
      <c r="B1249" s="1"/>
      <c r="C1249" s="1"/>
      <c r="D1249" s="1"/>
      <c r="E1249" s="1"/>
      <c r="F1249" s="1"/>
      <c r="G1249" s="1"/>
      <c r="H1249" s="1"/>
      <c r="I1249" s="1"/>
      <c r="J1249" s="36"/>
      <c r="K1249" s="42"/>
      <c r="S1249" s="25"/>
      <c r="AA1249" s="62"/>
      <c r="AC1249" s="69"/>
    </row>
    <row r="1250" spans="2:29">
      <c r="B1250" s="1"/>
      <c r="C1250" s="1"/>
      <c r="D1250" s="1"/>
      <c r="E1250" s="1"/>
      <c r="F1250" s="1"/>
      <c r="G1250" s="1"/>
      <c r="H1250" s="1"/>
      <c r="I1250" s="1"/>
      <c r="J1250" s="36"/>
      <c r="K1250" s="42"/>
      <c r="S1250" s="25"/>
      <c r="AA1250" s="62"/>
      <c r="AC1250" s="69"/>
    </row>
    <row r="1251" spans="2:29">
      <c r="B1251" s="1"/>
      <c r="C1251" s="1"/>
      <c r="D1251" s="1"/>
      <c r="E1251" s="1"/>
      <c r="F1251" s="1"/>
      <c r="G1251" s="1"/>
      <c r="H1251" s="1"/>
      <c r="I1251" s="1"/>
      <c r="J1251" s="36"/>
      <c r="K1251" s="42"/>
      <c r="S1251" s="25"/>
      <c r="AA1251" s="62"/>
      <c r="AC1251" s="69"/>
    </row>
    <row r="1252" spans="2:29">
      <c r="B1252" s="1"/>
      <c r="C1252" s="1"/>
      <c r="D1252" s="1"/>
      <c r="E1252" s="1"/>
      <c r="F1252" s="1"/>
      <c r="G1252" s="1"/>
      <c r="H1252" s="1"/>
      <c r="I1252" s="1"/>
      <c r="J1252" s="36"/>
      <c r="K1252" s="42"/>
      <c r="S1252" s="25"/>
      <c r="AA1252" s="62"/>
      <c r="AC1252" s="69"/>
    </row>
    <row r="1253" spans="2:29">
      <c r="B1253" s="1"/>
      <c r="C1253" s="1"/>
      <c r="D1253" s="1"/>
      <c r="E1253" s="1"/>
      <c r="F1253" s="1"/>
      <c r="G1253" s="1"/>
      <c r="H1253" s="1"/>
      <c r="I1253" s="1"/>
      <c r="J1253" s="36"/>
      <c r="K1253" s="42"/>
      <c r="S1253" s="25"/>
      <c r="AA1253" s="62"/>
      <c r="AC1253" s="69"/>
    </row>
    <row r="1254" spans="2:29">
      <c r="B1254" s="1"/>
      <c r="C1254" s="1"/>
      <c r="D1254" s="1"/>
      <c r="E1254" s="1"/>
      <c r="F1254" s="1"/>
      <c r="G1254" s="1"/>
      <c r="H1254" s="1"/>
      <c r="I1254" s="1"/>
      <c r="J1254" s="36"/>
      <c r="K1254" s="42"/>
      <c r="S1254" s="25"/>
      <c r="AA1254" s="62"/>
      <c r="AC1254" s="69"/>
    </row>
    <row r="1255" spans="2:29">
      <c r="B1255" s="1"/>
      <c r="C1255" s="1"/>
      <c r="D1255" s="1"/>
      <c r="E1255" s="1"/>
      <c r="F1255" s="1"/>
      <c r="G1255" s="1"/>
      <c r="H1255" s="1"/>
      <c r="I1255" s="1"/>
      <c r="J1255" s="36"/>
      <c r="K1255" s="42"/>
      <c r="S1255" s="25"/>
      <c r="AA1255" s="62"/>
      <c r="AC1255" s="69"/>
    </row>
    <row r="1256" spans="2:29">
      <c r="B1256" s="1"/>
      <c r="C1256" s="1"/>
      <c r="D1256" s="1"/>
      <c r="E1256" s="1"/>
      <c r="F1256" s="1"/>
      <c r="G1256" s="1"/>
      <c r="H1256" s="1"/>
      <c r="I1256" s="1"/>
      <c r="J1256" s="36"/>
      <c r="K1256" s="42"/>
      <c r="S1256" s="25"/>
      <c r="AA1256" s="62"/>
      <c r="AC1256" s="69"/>
    </row>
    <row r="1257" spans="2:29">
      <c r="B1257" s="1"/>
      <c r="C1257" s="1"/>
      <c r="D1257" s="1"/>
      <c r="E1257" s="1"/>
      <c r="F1257" s="1"/>
      <c r="G1257" s="1"/>
      <c r="H1257" s="1"/>
      <c r="I1257" s="1"/>
      <c r="J1257" s="36"/>
      <c r="K1257" s="42"/>
      <c r="S1257" s="25"/>
      <c r="AA1257" s="62"/>
      <c r="AC1257" s="69"/>
    </row>
    <row r="1258" spans="2:29">
      <c r="B1258" s="1"/>
      <c r="C1258" s="1"/>
      <c r="D1258" s="1"/>
      <c r="E1258" s="1"/>
      <c r="F1258" s="1"/>
      <c r="G1258" s="1"/>
      <c r="H1258" s="1"/>
      <c r="I1258" s="1"/>
      <c r="J1258" s="36"/>
      <c r="K1258" s="42"/>
      <c r="S1258" s="25"/>
      <c r="AA1258" s="62"/>
      <c r="AC1258" s="69"/>
    </row>
    <row r="1259" spans="2:29">
      <c r="B1259" s="1"/>
      <c r="C1259" s="1"/>
      <c r="D1259" s="1"/>
      <c r="E1259" s="1"/>
      <c r="F1259" s="1"/>
      <c r="G1259" s="1"/>
      <c r="H1259" s="1"/>
      <c r="I1259" s="1"/>
      <c r="J1259" s="36"/>
      <c r="K1259" s="42"/>
      <c r="S1259" s="25"/>
      <c r="AA1259" s="62"/>
      <c r="AC1259" s="69"/>
    </row>
    <row r="1260" spans="2:29">
      <c r="B1260" s="1"/>
      <c r="C1260" s="1"/>
      <c r="D1260" s="1"/>
      <c r="E1260" s="1"/>
      <c r="F1260" s="1"/>
      <c r="G1260" s="1"/>
      <c r="H1260" s="1"/>
      <c r="I1260" s="1"/>
      <c r="J1260" s="36"/>
      <c r="K1260" s="42"/>
      <c r="S1260" s="25"/>
      <c r="AA1260" s="62"/>
      <c r="AC1260" s="69"/>
    </row>
    <row r="1261" spans="2:29">
      <c r="B1261" s="1"/>
      <c r="C1261" s="1"/>
      <c r="D1261" s="1"/>
      <c r="E1261" s="1"/>
      <c r="F1261" s="1"/>
      <c r="G1261" s="1"/>
      <c r="H1261" s="1"/>
      <c r="I1261" s="1"/>
      <c r="J1261" s="36"/>
      <c r="K1261" s="42"/>
      <c r="S1261" s="25"/>
      <c r="AA1261" s="62"/>
      <c r="AC1261" s="69"/>
    </row>
    <row r="1262" spans="2:29">
      <c r="B1262" s="1"/>
      <c r="C1262" s="1"/>
      <c r="D1262" s="1"/>
      <c r="E1262" s="1"/>
      <c r="F1262" s="1"/>
      <c r="G1262" s="1"/>
      <c r="H1262" s="1"/>
      <c r="I1262" s="1"/>
      <c r="J1262" s="36"/>
      <c r="K1262" s="42"/>
      <c r="S1262" s="25"/>
      <c r="AA1262" s="62"/>
      <c r="AC1262" s="69"/>
    </row>
    <row r="1263" spans="2:29">
      <c r="B1263" s="1"/>
      <c r="C1263" s="1"/>
      <c r="D1263" s="1"/>
      <c r="E1263" s="1"/>
      <c r="F1263" s="1"/>
      <c r="G1263" s="1"/>
      <c r="H1263" s="1"/>
      <c r="I1263" s="1"/>
      <c r="J1263" s="36"/>
      <c r="K1263" s="42"/>
      <c r="S1263" s="25"/>
      <c r="AA1263" s="62"/>
      <c r="AC1263" s="69"/>
    </row>
    <row r="1264" spans="2:29">
      <c r="B1264" s="1"/>
      <c r="C1264" s="1"/>
      <c r="D1264" s="1"/>
      <c r="E1264" s="1"/>
      <c r="F1264" s="1"/>
      <c r="G1264" s="1"/>
      <c r="H1264" s="1"/>
      <c r="I1264" s="1"/>
      <c r="J1264" s="36"/>
      <c r="K1264" s="42"/>
      <c r="S1264" s="25"/>
      <c r="AA1264" s="62"/>
      <c r="AC1264" s="69"/>
    </row>
    <row r="1265" spans="2:29">
      <c r="B1265" s="1"/>
      <c r="C1265" s="1"/>
      <c r="D1265" s="1"/>
      <c r="E1265" s="1"/>
      <c r="F1265" s="1"/>
      <c r="G1265" s="1"/>
      <c r="H1265" s="1"/>
      <c r="I1265" s="1"/>
      <c r="J1265" s="36"/>
      <c r="K1265" s="42"/>
      <c r="S1265" s="25"/>
      <c r="AA1265" s="62"/>
      <c r="AC1265" s="69"/>
    </row>
    <row r="1266" spans="2:29">
      <c r="B1266" s="1"/>
      <c r="C1266" s="1"/>
      <c r="D1266" s="1"/>
      <c r="E1266" s="1"/>
      <c r="F1266" s="1"/>
      <c r="G1266" s="1"/>
      <c r="H1266" s="1"/>
      <c r="I1266" s="1"/>
      <c r="J1266" s="36"/>
      <c r="K1266" s="42"/>
      <c r="S1266" s="25"/>
      <c r="AA1266" s="62"/>
      <c r="AC1266" s="69"/>
    </row>
    <row r="1267" spans="2:29">
      <c r="B1267" s="1"/>
      <c r="C1267" s="1"/>
      <c r="D1267" s="1"/>
      <c r="E1267" s="1"/>
      <c r="F1267" s="1"/>
      <c r="G1267" s="1"/>
      <c r="H1267" s="1"/>
      <c r="I1267" s="1"/>
      <c r="J1267" s="36"/>
      <c r="K1267" s="42"/>
      <c r="S1267" s="25"/>
      <c r="AA1267" s="62"/>
      <c r="AC1267" s="69"/>
    </row>
    <row r="1268" spans="2:29">
      <c r="B1268" s="1"/>
      <c r="C1268" s="1"/>
      <c r="D1268" s="1"/>
      <c r="E1268" s="1"/>
      <c r="F1268" s="1"/>
      <c r="G1268" s="1"/>
      <c r="H1268" s="1"/>
      <c r="I1268" s="1"/>
      <c r="J1268" s="36"/>
      <c r="K1268" s="42"/>
      <c r="S1268" s="25"/>
      <c r="AA1268" s="62"/>
      <c r="AC1268" s="69"/>
    </row>
    <row r="1269" spans="2:29">
      <c r="B1269" s="1"/>
      <c r="C1269" s="1"/>
      <c r="D1269" s="1"/>
      <c r="E1269" s="1"/>
      <c r="F1269" s="1"/>
      <c r="G1269" s="1"/>
      <c r="H1269" s="1"/>
      <c r="I1269" s="1"/>
      <c r="J1269" s="36"/>
      <c r="K1269" s="42"/>
      <c r="S1269" s="25"/>
      <c r="AA1269" s="62"/>
      <c r="AC1269" s="69"/>
    </row>
    <row r="1270" spans="2:29">
      <c r="B1270" s="1"/>
      <c r="C1270" s="1"/>
      <c r="D1270" s="1"/>
      <c r="E1270" s="1"/>
      <c r="F1270" s="1"/>
      <c r="G1270" s="1"/>
      <c r="H1270" s="1"/>
      <c r="I1270" s="1"/>
      <c r="J1270" s="36"/>
      <c r="K1270" s="42"/>
      <c r="S1270" s="25"/>
      <c r="AA1270" s="62"/>
      <c r="AC1270" s="69"/>
    </row>
    <row r="1271" spans="2:29">
      <c r="B1271" s="1"/>
      <c r="C1271" s="1"/>
      <c r="D1271" s="1"/>
      <c r="E1271" s="1"/>
      <c r="F1271" s="1"/>
      <c r="G1271" s="1"/>
      <c r="H1271" s="1"/>
      <c r="I1271" s="1"/>
      <c r="J1271" s="36"/>
      <c r="K1271" s="42"/>
      <c r="S1271" s="25"/>
      <c r="AA1271" s="62"/>
      <c r="AC1271" s="69"/>
    </row>
    <row r="1272" spans="2:29">
      <c r="B1272" s="1"/>
      <c r="C1272" s="1"/>
      <c r="D1272" s="1"/>
      <c r="E1272" s="1"/>
      <c r="F1272" s="1"/>
      <c r="G1272" s="1"/>
      <c r="H1272" s="1"/>
      <c r="I1272" s="1"/>
      <c r="J1272" s="36"/>
      <c r="K1272" s="42"/>
      <c r="S1272" s="25"/>
      <c r="AA1272" s="62"/>
      <c r="AC1272" s="69"/>
    </row>
    <row r="1273" spans="2:29">
      <c r="B1273" s="1"/>
      <c r="C1273" s="1"/>
      <c r="D1273" s="1"/>
      <c r="E1273" s="1"/>
      <c r="F1273" s="1"/>
      <c r="G1273" s="1"/>
      <c r="H1273" s="1"/>
      <c r="I1273" s="1"/>
      <c r="J1273" s="36"/>
      <c r="K1273" s="42"/>
      <c r="S1273" s="25"/>
      <c r="AA1273" s="62"/>
      <c r="AC1273" s="69"/>
    </row>
    <row r="1274" spans="2:29">
      <c r="B1274" s="1"/>
      <c r="C1274" s="1"/>
      <c r="D1274" s="1"/>
      <c r="E1274" s="1"/>
      <c r="F1274" s="1"/>
      <c r="G1274" s="1"/>
      <c r="H1274" s="1"/>
      <c r="I1274" s="1"/>
      <c r="J1274" s="36"/>
      <c r="K1274" s="42"/>
      <c r="S1274" s="25"/>
      <c r="AA1274" s="62"/>
      <c r="AC1274" s="69"/>
    </row>
    <row r="1275" spans="2:29">
      <c r="B1275" s="1"/>
      <c r="C1275" s="1"/>
      <c r="D1275" s="1"/>
      <c r="E1275" s="1"/>
      <c r="F1275" s="1"/>
      <c r="G1275" s="1"/>
      <c r="H1275" s="1"/>
      <c r="I1275" s="1"/>
      <c r="J1275" s="36"/>
      <c r="K1275" s="42"/>
      <c r="S1275" s="25"/>
      <c r="AA1275" s="62"/>
      <c r="AC1275" s="69"/>
    </row>
    <row r="1276" spans="2:29">
      <c r="B1276" s="1"/>
      <c r="C1276" s="1"/>
      <c r="D1276" s="1"/>
      <c r="E1276" s="1"/>
      <c r="F1276" s="1"/>
      <c r="G1276" s="1"/>
      <c r="H1276" s="1"/>
      <c r="I1276" s="1"/>
      <c r="J1276" s="36"/>
      <c r="K1276" s="42"/>
      <c r="S1276" s="25"/>
      <c r="AA1276" s="62"/>
      <c r="AC1276" s="69"/>
    </row>
    <row r="1277" spans="2:29">
      <c r="B1277" s="1"/>
      <c r="C1277" s="1"/>
      <c r="D1277" s="1"/>
      <c r="E1277" s="1"/>
      <c r="F1277" s="1"/>
      <c r="G1277" s="1"/>
      <c r="H1277" s="1"/>
      <c r="I1277" s="1"/>
      <c r="J1277" s="36"/>
      <c r="K1277" s="42"/>
      <c r="S1277" s="25"/>
      <c r="AA1277" s="62"/>
      <c r="AC1277" s="69"/>
    </row>
    <row r="1278" spans="2:29">
      <c r="B1278" s="1"/>
      <c r="C1278" s="1"/>
      <c r="D1278" s="1"/>
      <c r="E1278" s="1"/>
      <c r="F1278" s="1"/>
      <c r="G1278" s="1"/>
      <c r="H1278" s="1"/>
      <c r="I1278" s="1"/>
      <c r="J1278" s="36"/>
      <c r="K1278" s="42"/>
      <c r="S1278" s="25"/>
      <c r="AA1278" s="62"/>
      <c r="AC1278" s="69"/>
    </row>
    <row r="1279" spans="2:29">
      <c r="B1279" s="1"/>
      <c r="C1279" s="1"/>
      <c r="D1279" s="1"/>
      <c r="E1279" s="1"/>
      <c r="F1279" s="1"/>
      <c r="G1279" s="1"/>
      <c r="H1279" s="1"/>
      <c r="I1279" s="1"/>
      <c r="J1279" s="36"/>
      <c r="K1279" s="42"/>
      <c r="L1279" s="63"/>
      <c r="S1279" s="25"/>
      <c r="AA1279" s="62"/>
      <c r="AC1279" s="69"/>
    </row>
    <row r="1280" spans="2:29">
      <c r="B1280" s="1"/>
      <c r="C1280" s="1"/>
      <c r="D1280" s="1"/>
      <c r="E1280" s="1"/>
      <c r="F1280" s="1"/>
      <c r="G1280" s="1"/>
      <c r="H1280" s="1"/>
      <c r="I1280" s="1"/>
      <c r="J1280" s="36"/>
      <c r="K1280" s="42"/>
      <c r="L1280" s="63"/>
      <c r="S1280" s="25"/>
      <c r="AA1280" s="62"/>
      <c r="AC1280" s="69"/>
    </row>
    <row r="1281" spans="2:29">
      <c r="B1281" s="1"/>
      <c r="C1281" s="1"/>
      <c r="D1281" s="1"/>
      <c r="E1281" s="1"/>
      <c r="F1281" s="1"/>
      <c r="G1281" s="1"/>
      <c r="H1281" s="1"/>
      <c r="I1281" s="1"/>
      <c r="J1281" s="36"/>
      <c r="K1281" s="42"/>
      <c r="L1281" s="63"/>
      <c r="S1281" s="25"/>
      <c r="AA1281" s="62"/>
      <c r="AC1281" s="69"/>
    </row>
    <row r="1282" spans="2:29">
      <c r="B1282" s="1"/>
      <c r="C1282" s="1"/>
      <c r="D1282" s="1"/>
      <c r="E1282" s="1"/>
      <c r="F1282" s="1"/>
      <c r="G1282" s="1"/>
      <c r="H1282" s="1"/>
      <c r="I1282" s="1"/>
      <c r="J1282" s="36"/>
      <c r="K1282" s="42"/>
      <c r="S1282" s="25"/>
      <c r="AA1282" s="62"/>
      <c r="AC1282" s="69"/>
    </row>
    <row r="1283" spans="2:29">
      <c r="B1283" s="1"/>
      <c r="C1283" s="1"/>
      <c r="D1283" s="1"/>
      <c r="E1283" s="1"/>
      <c r="F1283" s="1"/>
      <c r="G1283" s="1"/>
      <c r="H1283" s="1"/>
      <c r="I1283" s="1"/>
      <c r="J1283" s="36"/>
      <c r="K1283" s="42"/>
      <c r="S1283" s="25"/>
      <c r="AA1283" s="62"/>
      <c r="AC1283" s="69"/>
    </row>
    <row r="1284" spans="2:29">
      <c r="B1284" s="1"/>
      <c r="C1284" s="1"/>
      <c r="D1284" s="1"/>
      <c r="E1284" s="1"/>
      <c r="F1284" s="1"/>
      <c r="G1284" s="1"/>
      <c r="H1284" s="1"/>
      <c r="I1284" s="1"/>
      <c r="J1284" s="36"/>
      <c r="K1284" s="42"/>
      <c r="S1284" s="25"/>
      <c r="AA1284" s="62"/>
      <c r="AC1284" s="69"/>
    </row>
    <row r="1285" spans="2:29">
      <c r="B1285" s="1"/>
      <c r="C1285" s="1"/>
      <c r="D1285" s="1"/>
      <c r="E1285" s="1"/>
      <c r="F1285" s="1"/>
      <c r="G1285" s="1"/>
      <c r="H1285" s="1"/>
      <c r="I1285" s="1"/>
      <c r="J1285" s="36"/>
      <c r="K1285" s="42"/>
      <c r="S1285" s="25"/>
      <c r="AA1285" s="62"/>
      <c r="AC1285" s="69"/>
    </row>
    <row r="1286" spans="2:29">
      <c r="B1286" s="1"/>
      <c r="C1286" s="1"/>
      <c r="D1286" s="1"/>
      <c r="E1286" s="1"/>
      <c r="F1286" s="1"/>
      <c r="G1286" s="1"/>
      <c r="H1286" s="1"/>
      <c r="I1286" s="1"/>
      <c r="J1286" s="36"/>
      <c r="K1286" s="42"/>
      <c r="S1286" s="25"/>
      <c r="AA1286" s="62"/>
      <c r="AC1286" s="69"/>
    </row>
    <row r="1287" spans="2:29">
      <c r="B1287" s="1"/>
      <c r="C1287" s="1"/>
      <c r="D1287" s="1"/>
      <c r="E1287" s="1"/>
      <c r="F1287" s="1"/>
      <c r="G1287" s="1"/>
      <c r="H1287" s="1"/>
      <c r="I1287" s="1"/>
      <c r="J1287" s="36"/>
      <c r="K1287" s="42"/>
      <c r="S1287" s="25"/>
      <c r="AA1287" s="62"/>
      <c r="AC1287" s="69"/>
    </row>
    <row r="1288" spans="2:29">
      <c r="B1288" s="1"/>
      <c r="C1288" s="1"/>
      <c r="D1288" s="1"/>
      <c r="E1288" s="1"/>
      <c r="F1288" s="1"/>
      <c r="G1288" s="1"/>
      <c r="H1288" s="1"/>
      <c r="I1288" s="1"/>
      <c r="J1288" s="36"/>
      <c r="K1288" s="42"/>
      <c r="S1288" s="25"/>
      <c r="AA1288" s="62"/>
      <c r="AC1288" s="69"/>
    </row>
    <row r="1289" spans="2:29">
      <c r="B1289" s="1"/>
      <c r="C1289" s="1"/>
      <c r="D1289" s="1"/>
      <c r="E1289" s="1"/>
      <c r="F1289" s="1"/>
      <c r="G1289" s="1"/>
      <c r="H1289" s="1"/>
      <c r="I1289" s="1"/>
      <c r="J1289" s="36"/>
      <c r="K1289" s="42"/>
      <c r="L1289" s="63"/>
      <c r="S1289" s="25"/>
      <c r="AA1289" s="62"/>
      <c r="AC1289" s="69"/>
    </row>
    <row r="1290" spans="2:29">
      <c r="B1290" s="1"/>
      <c r="C1290" s="1"/>
      <c r="D1290" s="1"/>
      <c r="E1290" s="1"/>
      <c r="F1290" s="1"/>
      <c r="G1290" s="1"/>
      <c r="H1290" s="1"/>
      <c r="I1290" s="1"/>
      <c r="J1290" s="36"/>
      <c r="K1290" s="42"/>
      <c r="L1290" s="63"/>
      <c r="S1290" s="25"/>
      <c r="AA1290" s="62"/>
      <c r="AC1290" s="69"/>
    </row>
    <row r="1291" spans="2:29">
      <c r="B1291" s="1"/>
      <c r="C1291" s="1"/>
      <c r="D1291" s="1"/>
      <c r="E1291" s="1"/>
      <c r="F1291" s="1"/>
      <c r="G1291" s="1"/>
      <c r="H1291" s="1"/>
      <c r="I1291" s="1"/>
      <c r="J1291" s="36"/>
      <c r="K1291" s="42"/>
      <c r="S1291" s="25"/>
      <c r="AA1291" s="62"/>
      <c r="AC1291" s="69"/>
    </row>
    <row r="1292" spans="2:29">
      <c r="B1292" s="1"/>
      <c r="C1292" s="1"/>
      <c r="D1292" s="1"/>
      <c r="E1292" s="1"/>
      <c r="F1292" s="1"/>
      <c r="G1292" s="1"/>
      <c r="H1292" s="1"/>
      <c r="I1292" s="1"/>
      <c r="J1292" s="36"/>
      <c r="K1292" s="42"/>
      <c r="S1292" s="25"/>
      <c r="AA1292" s="62"/>
      <c r="AC1292" s="69"/>
    </row>
    <row r="1293" spans="2:29">
      <c r="B1293" s="1"/>
      <c r="C1293" s="1"/>
      <c r="D1293" s="1"/>
      <c r="E1293" s="1"/>
      <c r="F1293" s="1"/>
      <c r="G1293" s="1"/>
      <c r="H1293" s="1"/>
      <c r="I1293" s="1"/>
      <c r="J1293" s="36"/>
      <c r="K1293" s="42"/>
      <c r="S1293" s="25"/>
      <c r="AA1293" s="62"/>
      <c r="AC1293" s="69"/>
    </row>
    <row r="1294" spans="2:29">
      <c r="B1294" s="1"/>
      <c r="C1294" s="1"/>
      <c r="D1294" s="1"/>
      <c r="E1294" s="1"/>
      <c r="F1294" s="1"/>
      <c r="G1294" s="1"/>
      <c r="H1294" s="1"/>
      <c r="I1294" s="1"/>
      <c r="J1294" s="36"/>
      <c r="K1294" s="42"/>
      <c r="S1294" s="25"/>
      <c r="AA1294" s="62"/>
      <c r="AC1294" s="69"/>
    </row>
    <row r="1295" spans="2:29">
      <c r="B1295" s="1"/>
      <c r="C1295" s="1"/>
      <c r="D1295" s="1"/>
      <c r="E1295" s="1"/>
      <c r="F1295" s="1"/>
      <c r="G1295" s="1"/>
      <c r="H1295" s="1"/>
      <c r="I1295" s="1"/>
      <c r="J1295" s="36"/>
      <c r="K1295" s="42"/>
      <c r="S1295" s="25"/>
      <c r="AA1295" s="62"/>
      <c r="AC1295" s="69"/>
    </row>
    <row r="1296" spans="2:29">
      <c r="B1296" s="1"/>
      <c r="C1296" s="1"/>
      <c r="D1296" s="1"/>
      <c r="E1296" s="1"/>
      <c r="F1296" s="1"/>
      <c r="G1296" s="1"/>
      <c r="H1296" s="1"/>
      <c r="I1296" s="1"/>
      <c r="J1296" s="36"/>
      <c r="K1296" s="42"/>
      <c r="S1296" s="25"/>
      <c r="AA1296" s="62"/>
      <c r="AC1296" s="69"/>
    </row>
    <row r="1297" spans="2:29">
      <c r="B1297" s="1"/>
      <c r="C1297" s="1"/>
      <c r="D1297" s="1"/>
      <c r="E1297" s="1"/>
      <c r="F1297" s="1"/>
      <c r="G1297" s="1"/>
      <c r="H1297" s="1"/>
      <c r="I1297" s="1"/>
      <c r="J1297" s="36"/>
      <c r="K1297" s="42"/>
      <c r="S1297" s="25"/>
      <c r="AA1297" s="62"/>
      <c r="AC1297" s="69"/>
    </row>
    <row r="1298" spans="2:29">
      <c r="B1298" s="1"/>
      <c r="C1298" s="1"/>
      <c r="D1298" s="1"/>
      <c r="E1298" s="1"/>
      <c r="F1298" s="1"/>
      <c r="G1298" s="1"/>
      <c r="H1298" s="1"/>
      <c r="I1298" s="1"/>
      <c r="J1298" s="36"/>
      <c r="K1298" s="42"/>
      <c r="S1298" s="25"/>
      <c r="AA1298" s="62"/>
      <c r="AC1298" s="69"/>
    </row>
    <row r="1299" spans="2:29">
      <c r="B1299" s="1"/>
      <c r="C1299" s="1"/>
      <c r="D1299" s="1"/>
      <c r="E1299" s="1"/>
      <c r="F1299" s="1"/>
      <c r="G1299" s="1"/>
      <c r="H1299" s="1"/>
      <c r="I1299" s="1"/>
      <c r="J1299" s="36"/>
      <c r="K1299" s="42"/>
      <c r="S1299" s="25"/>
      <c r="AA1299" s="62"/>
      <c r="AC1299" s="69"/>
    </row>
    <row r="1300" spans="2:29">
      <c r="B1300" s="1"/>
      <c r="C1300" s="1"/>
      <c r="D1300" s="1"/>
      <c r="E1300" s="1"/>
      <c r="F1300" s="1"/>
      <c r="G1300" s="1"/>
      <c r="H1300" s="1"/>
      <c r="I1300" s="1"/>
      <c r="J1300" s="36"/>
      <c r="K1300" s="42"/>
      <c r="S1300" s="25"/>
      <c r="AA1300" s="62"/>
      <c r="AC1300" s="69"/>
    </row>
    <row r="1301" spans="2:29">
      <c r="B1301" s="1"/>
      <c r="C1301" s="1"/>
      <c r="D1301" s="1"/>
      <c r="E1301" s="1"/>
      <c r="F1301" s="1"/>
      <c r="G1301" s="1"/>
      <c r="H1301" s="1"/>
      <c r="I1301" s="1"/>
      <c r="J1301" s="36"/>
      <c r="K1301" s="42"/>
      <c r="S1301" s="25"/>
      <c r="AA1301" s="62"/>
      <c r="AC1301" s="69"/>
    </row>
    <row r="1302" spans="2:29">
      <c r="B1302" s="1"/>
      <c r="C1302" s="1"/>
      <c r="D1302" s="1"/>
      <c r="E1302" s="1"/>
      <c r="F1302" s="1"/>
      <c r="G1302" s="1"/>
      <c r="H1302" s="1"/>
      <c r="I1302" s="1"/>
      <c r="J1302" s="36"/>
      <c r="K1302" s="42"/>
      <c r="S1302" s="25"/>
      <c r="AA1302" s="62"/>
      <c r="AC1302" s="69"/>
    </row>
    <row r="1303" spans="2:29">
      <c r="B1303" s="1"/>
      <c r="C1303" s="1"/>
      <c r="D1303" s="1"/>
      <c r="E1303" s="1"/>
      <c r="F1303" s="1"/>
      <c r="G1303" s="1"/>
      <c r="H1303" s="1"/>
      <c r="I1303" s="1"/>
      <c r="J1303" s="36"/>
      <c r="K1303" s="42"/>
      <c r="S1303" s="25"/>
      <c r="AA1303" s="62"/>
      <c r="AC1303" s="69"/>
    </row>
    <row r="1304" spans="2:29">
      <c r="B1304" s="1"/>
      <c r="C1304" s="1"/>
      <c r="D1304" s="1"/>
      <c r="E1304" s="1"/>
      <c r="F1304" s="1"/>
      <c r="G1304" s="1"/>
      <c r="H1304" s="1"/>
      <c r="I1304" s="1"/>
      <c r="J1304" s="36"/>
      <c r="K1304" s="42"/>
      <c r="S1304" s="25"/>
      <c r="AA1304" s="62"/>
      <c r="AC1304" s="69"/>
    </row>
    <row r="1305" spans="2:29">
      <c r="B1305" s="1"/>
      <c r="C1305" s="1"/>
      <c r="D1305" s="1"/>
      <c r="E1305" s="1"/>
      <c r="F1305" s="1"/>
      <c r="G1305" s="1"/>
      <c r="H1305" s="1"/>
      <c r="I1305" s="1"/>
      <c r="J1305" s="36"/>
      <c r="K1305" s="42"/>
      <c r="L1305" s="63"/>
      <c r="S1305" s="25"/>
      <c r="AA1305" s="62"/>
      <c r="AC1305" s="69"/>
    </row>
    <row r="1306" spans="2:29">
      <c r="B1306" s="1"/>
      <c r="C1306" s="1"/>
      <c r="D1306" s="1"/>
      <c r="E1306" s="1"/>
      <c r="F1306" s="1"/>
      <c r="G1306" s="1"/>
      <c r="H1306" s="1"/>
      <c r="I1306" s="1"/>
      <c r="J1306" s="36"/>
      <c r="K1306" s="42"/>
      <c r="S1306" s="25"/>
      <c r="AA1306" s="62"/>
      <c r="AC1306" s="69"/>
    </row>
    <row r="1307" spans="2:29">
      <c r="B1307" s="1"/>
      <c r="C1307" s="1"/>
      <c r="D1307" s="1"/>
      <c r="E1307" s="1"/>
      <c r="F1307" s="1"/>
      <c r="G1307" s="1"/>
      <c r="H1307" s="1"/>
      <c r="I1307" s="1"/>
      <c r="J1307" s="36"/>
      <c r="K1307" s="42"/>
      <c r="S1307" s="25"/>
      <c r="AA1307" s="62"/>
      <c r="AC1307" s="69"/>
    </row>
    <row r="1308" spans="2:29">
      <c r="B1308" s="1"/>
      <c r="C1308" s="1"/>
      <c r="D1308" s="1"/>
      <c r="E1308" s="1"/>
      <c r="F1308" s="1"/>
      <c r="G1308" s="1"/>
      <c r="H1308" s="1"/>
      <c r="I1308" s="1"/>
      <c r="J1308" s="36"/>
      <c r="K1308" s="42"/>
      <c r="S1308" s="25"/>
      <c r="AA1308" s="62"/>
      <c r="AC1308" s="69"/>
    </row>
    <row r="1309" spans="2:29">
      <c r="B1309" s="1"/>
      <c r="C1309" s="1"/>
      <c r="D1309" s="1"/>
      <c r="E1309" s="1"/>
      <c r="F1309" s="1"/>
      <c r="G1309" s="1"/>
      <c r="H1309" s="1"/>
      <c r="I1309" s="1"/>
      <c r="J1309" s="36"/>
      <c r="K1309" s="42"/>
      <c r="S1309" s="25"/>
      <c r="AA1309" s="62"/>
      <c r="AC1309" s="69"/>
    </row>
    <row r="1310" spans="2:29">
      <c r="B1310" s="1"/>
      <c r="C1310" s="1"/>
      <c r="D1310" s="1"/>
      <c r="E1310" s="1"/>
      <c r="F1310" s="1"/>
      <c r="G1310" s="1"/>
      <c r="H1310" s="1"/>
      <c r="I1310" s="1"/>
      <c r="J1310" s="36"/>
      <c r="K1310" s="42"/>
      <c r="L1310" s="63"/>
      <c r="S1310" s="25"/>
      <c r="AA1310" s="62"/>
      <c r="AC1310" s="69"/>
    </row>
    <row r="1311" spans="2:29">
      <c r="B1311" s="1"/>
      <c r="C1311" s="1"/>
      <c r="D1311" s="1"/>
      <c r="E1311" s="1"/>
      <c r="F1311" s="1"/>
      <c r="G1311" s="1"/>
      <c r="H1311" s="1"/>
      <c r="I1311" s="1"/>
      <c r="J1311" s="36"/>
      <c r="K1311" s="42"/>
      <c r="S1311" s="25"/>
      <c r="AA1311" s="62"/>
      <c r="AC1311" s="69"/>
    </row>
    <row r="1312" spans="2:29">
      <c r="B1312" s="1"/>
      <c r="C1312" s="1"/>
      <c r="D1312" s="1"/>
      <c r="E1312" s="1"/>
      <c r="F1312" s="1"/>
      <c r="G1312" s="1"/>
      <c r="H1312" s="1"/>
      <c r="I1312" s="1"/>
      <c r="J1312" s="36"/>
      <c r="K1312" s="42"/>
      <c r="L1312" s="63"/>
      <c r="S1312" s="25"/>
      <c r="AA1312" s="62"/>
      <c r="AC1312" s="69"/>
    </row>
    <row r="1313" spans="2:29">
      <c r="B1313" s="1"/>
      <c r="C1313" s="1"/>
      <c r="D1313" s="1"/>
      <c r="E1313" s="1"/>
      <c r="F1313" s="1"/>
      <c r="G1313" s="1"/>
      <c r="H1313" s="1"/>
      <c r="I1313" s="1"/>
      <c r="J1313" s="36"/>
      <c r="K1313" s="42"/>
      <c r="L1313" s="63"/>
      <c r="S1313" s="25"/>
      <c r="AA1313" s="62"/>
      <c r="AC1313" s="69"/>
    </row>
    <row r="1314" spans="2:29">
      <c r="B1314" s="1"/>
      <c r="C1314" s="1"/>
      <c r="D1314" s="1"/>
      <c r="E1314" s="1"/>
      <c r="F1314" s="1"/>
      <c r="G1314" s="1"/>
      <c r="H1314" s="1"/>
      <c r="I1314" s="1"/>
      <c r="J1314" s="36"/>
      <c r="K1314" s="42"/>
      <c r="S1314" s="25"/>
      <c r="AA1314" s="62"/>
      <c r="AC1314" s="69"/>
    </row>
    <row r="1315" spans="2:29">
      <c r="B1315" s="1"/>
      <c r="C1315" s="1"/>
      <c r="D1315" s="1"/>
      <c r="E1315" s="1"/>
      <c r="F1315" s="1"/>
      <c r="G1315" s="1"/>
      <c r="H1315" s="1"/>
      <c r="I1315" s="1"/>
      <c r="J1315" s="36"/>
      <c r="K1315" s="42"/>
      <c r="S1315" s="25"/>
      <c r="AA1315" s="62"/>
      <c r="AC1315" s="69"/>
    </row>
    <row r="1316" spans="2:29">
      <c r="B1316" s="1"/>
      <c r="C1316" s="1"/>
      <c r="D1316" s="1"/>
      <c r="E1316" s="1"/>
      <c r="F1316" s="1"/>
      <c r="G1316" s="1"/>
      <c r="H1316" s="1"/>
      <c r="I1316" s="1"/>
      <c r="J1316" s="36"/>
      <c r="K1316" s="42"/>
      <c r="S1316" s="25"/>
      <c r="AA1316" s="62"/>
      <c r="AC1316" s="69"/>
    </row>
    <row r="1317" spans="2:29">
      <c r="B1317" s="1"/>
      <c r="C1317" s="1"/>
      <c r="D1317" s="1"/>
      <c r="E1317" s="1"/>
      <c r="F1317" s="1"/>
      <c r="G1317" s="1"/>
      <c r="H1317" s="1"/>
      <c r="I1317" s="1"/>
      <c r="J1317" s="36"/>
      <c r="K1317" s="42"/>
      <c r="S1317" s="25"/>
      <c r="AA1317" s="62"/>
      <c r="AC1317" s="69"/>
    </row>
    <row r="1318" spans="2:29">
      <c r="B1318" s="1"/>
      <c r="C1318" s="1"/>
      <c r="D1318" s="1"/>
      <c r="E1318" s="1"/>
      <c r="F1318" s="1"/>
      <c r="G1318" s="1"/>
      <c r="H1318" s="1"/>
      <c r="I1318" s="1"/>
      <c r="J1318" s="36"/>
      <c r="K1318" s="42"/>
      <c r="S1318" s="25"/>
      <c r="AA1318" s="62"/>
      <c r="AC1318" s="69"/>
    </row>
    <row r="1319" spans="2:29">
      <c r="B1319" s="1"/>
      <c r="C1319" s="1"/>
      <c r="D1319" s="1"/>
      <c r="E1319" s="1"/>
      <c r="F1319" s="1"/>
      <c r="G1319" s="1"/>
      <c r="H1319" s="1"/>
      <c r="I1319" s="1"/>
      <c r="J1319" s="36"/>
      <c r="K1319" s="42"/>
      <c r="S1319" s="25"/>
      <c r="AA1319" s="62"/>
      <c r="AC1319" s="69"/>
    </row>
    <row r="1320" spans="2:29">
      <c r="B1320" s="1"/>
      <c r="C1320" s="1"/>
      <c r="D1320" s="1"/>
      <c r="E1320" s="1"/>
      <c r="F1320" s="1"/>
      <c r="G1320" s="1"/>
      <c r="H1320" s="1"/>
      <c r="I1320" s="1"/>
      <c r="J1320" s="36"/>
      <c r="K1320" s="42"/>
      <c r="S1320" s="25"/>
      <c r="AA1320" s="62"/>
      <c r="AC1320" s="69"/>
    </row>
    <row r="1321" spans="2:29">
      <c r="B1321" s="1"/>
      <c r="C1321" s="1"/>
      <c r="D1321" s="1"/>
      <c r="E1321" s="1"/>
      <c r="F1321" s="1"/>
      <c r="G1321" s="1"/>
      <c r="H1321" s="1"/>
      <c r="I1321" s="1"/>
      <c r="J1321" s="36"/>
      <c r="K1321" s="42"/>
      <c r="L1321" s="63"/>
      <c r="S1321" s="25"/>
      <c r="AA1321" s="62"/>
      <c r="AC1321" s="69"/>
    </row>
    <row r="1322" spans="2:29">
      <c r="B1322" s="1"/>
      <c r="C1322" s="1"/>
      <c r="D1322" s="1"/>
      <c r="E1322" s="1"/>
      <c r="F1322" s="1"/>
      <c r="G1322" s="1"/>
      <c r="H1322" s="1"/>
      <c r="I1322" s="1"/>
      <c r="J1322" s="36"/>
      <c r="K1322" s="42"/>
      <c r="S1322" s="25"/>
      <c r="AA1322" s="62"/>
      <c r="AC1322" s="69"/>
    </row>
    <row r="1323" spans="2:29">
      <c r="B1323" s="1"/>
      <c r="C1323" s="1"/>
      <c r="D1323" s="1"/>
      <c r="E1323" s="1"/>
      <c r="F1323" s="1"/>
      <c r="G1323" s="1"/>
      <c r="H1323" s="1"/>
      <c r="I1323" s="1"/>
      <c r="J1323" s="36"/>
      <c r="K1323" s="42"/>
      <c r="S1323" s="25"/>
      <c r="AA1323" s="62"/>
      <c r="AC1323" s="69"/>
    </row>
    <row r="1324" spans="2:29">
      <c r="B1324" s="1"/>
      <c r="C1324" s="1"/>
      <c r="D1324" s="1"/>
      <c r="E1324" s="1"/>
      <c r="F1324" s="1"/>
      <c r="G1324" s="1"/>
      <c r="H1324" s="1"/>
      <c r="I1324" s="1"/>
      <c r="J1324" s="36"/>
      <c r="K1324" s="42"/>
      <c r="S1324" s="25"/>
      <c r="AA1324" s="62"/>
      <c r="AC1324" s="69"/>
    </row>
    <row r="1325" spans="2:29">
      <c r="B1325" s="1"/>
      <c r="C1325" s="1"/>
      <c r="D1325" s="1"/>
      <c r="E1325" s="1"/>
      <c r="F1325" s="1"/>
      <c r="G1325" s="1"/>
      <c r="H1325" s="1"/>
      <c r="I1325" s="1"/>
      <c r="J1325" s="36"/>
      <c r="K1325" s="42"/>
      <c r="S1325" s="25"/>
      <c r="AA1325" s="62"/>
      <c r="AC1325" s="69"/>
    </row>
    <row r="1326" spans="2:29">
      <c r="B1326" s="1"/>
      <c r="C1326" s="1"/>
      <c r="D1326" s="1"/>
      <c r="E1326" s="1"/>
      <c r="F1326" s="1"/>
      <c r="G1326" s="1"/>
      <c r="H1326" s="1"/>
      <c r="I1326" s="1"/>
      <c r="J1326" s="36"/>
      <c r="K1326" s="42"/>
      <c r="S1326" s="25"/>
      <c r="AA1326" s="62"/>
      <c r="AC1326" s="69"/>
    </row>
    <row r="1327" spans="2:29">
      <c r="B1327" s="1"/>
      <c r="C1327" s="1"/>
      <c r="D1327" s="1"/>
      <c r="E1327" s="1"/>
      <c r="F1327" s="1"/>
      <c r="G1327" s="1"/>
      <c r="H1327" s="1"/>
      <c r="I1327" s="1"/>
      <c r="J1327" s="36"/>
      <c r="K1327" s="42"/>
      <c r="S1327" s="25"/>
      <c r="AA1327" s="62"/>
      <c r="AC1327" s="69"/>
    </row>
    <row r="1328" spans="2:29">
      <c r="B1328" s="1"/>
      <c r="C1328" s="1"/>
      <c r="D1328" s="1"/>
      <c r="E1328" s="1"/>
      <c r="F1328" s="1"/>
      <c r="G1328" s="1"/>
      <c r="H1328" s="1"/>
      <c r="I1328" s="1"/>
      <c r="J1328" s="36"/>
      <c r="K1328" s="42"/>
      <c r="S1328" s="25"/>
      <c r="AA1328" s="62"/>
      <c r="AC1328" s="69"/>
    </row>
    <row r="1329" spans="2:29">
      <c r="B1329" s="1"/>
      <c r="C1329" s="1"/>
      <c r="D1329" s="1"/>
      <c r="E1329" s="1"/>
      <c r="F1329" s="1"/>
      <c r="G1329" s="1"/>
      <c r="H1329" s="1"/>
      <c r="I1329" s="1"/>
      <c r="J1329" s="36"/>
      <c r="K1329" s="42"/>
      <c r="S1329" s="25"/>
      <c r="AA1329" s="62"/>
      <c r="AC1329" s="69"/>
    </row>
    <row r="1330" spans="2:29">
      <c r="B1330" s="1"/>
      <c r="C1330" s="1"/>
      <c r="D1330" s="1"/>
      <c r="E1330" s="1"/>
      <c r="F1330" s="1"/>
      <c r="G1330" s="1"/>
      <c r="H1330" s="1"/>
      <c r="I1330" s="1"/>
      <c r="J1330" s="36"/>
      <c r="K1330" s="42"/>
      <c r="S1330" s="25"/>
      <c r="AA1330" s="62"/>
      <c r="AC1330" s="69"/>
    </row>
    <row r="1331" spans="2:29">
      <c r="B1331" s="1"/>
      <c r="C1331" s="1"/>
      <c r="D1331" s="1"/>
      <c r="E1331" s="1"/>
      <c r="F1331" s="1"/>
      <c r="G1331" s="1"/>
      <c r="H1331" s="1"/>
      <c r="I1331" s="1"/>
      <c r="J1331" s="36"/>
      <c r="K1331" s="42"/>
      <c r="S1331" s="25"/>
      <c r="AA1331" s="62"/>
      <c r="AC1331" s="69"/>
    </row>
    <row r="1332" spans="2:29">
      <c r="B1332" s="1"/>
      <c r="C1332" s="1"/>
      <c r="D1332" s="1"/>
      <c r="E1332" s="1"/>
      <c r="F1332" s="1"/>
      <c r="G1332" s="1"/>
      <c r="H1332" s="1"/>
      <c r="I1332" s="1"/>
      <c r="J1332" s="36"/>
      <c r="K1332" s="42"/>
      <c r="S1332" s="25"/>
      <c r="AA1332" s="62"/>
      <c r="AC1332" s="69"/>
    </row>
    <row r="1333" spans="2:29">
      <c r="B1333" s="1"/>
      <c r="C1333" s="1"/>
      <c r="D1333" s="1"/>
      <c r="E1333" s="1"/>
      <c r="F1333" s="1"/>
      <c r="G1333" s="1"/>
      <c r="H1333" s="1"/>
      <c r="I1333" s="1"/>
      <c r="J1333" s="36"/>
      <c r="K1333" s="42"/>
      <c r="S1333" s="25"/>
      <c r="AA1333" s="62"/>
      <c r="AC1333" s="69"/>
    </row>
    <row r="1334" spans="2:29">
      <c r="B1334" s="1"/>
      <c r="C1334" s="1"/>
      <c r="D1334" s="1"/>
      <c r="E1334" s="1"/>
      <c r="F1334" s="1"/>
      <c r="G1334" s="1"/>
      <c r="H1334" s="1"/>
      <c r="I1334" s="1"/>
      <c r="J1334" s="36"/>
      <c r="K1334" s="42"/>
      <c r="S1334" s="25"/>
      <c r="AA1334" s="62"/>
      <c r="AC1334" s="69"/>
    </row>
    <row r="1335" spans="2:29">
      <c r="B1335" s="1"/>
      <c r="C1335" s="1"/>
      <c r="D1335" s="1"/>
      <c r="E1335" s="1"/>
      <c r="F1335" s="1"/>
      <c r="G1335" s="1"/>
      <c r="H1335" s="1"/>
      <c r="I1335" s="1"/>
      <c r="J1335" s="36"/>
      <c r="K1335" s="42"/>
      <c r="S1335" s="25"/>
      <c r="AA1335" s="62"/>
      <c r="AC1335" s="69"/>
    </row>
    <row r="1336" spans="2:29">
      <c r="B1336" s="1"/>
      <c r="C1336" s="1"/>
      <c r="D1336" s="1"/>
      <c r="E1336" s="1"/>
      <c r="F1336" s="1"/>
      <c r="G1336" s="1"/>
      <c r="H1336" s="1"/>
      <c r="I1336" s="1"/>
      <c r="J1336" s="36"/>
      <c r="K1336" s="42"/>
      <c r="S1336" s="25"/>
      <c r="AA1336" s="62"/>
      <c r="AC1336" s="69"/>
    </row>
    <row r="1337" spans="2:29">
      <c r="B1337" s="1"/>
      <c r="C1337" s="1"/>
      <c r="D1337" s="1"/>
      <c r="E1337" s="1"/>
      <c r="F1337" s="1"/>
      <c r="G1337" s="1"/>
      <c r="H1337" s="1"/>
      <c r="I1337" s="1"/>
      <c r="J1337" s="36"/>
      <c r="K1337" s="42"/>
      <c r="S1337" s="25"/>
      <c r="AA1337" s="62"/>
      <c r="AC1337" s="69"/>
    </row>
    <row r="1338" spans="2:29">
      <c r="B1338" s="1"/>
      <c r="C1338" s="1"/>
      <c r="D1338" s="1"/>
      <c r="E1338" s="1"/>
      <c r="F1338" s="1"/>
      <c r="G1338" s="1"/>
      <c r="H1338" s="1"/>
      <c r="I1338" s="1"/>
      <c r="J1338" s="36"/>
      <c r="K1338" s="42"/>
      <c r="S1338" s="25"/>
      <c r="AA1338" s="62"/>
      <c r="AC1338" s="69"/>
    </row>
    <row r="1339" spans="2:29">
      <c r="B1339" s="1"/>
      <c r="C1339" s="1"/>
      <c r="D1339" s="1"/>
      <c r="E1339" s="1"/>
      <c r="F1339" s="1"/>
      <c r="G1339" s="1"/>
      <c r="H1339" s="1"/>
      <c r="I1339" s="1"/>
      <c r="J1339" s="36"/>
      <c r="K1339" s="42"/>
      <c r="S1339" s="25"/>
      <c r="AA1339" s="62"/>
      <c r="AC1339" s="69"/>
    </row>
    <row r="1340" spans="2:29">
      <c r="B1340" s="1"/>
      <c r="C1340" s="1"/>
      <c r="D1340" s="1"/>
      <c r="E1340" s="1"/>
      <c r="F1340" s="1"/>
      <c r="G1340" s="1"/>
      <c r="H1340" s="1"/>
      <c r="I1340" s="1"/>
      <c r="J1340" s="36"/>
      <c r="K1340" s="42"/>
      <c r="S1340" s="25"/>
      <c r="AA1340" s="62"/>
      <c r="AC1340" s="69"/>
    </row>
    <row r="1341" spans="2:29">
      <c r="B1341" s="1"/>
      <c r="C1341" s="1"/>
      <c r="D1341" s="1"/>
      <c r="E1341" s="1"/>
      <c r="F1341" s="1"/>
      <c r="G1341" s="1"/>
      <c r="H1341" s="1"/>
      <c r="I1341" s="1"/>
      <c r="J1341" s="36"/>
      <c r="K1341" s="42"/>
      <c r="S1341" s="25"/>
      <c r="AA1341" s="62"/>
      <c r="AC1341" s="69"/>
    </row>
    <row r="1342" spans="2:29">
      <c r="B1342" s="1"/>
      <c r="C1342" s="1"/>
      <c r="D1342" s="1"/>
      <c r="E1342" s="1"/>
      <c r="F1342" s="1"/>
      <c r="G1342" s="1"/>
      <c r="H1342" s="1"/>
      <c r="I1342" s="1"/>
      <c r="J1342" s="36"/>
      <c r="K1342" s="42"/>
      <c r="S1342" s="25"/>
      <c r="AA1342" s="62"/>
      <c r="AC1342" s="69"/>
    </row>
    <row r="1343" spans="2:29">
      <c r="B1343" s="1"/>
      <c r="C1343" s="1"/>
      <c r="D1343" s="1"/>
      <c r="E1343" s="1"/>
      <c r="F1343" s="1"/>
      <c r="G1343" s="1"/>
      <c r="H1343" s="1"/>
      <c r="I1343" s="1"/>
      <c r="J1343" s="36"/>
      <c r="K1343" s="42"/>
      <c r="S1343" s="25"/>
      <c r="AA1343" s="62"/>
      <c r="AC1343" s="69"/>
    </row>
    <row r="1344" spans="2:29">
      <c r="B1344" s="1"/>
      <c r="C1344" s="1"/>
      <c r="D1344" s="1"/>
      <c r="E1344" s="1"/>
      <c r="F1344" s="1"/>
      <c r="G1344" s="1"/>
      <c r="H1344" s="1"/>
      <c r="I1344" s="1"/>
      <c r="J1344" s="36"/>
      <c r="K1344" s="42"/>
      <c r="S1344" s="25"/>
      <c r="AA1344" s="62"/>
      <c r="AC1344" s="69"/>
    </row>
    <row r="1345" spans="2:29">
      <c r="B1345" s="1"/>
      <c r="C1345" s="1"/>
      <c r="D1345" s="1"/>
      <c r="E1345" s="1"/>
      <c r="F1345" s="1"/>
      <c r="G1345" s="1"/>
      <c r="H1345" s="1"/>
      <c r="I1345" s="1"/>
      <c r="J1345" s="36"/>
      <c r="K1345" s="42"/>
      <c r="S1345" s="25"/>
      <c r="AA1345" s="62"/>
      <c r="AC1345" s="69"/>
    </row>
    <row r="1346" spans="2:29">
      <c r="B1346" s="1"/>
      <c r="C1346" s="1"/>
      <c r="D1346" s="1"/>
      <c r="E1346" s="1"/>
      <c r="F1346" s="1"/>
      <c r="G1346" s="1"/>
      <c r="H1346" s="1"/>
      <c r="I1346" s="1"/>
      <c r="J1346" s="36"/>
      <c r="K1346" s="42"/>
      <c r="S1346" s="25"/>
      <c r="AA1346" s="62"/>
      <c r="AC1346" s="69"/>
    </row>
    <row r="1347" spans="2:29">
      <c r="B1347" s="1"/>
      <c r="C1347" s="1"/>
      <c r="D1347" s="1"/>
      <c r="E1347" s="1"/>
      <c r="F1347" s="1"/>
      <c r="G1347" s="1"/>
      <c r="H1347" s="1"/>
      <c r="I1347" s="1"/>
      <c r="J1347" s="36"/>
      <c r="K1347" s="42"/>
      <c r="S1347" s="25"/>
      <c r="AA1347" s="62"/>
      <c r="AC1347" s="69"/>
    </row>
    <row r="1348" spans="2:29">
      <c r="B1348" s="1"/>
      <c r="C1348" s="1"/>
      <c r="D1348" s="1"/>
      <c r="E1348" s="1"/>
      <c r="F1348" s="1"/>
      <c r="G1348" s="1"/>
      <c r="H1348" s="1"/>
      <c r="I1348" s="1"/>
      <c r="J1348" s="36"/>
      <c r="K1348" s="42"/>
      <c r="S1348" s="25"/>
      <c r="AA1348" s="62"/>
      <c r="AC1348" s="69"/>
    </row>
    <row r="1349" spans="2:29">
      <c r="B1349" s="1"/>
      <c r="C1349" s="1"/>
      <c r="D1349" s="1"/>
      <c r="E1349" s="1"/>
      <c r="F1349" s="1"/>
      <c r="G1349" s="1"/>
      <c r="H1349" s="1"/>
      <c r="I1349" s="1"/>
      <c r="J1349" s="36"/>
      <c r="K1349" s="42"/>
      <c r="S1349" s="25"/>
      <c r="AA1349" s="62"/>
      <c r="AC1349" s="69"/>
    </row>
    <row r="1350" spans="2:29">
      <c r="B1350" s="1"/>
      <c r="C1350" s="1"/>
      <c r="D1350" s="1"/>
      <c r="E1350" s="1"/>
      <c r="F1350" s="1"/>
      <c r="G1350" s="1"/>
      <c r="H1350" s="1"/>
      <c r="I1350" s="1"/>
      <c r="J1350" s="36"/>
      <c r="K1350" s="42"/>
      <c r="S1350" s="25"/>
      <c r="AA1350" s="62"/>
      <c r="AC1350" s="69"/>
    </row>
    <row r="1351" spans="2:29">
      <c r="B1351" s="1"/>
      <c r="C1351" s="1"/>
      <c r="D1351" s="1"/>
      <c r="E1351" s="1"/>
      <c r="F1351" s="1"/>
      <c r="G1351" s="1"/>
      <c r="H1351" s="1"/>
      <c r="I1351" s="1"/>
      <c r="J1351" s="36"/>
      <c r="K1351" s="42"/>
      <c r="S1351" s="25"/>
      <c r="AA1351" s="62"/>
      <c r="AC1351" s="69"/>
    </row>
    <row r="1352" spans="2:29">
      <c r="B1352" s="1"/>
      <c r="C1352" s="1"/>
      <c r="D1352" s="1"/>
      <c r="E1352" s="1"/>
      <c r="F1352" s="1"/>
      <c r="G1352" s="1"/>
      <c r="H1352" s="1"/>
      <c r="I1352" s="1"/>
      <c r="J1352" s="36"/>
      <c r="K1352" s="42"/>
      <c r="S1352" s="25"/>
      <c r="AA1352" s="62"/>
      <c r="AC1352" s="69"/>
    </row>
    <row r="1353" spans="2:29">
      <c r="B1353" s="1"/>
      <c r="C1353" s="1"/>
      <c r="D1353" s="1"/>
      <c r="E1353" s="1"/>
      <c r="F1353" s="1"/>
      <c r="G1353" s="1"/>
      <c r="H1353" s="1"/>
      <c r="I1353" s="1"/>
      <c r="J1353" s="36"/>
      <c r="K1353" s="42"/>
      <c r="S1353" s="25"/>
      <c r="AA1353" s="62"/>
      <c r="AC1353" s="69"/>
    </row>
    <row r="1354" spans="2:29">
      <c r="B1354" s="1"/>
      <c r="C1354" s="1"/>
      <c r="D1354" s="1"/>
      <c r="E1354" s="1"/>
      <c r="F1354" s="1"/>
      <c r="G1354" s="1"/>
      <c r="H1354" s="1"/>
      <c r="I1354" s="1"/>
      <c r="J1354" s="36"/>
      <c r="K1354" s="42"/>
      <c r="S1354" s="25"/>
      <c r="AA1354" s="62"/>
      <c r="AC1354" s="69"/>
    </row>
    <row r="1355" spans="2:29">
      <c r="B1355" s="1"/>
      <c r="C1355" s="1"/>
      <c r="D1355" s="1"/>
      <c r="E1355" s="1"/>
      <c r="F1355" s="1"/>
      <c r="G1355" s="1"/>
      <c r="H1355" s="1"/>
      <c r="I1355" s="1"/>
      <c r="J1355" s="36"/>
      <c r="K1355" s="42"/>
      <c r="S1355" s="25"/>
      <c r="AA1355" s="62"/>
      <c r="AC1355" s="69"/>
    </row>
    <row r="1356" spans="2:29">
      <c r="B1356" s="1"/>
      <c r="C1356" s="1"/>
      <c r="D1356" s="1"/>
      <c r="E1356" s="1"/>
      <c r="F1356" s="1"/>
      <c r="G1356" s="1"/>
      <c r="H1356" s="1"/>
      <c r="I1356" s="1"/>
      <c r="J1356" s="36"/>
      <c r="K1356" s="42"/>
      <c r="S1356" s="25"/>
      <c r="AA1356" s="62"/>
      <c r="AC1356" s="69"/>
    </row>
    <row r="1357" spans="2:29">
      <c r="B1357" s="1"/>
      <c r="C1357" s="1"/>
      <c r="D1357" s="1"/>
      <c r="E1357" s="1"/>
      <c r="F1357" s="1"/>
      <c r="G1357" s="1"/>
      <c r="H1357" s="1"/>
      <c r="I1357" s="1"/>
      <c r="J1357" s="36"/>
      <c r="K1357" s="42"/>
      <c r="S1357" s="25"/>
      <c r="AA1357" s="62"/>
      <c r="AC1357" s="69"/>
    </row>
    <row r="1358" spans="2:29">
      <c r="B1358" s="1"/>
      <c r="C1358" s="1"/>
      <c r="D1358" s="1"/>
      <c r="E1358" s="1"/>
      <c r="F1358" s="1"/>
      <c r="G1358" s="1"/>
      <c r="H1358" s="1"/>
      <c r="I1358" s="1"/>
      <c r="J1358" s="36"/>
      <c r="K1358" s="42"/>
      <c r="S1358" s="25"/>
      <c r="AA1358" s="62"/>
      <c r="AC1358" s="69"/>
    </row>
    <row r="1359" spans="2:29">
      <c r="B1359" s="1"/>
      <c r="C1359" s="1"/>
      <c r="D1359" s="1"/>
      <c r="E1359" s="1"/>
      <c r="F1359" s="1"/>
      <c r="G1359" s="1"/>
      <c r="H1359" s="1"/>
      <c r="I1359" s="1"/>
      <c r="J1359" s="36"/>
      <c r="K1359" s="42"/>
      <c r="S1359" s="25"/>
      <c r="AA1359" s="62"/>
      <c r="AC1359" s="69"/>
    </row>
    <row r="1360" spans="2:29">
      <c r="B1360" s="1"/>
      <c r="C1360" s="1"/>
      <c r="D1360" s="1"/>
      <c r="E1360" s="1"/>
      <c r="F1360" s="1"/>
      <c r="G1360" s="1"/>
      <c r="H1360" s="1"/>
      <c r="I1360" s="1"/>
      <c r="J1360" s="36"/>
      <c r="K1360" s="42"/>
      <c r="S1360" s="25"/>
      <c r="AA1360" s="62"/>
      <c r="AC1360" s="69"/>
    </row>
    <row r="1361" spans="2:29">
      <c r="B1361" s="1"/>
      <c r="C1361" s="1"/>
      <c r="D1361" s="1"/>
      <c r="E1361" s="1"/>
      <c r="F1361" s="1"/>
      <c r="G1361" s="1"/>
      <c r="H1361" s="1"/>
      <c r="I1361" s="1"/>
      <c r="J1361" s="36"/>
      <c r="K1361" s="42"/>
      <c r="S1361" s="25"/>
      <c r="AA1361" s="62"/>
      <c r="AC1361" s="69"/>
    </row>
    <row r="1362" spans="2:29">
      <c r="B1362" s="1"/>
      <c r="C1362" s="1"/>
      <c r="D1362" s="1"/>
      <c r="E1362" s="1"/>
      <c r="F1362" s="1"/>
      <c r="G1362" s="1"/>
      <c r="H1362" s="1"/>
      <c r="I1362" s="1"/>
      <c r="J1362" s="36"/>
      <c r="K1362" s="42"/>
      <c r="S1362" s="25"/>
      <c r="AA1362" s="62"/>
      <c r="AC1362" s="69"/>
    </row>
    <row r="1363" spans="2:29">
      <c r="B1363" s="1"/>
      <c r="C1363" s="1"/>
      <c r="D1363" s="1"/>
      <c r="E1363" s="1"/>
      <c r="F1363" s="1"/>
      <c r="G1363" s="1"/>
      <c r="H1363" s="1"/>
      <c r="I1363" s="1"/>
      <c r="J1363" s="36"/>
      <c r="K1363" s="42"/>
      <c r="S1363" s="25"/>
      <c r="AA1363" s="62"/>
      <c r="AC1363" s="69"/>
    </row>
    <row r="1364" spans="2:29">
      <c r="B1364" s="1"/>
      <c r="C1364" s="1"/>
      <c r="D1364" s="1"/>
      <c r="E1364" s="1"/>
      <c r="F1364" s="1"/>
      <c r="G1364" s="1"/>
      <c r="H1364" s="1"/>
      <c r="I1364" s="1"/>
      <c r="J1364" s="36"/>
      <c r="K1364" s="42"/>
      <c r="S1364" s="25"/>
      <c r="AA1364" s="62"/>
      <c r="AC1364" s="69"/>
    </row>
    <row r="1365" spans="2:29">
      <c r="B1365" s="1"/>
      <c r="C1365" s="1"/>
      <c r="D1365" s="1"/>
      <c r="E1365" s="1"/>
      <c r="F1365" s="1"/>
      <c r="G1365" s="1"/>
      <c r="H1365" s="1"/>
      <c r="I1365" s="1"/>
      <c r="J1365" s="36"/>
      <c r="K1365" s="42"/>
      <c r="S1365" s="25"/>
      <c r="AA1365" s="62"/>
      <c r="AC1365" s="69"/>
    </row>
    <row r="1366" spans="2:29">
      <c r="B1366" s="1"/>
      <c r="C1366" s="1"/>
      <c r="D1366" s="1"/>
      <c r="E1366" s="1"/>
      <c r="F1366" s="1"/>
      <c r="G1366" s="1"/>
      <c r="H1366" s="1"/>
      <c r="I1366" s="1"/>
      <c r="J1366" s="36"/>
      <c r="K1366" s="42"/>
      <c r="S1366" s="25"/>
      <c r="AA1366" s="62"/>
      <c r="AC1366" s="69"/>
    </row>
    <row r="1367" spans="2:29">
      <c r="B1367" s="1"/>
      <c r="C1367" s="1"/>
      <c r="D1367" s="1"/>
      <c r="E1367" s="1"/>
      <c r="F1367" s="1"/>
      <c r="G1367" s="1"/>
      <c r="H1367" s="1"/>
      <c r="I1367" s="1"/>
      <c r="J1367" s="36"/>
      <c r="K1367" s="42"/>
      <c r="S1367" s="25"/>
      <c r="AA1367" s="62"/>
      <c r="AC1367" s="69"/>
    </row>
    <row r="1368" spans="2:29">
      <c r="B1368" s="1"/>
      <c r="C1368" s="1"/>
      <c r="D1368" s="1"/>
      <c r="E1368" s="1"/>
      <c r="F1368" s="1"/>
      <c r="G1368" s="1"/>
      <c r="H1368" s="1"/>
      <c r="I1368" s="1"/>
      <c r="J1368" s="36"/>
      <c r="K1368" s="42"/>
      <c r="S1368" s="25"/>
      <c r="AA1368" s="62"/>
      <c r="AC1368" s="69"/>
    </row>
    <row r="1369" spans="2:29">
      <c r="B1369" s="1"/>
      <c r="C1369" s="1"/>
      <c r="D1369" s="1"/>
      <c r="E1369" s="1"/>
      <c r="F1369" s="1"/>
      <c r="G1369" s="1"/>
      <c r="H1369" s="1"/>
      <c r="I1369" s="1"/>
      <c r="J1369" s="36"/>
      <c r="K1369" s="42"/>
      <c r="S1369" s="25"/>
      <c r="AA1369" s="62"/>
      <c r="AC1369" s="69"/>
    </row>
    <row r="1370" spans="2:29">
      <c r="B1370" s="1"/>
      <c r="C1370" s="1"/>
      <c r="D1370" s="1"/>
      <c r="E1370" s="1"/>
      <c r="F1370" s="1"/>
      <c r="G1370" s="1"/>
      <c r="H1370" s="1"/>
      <c r="I1370" s="1"/>
      <c r="J1370" s="36"/>
      <c r="K1370" s="42"/>
      <c r="S1370" s="25"/>
      <c r="AA1370" s="62"/>
      <c r="AC1370" s="69"/>
    </row>
    <row r="1371" spans="2:29">
      <c r="B1371" s="1"/>
      <c r="C1371" s="1"/>
      <c r="D1371" s="1"/>
      <c r="E1371" s="1"/>
      <c r="F1371" s="1"/>
      <c r="G1371" s="1"/>
      <c r="H1371" s="1"/>
      <c r="I1371" s="1"/>
      <c r="J1371" s="36"/>
      <c r="K1371" s="42"/>
      <c r="S1371" s="25"/>
      <c r="AA1371" s="62"/>
      <c r="AC1371" s="69"/>
    </row>
    <row r="1372" spans="2:29">
      <c r="B1372" s="1"/>
      <c r="C1372" s="1"/>
      <c r="D1372" s="1"/>
      <c r="E1372" s="1"/>
      <c r="F1372" s="1"/>
      <c r="G1372" s="1"/>
      <c r="H1372" s="1"/>
      <c r="I1372" s="1"/>
      <c r="J1372" s="36"/>
      <c r="K1372" s="42"/>
      <c r="S1372" s="25"/>
      <c r="AA1372" s="62"/>
      <c r="AC1372" s="69"/>
    </row>
    <row r="1373" spans="2:29">
      <c r="B1373" s="1"/>
      <c r="C1373" s="1"/>
      <c r="D1373" s="1"/>
      <c r="E1373" s="1"/>
      <c r="F1373" s="1"/>
      <c r="G1373" s="1"/>
      <c r="H1373" s="1"/>
      <c r="I1373" s="1"/>
      <c r="J1373" s="36"/>
      <c r="K1373" s="42"/>
      <c r="S1373" s="25"/>
      <c r="AA1373" s="62"/>
      <c r="AC1373" s="69"/>
    </row>
    <row r="1374" spans="2:29">
      <c r="B1374" s="1"/>
      <c r="C1374" s="1"/>
      <c r="D1374" s="1"/>
      <c r="E1374" s="1"/>
      <c r="F1374" s="1"/>
      <c r="G1374" s="1"/>
      <c r="H1374" s="1"/>
      <c r="I1374" s="1"/>
      <c r="J1374" s="36"/>
      <c r="K1374" s="42"/>
      <c r="S1374" s="25"/>
      <c r="AA1374" s="62"/>
      <c r="AC1374" s="69"/>
    </row>
    <row r="1375" spans="2:29">
      <c r="B1375" s="1"/>
      <c r="C1375" s="1"/>
      <c r="D1375" s="1"/>
      <c r="E1375" s="1"/>
      <c r="F1375" s="1"/>
      <c r="G1375" s="1"/>
      <c r="H1375" s="1"/>
      <c r="I1375" s="1"/>
      <c r="J1375" s="36"/>
      <c r="K1375" s="42"/>
      <c r="S1375" s="25"/>
      <c r="AA1375" s="62"/>
      <c r="AC1375" s="69"/>
    </row>
    <row r="1376" spans="2:29">
      <c r="B1376" s="1"/>
      <c r="C1376" s="1"/>
      <c r="D1376" s="1"/>
      <c r="E1376" s="1"/>
      <c r="F1376" s="1"/>
      <c r="G1376" s="1"/>
      <c r="H1376" s="1"/>
      <c r="I1376" s="1"/>
      <c r="J1376" s="36"/>
      <c r="K1376" s="42"/>
      <c r="S1376" s="25"/>
      <c r="AA1376" s="62"/>
      <c r="AC1376" s="69"/>
    </row>
    <row r="1377" spans="2:29">
      <c r="B1377" s="1"/>
      <c r="C1377" s="1"/>
      <c r="D1377" s="1"/>
      <c r="E1377" s="1"/>
      <c r="F1377" s="1"/>
      <c r="G1377" s="1"/>
      <c r="H1377" s="1"/>
      <c r="I1377" s="1"/>
      <c r="J1377" s="36"/>
      <c r="K1377" s="42"/>
      <c r="S1377" s="25"/>
      <c r="AA1377" s="62"/>
      <c r="AC1377" s="69"/>
    </row>
    <row r="1378" spans="2:29">
      <c r="B1378" s="1"/>
      <c r="C1378" s="1"/>
      <c r="D1378" s="1"/>
      <c r="E1378" s="1"/>
      <c r="F1378" s="1"/>
      <c r="G1378" s="1"/>
      <c r="H1378" s="1"/>
      <c r="I1378" s="1"/>
      <c r="J1378" s="36"/>
      <c r="K1378" s="42"/>
      <c r="S1378" s="25"/>
      <c r="AA1378" s="62"/>
      <c r="AC1378" s="69"/>
    </row>
    <row r="1379" spans="2:29">
      <c r="B1379" s="1"/>
      <c r="C1379" s="1"/>
      <c r="D1379" s="1"/>
      <c r="E1379" s="1"/>
      <c r="F1379" s="1"/>
      <c r="G1379" s="1"/>
      <c r="H1379" s="1"/>
      <c r="I1379" s="1"/>
      <c r="J1379" s="36"/>
      <c r="K1379" s="42"/>
      <c r="S1379" s="25"/>
      <c r="AA1379" s="62"/>
      <c r="AC1379" s="69"/>
    </row>
    <row r="1380" spans="2:29">
      <c r="B1380" s="1"/>
      <c r="C1380" s="1"/>
      <c r="D1380" s="1"/>
      <c r="E1380" s="1"/>
      <c r="F1380" s="1"/>
      <c r="G1380" s="1"/>
      <c r="H1380" s="1"/>
      <c r="I1380" s="1"/>
      <c r="J1380" s="36"/>
      <c r="K1380" s="42"/>
      <c r="S1380" s="25"/>
      <c r="AA1380" s="62"/>
      <c r="AC1380" s="69"/>
    </row>
    <row r="1381" spans="2:29">
      <c r="B1381" s="1"/>
      <c r="C1381" s="1"/>
      <c r="D1381" s="1"/>
      <c r="E1381" s="1"/>
      <c r="F1381" s="1"/>
      <c r="G1381" s="1"/>
      <c r="H1381" s="1"/>
      <c r="I1381" s="1"/>
      <c r="J1381" s="36"/>
      <c r="K1381" s="42"/>
      <c r="S1381" s="25"/>
      <c r="AA1381" s="62"/>
      <c r="AC1381" s="69"/>
    </row>
    <row r="1382" spans="2:29">
      <c r="B1382" s="1"/>
      <c r="C1382" s="1"/>
      <c r="D1382" s="1"/>
      <c r="E1382" s="1"/>
      <c r="F1382" s="1"/>
      <c r="G1382" s="1"/>
      <c r="H1382" s="1"/>
      <c r="I1382" s="1"/>
      <c r="J1382" s="36"/>
      <c r="K1382" s="42"/>
      <c r="S1382" s="25"/>
      <c r="AA1382" s="62"/>
      <c r="AC1382" s="69"/>
    </row>
    <row r="1383" spans="2:29">
      <c r="B1383" s="1"/>
      <c r="C1383" s="1"/>
      <c r="D1383" s="1"/>
      <c r="E1383" s="1"/>
      <c r="F1383" s="1"/>
      <c r="G1383" s="1"/>
      <c r="H1383" s="1"/>
      <c r="I1383" s="1"/>
      <c r="J1383" s="36"/>
      <c r="K1383" s="42"/>
      <c r="S1383" s="25"/>
      <c r="AA1383" s="62"/>
      <c r="AC1383" s="69"/>
    </row>
    <row r="1384" spans="2:29">
      <c r="B1384" s="1"/>
      <c r="C1384" s="1"/>
      <c r="D1384" s="1"/>
      <c r="E1384" s="1"/>
      <c r="F1384" s="1"/>
      <c r="G1384" s="1"/>
      <c r="H1384" s="1"/>
      <c r="I1384" s="1"/>
      <c r="J1384" s="36"/>
      <c r="K1384" s="42"/>
      <c r="S1384" s="25"/>
      <c r="AA1384" s="62"/>
      <c r="AC1384" s="69"/>
    </row>
    <row r="1385" spans="2:29">
      <c r="B1385" s="1"/>
      <c r="C1385" s="1"/>
      <c r="D1385" s="1"/>
      <c r="E1385" s="1"/>
      <c r="F1385" s="1"/>
      <c r="G1385" s="1"/>
      <c r="H1385" s="1"/>
      <c r="I1385" s="1"/>
      <c r="J1385" s="36"/>
      <c r="K1385" s="42"/>
      <c r="S1385" s="25"/>
      <c r="AA1385" s="62"/>
      <c r="AC1385" s="69"/>
    </row>
    <row r="1386" spans="2:29">
      <c r="B1386" s="1"/>
      <c r="C1386" s="1"/>
      <c r="D1386" s="1"/>
      <c r="E1386" s="1"/>
      <c r="F1386" s="1"/>
      <c r="G1386" s="1"/>
      <c r="H1386" s="1"/>
      <c r="I1386" s="1"/>
      <c r="J1386" s="36"/>
      <c r="K1386" s="42"/>
      <c r="S1386" s="25"/>
      <c r="AA1386" s="62"/>
      <c r="AC1386" s="69"/>
    </row>
    <row r="1387" spans="2:29">
      <c r="B1387" s="1"/>
      <c r="C1387" s="1"/>
      <c r="D1387" s="1"/>
      <c r="E1387" s="1"/>
      <c r="F1387" s="1"/>
      <c r="G1387" s="1"/>
      <c r="H1387" s="1"/>
      <c r="I1387" s="1"/>
      <c r="J1387" s="36"/>
      <c r="K1387" s="42"/>
      <c r="S1387" s="25"/>
      <c r="AA1387" s="62"/>
      <c r="AC1387" s="69"/>
    </row>
    <row r="1388" spans="2:29">
      <c r="B1388" s="1"/>
      <c r="C1388" s="1"/>
      <c r="D1388" s="1"/>
      <c r="E1388" s="1"/>
      <c r="F1388" s="1"/>
      <c r="G1388" s="1"/>
      <c r="H1388" s="1"/>
      <c r="I1388" s="1"/>
      <c r="J1388" s="36"/>
      <c r="K1388" s="42"/>
      <c r="S1388" s="25"/>
      <c r="AA1388" s="62"/>
      <c r="AC1388" s="69"/>
    </row>
    <row r="1389" spans="2:29">
      <c r="B1389" s="1"/>
      <c r="C1389" s="1"/>
      <c r="D1389" s="1"/>
      <c r="E1389" s="1"/>
      <c r="F1389" s="1"/>
      <c r="G1389" s="1"/>
      <c r="H1389" s="1"/>
      <c r="I1389" s="1"/>
      <c r="J1389" s="36"/>
      <c r="K1389" s="42"/>
      <c r="S1389" s="25"/>
      <c r="AA1389" s="62"/>
      <c r="AC1389" s="69"/>
    </row>
    <row r="1390" spans="2:29">
      <c r="B1390" s="1"/>
      <c r="C1390" s="1"/>
      <c r="D1390" s="1"/>
      <c r="E1390" s="1"/>
      <c r="F1390" s="1"/>
      <c r="G1390" s="1"/>
      <c r="H1390" s="1"/>
      <c r="I1390" s="1"/>
      <c r="J1390" s="36"/>
      <c r="K1390" s="42"/>
      <c r="L1390" s="63"/>
      <c r="S1390" s="25"/>
      <c r="AA1390" s="62"/>
      <c r="AC1390" s="69"/>
    </row>
    <row r="1391" spans="2:29">
      <c r="B1391" s="1"/>
      <c r="C1391" s="1"/>
      <c r="D1391" s="1"/>
      <c r="E1391" s="1"/>
      <c r="F1391" s="1"/>
      <c r="G1391" s="1"/>
      <c r="H1391" s="1"/>
      <c r="I1391" s="1"/>
      <c r="J1391" s="36"/>
      <c r="K1391" s="42"/>
      <c r="L1391" s="63"/>
      <c r="S1391" s="25"/>
      <c r="AA1391" s="62"/>
      <c r="AC1391" s="69"/>
    </row>
    <row r="1392" spans="2:29">
      <c r="B1392" s="1"/>
      <c r="C1392" s="1"/>
      <c r="D1392" s="1"/>
      <c r="E1392" s="1"/>
      <c r="F1392" s="1"/>
      <c r="G1392" s="1"/>
      <c r="H1392" s="1"/>
      <c r="I1392" s="1"/>
      <c r="J1392" s="36"/>
      <c r="K1392" s="42"/>
      <c r="S1392" s="25"/>
      <c r="AA1392" s="62"/>
      <c r="AC1392" s="69"/>
    </row>
    <row r="1393" spans="2:29">
      <c r="B1393" s="1"/>
      <c r="C1393" s="1"/>
      <c r="D1393" s="1"/>
      <c r="E1393" s="1"/>
      <c r="F1393" s="1"/>
      <c r="G1393" s="1"/>
      <c r="H1393" s="1"/>
      <c r="I1393" s="1"/>
      <c r="J1393" s="36"/>
      <c r="K1393" s="42"/>
      <c r="L1393" s="63"/>
      <c r="S1393" s="25"/>
      <c r="AA1393" s="62"/>
      <c r="AC1393" s="69"/>
    </row>
    <row r="1394" spans="2:29">
      <c r="B1394" s="1"/>
      <c r="C1394" s="1"/>
      <c r="D1394" s="1"/>
      <c r="E1394" s="1"/>
      <c r="F1394" s="1"/>
      <c r="G1394" s="1"/>
      <c r="H1394" s="1"/>
      <c r="I1394" s="1"/>
      <c r="J1394" s="36"/>
      <c r="K1394" s="42"/>
      <c r="S1394" s="25"/>
      <c r="AA1394" s="62"/>
      <c r="AC1394" s="69"/>
    </row>
    <row r="1395" spans="2:29">
      <c r="B1395" s="1"/>
      <c r="C1395" s="1"/>
      <c r="D1395" s="1"/>
      <c r="E1395" s="1"/>
      <c r="F1395" s="1"/>
      <c r="G1395" s="1"/>
      <c r="H1395" s="1"/>
      <c r="I1395" s="1"/>
      <c r="J1395" s="36"/>
      <c r="K1395" s="42"/>
      <c r="S1395" s="25"/>
      <c r="AA1395" s="62"/>
      <c r="AC1395" s="69"/>
    </row>
    <row r="1396" spans="2:29">
      <c r="B1396" s="1"/>
      <c r="C1396" s="1"/>
      <c r="D1396" s="1"/>
      <c r="E1396" s="1"/>
      <c r="F1396" s="1"/>
      <c r="G1396" s="1"/>
      <c r="H1396" s="1"/>
      <c r="I1396" s="1"/>
      <c r="J1396" s="36"/>
      <c r="K1396" s="42"/>
      <c r="S1396" s="25"/>
      <c r="AA1396" s="62"/>
      <c r="AC1396" s="69"/>
    </row>
    <row r="1397" spans="2:29">
      <c r="B1397" s="1"/>
      <c r="C1397" s="1"/>
      <c r="D1397" s="1"/>
      <c r="E1397" s="1"/>
      <c r="F1397" s="1"/>
      <c r="G1397" s="1"/>
      <c r="H1397" s="1"/>
      <c r="I1397" s="1"/>
      <c r="J1397" s="36"/>
      <c r="K1397" s="42"/>
      <c r="S1397" s="25"/>
      <c r="AA1397" s="62"/>
      <c r="AC1397" s="69"/>
    </row>
    <row r="1398" spans="2:29">
      <c r="B1398" s="1"/>
      <c r="C1398" s="1"/>
      <c r="D1398" s="1"/>
      <c r="E1398" s="1"/>
      <c r="F1398" s="1"/>
      <c r="G1398" s="1"/>
      <c r="H1398" s="1"/>
      <c r="I1398" s="1"/>
      <c r="J1398" s="36"/>
      <c r="K1398" s="42"/>
      <c r="L1398" s="63"/>
      <c r="S1398" s="25"/>
      <c r="AA1398" s="62"/>
      <c r="AC1398" s="69"/>
    </row>
    <row r="1399" spans="2:29">
      <c r="B1399" s="1"/>
      <c r="C1399" s="1"/>
      <c r="D1399" s="1"/>
      <c r="E1399" s="1"/>
      <c r="F1399" s="1"/>
      <c r="G1399" s="1"/>
      <c r="H1399" s="1"/>
      <c r="I1399" s="1"/>
      <c r="J1399" s="36"/>
      <c r="K1399" s="42"/>
      <c r="S1399" s="25"/>
      <c r="AA1399" s="62"/>
      <c r="AC1399" s="69"/>
    </row>
    <row r="1400" spans="2:29">
      <c r="B1400" s="1"/>
      <c r="C1400" s="1"/>
      <c r="D1400" s="1"/>
      <c r="E1400" s="1"/>
      <c r="F1400" s="1"/>
      <c r="G1400" s="1"/>
      <c r="H1400" s="1"/>
      <c r="I1400" s="1"/>
      <c r="J1400" s="36"/>
      <c r="K1400" s="42"/>
      <c r="S1400" s="25"/>
      <c r="AA1400" s="62"/>
      <c r="AC1400" s="69"/>
    </row>
    <row r="1401" spans="2:29">
      <c r="B1401" s="1"/>
      <c r="C1401" s="1"/>
      <c r="D1401" s="1"/>
      <c r="E1401" s="1"/>
      <c r="F1401" s="1"/>
      <c r="G1401" s="1"/>
      <c r="H1401" s="1"/>
      <c r="I1401" s="1"/>
      <c r="J1401" s="36"/>
      <c r="K1401" s="42"/>
      <c r="S1401" s="25"/>
      <c r="AA1401" s="62"/>
      <c r="AC1401" s="69"/>
    </row>
    <row r="1402" spans="2:29">
      <c r="B1402" s="1"/>
      <c r="C1402" s="1"/>
      <c r="D1402" s="1"/>
      <c r="E1402" s="1"/>
      <c r="F1402" s="1"/>
      <c r="G1402" s="1"/>
      <c r="H1402" s="1"/>
      <c r="I1402" s="1"/>
      <c r="J1402" s="36"/>
      <c r="K1402" s="42"/>
      <c r="S1402" s="25"/>
      <c r="AA1402" s="62"/>
      <c r="AC1402" s="69"/>
    </row>
    <row r="1403" spans="2:29">
      <c r="B1403" s="1"/>
      <c r="C1403" s="1"/>
      <c r="D1403" s="1"/>
      <c r="E1403" s="1"/>
      <c r="F1403" s="1"/>
      <c r="G1403" s="1"/>
      <c r="H1403" s="1"/>
      <c r="I1403" s="1"/>
      <c r="J1403" s="36"/>
      <c r="K1403" s="42"/>
      <c r="S1403" s="25"/>
      <c r="AA1403" s="62"/>
      <c r="AC1403" s="69"/>
    </row>
    <row r="1404" spans="2:29">
      <c r="B1404" s="1"/>
      <c r="C1404" s="1"/>
      <c r="D1404" s="1"/>
      <c r="E1404" s="1"/>
      <c r="F1404" s="1"/>
      <c r="G1404" s="1"/>
      <c r="H1404" s="1"/>
      <c r="I1404" s="1"/>
      <c r="J1404" s="36"/>
      <c r="K1404" s="42"/>
      <c r="S1404" s="25"/>
      <c r="AA1404" s="62"/>
      <c r="AC1404" s="69"/>
    </row>
    <row r="1405" spans="2:29">
      <c r="B1405" s="1"/>
      <c r="C1405" s="1"/>
      <c r="D1405" s="1"/>
      <c r="E1405" s="1"/>
      <c r="F1405" s="1"/>
      <c r="G1405" s="1"/>
      <c r="H1405" s="1"/>
      <c r="I1405" s="1"/>
      <c r="J1405" s="36"/>
      <c r="K1405" s="42"/>
      <c r="S1405" s="25"/>
      <c r="AA1405" s="62"/>
      <c r="AC1405" s="69"/>
    </row>
    <row r="1406" spans="2:29">
      <c r="B1406" s="1"/>
      <c r="C1406" s="1"/>
      <c r="D1406" s="1"/>
      <c r="E1406" s="1"/>
      <c r="F1406" s="1"/>
      <c r="G1406" s="1"/>
      <c r="H1406" s="1"/>
      <c r="I1406" s="1"/>
      <c r="J1406" s="36"/>
      <c r="K1406" s="42"/>
      <c r="S1406" s="25"/>
      <c r="AA1406" s="62"/>
      <c r="AC1406" s="69"/>
    </row>
    <row r="1407" spans="2:29">
      <c r="B1407" s="1"/>
      <c r="C1407" s="1"/>
      <c r="D1407" s="1"/>
      <c r="E1407" s="1"/>
      <c r="F1407" s="1"/>
      <c r="G1407" s="1"/>
      <c r="H1407" s="1"/>
      <c r="I1407" s="1"/>
      <c r="J1407" s="36"/>
      <c r="K1407" s="42"/>
      <c r="S1407" s="25"/>
      <c r="AA1407" s="62"/>
      <c r="AC1407" s="69"/>
    </row>
    <row r="1408" spans="2:29">
      <c r="B1408" s="1"/>
      <c r="C1408" s="1"/>
      <c r="D1408" s="1"/>
      <c r="E1408" s="1"/>
      <c r="F1408" s="1"/>
      <c r="G1408" s="1"/>
      <c r="H1408" s="1"/>
      <c r="I1408" s="1"/>
      <c r="J1408" s="36"/>
      <c r="K1408" s="42"/>
      <c r="S1408" s="25"/>
      <c r="AA1408" s="62"/>
      <c r="AC1408" s="69"/>
    </row>
    <row r="1409" spans="2:29">
      <c r="B1409" s="1"/>
      <c r="C1409" s="1"/>
      <c r="D1409" s="1"/>
      <c r="E1409" s="1"/>
      <c r="F1409" s="1"/>
      <c r="G1409" s="1"/>
      <c r="H1409" s="1"/>
      <c r="I1409" s="1"/>
      <c r="J1409" s="36"/>
      <c r="K1409" s="42"/>
      <c r="S1409" s="25"/>
      <c r="AA1409" s="62"/>
      <c r="AC1409" s="69"/>
    </row>
    <row r="1410" spans="2:29">
      <c r="B1410" s="1"/>
      <c r="C1410" s="1"/>
      <c r="D1410" s="1"/>
      <c r="E1410" s="1"/>
      <c r="F1410" s="1"/>
      <c r="G1410" s="1"/>
      <c r="H1410" s="1"/>
      <c r="I1410" s="1"/>
      <c r="J1410" s="36"/>
      <c r="K1410" s="42"/>
      <c r="S1410" s="25"/>
      <c r="AA1410" s="62"/>
      <c r="AC1410" s="69"/>
    </row>
    <row r="1411" spans="2:29">
      <c r="B1411" s="1"/>
      <c r="C1411" s="1"/>
      <c r="D1411" s="1"/>
      <c r="E1411" s="1"/>
      <c r="F1411" s="1"/>
      <c r="G1411" s="1"/>
      <c r="H1411" s="1"/>
      <c r="I1411" s="1"/>
      <c r="J1411" s="36"/>
      <c r="K1411" s="42"/>
      <c r="S1411" s="25"/>
      <c r="AA1411" s="62"/>
      <c r="AC1411" s="69"/>
    </row>
    <row r="1412" spans="2:29">
      <c r="B1412" s="1"/>
      <c r="C1412" s="1"/>
      <c r="D1412" s="1"/>
      <c r="E1412" s="1"/>
      <c r="F1412" s="1"/>
      <c r="G1412" s="1"/>
      <c r="H1412" s="1"/>
      <c r="I1412" s="1"/>
      <c r="J1412" s="36"/>
      <c r="K1412" s="42"/>
      <c r="S1412" s="25"/>
      <c r="AA1412" s="62"/>
      <c r="AC1412" s="69"/>
    </row>
    <row r="1413" spans="2:29">
      <c r="B1413" s="1"/>
      <c r="C1413" s="1"/>
      <c r="D1413" s="1"/>
      <c r="E1413" s="1"/>
      <c r="F1413" s="1"/>
      <c r="G1413" s="1"/>
      <c r="H1413" s="1"/>
      <c r="I1413" s="1"/>
      <c r="J1413" s="36"/>
      <c r="K1413" s="42"/>
      <c r="S1413" s="25"/>
      <c r="AA1413" s="62"/>
      <c r="AC1413" s="69"/>
    </row>
    <row r="1414" spans="2:29">
      <c r="B1414" s="1"/>
      <c r="C1414" s="1"/>
      <c r="D1414" s="1"/>
      <c r="E1414" s="1"/>
      <c r="F1414" s="1"/>
      <c r="G1414" s="1"/>
      <c r="H1414" s="1"/>
      <c r="I1414" s="1"/>
      <c r="J1414" s="36"/>
      <c r="K1414" s="42"/>
      <c r="S1414" s="25"/>
      <c r="AA1414" s="62"/>
      <c r="AC1414" s="69"/>
    </row>
    <row r="1415" spans="2:29">
      <c r="B1415" s="1"/>
      <c r="C1415" s="1"/>
      <c r="D1415" s="1"/>
      <c r="E1415" s="1"/>
      <c r="F1415" s="1"/>
      <c r="G1415" s="1"/>
      <c r="H1415" s="1"/>
      <c r="I1415" s="1"/>
      <c r="J1415" s="36"/>
      <c r="K1415" s="42"/>
      <c r="S1415" s="25"/>
      <c r="AA1415" s="62"/>
      <c r="AC1415" s="69"/>
    </row>
    <row r="1416" spans="2:29">
      <c r="B1416" s="1"/>
      <c r="C1416" s="1"/>
      <c r="D1416" s="1"/>
      <c r="E1416" s="1"/>
      <c r="F1416" s="1"/>
      <c r="G1416" s="1"/>
      <c r="H1416" s="1"/>
      <c r="I1416" s="1"/>
      <c r="J1416" s="36"/>
      <c r="K1416" s="42"/>
      <c r="S1416" s="25"/>
      <c r="AA1416" s="62"/>
      <c r="AC1416" s="69"/>
    </row>
    <row r="1417" spans="2:29">
      <c r="B1417" s="1"/>
      <c r="C1417" s="1"/>
      <c r="D1417" s="1"/>
      <c r="E1417" s="1"/>
      <c r="F1417" s="1"/>
      <c r="G1417" s="1"/>
      <c r="H1417" s="1"/>
      <c r="I1417" s="1"/>
      <c r="J1417" s="36"/>
      <c r="K1417" s="42"/>
      <c r="L1417" s="63"/>
      <c r="S1417" s="25"/>
      <c r="AA1417" s="62"/>
      <c r="AC1417" s="69"/>
    </row>
    <row r="1418" spans="2:29">
      <c r="B1418" s="1"/>
      <c r="C1418" s="1"/>
      <c r="D1418" s="1"/>
      <c r="E1418" s="1"/>
      <c r="F1418" s="1"/>
      <c r="G1418" s="1"/>
      <c r="H1418" s="1"/>
      <c r="I1418" s="1"/>
      <c r="J1418" s="36"/>
      <c r="K1418" s="42"/>
      <c r="S1418" s="25"/>
      <c r="AA1418" s="62"/>
      <c r="AC1418" s="69"/>
    </row>
    <row r="1419" spans="2:29">
      <c r="B1419" s="1"/>
      <c r="C1419" s="1"/>
      <c r="D1419" s="1"/>
      <c r="E1419" s="1"/>
      <c r="F1419" s="1"/>
      <c r="G1419" s="1"/>
      <c r="H1419" s="1"/>
      <c r="I1419" s="1"/>
      <c r="J1419" s="36"/>
      <c r="K1419" s="42"/>
      <c r="S1419" s="25"/>
      <c r="AA1419" s="62"/>
      <c r="AC1419" s="69"/>
    </row>
    <row r="1420" spans="2:29">
      <c r="B1420" s="1"/>
      <c r="C1420" s="1"/>
      <c r="D1420" s="1"/>
      <c r="E1420" s="1"/>
      <c r="F1420" s="1"/>
      <c r="G1420" s="1"/>
      <c r="H1420" s="1"/>
      <c r="I1420" s="1"/>
      <c r="J1420" s="36"/>
      <c r="K1420" s="42"/>
      <c r="S1420" s="25"/>
      <c r="AA1420" s="62"/>
      <c r="AC1420" s="69"/>
    </row>
    <row r="1421" spans="2:29">
      <c r="B1421" s="1"/>
      <c r="C1421" s="1"/>
      <c r="D1421" s="1"/>
      <c r="E1421" s="1"/>
      <c r="F1421" s="1"/>
      <c r="G1421" s="1"/>
      <c r="H1421" s="1"/>
      <c r="I1421" s="1"/>
      <c r="J1421" s="36"/>
      <c r="K1421" s="42"/>
      <c r="S1421" s="25"/>
      <c r="AA1421" s="62"/>
      <c r="AC1421" s="69"/>
    </row>
    <row r="1422" spans="2:29">
      <c r="B1422" s="1"/>
      <c r="C1422" s="1"/>
      <c r="D1422" s="1"/>
      <c r="E1422" s="1"/>
      <c r="F1422" s="1"/>
      <c r="G1422" s="1"/>
      <c r="H1422" s="1"/>
      <c r="I1422" s="1"/>
      <c r="J1422" s="36"/>
      <c r="K1422" s="42"/>
      <c r="S1422" s="25"/>
      <c r="AA1422" s="62"/>
      <c r="AC1422" s="69"/>
    </row>
    <row r="1423" spans="2:29">
      <c r="B1423" s="1"/>
      <c r="C1423" s="1"/>
      <c r="D1423" s="1"/>
      <c r="E1423" s="1"/>
      <c r="F1423" s="1"/>
      <c r="G1423" s="1"/>
      <c r="H1423" s="1"/>
      <c r="I1423" s="1"/>
      <c r="J1423" s="36"/>
      <c r="K1423" s="42"/>
      <c r="S1423" s="25"/>
      <c r="AA1423" s="62"/>
      <c r="AC1423" s="69"/>
    </row>
    <row r="1424" spans="2:29">
      <c r="B1424" s="1"/>
      <c r="C1424" s="1"/>
      <c r="D1424" s="1"/>
      <c r="E1424" s="1"/>
      <c r="F1424" s="1"/>
      <c r="G1424" s="1"/>
      <c r="H1424" s="1"/>
      <c r="I1424" s="1"/>
      <c r="J1424" s="36"/>
      <c r="K1424" s="42"/>
      <c r="S1424" s="25"/>
      <c r="AA1424" s="62"/>
      <c r="AC1424" s="69"/>
    </row>
    <row r="1425" spans="2:29">
      <c r="B1425" s="1"/>
      <c r="C1425" s="1"/>
      <c r="D1425" s="1"/>
      <c r="E1425" s="1"/>
      <c r="F1425" s="1"/>
      <c r="G1425" s="1"/>
      <c r="H1425" s="1"/>
      <c r="I1425" s="1"/>
      <c r="J1425" s="36"/>
      <c r="K1425" s="42"/>
      <c r="S1425" s="25"/>
      <c r="AA1425" s="62"/>
      <c r="AC1425" s="69"/>
    </row>
    <row r="1426" spans="2:29">
      <c r="B1426" s="1"/>
      <c r="C1426" s="1"/>
      <c r="D1426" s="1"/>
      <c r="E1426" s="1"/>
      <c r="F1426" s="1"/>
      <c r="G1426" s="1"/>
      <c r="H1426" s="1"/>
      <c r="I1426" s="1"/>
      <c r="J1426" s="36"/>
      <c r="K1426" s="42"/>
      <c r="S1426" s="25"/>
      <c r="AA1426" s="62"/>
      <c r="AC1426" s="69"/>
    </row>
    <row r="1427" spans="2:29">
      <c r="B1427" s="1"/>
      <c r="C1427" s="1"/>
      <c r="D1427" s="1"/>
      <c r="E1427" s="1"/>
      <c r="F1427" s="1"/>
      <c r="G1427" s="1"/>
      <c r="H1427" s="1"/>
      <c r="I1427" s="1"/>
      <c r="J1427" s="36"/>
      <c r="K1427" s="42"/>
      <c r="S1427" s="25"/>
      <c r="AA1427" s="62"/>
      <c r="AC1427" s="69"/>
    </row>
    <row r="1428" spans="2:29">
      <c r="B1428" s="1"/>
      <c r="C1428" s="1"/>
      <c r="D1428" s="1"/>
      <c r="E1428" s="1"/>
      <c r="F1428" s="1"/>
      <c r="G1428" s="1"/>
      <c r="H1428" s="1"/>
      <c r="I1428" s="1"/>
      <c r="J1428" s="36"/>
      <c r="K1428" s="42"/>
      <c r="S1428" s="25"/>
      <c r="AA1428" s="62"/>
      <c r="AC1428" s="69"/>
    </row>
    <row r="1429" spans="2:29">
      <c r="B1429" s="1"/>
      <c r="C1429" s="1"/>
      <c r="D1429" s="1"/>
      <c r="E1429" s="1"/>
      <c r="F1429" s="1"/>
      <c r="G1429" s="1"/>
      <c r="H1429" s="1"/>
      <c r="I1429" s="1"/>
      <c r="J1429" s="36"/>
      <c r="K1429" s="42"/>
      <c r="S1429" s="25"/>
      <c r="AA1429" s="62"/>
      <c r="AC1429" s="69"/>
    </row>
    <row r="1430" spans="2:29">
      <c r="B1430" s="1"/>
      <c r="C1430" s="1"/>
      <c r="D1430" s="1"/>
      <c r="E1430" s="1"/>
      <c r="F1430" s="1"/>
      <c r="G1430" s="1"/>
      <c r="H1430" s="1"/>
      <c r="I1430" s="1"/>
      <c r="J1430" s="36"/>
      <c r="K1430" s="42"/>
      <c r="S1430" s="25"/>
      <c r="AA1430" s="62"/>
      <c r="AC1430" s="69"/>
    </row>
    <row r="1431" spans="2:29">
      <c r="B1431" s="1"/>
      <c r="C1431" s="1"/>
      <c r="D1431" s="1"/>
      <c r="E1431" s="1"/>
      <c r="F1431" s="1"/>
      <c r="G1431" s="1"/>
      <c r="H1431" s="1"/>
      <c r="I1431" s="1"/>
      <c r="J1431" s="36"/>
      <c r="K1431" s="42"/>
      <c r="S1431" s="25"/>
      <c r="AA1431" s="62"/>
      <c r="AC1431" s="69"/>
    </row>
    <row r="1432" spans="2:29">
      <c r="B1432" s="1"/>
      <c r="C1432" s="1"/>
      <c r="D1432" s="1"/>
      <c r="E1432" s="1"/>
      <c r="F1432" s="1"/>
      <c r="G1432" s="1"/>
      <c r="H1432" s="1"/>
      <c r="I1432" s="1"/>
      <c r="J1432" s="36"/>
      <c r="K1432" s="42"/>
      <c r="S1432" s="25"/>
      <c r="AA1432" s="62"/>
      <c r="AC1432" s="69"/>
    </row>
    <row r="1433" spans="2:29">
      <c r="B1433" s="1"/>
      <c r="C1433" s="1"/>
      <c r="D1433" s="1"/>
      <c r="E1433" s="1"/>
      <c r="F1433" s="1"/>
      <c r="G1433" s="1"/>
      <c r="H1433" s="1"/>
      <c r="I1433" s="1"/>
      <c r="J1433" s="36"/>
      <c r="K1433" s="42"/>
      <c r="S1433" s="25"/>
      <c r="AA1433" s="62"/>
      <c r="AC1433" s="69"/>
    </row>
    <row r="1434" spans="2:29">
      <c r="B1434" s="1"/>
      <c r="C1434" s="1"/>
      <c r="D1434" s="1"/>
      <c r="E1434" s="1"/>
      <c r="F1434" s="1"/>
      <c r="G1434" s="1"/>
      <c r="H1434" s="1"/>
      <c r="I1434" s="1"/>
      <c r="J1434" s="36"/>
      <c r="K1434" s="42"/>
      <c r="S1434" s="25"/>
      <c r="AA1434" s="62"/>
      <c r="AC1434" s="69"/>
    </row>
    <row r="1435" spans="2:29">
      <c r="B1435" s="1"/>
      <c r="C1435" s="1"/>
      <c r="D1435" s="1"/>
      <c r="E1435" s="1"/>
      <c r="F1435" s="1"/>
      <c r="G1435" s="1"/>
      <c r="H1435" s="1"/>
      <c r="I1435" s="1"/>
      <c r="J1435" s="36"/>
      <c r="K1435" s="42"/>
      <c r="S1435" s="25"/>
      <c r="AA1435" s="62"/>
      <c r="AC1435" s="69"/>
    </row>
    <row r="1436" spans="2:29">
      <c r="B1436" s="1"/>
      <c r="C1436" s="1"/>
      <c r="D1436" s="1"/>
      <c r="E1436" s="1"/>
      <c r="F1436" s="1"/>
      <c r="G1436" s="1"/>
      <c r="H1436" s="1"/>
      <c r="I1436" s="1"/>
      <c r="J1436" s="36"/>
      <c r="K1436" s="42"/>
      <c r="S1436" s="25"/>
      <c r="AA1436" s="62"/>
      <c r="AC1436" s="69"/>
    </row>
    <row r="1437" spans="2:29">
      <c r="B1437" s="1"/>
      <c r="C1437" s="1"/>
      <c r="D1437" s="1"/>
      <c r="E1437" s="1"/>
      <c r="F1437" s="1"/>
      <c r="G1437" s="1"/>
      <c r="H1437" s="1"/>
      <c r="I1437" s="1"/>
      <c r="J1437" s="36"/>
      <c r="K1437" s="42"/>
      <c r="S1437" s="25"/>
      <c r="AA1437" s="62"/>
      <c r="AC1437" s="69"/>
    </row>
    <row r="1438" spans="2:29">
      <c r="B1438" s="1"/>
      <c r="C1438" s="1"/>
      <c r="D1438" s="1"/>
      <c r="E1438" s="1"/>
      <c r="F1438" s="1"/>
      <c r="G1438" s="1"/>
      <c r="H1438" s="1"/>
      <c r="I1438" s="1"/>
      <c r="J1438" s="36"/>
      <c r="K1438" s="42"/>
      <c r="S1438" s="25"/>
      <c r="AA1438" s="62"/>
      <c r="AC1438" s="69"/>
    </row>
    <row r="1439" spans="2:29">
      <c r="B1439" s="1"/>
      <c r="C1439" s="1"/>
      <c r="D1439" s="1"/>
      <c r="E1439" s="1"/>
      <c r="F1439" s="1"/>
      <c r="G1439" s="1"/>
      <c r="H1439" s="1"/>
      <c r="I1439" s="1"/>
      <c r="J1439" s="36"/>
      <c r="K1439" s="42"/>
      <c r="S1439" s="25"/>
      <c r="AA1439" s="62"/>
      <c r="AC1439" s="69"/>
    </row>
    <row r="1440" spans="2:29">
      <c r="B1440" s="1"/>
      <c r="C1440" s="1"/>
      <c r="D1440" s="1"/>
      <c r="E1440" s="1"/>
      <c r="F1440" s="1"/>
      <c r="G1440" s="1"/>
      <c r="H1440" s="1"/>
      <c r="I1440" s="1"/>
      <c r="J1440" s="36"/>
      <c r="K1440" s="42"/>
      <c r="S1440" s="25"/>
      <c r="AA1440" s="62"/>
      <c r="AC1440" s="69"/>
    </row>
    <row r="1441" spans="2:29">
      <c r="B1441" s="1"/>
      <c r="C1441" s="1"/>
      <c r="D1441" s="1"/>
      <c r="E1441" s="1"/>
      <c r="F1441" s="1"/>
      <c r="G1441" s="1"/>
      <c r="H1441" s="1"/>
      <c r="I1441" s="1"/>
      <c r="J1441" s="36"/>
      <c r="K1441" s="42"/>
      <c r="S1441" s="25"/>
      <c r="AA1441" s="62"/>
      <c r="AC1441" s="69"/>
    </row>
    <row r="1442" spans="2:29">
      <c r="B1442" s="1"/>
      <c r="C1442" s="1"/>
      <c r="D1442" s="1"/>
      <c r="E1442" s="1"/>
      <c r="F1442" s="1"/>
      <c r="G1442" s="1"/>
      <c r="H1442" s="1"/>
      <c r="I1442" s="1"/>
      <c r="J1442" s="36"/>
      <c r="K1442" s="42"/>
      <c r="S1442" s="25"/>
      <c r="AA1442" s="62"/>
      <c r="AC1442" s="69"/>
    </row>
    <row r="1443" spans="2:29">
      <c r="B1443" s="1"/>
      <c r="C1443" s="1"/>
      <c r="D1443" s="1"/>
      <c r="E1443" s="1"/>
      <c r="F1443" s="1"/>
      <c r="G1443" s="1"/>
      <c r="H1443" s="1"/>
      <c r="I1443" s="1"/>
      <c r="J1443" s="36"/>
      <c r="K1443" s="42"/>
      <c r="S1443" s="25"/>
      <c r="AA1443" s="62"/>
      <c r="AC1443" s="69"/>
    </row>
    <row r="1444" spans="2:29">
      <c r="B1444" s="1"/>
      <c r="C1444" s="1"/>
      <c r="D1444" s="1"/>
      <c r="E1444" s="1"/>
      <c r="F1444" s="1"/>
      <c r="G1444" s="1"/>
      <c r="H1444" s="1"/>
      <c r="I1444" s="1"/>
      <c r="J1444" s="36"/>
      <c r="K1444" s="42"/>
      <c r="S1444" s="25"/>
      <c r="AA1444" s="62"/>
      <c r="AC1444" s="69"/>
    </row>
    <row r="1445" spans="2:29">
      <c r="B1445" s="1"/>
      <c r="C1445" s="1"/>
      <c r="D1445" s="1"/>
      <c r="E1445" s="1"/>
      <c r="F1445" s="1"/>
      <c r="G1445" s="1"/>
      <c r="H1445" s="1"/>
      <c r="I1445" s="1"/>
      <c r="J1445" s="36"/>
      <c r="K1445" s="42"/>
      <c r="S1445" s="25"/>
      <c r="AA1445" s="62"/>
      <c r="AC1445" s="69"/>
    </row>
    <row r="1446" spans="2:29">
      <c r="B1446" s="1"/>
      <c r="C1446" s="1"/>
      <c r="D1446" s="1"/>
      <c r="E1446" s="1"/>
      <c r="F1446" s="1"/>
      <c r="G1446" s="1"/>
      <c r="H1446" s="1"/>
      <c r="I1446" s="1"/>
      <c r="J1446" s="36"/>
      <c r="K1446" s="42"/>
      <c r="S1446" s="25"/>
      <c r="AA1446" s="62"/>
      <c r="AC1446" s="69"/>
    </row>
    <row r="1447" spans="2:29">
      <c r="B1447" s="1"/>
      <c r="C1447" s="1"/>
      <c r="D1447" s="1"/>
      <c r="E1447" s="1"/>
      <c r="F1447" s="1"/>
      <c r="G1447" s="1"/>
      <c r="H1447" s="1"/>
      <c r="I1447" s="1"/>
      <c r="J1447" s="36"/>
      <c r="K1447" s="42"/>
      <c r="S1447" s="25"/>
      <c r="AA1447" s="62"/>
      <c r="AC1447" s="69"/>
    </row>
    <row r="1448" spans="2:29">
      <c r="B1448" s="1"/>
      <c r="C1448" s="1"/>
      <c r="D1448" s="1"/>
      <c r="E1448" s="1"/>
      <c r="F1448" s="1"/>
      <c r="G1448" s="1"/>
      <c r="H1448" s="1"/>
      <c r="I1448" s="1"/>
      <c r="J1448" s="36"/>
      <c r="K1448" s="42"/>
      <c r="S1448" s="25"/>
      <c r="AA1448" s="62"/>
      <c r="AC1448" s="69"/>
    </row>
    <row r="1449" spans="2:29">
      <c r="B1449" s="1"/>
      <c r="C1449" s="1"/>
      <c r="D1449" s="1"/>
      <c r="E1449" s="1"/>
      <c r="F1449" s="1"/>
      <c r="G1449" s="1"/>
      <c r="H1449" s="1"/>
      <c r="I1449" s="1"/>
      <c r="J1449" s="36"/>
      <c r="K1449" s="42"/>
      <c r="S1449" s="25"/>
      <c r="AA1449" s="62"/>
      <c r="AC1449" s="69"/>
    </row>
    <row r="1450" spans="2:29">
      <c r="B1450" s="1"/>
      <c r="C1450" s="1"/>
      <c r="D1450" s="1"/>
      <c r="E1450" s="1"/>
      <c r="F1450" s="1"/>
      <c r="G1450" s="1"/>
      <c r="H1450" s="1"/>
      <c r="I1450" s="1"/>
      <c r="J1450" s="36"/>
      <c r="K1450" s="42"/>
      <c r="S1450" s="25"/>
      <c r="AA1450" s="62"/>
      <c r="AC1450" s="69"/>
    </row>
    <row r="1451" spans="2:29">
      <c r="B1451" s="1"/>
      <c r="C1451" s="1"/>
      <c r="D1451" s="1"/>
      <c r="E1451" s="1"/>
      <c r="F1451" s="1"/>
      <c r="G1451" s="1"/>
      <c r="H1451" s="1"/>
      <c r="I1451" s="1"/>
      <c r="J1451" s="36"/>
      <c r="K1451" s="42"/>
      <c r="S1451" s="25"/>
      <c r="AA1451" s="62"/>
      <c r="AC1451" s="69"/>
    </row>
    <row r="1452" spans="2:29">
      <c r="B1452" s="1"/>
      <c r="C1452" s="1"/>
      <c r="D1452" s="1"/>
      <c r="E1452" s="1"/>
      <c r="F1452" s="1"/>
      <c r="G1452" s="1"/>
      <c r="H1452" s="1"/>
      <c r="I1452" s="1"/>
      <c r="J1452" s="36"/>
      <c r="K1452" s="42"/>
      <c r="S1452" s="25"/>
      <c r="AA1452" s="62"/>
      <c r="AC1452" s="69"/>
    </row>
    <row r="1453" spans="2:29">
      <c r="B1453" s="1"/>
      <c r="C1453" s="1"/>
      <c r="D1453" s="1"/>
      <c r="E1453" s="1"/>
      <c r="F1453" s="1"/>
      <c r="G1453" s="1"/>
      <c r="H1453" s="1"/>
      <c r="I1453" s="1"/>
      <c r="J1453" s="36"/>
      <c r="K1453" s="42"/>
      <c r="S1453" s="25"/>
      <c r="AA1453" s="62"/>
      <c r="AC1453" s="69"/>
    </row>
    <row r="1454" spans="2:29">
      <c r="B1454" s="1"/>
      <c r="C1454" s="1"/>
      <c r="D1454" s="1"/>
      <c r="E1454" s="1"/>
      <c r="F1454" s="1"/>
      <c r="G1454" s="1"/>
      <c r="H1454" s="1"/>
      <c r="I1454" s="1"/>
      <c r="J1454" s="36"/>
      <c r="K1454" s="42"/>
      <c r="S1454" s="25"/>
      <c r="AA1454" s="62"/>
      <c r="AC1454" s="69"/>
    </row>
    <row r="1455" spans="2:29">
      <c r="B1455" s="1"/>
      <c r="C1455" s="1"/>
      <c r="D1455" s="1"/>
      <c r="E1455" s="1"/>
      <c r="F1455" s="1"/>
      <c r="G1455" s="1"/>
      <c r="H1455" s="1"/>
      <c r="I1455" s="1"/>
      <c r="J1455" s="36"/>
      <c r="K1455" s="42"/>
      <c r="S1455" s="25"/>
      <c r="AA1455" s="62"/>
      <c r="AC1455" s="69"/>
    </row>
    <row r="1456" spans="2:29">
      <c r="B1456" s="1"/>
      <c r="C1456" s="1"/>
      <c r="D1456" s="1"/>
      <c r="E1456" s="1"/>
      <c r="F1456" s="1"/>
      <c r="G1456" s="1"/>
      <c r="H1456" s="1"/>
      <c r="I1456" s="1"/>
      <c r="J1456" s="36"/>
      <c r="K1456" s="42"/>
      <c r="S1456" s="25"/>
      <c r="AA1456" s="62"/>
      <c r="AC1456" s="69"/>
    </row>
    <row r="1457" spans="2:29">
      <c r="B1457" s="1"/>
      <c r="C1457" s="1"/>
      <c r="D1457" s="1"/>
      <c r="E1457" s="1"/>
      <c r="F1457" s="1"/>
      <c r="G1457" s="1"/>
      <c r="H1457" s="1"/>
      <c r="I1457" s="1"/>
      <c r="J1457" s="36"/>
      <c r="K1457" s="42"/>
      <c r="S1457" s="25"/>
      <c r="AA1457" s="62"/>
      <c r="AC1457" s="69"/>
    </row>
    <row r="1458" spans="2:29">
      <c r="B1458" s="1"/>
      <c r="C1458" s="1"/>
      <c r="D1458" s="1"/>
      <c r="E1458" s="1"/>
      <c r="F1458" s="1"/>
      <c r="G1458" s="1"/>
      <c r="H1458" s="1"/>
      <c r="I1458" s="1"/>
      <c r="J1458" s="36"/>
      <c r="K1458" s="42"/>
      <c r="S1458" s="25"/>
      <c r="AA1458" s="62"/>
      <c r="AC1458" s="69"/>
    </row>
    <row r="1459" spans="2:29">
      <c r="B1459" s="1"/>
      <c r="C1459" s="1"/>
      <c r="D1459" s="1"/>
      <c r="E1459" s="1"/>
      <c r="F1459" s="1"/>
      <c r="G1459" s="1"/>
      <c r="H1459" s="1"/>
      <c r="I1459" s="1"/>
      <c r="J1459" s="36"/>
      <c r="K1459" s="42"/>
      <c r="S1459" s="25"/>
      <c r="AA1459" s="62"/>
      <c r="AC1459" s="69"/>
    </row>
    <row r="1460" spans="2:29">
      <c r="B1460" s="1"/>
      <c r="C1460" s="1"/>
      <c r="D1460" s="1"/>
      <c r="E1460" s="1"/>
      <c r="F1460" s="1"/>
      <c r="G1460" s="1"/>
      <c r="H1460" s="1"/>
      <c r="I1460" s="1"/>
      <c r="J1460" s="36"/>
      <c r="K1460" s="42"/>
      <c r="S1460" s="25"/>
      <c r="AA1460" s="62"/>
      <c r="AC1460" s="69"/>
    </row>
    <row r="1461" spans="2:29">
      <c r="B1461" s="1"/>
      <c r="C1461" s="1"/>
      <c r="D1461" s="1"/>
      <c r="E1461" s="1"/>
      <c r="F1461" s="1"/>
      <c r="G1461" s="1"/>
      <c r="H1461" s="1"/>
      <c r="I1461" s="1"/>
      <c r="J1461" s="36"/>
      <c r="K1461" s="42"/>
      <c r="S1461" s="25"/>
      <c r="AA1461" s="62"/>
      <c r="AC1461" s="69"/>
    </row>
    <row r="1462" spans="2:29">
      <c r="B1462" s="1"/>
      <c r="C1462" s="1"/>
      <c r="D1462" s="1"/>
      <c r="E1462" s="1"/>
      <c r="F1462" s="1"/>
      <c r="G1462" s="1"/>
      <c r="H1462" s="1"/>
      <c r="I1462" s="1"/>
      <c r="J1462" s="36"/>
      <c r="K1462" s="42"/>
      <c r="S1462" s="25"/>
      <c r="AA1462" s="62"/>
      <c r="AC1462" s="69"/>
    </row>
    <row r="1463" spans="2:29">
      <c r="B1463" s="1"/>
      <c r="C1463" s="1"/>
      <c r="D1463" s="1"/>
      <c r="E1463" s="1"/>
      <c r="F1463" s="1"/>
      <c r="G1463" s="1"/>
      <c r="H1463" s="1"/>
      <c r="I1463" s="1"/>
      <c r="J1463" s="36"/>
      <c r="K1463" s="42"/>
      <c r="S1463" s="25"/>
      <c r="AA1463" s="62"/>
      <c r="AC1463" s="69"/>
    </row>
    <row r="1464" spans="2:29">
      <c r="B1464" s="1"/>
      <c r="C1464" s="1"/>
      <c r="D1464" s="1"/>
      <c r="E1464" s="1"/>
      <c r="F1464" s="1"/>
      <c r="G1464" s="1"/>
      <c r="H1464" s="1"/>
      <c r="I1464" s="1"/>
      <c r="J1464" s="36"/>
      <c r="K1464" s="42"/>
      <c r="S1464" s="25"/>
      <c r="AA1464" s="62"/>
      <c r="AC1464" s="69"/>
    </row>
    <row r="1465" spans="2:29">
      <c r="B1465" s="1"/>
      <c r="C1465" s="1"/>
      <c r="D1465" s="1"/>
      <c r="E1465" s="1"/>
      <c r="F1465" s="1"/>
      <c r="G1465" s="1"/>
      <c r="H1465" s="1"/>
      <c r="I1465" s="1"/>
      <c r="J1465" s="36"/>
      <c r="K1465" s="42"/>
      <c r="S1465" s="25"/>
      <c r="AA1465" s="62"/>
      <c r="AC1465" s="69"/>
    </row>
    <row r="1466" spans="2:29">
      <c r="B1466" s="1"/>
      <c r="C1466" s="1"/>
      <c r="D1466" s="1"/>
      <c r="E1466" s="1"/>
      <c r="F1466" s="1"/>
      <c r="G1466" s="1"/>
      <c r="H1466" s="1"/>
      <c r="I1466" s="1"/>
      <c r="J1466" s="36"/>
      <c r="K1466" s="42"/>
      <c r="S1466" s="25"/>
      <c r="AA1466" s="62"/>
      <c r="AC1466" s="69"/>
    </row>
    <row r="1467" spans="2:29">
      <c r="B1467" s="1"/>
      <c r="C1467" s="1"/>
      <c r="D1467" s="1"/>
      <c r="E1467" s="1"/>
      <c r="F1467" s="1"/>
      <c r="G1467" s="1"/>
      <c r="H1467" s="1"/>
      <c r="I1467" s="1"/>
      <c r="J1467" s="36"/>
      <c r="K1467" s="42"/>
      <c r="S1467" s="25"/>
      <c r="AA1467" s="62"/>
      <c r="AC1467" s="69"/>
    </row>
    <row r="1468" spans="2:29">
      <c r="B1468" s="1"/>
      <c r="C1468" s="1"/>
      <c r="D1468" s="1"/>
      <c r="E1468" s="1"/>
      <c r="F1468" s="1"/>
      <c r="G1468" s="1"/>
      <c r="H1468" s="1"/>
      <c r="I1468" s="1"/>
      <c r="J1468" s="36"/>
      <c r="K1468" s="42"/>
      <c r="S1468" s="25"/>
      <c r="AA1468" s="62"/>
      <c r="AC1468" s="69"/>
    </row>
    <row r="1469" spans="2:29">
      <c r="B1469" s="1"/>
      <c r="C1469" s="1"/>
      <c r="D1469" s="1"/>
      <c r="E1469" s="1"/>
      <c r="F1469" s="1"/>
      <c r="G1469" s="1"/>
      <c r="H1469" s="1"/>
      <c r="I1469" s="1"/>
      <c r="J1469" s="36"/>
      <c r="K1469" s="42"/>
      <c r="S1469" s="25"/>
      <c r="AA1469" s="62"/>
      <c r="AC1469" s="69"/>
    </row>
    <row r="1470" spans="2:29">
      <c r="B1470" s="1"/>
      <c r="C1470" s="1"/>
      <c r="D1470" s="1"/>
      <c r="E1470" s="1"/>
      <c r="F1470" s="1"/>
      <c r="G1470" s="1"/>
      <c r="H1470" s="1"/>
      <c r="I1470" s="1"/>
      <c r="J1470" s="36"/>
      <c r="K1470" s="42"/>
      <c r="S1470" s="25"/>
      <c r="AA1470" s="62"/>
      <c r="AC1470" s="69"/>
    </row>
    <row r="1471" spans="2:29">
      <c r="B1471" s="1"/>
      <c r="C1471" s="1"/>
      <c r="D1471" s="1"/>
      <c r="E1471" s="1"/>
      <c r="F1471" s="1"/>
      <c r="G1471" s="1"/>
      <c r="H1471" s="1"/>
      <c r="I1471" s="1"/>
      <c r="J1471" s="36"/>
      <c r="K1471" s="42"/>
      <c r="S1471" s="25"/>
      <c r="AA1471" s="62"/>
      <c r="AC1471" s="69"/>
    </row>
    <row r="1472" spans="2:29">
      <c r="B1472" s="1"/>
      <c r="C1472" s="1"/>
      <c r="D1472" s="1"/>
      <c r="E1472" s="1"/>
      <c r="F1472" s="1"/>
      <c r="G1472" s="1"/>
      <c r="H1472" s="1"/>
      <c r="I1472" s="1"/>
      <c r="J1472" s="36"/>
      <c r="K1472" s="42"/>
      <c r="S1472" s="25"/>
      <c r="AA1472" s="62"/>
      <c r="AC1472" s="69"/>
    </row>
    <row r="1473" spans="2:29">
      <c r="B1473" s="1"/>
      <c r="C1473" s="1"/>
      <c r="D1473" s="1"/>
      <c r="E1473" s="1"/>
      <c r="F1473" s="1"/>
      <c r="G1473" s="1"/>
      <c r="H1473" s="1"/>
      <c r="I1473" s="1"/>
      <c r="J1473" s="36"/>
      <c r="K1473" s="42"/>
      <c r="S1473" s="25"/>
      <c r="AA1473" s="62"/>
      <c r="AC1473" s="69"/>
    </row>
    <row r="1474" spans="2:29">
      <c r="B1474" s="1"/>
      <c r="C1474" s="1"/>
      <c r="D1474" s="1"/>
      <c r="E1474" s="1"/>
      <c r="F1474" s="1"/>
      <c r="G1474" s="1"/>
      <c r="H1474" s="1"/>
      <c r="I1474" s="1"/>
      <c r="J1474" s="36"/>
      <c r="K1474" s="42"/>
      <c r="S1474" s="25"/>
      <c r="AA1474" s="62"/>
      <c r="AC1474" s="69"/>
    </row>
    <row r="1475" spans="2:29">
      <c r="B1475" s="1"/>
      <c r="C1475" s="1"/>
      <c r="D1475" s="1"/>
      <c r="E1475" s="1"/>
      <c r="F1475" s="1"/>
      <c r="G1475" s="1"/>
      <c r="H1475" s="1"/>
      <c r="I1475" s="1"/>
      <c r="J1475" s="36"/>
      <c r="K1475" s="42"/>
      <c r="S1475" s="25"/>
      <c r="AA1475" s="62"/>
      <c r="AC1475" s="69"/>
    </row>
    <row r="1476" spans="2:29">
      <c r="B1476" s="1"/>
      <c r="C1476" s="1"/>
      <c r="D1476" s="1"/>
      <c r="E1476" s="1"/>
      <c r="F1476" s="1"/>
      <c r="G1476" s="1"/>
      <c r="H1476" s="1"/>
      <c r="I1476" s="1"/>
      <c r="J1476" s="36"/>
      <c r="K1476" s="42"/>
      <c r="S1476" s="25"/>
      <c r="AA1476" s="62"/>
      <c r="AC1476" s="69"/>
    </row>
    <row r="1477" spans="2:29">
      <c r="B1477" s="1"/>
      <c r="C1477" s="1"/>
      <c r="D1477" s="1"/>
      <c r="E1477" s="1"/>
      <c r="F1477" s="1"/>
      <c r="G1477" s="1"/>
      <c r="H1477" s="1"/>
      <c r="I1477" s="1"/>
      <c r="J1477" s="36"/>
      <c r="K1477" s="42"/>
      <c r="S1477" s="25"/>
      <c r="AA1477" s="62"/>
      <c r="AC1477" s="69"/>
    </row>
    <row r="1478" spans="2:29">
      <c r="B1478" s="1"/>
      <c r="C1478" s="1"/>
      <c r="D1478" s="1"/>
      <c r="E1478" s="1"/>
      <c r="F1478" s="1"/>
      <c r="G1478" s="1"/>
      <c r="H1478" s="1"/>
      <c r="I1478" s="1"/>
      <c r="J1478" s="36"/>
      <c r="K1478" s="42"/>
      <c r="S1478" s="25"/>
      <c r="AA1478" s="62"/>
      <c r="AC1478" s="69"/>
    </row>
    <row r="1479" spans="2:29">
      <c r="B1479" s="1"/>
      <c r="C1479" s="1"/>
      <c r="D1479" s="1"/>
      <c r="E1479" s="1"/>
      <c r="F1479" s="1"/>
      <c r="G1479" s="1"/>
      <c r="H1479" s="1"/>
      <c r="I1479" s="1"/>
      <c r="J1479" s="36"/>
      <c r="K1479" s="42"/>
      <c r="S1479" s="25"/>
      <c r="AA1479" s="62"/>
      <c r="AC1479" s="69"/>
    </row>
    <row r="1480" spans="2:29">
      <c r="B1480" s="1"/>
      <c r="C1480" s="1"/>
      <c r="D1480" s="1"/>
      <c r="E1480" s="1"/>
      <c r="F1480" s="1"/>
      <c r="G1480" s="1"/>
      <c r="H1480" s="1"/>
      <c r="I1480" s="1"/>
      <c r="J1480" s="36"/>
      <c r="K1480" s="42"/>
      <c r="S1480" s="25"/>
      <c r="AA1480" s="62"/>
      <c r="AC1480" s="69"/>
    </row>
    <row r="1481" spans="2:29">
      <c r="B1481" s="1"/>
      <c r="C1481" s="1"/>
      <c r="D1481" s="1"/>
      <c r="E1481" s="1"/>
      <c r="F1481" s="1"/>
      <c r="G1481" s="1"/>
      <c r="H1481" s="1"/>
      <c r="I1481" s="1"/>
      <c r="J1481" s="36"/>
      <c r="K1481" s="42"/>
      <c r="S1481" s="25"/>
      <c r="AA1481" s="62"/>
      <c r="AC1481" s="69"/>
    </row>
    <row r="1482" spans="2:29">
      <c r="B1482" s="1"/>
      <c r="C1482" s="1"/>
      <c r="D1482" s="1"/>
      <c r="E1482" s="1"/>
      <c r="F1482" s="1"/>
      <c r="G1482" s="1"/>
      <c r="H1482" s="1"/>
      <c r="I1482" s="1"/>
      <c r="J1482" s="36"/>
      <c r="K1482" s="42"/>
      <c r="S1482" s="25"/>
      <c r="AA1482" s="62"/>
      <c r="AC1482" s="69"/>
    </row>
    <row r="1483" spans="2:29">
      <c r="B1483" s="1"/>
      <c r="C1483" s="1"/>
      <c r="D1483" s="1"/>
      <c r="E1483" s="1"/>
      <c r="F1483" s="1"/>
      <c r="G1483" s="1"/>
      <c r="H1483" s="1"/>
      <c r="I1483" s="1"/>
      <c r="J1483" s="36"/>
      <c r="K1483" s="42"/>
      <c r="S1483" s="25"/>
      <c r="AA1483" s="62"/>
      <c r="AC1483" s="69"/>
    </row>
    <row r="1484" spans="2:29">
      <c r="B1484" s="1"/>
      <c r="C1484" s="1"/>
      <c r="D1484" s="1"/>
      <c r="E1484" s="1"/>
      <c r="F1484" s="1"/>
      <c r="G1484" s="1"/>
      <c r="H1484" s="1"/>
      <c r="I1484" s="1"/>
      <c r="J1484" s="36"/>
      <c r="K1484" s="42"/>
      <c r="S1484" s="25"/>
      <c r="AA1484" s="62"/>
      <c r="AC1484" s="69"/>
    </row>
    <row r="1485" spans="2:29">
      <c r="B1485" s="1"/>
      <c r="C1485" s="1"/>
      <c r="D1485" s="1"/>
      <c r="E1485" s="1"/>
      <c r="F1485" s="1"/>
      <c r="G1485" s="1"/>
      <c r="H1485" s="1"/>
      <c r="I1485" s="1"/>
      <c r="J1485" s="36"/>
      <c r="K1485" s="42"/>
      <c r="S1485" s="25"/>
      <c r="AA1485" s="62"/>
      <c r="AC1485" s="69"/>
    </row>
    <row r="1486" spans="2:29">
      <c r="B1486" s="1"/>
      <c r="C1486" s="1"/>
      <c r="D1486" s="1"/>
      <c r="E1486" s="1"/>
      <c r="F1486" s="1"/>
      <c r="G1486" s="1"/>
      <c r="H1486" s="1"/>
      <c r="I1486" s="1"/>
      <c r="J1486" s="36"/>
      <c r="K1486" s="42"/>
      <c r="S1486" s="25"/>
      <c r="AA1486" s="62"/>
      <c r="AC1486" s="69"/>
    </row>
    <row r="1487" spans="2:29">
      <c r="B1487" s="1"/>
      <c r="C1487" s="1"/>
      <c r="D1487" s="1"/>
      <c r="E1487" s="1"/>
      <c r="F1487" s="1"/>
      <c r="G1487" s="1"/>
      <c r="H1487" s="1"/>
      <c r="I1487" s="1"/>
      <c r="J1487" s="36"/>
      <c r="K1487" s="42"/>
      <c r="S1487" s="25"/>
      <c r="AA1487" s="62"/>
      <c r="AC1487" s="69"/>
    </row>
    <row r="1488" spans="2:29">
      <c r="B1488" s="1"/>
      <c r="C1488" s="1"/>
      <c r="D1488" s="1"/>
      <c r="E1488" s="1"/>
      <c r="F1488" s="1"/>
      <c r="G1488" s="1"/>
      <c r="H1488" s="1"/>
      <c r="I1488" s="1"/>
      <c r="J1488" s="36"/>
      <c r="K1488" s="42"/>
      <c r="S1488" s="25"/>
      <c r="AA1488" s="62"/>
      <c r="AC1488" s="69"/>
    </row>
    <row r="1489" spans="2:29">
      <c r="B1489" s="1"/>
      <c r="C1489" s="1"/>
      <c r="D1489" s="1"/>
      <c r="E1489" s="1"/>
      <c r="F1489" s="1"/>
      <c r="G1489" s="1"/>
      <c r="H1489" s="1"/>
      <c r="I1489" s="1"/>
      <c r="J1489" s="36"/>
      <c r="K1489" s="42"/>
      <c r="S1489" s="25"/>
      <c r="AA1489" s="62"/>
      <c r="AC1489" s="69"/>
    </row>
    <row r="1490" spans="2:29">
      <c r="B1490" s="1"/>
      <c r="C1490" s="1"/>
      <c r="D1490" s="1"/>
      <c r="E1490" s="1"/>
      <c r="F1490" s="1"/>
      <c r="G1490" s="1"/>
      <c r="H1490" s="1"/>
      <c r="I1490" s="1"/>
      <c r="J1490" s="36"/>
      <c r="K1490" s="42"/>
      <c r="S1490" s="25"/>
      <c r="AA1490" s="62"/>
      <c r="AC1490" s="69"/>
    </row>
    <row r="1491" spans="2:29">
      <c r="B1491" s="1"/>
      <c r="C1491" s="1"/>
      <c r="D1491" s="1"/>
      <c r="E1491" s="1"/>
      <c r="F1491" s="1"/>
      <c r="G1491" s="1"/>
      <c r="H1491" s="1"/>
      <c r="I1491" s="1"/>
      <c r="J1491" s="36"/>
      <c r="K1491" s="42"/>
      <c r="S1491" s="25"/>
      <c r="AA1491" s="62"/>
      <c r="AC1491" s="69"/>
    </row>
    <row r="1492" spans="2:29">
      <c r="B1492" s="1"/>
      <c r="C1492" s="1"/>
      <c r="D1492" s="1"/>
      <c r="E1492" s="1"/>
      <c r="F1492" s="1"/>
      <c r="G1492" s="1"/>
      <c r="H1492" s="1"/>
      <c r="I1492" s="1"/>
      <c r="J1492" s="36"/>
      <c r="K1492" s="42"/>
      <c r="S1492" s="25"/>
      <c r="AA1492" s="62"/>
      <c r="AC1492" s="69"/>
    </row>
    <row r="1493" spans="2:29">
      <c r="B1493" s="1"/>
      <c r="C1493" s="1"/>
      <c r="D1493" s="1"/>
      <c r="E1493" s="1"/>
      <c r="F1493" s="1"/>
      <c r="G1493" s="1"/>
      <c r="H1493" s="1"/>
      <c r="I1493" s="1"/>
      <c r="J1493" s="36"/>
      <c r="K1493" s="42"/>
      <c r="S1493" s="25"/>
      <c r="AA1493" s="62"/>
      <c r="AC1493" s="69"/>
    </row>
    <row r="1494" spans="2:29">
      <c r="B1494" s="1"/>
      <c r="C1494" s="1"/>
      <c r="D1494" s="1"/>
      <c r="E1494" s="1"/>
      <c r="F1494" s="1"/>
      <c r="G1494" s="1"/>
      <c r="H1494" s="1"/>
      <c r="I1494" s="1"/>
      <c r="J1494" s="36"/>
      <c r="K1494" s="42"/>
      <c r="S1494" s="25"/>
      <c r="AA1494" s="62"/>
      <c r="AC1494" s="69"/>
    </row>
    <row r="1495" spans="2:29">
      <c r="B1495" s="1"/>
      <c r="C1495" s="1"/>
      <c r="D1495" s="1"/>
      <c r="E1495" s="1"/>
      <c r="F1495" s="1"/>
      <c r="G1495" s="1"/>
      <c r="H1495" s="1"/>
      <c r="I1495" s="1"/>
      <c r="J1495" s="36"/>
      <c r="K1495" s="42"/>
      <c r="S1495" s="25"/>
      <c r="AA1495" s="62"/>
      <c r="AC1495" s="69"/>
    </row>
    <row r="1496" spans="2:29">
      <c r="B1496" s="1"/>
      <c r="C1496" s="1"/>
      <c r="D1496" s="1"/>
      <c r="E1496" s="1"/>
      <c r="F1496" s="1"/>
      <c r="G1496" s="1"/>
      <c r="H1496" s="1"/>
      <c r="I1496" s="1"/>
      <c r="J1496" s="36"/>
      <c r="K1496" s="42"/>
      <c r="S1496" s="25"/>
      <c r="AA1496" s="62"/>
      <c r="AC1496" s="69"/>
    </row>
    <row r="1497" spans="2:29">
      <c r="B1497" s="1"/>
      <c r="C1497" s="1"/>
      <c r="D1497" s="1"/>
      <c r="E1497" s="1"/>
      <c r="F1497" s="1"/>
      <c r="G1497" s="1"/>
      <c r="H1497" s="1"/>
      <c r="I1497" s="1"/>
      <c r="J1497" s="36"/>
      <c r="K1497" s="42"/>
      <c r="S1497" s="25"/>
      <c r="AA1497" s="62"/>
      <c r="AC1497" s="69"/>
    </row>
    <row r="1498" spans="2:29">
      <c r="B1498" s="1"/>
      <c r="C1498" s="1"/>
      <c r="D1498" s="1"/>
      <c r="E1498" s="1"/>
      <c r="F1498" s="1"/>
      <c r="G1498" s="1"/>
      <c r="H1498" s="1"/>
      <c r="I1498" s="1"/>
      <c r="J1498" s="36"/>
      <c r="K1498" s="42"/>
      <c r="L1498" s="63"/>
      <c r="S1498" s="25"/>
      <c r="AA1498" s="62"/>
      <c r="AC1498" s="69"/>
    </row>
    <row r="1499" spans="2:29">
      <c r="B1499" s="1"/>
      <c r="C1499" s="1"/>
      <c r="D1499" s="1"/>
      <c r="E1499" s="1"/>
      <c r="F1499" s="1"/>
      <c r="G1499" s="1"/>
      <c r="H1499" s="1"/>
      <c r="I1499" s="1"/>
      <c r="J1499" s="36"/>
      <c r="K1499" s="42"/>
      <c r="L1499" s="63"/>
      <c r="S1499" s="25"/>
      <c r="AA1499" s="62"/>
      <c r="AC1499" s="69"/>
    </row>
    <row r="1500" spans="2:29">
      <c r="B1500" s="1"/>
      <c r="C1500" s="1"/>
      <c r="D1500" s="1"/>
      <c r="E1500" s="1"/>
      <c r="F1500" s="1"/>
      <c r="G1500" s="1"/>
      <c r="H1500" s="1"/>
      <c r="I1500" s="1"/>
      <c r="J1500" s="36"/>
      <c r="K1500" s="42"/>
      <c r="L1500" s="63"/>
      <c r="S1500" s="25"/>
      <c r="AA1500" s="62"/>
      <c r="AC1500" s="69"/>
    </row>
    <row r="1501" spans="2:29">
      <c r="B1501" s="1"/>
      <c r="C1501" s="1"/>
      <c r="D1501" s="1"/>
      <c r="E1501" s="1"/>
      <c r="F1501" s="1"/>
      <c r="G1501" s="1"/>
      <c r="H1501" s="1"/>
      <c r="I1501" s="1"/>
      <c r="J1501" s="36"/>
      <c r="K1501" s="42"/>
      <c r="L1501" s="63"/>
      <c r="S1501" s="25"/>
      <c r="AA1501" s="62"/>
      <c r="AC1501" s="69"/>
    </row>
    <row r="1502" spans="2:29">
      <c r="B1502" s="1"/>
      <c r="C1502" s="1"/>
      <c r="D1502" s="1"/>
      <c r="E1502" s="1"/>
      <c r="F1502" s="1"/>
      <c r="G1502" s="1"/>
      <c r="H1502" s="1"/>
      <c r="I1502" s="1"/>
      <c r="J1502" s="36"/>
      <c r="K1502" s="42"/>
      <c r="L1502" s="63"/>
      <c r="S1502" s="25"/>
      <c r="AA1502" s="62"/>
      <c r="AC1502" s="69"/>
    </row>
    <row r="1503" spans="2:29">
      <c r="B1503" s="1"/>
      <c r="C1503" s="1"/>
      <c r="D1503" s="1"/>
      <c r="E1503" s="1"/>
      <c r="F1503" s="1"/>
      <c r="G1503" s="1"/>
      <c r="H1503" s="1"/>
      <c r="I1503" s="1"/>
      <c r="J1503" s="36"/>
      <c r="K1503" s="42"/>
      <c r="L1503" s="63"/>
      <c r="S1503" s="25"/>
      <c r="AA1503" s="62"/>
      <c r="AC1503" s="69"/>
    </row>
    <row r="1504" spans="2:29">
      <c r="B1504" s="1"/>
      <c r="C1504" s="1"/>
      <c r="D1504" s="1"/>
      <c r="E1504" s="1"/>
      <c r="F1504" s="1"/>
      <c r="G1504" s="1"/>
      <c r="H1504" s="1"/>
      <c r="I1504" s="1"/>
      <c r="J1504" s="36"/>
      <c r="K1504" s="42"/>
      <c r="L1504" s="63"/>
      <c r="S1504" s="25"/>
      <c r="AA1504" s="62"/>
      <c r="AC1504" s="69"/>
    </row>
    <row r="1505" spans="2:29">
      <c r="B1505" s="1"/>
      <c r="C1505" s="1"/>
      <c r="D1505" s="1"/>
      <c r="E1505" s="1"/>
      <c r="F1505" s="1"/>
      <c r="G1505" s="1"/>
      <c r="H1505" s="1"/>
      <c r="I1505" s="1"/>
      <c r="J1505" s="36"/>
      <c r="K1505" s="42"/>
      <c r="L1505" s="63"/>
      <c r="S1505" s="25"/>
      <c r="AA1505" s="62"/>
      <c r="AC1505" s="69"/>
    </row>
    <row r="1506" spans="2:29">
      <c r="B1506" s="1"/>
      <c r="C1506" s="1"/>
      <c r="D1506" s="1"/>
      <c r="E1506" s="1"/>
      <c r="F1506" s="1"/>
      <c r="G1506" s="1"/>
      <c r="H1506" s="1"/>
      <c r="I1506" s="1"/>
      <c r="J1506" s="36"/>
      <c r="K1506" s="42"/>
      <c r="L1506" s="63"/>
      <c r="S1506" s="25"/>
      <c r="AA1506" s="62"/>
      <c r="AC1506" s="69"/>
    </row>
    <row r="1507" spans="2:29">
      <c r="B1507" s="1"/>
      <c r="C1507" s="1"/>
      <c r="D1507" s="1"/>
      <c r="E1507" s="1"/>
      <c r="F1507" s="1"/>
      <c r="G1507" s="1"/>
      <c r="H1507" s="1"/>
      <c r="I1507" s="1"/>
      <c r="J1507" s="36"/>
      <c r="K1507" s="42"/>
      <c r="L1507" s="63"/>
      <c r="S1507" s="25"/>
      <c r="AA1507" s="62"/>
      <c r="AC1507" s="69"/>
    </row>
    <row r="1508" spans="2:29">
      <c r="B1508" s="1"/>
      <c r="C1508" s="1"/>
      <c r="D1508" s="1"/>
      <c r="E1508" s="1"/>
      <c r="F1508" s="1"/>
      <c r="G1508" s="1"/>
      <c r="H1508" s="1"/>
      <c r="I1508" s="1"/>
      <c r="J1508" s="36"/>
      <c r="K1508" s="42"/>
      <c r="S1508" s="25"/>
      <c r="AA1508" s="62"/>
      <c r="AC1508" s="69"/>
    </row>
    <row r="1509" spans="2:29">
      <c r="B1509" s="1"/>
      <c r="C1509" s="1"/>
      <c r="D1509" s="1"/>
      <c r="E1509" s="1"/>
      <c r="F1509" s="1"/>
      <c r="G1509" s="1"/>
      <c r="H1509" s="1"/>
      <c r="I1509" s="1"/>
      <c r="J1509" s="36"/>
      <c r="K1509" s="42"/>
      <c r="L1509" s="63"/>
      <c r="S1509" s="25"/>
      <c r="AA1509" s="62"/>
      <c r="AC1509" s="69"/>
    </row>
    <row r="1510" spans="2:29">
      <c r="B1510" s="1"/>
      <c r="C1510" s="1"/>
      <c r="D1510" s="1"/>
      <c r="E1510" s="1"/>
      <c r="F1510" s="1"/>
      <c r="G1510" s="1"/>
      <c r="H1510" s="1"/>
      <c r="I1510" s="1"/>
      <c r="J1510" s="36"/>
      <c r="K1510" s="42"/>
      <c r="S1510" s="32"/>
      <c r="AA1510" s="62"/>
      <c r="AC1510" s="69"/>
    </row>
    <row r="1511" spans="2:29">
      <c r="B1511" s="1"/>
      <c r="C1511" s="1"/>
      <c r="D1511" s="1"/>
      <c r="E1511" s="1"/>
      <c r="F1511" s="1"/>
      <c r="G1511" s="1"/>
      <c r="H1511" s="1"/>
      <c r="I1511" s="1"/>
      <c r="J1511" s="36"/>
      <c r="K1511" s="42"/>
      <c r="L1511" s="63"/>
      <c r="S1511" s="25"/>
      <c r="AA1511" s="62"/>
      <c r="AC1511" s="69"/>
    </row>
    <row r="1512" spans="2:29">
      <c r="B1512" s="1"/>
      <c r="C1512" s="1"/>
      <c r="D1512" s="1"/>
      <c r="E1512" s="1"/>
      <c r="F1512" s="1"/>
      <c r="G1512" s="1"/>
      <c r="H1512" s="1"/>
      <c r="I1512" s="1"/>
      <c r="J1512" s="36"/>
      <c r="K1512" s="42"/>
      <c r="L1512" s="63"/>
      <c r="S1512" s="25"/>
      <c r="AA1512" s="62"/>
      <c r="AC1512" s="69"/>
    </row>
    <row r="1513" spans="2:29">
      <c r="B1513" s="1"/>
      <c r="C1513" s="1"/>
      <c r="D1513" s="1"/>
      <c r="E1513" s="1"/>
      <c r="F1513" s="1"/>
      <c r="G1513" s="1"/>
      <c r="H1513" s="1"/>
      <c r="I1513" s="1"/>
      <c r="J1513" s="36"/>
      <c r="K1513" s="42"/>
      <c r="L1513" s="63"/>
      <c r="S1513" s="25"/>
      <c r="AA1513" s="62"/>
      <c r="AC1513" s="69"/>
    </row>
    <row r="1514" spans="2:29">
      <c r="B1514" s="1"/>
      <c r="C1514" s="1"/>
      <c r="D1514" s="1"/>
      <c r="E1514" s="1"/>
      <c r="F1514" s="1"/>
      <c r="G1514" s="1"/>
      <c r="H1514" s="1"/>
      <c r="I1514" s="1"/>
      <c r="J1514" s="36"/>
      <c r="K1514" s="42"/>
      <c r="L1514" s="63"/>
      <c r="S1514" s="25"/>
      <c r="AA1514" s="62"/>
      <c r="AC1514" s="69"/>
    </row>
    <row r="1515" spans="2:29">
      <c r="B1515" s="1"/>
      <c r="C1515" s="1"/>
      <c r="D1515" s="1"/>
      <c r="E1515" s="1"/>
      <c r="F1515" s="1"/>
      <c r="G1515" s="1"/>
      <c r="H1515" s="1"/>
      <c r="I1515" s="1"/>
      <c r="J1515" s="36"/>
      <c r="K1515" s="42"/>
      <c r="L1515" s="63"/>
      <c r="S1515" s="25"/>
      <c r="AA1515" s="62"/>
      <c r="AC1515" s="69"/>
    </row>
    <row r="1516" spans="2:29">
      <c r="B1516" s="1"/>
      <c r="C1516" s="1"/>
      <c r="D1516" s="1"/>
      <c r="E1516" s="1"/>
      <c r="F1516" s="1"/>
      <c r="G1516" s="1"/>
      <c r="H1516" s="1"/>
      <c r="I1516" s="1"/>
      <c r="J1516" s="36"/>
      <c r="K1516" s="42"/>
      <c r="L1516" s="63"/>
      <c r="S1516" s="25"/>
      <c r="AA1516" s="62"/>
      <c r="AC1516" s="69"/>
    </row>
    <row r="1517" spans="2:29">
      <c r="B1517" s="1"/>
      <c r="C1517" s="1"/>
      <c r="D1517" s="1"/>
      <c r="E1517" s="1"/>
      <c r="F1517" s="1"/>
      <c r="G1517" s="1"/>
      <c r="H1517" s="1"/>
      <c r="I1517" s="1"/>
      <c r="J1517" s="36"/>
      <c r="K1517" s="42"/>
      <c r="L1517" s="63"/>
      <c r="S1517" s="25"/>
      <c r="AA1517" s="62"/>
      <c r="AC1517" s="69"/>
    </row>
    <row r="1518" spans="2:29">
      <c r="B1518" s="1"/>
      <c r="C1518" s="1"/>
      <c r="D1518" s="1"/>
      <c r="E1518" s="1"/>
      <c r="F1518" s="1"/>
      <c r="G1518" s="1"/>
      <c r="H1518" s="1"/>
      <c r="I1518" s="1"/>
      <c r="J1518" s="36"/>
      <c r="K1518" s="42"/>
      <c r="L1518" s="63"/>
      <c r="S1518" s="25"/>
      <c r="AA1518" s="62"/>
      <c r="AC1518" s="69"/>
    </row>
    <row r="1519" spans="2:29">
      <c r="B1519" s="1"/>
      <c r="C1519" s="1"/>
      <c r="D1519" s="1"/>
      <c r="E1519" s="1"/>
      <c r="F1519" s="1"/>
      <c r="G1519" s="1"/>
      <c r="H1519" s="1"/>
      <c r="I1519" s="1"/>
      <c r="J1519" s="36"/>
      <c r="K1519" s="42"/>
      <c r="L1519" s="63"/>
      <c r="S1519" s="25"/>
      <c r="AA1519" s="62"/>
      <c r="AC1519" s="69"/>
    </row>
    <row r="1520" spans="2:29">
      <c r="B1520" s="1"/>
      <c r="C1520" s="1"/>
      <c r="D1520" s="1"/>
      <c r="E1520" s="1"/>
      <c r="F1520" s="1"/>
      <c r="G1520" s="1"/>
      <c r="H1520" s="1"/>
      <c r="I1520" s="1"/>
      <c r="J1520" s="36"/>
      <c r="K1520" s="42"/>
      <c r="L1520" s="63"/>
      <c r="S1520" s="25"/>
      <c r="AA1520" s="62"/>
      <c r="AC1520" s="69"/>
    </row>
    <row r="1521" spans="2:29">
      <c r="B1521" s="1"/>
      <c r="C1521" s="1"/>
      <c r="D1521" s="1"/>
      <c r="E1521" s="1"/>
      <c r="F1521" s="1"/>
      <c r="G1521" s="1"/>
      <c r="H1521" s="1"/>
      <c r="I1521" s="1"/>
      <c r="J1521" s="36"/>
      <c r="K1521" s="42"/>
      <c r="L1521" s="63"/>
      <c r="S1521" s="25"/>
      <c r="AA1521" s="62"/>
      <c r="AC1521" s="69"/>
    </row>
    <row r="1522" spans="2:29">
      <c r="B1522" s="1"/>
      <c r="C1522" s="1"/>
      <c r="D1522" s="1"/>
      <c r="E1522" s="1"/>
      <c r="F1522" s="1"/>
      <c r="G1522" s="1"/>
      <c r="H1522" s="1"/>
      <c r="I1522" s="1"/>
      <c r="J1522" s="36"/>
      <c r="K1522" s="42"/>
      <c r="L1522" s="63"/>
      <c r="S1522" s="25"/>
      <c r="AA1522" s="62"/>
      <c r="AC1522" s="69"/>
    </row>
    <row r="1523" spans="2:29">
      <c r="B1523" s="1"/>
      <c r="C1523" s="1"/>
      <c r="D1523" s="1"/>
      <c r="E1523" s="1"/>
      <c r="F1523" s="1"/>
      <c r="G1523" s="1"/>
      <c r="H1523" s="1"/>
      <c r="I1523" s="1"/>
      <c r="J1523" s="36"/>
      <c r="K1523" s="42"/>
      <c r="L1523" s="63"/>
      <c r="S1523" s="25"/>
      <c r="AA1523" s="62"/>
      <c r="AC1523" s="69"/>
    </row>
    <row r="1524" spans="2:29">
      <c r="B1524" s="1"/>
      <c r="C1524" s="1"/>
      <c r="D1524" s="1"/>
      <c r="E1524" s="1"/>
      <c r="F1524" s="1"/>
      <c r="G1524" s="1"/>
      <c r="H1524" s="1"/>
      <c r="I1524" s="1"/>
      <c r="J1524" s="36"/>
      <c r="K1524" s="42"/>
      <c r="L1524" s="63"/>
      <c r="S1524" s="25"/>
      <c r="AA1524" s="62"/>
      <c r="AC1524" s="69"/>
    </row>
    <row r="1525" spans="2:29">
      <c r="B1525" s="1"/>
      <c r="C1525" s="1"/>
      <c r="D1525" s="1"/>
      <c r="E1525" s="1"/>
      <c r="F1525" s="1"/>
      <c r="G1525" s="1"/>
      <c r="H1525" s="1"/>
      <c r="I1525" s="1"/>
      <c r="J1525" s="36"/>
      <c r="K1525" s="42"/>
      <c r="L1525" s="63"/>
      <c r="S1525" s="25"/>
      <c r="AA1525" s="62"/>
      <c r="AC1525" s="69"/>
    </row>
    <row r="1526" spans="2:29">
      <c r="B1526" s="1"/>
      <c r="C1526" s="1"/>
      <c r="D1526" s="1"/>
      <c r="E1526" s="1"/>
      <c r="F1526" s="1"/>
      <c r="G1526" s="1"/>
      <c r="H1526" s="1"/>
      <c r="I1526" s="1"/>
      <c r="J1526" s="36"/>
      <c r="K1526" s="42"/>
      <c r="L1526" s="63"/>
      <c r="S1526" s="25"/>
      <c r="AA1526" s="62"/>
      <c r="AC1526" s="69"/>
    </row>
    <row r="1527" spans="2:29">
      <c r="B1527" s="1"/>
      <c r="C1527" s="1"/>
      <c r="D1527" s="1"/>
      <c r="E1527" s="1"/>
      <c r="F1527" s="1"/>
      <c r="G1527" s="1"/>
      <c r="H1527" s="1"/>
      <c r="I1527" s="1"/>
      <c r="J1527" s="36"/>
      <c r="K1527" s="42"/>
      <c r="L1527" s="63"/>
      <c r="S1527" s="25"/>
      <c r="AA1527" s="62"/>
      <c r="AC1527" s="69"/>
    </row>
    <row r="1528" spans="2:29">
      <c r="B1528" s="1"/>
      <c r="C1528" s="1"/>
      <c r="D1528" s="1"/>
      <c r="E1528" s="1"/>
      <c r="F1528" s="1"/>
      <c r="G1528" s="1"/>
      <c r="H1528" s="1"/>
      <c r="I1528" s="1"/>
      <c r="J1528" s="36"/>
      <c r="K1528" s="42"/>
      <c r="L1528" s="63"/>
      <c r="S1528" s="25"/>
      <c r="AA1528" s="62"/>
      <c r="AC1528" s="69"/>
    </row>
    <row r="1529" spans="2:29">
      <c r="B1529" s="1"/>
      <c r="C1529" s="1"/>
      <c r="D1529" s="1"/>
      <c r="E1529" s="1"/>
      <c r="F1529" s="1"/>
      <c r="G1529" s="1"/>
      <c r="H1529" s="1"/>
      <c r="I1529" s="1"/>
      <c r="J1529" s="36"/>
      <c r="K1529" s="42"/>
      <c r="L1529" s="63"/>
      <c r="S1529" s="25"/>
      <c r="AA1529" s="62"/>
      <c r="AC1529" s="69"/>
    </row>
    <row r="1530" spans="2:29">
      <c r="B1530" s="1"/>
      <c r="C1530" s="1"/>
      <c r="D1530" s="1"/>
      <c r="E1530" s="1"/>
      <c r="F1530" s="1"/>
      <c r="G1530" s="1"/>
      <c r="H1530" s="1"/>
      <c r="I1530" s="1"/>
      <c r="J1530" s="36"/>
      <c r="K1530" s="42"/>
      <c r="L1530" s="63"/>
      <c r="S1530" s="25"/>
      <c r="AA1530" s="62"/>
      <c r="AC1530" s="69"/>
    </row>
    <row r="1531" spans="2:29">
      <c r="B1531" s="1"/>
      <c r="C1531" s="1"/>
      <c r="D1531" s="1"/>
      <c r="E1531" s="1"/>
      <c r="F1531" s="1"/>
      <c r="G1531" s="1"/>
      <c r="H1531" s="1"/>
      <c r="I1531" s="1"/>
      <c r="J1531" s="36"/>
      <c r="K1531" s="42"/>
      <c r="L1531" s="63"/>
      <c r="S1531" s="25"/>
      <c r="AA1531" s="62"/>
      <c r="AC1531" s="69"/>
    </row>
    <row r="1532" spans="2:29">
      <c r="B1532" s="1"/>
      <c r="C1532" s="1"/>
      <c r="D1532" s="1"/>
      <c r="E1532" s="1"/>
      <c r="F1532" s="1"/>
      <c r="G1532" s="1"/>
      <c r="H1532" s="1"/>
      <c r="I1532" s="1"/>
      <c r="J1532" s="36"/>
      <c r="K1532" s="42"/>
      <c r="L1532" s="63"/>
      <c r="S1532" s="25"/>
      <c r="AA1532" s="62"/>
      <c r="AC1532" s="69"/>
    </row>
    <row r="1533" spans="2:29">
      <c r="B1533" s="1"/>
      <c r="C1533" s="1"/>
      <c r="D1533" s="1"/>
      <c r="E1533" s="1"/>
      <c r="F1533" s="1"/>
      <c r="G1533" s="1"/>
      <c r="H1533" s="1"/>
      <c r="I1533" s="1"/>
      <c r="J1533" s="36"/>
      <c r="K1533" s="42"/>
      <c r="L1533" s="63"/>
      <c r="S1533" s="25"/>
      <c r="AA1533" s="62"/>
      <c r="AC1533" s="69"/>
    </row>
    <row r="1534" spans="2:29">
      <c r="B1534" s="1"/>
      <c r="C1534" s="1"/>
      <c r="D1534" s="1"/>
      <c r="E1534" s="1"/>
      <c r="F1534" s="1"/>
      <c r="G1534" s="1"/>
      <c r="H1534" s="1"/>
      <c r="I1534" s="1"/>
      <c r="J1534" s="36"/>
      <c r="K1534" s="42"/>
      <c r="L1534" s="63"/>
      <c r="S1534" s="25"/>
      <c r="AA1534" s="62"/>
      <c r="AC1534" s="69"/>
    </row>
    <row r="1535" spans="2:29">
      <c r="B1535" s="1"/>
      <c r="C1535" s="1"/>
      <c r="D1535" s="1"/>
      <c r="E1535" s="1"/>
      <c r="F1535" s="1"/>
      <c r="G1535" s="1"/>
      <c r="H1535" s="1"/>
      <c r="I1535" s="1"/>
      <c r="J1535" s="36"/>
      <c r="K1535" s="42"/>
      <c r="L1535" s="63"/>
      <c r="S1535" s="25"/>
      <c r="AA1535" s="62"/>
      <c r="AC1535" s="69"/>
    </row>
    <row r="1536" spans="2:29">
      <c r="B1536" s="1"/>
      <c r="C1536" s="1"/>
      <c r="D1536" s="1"/>
      <c r="E1536" s="1"/>
      <c r="F1536" s="1"/>
      <c r="G1536" s="1"/>
      <c r="H1536" s="1"/>
      <c r="I1536" s="1"/>
      <c r="J1536" s="36"/>
      <c r="K1536" s="42"/>
      <c r="L1536" s="63"/>
      <c r="S1536" s="25"/>
      <c r="AA1536" s="62"/>
      <c r="AC1536" s="69"/>
    </row>
    <row r="1537" spans="2:29">
      <c r="B1537" s="1"/>
      <c r="C1537" s="1"/>
      <c r="D1537" s="1"/>
      <c r="E1537" s="1"/>
      <c r="F1537" s="1"/>
      <c r="G1537" s="1"/>
      <c r="H1537" s="1"/>
      <c r="I1537" s="1"/>
      <c r="J1537" s="36"/>
      <c r="K1537" s="42"/>
      <c r="L1537" s="63"/>
      <c r="S1537" s="25"/>
      <c r="AA1537" s="62"/>
      <c r="AC1537" s="69"/>
    </row>
    <row r="1538" spans="2:29">
      <c r="B1538" s="1"/>
      <c r="C1538" s="1"/>
      <c r="D1538" s="1"/>
      <c r="E1538" s="1"/>
      <c r="F1538" s="1"/>
      <c r="G1538" s="1"/>
      <c r="H1538" s="1"/>
      <c r="I1538" s="1"/>
      <c r="J1538" s="36"/>
      <c r="K1538" s="42"/>
      <c r="L1538" s="63"/>
      <c r="S1538" s="25"/>
      <c r="AA1538" s="62"/>
      <c r="AC1538" s="69"/>
    </row>
    <row r="1539" spans="2:29">
      <c r="B1539" s="1"/>
      <c r="C1539" s="1"/>
      <c r="D1539" s="1"/>
      <c r="E1539" s="1"/>
      <c r="F1539" s="1"/>
      <c r="G1539" s="1"/>
      <c r="H1539" s="1"/>
      <c r="I1539" s="1"/>
      <c r="J1539" s="36"/>
      <c r="K1539" s="42"/>
      <c r="L1539" s="63"/>
      <c r="S1539" s="25"/>
      <c r="AA1539" s="62"/>
      <c r="AC1539" s="69"/>
    </row>
    <row r="1540" spans="2:29">
      <c r="B1540" s="1"/>
      <c r="C1540" s="1"/>
      <c r="D1540" s="1"/>
      <c r="E1540" s="1"/>
      <c r="F1540" s="1"/>
      <c r="G1540" s="1"/>
      <c r="H1540" s="1"/>
      <c r="I1540" s="1"/>
      <c r="J1540" s="36"/>
      <c r="K1540" s="42"/>
      <c r="S1540" s="25"/>
      <c r="AA1540" s="62"/>
      <c r="AC1540" s="69"/>
    </row>
    <row r="1541" spans="2:29">
      <c r="B1541" s="1"/>
      <c r="C1541" s="1"/>
      <c r="D1541" s="1"/>
      <c r="E1541" s="1"/>
      <c r="F1541" s="1"/>
      <c r="G1541" s="1"/>
      <c r="H1541" s="1"/>
      <c r="I1541" s="1"/>
      <c r="J1541" s="36"/>
      <c r="K1541" s="42"/>
      <c r="S1541" s="25"/>
      <c r="AA1541" s="62"/>
      <c r="AC1541" s="69"/>
    </row>
    <row r="1542" spans="2:29">
      <c r="B1542" s="1"/>
      <c r="C1542" s="1"/>
      <c r="D1542" s="1"/>
      <c r="E1542" s="1"/>
      <c r="F1542" s="1"/>
      <c r="G1542" s="1"/>
      <c r="H1542" s="1"/>
      <c r="I1542" s="1"/>
      <c r="J1542" s="36"/>
      <c r="K1542" s="42"/>
      <c r="S1542" s="25"/>
      <c r="AA1542" s="62"/>
      <c r="AC1542" s="69"/>
    </row>
    <row r="1543" spans="2:29">
      <c r="B1543" s="1"/>
      <c r="C1543" s="1"/>
      <c r="D1543" s="1"/>
      <c r="E1543" s="1"/>
      <c r="F1543" s="1"/>
      <c r="G1543" s="1"/>
      <c r="H1543" s="1"/>
      <c r="I1543" s="1"/>
      <c r="J1543" s="36"/>
      <c r="K1543" s="42"/>
      <c r="S1543" s="25"/>
      <c r="AA1543" s="62"/>
      <c r="AC1543" s="69"/>
    </row>
    <row r="1544" spans="2:29">
      <c r="B1544" s="1"/>
      <c r="C1544" s="1"/>
      <c r="D1544" s="1"/>
      <c r="E1544" s="1"/>
      <c r="F1544" s="1"/>
      <c r="G1544" s="1"/>
      <c r="H1544" s="1"/>
      <c r="I1544" s="1"/>
      <c r="J1544" s="36"/>
      <c r="K1544" s="42"/>
      <c r="S1544" s="25"/>
      <c r="AA1544" s="62"/>
      <c r="AC1544" s="69"/>
    </row>
    <row r="1545" spans="2:29">
      <c r="B1545" s="1"/>
      <c r="C1545" s="1"/>
      <c r="D1545" s="1"/>
      <c r="E1545" s="1"/>
      <c r="F1545" s="1"/>
      <c r="G1545" s="1"/>
      <c r="H1545" s="1"/>
      <c r="I1545" s="1"/>
      <c r="J1545" s="36"/>
      <c r="K1545" s="42"/>
      <c r="S1545" s="25"/>
      <c r="AA1545" s="62"/>
      <c r="AC1545" s="69"/>
    </row>
    <row r="1546" spans="2:29">
      <c r="B1546" s="1"/>
      <c r="C1546" s="1"/>
      <c r="D1546" s="1"/>
      <c r="E1546" s="1"/>
      <c r="F1546" s="1"/>
      <c r="G1546" s="1"/>
      <c r="H1546" s="1"/>
      <c r="I1546" s="1"/>
      <c r="J1546" s="36"/>
      <c r="K1546" s="42"/>
      <c r="S1546" s="25"/>
      <c r="AA1546" s="62"/>
      <c r="AC1546" s="69"/>
    </row>
    <row r="1547" spans="2:29">
      <c r="B1547" s="1"/>
      <c r="C1547" s="1"/>
      <c r="D1547" s="1"/>
      <c r="E1547" s="1"/>
      <c r="F1547" s="1"/>
      <c r="G1547" s="1"/>
      <c r="H1547" s="1"/>
      <c r="I1547" s="1"/>
      <c r="J1547" s="36"/>
      <c r="K1547" s="42"/>
      <c r="S1547" s="25"/>
      <c r="AA1547" s="62"/>
      <c r="AC1547" s="69"/>
    </row>
    <row r="1548" spans="2:29">
      <c r="B1548" s="1"/>
      <c r="C1548" s="1"/>
      <c r="D1548" s="1"/>
      <c r="E1548" s="1"/>
      <c r="F1548" s="1"/>
      <c r="G1548" s="1"/>
      <c r="H1548" s="1"/>
      <c r="I1548" s="1"/>
      <c r="J1548" s="36"/>
      <c r="K1548" s="42"/>
      <c r="S1548" s="25"/>
      <c r="AA1548" s="62"/>
      <c r="AC1548" s="69"/>
    </row>
    <row r="1549" spans="2:29">
      <c r="B1549" s="1"/>
      <c r="C1549" s="1"/>
      <c r="D1549" s="1"/>
      <c r="E1549" s="1"/>
      <c r="F1549" s="1"/>
      <c r="G1549" s="1"/>
      <c r="H1549" s="1"/>
      <c r="I1549" s="1"/>
      <c r="J1549" s="36"/>
      <c r="K1549" s="42"/>
      <c r="S1549" s="25"/>
      <c r="AA1549" s="62"/>
      <c r="AC1549" s="69"/>
    </row>
    <row r="1550" spans="2:29">
      <c r="B1550" s="1"/>
      <c r="C1550" s="1"/>
      <c r="D1550" s="1"/>
      <c r="E1550" s="1"/>
      <c r="F1550" s="1"/>
      <c r="G1550" s="1"/>
      <c r="H1550" s="1"/>
      <c r="I1550" s="1"/>
      <c r="J1550" s="36"/>
      <c r="K1550" s="42"/>
      <c r="S1550" s="25"/>
      <c r="AA1550" s="62"/>
      <c r="AC1550" s="69"/>
    </row>
    <row r="1551" spans="2:29">
      <c r="B1551" s="1"/>
      <c r="C1551" s="1"/>
      <c r="D1551" s="1"/>
      <c r="E1551" s="1"/>
      <c r="F1551" s="1"/>
      <c r="G1551" s="1"/>
      <c r="H1551" s="1"/>
      <c r="I1551" s="1"/>
      <c r="J1551" s="36"/>
      <c r="K1551" s="42"/>
      <c r="L1551" s="63"/>
      <c r="S1551" s="25"/>
      <c r="AA1551" s="62"/>
      <c r="AC1551" s="69"/>
    </row>
    <row r="1552" spans="2:29">
      <c r="B1552" s="1"/>
      <c r="C1552" s="1"/>
      <c r="D1552" s="1"/>
      <c r="E1552" s="1"/>
      <c r="F1552" s="1"/>
      <c r="G1552" s="1"/>
      <c r="H1552" s="1"/>
      <c r="I1552" s="1"/>
      <c r="J1552" s="36"/>
      <c r="K1552" s="42"/>
      <c r="S1552" s="25"/>
      <c r="AA1552" s="62"/>
      <c r="AC1552" s="69"/>
    </row>
    <row r="1553" spans="2:29">
      <c r="B1553" s="1"/>
      <c r="C1553" s="1"/>
      <c r="D1553" s="1"/>
      <c r="E1553" s="1"/>
      <c r="F1553" s="1"/>
      <c r="G1553" s="1"/>
      <c r="H1553" s="1"/>
      <c r="I1553" s="1"/>
      <c r="J1553" s="36"/>
      <c r="K1553" s="42"/>
      <c r="S1553" s="25"/>
      <c r="AA1553" s="62"/>
      <c r="AC1553" s="69"/>
    </row>
    <row r="1554" spans="2:29">
      <c r="B1554" s="1"/>
      <c r="C1554" s="1"/>
      <c r="D1554" s="1"/>
      <c r="E1554" s="1"/>
      <c r="F1554" s="1"/>
      <c r="G1554" s="1"/>
      <c r="H1554" s="1"/>
      <c r="I1554" s="1"/>
      <c r="J1554" s="36"/>
      <c r="K1554" s="42"/>
      <c r="S1554" s="25"/>
      <c r="AA1554" s="62"/>
      <c r="AC1554" s="69"/>
    </row>
    <row r="1555" spans="2:29">
      <c r="B1555" s="1"/>
      <c r="C1555" s="1"/>
      <c r="D1555" s="1"/>
      <c r="E1555" s="1"/>
      <c r="F1555" s="1"/>
      <c r="G1555" s="1"/>
      <c r="H1555" s="1"/>
      <c r="I1555" s="1"/>
      <c r="J1555" s="36"/>
      <c r="K1555" s="42"/>
      <c r="S1555" s="25"/>
      <c r="AA1555" s="62"/>
      <c r="AC1555" s="69"/>
    </row>
    <row r="1556" spans="2:29">
      <c r="B1556" s="1"/>
      <c r="C1556" s="1"/>
      <c r="D1556" s="1"/>
      <c r="E1556" s="1"/>
      <c r="F1556" s="1"/>
      <c r="G1556" s="1"/>
      <c r="H1556" s="1"/>
      <c r="I1556" s="1"/>
      <c r="J1556" s="36"/>
      <c r="K1556" s="42"/>
      <c r="S1556" s="25"/>
      <c r="AA1556" s="62"/>
      <c r="AC1556" s="69"/>
    </row>
    <row r="1557" spans="2:29">
      <c r="B1557" s="1"/>
      <c r="C1557" s="1"/>
      <c r="D1557" s="1"/>
      <c r="E1557" s="1"/>
      <c r="F1557" s="1"/>
      <c r="G1557" s="1"/>
      <c r="H1557" s="1"/>
      <c r="I1557" s="1"/>
      <c r="J1557" s="36"/>
      <c r="K1557" s="42"/>
      <c r="L1557" s="63"/>
      <c r="S1557" s="25"/>
      <c r="AA1557" s="62"/>
      <c r="AC1557" s="69"/>
    </row>
    <row r="1558" spans="2:29">
      <c r="B1558" s="1"/>
      <c r="C1558" s="1"/>
      <c r="D1558" s="1"/>
      <c r="E1558" s="1"/>
      <c r="F1558" s="1"/>
      <c r="G1558" s="1"/>
      <c r="H1558" s="1"/>
      <c r="I1558" s="1"/>
      <c r="J1558" s="36"/>
      <c r="K1558" s="42"/>
      <c r="L1558" s="63"/>
      <c r="S1558" s="25"/>
      <c r="AA1558" s="62"/>
      <c r="AC1558" s="69"/>
    </row>
    <row r="1559" spans="2:29">
      <c r="B1559" s="1"/>
      <c r="C1559" s="1"/>
      <c r="D1559" s="1"/>
      <c r="E1559" s="1"/>
      <c r="F1559" s="1"/>
      <c r="G1559" s="1"/>
      <c r="H1559" s="1"/>
      <c r="I1559" s="1"/>
      <c r="J1559" s="36"/>
      <c r="K1559" s="42"/>
      <c r="L1559" s="63"/>
      <c r="S1559" s="25"/>
      <c r="AA1559" s="62"/>
      <c r="AC1559" s="69"/>
    </row>
    <row r="1560" spans="2:29">
      <c r="B1560" s="1"/>
      <c r="C1560" s="1"/>
      <c r="D1560" s="1"/>
      <c r="E1560" s="1"/>
      <c r="F1560" s="1"/>
      <c r="G1560" s="1"/>
      <c r="H1560" s="1"/>
      <c r="I1560" s="1"/>
      <c r="J1560" s="36"/>
      <c r="K1560" s="42"/>
      <c r="L1560" s="63"/>
      <c r="S1560" s="25"/>
      <c r="AA1560" s="62"/>
      <c r="AC1560" s="69"/>
    </row>
    <row r="1561" spans="2:29">
      <c r="B1561" s="1"/>
      <c r="C1561" s="1"/>
      <c r="D1561" s="1"/>
      <c r="E1561" s="1"/>
      <c r="F1561" s="1"/>
      <c r="G1561" s="1"/>
      <c r="H1561" s="1"/>
      <c r="I1561" s="1"/>
      <c r="J1561" s="36"/>
      <c r="K1561" s="42"/>
      <c r="L1561" s="63"/>
      <c r="S1561" s="25"/>
      <c r="AA1561" s="62"/>
      <c r="AC1561" s="69"/>
    </row>
    <row r="1562" spans="2:29">
      <c r="B1562" s="1"/>
      <c r="C1562" s="1"/>
      <c r="D1562" s="1"/>
      <c r="E1562" s="1"/>
      <c r="F1562" s="1"/>
      <c r="G1562" s="1"/>
      <c r="H1562" s="1"/>
      <c r="I1562" s="1"/>
      <c r="J1562" s="36"/>
      <c r="K1562" s="42"/>
      <c r="L1562" s="63"/>
      <c r="S1562" s="25"/>
      <c r="AA1562" s="62"/>
      <c r="AC1562" s="69"/>
    </row>
    <row r="1563" spans="2:29">
      <c r="B1563" s="1"/>
      <c r="C1563" s="1"/>
      <c r="D1563" s="1"/>
      <c r="E1563" s="1"/>
      <c r="F1563" s="1"/>
      <c r="G1563" s="1"/>
      <c r="H1563" s="1"/>
      <c r="I1563" s="1"/>
      <c r="J1563" s="36"/>
      <c r="K1563" s="42"/>
      <c r="L1563" s="63"/>
      <c r="S1563" s="25"/>
      <c r="AA1563" s="62"/>
      <c r="AC1563" s="69"/>
    </row>
    <row r="1564" spans="2:29">
      <c r="B1564" s="1"/>
      <c r="C1564" s="1"/>
      <c r="D1564" s="1"/>
      <c r="E1564" s="1"/>
      <c r="F1564" s="1"/>
      <c r="G1564" s="1"/>
      <c r="H1564" s="1"/>
      <c r="I1564" s="1"/>
      <c r="J1564" s="36"/>
      <c r="K1564" s="42"/>
      <c r="L1564" s="63"/>
      <c r="S1564" s="25"/>
      <c r="AA1564" s="62"/>
      <c r="AC1564" s="69"/>
    </row>
    <row r="1565" spans="2:29">
      <c r="B1565" s="1"/>
      <c r="C1565" s="1"/>
      <c r="D1565" s="1"/>
      <c r="E1565" s="1"/>
      <c r="F1565" s="1"/>
      <c r="G1565" s="1"/>
      <c r="H1565" s="1"/>
      <c r="I1565" s="1"/>
      <c r="J1565" s="36"/>
      <c r="K1565" s="42"/>
      <c r="S1565" s="25"/>
      <c r="AA1565" s="62"/>
      <c r="AC1565" s="69"/>
    </row>
    <row r="1566" spans="2:29">
      <c r="B1566" s="1"/>
      <c r="C1566" s="1"/>
      <c r="D1566" s="1"/>
      <c r="E1566" s="1"/>
      <c r="F1566" s="1"/>
      <c r="G1566" s="1"/>
      <c r="H1566" s="1"/>
      <c r="I1566" s="1"/>
      <c r="J1566" s="36"/>
      <c r="K1566" s="42"/>
      <c r="L1566" s="63"/>
      <c r="S1566" s="25"/>
      <c r="AA1566" s="62"/>
      <c r="AC1566" s="69"/>
    </row>
    <row r="1567" spans="2:29">
      <c r="B1567" s="1"/>
      <c r="C1567" s="1"/>
      <c r="D1567" s="1"/>
      <c r="E1567" s="1"/>
      <c r="F1567" s="1"/>
      <c r="G1567" s="1"/>
      <c r="H1567" s="1"/>
      <c r="I1567" s="1"/>
      <c r="J1567" s="36"/>
      <c r="K1567" s="42"/>
      <c r="L1567" s="63"/>
      <c r="S1567" s="25"/>
      <c r="AA1567" s="62"/>
      <c r="AC1567" s="69"/>
    </row>
    <row r="1568" spans="2:29">
      <c r="B1568" s="1"/>
      <c r="C1568" s="1"/>
      <c r="D1568" s="1"/>
      <c r="E1568" s="1"/>
      <c r="F1568" s="1"/>
      <c r="G1568" s="1"/>
      <c r="H1568" s="1"/>
      <c r="I1568" s="1"/>
      <c r="J1568" s="36"/>
      <c r="K1568" s="42"/>
      <c r="S1568" s="25"/>
      <c r="AA1568" s="62"/>
      <c r="AC1568" s="69"/>
    </row>
    <row r="1569" spans="2:29">
      <c r="B1569" s="1"/>
      <c r="C1569" s="1"/>
      <c r="D1569" s="1"/>
      <c r="E1569" s="1"/>
      <c r="F1569" s="1"/>
      <c r="G1569" s="1"/>
      <c r="H1569" s="1"/>
      <c r="I1569" s="1"/>
      <c r="J1569" s="36"/>
      <c r="K1569" s="42"/>
      <c r="L1569" s="63"/>
      <c r="S1569" s="25"/>
      <c r="AA1569" s="62"/>
      <c r="AC1569" s="69"/>
    </row>
    <row r="1570" spans="2:29">
      <c r="B1570" s="1"/>
      <c r="C1570" s="1"/>
      <c r="D1570" s="1"/>
      <c r="E1570" s="1"/>
      <c r="F1570" s="1"/>
      <c r="G1570" s="1"/>
      <c r="H1570" s="1"/>
      <c r="I1570" s="1"/>
      <c r="J1570" s="36"/>
      <c r="K1570" s="42"/>
      <c r="L1570" s="63"/>
      <c r="S1570" s="25"/>
      <c r="AA1570" s="62"/>
      <c r="AC1570" s="69"/>
    </row>
    <row r="1571" spans="2:29">
      <c r="B1571" s="1"/>
      <c r="C1571" s="1"/>
      <c r="D1571" s="1"/>
      <c r="E1571" s="1"/>
      <c r="F1571" s="1"/>
      <c r="G1571" s="1"/>
      <c r="H1571" s="1"/>
      <c r="I1571" s="1"/>
      <c r="J1571" s="36"/>
      <c r="K1571" s="42"/>
      <c r="L1571" s="63"/>
      <c r="S1571" s="25"/>
      <c r="AA1571" s="62"/>
      <c r="AC1571" s="69"/>
    </row>
    <row r="1572" spans="2:29">
      <c r="B1572" s="1"/>
      <c r="C1572" s="1"/>
      <c r="D1572" s="1"/>
      <c r="E1572" s="1"/>
      <c r="F1572" s="1"/>
      <c r="G1572" s="1"/>
      <c r="H1572" s="1"/>
      <c r="I1572" s="1"/>
      <c r="J1572" s="36"/>
      <c r="K1572" s="42"/>
      <c r="L1572" s="63"/>
      <c r="S1572" s="25"/>
      <c r="AA1572" s="62"/>
      <c r="AC1572" s="69"/>
    </row>
    <row r="1573" spans="2:29">
      <c r="B1573" s="1"/>
      <c r="C1573" s="1"/>
      <c r="D1573" s="1"/>
      <c r="E1573" s="1"/>
      <c r="F1573" s="1"/>
      <c r="G1573" s="1"/>
      <c r="H1573" s="1"/>
      <c r="I1573" s="1"/>
      <c r="J1573" s="36"/>
      <c r="K1573" s="42"/>
      <c r="L1573" s="63"/>
      <c r="S1573" s="25"/>
      <c r="AA1573" s="62"/>
      <c r="AC1573" s="69"/>
    </row>
    <row r="1574" spans="2:29">
      <c r="B1574" s="1"/>
      <c r="C1574" s="1"/>
      <c r="D1574" s="1"/>
      <c r="E1574" s="1"/>
      <c r="F1574" s="1"/>
      <c r="G1574" s="1"/>
      <c r="H1574" s="1"/>
      <c r="I1574" s="1"/>
      <c r="J1574" s="36"/>
      <c r="K1574" s="42"/>
      <c r="S1574" s="25"/>
      <c r="AA1574" s="62"/>
      <c r="AC1574" s="69"/>
    </row>
    <row r="1575" spans="2:29">
      <c r="B1575" s="1"/>
      <c r="C1575" s="1"/>
      <c r="D1575" s="1"/>
      <c r="E1575" s="1"/>
      <c r="F1575" s="1"/>
      <c r="G1575" s="1"/>
      <c r="H1575" s="1"/>
      <c r="I1575" s="1"/>
      <c r="J1575" s="36"/>
      <c r="K1575" s="42"/>
      <c r="S1575" s="25"/>
      <c r="AA1575" s="62"/>
      <c r="AC1575" s="69"/>
    </row>
    <row r="1576" spans="2:29">
      <c r="B1576" s="1"/>
      <c r="C1576" s="1"/>
      <c r="D1576" s="1"/>
      <c r="E1576" s="1"/>
      <c r="F1576" s="1"/>
      <c r="G1576" s="1"/>
      <c r="H1576" s="1"/>
      <c r="I1576" s="1"/>
      <c r="J1576" s="36"/>
      <c r="K1576" s="42"/>
      <c r="S1576" s="25"/>
      <c r="AA1576" s="62"/>
      <c r="AC1576" s="69"/>
    </row>
    <row r="1577" spans="2:29">
      <c r="B1577" s="1"/>
      <c r="C1577" s="1"/>
      <c r="D1577" s="1"/>
      <c r="E1577" s="1"/>
      <c r="F1577" s="1"/>
      <c r="G1577" s="1"/>
      <c r="H1577" s="1"/>
      <c r="I1577" s="1"/>
      <c r="J1577" s="36"/>
      <c r="K1577" s="42"/>
      <c r="S1577" s="25"/>
      <c r="AA1577" s="62"/>
      <c r="AC1577" s="69"/>
    </row>
    <row r="1578" spans="2:29">
      <c r="B1578" s="1"/>
      <c r="C1578" s="1"/>
      <c r="D1578" s="1"/>
      <c r="E1578" s="1"/>
      <c r="F1578" s="1"/>
      <c r="G1578" s="1"/>
      <c r="H1578" s="1"/>
      <c r="I1578" s="1"/>
      <c r="J1578" s="36"/>
      <c r="K1578" s="42"/>
      <c r="S1578" s="25"/>
      <c r="AA1578" s="62"/>
      <c r="AC1578" s="69"/>
    </row>
    <row r="1579" spans="2:29">
      <c r="B1579" s="1"/>
      <c r="C1579" s="1"/>
      <c r="D1579" s="1"/>
      <c r="E1579" s="1"/>
      <c r="F1579" s="1"/>
      <c r="G1579" s="1"/>
      <c r="H1579" s="1"/>
      <c r="I1579" s="1"/>
      <c r="J1579" s="36"/>
      <c r="K1579" s="42"/>
      <c r="S1579" s="25"/>
      <c r="AA1579" s="62"/>
      <c r="AC1579" s="69"/>
    </row>
    <row r="1580" spans="2:29">
      <c r="B1580" s="1"/>
      <c r="C1580" s="1"/>
      <c r="D1580" s="1"/>
      <c r="E1580" s="1"/>
      <c r="F1580" s="1"/>
      <c r="G1580" s="1"/>
      <c r="H1580" s="1"/>
      <c r="I1580" s="1"/>
      <c r="J1580" s="36"/>
      <c r="K1580" s="42"/>
      <c r="S1580" s="25"/>
      <c r="AA1580" s="62"/>
      <c r="AC1580" s="69"/>
    </row>
    <row r="1581" spans="2:29">
      <c r="B1581" s="1"/>
      <c r="C1581" s="1"/>
      <c r="D1581" s="1"/>
      <c r="E1581" s="1"/>
      <c r="F1581" s="1"/>
      <c r="G1581" s="1"/>
      <c r="H1581" s="1"/>
      <c r="I1581" s="1"/>
      <c r="J1581" s="36"/>
      <c r="K1581" s="42"/>
      <c r="S1581" s="25"/>
      <c r="AA1581" s="62"/>
      <c r="AC1581" s="69"/>
    </row>
    <row r="1582" spans="2:29">
      <c r="B1582" s="1"/>
      <c r="C1582" s="1"/>
      <c r="D1582" s="1"/>
      <c r="E1582" s="1"/>
      <c r="F1582" s="1"/>
      <c r="G1582" s="1"/>
      <c r="H1582" s="1"/>
      <c r="I1582" s="1"/>
      <c r="J1582" s="36"/>
      <c r="K1582" s="42"/>
      <c r="S1582" s="25"/>
      <c r="AA1582" s="62"/>
      <c r="AC1582" s="69"/>
    </row>
    <row r="1583" spans="2:29">
      <c r="B1583" s="1"/>
      <c r="C1583" s="1"/>
      <c r="D1583" s="1"/>
      <c r="E1583" s="1"/>
      <c r="F1583" s="1"/>
      <c r="G1583" s="1"/>
      <c r="H1583" s="1"/>
      <c r="I1583" s="1"/>
      <c r="J1583" s="36"/>
      <c r="K1583" s="42"/>
      <c r="S1583" s="25"/>
      <c r="AA1583" s="62"/>
      <c r="AC1583" s="69"/>
    </row>
    <row r="1584" spans="2:29">
      <c r="B1584" s="1"/>
      <c r="C1584" s="1"/>
      <c r="D1584" s="1"/>
      <c r="E1584" s="1"/>
      <c r="F1584" s="1"/>
      <c r="G1584" s="1"/>
      <c r="H1584" s="1"/>
      <c r="I1584" s="1"/>
      <c r="J1584" s="36"/>
      <c r="K1584" s="42"/>
      <c r="S1584" s="25"/>
      <c r="AA1584" s="62"/>
      <c r="AC1584" s="69"/>
    </row>
    <row r="1585" spans="2:29">
      <c r="B1585" s="1"/>
      <c r="C1585" s="1"/>
      <c r="D1585" s="1"/>
      <c r="E1585" s="1"/>
      <c r="F1585" s="1"/>
      <c r="G1585" s="1"/>
      <c r="H1585" s="1"/>
      <c r="I1585" s="1"/>
      <c r="J1585" s="36"/>
      <c r="K1585" s="42"/>
      <c r="S1585" s="25"/>
      <c r="AA1585" s="62"/>
      <c r="AC1585" s="69"/>
    </row>
    <row r="1586" spans="2:29">
      <c r="B1586" s="1"/>
      <c r="C1586" s="1"/>
      <c r="D1586" s="1"/>
      <c r="E1586" s="1"/>
      <c r="F1586" s="1"/>
      <c r="G1586" s="1"/>
      <c r="H1586" s="1"/>
      <c r="I1586" s="1"/>
      <c r="J1586" s="36"/>
      <c r="K1586" s="42"/>
      <c r="S1586" s="25"/>
      <c r="AA1586" s="62"/>
      <c r="AC1586" s="69"/>
    </row>
    <row r="1587" spans="2:29">
      <c r="B1587" s="1"/>
      <c r="C1587" s="1"/>
      <c r="D1587" s="1"/>
      <c r="E1587" s="1"/>
      <c r="F1587" s="1"/>
      <c r="G1587" s="1"/>
      <c r="H1587" s="1"/>
      <c r="I1587" s="1"/>
      <c r="J1587" s="36"/>
      <c r="K1587" s="42"/>
      <c r="S1587" s="25"/>
      <c r="AA1587" s="62"/>
      <c r="AC1587" s="69"/>
    </row>
    <row r="1588" spans="2:29">
      <c r="B1588" s="1"/>
      <c r="C1588" s="1"/>
      <c r="D1588" s="1"/>
      <c r="E1588" s="1"/>
      <c r="F1588" s="1"/>
      <c r="G1588" s="1"/>
      <c r="H1588" s="1"/>
      <c r="I1588" s="1"/>
      <c r="J1588" s="36"/>
      <c r="K1588" s="42"/>
      <c r="S1588" s="25"/>
      <c r="AA1588" s="62"/>
      <c r="AC1588" s="69"/>
    </row>
    <row r="1589" spans="2:29">
      <c r="B1589" s="1"/>
      <c r="C1589" s="1"/>
      <c r="D1589" s="1"/>
      <c r="E1589" s="1"/>
      <c r="F1589" s="1"/>
      <c r="G1589" s="1"/>
      <c r="H1589" s="1"/>
      <c r="I1589" s="1"/>
      <c r="J1589" s="36"/>
      <c r="K1589" s="42"/>
      <c r="S1589" s="25"/>
      <c r="AA1589" s="62"/>
      <c r="AC1589" s="69"/>
    </row>
    <row r="1590" spans="2:29">
      <c r="B1590" s="1"/>
      <c r="C1590" s="1"/>
      <c r="D1590" s="1"/>
      <c r="E1590" s="1"/>
      <c r="F1590" s="1"/>
      <c r="G1590" s="1"/>
      <c r="H1590" s="1"/>
      <c r="I1590" s="1"/>
      <c r="J1590" s="36"/>
      <c r="K1590" s="42"/>
      <c r="S1590" s="25"/>
      <c r="AA1590" s="62"/>
      <c r="AC1590" s="69"/>
    </row>
    <row r="1591" spans="2:29">
      <c r="B1591" s="1"/>
      <c r="C1591" s="1"/>
      <c r="D1591" s="1"/>
      <c r="E1591" s="1"/>
      <c r="F1591" s="1"/>
      <c r="G1591" s="1"/>
      <c r="H1591" s="1"/>
      <c r="I1591" s="1"/>
      <c r="J1591" s="36"/>
      <c r="K1591" s="42"/>
      <c r="S1591" s="25"/>
      <c r="AA1591" s="62"/>
      <c r="AC1591" s="69"/>
    </row>
    <row r="1592" spans="2:29">
      <c r="B1592" s="1"/>
      <c r="C1592" s="1"/>
      <c r="D1592" s="1"/>
      <c r="E1592" s="1"/>
      <c r="F1592" s="1"/>
      <c r="G1592" s="1"/>
      <c r="H1592" s="1"/>
      <c r="I1592" s="1"/>
      <c r="J1592" s="36"/>
      <c r="K1592" s="42"/>
      <c r="S1592" s="25"/>
      <c r="AA1592" s="62"/>
      <c r="AC1592" s="69"/>
    </row>
    <row r="1593" spans="2:29">
      <c r="B1593" s="1"/>
      <c r="C1593" s="1"/>
      <c r="D1593" s="1"/>
      <c r="E1593" s="1"/>
      <c r="F1593" s="1"/>
      <c r="G1593" s="1"/>
      <c r="H1593" s="1"/>
      <c r="I1593" s="1"/>
      <c r="J1593" s="36"/>
      <c r="K1593" s="42"/>
      <c r="S1593" s="25"/>
      <c r="AA1593" s="62"/>
      <c r="AC1593" s="69"/>
    </row>
    <row r="1594" spans="2:29">
      <c r="B1594" s="1"/>
      <c r="C1594" s="1"/>
      <c r="D1594" s="1"/>
      <c r="E1594" s="1"/>
      <c r="F1594" s="1"/>
      <c r="G1594" s="1"/>
      <c r="H1594" s="1"/>
      <c r="I1594" s="1"/>
      <c r="J1594" s="36"/>
      <c r="K1594" s="42"/>
      <c r="S1594" s="25"/>
      <c r="AA1594" s="62"/>
      <c r="AC1594" s="69"/>
    </row>
    <row r="1595" spans="2:29">
      <c r="B1595" s="1"/>
      <c r="C1595" s="1"/>
      <c r="D1595" s="1"/>
      <c r="E1595" s="1"/>
      <c r="F1595" s="1"/>
      <c r="G1595" s="1"/>
      <c r="H1595" s="1"/>
      <c r="I1595" s="1"/>
      <c r="J1595" s="36"/>
      <c r="K1595" s="42"/>
      <c r="S1595" s="25"/>
      <c r="AA1595" s="62"/>
      <c r="AC1595" s="69"/>
    </row>
    <row r="1596" spans="2:29">
      <c r="B1596" s="1"/>
      <c r="C1596" s="1"/>
      <c r="D1596" s="1"/>
      <c r="E1596" s="1"/>
      <c r="F1596" s="1"/>
      <c r="G1596" s="1"/>
      <c r="H1596" s="1"/>
      <c r="I1596" s="1"/>
      <c r="J1596" s="36"/>
      <c r="K1596" s="42"/>
      <c r="S1596" s="25"/>
      <c r="AA1596" s="62"/>
      <c r="AC1596" s="69"/>
    </row>
    <row r="1597" spans="2:29">
      <c r="B1597" s="1"/>
      <c r="C1597" s="1"/>
      <c r="D1597" s="1"/>
      <c r="E1597" s="1"/>
      <c r="F1597" s="1"/>
      <c r="G1597" s="1"/>
      <c r="H1597" s="1"/>
      <c r="I1597" s="1"/>
      <c r="J1597" s="36"/>
      <c r="K1597" s="42"/>
      <c r="S1597" s="25"/>
      <c r="AA1597" s="62"/>
      <c r="AC1597" s="69"/>
    </row>
    <row r="1598" spans="2:29">
      <c r="B1598" s="1"/>
      <c r="C1598" s="1"/>
      <c r="D1598" s="1"/>
      <c r="E1598" s="1"/>
      <c r="F1598" s="1"/>
      <c r="G1598" s="1"/>
      <c r="H1598" s="1"/>
      <c r="I1598" s="1"/>
      <c r="J1598" s="36"/>
      <c r="K1598" s="42"/>
      <c r="S1598" s="25"/>
      <c r="AA1598" s="62"/>
      <c r="AC1598" s="69"/>
    </row>
    <row r="1599" spans="2:29">
      <c r="B1599" s="1"/>
      <c r="C1599" s="1"/>
      <c r="D1599" s="1"/>
      <c r="E1599" s="1"/>
      <c r="F1599" s="1"/>
      <c r="G1599" s="1"/>
      <c r="H1599" s="1"/>
      <c r="I1599" s="1"/>
      <c r="J1599" s="36"/>
      <c r="K1599" s="42"/>
      <c r="S1599" s="25"/>
      <c r="AA1599" s="62"/>
      <c r="AC1599" s="69"/>
    </row>
    <row r="1600" spans="2:29">
      <c r="B1600" s="1"/>
      <c r="C1600" s="1"/>
      <c r="D1600" s="1"/>
      <c r="E1600" s="1"/>
      <c r="F1600" s="1"/>
      <c r="G1600" s="1"/>
      <c r="H1600" s="1"/>
      <c r="I1600" s="1"/>
      <c r="J1600" s="36"/>
      <c r="K1600" s="42"/>
      <c r="S1600" s="25"/>
      <c r="AA1600" s="62"/>
      <c r="AC1600" s="69"/>
    </row>
    <row r="1601" spans="2:29">
      <c r="B1601" s="1"/>
      <c r="C1601" s="1"/>
      <c r="D1601" s="1"/>
      <c r="E1601" s="1"/>
      <c r="F1601" s="1"/>
      <c r="G1601" s="1"/>
      <c r="H1601" s="1"/>
      <c r="I1601" s="1"/>
      <c r="J1601" s="36"/>
      <c r="K1601" s="42"/>
      <c r="S1601" s="25"/>
      <c r="AA1601" s="62"/>
      <c r="AC1601" s="69"/>
    </row>
    <row r="1602" spans="2:29">
      <c r="B1602" s="1"/>
      <c r="C1602" s="1"/>
      <c r="D1602" s="1"/>
      <c r="E1602" s="1"/>
      <c r="F1602" s="1"/>
      <c r="G1602" s="1"/>
      <c r="H1602" s="1"/>
      <c r="I1602" s="1"/>
      <c r="J1602" s="36"/>
      <c r="K1602" s="42"/>
      <c r="S1602" s="25"/>
      <c r="AA1602" s="62"/>
      <c r="AC1602" s="69"/>
    </row>
    <row r="1603" spans="2:29">
      <c r="B1603" s="1"/>
      <c r="C1603" s="1"/>
      <c r="D1603" s="1"/>
      <c r="E1603" s="1"/>
      <c r="F1603" s="1"/>
      <c r="G1603" s="1"/>
      <c r="H1603" s="1"/>
      <c r="I1603" s="1"/>
      <c r="J1603" s="36"/>
      <c r="K1603" s="42"/>
      <c r="S1603" s="25"/>
      <c r="AA1603" s="62"/>
      <c r="AC1603" s="69"/>
    </row>
    <row r="1604" spans="2:29">
      <c r="B1604" s="1"/>
      <c r="C1604" s="1"/>
      <c r="D1604" s="1"/>
      <c r="E1604" s="1"/>
      <c r="F1604" s="1"/>
      <c r="G1604" s="1"/>
      <c r="H1604" s="1"/>
      <c r="I1604" s="1"/>
      <c r="J1604" s="36"/>
      <c r="K1604" s="42"/>
      <c r="S1604" s="25"/>
      <c r="AA1604" s="62"/>
      <c r="AC1604" s="69"/>
    </row>
    <row r="1605" spans="2:29">
      <c r="B1605" s="1"/>
      <c r="C1605" s="1"/>
      <c r="D1605" s="1"/>
      <c r="E1605" s="1"/>
      <c r="F1605" s="1"/>
      <c r="G1605" s="1"/>
      <c r="H1605" s="1"/>
      <c r="I1605" s="1"/>
      <c r="J1605" s="36"/>
      <c r="K1605" s="42"/>
      <c r="S1605" s="25"/>
      <c r="AA1605" s="62"/>
      <c r="AC1605" s="69"/>
    </row>
    <row r="1606" spans="2:29">
      <c r="B1606" s="1"/>
      <c r="C1606" s="1"/>
      <c r="D1606" s="1"/>
      <c r="E1606" s="1"/>
      <c r="F1606" s="1"/>
      <c r="G1606" s="1"/>
      <c r="H1606" s="1"/>
      <c r="I1606" s="1"/>
      <c r="J1606" s="36"/>
      <c r="K1606" s="42"/>
      <c r="S1606" s="25"/>
      <c r="AA1606" s="62"/>
      <c r="AC1606" s="69"/>
    </row>
    <row r="1607" spans="2:29">
      <c r="B1607" s="1"/>
      <c r="C1607" s="1"/>
      <c r="D1607" s="1"/>
      <c r="E1607" s="1"/>
      <c r="F1607" s="1"/>
      <c r="G1607" s="1"/>
      <c r="H1607" s="1"/>
      <c r="I1607" s="1"/>
      <c r="J1607" s="36"/>
      <c r="K1607" s="42"/>
      <c r="S1607" s="25"/>
      <c r="AA1607" s="62"/>
      <c r="AC1607" s="69"/>
    </row>
    <row r="1608" spans="2:29">
      <c r="B1608" s="1"/>
      <c r="C1608" s="1"/>
      <c r="D1608" s="1"/>
      <c r="E1608" s="1"/>
      <c r="F1608" s="1"/>
      <c r="G1608" s="1"/>
      <c r="H1608" s="1"/>
      <c r="I1608" s="1"/>
      <c r="J1608" s="36"/>
      <c r="K1608" s="42"/>
      <c r="S1608" s="25"/>
      <c r="AA1608" s="62"/>
      <c r="AC1608" s="69"/>
    </row>
    <row r="1609" spans="2:29">
      <c r="B1609" s="1"/>
      <c r="C1609" s="1"/>
      <c r="D1609" s="1"/>
      <c r="E1609" s="1"/>
      <c r="F1609" s="1"/>
      <c r="G1609" s="1"/>
      <c r="H1609" s="1"/>
      <c r="I1609" s="1"/>
      <c r="J1609" s="36"/>
      <c r="K1609" s="42"/>
      <c r="S1609" s="25"/>
      <c r="AA1609" s="62"/>
      <c r="AC1609" s="69"/>
    </row>
    <row r="1610" spans="2:29">
      <c r="B1610" s="1"/>
      <c r="C1610" s="1"/>
      <c r="D1610" s="1"/>
      <c r="E1610" s="1"/>
      <c r="F1610" s="1"/>
      <c r="G1610" s="1"/>
      <c r="H1610" s="1"/>
      <c r="I1610" s="1"/>
      <c r="J1610" s="36"/>
      <c r="K1610" s="42"/>
      <c r="S1610" s="25"/>
      <c r="AA1610" s="62"/>
      <c r="AC1610" s="69"/>
    </row>
    <row r="1611" spans="2:29">
      <c r="B1611" s="1"/>
      <c r="C1611" s="1"/>
      <c r="D1611" s="1"/>
      <c r="E1611" s="1"/>
      <c r="F1611" s="1"/>
      <c r="G1611" s="1"/>
      <c r="H1611" s="1"/>
      <c r="I1611" s="1"/>
      <c r="J1611" s="36"/>
      <c r="K1611" s="42"/>
      <c r="S1611" s="25"/>
      <c r="AA1611" s="62"/>
      <c r="AC1611" s="69"/>
    </row>
    <row r="1612" spans="2:29">
      <c r="B1612" s="1"/>
      <c r="C1612" s="1"/>
      <c r="D1612" s="1"/>
      <c r="E1612" s="1"/>
      <c r="F1612" s="1"/>
      <c r="G1612" s="1"/>
      <c r="H1612" s="1"/>
      <c r="I1612" s="1"/>
      <c r="J1612" s="36"/>
      <c r="K1612" s="42"/>
      <c r="S1612" s="25"/>
      <c r="AA1612" s="62"/>
      <c r="AC1612" s="69"/>
    </row>
    <row r="1613" spans="2:29">
      <c r="B1613" s="1"/>
      <c r="C1613" s="1"/>
      <c r="D1613" s="1"/>
      <c r="E1613" s="1"/>
      <c r="F1613" s="1"/>
      <c r="G1613" s="1"/>
      <c r="H1613" s="1"/>
      <c r="I1613" s="1"/>
      <c r="J1613" s="36"/>
      <c r="K1613" s="42"/>
      <c r="S1613" s="25"/>
      <c r="AA1613" s="62"/>
      <c r="AC1613" s="69"/>
    </row>
    <row r="1614" spans="2:29">
      <c r="B1614" s="1"/>
      <c r="C1614" s="1"/>
      <c r="D1614" s="1"/>
      <c r="E1614" s="1"/>
      <c r="F1614" s="1"/>
      <c r="G1614" s="1"/>
      <c r="H1614" s="1"/>
      <c r="I1614" s="1"/>
      <c r="J1614" s="36"/>
      <c r="K1614" s="42"/>
      <c r="S1614" s="25"/>
      <c r="AA1614" s="62"/>
      <c r="AC1614" s="69"/>
    </row>
    <row r="1615" spans="2:29">
      <c r="B1615" s="1"/>
      <c r="C1615" s="1"/>
      <c r="D1615" s="1"/>
      <c r="E1615" s="1"/>
      <c r="F1615" s="1"/>
      <c r="G1615" s="1"/>
      <c r="H1615" s="1"/>
      <c r="I1615" s="1"/>
      <c r="J1615" s="36"/>
      <c r="K1615" s="42"/>
      <c r="S1615" s="25"/>
      <c r="AA1615" s="62"/>
      <c r="AC1615" s="69"/>
    </row>
    <row r="1616" spans="2:29">
      <c r="B1616" s="1"/>
      <c r="C1616" s="1"/>
      <c r="D1616" s="1"/>
      <c r="E1616" s="1"/>
      <c r="F1616" s="1"/>
      <c r="G1616" s="1"/>
      <c r="H1616" s="1"/>
      <c r="I1616" s="1"/>
      <c r="J1616" s="36"/>
      <c r="K1616" s="42"/>
      <c r="S1616" s="25"/>
      <c r="AA1616" s="62"/>
      <c r="AC1616" s="69"/>
    </row>
    <row r="1617" spans="2:29">
      <c r="B1617" s="1"/>
      <c r="C1617" s="1"/>
      <c r="D1617" s="1"/>
      <c r="E1617" s="1"/>
      <c r="F1617" s="1"/>
      <c r="G1617" s="1"/>
      <c r="H1617" s="1"/>
      <c r="I1617" s="1"/>
      <c r="J1617" s="36"/>
      <c r="K1617" s="42"/>
      <c r="S1617" s="25"/>
      <c r="AA1617" s="62"/>
      <c r="AC1617" s="69"/>
    </row>
    <row r="1618" spans="2:29">
      <c r="B1618" s="1"/>
      <c r="C1618" s="1"/>
      <c r="D1618" s="1"/>
      <c r="E1618" s="1"/>
      <c r="F1618" s="1"/>
      <c r="G1618" s="1"/>
      <c r="H1618" s="1"/>
      <c r="I1618" s="1"/>
      <c r="J1618" s="36"/>
      <c r="K1618" s="42"/>
      <c r="S1618" s="25"/>
      <c r="AA1618" s="62"/>
      <c r="AC1618" s="69"/>
    </row>
    <row r="1619" spans="2:29">
      <c r="B1619" s="1"/>
      <c r="C1619" s="1"/>
      <c r="D1619" s="1"/>
      <c r="E1619" s="1"/>
      <c r="F1619" s="1"/>
      <c r="G1619" s="1"/>
      <c r="H1619" s="1"/>
      <c r="I1619" s="1"/>
      <c r="J1619" s="36"/>
      <c r="K1619" s="42"/>
      <c r="L1619" s="63"/>
      <c r="S1619" s="25"/>
      <c r="AA1619" s="62"/>
      <c r="AC1619" s="69"/>
    </row>
    <row r="1620" spans="2:29">
      <c r="B1620" s="1"/>
      <c r="C1620" s="1"/>
      <c r="D1620" s="1"/>
      <c r="E1620" s="1"/>
      <c r="F1620" s="1"/>
      <c r="G1620" s="1"/>
      <c r="H1620" s="1"/>
      <c r="I1620" s="1"/>
      <c r="J1620" s="36"/>
      <c r="K1620" s="42"/>
      <c r="S1620" s="25"/>
      <c r="AA1620" s="62"/>
      <c r="AC1620" s="69"/>
    </row>
    <row r="1621" spans="2:29">
      <c r="B1621" s="1"/>
      <c r="C1621" s="1"/>
      <c r="D1621" s="1"/>
      <c r="E1621" s="1"/>
      <c r="F1621" s="1"/>
      <c r="G1621" s="1"/>
      <c r="H1621" s="1"/>
      <c r="I1621" s="1"/>
      <c r="J1621" s="36"/>
      <c r="K1621" s="42"/>
      <c r="S1621" s="25"/>
      <c r="AA1621" s="62"/>
      <c r="AC1621" s="69"/>
    </row>
    <row r="1622" spans="2:29">
      <c r="B1622" s="1"/>
      <c r="C1622" s="1"/>
      <c r="D1622" s="1"/>
      <c r="E1622" s="1"/>
      <c r="F1622" s="1"/>
      <c r="G1622" s="1"/>
      <c r="H1622" s="1"/>
      <c r="I1622" s="1"/>
      <c r="J1622" s="36"/>
      <c r="K1622" s="42"/>
      <c r="S1622" s="25"/>
      <c r="AA1622" s="62"/>
      <c r="AC1622" s="69"/>
    </row>
    <row r="1623" spans="2:29">
      <c r="B1623" s="1"/>
      <c r="C1623" s="1"/>
      <c r="D1623" s="1"/>
      <c r="E1623" s="1"/>
      <c r="F1623" s="1"/>
      <c r="G1623" s="1"/>
      <c r="H1623" s="1"/>
      <c r="I1623" s="1"/>
      <c r="J1623" s="36"/>
      <c r="K1623" s="42"/>
      <c r="S1623" s="25"/>
      <c r="AA1623" s="62"/>
      <c r="AC1623" s="69"/>
    </row>
    <row r="1624" spans="2:29">
      <c r="B1624" s="1"/>
      <c r="C1624" s="1"/>
      <c r="D1624" s="1"/>
      <c r="E1624" s="1"/>
      <c r="F1624" s="1"/>
      <c r="G1624" s="1"/>
      <c r="H1624" s="1"/>
      <c r="I1624" s="1"/>
      <c r="J1624" s="36"/>
      <c r="K1624" s="42"/>
      <c r="S1624" s="25"/>
      <c r="AA1624" s="62"/>
      <c r="AC1624" s="69"/>
    </row>
    <row r="1625" spans="2:29">
      <c r="B1625" s="1"/>
      <c r="C1625" s="1"/>
      <c r="D1625" s="1"/>
      <c r="E1625" s="1"/>
      <c r="F1625" s="1"/>
      <c r="G1625" s="1"/>
      <c r="H1625" s="1"/>
      <c r="I1625" s="1"/>
      <c r="J1625" s="36"/>
      <c r="K1625" s="42"/>
      <c r="S1625" s="25"/>
      <c r="AA1625" s="62"/>
      <c r="AC1625" s="69"/>
    </row>
    <row r="1626" spans="2:29">
      <c r="B1626" s="1"/>
      <c r="C1626" s="1"/>
      <c r="D1626" s="1"/>
      <c r="E1626" s="1"/>
      <c r="F1626" s="1"/>
      <c r="G1626" s="1"/>
      <c r="H1626" s="1"/>
      <c r="I1626" s="1"/>
      <c r="J1626" s="36"/>
      <c r="K1626" s="42"/>
      <c r="S1626" s="25"/>
      <c r="AA1626" s="62"/>
      <c r="AC1626" s="69"/>
    </row>
    <row r="1627" spans="2:29">
      <c r="B1627" s="1"/>
      <c r="C1627" s="1"/>
      <c r="D1627" s="1"/>
      <c r="E1627" s="1"/>
      <c r="F1627" s="1"/>
      <c r="G1627" s="1"/>
      <c r="H1627" s="1"/>
      <c r="I1627" s="1"/>
      <c r="J1627" s="36"/>
      <c r="K1627" s="42"/>
      <c r="L1627" s="63"/>
      <c r="S1627" s="25"/>
      <c r="AA1627" s="62"/>
      <c r="AC1627" s="69"/>
    </row>
    <row r="1628" spans="2:29">
      <c r="B1628" s="1"/>
      <c r="C1628" s="1"/>
      <c r="D1628" s="1"/>
      <c r="E1628" s="1"/>
      <c r="F1628" s="1"/>
      <c r="G1628" s="1"/>
      <c r="H1628" s="1"/>
      <c r="I1628" s="1"/>
      <c r="J1628" s="36"/>
      <c r="K1628" s="42"/>
      <c r="L1628" s="63"/>
      <c r="S1628" s="25"/>
      <c r="AA1628" s="62"/>
      <c r="AC1628" s="69"/>
    </row>
    <row r="1629" spans="2:29">
      <c r="B1629" s="1"/>
      <c r="C1629" s="1"/>
      <c r="D1629" s="1"/>
      <c r="E1629" s="1"/>
      <c r="F1629" s="1"/>
      <c r="G1629" s="1"/>
      <c r="H1629" s="1"/>
      <c r="I1629" s="1"/>
      <c r="J1629" s="36"/>
      <c r="K1629" s="42"/>
      <c r="S1629" s="25"/>
      <c r="AA1629" s="62"/>
      <c r="AC1629" s="69"/>
    </row>
    <row r="1630" spans="2:29">
      <c r="B1630" s="1"/>
      <c r="C1630" s="1"/>
      <c r="D1630" s="1"/>
      <c r="E1630" s="1"/>
      <c r="F1630" s="1"/>
      <c r="G1630" s="1"/>
      <c r="H1630" s="1"/>
      <c r="I1630" s="1"/>
      <c r="J1630" s="36"/>
      <c r="K1630" s="42"/>
      <c r="S1630" s="25"/>
      <c r="AA1630" s="62"/>
      <c r="AC1630" s="69"/>
    </row>
    <row r="1631" spans="2:29">
      <c r="B1631" s="1"/>
      <c r="C1631" s="1"/>
      <c r="D1631" s="1"/>
      <c r="E1631" s="1"/>
      <c r="F1631" s="1"/>
      <c r="G1631" s="1"/>
      <c r="H1631" s="1"/>
      <c r="I1631" s="1"/>
      <c r="J1631" s="36"/>
      <c r="K1631" s="42"/>
      <c r="S1631" s="25"/>
      <c r="AA1631" s="62"/>
      <c r="AC1631" s="69"/>
    </row>
    <row r="1632" spans="2:29">
      <c r="B1632" s="1"/>
      <c r="C1632" s="1"/>
      <c r="D1632" s="1"/>
      <c r="E1632" s="1"/>
      <c r="F1632" s="1"/>
      <c r="G1632" s="1"/>
      <c r="H1632" s="1"/>
      <c r="I1632" s="1"/>
      <c r="J1632" s="36"/>
      <c r="K1632" s="42"/>
      <c r="S1632" s="25"/>
      <c r="AA1632" s="62"/>
      <c r="AC1632" s="69"/>
    </row>
    <row r="1633" spans="2:29">
      <c r="B1633" s="1"/>
      <c r="C1633" s="1"/>
      <c r="D1633" s="1"/>
      <c r="E1633" s="1"/>
      <c r="F1633" s="1"/>
      <c r="G1633" s="1"/>
      <c r="H1633" s="1"/>
      <c r="I1633" s="1"/>
      <c r="J1633" s="36"/>
      <c r="K1633" s="42"/>
      <c r="S1633" s="25"/>
      <c r="AA1633" s="62"/>
      <c r="AC1633" s="69"/>
    </row>
    <row r="1634" spans="2:29">
      <c r="B1634" s="1"/>
      <c r="C1634" s="1"/>
      <c r="D1634" s="1"/>
      <c r="E1634" s="1"/>
      <c r="F1634" s="1"/>
      <c r="G1634" s="1"/>
      <c r="H1634" s="1"/>
      <c r="I1634" s="1"/>
      <c r="J1634" s="36"/>
      <c r="K1634" s="42"/>
      <c r="S1634" s="25"/>
      <c r="AA1634" s="62"/>
      <c r="AC1634" s="69"/>
    </row>
    <row r="1635" spans="2:29">
      <c r="B1635" s="1"/>
      <c r="C1635" s="1"/>
      <c r="D1635" s="1"/>
      <c r="E1635" s="1"/>
      <c r="F1635" s="1"/>
      <c r="G1635" s="1"/>
      <c r="H1635" s="1"/>
      <c r="I1635" s="1"/>
      <c r="J1635" s="36"/>
      <c r="K1635" s="42"/>
      <c r="S1635" s="25"/>
      <c r="AA1635" s="62"/>
      <c r="AC1635" s="69"/>
    </row>
    <row r="1636" spans="2:29">
      <c r="B1636" s="1"/>
      <c r="C1636" s="1"/>
      <c r="D1636" s="1"/>
      <c r="E1636" s="1"/>
      <c r="F1636" s="1"/>
      <c r="G1636" s="1"/>
      <c r="H1636" s="1"/>
      <c r="I1636" s="1"/>
      <c r="J1636" s="36"/>
      <c r="K1636" s="42"/>
      <c r="S1636" s="25"/>
      <c r="AA1636" s="62"/>
      <c r="AC1636" s="69"/>
    </row>
    <row r="1637" spans="2:29">
      <c r="B1637" s="1"/>
      <c r="C1637" s="1"/>
      <c r="D1637" s="1"/>
      <c r="E1637" s="1"/>
      <c r="F1637" s="1"/>
      <c r="G1637" s="1"/>
      <c r="H1637" s="1"/>
      <c r="I1637" s="1"/>
      <c r="J1637" s="36"/>
      <c r="K1637" s="42"/>
      <c r="S1637" s="25"/>
      <c r="AA1637" s="62"/>
      <c r="AC1637" s="69"/>
    </row>
    <row r="1638" spans="2:29">
      <c r="B1638" s="1"/>
      <c r="C1638" s="1"/>
      <c r="D1638" s="1"/>
      <c r="E1638" s="1"/>
      <c r="F1638" s="1"/>
      <c r="G1638" s="1"/>
      <c r="H1638" s="1"/>
      <c r="I1638" s="1"/>
      <c r="J1638" s="36"/>
      <c r="K1638" s="42"/>
      <c r="S1638" s="25"/>
      <c r="AA1638" s="62"/>
      <c r="AC1638" s="69"/>
    </row>
    <row r="1639" spans="2:29">
      <c r="B1639" s="1"/>
      <c r="C1639" s="1"/>
      <c r="D1639" s="1"/>
      <c r="E1639" s="1"/>
      <c r="F1639" s="1"/>
      <c r="G1639" s="1"/>
      <c r="H1639" s="1"/>
      <c r="I1639" s="1"/>
      <c r="J1639" s="36"/>
      <c r="K1639" s="42"/>
      <c r="S1639" s="25"/>
      <c r="AA1639" s="62"/>
      <c r="AC1639" s="69"/>
    </row>
    <row r="1640" spans="2:29">
      <c r="B1640" s="1"/>
      <c r="C1640" s="1"/>
      <c r="D1640" s="1"/>
      <c r="E1640" s="1"/>
      <c r="F1640" s="1"/>
      <c r="G1640" s="1"/>
      <c r="H1640" s="1"/>
      <c r="I1640" s="1"/>
      <c r="J1640" s="36"/>
      <c r="K1640" s="42"/>
      <c r="S1640" s="25"/>
      <c r="AA1640" s="62"/>
      <c r="AC1640" s="69"/>
    </row>
    <row r="1641" spans="2:29">
      <c r="B1641" s="1"/>
      <c r="C1641" s="1"/>
      <c r="D1641" s="1"/>
      <c r="E1641" s="1"/>
      <c r="F1641" s="1"/>
      <c r="G1641" s="1"/>
      <c r="H1641" s="1"/>
      <c r="I1641" s="1"/>
      <c r="J1641" s="36"/>
      <c r="K1641" s="42"/>
      <c r="S1641" s="25"/>
      <c r="AA1641" s="62"/>
      <c r="AC1641" s="69"/>
    </row>
    <row r="1642" spans="2:29">
      <c r="B1642" s="1"/>
      <c r="C1642" s="1"/>
      <c r="D1642" s="1"/>
      <c r="E1642" s="1"/>
      <c r="F1642" s="1"/>
      <c r="G1642" s="1"/>
      <c r="H1642" s="1"/>
      <c r="I1642" s="1"/>
      <c r="J1642" s="36"/>
      <c r="K1642" s="42"/>
      <c r="S1642" s="25"/>
      <c r="AA1642" s="62"/>
      <c r="AC1642" s="69"/>
    </row>
    <row r="1643" spans="2:29">
      <c r="B1643" s="1"/>
      <c r="C1643" s="1"/>
      <c r="D1643" s="1"/>
      <c r="E1643" s="1"/>
      <c r="F1643" s="1"/>
      <c r="G1643" s="1"/>
      <c r="H1643" s="1"/>
      <c r="I1643" s="1"/>
      <c r="J1643" s="36"/>
      <c r="K1643" s="42"/>
      <c r="S1643" s="25"/>
      <c r="AA1643" s="62"/>
      <c r="AC1643" s="69"/>
    </row>
    <row r="1644" spans="2:29">
      <c r="B1644" s="1"/>
      <c r="C1644" s="1"/>
      <c r="D1644" s="1"/>
      <c r="E1644" s="1"/>
      <c r="F1644" s="1"/>
      <c r="G1644" s="1"/>
      <c r="H1644" s="1"/>
      <c r="I1644" s="1"/>
      <c r="J1644" s="36"/>
      <c r="K1644" s="42"/>
      <c r="S1644" s="25"/>
      <c r="AA1644" s="62"/>
      <c r="AC1644" s="69"/>
    </row>
    <row r="1645" spans="2:29">
      <c r="B1645" s="1"/>
      <c r="C1645" s="1"/>
      <c r="D1645" s="1"/>
      <c r="E1645" s="1"/>
      <c r="F1645" s="1"/>
      <c r="G1645" s="1"/>
      <c r="H1645" s="1"/>
      <c r="I1645" s="1"/>
      <c r="J1645" s="36"/>
      <c r="K1645" s="42"/>
      <c r="S1645" s="25"/>
      <c r="AA1645" s="62"/>
      <c r="AC1645" s="69"/>
    </row>
    <row r="1646" spans="2:29">
      <c r="B1646" s="1"/>
      <c r="C1646" s="1"/>
      <c r="D1646" s="1"/>
      <c r="E1646" s="1"/>
      <c r="F1646" s="1"/>
      <c r="G1646" s="1"/>
      <c r="H1646" s="1"/>
      <c r="I1646" s="1"/>
      <c r="J1646" s="36"/>
      <c r="K1646" s="42"/>
      <c r="S1646" s="25"/>
      <c r="AA1646" s="62"/>
      <c r="AC1646" s="69"/>
    </row>
    <row r="1647" spans="2:29">
      <c r="B1647" s="1"/>
      <c r="C1647" s="1"/>
      <c r="D1647" s="1"/>
      <c r="E1647" s="1"/>
      <c r="F1647" s="1"/>
      <c r="G1647" s="1"/>
      <c r="H1647" s="1"/>
      <c r="I1647" s="1"/>
      <c r="J1647" s="36"/>
      <c r="K1647" s="42"/>
      <c r="S1647" s="25"/>
      <c r="AA1647" s="62"/>
      <c r="AC1647" s="69"/>
    </row>
    <row r="1648" spans="2:29">
      <c r="B1648" s="1"/>
      <c r="C1648" s="1"/>
      <c r="D1648" s="1"/>
      <c r="E1648" s="1"/>
      <c r="F1648" s="1"/>
      <c r="G1648" s="1"/>
      <c r="H1648" s="1"/>
      <c r="I1648" s="1"/>
      <c r="J1648" s="36"/>
      <c r="K1648" s="42"/>
      <c r="S1648" s="25"/>
      <c r="AA1648" s="62"/>
      <c r="AC1648" s="69"/>
    </row>
    <row r="1649" spans="2:29">
      <c r="B1649" s="1"/>
      <c r="C1649" s="1"/>
      <c r="D1649" s="1"/>
      <c r="E1649" s="1"/>
      <c r="F1649" s="1"/>
      <c r="G1649" s="1"/>
      <c r="H1649" s="1"/>
      <c r="I1649" s="1"/>
      <c r="J1649" s="36"/>
      <c r="K1649" s="42"/>
      <c r="S1649" s="25"/>
      <c r="AA1649" s="62"/>
      <c r="AC1649" s="69"/>
    </row>
    <row r="1650" spans="2:29">
      <c r="B1650" s="1"/>
      <c r="C1650" s="1"/>
      <c r="D1650" s="1"/>
      <c r="E1650" s="1"/>
      <c r="F1650" s="1"/>
      <c r="G1650" s="1"/>
      <c r="H1650" s="1"/>
      <c r="I1650" s="1"/>
      <c r="J1650" s="36"/>
      <c r="K1650" s="42"/>
      <c r="S1650" s="25"/>
      <c r="AA1650" s="62"/>
      <c r="AC1650" s="69"/>
    </row>
    <row r="1651" spans="2:29">
      <c r="B1651" s="1"/>
      <c r="C1651" s="1"/>
      <c r="D1651" s="1"/>
      <c r="E1651" s="1"/>
      <c r="F1651" s="1"/>
      <c r="G1651" s="1"/>
      <c r="H1651" s="1"/>
      <c r="I1651" s="1"/>
      <c r="J1651" s="36"/>
      <c r="K1651" s="42"/>
      <c r="S1651" s="25"/>
      <c r="AA1651" s="62"/>
      <c r="AC1651" s="69"/>
    </row>
    <row r="1652" spans="2:29">
      <c r="B1652" s="1"/>
      <c r="C1652" s="1"/>
      <c r="D1652" s="1"/>
      <c r="E1652" s="1"/>
      <c r="F1652" s="1"/>
      <c r="G1652" s="1"/>
      <c r="H1652" s="1"/>
      <c r="I1652" s="1"/>
      <c r="J1652" s="36"/>
      <c r="K1652" s="42"/>
      <c r="S1652" s="25"/>
      <c r="AA1652" s="62"/>
      <c r="AC1652" s="69"/>
    </row>
    <row r="1653" spans="2:29">
      <c r="B1653" s="1"/>
      <c r="C1653" s="1"/>
      <c r="D1653" s="1"/>
      <c r="E1653" s="1"/>
      <c r="F1653" s="1"/>
      <c r="G1653" s="1"/>
      <c r="H1653" s="1"/>
      <c r="I1653" s="1"/>
      <c r="J1653" s="36"/>
      <c r="K1653" s="42"/>
      <c r="S1653" s="25"/>
      <c r="AA1653" s="62"/>
      <c r="AC1653" s="69"/>
    </row>
    <row r="1654" spans="2:29">
      <c r="B1654" s="1"/>
      <c r="C1654" s="1"/>
      <c r="D1654" s="1"/>
      <c r="E1654" s="1"/>
      <c r="F1654" s="1"/>
      <c r="G1654" s="1"/>
      <c r="H1654" s="1"/>
      <c r="I1654" s="1"/>
      <c r="J1654" s="36"/>
      <c r="K1654" s="42"/>
      <c r="S1654" s="25"/>
      <c r="AA1654" s="62"/>
      <c r="AC1654" s="69"/>
    </row>
    <row r="1655" spans="2:29">
      <c r="B1655" s="1"/>
      <c r="C1655" s="1"/>
      <c r="D1655" s="1"/>
      <c r="E1655" s="1"/>
      <c r="F1655" s="1"/>
      <c r="G1655" s="1"/>
      <c r="H1655" s="1"/>
      <c r="I1655" s="1"/>
      <c r="J1655" s="36"/>
      <c r="K1655" s="42"/>
      <c r="S1655" s="25"/>
      <c r="AA1655" s="62"/>
      <c r="AC1655" s="69"/>
    </row>
    <row r="1656" spans="2:29">
      <c r="B1656" s="1"/>
      <c r="C1656" s="1"/>
      <c r="D1656" s="1"/>
      <c r="E1656" s="1"/>
      <c r="F1656" s="1"/>
      <c r="G1656" s="1"/>
      <c r="H1656" s="1"/>
      <c r="I1656" s="1"/>
      <c r="J1656" s="36"/>
      <c r="K1656" s="42"/>
      <c r="S1656" s="25"/>
      <c r="AA1656" s="62"/>
      <c r="AC1656" s="69"/>
    </row>
    <row r="1657" spans="2:29">
      <c r="B1657" s="1"/>
      <c r="C1657" s="1"/>
      <c r="D1657" s="1"/>
      <c r="E1657" s="1"/>
      <c r="F1657" s="1"/>
      <c r="G1657" s="1"/>
      <c r="H1657" s="1"/>
      <c r="I1657" s="1"/>
      <c r="J1657" s="36"/>
      <c r="K1657" s="42"/>
      <c r="S1657" s="25"/>
      <c r="AA1657" s="62"/>
      <c r="AC1657" s="69"/>
    </row>
    <row r="1658" spans="2:29">
      <c r="B1658" s="1"/>
      <c r="C1658" s="1"/>
      <c r="D1658" s="1"/>
      <c r="E1658" s="1"/>
      <c r="F1658" s="1"/>
      <c r="G1658" s="1"/>
      <c r="H1658" s="1"/>
      <c r="I1658" s="1"/>
      <c r="J1658" s="36"/>
      <c r="K1658" s="42"/>
      <c r="S1658" s="25"/>
      <c r="AA1658" s="62"/>
      <c r="AC1658" s="69"/>
    </row>
    <row r="1659" spans="2:29">
      <c r="B1659" s="1"/>
      <c r="C1659" s="1"/>
      <c r="D1659" s="1"/>
      <c r="E1659" s="1"/>
      <c r="F1659" s="1"/>
      <c r="G1659" s="1"/>
      <c r="H1659" s="1"/>
      <c r="I1659" s="1"/>
      <c r="J1659" s="36"/>
      <c r="K1659" s="42"/>
      <c r="S1659" s="25"/>
      <c r="AA1659" s="62"/>
      <c r="AC1659" s="69"/>
    </row>
    <row r="1660" spans="2:29">
      <c r="B1660" s="1"/>
      <c r="C1660" s="1"/>
      <c r="D1660" s="1"/>
      <c r="E1660" s="1"/>
      <c r="F1660" s="1"/>
      <c r="G1660" s="1"/>
      <c r="H1660" s="1"/>
      <c r="I1660" s="1"/>
      <c r="J1660" s="36"/>
      <c r="K1660" s="42"/>
      <c r="S1660" s="25"/>
      <c r="AA1660" s="62"/>
      <c r="AC1660" s="69"/>
    </row>
    <row r="1661" spans="2:29">
      <c r="B1661" s="1"/>
      <c r="C1661" s="1"/>
      <c r="D1661" s="1"/>
      <c r="E1661" s="1"/>
      <c r="F1661" s="1"/>
      <c r="G1661" s="1"/>
      <c r="H1661" s="1"/>
      <c r="I1661" s="1"/>
      <c r="J1661" s="36"/>
      <c r="K1661" s="42"/>
      <c r="S1661" s="25"/>
      <c r="AA1661" s="62"/>
      <c r="AC1661" s="69"/>
    </row>
    <row r="1662" spans="2:29">
      <c r="B1662" s="1"/>
      <c r="C1662" s="1"/>
      <c r="D1662" s="1"/>
      <c r="E1662" s="1"/>
      <c r="F1662" s="1"/>
      <c r="G1662" s="1"/>
      <c r="H1662" s="1"/>
      <c r="I1662" s="1"/>
      <c r="J1662" s="36"/>
      <c r="K1662" s="42"/>
      <c r="S1662" s="25"/>
      <c r="AA1662" s="62"/>
      <c r="AC1662" s="69"/>
    </row>
    <row r="1663" spans="2:29">
      <c r="B1663" s="1"/>
      <c r="C1663" s="1"/>
      <c r="D1663" s="1"/>
      <c r="E1663" s="1"/>
      <c r="F1663" s="1"/>
      <c r="G1663" s="1"/>
      <c r="H1663" s="1"/>
      <c r="I1663" s="1"/>
      <c r="J1663" s="36"/>
      <c r="K1663" s="42"/>
      <c r="S1663" s="25"/>
      <c r="AA1663" s="62"/>
      <c r="AC1663" s="69"/>
    </row>
    <row r="1664" spans="2:29">
      <c r="B1664" s="1"/>
      <c r="C1664" s="1"/>
      <c r="D1664" s="1"/>
      <c r="E1664" s="1"/>
      <c r="F1664" s="1"/>
      <c r="G1664" s="1"/>
      <c r="H1664" s="1"/>
      <c r="I1664" s="1"/>
      <c r="J1664" s="36"/>
      <c r="K1664" s="42"/>
      <c r="S1664" s="25"/>
      <c r="AA1664" s="62"/>
      <c r="AC1664" s="69"/>
    </row>
    <row r="1665" spans="2:29">
      <c r="B1665" s="1"/>
      <c r="C1665" s="1"/>
      <c r="D1665" s="1"/>
      <c r="E1665" s="1"/>
      <c r="F1665" s="1"/>
      <c r="G1665" s="1"/>
      <c r="H1665" s="1"/>
      <c r="I1665" s="1"/>
      <c r="J1665" s="36"/>
      <c r="K1665" s="42"/>
      <c r="S1665" s="25"/>
      <c r="AA1665" s="62"/>
      <c r="AC1665" s="69"/>
    </row>
    <row r="1666" spans="2:29">
      <c r="B1666" s="1"/>
      <c r="C1666" s="1"/>
      <c r="D1666" s="1"/>
      <c r="E1666" s="1"/>
      <c r="F1666" s="1"/>
      <c r="G1666" s="1"/>
      <c r="H1666" s="1"/>
      <c r="I1666" s="1"/>
      <c r="J1666" s="36"/>
      <c r="K1666" s="42"/>
      <c r="S1666" s="25"/>
      <c r="AA1666" s="62"/>
      <c r="AC1666" s="69"/>
    </row>
    <row r="1667" spans="2:29">
      <c r="B1667" s="1"/>
      <c r="C1667" s="1"/>
      <c r="D1667" s="1"/>
      <c r="E1667" s="1"/>
      <c r="F1667" s="1"/>
      <c r="G1667" s="1"/>
      <c r="H1667" s="1"/>
      <c r="I1667" s="1"/>
      <c r="J1667" s="36"/>
      <c r="K1667" s="42"/>
      <c r="S1667" s="25"/>
      <c r="AA1667" s="62"/>
      <c r="AC1667" s="69"/>
    </row>
    <row r="1668" spans="2:29">
      <c r="B1668" s="1"/>
      <c r="C1668" s="1"/>
      <c r="D1668" s="1"/>
      <c r="E1668" s="1"/>
      <c r="F1668" s="1"/>
      <c r="G1668" s="1"/>
      <c r="H1668" s="1"/>
      <c r="I1668" s="1"/>
      <c r="J1668" s="36"/>
      <c r="K1668" s="42"/>
      <c r="S1668" s="25"/>
      <c r="AA1668" s="62"/>
      <c r="AC1668" s="69"/>
    </row>
    <row r="1669" spans="2:29">
      <c r="B1669" s="1"/>
      <c r="C1669" s="1"/>
      <c r="D1669" s="1"/>
      <c r="E1669" s="1"/>
      <c r="F1669" s="1"/>
      <c r="G1669" s="1"/>
      <c r="H1669" s="1"/>
      <c r="I1669" s="1"/>
      <c r="J1669" s="36"/>
      <c r="K1669" s="42"/>
      <c r="S1669" s="25"/>
      <c r="AA1669" s="62"/>
      <c r="AC1669" s="69"/>
    </row>
    <row r="1670" spans="2:29">
      <c r="B1670" s="1"/>
      <c r="C1670" s="1"/>
      <c r="D1670" s="1"/>
      <c r="E1670" s="1"/>
      <c r="F1670" s="1"/>
      <c r="G1670" s="1"/>
      <c r="H1670" s="1"/>
      <c r="I1670" s="1"/>
      <c r="J1670" s="36"/>
      <c r="K1670" s="42"/>
      <c r="S1670" s="25"/>
      <c r="AA1670" s="62"/>
      <c r="AC1670" s="69"/>
    </row>
    <row r="1671" spans="2:29">
      <c r="B1671" s="1"/>
      <c r="C1671" s="1"/>
      <c r="D1671" s="1"/>
      <c r="E1671" s="1"/>
      <c r="F1671" s="1"/>
      <c r="G1671" s="1"/>
      <c r="H1671" s="1"/>
      <c r="I1671" s="1"/>
      <c r="J1671" s="36"/>
      <c r="K1671" s="42"/>
      <c r="S1671" s="25"/>
      <c r="AA1671" s="62"/>
      <c r="AC1671" s="69"/>
    </row>
    <row r="1672" spans="2:29">
      <c r="B1672" s="1"/>
      <c r="C1672" s="1"/>
      <c r="D1672" s="1"/>
      <c r="E1672" s="1"/>
      <c r="F1672" s="1"/>
      <c r="G1672" s="1"/>
      <c r="H1672" s="1"/>
      <c r="I1672" s="1"/>
      <c r="J1672" s="36"/>
      <c r="K1672" s="42"/>
      <c r="S1672" s="25"/>
      <c r="AA1672" s="62"/>
      <c r="AC1672" s="69"/>
    </row>
    <row r="1673" spans="2:29">
      <c r="B1673" s="1"/>
      <c r="C1673" s="1"/>
      <c r="D1673" s="1"/>
      <c r="E1673" s="1"/>
      <c r="F1673" s="1"/>
      <c r="G1673" s="1"/>
      <c r="H1673" s="1"/>
      <c r="I1673" s="1"/>
      <c r="J1673" s="36"/>
      <c r="K1673" s="42"/>
      <c r="S1673" s="25"/>
      <c r="AA1673" s="62"/>
      <c r="AC1673" s="69"/>
    </row>
    <row r="1674" spans="2:29">
      <c r="B1674" s="1"/>
      <c r="C1674" s="1"/>
      <c r="D1674" s="1"/>
      <c r="E1674" s="1"/>
      <c r="F1674" s="1"/>
      <c r="G1674" s="1"/>
      <c r="H1674" s="1"/>
      <c r="I1674" s="1"/>
      <c r="J1674" s="36"/>
      <c r="K1674" s="42"/>
      <c r="S1674" s="25"/>
      <c r="AA1674" s="62"/>
      <c r="AC1674" s="69"/>
    </row>
    <row r="1675" spans="2:29">
      <c r="B1675" s="1"/>
      <c r="C1675" s="1"/>
      <c r="D1675" s="1"/>
      <c r="E1675" s="1"/>
      <c r="F1675" s="1"/>
      <c r="G1675" s="1"/>
      <c r="H1675" s="1"/>
      <c r="I1675" s="1"/>
      <c r="J1675" s="36"/>
      <c r="K1675" s="42"/>
      <c r="S1675" s="25"/>
      <c r="AA1675" s="62"/>
      <c r="AC1675" s="69"/>
    </row>
    <row r="1676" spans="2:29">
      <c r="B1676" s="1"/>
      <c r="C1676" s="1"/>
      <c r="D1676" s="1"/>
      <c r="E1676" s="1"/>
      <c r="F1676" s="1"/>
      <c r="G1676" s="1"/>
      <c r="H1676" s="1"/>
      <c r="I1676" s="1"/>
      <c r="J1676" s="36"/>
      <c r="K1676" s="42"/>
      <c r="S1676" s="25"/>
      <c r="AA1676" s="62"/>
      <c r="AC1676" s="69"/>
    </row>
    <row r="1677" spans="2:29">
      <c r="B1677" s="1"/>
      <c r="C1677" s="1"/>
      <c r="D1677" s="1"/>
      <c r="E1677" s="1"/>
      <c r="F1677" s="1"/>
      <c r="G1677" s="1"/>
      <c r="H1677" s="1"/>
      <c r="I1677" s="1"/>
      <c r="J1677" s="36"/>
      <c r="K1677" s="42"/>
      <c r="S1677" s="25"/>
      <c r="AA1677" s="62"/>
      <c r="AC1677" s="69"/>
    </row>
    <row r="1678" spans="2:29">
      <c r="B1678" s="1"/>
      <c r="C1678" s="1"/>
      <c r="D1678" s="1"/>
      <c r="E1678" s="1"/>
      <c r="F1678" s="1"/>
      <c r="G1678" s="1"/>
      <c r="H1678" s="1"/>
      <c r="I1678" s="1"/>
      <c r="J1678" s="36"/>
      <c r="K1678" s="42"/>
      <c r="S1678" s="25"/>
      <c r="AA1678" s="62"/>
      <c r="AC1678" s="69"/>
    </row>
    <row r="1679" spans="2:29">
      <c r="B1679" s="1"/>
      <c r="C1679" s="1"/>
      <c r="D1679" s="1"/>
      <c r="E1679" s="1"/>
      <c r="F1679" s="1"/>
      <c r="G1679" s="1"/>
      <c r="H1679" s="1"/>
      <c r="I1679" s="1"/>
      <c r="J1679" s="36"/>
      <c r="K1679" s="42"/>
      <c r="S1679" s="25"/>
      <c r="AA1679" s="62"/>
      <c r="AC1679" s="69"/>
    </row>
    <row r="1680" spans="2:29">
      <c r="B1680" s="1"/>
      <c r="C1680" s="1"/>
      <c r="D1680" s="1"/>
      <c r="E1680" s="1"/>
      <c r="F1680" s="1"/>
      <c r="G1680" s="1"/>
      <c r="H1680" s="1"/>
      <c r="I1680" s="1"/>
      <c r="J1680" s="36"/>
      <c r="K1680" s="42"/>
      <c r="S1680" s="25"/>
      <c r="AA1680" s="62"/>
      <c r="AC1680" s="69"/>
    </row>
    <row r="1681" spans="2:29">
      <c r="B1681" s="1"/>
      <c r="C1681" s="1"/>
      <c r="D1681" s="1"/>
      <c r="E1681" s="1"/>
      <c r="F1681" s="1"/>
      <c r="G1681" s="1"/>
      <c r="H1681" s="1"/>
      <c r="I1681" s="1"/>
      <c r="J1681" s="36"/>
      <c r="K1681" s="42"/>
      <c r="S1681" s="25"/>
      <c r="AA1681" s="62"/>
      <c r="AC1681" s="69"/>
    </row>
    <row r="1682" spans="2:29">
      <c r="B1682" s="1"/>
      <c r="C1682" s="1"/>
      <c r="D1682" s="1"/>
      <c r="E1682" s="1"/>
      <c r="F1682" s="1"/>
      <c r="G1682" s="1"/>
      <c r="H1682" s="1"/>
      <c r="I1682" s="1"/>
      <c r="J1682" s="36"/>
      <c r="K1682" s="42"/>
      <c r="S1682" s="25"/>
      <c r="AA1682" s="62"/>
      <c r="AC1682" s="69"/>
    </row>
    <row r="1683" spans="2:29">
      <c r="B1683" s="1"/>
      <c r="C1683" s="1"/>
      <c r="D1683" s="1"/>
      <c r="E1683" s="1"/>
      <c r="F1683" s="1"/>
      <c r="G1683" s="1"/>
      <c r="H1683" s="1"/>
      <c r="I1683" s="1"/>
      <c r="J1683" s="36"/>
      <c r="K1683" s="42"/>
      <c r="S1683" s="25"/>
      <c r="AA1683" s="62"/>
      <c r="AC1683" s="69"/>
    </row>
    <row r="1684" spans="2:29">
      <c r="B1684" s="1"/>
      <c r="C1684" s="1"/>
      <c r="D1684" s="1"/>
      <c r="E1684" s="1"/>
      <c r="F1684" s="1"/>
      <c r="G1684" s="1"/>
      <c r="H1684" s="1"/>
      <c r="I1684" s="1"/>
      <c r="J1684" s="36"/>
      <c r="K1684" s="42"/>
      <c r="S1684" s="25"/>
      <c r="AA1684" s="62"/>
      <c r="AC1684" s="69"/>
    </row>
    <row r="1685" spans="2:29">
      <c r="B1685" s="1"/>
      <c r="C1685" s="1"/>
      <c r="D1685" s="1"/>
      <c r="E1685" s="1"/>
      <c r="F1685" s="1"/>
      <c r="G1685" s="1"/>
      <c r="H1685" s="1"/>
      <c r="I1685" s="1"/>
      <c r="J1685" s="36"/>
      <c r="K1685" s="42"/>
      <c r="S1685" s="25"/>
      <c r="AA1685" s="62"/>
      <c r="AC1685" s="69"/>
    </row>
    <row r="1686" spans="2:29">
      <c r="B1686" s="1"/>
      <c r="C1686" s="1"/>
      <c r="D1686" s="1"/>
      <c r="E1686" s="1"/>
      <c r="F1686" s="1"/>
      <c r="G1686" s="1"/>
      <c r="H1686" s="1"/>
      <c r="I1686" s="1"/>
      <c r="J1686" s="36"/>
      <c r="K1686" s="42"/>
      <c r="S1686" s="25"/>
      <c r="AA1686" s="62"/>
      <c r="AC1686" s="69"/>
    </row>
    <row r="1687" spans="2:29">
      <c r="B1687" s="1"/>
      <c r="C1687" s="1"/>
      <c r="D1687" s="1"/>
      <c r="E1687" s="1"/>
      <c r="F1687" s="1"/>
      <c r="G1687" s="1"/>
      <c r="H1687" s="1"/>
      <c r="I1687" s="1"/>
      <c r="J1687" s="36"/>
      <c r="K1687" s="42"/>
      <c r="S1687" s="25"/>
      <c r="AA1687" s="62"/>
      <c r="AC1687" s="69"/>
    </row>
    <row r="1688" spans="2:29">
      <c r="B1688" s="1"/>
      <c r="C1688" s="1"/>
      <c r="D1688" s="1"/>
      <c r="E1688" s="1"/>
      <c r="F1688" s="1"/>
      <c r="G1688" s="1"/>
      <c r="H1688" s="1"/>
      <c r="I1688" s="1"/>
      <c r="J1688" s="36"/>
      <c r="K1688" s="42"/>
      <c r="S1688" s="25"/>
      <c r="AA1688" s="62"/>
      <c r="AC1688" s="69"/>
    </row>
    <row r="1689" spans="2:29">
      <c r="B1689" s="1"/>
      <c r="C1689" s="1"/>
      <c r="D1689" s="1"/>
      <c r="E1689" s="1"/>
      <c r="F1689" s="1"/>
      <c r="G1689" s="1"/>
      <c r="H1689" s="1"/>
      <c r="I1689" s="1"/>
      <c r="J1689" s="36"/>
      <c r="K1689" s="42"/>
      <c r="S1689" s="25"/>
      <c r="AA1689" s="62"/>
      <c r="AC1689" s="69"/>
    </row>
    <row r="1690" spans="2:29">
      <c r="B1690" s="1"/>
      <c r="C1690" s="1"/>
      <c r="D1690" s="1"/>
      <c r="E1690" s="1"/>
      <c r="F1690" s="1"/>
      <c r="G1690" s="1"/>
      <c r="H1690" s="1"/>
      <c r="I1690" s="1"/>
      <c r="J1690" s="36"/>
      <c r="K1690" s="42"/>
      <c r="S1690" s="25"/>
      <c r="AA1690" s="62"/>
      <c r="AC1690" s="69"/>
    </row>
    <row r="1691" spans="2:29">
      <c r="B1691" s="1"/>
      <c r="C1691" s="1"/>
      <c r="D1691" s="1"/>
      <c r="E1691" s="1"/>
      <c r="F1691" s="1"/>
      <c r="G1691" s="1"/>
      <c r="H1691" s="1"/>
      <c r="I1691" s="1"/>
      <c r="J1691" s="36"/>
      <c r="K1691" s="42"/>
      <c r="S1691" s="25"/>
      <c r="AA1691" s="62"/>
      <c r="AC1691" s="69"/>
    </row>
    <row r="1692" spans="2:29">
      <c r="B1692" s="1"/>
      <c r="C1692" s="1"/>
      <c r="D1692" s="1"/>
      <c r="E1692" s="1"/>
      <c r="F1692" s="1"/>
      <c r="G1692" s="1"/>
      <c r="H1692" s="1"/>
      <c r="I1692" s="1"/>
      <c r="J1692" s="36"/>
      <c r="K1692" s="42"/>
      <c r="S1692" s="25"/>
      <c r="AA1692" s="62"/>
      <c r="AC1692" s="69"/>
    </row>
    <row r="1693" spans="2:29">
      <c r="B1693" s="1"/>
      <c r="C1693" s="1"/>
      <c r="D1693" s="1"/>
      <c r="E1693" s="1"/>
      <c r="F1693" s="1"/>
      <c r="G1693" s="1"/>
      <c r="H1693" s="1"/>
      <c r="I1693" s="1"/>
      <c r="J1693" s="36"/>
      <c r="K1693" s="42"/>
      <c r="S1693" s="25"/>
      <c r="AA1693" s="62"/>
      <c r="AC1693" s="69"/>
    </row>
    <row r="1694" spans="2:29">
      <c r="B1694" s="1"/>
      <c r="C1694" s="1"/>
      <c r="D1694" s="1"/>
      <c r="E1694" s="1"/>
      <c r="F1694" s="1"/>
      <c r="G1694" s="1"/>
      <c r="H1694" s="1"/>
      <c r="I1694" s="1"/>
      <c r="J1694" s="36"/>
      <c r="K1694" s="42"/>
      <c r="S1694" s="25"/>
      <c r="AA1694" s="62"/>
      <c r="AC1694" s="69"/>
    </row>
    <row r="1695" spans="2:29">
      <c r="B1695" s="1"/>
      <c r="C1695" s="1"/>
      <c r="D1695" s="1"/>
      <c r="E1695" s="1"/>
      <c r="F1695" s="1"/>
      <c r="G1695" s="1"/>
      <c r="H1695" s="1"/>
      <c r="I1695" s="1"/>
      <c r="J1695" s="36"/>
      <c r="K1695" s="42"/>
      <c r="S1695" s="25"/>
      <c r="AA1695" s="62"/>
      <c r="AC1695" s="69"/>
    </row>
    <row r="1696" spans="2:29">
      <c r="B1696" s="1"/>
      <c r="C1696" s="1"/>
      <c r="D1696" s="1"/>
      <c r="E1696" s="1"/>
      <c r="F1696" s="1"/>
      <c r="G1696" s="1"/>
      <c r="H1696" s="1"/>
      <c r="I1696" s="1"/>
      <c r="J1696" s="36"/>
      <c r="K1696" s="42"/>
      <c r="S1696" s="25"/>
      <c r="AA1696" s="62"/>
      <c r="AC1696" s="69"/>
    </row>
    <row r="1697" spans="2:29">
      <c r="B1697" s="1"/>
      <c r="C1697" s="1"/>
      <c r="D1697" s="1"/>
      <c r="E1697" s="1"/>
      <c r="F1697" s="1"/>
      <c r="G1697" s="1"/>
      <c r="H1697" s="1"/>
      <c r="I1697" s="1"/>
      <c r="J1697" s="36"/>
      <c r="K1697" s="42"/>
      <c r="S1697" s="25"/>
      <c r="AA1697" s="62"/>
      <c r="AC1697" s="69"/>
    </row>
    <row r="1698" spans="2:29">
      <c r="B1698" s="1"/>
      <c r="C1698" s="1"/>
      <c r="D1698" s="1"/>
      <c r="E1698" s="1"/>
      <c r="F1698" s="1"/>
      <c r="G1698" s="1"/>
      <c r="H1698" s="1"/>
      <c r="I1698" s="1"/>
      <c r="J1698" s="36"/>
      <c r="K1698" s="42"/>
      <c r="S1698" s="25"/>
      <c r="AA1698" s="62"/>
      <c r="AC1698" s="69"/>
    </row>
    <row r="1699" spans="2:29">
      <c r="B1699" s="1"/>
      <c r="C1699" s="1"/>
      <c r="D1699" s="1"/>
      <c r="E1699" s="1"/>
      <c r="F1699" s="1"/>
      <c r="G1699" s="1"/>
      <c r="H1699" s="1"/>
      <c r="I1699" s="1"/>
      <c r="J1699" s="36"/>
      <c r="K1699" s="42"/>
      <c r="S1699" s="25"/>
      <c r="AA1699" s="62"/>
      <c r="AC1699" s="69"/>
    </row>
    <row r="1700" spans="2:29">
      <c r="B1700" s="1"/>
      <c r="C1700" s="1"/>
      <c r="D1700" s="1"/>
      <c r="E1700" s="1"/>
      <c r="F1700" s="1"/>
      <c r="G1700" s="1"/>
      <c r="H1700" s="1"/>
      <c r="I1700" s="1"/>
      <c r="J1700" s="36"/>
      <c r="K1700" s="42"/>
      <c r="S1700" s="25"/>
      <c r="AA1700" s="62"/>
      <c r="AC1700" s="69"/>
    </row>
    <row r="1701" spans="2:29">
      <c r="B1701" s="1"/>
      <c r="C1701" s="1"/>
      <c r="D1701" s="1"/>
      <c r="E1701" s="1"/>
      <c r="F1701" s="1"/>
      <c r="G1701" s="1"/>
      <c r="H1701" s="1"/>
      <c r="I1701" s="1"/>
      <c r="J1701" s="36"/>
      <c r="K1701" s="42"/>
      <c r="S1701" s="25"/>
      <c r="AA1701" s="62"/>
      <c r="AC1701" s="69"/>
    </row>
    <row r="1702" spans="2:29">
      <c r="B1702" s="1"/>
      <c r="C1702" s="1"/>
      <c r="D1702" s="1"/>
      <c r="E1702" s="1"/>
      <c r="F1702" s="1"/>
      <c r="G1702" s="1"/>
      <c r="H1702" s="1"/>
      <c r="I1702" s="1"/>
      <c r="J1702" s="36"/>
      <c r="K1702" s="42"/>
      <c r="S1702" s="25"/>
      <c r="AA1702" s="62"/>
      <c r="AC1702" s="69"/>
    </row>
    <row r="1703" spans="2:29">
      <c r="B1703" s="1"/>
      <c r="C1703" s="1"/>
      <c r="D1703" s="1"/>
      <c r="E1703" s="1"/>
      <c r="F1703" s="1"/>
      <c r="G1703" s="1"/>
      <c r="H1703" s="1"/>
      <c r="I1703" s="1"/>
      <c r="J1703" s="36"/>
      <c r="K1703" s="42"/>
      <c r="S1703" s="25"/>
      <c r="AA1703" s="62"/>
      <c r="AC1703" s="69"/>
    </row>
    <row r="1704" spans="2:29">
      <c r="B1704" s="1"/>
      <c r="C1704" s="1"/>
      <c r="D1704" s="1"/>
      <c r="E1704" s="1"/>
      <c r="F1704" s="1"/>
      <c r="G1704" s="1"/>
      <c r="H1704" s="1"/>
      <c r="I1704" s="1"/>
      <c r="J1704" s="36"/>
      <c r="K1704" s="42"/>
      <c r="S1704" s="25"/>
      <c r="AA1704" s="62"/>
      <c r="AC1704" s="69"/>
    </row>
    <row r="1705" spans="2:29">
      <c r="B1705" s="1"/>
      <c r="C1705" s="1"/>
      <c r="D1705" s="1"/>
      <c r="E1705" s="1"/>
      <c r="F1705" s="1"/>
      <c r="G1705" s="1"/>
      <c r="H1705" s="1"/>
      <c r="I1705" s="1"/>
      <c r="J1705" s="36"/>
      <c r="K1705" s="42"/>
      <c r="S1705" s="25"/>
      <c r="AA1705" s="62"/>
      <c r="AC1705" s="69"/>
    </row>
    <row r="1706" spans="2:29">
      <c r="B1706" s="1"/>
      <c r="C1706" s="1"/>
      <c r="D1706" s="1"/>
      <c r="E1706" s="1"/>
      <c r="F1706" s="1"/>
      <c r="G1706" s="1"/>
      <c r="H1706" s="1"/>
      <c r="I1706" s="1"/>
      <c r="J1706" s="36"/>
      <c r="K1706" s="42"/>
      <c r="S1706" s="25"/>
      <c r="AA1706" s="62"/>
      <c r="AC1706" s="69"/>
    </row>
    <row r="1707" spans="2:29">
      <c r="B1707" s="1"/>
      <c r="C1707" s="1"/>
      <c r="D1707" s="1"/>
      <c r="E1707" s="1"/>
      <c r="F1707" s="1"/>
      <c r="G1707" s="1"/>
      <c r="H1707" s="1"/>
      <c r="I1707" s="1"/>
      <c r="J1707" s="36"/>
      <c r="K1707" s="42"/>
      <c r="S1707" s="25"/>
      <c r="AA1707" s="62"/>
      <c r="AC1707" s="69"/>
    </row>
    <row r="1708" spans="2:29">
      <c r="B1708" s="1"/>
      <c r="C1708" s="1"/>
      <c r="D1708" s="1"/>
      <c r="E1708" s="1"/>
      <c r="F1708" s="1"/>
      <c r="G1708" s="1"/>
      <c r="H1708" s="1"/>
      <c r="I1708" s="1"/>
      <c r="J1708" s="36"/>
      <c r="K1708" s="42"/>
      <c r="S1708" s="25"/>
      <c r="AA1708" s="62"/>
      <c r="AC1708" s="69"/>
    </row>
    <row r="1709" spans="2:29">
      <c r="B1709" s="1"/>
      <c r="C1709" s="1"/>
      <c r="D1709" s="1"/>
      <c r="E1709" s="1"/>
      <c r="F1709" s="1"/>
      <c r="G1709" s="1"/>
      <c r="H1709" s="1"/>
      <c r="I1709" s="1"/>
      <c r="J1709" s="36"/>
      <c r="K1709" s="42"/>
      <c r="S1709" s="25"/>
      <c r="AA1709" s="62"/>
      <c r="AC1709" s="69"/>
    </row>
    <row r="1710" spans="2:29">
      <c r="B1710" s="1"/>
      <c r="C1710" s="1"/>
      <c r="D1710" s="1"/>
      <c r="E1710" s="1"/>
      <c r="F1710" s="1"/>
      <c r="G1710" s="1"/>
      <c r="H1710" s="1"/>
      <c r="I1710" s="1"/>
      <c r="J1710" s="36"/>
      <c r="K1710" s="42"/>
      <c r="S1710" s="25"/>
      <c r="AA1710" s="62"/>
      <c r="AC1710" s="69"/>
    </row>
    <row r="1711" spans="2:29">
      <c r="B1711" s="1"/>
      <c r="C1711" s="1"/>
      <c r="D1711" s="1"/>
      <c r="E1711" s="1"/>
      <c r="F1711" s="1"/>
      <c r="G1711" s="1"/>
      <c r="H1711" s="1"/>
      <c r="I1711" s="1"/>
      <c r="J1711" s="36"/>
      <c r="K1711" s="42"/>
      <c r="S1711" s="25"/>
      <c r="AA1711" s="62"/>
      <c r="AC1711" s="69"/>
    </row>
    <row r="1712" spans="2:29">
      <c r="B1712" s="1"/>
      <c r="C1712" s="1"/>
      <c r="D1712" s="1"/>
      <c r="E1712" s="1"/>
      <c r="F1712" s="1"/>
      <c r="G1712" s="1"/>
      <c r="H1712" s="1"/>
      <c r="I1712" s="1"/>
      <c r="J1712" s="36"/>
      <c r="K1712" s="42"/>
      <c r="S1712" s="25"/>
      <c r="AA1712" s="62"/>
      <c r="AC1712" s="69"/>
    </row>
    <row r="1713" spans="2:29">
      <c r="B1713" s="1"/>
      <c r="C1713" s="1"/>
      <c r="D1713" s="1"/>
      <c r="E1713" s="1"/>
      <c r="F1713" s="1"/>
      <c r="G1713" s="1"/>
      <c r="H1713" s="1"/>
      <c r="I1713" s="1"/>
      <c r="J1713" s="36"/>
      <c r="K1713" s="42"/>
      <c r="S1713" s="25"/>
      <c r="AA1713" s="62"/>
      <c r="AC1713" s="69"/>
    </row>
    <row r="1714" spans="2:29">
      <c r="B1714" s="1"/>
      <c r="C1714" s="1"/>
      <c r="D1714" s="1"/>
      <c r="E1714" s="1"/>
      <c r="F1714" s="1"/>
      <c r="G1714" s="1"/>
      <c r="H1714" s="1"/>
      <c r="I1714" s="1"/>
      <c r="J1714" s="36"/>
      <c r="K1714" s="42"/>
      <c r="S1714" s="25"/>
      <c r="AA1714" s="62"/>
      <c r="AC1714" s="69"/>
    </row>
    <row r="1715" spans="2:29">
      <c r="B1715" s="1"/>
      <c r="C1715" s="1"/>
      <c r="D1715" s="1"/>
      <c r="E1715" s="1"/>
      <c r="F1715" s="1"/>
      <c r="G1715" s="1"/>
      <c r="H1715" s="1"/>
      <c r="I1715" s="1"/>
      <c r="J1715" s="36"/>
      <c r="K1715" s="42"/>
      <c r="S1715" s="25"/>
      <c r="AA1715" s="62"/>
      <c r="AC1715" s="69"/>
    </row>
    <row r="1716" spans="2:29">
      <c r="B1716" s="1"/>
      <c r="C1716" s="1"/>
      <c r="D1716" s="1"/>
      <c r="E1716" s="1"/>
      <c r="F1716" s="1"/>
      <c r="G1716" s="1"/>
      <c r="H1716" s="1"/>
      <c r="I1716" s="1"/>
      <c r="J1716" s="36"/>
      <c r="K1716" s="42"/>
      <c r="S1716" s="25"/>
      <c r="AA1716" s="62"/>
      <c r="AC1716" s="69"/>
    </row>
    <row r="1717" spans="2:29">
      <c r="B1717" s="1"/>
      <c r="C1717" s="1"/>
      <c r="D1717" s="1"/>
      <c r="E1717" s="1"/>
      <c r="F1717" s="1"/>
      <c r="G1717" s="1"/>
      <c r="H1717" s="1"/>
      <c r="I1717" s="1"/>
      <c r="J1717" s="36"/>
      <c r="K1717" s="42"/>
      <c r="S1717" s="25"/>
      <c r="AA1717" s="62"/>
      <c r="AC1717" s="69"/>
    </row>
    <row r="1718" spans="2:29">
      <c r="B1718" s="1"/>
      <c r="C1718" s="1"/>
      <c r="D1718" s="1"/>
      <c r="E1718" s="1"/>
      <c r="F1718" s="1"/>
      <c r="G1718" s="1"/>
      <c r="H1718" s="1"/>
      <c r="I1718" s="1"/>
      <c r="J1718" s="36"/>
      <c r="K1718" s="42"/>
      <c r="S1718" s="25"/>
      <c r="AA1718" s="62"/>
      <c r="AC1718" s="69"/>
    </row>
    <row r="1719" spans="2:29">
      <c r="B1719" s="1"/>
      <c r="C1719" s="1"/>
      <c r="D1719" s="1"/>
      <c r="E1719" s="1"/>
      <c r="F1719" s="1"/>
      <c r="G1719" s="1"/>
      <c r="H1719" s="1"/>
      <c r="I1719" s="1"/>
      <c r="J1719" s="36"/>
      <c r="K1719" s="42"/>
      <c r="S1719" s="25"/>
      <c r="AA1719" s="62"/>
      <c r="AC1719" s="69"/>
    </row>
    <row r="1720" spans="2:29">
      <c r="B1720" s="1"/>
      <c r="C1720" s="1"/>
      <c r="D1720" s="1"/>
      <c r="E1720" s="1"/>
      <c r="F1720" s="1"/>
      <c r="G1720" s="1"/>
      <c r="H1720" s="1"/>
      <c r="I1720" s="1"/>
      <c r="J1720" s="36"/>
      <c r="K1720" s="42"/>
      <c r="S1720" s="25"/>
      <c r="AA1720" s="62"/>
      <c r="AC1720" s="69"/>
    </row>
    <row r="1721" spans="2:29">
      <c r="B1721" s="1"/>
      <c r="C1721" s="1"/>
      <c r="D1721" s="1"/>
      <c r="E1721" s="1"/>
      <c r="F1721" s="1"/>
      <c r="G1721" s="1"/>
      <c r="H1721" s="1"/>
      <c r="I1721" s="1"/>
      <c r="J1721" s="36"/>
      <c r="K1721" s="42"/>
      <c r="S1721" s="25"/>
      <c r="AA1721" s="62"/>
      <c r="AC1721" s="69"/>
    </row>
    <row r="1722" spans="2:29">
      <c r="B1722" s="1"/>
      <c r="C1722" s="1"/>
      <c r="D1722" s="1"/>
      <c r="E1722" s="1"/>
      <c r="F1722" s="1"/>
      <c r="G1722" s="1"/>
      <c r="H1722" s="1"/>
      <c r="I1722" s="1"/>
      <c r="J1722" s="36"/>
      <c r="K1722" s="42"/>
      <c r="S1722" s="25"/>
      <c r="AA1722" s="62"/>
      <c r="AC1722" s="69"/>
    </row>
    <row r="1723" spans="2:29">
      <c r="B1723" s="1"/>
      <c r="C1723" s="1"/>
      <c r="D1723" s="1"/>
      <c r="E1723" s="1"/>
      <c r="F1723" s="1"/>
      <c r="G1723" s="1"/>
      <c r="H1723" s="1"/>
      <c r="I1723" s="1"/>
      <c r="J1723" s="36"/>
      <c r="K1723" s="42"/>
      <c r="S1723" s="25"/>
      <c r="AA1723" s="62"/>
      <c r="AC1723" s="69"/>
    </row>
    <row r="1724" spans="2:29">
      <c r="B1724" s="1"/>
      <c r="C1724" s="1"/>
      <c r="D1724" s="1"/>
      <c r="E1724" s="1"/>
      <c r="F1724" s="1"/>
      <c r="G1724" s="1"/>
      <c r="H1724" s="1"/>
      <c r="I1724" s="1"/>
      <c r="J1724" s="36"/>
      <c r="K1724" s="42"/>
      <c r="S1724" s="25"/>
      <c r="AA1724" s="62"/>
      <c r="AC1724" s="69"/>
    </row>
    <row r="1725" spans="2:29">
      <c r="B1725" s="1"/>
      <c r="C1725" s="1"/>
      <c r="D1725" s="1"/>
      <c r="E1725" s="1"/>
      <c r="F1725" s="1"/>
      <c r="G1725" s="1"/>
      <c r="H1725" s="1"/>
      <c r="I1725" s="1"/>
      <c r="J1725" s="36"/>
      <c r="K1725" s="42"/>
      <c r="S1725" s="25"/>
      <c r="AA1725" s="62"/>
      <c r="AC1725" s="69"/>
    </row>
    <row r="1726" spans="2:29">
      <c r="B1726" s="1"/>
      <c r="C1726" s="1"/>
      <c r="D1726" s="1"/>
      <c r="E1726" s="1"/>
      <c r="F1726" s="1"/>
      <c r="G1726" s="1"/>
      <c r="H1726" s="1"/>
      <c r="I1726" s="1"/>
      <c r="J1726" s="36"/>
      <c r="K1726" s="42"/>
      <c r="S1726" s="25"/>
      <c r="AA1726" s="62"/>
      <c r="AC1726" s="69"/>
    </row>
    <row r="1727" spans="2:29">
      <c r="B1727" s="1"/>
      <c r="C1727" s="1"/>
      <c r="D1727" s="1"/>
      <c r="E1727" s="1"/>
      <c r="F1727" s="1"/>
      <c r="G1727" s="1"/>
      <c r="H1727" s="1"/>
      <c r="I1727" s="1"/>
      <c r="J1727" s="36"/>
      <c r="K1727" s="42"/>
      <c r="S1727" s="25"/>
      <c r="AA1727" s="62"/>
      <c r="AC1727" s="69"/>
    </row>
    <row r="1728" spans="2:29">
      <c r="B1728" s="1"/>
      <c r="C1728" s="1"/>
      <c r="D1728" s="1"/>
      <c r="E1728" s="1"/>
      <c r="F1728" s="1"/>
      <c r="G1728" s="1"/>
      <c r="H1728" s="1"/>
      <c r="I1728" s="1"/>
      <c r="J1728" s="36"/>
      <c r="K1728" s="42"/>
      <c r="S1728" s="25"/>
      <c r="AA1728" s="62"/>
      <c r="AC1728" s="69"/>
    </row>
    <row r="1729" spans="2:29">
      <c r="B1729" s="1"/>
      <c r="C1729" s="1"/>
      <c r="D1729" s="1"/>
      <c r="E1729" s="1"/>
      <c r="F1729" s="1"/>
      <c r="G1729" s="1"/>
      <c r="H1729" s="1"/>
      <c r="I1729" s="1"/>
      <c r="J1729" s="36"/>
      <c r="K1729" s="42"/>
      <c r="S1729" s="25"/>
      <c r="AA1729" s="62"/>
      <c r="AC1729" s="69"/>
    </row>
    <row r="1730" spans="2:29">
      <c r="B1730" s="1"/>
      <c r="C1730" s="1"/>
      <c r="D1730" s="1"/>
      <c r="E1730" s="1"/>
      <c r="F1730" s="1"/>
      <c r="G1730" s="1"/>
      <c r="H1730" s="1"/>
      <c r="I1730" s="1"/>
      <c r="J1730" s="36"/>
      <c r="K1730" s="42"/>
      <c r="S1730" s="25"/>
      <c r="AA1730" s="62"/>
      <c r="AC1730" s="69"/>
    </row>
    <row r="1731" spans="2:29">
      <c r="B1731" s="1"/>
      <c r="C1731" s="1"/>
      <c r="D1731" s="1"/>
      <c r="E1731" s="1"/>
      <c r="F1731" s="1"/>
      <c r="G1731" s="1"/>
      <c r="H1731" s="1"/>
      <c r="I1731" s="1"/>
      <c r="J1731" s="36"/>
      <c r="K1731" s="42"/>
      <c r="S1731" s="25"/>
      <c r="AA1731" s="62"/>
      <c r="AC1731" s="69"/>
    </row>
    <row r="1732" spans="2:29">
      <c r="B1732" s="1"/>
      <c r="C1732" s="1"/>
      <c r="D1732" s="1"/>
      <c r="E1732" s="1"/>
      <c r="F1732" s="1"/>
      <c r="G1732" s="1"/>
      <c r="H1732" s="1"/>
      <c r="I1732" s="1"/>
      <c r="J1732" s="36"/>
      <c r="K1732" s="42"/>
      <c r="S1732" s="25"/>
      <c r="AA1732" s="62"/>
      <c r="AC1732" s="69"/>
    </row>
    <row r="1733" spans="2:29">
      <c r="B1733" s="1"/>
      <c r="C1733" s="1"/>
      <c r="D1733" s="1"/>
      <c r="E1733" s="1"/>
      <c r="F1733" s="1"/>
      <c r="G1733" s="1"/>
      <c r="H1733" s="1"/>
      <c r="I1733" s="1"/>
      <c r="J1733" s="36"/>
      <c r="K1733" s="42"/>
      <c r="L1733" s="63"/>
      <c r="S1733" s="25"/>
      <c r="AA1733" s="62"/>
      <c r="AC1733" s="69"/>
    </row>
    <row r="1734" spans="2:29">
      <c r="B1734" s="1"/>
      <c r="C1734" s="1"/>
      <c r="D1734" s="1"/>
      <c r="E1734" s="1"/>
      <c r="F1734" s="1"/>
      <c r="G1734" s="1"/>
      <c r="H1734" s="1"/>
      <c r="I1734" s="1"/>
      <c r="J1734" s="36"/>
      <c r="K1734" s="42"/>
      <c r="S1734" s="25"/>
      <c r="AA1734" s="62"/>
      <c r="AC1734" s="69"/>
    </row>
    <row r="1735" spans="2:29">
      <c r="B1735" s="1"/>
      <c r="C1735" s="1"/>
      <c r="D1735" s="1"/>
      <c r="E1735" s="1"/>
      <c r="F1735" s="1"/>
      <c r="G1735" s="1"/>
      <c r="H1735" s="1"/>
      <c r="I1735" s="1"/>
      <c r="J1735" s="36"/>
      <c r="K1735" s="42"/>
      <c r="L1735" s="63"/>
      <c r="S1735" s="25"/>
      <c r="AA1735" s="62"/>
      <c r="AC1735" s="69"/>
    </row>
    <row r="1736" spans="2:29">
      <c r="B1736" s="1"/>
      <c r="C1736" s="1"/>
      <c r="D1736" s="1"/>
      <c r="E1736" s="1"/>
      <c r="F1736" s="1"/>
      <c r="G1736" s="1"/>
      <c r="H1736" s="1"/>
      <c r="I1736" s="1"/>
      <c r="J1736" s="36"/>
      <c r="K1736" s="42"/>
      <c r="S1736" s="25"/>
      <c r="AA1736" s="62"/>
      <c r="AC1736" s="69"/>
    </row>
    <row r="1737" spans="2:29">
      <c r="B1737" s="1"/>
      <c r="C1737" s="1"/>
      <c r="D1737" s="1"/>
      <c r="E1737" s="1"/>
      <c r="F1737" s="1"/>
      <c r="G1737" s="1"/>
      <c r="H1737" s="1"/>
      <c r="I1737" s="1"/>
      <c r="J1737" s="36"/>
      <c r="K1737" s="42"/>
      <c r="L1737" s="63"/>
      <c r="S1737" s="25"/>
      <c r="AA1737" s="62"/>
      <c r="AC1737" s="69"/>
    </row>
    <row r="1738" spans="2:29">
      <c r="B1738" s="1"/>
      <c r="C1738" s="1"/>
      <c r="D1738" s="1"/>
      <c r="E1738" s="1"/>
      <c r="F1738" s="1"/>
      <c r="G1738" s="1"/>
      <c r="H1738" s="1"/>
      <c r="I1738" s="1"/>
      <c r="J1738" s="36"/>
      <c r="K1738" s="42"/>
      <c r="L1738" s="63"/>
      <c r="S1738" s="25"/>
      <c r="AA1738" s="62"/>
      <c r="AC1738" s="69"/>
    </row>
    <row r="1739" spans="2:29">
      <c r="B1739" s="1"/>
      <c r="C1739" s="1"/>
      <c r="D1739" s="1"/>
      <c r="E1739" s="1"/>
      <c r="F1739" s="1"/>
      <c r="G1739" s="1"/>
      <c r="H1739" s="1"/>
      <c r="I1739" s="1"/>
      <c r="J1739" s="36"/>
      <c r="K1739" s="42"/>
      <c r="S1739" s="25"/>
      <c r="AA1739" s="62"/>
      <c r="AC1739" s="69"/>
    </row>
    <row r="1740" spans="2:29">
      <c r="B1740" s="1"/>
      <c r="C1740" s="1"/>
      <c r="D1740" s="1"/>
      <c r="E1740" s="1"/>
      <c r="F1740" s="1"/>
      <c r="G1740" s="1"/>
      <c r="H1740" s="1"/>
      <c r="I1740" s="1"/>
      <c r="J1740" s="36"/>
      <c r="K1740" s="42"/>
      <c r="S1740" s="25"/>
      <c r="AA1740" s="62"/>
      <c r="AC1740" s="69"/>
    </row>
    <row r="1741" spans="2:29">
      <c r="B1741" s="1"/>
      <c r="C1741" s="1"/>
      <c r="D1741" s="1"/>
      <c r="E1741" s="1"/>
      <c r="F1741" s="1"/>
      <c r="G1741" s="1"/>
      <c r="H1741" s="1"/>
      <c r="I1741" s="1"/>
      <c r="J1741" s="36"/>
      <c r="K1741" s="42"/>
      <c r="S1741" s="25"/>
      <c r="AA1741" s="62"/>
      <c r="AC1741" s="69"/>
    </row>
    <row r="1742" spans="2:29">
      <c r="B1742" s="1"/>
      <c r="C1742" s="1"/>
      <c r="D1742" s="1"/>
      <c r="E1742" s="1"/>
      <c r="F1742" s="1"/>
      <c r="G1742" s="1"/>
      <c r="H1742" s="1"/>
      <c r="I1742" s="1"/>
      <c r="J1742" s="36"/>
      <c r="K1742" s="42"/>
      <c r="S1742" s="25"/>
      <c r="AA1742" s="62"/>
      <c r="AC1742" s="69"/>
    </row>
    <row r="1743" spans="2:29">
      <c r="B1743" s="1"/>
      <c r="C1743" s="1"/>
      <c r="D1743" s="1"/>
      <c r="E1743" s="1"/>
      <c r="F1743" s="1"/>
      <c r="G1743" s="1"/>
      <c r="H1743" s="1"/>
      <c r="I1743" s="1"/>
      <c r="J1743" s="36"/>
      <c r="K1743" s="42"/>
      <c r="S1743" s="25"/>
      <c r="AA1743" s="62"/>
      <c r="AC1743" s="69"/>
    </row>
    <row r="1744" spans="2:29">
      <c r="B1744" s="1"/>
      <c r="C1744" s="1"/>
      <c r="D1744" s="1"/>
      <c r="E1744" s="1"/>
      <c r="F1744" s="1"/>
      <c r="G1744" s="1"/>
      <c r="H1744" s="1"/>
      <c r="I1744" s="1"/>
      <c r="J1744" s="36"/>
      <c r="K1744" s="42"/>
      <c r="S1744" s="25"/>
      <c r="AA1744" s="62"/>
      <c r="AC1744" s="69"/>
    </row>
    <row r="1745" spans="2:29">
      <c r="B1745" s="1"/>
      <c r="C1745" s="1"/>
      <c r="D1745" s="1"/>
      <c r="E1745" s="1"/>
      <c r="F1745" s="1"/>
      <c r="G1745" s="1"/>
      <c r="H1745" s="1"/>
      <c r="I1745" s="1"/>
      <c r="J1745" s="36"/>
      <c r="K1745" s="42"/>
      <c r="S1745" s="25"/>
      <c r="AA1745" s="62"/>
      <c r="AC1745" s="69"/>
    </row>
    <row r="1746" spans="2:29">
      <c r="B1746" s="1"/>
      <c r="C1746" s="1"/>
      <c r="D1746" s="1"/>
      <c r="E1746" s="1"/>
      <c r="F1746" s="1"/>
      <c r="G1746" s="1"/>
      <c r="H1746" s="1"/>
      <c r="I1746" s="1"/>
      <c r="J1746" s="36"/>
      <c r="K1746" s="42"/>
      <c r="S1746" s="25"/>
      <c r="AA1746" s="62"/>
      <c r="AC1746" s="69"/>
    </row>
    <row r="1747" spans="2:29">
      <c r="B1747" s="1"/>
      <c r="C1747" s="1"/>
      <c r="D1747" s="1"/>
      <c r="E1747" s="1"/>
      <c r="F1747" s="1"/>
      <c r="G1747" s="1"/>
      <c r="H1747" s="1"/>
      <c r="I1747" s="1"/>
      <c r="J1747" s="36"/>
      <c r="K1747" s="42"/>
      <c r="S1747" s="25"/>
      <c r="AA1747" s="62"/>
      <c r="AC1747" s="69"/>
    </row>
    <row r="1748" spans="2:29">
      <c r="B1748" s="1"/>
      <c r="C1748" s="1"/>
      <c r="D1748" s="1"/>
      <c r="E1748" s="1"/>
      <c r="F1748" s="1"/>
      <c r="G1748" s="1"/>
      <c r="H1748" s="1"/>
      <c r="I1748" s="1"/>
      <c r="J1748" s="36"/>
      <c r="K1748" s="42"/>
      <c r="S1748" s="25"/>
      <c r="AA1748" s="62"/>
      <c r="AC1748" s="69"/>
    </row>
    <row r="1749" spans="2:29">
      <c r="B1749" s="1"/>
      <c r="C1749" s="1"/>
      <c r="D1749" s="1"/>
      <c r="E1749" s="1"/>
      <c r="F1749" s="1"/>
      <c r="G1749" s="1"/>
      <c r="H1749" s="1"/>
      <c r="I1749" s="1"/>
      <c r="J1749" s="36"/>
      <c r="K1749" s="42"/>
      <c r="S1749" s="25"/>
      <c r="AA1749" s="62"/>
      <c r="AC1749" s="69"/>
    </row>
    <row r="1750" spans="2:29">
      <c r="B1750" s="1"/>
      <c r="C1750" s="1"/>
      <c r="D1750" s="1"/>
      <c r="E1750" s="1"/>
      <c r="F1750" s="1"/>
      <c r="G1750" s="1"/>
      <c r="H1750" s="1"/>
      <c r="I1750" s="1"/>
      <c r="J1750" s="36"/>
      <c r="K1750" s="42"/>
      <c r="L1750" s="63"/>
      <c r="S1750" s="25"/>
      <c r="AA1750" s="62"/>
      <c r="AC1750" s="69"/>
    </row>
    <row r="1751" spans="2:29">
      <c r="B1751" s="1"/>
      <c r="C1751" s="1"/>
      <c r="D1751" s="1"/>
      <c r="E1751" s="1"/>
      <c r="F1751" s="1"/>
      <c r="G1751" s="1"/>
      <c r="H1751" s="1"/>
      <c r="I1751" s="1"/>
      <c r="J1751" s="36"/>
      <c r="K1751" s="42"/>
      <c r="L1751" s="63"/>
      <c r="S1751" s="25"/>
      <c r="AA1751" s="62"/>
      <c r="AC1751" s="69"/>
    </row>
    <row r="1752" spans="2:29">
      <c r="B1752" s="1"/>
      <c r="C1752" s="1"/>
      <c r="D1752" s="1"/>
      <c r="E1752" s="1"/>
      <c r="F1752" s="1"/>
      <c r="G1752" s="1"/>
      <c r="H1752" s="1"/>
      <c r="I1752" s="1"/>
      <c r="J1752" s="36"/>
      <c r="K1752" s="42"/>
      <c r="L1752" s="63"/>
      <c r="S1752" s="25"/>
      <c r="AA1752" s="62"/>
      <c r="AC1752" s="69"/>
    </row>
    <row r="1753" spans="2:29">
      <c r="B1753" s="1"/>
      <c r="C1753" s="1"/>
      <c r="D1753" s="1"/>
      <c r="E1753" s="1"/>
      <c r="F1753" s="1"/>
      <c r="G1753" s="1"/>
      <c r="H1753" s="1"/>
      <c r="I1753" s="1"/>
      <c r="J1753" s="36"/>
      <c r="K1753" s="42"/>
      <c r="S1753" s="25"/>
      <c r="AA1753" s="62"/>
      <c r="AC1753" s="69"/>
    </row>
    <row r="1754" spans="2:29">
      <c r="B1754" s="1"/>
      <c r="C1754" s="1"/>
      <c r="D1754" s="1"/>
      <c r="E1754" s="1"/>
      <c r="F1754" s="1"/>
      <c r="G1754" s="1"/>
      <c r="H1754" s="1"/>
      <c r="I1754" s="1"/>
      <c r="J1754" s="36"/>
      <c r="K1754" s="42"/>
      <c r="S1754" s="25"/>
      <c r="AA1754" s="62"/>
      <c r="AC1754" s="69"/>
    </row>
    <row r="1755" spans="2:29">
      <c r="B1755" s="1"/>
      <c r="C1755" s="1"/>
      <c r="D1755" s="1"/>
      <c r="E1755" s="1"/>
      <c r="F1755" s="1"/>
      <c r="G1755" s="1"/>
      <c r="H1755" s="1"/>
      <c r="I1755" s="1"/>
      <c r="J1755" s="36"/>
      <c r="K1755" s="42"/>
      <c r="S1755" s="25"/>
      <c r="AA1755" s="62"/>
      <c r="AC1755" s="69"/>
    </row>
    <row r="1756" spans="2:29">
      <c r="B1756" s="1"/>
      <c r="C1756" s="1"/>
      <c r="D1756" s="1"/>
      <c r="E1756" s="1"/>
      <c r="F1756" s="1"/>
      <c r="G1756" s="1"/>
      <c r="H1756" s="1"/>
      <c r="I1756" s="1"/>
      <c r="J1756" s="36"/>
      <c r="K1756" s="42"/>
      <c r="S1756" s="25"/>
      <c r="AA1756" s="62"/>
      <c r="AC1756" s="69"/>
    </row>
    <row r="1757" spans="2:29">
      <c r="B1757" s="1"/>
      <c r="C1757" s="1"/>
      <c r="D1757" s="1"/>
      <c r="E1757" s="1"/>
      <c r="F1757" s="1"/>
      <c r="G1757" s="1"/>
      <c r="H1757" s="1"/>
      <c r="I1757" s="1"/>
      <c r="J1757" s="36"/>
      <c r="K1757" s="42"/>
      <c r="S1757" s="25"/>
      <c r="AA1757" s="62"/>
      <c r="AC1757" s="69"/>
    </row>
    <row r="1758" spans="2:29">
      <c r="B1758" s="1"/>
      <c r="C1758" s="1"/>
      <c r="D1758" s="1"/>
      <c r="E1758" s="1"/>
      <c r="F1758" s="1"/>
      <c r="G1758" s="1"/>
      <c r="H1758" s="1"/>
      <c r="I1758" s="1"/>
      <c r="J1758" s="36"/>
      <c r="K1758" s="42"/>
      <c r="S1758" s="25"/>
      <c r="AA1758" s="62"/>
      <c r="AC1758" s="69"/>
    </row>
    <row r="1759" spans="2:29">
      <c r="B1759" s="1"/>
      <c r="C1759" s="1"/>
      <c r="D1759" s="1"/>
      <c r="E1759" s="1"/>
      <c r="F1759" s="1"/>
      <c r="G1759" s="1"/>
      <c r="H1759" s="1"/>
      <c r="I1759" s="1"/>
      <c r="J1759" s="36"/>
      <c r="K1759" s="42"/>
      <c r="S1759" s="25"/>
      <c r="AA1759" s="62"/>
      <c r="AC1759" s="69"/>
    </row>
    <row r="1760" spans="2:29">
      <c r="B1760" s="1"/>
      <c r="C1760" s="1"/>
      <c r="D1760" s="1"/>
      <c r="E1760" s="1"/>
      <c r="F1760" s="1"/>
      <c r="G1760" s="1"/>
      <c r="H1760" s="1"/>
      <c r="I1760" s="1"/>
      <c r="J1760" s="36"/>
      <c r="K1760" s="42"/>
      <c r="S1760" s="25"/>
      <c r="AA1760" s="62"/>
      <c r="AC1760" s="69"/>
    </row>
    <row r="1761" spans="2:29">
      <c r="B1761" s="1"/>
      <c r="C1761" s="1"/>
      <c r="D1761" s="1"/>
      <c r="E1761" s="1"/>
      <c r="F1761" s="1"/>
      <c r="G1761" s="1"/>
      <c r="H1761" s="1"/>
      <c r="I1761" s="1"/>
      <c r="J1761" s="36"/>
      <c r="K1761" s="42"/>
      <c r="S1761" s="25"/>
      <c r="AA1761" s="62"/>
      <c r="AC1761" s="69"/>
    </row>
    <row r="1762" spans="2:29">
      <c r="B1762" s="1"/>
      <c r="C1762" s="1"/>
      <c r="D1762" s="1"/>
      <c r="E1762" s="1"/>
      <c r="F1762" s="1"/>
      <c r="G1762" s="1"/>
      <c r="H1762" s="1"/>
      <c r="I1762" s="1"/>
      <c r="J1762" s="36"/>
      <c r="K1762" s="42"/>
      <c r="L1762" s="63"/>
      <c r="S1762" s="25"/>
      <c r="AA1762" s="62"/>
      <c r="AC1762" s="69"/>
    </row>
    <row r="1763" spans="2:29">
      <c r="B1763" s="1"/>
      <c r="C1763" s="1"/>
      <c r="D1763" s="1"/>
      <c r="E1763" s="1"/>
      <c r="F1763" s="1"/>
      <c r="G1763" s="1"/>
      <c r="H1763" s="1"/>
      <c r="I1763" s="1"/>
      <c r="J1763" s="36"/>
      <c r="K1763" s="42"/>
      <c r="L1763" s="63"/>
      <c r="S1763" s="25"/>
      <c r="AA1763" s="62"/>
      <c r="AC1763" s="69"/>
    </row>
    <row r="1764" spans="2:29">
      <c r="B1764" s="1"/>
      <c r="C1764" s="1"/>
      <c r="D1764" s="1"/>
      <c r="E1764" s="1"/>
      <c r="F1764" s="1"/>
      <c r="G1764" s="1"/>
      <c r="H1764" s="1"/>
      <c r="I1764" s="1"/>
      <c r="J1764" s="36"/>
      <c r="K1764" s="42"/>
      <c r="L1764" s="63"/>
      <c r="S1764" s="25"/>
      <c r="AA1764" s="62"/>
      <c r="AC1764" s="69"/>
    </row>
    <row r="1765" spans="2:29">
      <c r="B1765" s="1"/>
      <c r="C1765" s="1"/>
      <c r="D1765" s="1"/>
      <c r="E1765" s="1"/>
      <c r="F1765" s="1"/>
      <c r="G1765" s="1"/>
      <c r="H1765" s="1"/>
      <c r="I1765" s="1"/>
      <c r="J1765" s="36"/>
      <c r="K1765" s="42"/>
      <c r="S1765" s="25"/>
      <c r="AA1765" s="62"/>
      <c r="AC1765" s="69"/>
    </row>
    <row r="1766" spans="2:29">
      <c r="B1766" s="1"/>
      <c r="C1766" s="1"/>
      <c r="D1766" s="1"/>
      <c r="E1766" s="1"/>
      <c r="F1766" s="1"/>
      <c r="G1766" s="1"/>
      <c r="H1766" s="1"/>
      <c r="I1766" s="1"/>
      <c r="J1766" s="36"/>
      <c r="K1766" s="42"/>
      <c r="S1766" s="25"/>
      <c r="AA1766" s="62"/>
      <c r="AC1766" s="69"/>
    </row>
    <row r="1767" spans="2:29">
      <c r="B1767" s="1"/>
      <c r="C1767" s="1"/>
      <c r="D1767" s="1"/>
      <c r="E1767" s="1"/>
      <c r="F1767" s="1"/>
      <c r="G1767" s="1"/>
      <c r="H1767" s="1"/>
      <c r="I1767" s="1"/>
      <c r="J1767" s="36"/>
      <c r="K1767" s="42"/>
      <c r="S1767" s="25"/>
      <c r="AA1767" s="62"/>
      <c r="AC1767" s="69"/>
    </row>
    <row r="1768" spans="2:29">
      <c r="B1768" s="1"/>
      <c r="C1768" s="1"/>
      <c r="D1768" s="1"/>
      <c r="E1768" s="1"/>
      <c r="F1768" s="1"/>
      <c r="G1768" s="1"/>
      <c r="H1768" s="1"/>
      <c r="I1768" s="1"/>
      <c r="J1768" s="36"/>
      <c r="K1768" s="42"/>
      <c r="S1768" s="25"/>
      <c r="AA1768" s="62"/>
      <c r="AC1768" s="69"/>
    </row>
    <row r="1769" spans="2:29">
      <c r="B1769" s="1"/>
      <c r="C1769" s="1"/>
      <c r="D1769" s="1"/>
      <c r="E1769" s="1"/>
      <c r="F1769" s="1"/>
      <c r="G1769" s="1"/>
      <c r="H1769" s="1"/>
      <c r="I1769" s="1"/>
      <c r="J1769" s="36"/>
      <c r="K1769" s="42"/>
      <c r="S1769" s="25"/>
      <c r="AA1769" s="62"/>
      <c r="AC1769" s="69"/>
    </row>
    <row r="1770" spans="2:29">
      <c r="B1770" s="1"/>
      <c r="C1770" s="1"/>
      <c r="D1770" s="1"/>
      <c r="E1770" s="1"/>
      <c r="F1770" s="1"/>
      <c r="G1770" s="1"/>
      <c r="H1770" s="1"/>
      <c r="I1770" s="1"/>
      <c r="J1770" s="36"/>
      <c r="K1770" s="42"/>
      <c r="S1770" s="25"/>
      <c r="AA1770" s="62"/>
      <c r="AC1770" s="69"/>
    </row>
    <row r="1771" spans="2:29">
      <c r="B1771" s="1"/>
      <c r="C1771" s="1"/>
      <c r="D1771" s="1"/>
      <c r="E1771" s="1"/>
      <c r="F1771" s="1"/>
      <c r="G1771" s="1"/>
      <c r="H1771" s="1"/>
      <c r="I1771" s="1"/>
      <c r="J1771" s="36"/>
      <c r="K1771" s="42"/>
      <c r="S1771" s="25"/>
      <c r="AA1771" s="62"/>
      <c r="AC1771" s="69"/>
    </row>
    <row r="1772" spans="2:29">
      <c r="B1772" s="1"/>
      <c r="C1772" s="1"/>
      <c r="D1772" s="1"/>
      <c r="E1772" s="1"/>
      <c r="F1772" s="1"/>
      <c r="G1772" s="1"/>
      <c r="H1772" s="1"/>
      <c r="I1772" s="1"/>
      <c r="J1772" s="36"/>
      <c r="K1772" s="42"/>
      <c r="S1772" s="25"/>
      <c r="AA1772" s="62"/>
      <c r="AC1772" s="69"/>
    </row>
    <row r="1773" spans="2:29">
      <c r="B1773" s="1"/>
      <c r="C1773" s="1"/>
      <c r="D1773" s="1"/>
      <c r="E1773" s="1"/>
      <c r="F1773" s="1"/>
      <c r="G1773" s="1"/>
      <c r="H1773" s="1"/>
      <c r="I1773" s="1"/>
      <c r="J1773" s="36"/>
      <c r="K1773" s="42"/>
      <c r="S1773" s="25"/>
      <c r="AA1773" s="62"/>
      <c r="AC1773" s="69"/>
    </row>
    <row r="1774" spans="2:29">
      <c r="B1774" s="1"/>
      <c r="C1774" s="1"/>
      <c r="D1774" s="1"/>
      <c r="E1774" s="1"/>
      <c r="F1774" s="1"/>
      <c r="G1774" s="1"/>
      <c r="H1774" s="1"/>
      <c r="I1774" s="1"/>
      <c r="J1774" s="36"/>
      <c r="K1774" s="42"/>
      <c r="S1774" s="25"/>
      <c r="AA1774" s="62"/>
      <c r="AC1774" s="69"/>
    </row>
    <row r="1775" spans="2:29">
      <c r="B1775" s="1"/>
      <c r="C1775" s="1"/>
      <c r="D1775" s="1"/>
      <c r="E1775" s="1"/>
      <c r="F1775" s="1"/>
      <c r="G1775" s="1"/>
      <c r="H1775" s="1"/>
      <c r="I1775" s="1"/>
      <c r="J1775" s="36"/>
      <c r="K1775" s="42"/>
      <c r="S1775" s="25"/>
      <c r="AA1775" s="62"/>
      <c r="AC1775" s="69"/>
    </row>
    <row r="1776" spans="2:29">
      <c r="B1776" s="1"/>
      <c r="C1776" s="1"/>
      <c r="D1776" s="1"/>
      <c r="E1776" s="1"/>
      <c r="F1776" s="1"/>
      <c r="G1776" s="1"/>
      <c r="H1776" s="1"/>
      <c r="I1776" s="1"/>
      <c r="J1776" s="36"/>
      <c r="K1776" s="42"/>
      <c r="S1776" s="25"/>
      <c r="AA1776" s="62"/>
      <c r="AC1776" s="69"/>
    </row>
    <row r="1777" spans="2:29">
      <c r="B1777" s="1"/>
      <c r="C1777" s="1"/>
      <c r="D1777" s="1"/>
      <c r="E1777" s="1"/>
      <c r="F1777" s="1"/>
      <c r="G1777" s="1"/>
      <c r="H1777" s="1"/>
      <c r="I1777" s="1"/>
      <c r="J1777" s="36"/>
      <c r="K1777" s="42"/>
      <c r="S1777" s="25"/>
      <c r="AA1777" s="62"/>
      <c r="AC1777" s="69"/>
    </row>
    <row r="1778" spans="2:29">
      <c r="B1778" s="1"/>
      <c r="C1778" s="1"/>
      <c r="D1778" s="1"/>
      <c r="E1778" s="1"/>
      <c r="F1778" s="1"/>
      <c r="G1778" s="1"/>
      <c r="H1778" s="1"/>
      <c r="I1778" s="1"/>
      <c r="J1778" s="36"/>
      <c r="K1778" s="42"/>
      <c r="S1778" s="25"/>
      <c r="AA1778" s="62"/>
      <c r="AC1778" s="69"/>
    </row>
    <row r="1779" spans="2:29">
      <c r="B1779" s="1"/>
      <c r="C1779" s="1"/>
      <c r="D1779" s="1"/>
      <c r="E1779" s="1"/>
      <c r="F1779" s="1"/>
      <c r="G1779" s="1"/>
      <c r="H1779" s="1"/>
      <c r="I1779" s="1"/>
      <c r="J1779" s="36"/>
      <c r="K1779" s="42"/>
      <c r="S1779" s="25"/>
      <c r="AA1779" s="62"/>
      <c r="AC1779" s="69"/>
    </row>
    <row r="1780" spans="2:29">
      <c r="B1780" s="1"/>
      <c r="C1780" s="1"/>
      <c r="D1780" s="1"/>
      <c r="E1780" s="1"/>
      <c r="F1780" s="1"/>
      <c r="G1780" s="1"/>
      <c r="H1780" s="1"/>
      <c r="I1780" s="1"/>
      <c r="J1780" s="36"/>
      <c r="K1780" s="42"/>
      <c r="S1780" s="25"/>
      <c r="AA1780" s="62"/>
      <c r="AC1780" s="69"/>
    </row>
    <row r="1781" spans="2:29">
      <c r="B1781" s="1"/>
      <c r="C1781" s="1"/>
      <c r="D1781" s="1"/>
      <c r="E1781" s="1"/>
      <c r="F1781" s="1"/>
      <c r="G1781" s="1"/>
      <c r="H1781" s="1"/>
      <c r="I1781" s="1"/>
      <c r="J1781" s="36"/>
      <c r="K1781" s="42"/>
      <c r="S1781" s="25"/>
      <c r="AA1781" s="62"/>
      <c r="AC1781" s="69"/>
    </row>
    <row r="1782" spans="2:29">
      <c r="B1782" s="1"/>
      <c r="C1782" s="1"/>
      <c r="D1782" s="1"/>
      <c r="E1782" s="1"/>
      <c r="F1782" s="1"/>
      <c r="G1782" s="1"/>
      <c r="H1782" s="1"/>
      <c r="I1782" s="1"/>
      <c r="J1782" s="36"/>
      <c r="K1782" s="42"/>
      <c r="S1782" s="25"/>
      <c r="AA1782" s="62"/>
      <c r="AC1782" s="69"/>
    </row>
    <row r="1783" spans="2:29">
      <c r="B1783" s="1"/>
      <c r="C1783" s="1"/>
      <c r="D1783" s="1"/>
      <c r="E1783" s="1"/>
      <c r="F1783" s="1"/>
      <c r="G1783" s="1"/>
      <c r="H1783" s="1"/>
      <c r="I1783" s="1"/>
      <c r="J1783" s="36"/>
      <c r="K1783" s="42"/>
      <c r="S1783" s="25"/>
      <c r="AA1783" s="62"/>
      <c r="AC1783" s="69"/>
    </row>
    <row r="1784" spans="2:29">
      <c r="B1784" s="1"/>
      <c r="C1784" s="1"/>
      <c r="D1784" s="1"/>
      <c r="E1784" s="1"/>
      <c r="F1784" s="1"/>
      <c r="G1784" s="1"/>
      <c r="H1784" s="1"/>
      <c r="I1784" s="1"/>
      <c r="J1784" s="36"/>
      <c r="K1784" s="42"/>
      <c r="S1784" s="25"/>
      <c r="AA1784" s="62"/>
      <c r="AC1784" s="69"/>
    </row>
    <row r="1785" spans="2:29">
      <c r="B1785" s="1"/>
      <c r="C1785" s="1"/>
      <c r="D1785" s="1"/>
      <c r="E1785" s="1"/>
      <c r="F1785" s="1"/>
      <c r="G1785" s="1"/>
      <c r="H1785" s="1"/>
      <c r="I1785" s="1"/>
      <c r="J1785" s="36"/>
      <c r="K1785" s="42"/>
      <c r="S1785" s="25"/>
      <c r="AA1785" s="62"/>
      <c r="AC1785" s="69"/>
    </row>
    <row r="1786" spans="2:29">
      <c r="B1786" s="1"/>
      <c r="C1786" s="1"/>
      <c r="D1786" s="1"/>
      <c r="E1786" s="1"/>
      <c r="F1786" s="1"/>
      <c r="G1786" s="1"/>
      <c r="H1786" s="1"/>
      <c r="I1786" s="1"/>
      <c r="J1786" s="36"/>
      <c r="K1786" s="42"/>
      <c r="S1786" s="25"/>
      <c r="AA1786" s="62"/>
      <c r="AC1786" s="69"/>
    </row>
    <row r="1787" spans="2:29">
      <c r="B1787" s="1"/>
      <c r="C1787" s="1"/>
      <c r="D1787" s="1"/>
      <c r="E1787" s="1"/>
      <c r="F1787" s="1"/>
      <c r="G1787" s="1"/>
      <c r="H1787" s="1"/>
      <c r="I1787" s="1"/>
      <c r="J1787" s="36"/>
      <c r="K1787" s="42"/>
      <c r="S1787" s="25"/>
      <c r="AA1787" s="62"/>
      <c r="AC1787" s="69"/>
    </row>
    <row r="1788" spans="2:29">
      <c r="B1788" s="1"/>
      <c r="C1788" s="1"/>
      <c r="D1788" s="1"/>
      <c r="E1788" s="1"/>
      <c r="F1788" s="1"/>
      <c r="G1788" s="1"/>
      <c r="H1788" s="1"/>
      <c r="I1788" s="1"/>
      <c r="J1788" s="36"/>
      <c r="K1788" s="42"/>
      <c r="S1788" s="25"/>
      <c r="AA1788" s="62"/>
      <c r="AC1788" s="69"/>
    </row>
    <row r="1789" spans="2:29">
      <c r="B1789" s="1"/>
      <c r="C1789" s="1"/>
      <c r="D1789" s="1"/>
      <c r="E1789" s="1"/>
      <c r="F1789" s="1"/>
      <c r="G1789" s="1"/>
      <c r="H1789" s="1"/>
      <c r="I1789" s="1"/>
      <c r="J1789" s="36"/>
      <c r="K1789" s="42"/>
      <c r="S1789" s="25"/>
      <c r="AA1789" s="62"/>
      <c r="AC1789" s="69"/>
    </row>
    <row r="1790" spans="2:29">
      <c r="B1790" s="1"/>
      <c r="C1790" s="1"/>
      <c r="D1790" s="1"/>
      <c r="E1790" s="1"/>
      <c r="F1790" s="1"/>
      <c r="G1790" s="1"/>
      <c r="H1790" s="1"/>
      <c r="I1790" s="1"/>
      <c r="J1790" s="36"/>
      <c r="K1790" s="42"/>
      <c r="S1790" s="25"/>
      <c r="AA1790" s="62"/>
      <c r="AC1790" s="69"/>
    </row>
    <row r="1791" spans="2:29">
      <c r="B1791" s="1"/>
      <c r="C1791" s="1"/>
      <c r="D1791" s="1"/>
      <c r="E1791" s="1"/>
      <c r="F1791" s="1"/>
      <c r="G1791" s="1"/>
      <c r="H1791" s="1"/>
      <c r="I1791" s="1"/>
      <c r="J1791" s="36"/>
      <c r="K1791" s="42"/>
      <c r="S1791" s="25"/>
      <c r="AA1791" s="62"/>
      <c r="AC1791" s="69"/>
    </row>
    <row r="1792" spans="2:29">
      <c r="B1792" s="1"/>
      <c r="C1792" s="1"/>
      <c r="D1792" s="1"/>
      <c r="E1792" s="1"/>
      <c r="F1792" s="1"/>
      <c r="G1792" s="1"/>
      <c r="H1792" s="1"/>
      <c r="I1792" s="1"/>
      <c r="J1792" s="36"/>
      <c r="K1792" s="42"/>
      <c r="S1792" s="25"/>
      <c r="AA1792" s="62"/>
      <c r="AC1792" s="69"/>
    </row>
    <row r="1793" spans="2:29">
      <c r="B1793" s="1"/>
      <c r="C1793" s="1"/>
      <c r="D1793" s="1"/>
      <c r="E1793" s="1"/>
      <c r="F1793" s="1"/>
      <c r="G1793" s="1"/>
      <c r="H1793" s="1"/>
      <c r="I1793" s="1"/>
      <c r="J1793" s="36"/>
      <c r="K1793" s="42"/>
      <c r="S1793" s="25"/>
      <c r="AA1793" s="62"/>
      <c r="AC1793" s="69"/>
    </row>
    <row r="1794" spans="2:29">
      <c r="B1794" s="1"/>
      <c r="C1794" s="1"/>
      <c r="D1794" s="1"/>
      <c r="E1794" s="1"/>
      <c r="F1794" s="1"/>
      <c r="G1794" s="1"/>
      <c r="H1794" s="1"/>
      <c r="I1794" s="1"/>
      <c r="J1794" s="36"/>
      <c r="K1794" s="42"/>
      <c r="S1794" s="25"/>
      <c r="AA1794" s="62"/>
      <c r="AC1794" s="69"/>
    </row>
    <row r="1795" spans="2:29">
      <c r="B1795" s="1"/>
      <c r="C1795" s="1"/>
      <c r="D1795" s="1"/>
      <c r="E1795" s="1"/>
      <c r="F1795" s="1"/>
      <c r="G1795" s="1"/>
      <c r="H1795" s="1"/>
      <c r="I1795" s="1"/>
      <c r="J1795" s="36"/>
      <c r="K1795" s="42"/>
      <c r="S1795" s="25"/>
      <c r="AA1795" s="62"/>
      <c r="AC1795" s="69"/>
    </row>
    <row r="1796" spans="2:29">
      <c r="B1796" s="1"/>
      <c r="C1796" s="1"/>
      <c r="D1796" s="1"/>
      <c r="E1796" s="1"/>
      <c r="F1796" s="1"/>
      <c r="G1796" s="1"/>
      <c r="H1796" s="1"/>
      <c r="I1796" s="1"/>
      <c r="J1796" s="36"/>
      <c r="K1796" s="42"/>
      <c r="S1796" s="25"/>
      <c r="AA1796" s="62"/>
      <c r="AC1796" s="69"/>
    </row>
    <row r="1797" spans="2:29">
      <c r="B1797" s="1"/>
      <c r="C1797" s="1"/>
      <c r="D1797" s="1"/>
      <c r="E1797" s="1"/>
      <c r="F1797" s="1"/>
      <c r="G1797" s="1"/>
      <c r="H1797" s="1"/>
      <c r="I1797" s="1"/>
      <c r="J1797" s="36"/>
      <c r="K1797" s="42"/>
      <c r="S1797" s="25"/>
      <c r="AA1797" s="62"/>
      <c r="AC1797" s="69"/>
    </row>
    <row r="1798" spans="2:29">
      <c r="B1798" s="1"/>
      <c r="C1798" s="1"/>
      <c r="D1798" s="1"/>
      <c r="E1798" s="1"/>
      <c r="F1798" s="1"/>
      <c r="G1798" s="1"/>
      <c r="H1798" s="1"/>
      <c r="I1798" s="1"/>
      <c r="J1798" s="36"/>
      <c r="K1798" s="42"/>
      <c r="S1798" s="25"/>
      <c r="AA1798" s="62"/>
      <c r="AC1798" s="69"/>
    </row>
    <row r="1799" spans="2:29">
      <c r="B1799" s="1"/>
      <c r="C1799" s="1"/>
      <c r="D1799" s="1"/>
      <c r="E1799" s="1"/>
      <c r="F1799" s="1"/>
      <c r="G1799" s="1"/>
      <c r="H1799" s="1"/>
      <c r="I1799" s="1"/>
      <c r="J1799" s="36"/>
      <c r="K1799" s="42"/>
      <c r="S1799" s="25"/>
      <c r="AA1799" s="62"/>
      <c r="AC1799" s="69"/>
    </row>
    <row r="1800" spans="2:29">
      <c r="B1800" s="1"/>
      <c r="C1800" s="1"/>
      <c r="D1800" s="1"/>
      <c r="E1800" s="1"/>
      <c r="F1800" s="1"/>
      <c r="G1800" s="1"/>
      <c r="H1800" s="1"/>
      <c r="I1800" s="1"/>
      <c r="J1800" s="36"/>
      <c r="K1800" s="42"/>
      <c r="S1800" s="25"/>
      <c r="AA1800" s="62"/>
      <c r="AC1800" s="69"/>
    </row>
    <row r="1801" spans="2:29">
      <c r="B1801" s="1"/>
      <c r="C1801" s="1"/>
      <c r="D1801" s="1"/>
      <c r="E1801" s="1"/>
      <c r="F1801" s="1"/>
      <c r="G1801" s="1"/>
      <c r="H1801" s="1"/>
      <c r="I1801" s="1"/>
      <c r="J1801" s="36"/>
      <c r="K1801" s="42"/>
      <c r="S1801" s="25"/>
      <c r="AA1801" s="62"/>
      <c r="AC1801" s="69"/>
    </row>
    <row r="1802" spans="2:29">
      <c r="B1802" s="1"/>
      <c r="C1802" s="1"/>
      <c r="D1802" s="1"/>
      <c r="E1802" s="1"/>
      <c r="F1802" s="1"/>
      <c r="G1802" s="1"/>
      <c r="H1802" s="1"/>
      <c r="I1802" s="1"/>
      <c r="J1802" s="36"/>
      <c r="K1802" s="42"/>
      <c r="S1802" s="25"/>
      <c r="AA1802" s="62"/>
      <c r="AC1802" s="69"/>
    </row>
    <row r="1803" spans="2:29">
      <c r="B1803" s="1"/>
      <c r="C1803" s="1"/>
      <c r="D1803" s="1"/>
      <c r="E1803" s="1"/>
      <c r="F1803" s="1"/>
      <c r="G1803" s="1"/>
      <c r="H1803" s="1"/>
      <c r="I1803" s="1"/>
      <c r="J1803" s="36"/>
      <c r="K1803" s="42"/>
      <c r="S1803" s="25"/>
      <c r="AA1803" s="62"/>
      <c r="AC1803" s="69"/>
    </row>
    <row r="1804" spans="2:29">
      <c r="B1804" s="1"/>
      <c r="C1804" s="1"/>
      <c r="D1804" s="1"/>
      <c r="E1804" s="1"/>
      <c r="F1804" s="1"/>
      <c r="G1804" s="1"/>
      <c r="H1804" s="1"/>
      <c r="I1804" s="1"/>
      <c r="J1804" s="36"/>
      <c r="K1804" s="42"/>
      <c r="L1804" s="63"/>
      <c r="S1804" s="25"/>
      <c r="AA1804" s="62"/>
      <c r="AC1804" s="69"/>
    </row>
    <row r="1805" spans="2:29">
      <c r="B1805" s="1"/>
      <c r="C1805" s="1"/>
      <c r="D1805" s="1"/>
      <c r="E1805" s="1"/>
      <c r="F1805" s="1"/>
      <c r="G1805" s="1"/>
      <c r="H1805" s="1"/>
      <c r="I1805" s="1"/>
      <c r="J1805" s="36"/>
      <c r="K1805" s="42"/>
      <c r="L1805" s="63"/>
      <c r="S1805" s="25"/>
      <c r="AA1805" s="62"/>
      <c r="AC1805" s="69"/>
    </row>
    <row r="1806" spans="2:29">
      <c r="B1806" s="1"/>
      <c r="C1806" s="1"/>
      <c r="D1806" s="1"/>
      <c r="E1806" s="1"/>
      <c r="F1806" s="1"/>
      <c r="G1806" s="1"/>
      <c r="H1806" s="1"/>
      <c r="I1806" s="1"/>
      <c r="J1806" s="36"/>
      <c r="K1806" s="42"/>
      <c r="L1806" s="63"/>
      <c r="S1806" s="25"/>
      <c r="AA1806" s="62"/>
      <c r="AC1806" s="69"/>
    </row>
    <row r="1807" spans="2:29">
      <c r="B1807" s="1"/>
      <c r="C1807" s="1"/>
      <c r="D1807" s="1"/>
      <c r="E1807" s="1"/>
      <c r="F1807" s="1"/>
      <c r="G1807" s="1"/>
      <c r="H1807" s="1"/>
      <c r="I1807" s="1"/>
      <c r="J1807" s="36"/>
      <c r="K1807" s="42"/>
      <c r="L1807" s="63"/>
      <c r="S1807" s="25"/>
      <c r="AA1807" s="62"/>
      <c r="AC1807" s="69"/>
    </row>
    <row r="1808" spans="2:29">
      <c r="B1808" s="1"/>
      <c r="C1808" s="1"/>
      <c r="D1808" s="1"/>
      <c r="E1808" s="1"/>
      <c r="F1808" s="1"/>
      <c r="G1808" s="1"/>
      <c r="H1808" s="1"/>
      <c r="I1808" s="1"/>
      <c r="J1808" s="36"/>
      <c r="K1808" s="42"/>
      <c r="L1808" s="63"/>
      <c r="S1808" s="25"/>
      <c r="AA1808" s="62"/>
      <c r="AC1808" s="69"/>
    </row>
    <row r="1809" spans="2:29">
      <c r="B1809" s="1"/>
      <c r="C1809" s="1"/>
      <c r="D1809" s="1"/>
      <c r="E1809" s="1"/>
      <c r="F1809" s="1"/>
      <c r="G1809" s="1"/>
      <c r="H1809" s="1"/>
      <c r="I1809" s="1"/>
      <c r="J1809" s="36"/>
      <c r="K1809" s="42"/>
      <c r="L1809" s="63"/>
      <c r="S1809" s="25"/>
      <c r="AA1809" s="62"/>
      <c r="AC1809" s="69"/>
    </row>
    <row r="1810" spans="2:29">
      <c r="B1810" s="1"/>
      <c r="C1810" s="1"/>
      <c r="D1810" s="1"/>
      <c r="E1810" s="1"/>
      <c r="F1810" s="1"/>
      <c r="G1810" s="1"/>
      <c r="H1810" s="1"/>
      <c r="I1810" s="1"/>
      <c r="J1810" s="36"/>
      <c r="K1810" s="42"/>
      <c r="L1810" s="63"/>
      <c r="S1810" s="25"/>
      <c r="AA1810" s="62"/>
      <c r="AC1810" s="69"/>
    </row>
    <row r="1811" spans="2:29">
      <c r="B1811" s="1"/>
      <c r="C1811" s="1"/>
      <c r="D1811" s="1"/>
      <c r="E1811" s="1"/>
      <c r="F1811" s="1"/>
      <c r="G1811" s="1"/>
      <c r="H1811" s="1"/>
      <c r="I1811" s="1"/>
      <c r="J1811" s="36"/>
      <c r="K1811" s="42"/>
      <c r="S1811" s="25"/>
      <c r="AA1811" s="62"/>
      <c r="AC1811" s="69"/>
    </row>
    <row r="1812" spans="2:29">
      <c r="B1812" s="1"/>
      <c r="C1812" s="1"/>
      <c r="D1812" s="1"/>
      <c r="E1812" s="1"/>
      <c r="F1812" s="1"/>
      <c r="G1812" s="1"/>
      <c r="H1812" s="1"/>
      <c r="I1812" s="1"/>
      <c r="J1812" s="36"/>
      <c r="K1812" s="42"/>
      <c r="S1812" s="25"/>
      <c r="AA1812" s="62"/>
      <c r="AC1812" s="69"/>
    </row>
    <row r="1813" spans="2:29">
      <c r="B1813" s="1"/>
      <c r="C1813" s="1"/>
      <c r="D1813" s="1"/>
      <c r="E1813" s="1"/>
      <c r="F1813" s="1"/>
      <c r="G1813" s="1"/>
      <c r="H1813" s="1"/>
      <c r="I1813" s="1"/>
      <c r="J1813" s="36"/>
      <c r="K1813" s="42"/>
      <c r="S1813" s="25"/>
      <c r="AA1813" s="62"/>
      <c r="AC1813" s="69"/>
    </row>
    <row r="1814" spans="2:29">
      <c r="B1814" s="1"/>
      <c r="C1814" s="1"/>
      <c r="D1814" s="1"/>
      <c r="E1814" s="1"/>
      <c r="F1814" s="1"/>
      <c r="G1814" s="1"/>
      <c r="H1814" s="1"/>
      <c r="I1814" s="1"/>
      <c r="J1814" s="36"/>
      <c r="K1814" s="42"/>
      <c r="S1814" s="25"/>
      <c r="AA1814" s="62"/>
      <c r="AC1814" s="69"/>
    </row>
    <row r="1815" spans="2:29">
      <c r="B1815" s="1"/>
      <c r="C1815" s="1"/>
      <c r="D1815" s="1"/>
      <c r="E1815" s="1"/>
      <c r="F1815" s="1"/>
      <c r="G1815" s="1"/>
      <c r="H1815" s="1"/>
      <c r="I1815" s="1"/>
      <c r="J1815" s="36"/>
      <c r="K1815" s="42"/>
      <c r="S1815" s="25"/>
      <c r="AA1815" s="62"/>
      <c r="AC1815" s="69"/>
    </row>
    <row r="1816" spans="2:29">
      <c r="B1816" s="1"/>
      <c r="C1816" s="1"/>
      <c r="D1816" s="1"/>
      <c r="E1816" s="1"/>
      <c r="F1816" s="1"/>
      <c r="G1816" s="1"/>
      <c r="H1816" s="1"/>
      <c r="I1816" s="1"/>
      <c r="J1816" s="36"/>
      <c r="K1816" s="42"/>
      <c r="S1816" s="25"/>
      <c r="AA1816" s="62"/>
      <c r="AC1816" s="69"/>
    </row>
    <row r="1817" spans="2:29">
      <c r="B1817" s="1"/>
      <c r="C1817" s="1"/>
      <c r="D1817" s="1"/>
      <c r="E1817" s="1"/>
      <c r="F1817" s="1"/>
      <c r="G1817" s="1"/>
      <c r="H1817" s="1"/>
      <c r="I1817" s="1"/>
      <c r="J1817" s="36"/>
      <c r="K1817" s="42"/>
      <c r="S1817" s="25"/>
      <c r="AA1817" s="62"/>
      <c r="AC1817" s="69"/>
    </row>
    <row r="1818" spans="2:29">
      <c r="B1818" s="1"/>
      <c r="C1818" s="1"/>
      <c r="D1818" s="1"/>
      <c r="E1818" s="1"/>
      <c r="F1818" s="1"/>
      <c r="G1818" s="1"/>
      <c r="H1818" s="1"/>
      <c r="I1818" s="1"/>
      <c r="J1818" s="36"/>
      <c r="K1818" s="42"/>
      <c r="S1818" s="25"/>
      <c r="AA1818" s="62"/>
      <c r="AC1818" s="69"/>
    </row>
    <row r="1819" spans="2:29">
      <c r="B1819" s="1"/>
      <c r="C1819" s="1"/>
      <c r="D1819" s="1"/>
      <c r="E1819" s="1"/>
      <c r="F1819" s="1"/>
      <c r="G1819" s="1"/>
      <c r="H1819" s="1"/>
      <c r="I1819" s="1"/>
      <c r="J1819" s="36"/>
      <c r="K1819" s="42"/>
      <c r="S1819" s="25"/>
      <c r="AA1819" s="62"/>
      <c r="AC1819" s="69"/>
    </row>
    <row r="1820" spans="2:29">
      <c r="B1820" s="1"/>
      <c r="C1820" s="1"/>
      <c r="D1820" s="1"/>
      <c r="E1820" s="1"/>
      <c r="F1820" s="1"/>
      <c r="G1820" s="1"/>
      <c r="H1820" s="1"/>
      <c r="I1820" s="1"/>
      <c r="J1820" s="36"/>
      <c r="K1820" s="42"/>
      <c r="S1820" s="25"/>
      <c r="AA1820" s="62"/>
      <c r="AC1820" s="69"/>
    </row>
    <row r="1821" spans="2:29">
      <c r="B1821" s="1"/>
      <c r="C1821" s="1"/>
      <c r="D1821" s="1"/>
      <c r="E1821" s="1"/>
      <c r="F1821" s="1"/>
      <c r="G1821" s="1"/>
      <c r="H1821" s="1"/>
      <c r="I1821" s="1"/>
      <c r="J1821" s="36"/>
      <c r="K1821" s="42"/>
      <c r="S1821" s="25"/>
      <c r="AA1821" s="62"/>
      <c r="AC1821" s="69"/>
    </row>
    <row r="1822" spans="2:29">
      <c r="B1822" s="1"/>
      <c r="C1822" s="1"/>
      <c r="D1822" s="1"/>
      <c r="E1822" s="1"/>
      <c r="F1822" s="1"/>
      <c r="G1822" s="1"/>
      <c r="H1822" s="1"/>
      <c r="I1822" s="1"/>
      <c r="J1822" s="36"/>
      <c r="K1822" s="42"/>
      <c r="S1822" s="25"/>
      <c r="AA1822" s="62"/>
      <c r="AC1822" s="69"/>
    </row>
    <row r="1823" spans="2:29">
      <c r="B1823" s="1"/>
      <c r="C1823" s="1"/>
      <c r="D1823" s="1"/>
      <c r="E1823" s="1"/>
      <c r="F1823" s="1"/>
      <c r="G1823" s="1"/>
      <c r="H1823" s="1"/>
      <c r="I1823" s="1"/>
      <c r="J1823" s="36"/>
      <c r="K1823" s="42"/>
      <c r="S1823" s="25"/>
      <c r="AA1823" s="62"/>
      <c r="AC1823" s="69"/>
    </row>
    <row r="1824" spans="2:29">
      <c r="B1824" s="1"/>
      <c r="C1824" s="1"/>
      <c r="D1824" s="1"/>
      <c r="E1824" s="1"/>
      <c r="F1824" s="1"/>
      <c r="G1824" s="1"/>
      <c r="H1824" s="1"/>
      <c r="I1824" s="1"/>
      <c r="J1824" s="36"/>
      <c r="K1824" s="42"/>
      <c r="S1824" s="25"/>
      <c r="AA1824" s="62"/>
      <c r="AC1824" s="69"/>
    </row>
    <row r="1825" spans="2:29">
      <c r="B1825" s="1"/>
      <c r="C1825" s="1"/>
      <c r="D1825" s="1"/>
      <c r="E1825" s="1"/>
      <c r="F1825" s="1"/>
      <c r="G1825" s="1"/>
      <c r="H1825" s="1"/>
      <c r="I1825" s="1"/>
      <c r="J1825" s="36"/>
      <c r="K1825" s="42"/>
      <c r="S1825" s="25"/>
      <c r="AA1825" s="62"/>
      <c r="AC1825" s="69"/>
    </row>
    <row r="1826" spans="2:29">
      <c r="B1826" s="1"/>
      <c r="C1826" s="1"/>
      <c r="D1826" s="1"/>
      <c r="E1826" s="1"/>
      <c r="F1826" s="1"/>
      <c r="G1826" s="1"/>
      <c r="H1826" s="1"/>
      <c r="I1826" s="1"/>
      <c r="J1826" s="36"/>
      <c r="K1826" s="42"/>
      <c r="S1826" s="25"/>
      <c r="AA1826" s="62"/>
      <c r="AC1826" s="69"/>
    </row>
    <row r="1827" spans="2:29">
      <c r="B1827" s="1"/>
      <c r="C1827" s="1"/>
      <c r="D1827" s="1"/>
      <c r="E1827" s="1"/>
      <c r="F1827" s="1"/>
      <c r="G1827" s="1"/>
      <c r="H1827" s="1"/>
      <c r="I1827" s="1"/>
      <c r="J1827" s="36"/>
      <c r="K1827" s="42"/>
      <c r="S1827" s="25"/>
      <c r="AA1827" s="62"/>
      <c r="AC1827" s="69"/>
    </row>
    <row r="1828" spans="2:29">
      <c r="B1828" s="1"/>
      <c r="C1828" s="1"/>
      <c r="D1828" s="1"/>
      <c r="E1828" s="1"/>
      <c r="F1828" s="1"/>
      <c r="G1828" s="1"/>
      <c r="H1828" s="1"/>
      <c r="I1828" s="1"/>
      <c r="J1828" s="36"/>
      <c r="K1828" s="42"/>
      <c r="L1828" s="63"/>
      <c r="S1828" s="25"/>
      <c r="AA1828" s="62"/>
      <c r="AC1828" s="69"/>
    </row>
    <row r="1829" spans="2:29">
      <c r="B1829" s="1"/>
      <c r="C1829" s="1"/>
      <c r="D1829" s="1"/>
      <c r="E1829" s="1"/>
      <c r="F1829" s="1"/>
      <c r="G1829" s="1"/>
      <c r="H1829" s="1"/>
      <c r="I1829" s="1"/>
      <c r="J1829" s="36"/>
      <c r="K1829" s="42"/>
      <c r="L1829" s="63"/>
      <c r="S1829" s="25"/>
      <c r="AA1829" s="62"/>
      <c r="AC1829" s="69"/>
    </row>
    <row r="1830" spans="2:29">
      <c r="B1830" s="1"/>
      <c r="C1830" s="1"/>
      <c r="D1830" s="1"/>
      <c r="E1830" s="1"/>
      <c r="F1830" s="1"/>
      <c r="G1830" s="1"/>
      <c r="H1830" s="1"/>
      <c r="I1830" s="1"/>
      <c r="J1830" s="36"/>
      <c r="K1830" s="42"/>
      <c r="L1830" s="63"/>
      <c r="S1830" s="25"/>
      <c r="AA1830" s="62"/>
      <c r="AC1830" s="69"/>
    </row>
    <row r="1831" spans="2:29">
      <c r="B1831" s="1"/>
      <c r="C1831" s="1"/>
      <c r="D1831" s="1"/>
      <c r="E1831" s="1"/>
      <c r="F1831" s="1"/>
      <c r="G1831" s="1"/>
      <c r="H1831" s="1"/>
      <c r="I1831" s="1"/>
      <c r="J1831" s="36"/>
      <c r="K1831" s="42"/>
      <c r="L1831" s="63"/>
      <c r="S1831" s="25"/>
      <c r="AA1831" s="62"/>
      <c r="AC1831" s="69"/>
    </row>
    <row r="1832" spans="2:29">
      <c r="B1832" s="1"/>
      <c r="C1832" s="1"/>
      <c r="D1832" s="1"/>
      <c r="E1832" s="1"/>
      <c r="F1832" s="1"/>
      <c r="G1832" s="1"/>
      <c r="H1832" s="1"/>
      <c r="I1832" s="1"/>
      <c r="J1832" s="36"/>
      <c r="K1832" s="42"/>
      <c r="L1832" s="63"/>
      <c r="S1832" s="25"/>
      <c r="AA1832" s="62"/>
      <c r="AC1832" s="69"/>
    </row>
    <row r="1833" spans="2:29">
      <c r="B1833" s="1"/>
      <c r="C1833" s="1"/>
      <c r="D1833" s="1"/>
      <c r="E1833" s="1"/>
      <c r="F1833" s="1"/>
      <c r="G1833" s="1"/>
      <c r="H1833" s="1"/>
      <c r="I1833" s="1"/>
      <c r="J1833" s="36"/>
      <c r="K1833" s="42"/>
      <c r="S1833" s="25"/>
      <c r="AA1833" s="62"/>
      <c r="AC1833" s="69"/>
    </row>
    <row r="1834" spans="2:29">
      <c r="B1834" s="1"/>
      <c r="C1834" s="1"/>
      <c r="D1834" s="1"/>
      <c r="E1834" s="1"/>
      <c r="F1834" s="1"/>
      <c r="G1834" s="1"/>
      <c r="H1834" s="1"/>
      <c r="I1834" s="1"/>
      <c r="J1834" s="36"/>
      <c r="K1834" s="42"/>
      <c r="S1834" s="25"/>
      <c r="AA1834" s="62"/>
      <c r="AC1834" s="69"/>
    </row>
    <row r="1835" spans="2:29">
      <c r="B1835" s="1"/>
      <c r="C1835" s="1"/>
      <c r="D1835" s="1"/>
      <c r="E1835" s="1"/>
      <c r="F1835" s="1"/>
      <c r="G1835" s="1"/>
      <c r="H1835" s="1"/>
      <c r="I1835" s="1"/>
      <c r="J1835" s="36"/>
      <c r="K1835" s="42"/>
      <c r="S1835" s="25"/>
      <c r="AA1835" s="62"/>
      <c r="AC1835" s="69"/>
    </row>
    <row r="1836" spans="2:29">
      <c r="B1836" s="1"/>
      <c r="C1836" s="1"/>
      <c r="D1836" s="1"/>
      <c r="E1836" s="1"/>
      <c r="F1836" s="1"/>
      <c r="G1836" s="1"/>
      <c r="H1836" s="1"/>
      <c r="I1836" s="1"/>
      <c r="J1836" s="36"/>
      <c r="K1836" s="42"/>
      <c r="S1836" s="25"/>
      <c r="AA1836" s="62"/>
      <c r="AC1836" s="69"/>
    </row>
    <row r="1837" spans="2:29">
      <c r="B1837" s="1"/>
      <c r="C1837" s="1"/>
      <c r="D1837" s="1"/>
      <c r="E1837" s="1"/>
      <c r="F1837" s="1"/>
      <c r="G1837" s="1"/>
      <c r="H1837" s="1"/>
      <c r="I1837" s="1"/>
      <c r="J1837" s="36"/>
      <c r="K1837" s="42"/>
      <c r="S1837" s="25"/>
      <c r="AA1837" s="62"/>
      <c r="AC1837" s="69"/>
    </row>
    <row r="1838" spans="2:29">
      <c r="B1838" s="1"/>
      <c r="C1838" s="1"/>
      <c r="D1838" s="1"/>
      <c r="E1838" s="1"/>
      <c r="F1838" s="1"/>
      <c r="G1838" s="1"/>
      <c r="H1838" s="1"/>
      <c r="I1838" s="1"/>
      <c r="J1838" s="36"/>
      <c r="K1838" s="42"/>
      <c r="S1838" s="25"/>
      <c r="AA1838" s="62"/>
      <c r="AC1838" s="69"/>
    </row>
    <row r="1839" spans="2:29">
      <c r="B1839" s="1"/>
      <c r="C1839" s="1"/>
      <c r="D1839" s="1"/>
      <c r="E1839" s="1"/>
      <c r="F1839" s="1"/>
      <c r="G1839" s="1"/>
      <c r="H1839" s="1"/>
      <c r="I1839" s="1"/>
      <c r="J1839" s="36"/>
      <c r="K1839" s="42"/>
      <c r="S1839" s="25"/>
      <c r="AA1839" s="62"/>
      <c r="AC1839" s="69"/>
    </row>
    <row r="1840" spans="2:29">
      <c r="B1840" s="1"/>
      <c r="C1840" s="1"/>
      <c r="D1840" s="1"/>
      <c r="E1840" s="1"/>
      <c r="F1840" s="1"/>
      <c r="G1840" s="1"/>
      <c r="H1840" s="1"/>
      <c r="I1840" s="1"/>
      <c r="J1840" s="36"/>
      <c r="K1840" s="42"/>
      <c r="S1840" s="25"/>
      <c r="AA1840" s="62"/>
      <c r="AC1840" s="69"/>
    </row>
    <row r="1841" spans="2:29">
      <c r="B1841" s="1"/>
      <c r="C1841" s="1"/>
      <c r="D1841" s="1"/>
      <c r="E1841" s="1"/>
      <c r="F1841" s="1"/>
      <c r="G1841" s="1"/>
      <c r="H1841" s="1"/>
      <c r="I1841" s="1"/>
      <c r="J1841" s="36"/>
      <c r="K1841" s="42"/>
      <c r="S1841" s="25"/>
      <c r="AA1841" s="62"/>
      <c r="AC1841" s="69"/>
    </row>
    <row r="1842" spans="2:29">
      <c r="B1842" s="1"/>
      <c r="C1842" s="1"/>
      <c r="D1842" s="1"/>
      <c r="E1842" s="1"/>
      <c r="F1842" s="1"/>
      <c r="G1842" s="1"/>
      <c r="H1842" s="1"/>
      <c r="I1842" s="1"/>
      <c r="J1842" s="36"/>
      <c r="K1842" s="42"/>
      <c r="S1842" s="25"/>
      <c r="AA1842" s="62"/>
      <c r="AC1842" s="69"/>
    </row>
    <row r="1843" spans="2:29">
      <c r="B1843" s="1"/>
      <c r="C1843" s="1"/>
      <c r="D1843" s="1"/>
      <c r="E1843" s="1"/>
      <c r="F1843" s="1"/>
      <c r="G1843" s="1"/>
      <c r="H1843" s="1"/>
      <c r="I1843" s="1"/>
      <c r="J1843" s="36"/>
      <c r="K1843" s="42"/>
      <c r="S1843" s="25"/>
      <c r="AA1843" s="62"/>
      <c r="AC1843" s="69"/>
    </row>
    <row r="1844" spans="2:29">
      <c r="B1844" s="1"/>
      <c r="C1844" s="1"/>
      <c r="D1844" s="1"/>
      <c r="E1844" s="1"/>
      <c r="F1844" s="1"/>
      <c r="G1844" s="1"/>
      <c r="H1844" s="1"/>
      <c r="I1844" s="1"/>
      <c r="J1844" s="36"/>
      <c r="K1844" s="42"/>
      <c r="L1844" s="63"/>
      <c r="S1844" s="25"/>
      <c r="AA1844" s="62"/>
      <c r="AC1844" s="69"/>
    </row>
    <row r="1845" spans="2:29">
      <c r="B1845" s="1"/>
      <c r="C1845" s="1"/>
      <c r="D1845" s="1"/>
      <c r="E1845" s="1"/>
      <c r="F1845" s="1"/>
      <c r="G1845" s="1"/>
      <c r="H1845" s="1"/>
      <c r="I1845" s="1"/>
      <c r="J1845" s="36"/>
      <c r="K1845" s="42"/>
      <c r="S1845" s="25"/>
      <c r="AA1845" s="62"/>
      <c r="AC1845" s="69"/>
    </row>
    <row r="1846" spans="2:29">
      <c r="B1846" s="1"/>
      <c r="C1846" s="1"/>
      <c r="D1846" s="1"/>
      <c r="E1846" s="1"/>
      <c r="F1846" s="1"/>
      <c r="G1846" s="1"/>
      <c r="H1846" s="1"/>
      <c r="I1846" s="1"/>
      <c r="J1846" s="36"/>
      <c r="K1846" s="42"/>
      <c r="S1846" s="25"/>
      <c r="AA1846" s="62"/>
      <c r="AC1846" s="69"/>
    </row>
    <row r="1847" spans="2:29">
      <c r="B1847" s="1"/>
      <c r="C1847" s="1"/>
      <c r="D1847" s="1"/>
      <c r="E1847" s="1"/>
      <c r="F1847" s="1"/>
      <c r="G1847" s="1"/>
      <c r="H1847" s="1"/>
      <c r="I1847" s="1"/>
      <c r="J1847" s="36"/>
      <c r="K1847" s="42"/>
      <c r="S1847" s="25"/>
      <c r="AA1847" s="62"/>
      <c r="AC1847" s="69"/>
    </row>
    <row r="1848" spans="2:29">
      <c r="B1848" s="1"/>
      <c r="C1848" s="1"/>
      <c r="D1848" s="1"/>
      <c r="E1848" s="1"/>
      <c r="F1848" s="1"/>
      <c r="G1848" s="1"/>
      <c r="H1848" s="1"/>
      <c r="I1848" s="1"/>
      <c r="J1848" s="36"/>
      <c r="K1848" s="42"/>
      <c r="S1848" s="25"/>
      <c r="AA1848" s="62"/>
      <c r="AC1848" s="69"/>
    </row>
    <row r="1849" spans="2:29">
      <c r="B1849" s="1"/>
      <c r="C1849" s="1"/>
      <c r="D1849" s="1"/>
      <c r="E1849" s="1"/>
      <c r="F1849" s="1"/>
      <c r="G1849" s="1"/>
      <c r="H1849" s="1"/>
      <c r="I1849" s="1"/>
      <c r="J1849" s="36"/>
      <c r="K1849" s="42"/>
      <c r="S1849" s="25"/>
      <c r="AA1849" s="62"/>
      <c r="AC1849" s="69"/>
    </row>
    <row r="1850" spans="2:29">
      <c r="B1850" s="1"/>
      <c r="C1850" s="1"/>
      <c r="D1850" s="1"/>
      <c r="E1850" s="1"/>
      <c r="F1850" s="1"/>
      <c r="G1850" s="1"/>
      <c r="H1850" s="1"/>
      <c r="I1850" s="1"/>
      <c r="J1850" s="36"/>
      <c r="K1850" s="42"/>
      <c r="L1850" s="63"/>
      <c r="S1850" s="25"/>
      <c r="AA1850" s="62"/>
      <c r="AC1850" s="69"/>
    </row>
    <row r="1851" spans="2:29">
      <c r="B1851" s="1"/>
      <c r="C1851" s="1"/>
      <c r="D1851" s="1"/>
      <c r="E1851" s="1"/>
      <c r="F1851" s="1"/>
      <c r="G1851" s="1"/>
      <c r="H1851" s="1"/>
      <c r="I1851" s="1"/>
      <c r="J1851" s="36"/>
      <c r="K1851" s="42"/>
      <c r="L1851" s="63"/>
      <c r="S1851" s="25"/>
      <c r="AA1851" s="62"/>
      <c r="AC1851" s="69"/>
    </row>
    <row r="1852" spans="2:29">
      <c r="B1852" s="1"/>
      <c r="C1852" s="1"/>
      <c r="D1852" s="1"/>
      <c r="E1852" s="1"/>
      <c r="F1852" s="1"/>
      <c r="G1852" s="1"/>
      <c r="H1852" s="1"/>
      <c r="I1852" s="1"/>
      <c r="J1852" s="36"/>
      <c r="K1852" s="42"/>
      <c r="L1852" s="63"/>
      <c r="S1852" s="25"/>
      <c r="AA1852" s="62"/>
      <c r="AC1852" s="69"/>
    </row>
    <row r="1853" spans="2:29">
      <c r="B1853" s="1"/>
      <c r="C1853" s="1"/>
      <c r="D1853" s="1"/>
      <c r="E1853" s="1"/>
      <c r="F1853" s="1"/>
      <c r="G1853" s="1"/>
      <c r="H1853" s="1"/>
      <c r="I1853" s="1"/>
      <c r="J1853" s="36"/>
      <c r="K1853" s="42"/>
      <c r="S1853" s="25"/>
      <c r="AA1853" s="62"/>
      <c r="AC1853" s="69"/>
    </row>
    <row r="1854" spans="2:29">
      <c r="B1854" s="1"/>
      <c r="C1854" s="1"/>
      <c r="D1854" s="1"/>
      <c r="E1854" s="1"/>
      <c r="F1854" s="1"/>
      <c r="G1854" s="1"/>
      <c r="H1854" s="1"/>
      <c r="I1854" s="1"/>
      <c r="J1854" s="36"/>
      <c r="K1854" s="42"/>
      <c r="S1854" s="25"/>
      <c r="AA1854" s="62"/>
      <c r="AC1854" s="69"/>
    </row>
    <row r="1855" spans="2:29">
      <c r="B1855" s="1"/>
      <c r="C1855" s="1"/>
      <c r="D1855" s="1"/>
      <c r="E1855" s="1"/>
      <c r="F1855" s="1"/>
      <c r="G1855" s="1"/>
      <c r="H1855" s="1"/>
      <c r="I1855" s="1"/>
      <c r="J1855" s="36"/>
      <c r="K1855" s="42"/>
      <c r="L1855" s="63"/>
      <c r="S1855" s="25"/>
      <c r="AA1855" s="62"/>
      <c r="AC1855" s="69"/>
    </row>
    <row r="1856" spans="2:29">
      <c r="B1856" s="1"/>
      <c r="C1856" s="1"/>
      <c r="D1856" s="1"/>
      <c r="E1856" s="1"/>
      <c r="F1856" s="1"/>
      <c r="G1856" s="1"/>
      <c r="H1856" s="1"/>
      <c r="I1856" s="1"/>
      <c r="J1856" s="36"/>
      <c r="K1856" s="42"/>
      <c r="S1856" s="25"/>
      <c r="AA1856" s="62"/>
      <c r="AC1856" s="69"/>
    </row>
    <row r="1857" spans="2:29">
      <c r="B1857" s="1"/>
      <c r="C1857" s="1"/>
      <c r="D1857" s="1"/>
      <c r="E1857" s="1"/>
      <c r="F1857" s="1"/>
      <c r="G1857" s="1"/>
      <c r="H1857" s="1"/>
      <c r="I1857" s="1"/>
      <c r="J1857" s="36"/>
      <c r="K1857" s="42"/>
      <c r="S1857" s="25"/>
      <c r="AA1857" s="62"/>
      <c r="AC1857" s="69"/>
    </row>
    <row r="1858" spans="2:29">
      <c r="B1858" s="1"/>
      <c r="C1858" s="1"/>
      <c r="D1858" s="1"/>
      <c r="E1858" s="1"/>
      <c r="F1858" s="1"/>
      <c r="G1858" s="1"/>
      <c r="H1858" s="1"/>
      <c r="I1858" s="1"/>
      <c r="J1858" s="36"/>
      <c r="K1858" s="42"/>
      <c r="S1858" s="25"/>
      <c r="AA1858" s="62"/>
      <c r="AC1858" s="69"/>
    </row>
    <row r="1859" spans="2:29">
      <c r="B1859" s="1"/>
      <c r="C1859" s="1"/>
      <c r="D1859" s="1"/>
      <c r="E1859" s="1"/>
      <c r="F1859" s="1"/>
      <c r="G1859" s="1"/>
      <c r="H1859" s="1"/>
      <c r="I1859" s="1"/>
      <c r="J1859" s="36"/>
      <c r="K1859" s="42"/>
      <c r="S1859" s="25"/>
      <c r="AA1859" s="62"/>
      <c r="AC1859" s="69"/>
    </row>
    <row r="1860" spans="2:29">
      <c r="B1860" s="1"/>
      <c r="C1860" s="1"/>
      <c r="D1860" s="1"/>
      <c r="E1860" s="1"/>
      <c r="F1860" s="1"/>
      <c r="G1860" s="1"/>
      <c r="H1860" s="1"/>
      <c r="I1860" s="1"/>
      <c r="J1860" s="36"/>
      <c r="K1860" s="42"/>
      <c r="S1860" s="25"/>
      <c r="AA1860" s="62"/>
      <c r="AC1860" s="69"/>
    </row>
    <row r="1861" spans="2:29">
      <c r="B1861" s="1"/>
      <c r="C1861" s="1"/>
      <c r="D1861" s="1"/>
      <c r="E1861" s="1"/>
      <c r="F1861" s="1"/>
      <c r="G1861" s="1"/>
      <c r="H1861" s="1"/>
      <c r="I1861" s="1"/>
      <c r="J1861" s="36"/>
      <c r="K1861" s="42"/>
      <c r="S1861" s="25"/>
      <c r="AA1861" s="62"/>
      <c r="AC1861" s="69"/>
    </row>
    <row r="1862" spans="2:29">
      <c r="B1862" s="1"/>
      <c r="C1862" s="1"/>
      <c r="D1862" s="1"/>
      <c r="E1862" s="1"/>
      <c r="F1862" s="1"/>
      <c r="G1862" s="1"/>
      <c r="H1862" s="1"/>
      <c r="I1862" s="1"/>
      <c r="J1862" s="36"/>
      <c r="K1862" s="42"/>
      <c r="S1862" s="25"/>
      <c r="AA1862" s="62"/>
      <c r="AC1862" s="69"/>
    </row>
    <row r="1863" spans="2:29">
      <c r="B1863" s="1"/>
      <c r="C1863" s="1"/>
      <c r="D1863" s="1"/>
      <c r="E1863" s="1"/>
      <c r="F1863" s="1"/>
      <c r="G1863" s="1"/>
      <c r="H1863" s="1"/>
      <c r="I1863" s="1"/>
      <c r="J1863" s="36"/>
      <c r="K1863" s="42"/>
      <c r="S1863" s="25"/>
      <c r="AA1863" s="62"/>
      <c r="AC1863" s="69"/>
    </row>
    <row r="1864" spans="2:29">
      <c r="B1864" s="1"/>
      <c r="C1864" s="1"/>
      <c r="D1864" s="1"/>
      <c r="E1864" s="1"/>
      <c r="F1864" s="1"/>
      <c r="G1864" s="1"/>
      <c r="H1864" s="1"/>
      <c r="I1864" s="1"/>
      <c r="J1864" s="36"/>
      <c r="K1864" s="42"/>
      <c r="S1864" s="25"/>
      <c r="AA1864" s="62"/>
      <c r="AC1864" s="69"/>
    </row>
    <row r="1865" spans="2:29">
      <c r="B1865" s="1"/>
      <c r="C1865" s="1"/>
      <c r="D1865" s="1"/>
      <c r="E1865" s="1"/>
      <c r="F1865" s="1"/>
      <c r="G1865" s="1"/>
      <c r="H1865" s="1"/>
      <c r="I1865" s="1"/>
      <c r="J1865" s="36"/>
      <c r="K1865" s="42"/>
      <c r="S1865" s="25"/>
      <c r="AA1865" s="62"/>
      <c r="AC1865" s="69"/>
    </row>
    <row r="1866" spans="2:29">
      <c r="B1866" s="1"/>
      <c r="C1866" s="1"/>
      <c r="D1866" s="1"/>
      <c r="E1866" s="1"/>
      <c r="F1866" s="1"/>
      <c r="G1866" s="1"/>
      <c r="H1866" s="1"/>
      <c r="I1866" s="1"/>
      <c r="J1866" s="36"/>
      <c r="K1866" s="42"/>
      <c r="S1866" s="25"/>
      <c r="AA1866" s="62"/>
      <c r="AC1866" s="69"/>
    </row>
    <row r="1867" spans="2:29">
      <c r="B1867" s="1"/>
      <c r="C1867" s="1"/>
      <c r="D1867" s="1"/>
      <c r="E1867" s="1"/>
      <c r="F1867" s="1"/>
      <c r="G1867" s="1"/>
      <c r="H1867" s="1"/>
      <c r="I1867" s="1"/>
      <c r="J1867" s="36"/>
      <c r="K1867" s="42"/>
      <c r="S1867" s="25"/>
      <c r="AA1867" s="62"/>
      <c r="AC1867" s="69"/>
    </row>
    <row r="1868" spans="2:29">
      <c r="B1868" s="1"/>
      <c r="C1868" s="1"/>
      <c r="D1868" s="1"/>
      <c r="E1868" s="1"/>
      <c r="F1868" s="1"/>
      <c r="G1868" s="1"/>
      <c r="H1868" s="1"/>
      <c r="I1868" s="1"/>
      <c r="J1868" s="36"/>
      <c r="K1868" s="42"/>
      <c r="S1868" s="25"/>
      <c r="AA1868" s="62"/>
      <c r="AC1868" s="69"/>
    </row>
    <row r="1869" spans="2:29">
      <c r="B1869" s="1"/>
      <c r="C1869" s="1"/>
      <c r="D1869" s="1"/>
      <c r="E1869" s="1"/>
      <c r="F1869" s="1"/>
      <c r="G1869" s="1"/>
      <c r="H1869" s="1"/>
      <c r="I1869" s="1"/>
      <c r="J1869" s="36"/>
      <c r="K1869" s="42"/>
      <c r="S1869" s="25"/>
      <c r="AA1869" s="62"/>
      <c r="AC1869" s="69"/>
    </row>
    <row r="1870" spans="2:29">
      <c r="B1870" s="1"/>
      <c r="C1870" s="1"/>
      <c r="D1870" s="1"/>
      <c r="E1870" s="1"/>
      <c r="F1870" s="1"/>
      <c r="G1870" s="1"/>
      <c r="H1870" s="1"/>
      <c r="I1870" s="1"/>
      <c r="J1870" s="36"/>
      <c r="K1870" s="42"/>
      <c r="S1870" s="25"/>
      <c r="AA1870" s="62"/>
      <c r="AC1870" s="69"/>
    </row>
    <row r="1871" spans="2:29">
      <c r="B1871" s="1"/>
      <c r="C1871" s="1"/>
      <c r="D1871" s="1"/>
      <c r="E1871" s="1"/>
      <c r="F1871" s="1"/>
      <c r="G1871" s="1"/>
      <c r="H1871" s="1"/>
      <c r="I1871" s="1"/>
      <c r="J1871" s="36"/>
      <c r="K1871" s="42"/>
      <c r="L1871" s="63"/>
      <c r="S1871" s="25"/>
      <c r="AA1871" s="62"/>
      <c r="AC1871" s="69"/>
    </row>
    <row r="1872" spans="2:29">
      <c r="B1872" s="1"/>
      <c r="C1872" s="1"/>
      <c r="D1872" s="1"/>
      <c r="E1872" s="1"/>
      <c r="F1872" s="1"/>
      <c r="G1872" s="1"/>
      <c r="H1872" s="1"/>
      <c r="I1872" s="1"/>
      <c r="J1872" s="36"/>
      <c r="K1872" s="42"/>
      <c r="S1872" s="25"/>
      <c r="AA1872" s="62"/>
      <c r="AC1872" s="69"/>
    </row>
    <row r="1873" spans="2:29">
      <c r="B1873" s="1"/>
      <c r="C1873" s="1"/>
      <c r="D1873" s="1"/>
      <c r="E1873" s="1"/>
      <c r="F1873" s="1"/>
      <c r="G1873" s="1"/>
      <c r="H1873" s="1"/>
      <c r="I1873" s="1"/>
      <c r="J1873" s="36"/>
      <c r="K1873" s="42"/>
      <c r="S1873" s="25"/>
      <c r="AA1873" s="62"/>
      <c r="AC1873" s="69"/>
    </row>
    <row r="1874" spans="2:29">
      <c r="B1874" s="1"/>
      <c r="C1874" s="1"/>
      <c r="D1874" s="1"/>
      <c r="E1874" s="1"/>
      <c r="F1874" s="1"/>
      <c r="G1874" s="1"/>
      <c r="H1874" s="1"/>
      <c r="I1874" s="1"/>
      <c r="J1874" s="36"/>
      <c r="K1874" s="42"/>
      <c r="S1874" s="25"/>
      <c r="AA1874" s="62"/>
      <c r="AC1874" s="69"/>
    </row>
    <row r="1875" spans="2:29">
      <c r="B1875" s="1"/>
      <c r="C1875" s="1"/>
      <c r="D1875" s="1"/>
      <c r="E1875" s="1"/>
      <c r="F1875" s="1"/>
      <c r="G1875" s="1"/>
      <c r="H1875" s="1"/>
      <c r="I1875" s="1"/>
      <c r="J1875" s="36"/>
      <c r="K1875" s="42"/>
      <c r="S1875" s="25"/>
      <c r="AA1875" s="62"/>
      <c r="AC1875" s="69"/>
    </row>
    <row r="1876" spans="2:29">
      <c r="B1876" s="1"/>
      <c r="C1876" s="1"/>
      <c r="D1876" s="1"/>
      <c r="E1876" s="1"/>
      <c r="F1876" s="1"/>
      <c r="G1876" s="1"/>
      <c r="H1876" s="1"/>
      <c r="I1876" s="1"/>
      <c r="J1876" s="36"/>
      <c r="K1876" s="42"/>
      <c r="S1876" s="25"/>
      <c r="AA1876" s="62"/>
      <c r="AC1876" s="69"/>
    </row>
    <row r="1877" spans="2:29">
      <c r="B1877" s="1"/>
      <c r="C1877" s="1"/>
      <c r="D1877" s="1"/>
      <c r="E1877" s="1"/>
      <c r="F1877" s="1"/>
      <c r="G1877" s="1"/>
      <c r="H1877" s="1"/>
      <c r="I1877" s="1"/>
      <c r="J1877" s="36"/>
      <c r="K1877" s="42"/>
      <c r="S1877" s="25"/>
      <c r="AA1877" s="62"/>
      <c r="AC1877" s="69"/>
    </row>
    <row r="1878" spans="2:29">
      <c r="B1878" s="1"/>
      <c r="C1878" s="1"/>
      <c r="D1878" s="1"/>
      <c r="E1878" s="1"/>
      <c r="F1878" s="1"/>
      <c r="G1878" s="1"/>
      <c r="H1878" s="1"/>
      <c r="I1878" s="1"/>
      <c r="J1878" s="36"/>
      <c r="K1878" s="42"/>
      <c r="S1878" s="25"/>
      <c r="AA1878" s="62"/>
      <c r="AC1878" s="69"/>
    </row>
    <row r="1879" spans="2:29">
      <c r="B1879" s="1"/>
      <c r="C1879" s="1"/>
      <c r="D1879" s="1"/>
      <c r="E1879" s="1"/>
      <c r="F1879" s="1"/>
      <c r="G1879" s="1"/>
      <c r="H1879" s="1"/>
      <c r="I1879" s="1"/>
      <c r="J1879" s="36"/>
      <c r="K1879" s="42"/>
      <c r="S1879" s="25"/>
      <c r="AA1879" s="62"/>
      <c r="AC1879" s="69"/>
    </row>
    <row r="1880" spans="2:29">
      <c r="B1880" s="1"/>
      <c r="C1880" s="1"/>
      <c r="D1880" s="1"/>
      <c r="E1880" s="1"/>
      <c r="F1880" s="1"/>
      <c r="G1880" s="1"/>
      <c r="H1880" s="1"/>
      <c r="I1880" s="1"/>
      <c r="J1880" s="36"/>
      <c r="K1880" s="42"/>
      <c r="S1880" s="25"/>
      <c r="AA1880" s="62"/>
      <c r="AC1880" s="69"/>
    </row>
    <row r="1881" spans="2:29">
      <c r="B1881" s="1"/>
      <c r="C1881" s="1"/>
      <c r="D1881" s="1"/>
      <c r="E1881" s="1"/>
      <c r="F1881" s="1"/>
      <c r="G1881" s="1"/>
      <c r="H1881" s="1"/>
      <c r="I1881" s="1"/>
      <c r="J1881" s="36"/>
      <c r="K1881" s="42"/>
      <c r="S1881" s="25"/>
      <c r="AA1881" s="62"/>
      <c r="AC1881" s="69"/>
    </row>
    <row r="1882" spans="2:29">
      <c r="B1882" s="1"/>
      <c r="C1882" s="1"/>
      <c r="D1882" s="1"/>
      <c r="E1882" s="1"/>
      <c r="F1882" s="1"/>
      <c r="G1882" s="1"/>
      <c r="H1882" s="1"/>
      <c r="I1882" s="1"/>
      <c r="J1882" s="36"/>
      <c r="K1882" s="42"/>
      <c r="S1882" s="25"/>
      <c r="AA1882" s="62"/>
      <c r="AC1882" s="69"/>
    </row>
    <row r="1883" spans="2:29">
      <c r="B1883" s="1"/>
      <c r="C1883" s="1"/>
      <c r="D1883" s="1"/>
      <c r="E1883" s="1"/>
      <c r="F1883" s="1"/>
      <c r="G1883" s="1"/>
      <c r="H1883" s="1"/>
      <c r="I1883" s="1"/>
      <c r="J1883" s="36"/>
      <c r="K1883" s="42"/>
      <c r="S1883" s="25"/>
      <c r="AA1883" s="62"/>
      <c r="AC1883" s="69"/>
    </row>
    <row r="1884" spans="2:29">
      <c r="B1884" s="1"/>
      <c r="C1884" s="1"/>
      <c r="D1884" s="1"/>
      <c r="E1884" s="1"/>
      <c r="F1884" s="1"/>
      <c r="G1884" s="1"/>
      <c r="H1884" s="1"/>
      <c r="I1884" s="1"/>
      <c r="J1884" s="36"/>
      <c r="K1884" s="42"/>
      <c r="S1884" s="25"/>
      <c r="AA1884" s="62"/>
      <c r="AC1884" s="69"/>
    </row>
    <row r="1885" spans="2:29">
      <c r="B1885" s="1"/>
      <c r="C1885" s="1"/>
      <c r="D1885" s="1"/>
      <c r="E1885" s="1"/>
      <c r="F1885" s="1"/>
      <c r="G1885" s="1"/>
      <c r="H1885" s="1"/>
      <c r="I1885" s="1"/>
      <c r="J1885" s="36"/>
      <c r="K1885" s="42"/>
      <c r="S1885" s="25"/>
      <c r="AA1885" s="62"/>
      <c r="AC1885" s="69"/>
    </row>
    <row r="1886" spans="2:29">
      <c r="B1886" s="1"/>
      <c r="C1886" s="1"/>
      <c r="D1886" s="1"/>
      <c r="E1886" s="1"/>
      <c r="F1886" s="1"/>
      <c r="G1886" s="1"/>
      <c r="H1886" s="1"/>
      <c r="I1886" s="1"/>
      <c r="J1886" s="36"/>
      <c r="K1886" s="42"/>
      <c r="S1886" s="25"/>
      <c r="AA1886" s="62"/>
      <c r="AC1886" s="69"/>
    </row>
    <row r="1887" spans="2:29">
      <c r="B1887" s="1"/>
      <c r="C1887" s="1"/>
      <c r="D1887" s="1"/>
      <c r="E1887" s="1"/>
      <c r="F1887" s="1"/>
      <c r="G1887" s="1"/>
      <c r="H1887" s="1"/>
      <c r="I1887" s="1"/>
      <c r="J1887" s="36"/>
      <c r="K1887" s="42"/>
      <c r="S1887" s="25"/>
      <c r="AA1887" s="62"/>
      <c r="AC1887" s="69"/>
    </row>
    <row r="1888" spans="2:29">
      <c r="B1888" s="1"/>
      <c r="C1888" s="1"/>
      <c r="D1888" s="1"/>
      <c r="E1888" s="1"/>
      <c r="F1888" s="1"/>
      <c r="G1888" s="1"/>
      <c r="H1888" s="1"/>
      <c r="I1888" s="1"/>
      <c r="J1888" s="36"/>
      <c r="K1888" s="42"/>
      <c r="S1888" s="25"/>
      <c r="AA1888" s="62"/>
      <c r="AC1888" s="69"/>
    </row>
    <row r="1889" spans="2:29">
      <c r="B1889" s="1"/>
      <c r="C1889" s="1"/>
      <c r="D1889" s="1"/>
      <c r="E1889" s="1"/>
      <c r="F1889" s="1"/>
      <c r="G1889" s="1"/>
      <c r="H1889" s="1"/>
      <c r="I1889" s="1"/>
      <c r="J1889" s="36"/>
      <c r="K1889" s="42"/>
      <c r="S1889" s="25"/>
      <c r="AA1889" s="62"/>
      <c r="AC1889" s="69"/>
    </row>
    <row r="1890" spans="2:29">
      <c r="B1890" s="1"/>
      <c r="C1890" s="1"/>
      <c r="D1890" s="1"/>
      <c r="E1890" s="1"/>
      <c r="F1890" s="1"/>
      <c r="G1890" s="1"/>
      <c r="H1890" s="1"/>
      <c r="I1890" s="1"/>
      <c r="J1890" s="36"/>
      <c r="K1890" s="42"/>
      <c r="S1890" s="25"/>
      <c r="AA1890" s="62"/>
      <c r="AC1890" s="69"/>
    </row>
    <row r="1891" spans="2:29">
      <c r="B1891" s="1"/>
      <c r="C1891" s="1"/>
      <c r="D1891" s="1"/>
      <c r="E1891" s="1"/>
      <c r="F1891" s="1"/>
      <c r="G1891" s="1"/>
      <c r="H1891" s="1"/>
      <c r="I1891" s="1"/>
      <c r="J1891" s="36"/>
      <c r="K1891" s="42"/>
      <c r="S1891" s="25"/>
      <c r="AA1891" s="62"/>
      <c r="AC1891" s="69"/>
    </row>
    <row r="1892" spans="2:29">
      <c r="B1892" s="1"/>
      <c r="C1892" s="1"/>
      <c r="D1892" s="1"/>
      <c r="E1892" s="1"/>
      <c r="F1892" s="1"/>
      <c r="G1892" s="1"/>
      <c r="H1892" s="1"/>
      <c r="I1892" s="1"/>
      <c r="J1892" s="36"/>
      <c r="K1892" s="42"/>
      <c r="L1892" s="63"/>
      <c r="S1892" s="25"/>
      <c r="AA1892" s="62"/>
      <c r="AC1892" s="69"/>
    </row>
    <row r="1893" spans="2:29">
      <c r="B1893" s="1"/>
      <c r="C1893" s="1"/>
      <c r="D1893" s="1"/>
      <c r="E1893" s="1"/>
      <c r="F1893" s="1"/>
      <c r="G1893" s="1"/>
      <c r="H1893" s="1"/>
      <c r="I1893" s="1"/>
      <c r="J1893" s="36"/>
      <c r="K1893" s="42"/>
      <c r="S1893" s="25"/>
      <c r="AA1893" s="62"/>
      <c r="AC1893" s="69"/>
    </row>
    <row r="1894" spans="2:29">
      <c r="B1894" s="1"/>
      <c r="C1894" s="1"/>
      <c r="D1894" s="1"/>
      <c r="E1894" s="1"/>
      <c r="F1894" s="1"/>
      <c r="G1894" s="1"/>
      <c r="H1894" s="1"/>
      <c r="I1894" s="1"/>
      <c r="J1894" s="36"/>
      <c r="K1894" s="42"/>
      <c r="L1894" s="63"/>
      <c r="S1894" s="25"/>
      <c r="AA1894" s="62"/>
      <c r="AC1894" s="69"/>
    </row>
    <row r="1895" spans="2:29">
      <c r="B1895" s="1"/>
      <c r="C1895" s="1"/>
      <c r="D1895" s="1"/>
      <c r="E1895" s="1"/>
      <c r="F1895" s="1"/>
      <c r="G1895" s="1"/>
      <c r="H1895" s="1"/>
      <c r="I1895" s="1"/>
      <c r="J1895" s="36"/>
      <c r="K1895" s="42"/>
      <c r="S1895" s="32"/>
      <c r="AA1895" s="62"/>
      <c r="AC1895" s="69"/>
    </row>
    <row r="1896" spans="2:29">
      <c r="B1896" s="1"/>
      <c r="C1896" s="1"/>
      <c r="D1896" s="1"/>
      <c r="E1896" s="1"/>
      <c r="F1896" s="1"/>
      <c r="G1896" s="1"/>
      <c r="H1896" s="1"/>
      <c r="I1896" s="1"/>
      <c r="J1896" s="36"/>
      <c r="K1896" s="42"/>
      <c r="S1896" s="25"/>
      <c r="AA1896" s="62"/>
      <c r="AC1896" s="69"/>
    </row>
    <row r="1897" spans="2:29">
      <c r="B1897" s="1"/>
      <c r="C1897" s="1"/>
      <c r="D1897" s="1"/>
      <c r="E1897" s="1"/>
      <c r="F1897" s="1"/>
      <c r="G1897" s="1"/>
      <c r="H1897" s="1"/>
      <c r="I1897" s="1"/>
      <c r="J1897" s="36"/>
      <c r="K1897" s="42"/>
      <c r="S1897" s="25"/>
      <c r="AA1897" s="62"/>
      <c r="AC1897" s="69"/>
    </row>
    <row r="1898" spans="2:29">
      <c r="B1898" s="1"/>
      <c r="C1898" s="1"/>
      <c r="D1898" s="1"/>
      <c r="E1898" s="1"/>
      <c r="F1898" s="1"/>
      <c r="G1898" s="1"/>
      <c r="H1898" s="1"/>
      <c r="I1898" s="1"/>
      <c r="J1898" s="36"/>
      <c r="K1898" s="42"/>
      <c r="L1898" s="63"/>
      <c r="S1898" s="25"/>
      <c r="AA1898" s="62"/>
      <c r="AC1898" s="69"/>
    </row>
    <row r="1899" spans="2:29">
      <c r="B1899" s="1"/>
      <c r="C1899" s="1"/>
      <c r="D1899" s="1"/>
      <c r="E1899" s="1"/>
      <c r="F1899" s="1"/>
      <c r="G1899" s="1"/>
      <c r="H1899" s="1"/>
      <c r="I1899" s="1"/>
      <c r="J1899" s="36"/>
      <c r="K1899" s="42"/>
      <c r="L1899" s="63"/>
      <c r="S1899" s="25"/>
      <c r="AA1899" s="62"/>
      <c r="AC1899" s="69"/>
    </row>
    <row r="1900" spans="2:29">
      <c r="B1900" s="1"/>
      <c r="C1900" s="1"/>
      <c r="D1900" s="1"/>
      <c r="E1900" s="1"/>
      <c r="F1900" s="1"/>
      <c r="G1900" s="1"/>
      <c r="H1900" s="1"/>
      <c r="I1900" s="1"/>
      <c r="J1900" s="36"/>
      <c r="K1900" s="42"/>
      <c r="L1900" s="63"/>
      <c r="S1900" s="25"/>
      <c r="AA1900" s="62"/>
      <c r="AC1900" s="69"/>
    </row>
    <row r="1901" spans="2:29">
      <c r="B1901" s="1"/>
      <c r="C1901" s="1"/>
      <c r="D1901" s="1"/>
      <c r="E1901" s="1"/>
      <c r="F1901" s="1"/>
      <c r="G1901" s="1"/>
      <c r="H1901" s="1"/>
      <c r="I1901" s="1"/>
      <c r="J1901" s="36"/>
      <c r="K1901" s="42"/>
      <c r="L1901" s="63"/>
      <c r="S1901" s="25"/>
      <c r="AA1901" s="62"/>
      <c r="AC1901" s="69"/>
    </row>
    <row r="1902" spans="2:29">
      <c r="B1902" s="1"/>
      <c r="C1902" s="1"/>
      <c r="D1902" s="1"/>
      <c r="E1902" s="1"/>
      <c r="F1902" s="1"/>
      <c r="G1902" s="1"/>
      <c r="H1902" s="1"/>
      <c r="I1902" s="1"/>
      <c r="J1902" s="36"/>
      <c r="K1902" s="42"/>
      <c r="L1902" s="63"/>
      <c r="S1902" s="25"/>
      <c r="AA1902" s="62"/>
      <c r="AC1902" s="69"/>
    </row>
    <row r="1903" spans="2:29">
      <c r="B1903" s="1"/>
      <c r="C1903" s="1"/>
      <c r="D1903" s="1"/>
      <c r="E1903" s="1"/>
      <c r="F1903" s="1"/>
      <c r="G1903" s="1"/>
      <c r="H1903" s="1"/>
      <c r="I1903" s="1"/>
      <c r="J1903" s="36"/>
      <c r="K1903" s="42"/>
      <c r="L1903" s="63"/>
      <c r="S1903" s="25"/>
      <c r="AA1903" s="62"/>
      <c r="AC1903" s="69"/>
    </row>
    <row r="1904" spans="2:29">
      <c r="B1904" s="1"/>
      <c r="C1904" s="1"/>
      <c r="D1904" s="1"/>
      <c r="E1904" s="1"/>
      <c r="F1904" s="1"/>
      <c r="G1904" s="1"/>
      <c r="H1904" s="1"/>
      <c r="I1904" s="1"/>
      <c r="J1904" s="36"/>
      <c r="K1904" s="42"/>
      <c r="L1904" s="63"/>
      <c r="S1904" s="25"/>
      <c r="AA1904" s="62"/>
      <c r="AC1904" s="69"/>
    </row>
    <row r="1905" spans="2:29">
      <c r="B1905" s="1"/>
      <c r="C1905" s="1"/>
      <c r="D1905" s="1"/>
      <c r="E1905" s="1"/>
      <c r="F1905" s="1"/>
      <c r="G1905" s="1"/>
      <c r="H1905" s="1"/>
      <c r="I1905" s="1"/>
      <c r="J1905" s="36"/>
      <c r="K1905" s="42"/>
      <c r="L1905" s="63"/>
      <c r="S1905" s="25"/>
      <c r="AA1905" s="62"/>
      <c r="AC1905" s="69"/>
    </row>
    <row r="1906" spans="2:29">
      <c r="B1906" s="1"/>
      <c r="C1906" s="1"/>
      <c r="D1906" s="1"/>
      <c r="E1906" s="1"/>
      <c r="F1906" s="1"/>
      <c r="G1906" s="1"/>
      <c r="H1906" s="1"/>
      <c r="I1906" s="1"/>
      <c r="J1906" s="36"/>
      <c r="K1906" s="42"/>
      <c r="L1906" s="63"/>
      <c r="S1906" s="25"/>
      <c r="AA1906" s="62"/>
      <c r="AC1906" s="69"/>
    </row>
    <row r="1907" spans="2:29">
      <c r="B1907" s="1"/>
      <c r="C1907" s="1"/>
      <c r="D1907" s="1"/>
      <c r="E1907" s="1"/>
      <c r="F1907" s="1"/>
      <c r="G1907" s="1"/>
      <c r="H1907" s="1"/>
      <c r="I1907" s="1"/>
      <c r="J1907" s="36"/>
      <c r="K1907" s="42"/>
      <c r="L1907" s="63"/>
      <c r="S1907" s="25"/>
      <c r="AA1907" s="62"/>
      <c r="AC1907" s="69"/>
    </row>
    <row r="1908" spans="2:29">
      <c r="B1908" s="1"/>
      <c r="C1908" s="1"/>
      <c r="D1908" s="1"/>
      <c r="E1908" s="1"/>
      <c r="F1908" s="1"/>
      <c r="G1908" s="1"/>
      <c r="H1908" s="1"/>
      <c r="I1908" s="1"/>
      <c r="J1908" s="36"/>
      <c r="K1908" s="42"/>
      <c r="L1908" s="63"/>
      <c r="S1908" s="25"/>
      <c r="AA1908" s="62"/>
      <c r="AC1908" s="69"/>
    </row>
    <row r="1909" spans="2:29">
      <c r="B1909" s="1"/>
      <c r="C1909" s="1"/>
      <c r="D1909" s="1"/>
      <c r="E1909" s="1"/>
      <c r="F1909" s="1"/>
      <c r="G1909" s="1"/>
      <c r="H1909" s="1"/>
      <c r="I1909" s="1"/>
      <c r="J1909" s="36"/>
      <c r="K1909" s="42"/>
      <c r="S1909" s="25"/>
      <c r="AA1909" s="62"/>
      <c r="AC1909" s="69"/>
    </row>
    <row r="1910" spans="2:29">
      <c r="B1910" s="1"/>
      <c r="C1910" s="1"/>
      <c r="D1910" s="1"/>
      <c r="E1910" s="1"/>
      <c r="F1910" s="1"/>
      <c r="G1910" s="1"/>
      <c r="H1910" s="1"/>
      <c r="I1910" s="1"/>
      <c r="J1910" s="36"/>
      <c r="K1910" s="42"/>
      <c r="S1910" s="25"/>
      <c r="AA1910" s="62"/>
      <c r="AC1910" s="69"/>
    </row>
    <row r="1911" spans="2:29">
      <c r="B1911" s="1"/>
      <c r="C1911" s="1"/>
      <c r="D1911" s="1"/>
      <c r="E1911" s="1"/>
      <c r="F1911" s="1"/>
      <c r="G1911" s="1"/>
      <c r="H1911" s="1"/>
      <c r="I1911" s="1"/>
      <c r="J1911" s="36"/>
      <c r="K1911" s="42"/>
      <c r="S1911" s="25"/>
      <c r="AA1911" s="62"/>
      <c r="AC1911" s="69"/>
    </row>
    <row r="1912" spans="2:29">
      <c r="B1912" s="1"/>
      <c r="C1912" s="1"/>
      <c r="D1912" s="1"/>
      <c r="E1912" s="1"/>
      <c r="F1912" s="1"/>
      <c r="G1912" s="1"/>
      <c r="H1912" s="1"/>
      <c r="I1912" s="1"/>
      <c r="J1912" s="36"/>
      <c r="K1912" s="42"/>
      <c r="S1912" s="25"/>
      <c r="AA1912" s="62"/>
      <c r="AC1912" s="69"/>
    </row>
    <row r="1913" spans="2:29">
      <c r="B1913" s="1"/>
      <c r="C1913" s="1"/>
      <c r="D1913" s="1"/>
      <c r="E1913" s="1"/>
      <c r="F1913" s="1"/>
      <c r="G1913" s="1"/>
      <c r="H1913" s="1"/>
      <c r="I1913" s="1"/>
      <c r="J1913" s="36"/>
      <c r="K1913" s="42"/>
      <c r="L1913" s="63"/>
      <c r="S1913" s="25"/>
      <c r="AA1913" s="62"/>
      <c r="AC1913" s="69"/>
    </row>
    <row r="1914" spans="2:29">
      <c r="B1914" s="1"/>
      <c r="C1914" s="1"/>
      <c r="D1914" s="1"/>
      <c r="E1914" s="1"/>
      <c r="F1914" s="1"/>
      <c r="G1914" s="1"/>
      <c r="H1914" s="1"/>
      <c r="I1914" s="1"/>
      <c r="J1914" s="36"/>
      <c r="K1914" s="42"/>
      <c r="S1914" s="25"/>
      <c r="AA1914" s="62"/>
      <c r="AC1914" s="69"/>
    </row>
    <row r="1915" spans="2:29">
      <c r="B1915" s="1"/>
      <c r="C1915" s="1"/>
      <c r="D1915" s="1"/>
      <c r="E1915" s="1"/>
      <c r="F1915" s="1"/>
      <c r="G1915" s="1"/>
      <c r="H1915" s="1"/>
      <c r="I1915" s="1"/>
      <c r="J1915" s="36"/>
      <c r="K1915" s="42"/>
      <c r="S1915" s="25"/>
      <c r="AA1915" s="62"/>
      <c r="AC1915" s="69"/>
    </row>
    <row r="1916" spans="2:29">
      <c r="B1916" s="1"/>
      <c r="C1916" s="1"/>
      <c r="D1916" s="1"/>
      <c r="E1916" s="1"/>
      <c r="F1916" s="1"/>
      <c r="G1916" s="1"/>
      <c r="H1916" s="1"/>
      <c r="I1916" s="1"/>
      <c r="J1916" s="36"/>
      <c r="K1916" s="42"/>
      <c r="S1916" s="25"/>
      <c r="AA1916" s="62"/>
      <c r="AC1916" s="69"/>
    </row>
    <row r="1917" spans="2:29">
      <c r="B1917" s="1"/>
      <c r="C1917" s="1"/>
      <c r="D1917" s="1"/>
      <c r="E1917" s="1"/>
      <c r="F1917" s="1"/>
      <c r="G1917" s="1"/>
      <c r="H1917" s="1"/>
      <c r="I1917" s="1"/>
      <c r="J1917" s="36"/>
      <c r="K1917" s="42"/>
      <c r="S1917" s="25"/>
      <c r="AA1917" s="62"/>
      <c r="AC1917" s="69"/>
    </row>
    <row r="1918" spans="2:29">
      <c r="B1918" s="1"/>
      <c r="C1918" s="1"/>
      <c r="D1918" s="1"/>
      <c r="E1918" s="1"/>
      <c r="F1918" s="1"/>
      <c r="G1918" s="1"/>
      <c r="H1918" s="1"/>
      <c r="I1918" s="1"/>
      <c r="J1918" s="36"/>
      <c r="K1918" s="42"/>
      <c r="S1918" s="25"/>
      <c r="AA1918" s="62"/>
      <c r="AC1918" s="69"/>
    </row>
    <row r="1919" spans="2:29">
      <c r="B1919" s="1"/>
      <c r="C1919" s="1"/>
      <c r="D1919" s="1"/>
      <c r="E1919" s="1"/>
      <c r="F1919" s="1"/>
      <c r="G1919" s="1"/>
      <c r="H1919" s="1"/>
      <c r="I1919" s="1"/>
      <c r="J1919" s="36"/>
      <c r="K1919" s="42"/>
      <c r="S1919" s="25"/>
      <c r="AA1919" s="62"/>
      <c r="AC1919" s="69"/>
    </row>
    <row r="1920" spans="2:29">
      <c r="B1920" s="1"/>
      <c r="C1920" s="1"/>
      <c r="D1920" s="1"/>
      <c r="E1920" s="1"/>
      <c r="F1920" s="1"/>
      <c r="G1920" s="1"/>
      <c r="H1920" s="1"/>
      <c r="I1920" s="1"/>
      <c r="J1920" s="36"/>
      <c r="K1920" s="42"/>
      <c r="S1920" s="25"/>
      <c r="AA1920" s="62"/>
      <c r="AC1920" s="69"/>
    </row>
    <row r="1921" spans="2:29">
      <c r="B1921" s="1"/>
      <c r="C1921" s="1"/>
      <c r="D1921" s="1"/>
      <c r="E1921" s="1"/>
      <c r="F1921" s="1"/>
      <c r="G1921" s="1"/>
      <c r="H1921" s="1"/>
      <c r="I1921" s="1"/>
      <c r="J1921" s="36"/>
      <c r="K1921" s="42"/>
      <c r="S1921" s="25"/>
      <c r="AA1921" s="62"/>
      <c r="AC1921" s="69"/>
    </row>
    <row r="1922" spans="2:29">
      <c r="B1922" s="1"/>
      <c r="C1922" s="1"/>
      <c r="D1922" s="1"/>
      <c r="E1922" s="1"/>
      <c r="F1922" s="1"/>
      <c r="G1922" s="1"/>
      <c r="H1922" s="1"/>
      <c r="I1922" s="1"/>
      <c r="J1922" s="36"/>
      <c r="K1922" s="42"/>
      <c r="S1922" s="25"/>
      <c r="AA1922" s="62"/>
      <c r="AC1922" s="69"/>
    </row>
    <row r="1923" spans="2:29">
      <c r="B1923" s="1"/>
      <c r="C1923" s="1"/>
      <c r="D1923" s="1"/>
      <c r="E1923" s="1"/>
      <c r="F1923" s="1"/>
      <c r="G1923" s="1"/>
      <c r="H1923" s="1"/>
      <c r="I1923" s="1"/>
      <c r="J1923" s="36"/>
      <c r="K1923" s="42"/>
      <c r="S1923" s="25"/>
      <c r="AA1923" s="62"/>
      <c r="AC1923" s="69"/>
    </row>
    <row r="1924" spans="2:29">
      <c r="B1924" s="1"/>
      <c r="C1924" s="1"/>
      <c r="D1924" s="1"/>
      <c r="E1924" s="1"/>
      <c r="F1924" s="1"/>
      <c r="G1924" s="1"/>
      <c r="H1924" s="1"/>
      <c r="I1924" s="1"/>
      <c r="J1924" s="36"/>
      <c r="K1924" s="42"/>
      <c r="L1924" s="63"/>
      <c r="S1924" s="25"/>
      <c r="AA1924" s="62"/>
      <c r="AC1924" s="69"/>
    </row>
    <row r="1925" spans="2:29">
      <c r="B1925" s="1"/>
      <c r="C1925" s="1"/>
      <c r="D1925" s="1"/>
      <c r="E1925" s="1"/>
      <c r="F1925" s="1"/>
      <c r="G1925" s="1"/>
      <c r="H1925" s="1"/>
      <c r="I1925" s="1"/>
      <c r="J1925" s="36"/>
      <c r="K1925" s="42"/>
      <c r="L1925" s="63"/>
      <c r="S1925" s="25"/>
      <c r="AA1925" s="62"/>
      <c r="AC1925" s="69"/>
    </row>
    <row r="1926" spans="2:29">
      <c r="B1926" s="1"/>
      <c r="C1926" s="1"/>
      <c r="D1926" s="1"/>
      <c r="E1926" s="1"/>
      <c r="F1926" s="1"/>
      <c r="G1926" s="1"/>
      <c r="H1926" s="1"/>
      <c r="I1926" s="1"/>
      <c r="J1926" s="36"/>
      <c r="K1926" s="42"/>
      <c r="L1926" s="63"/>
      <c r="S1926" s="25"/>
      <c r="AA1926" s="62"/>
      <c r="AC1926" s="69"/>
    </row>
    <row r="1927" spans="2:29">
      <c r="B1927" s="1"/>
      <c r="C1927" s="1"/>
      <c r="D1927" s="1"/>
      <c r="E1927" s="1"/>
      <c r="F1927" s="1"/>
      <c r="G1927" s="1"/>
      <c r="H1927" s="1"/>
      <c r="I1927" s="1"/>
      <c r="J1927" s="36"/>
      <c r="K1927" s="42"/>
      <c r="L1927" s="63"/>
      <c r="S1927" s="25"/>
      <c r="AA1927" s="62"/>
      <c r="AC1927" s="69"/>
    </row>
    <row r="1928" spans="2:29">
      <c r="B1928" s="1"/>
      <c r="C1928" s="1"/>
      <c r="D1928" s="1"/>
      <c r="E1928" s="1"/>
      <c r="F1928" s="1"/>
      <c r="G1928" s="1"/>
      <c r="H1928" s="1"/>
      <c r="I1928" s="1"/>
      <c r="J1928" s="36"/>
      <c r="K1928" s="42"/>
      <c r="L1928" s="63"/>
      <c r="S1928" s="25"/>
      <c r="AA1928" s="62"/>
      <c r="AC1928" s="69"/>
    </row>
    <row r="1929" spans="2:29">
      <c r="B1929" s="1"/>
      <c r="C1929" s="1"/>
      <c r="D1929" s="1"/>
      <c r="E1929" s="1"/>
      <c r="F1929" s="1"/>
      <c r="G1929" s="1"/>
      <c r="H1929" s="1"/>
      <c r="I1929" s="1"/>
      <c r="J1929" s="36"/>
      <c r="K1929" s="42"/>
      <c r="L1929" s="63"/>
      <c r="S1929" s="25"/>
      <c r="AA1929" s="62"/>
      <c r="AC1929" s="69"/>
    </row>
    <row r="1930" spans="2:29">
      <c r="B1930" s="1"/>
      <c r="C1930" s="1"/>
      <c r="D1930" s="1"/>
      <c r="E1930" s="1"/>
      <c r="F1930" s="1"/>
      <c r="G1930" s="1"/>
      <c r="H1930" s="1"/>
      <c r="I1930" s="1"/>
      <c r="J1930" s="36"/>
      <c r="K1930" s="42"/>
      <c r="L1930" s="63"/>
      <c r="S1930" s="25"/>
      <c r="AA1930" s="62"/>
      <c r="AC1930" s="69"/>
    </row>
    <row r="1931" spans="2:29">
      <c r="B1931" s="1"/>
      <c r="C1931" s="1"/>
      <c r="D1931" s="1"/>
      <c r="E1931" s="1"/>
      <c r="F1931" s="1"/>
      <c r="G1931" s="1"/>
      <c r="H1931" s="1"/>
      <c r="I1931" s="1"/>
      <c r="J1931" s="36"/>
      <c r="K1931" s="42"/>
      <c r="L1931" s="63"/>
      <c r="S1931" s="25"/>
      <c r="AA1931" s="62"/>
      <c r="AC1931" s="69"/>
    </row>
    <row r="1932" spans="2:29">
      <c r="B1932" s="1"/>
      <c r="C1932" s="1"/>
      <c r="D1932" s="1"/>
      <c r="E1932" s="1"/>
      <c r="F1932" s="1"/>
      <c r="G1932" s="1"/>
      <c r="H1932" s="1"/>
      <c r="I1932" s="1"/>
      <c r="J1932" s="36"/>
      <c r="K1932" s="42"/>
      <c r="L1932" s="63"/>
      <c r="S1932" s="25"/>
      <c r="AA1932" s="62"/>
      <c r="AC1932" s="69"/>
    </row>
    <row r="1933" spans="2:29">
      <c r="B1933" s="1"/>
      <c r="C1933" s="1"/>
      <c r="D1933" s="1"/>
      <c r="E1933" s="1"/>
      <c r="F1933" s="1"/>
      <c r="G1933" s="1"/>
      <c r="H1933" s="1"/>
      <c r="I1933" s="1"/>
      <c r="J1933" s="36"/>
      <c r="K1933" s="42"/>
      <c r="L1933" s="63"/>
      <c r="S1933" s="25"/>
      <c r="AA1933" s="62"/>
      <c r="AC1933" s="69"/>
    </row>
    <row r="1934" spans="2:29">
      <c r="B1934" s="1"/>
      <c r="C1934" s="1"/>
      <c r="D1934" s="1"/>
      <c r="E1934" s="1"/>
      <c r="F1934" s="1"/>
      <c r="G1934" s="1"/>
      <c r="H1934" s="1"/>
      <c r="I1934" s="1"/>
      <c r="J1934" s="36"/>
      <c r="K1934" s="42"/>
      <c r="L1934" s="63"/>
      <c r="S1934" s="25"/>
      <c r="AA1934" s="62"/>
      <c r="AC1934" s="69"/>
    </row>
    <row r="1935" spans="2:29">
      <c r="B1935" s="1"/>
      <c r="C1935" s="1"/>
      <c r="D1935" s="1"/>
      <c r="E1935" s="1"/>
      <c r="F1935" s="1"/>
      <c r="G1935" s="1"/>
      <c r="H1935" s="1"/>
      <c r="I1935" s="1"/>
      <c r="J1935" s="36"/>
      <c r="K1935" s="42"/>
      <c r="L1935" s="63"/>
      <c r="S1935" s="25"/>
      <c r="AA1935" s="62"/>
      <c r="AC1935" s="69"/>
    </row>
    <row r="1936" spans="2:29">
      <c r="B1936" s="1"/>
      <c r="C1936" s="1"/>
      <c r="D1936" s="1"/>
      <c r="E1936" s="1"/>
      <c r="F1936" s="1"/>
      <c r="G1936" s="1"/>
      <c r="H1936" s="1"/>
      <c r="I1936" s="1"/>
      <c r="J1936" s="36"/>
      <c r="K1936" s="42"/>
      <c r="L1936" s="63"/>
      <c r="S1936" s="25"/>
      <c r="AA1936" s="62"/>
      <c r="AC1936" s="69"/>
    </row>
    <row r="1937" spans="2:29">
      <c r="B1937" s="1"/>
      <c r="C1937" s="1"/>
      <c r="D1937" s="1"/>
      <c r="E1937" s="1"/>
      <c r="F1937" s="1"/>
      <c r="G1937" s="1"/>
      <c r="H1937" s="1"/>
      <c r="I1937" s="1"/>
      <c r="J1937" s="36"/>
      <c r="K1937" s="42"/>
      <c r="L1937" s="63"/>
      <c r="S1937" s="25"/>
      <c r="AA1937" s="62"/>
      <c r="AC1937" s="69"/>
    </row>
    <row r="1938" spans="2:29">
      <c r="B1938" s="1"/>
      <c r="C1938" s="1"/>
      <c r="D1938" s="1"/>
      <c r="E1938" s="1"/>
      <c r="F1938" s="1"/>
      <c r="G1938" s="1"/>
      <c r="H1938" s="1"/>
      <c r="I1938" s="1"/>
      <c r="J1938" s="36"/>
      <c r="K1938" s="42"/>
      <c r="L1938" s="63"/>
      <c r="S1938" s="25"/>
      <c r="AA1938" s="62"/>
      <c r="AC1938" s="69"/>
    </row>
    <row r="1939" spans="2:29">
      <c r="B1939" s="1"/>
      <c r="C1939" s="1"/>
      <c r="D1939" s="1"/>
      <c r="E1939" s="1"/>
      <c r="F1939" s="1"/>
      <c r="G1939" s="1"/>
      <c r="H1939" s="1"/>
      <c r="I1939" s="1"/>
      <c r="J1939" s="36"/>
      <c r="K1939" s="42"/>
      <c r="L1939" s="63"/>
      <c r="S1939" s="25"/>
      <c r="AA1939" s="62"/>
      <c r="AC1939" s="69"/>
    </row>
    <row r="1940" spans="2:29">
      <c r="B1940" s="1"/>
      <c r="C1940" s="1"/>
      <c r="D1940" s="1"/>
      <c r="E1940" s="1"/>
      <c r="F1940" s="1"/>
      <c r="G1940" s="1"/>
      <c r="H1940" s="1"/>
      <c r="I1940" s="1"/>
      <c r="J1940" s="36"/>
      <c r="K1940" s="42"/>
      <c r="L1940" s="63"/>
      <c r="S1940" s="25"/>
      <c r="AA1940" s="62"/>
      <c r="AC1940" s="69"/>
    </row>
    <row r="1941" spans="2:29">
      <c r="B1941" s="1"/>
      <c r="C1941" s="1"/>
      <c r="D1941" s="1"/>
      <c r="E1941" s="1"/>
      <c r="F1941" s="1"/>
      <c r="G1941" s="1"/>
      <c r="H1941" s="1"/>
      <c r="I1941" s="1"/>
      <c r="J1941" s="36"/>
      <c r="K1941" s="42"/>
      <c r="L1941" s="63"/>
      <c r="S1941" s="25"/>
      <c r="AA1941" s="62"/>
      <c r="AC1941" s="69"/>
    </row>
    <row r="1942" spans="2:29">
      <c r="B1942" s="1"/>
      <c r="C1942" s="1"/>
      <c r="D1942" s="1"/>
      <c r="E1942" s="1"/>
      <c r="F1942" s="1"/>
      <c r="G1942" s="1"/>
      <c r="H1942" s="1"/>
      <c r="I1942" s="1"/>
      <c r="J1942" s="36"/>
      <c r="K1942" s="42"/>
      <c r="L1942" s="63"/>
      <c r="S1942" s="25"/>
      <c r="AA1942" s="62"/>
      <c r="AC1942" s="69"/>
    </row>
    <row r="1943" spans="2:29">
      <c r="B1943" s="1"/>
      <c r="C1943" s="1"/>
      <c r="D1943" s="1"/>
      <c r="E1943" s="1"/>
      <c r="F1943" s="1"/>
      <c r="G1943" s="1"/>
      <c r="H1943" s="1"/>
      <c r="I1943" s="1"/>
      <c r="J1943" s="36"/>
      <c r="K1943" s="42"/>
      <c r="L1943" s="63"/>
      <c r="S1943" s="25"/>
      <c r="AA1943" s="62"/>
      <c r="AC1943" s="69"/>
    </row>
    <row r="1944" spans="2:29">
      <c r="B1944" s="1"/>
      <c r="C1944" s="1"/>
      <c r="D1944" s="1"/>
      <c r="E1944" s="1"/>
      <c r="F1944" s="1"/>
      <c r="G1944" s="1"/>
      <c r="H1944" s="1"/>
      <c r="I1944" s="1"/>
      <c r="J1944" s="36"/>
      <c r="K1944" s="42"/>
      <c r="L1944" s="63"/>
      <c r="S1944" s="25"/>
      <c r="AA1944" s="62"/>
      <c r="AC1944" s="69"/>
    </row>
    <row r="1945" spans="2:29">
      <c r="B1945" s="1"/>
      <c r="C1945" s="1"/>
      <c r="D1945" s="1"/>
      <c r="E1945" s="1"/>
      <c r="F1945" s="1"/>
      <c r="G1945" s="1"/>
      <c r="H1945" s="1"/>
      <c r="I1945" s="1"/>
      <c r="J1945" s="36"/>
      <c r="K1945" s="42"/>
      <c r="L1945" s="63"/>
      <c r="S1945" s="25"/>
      <c r="AA1945" s="62"/>
      <c r="AC1945" s="69"/>
    </row>
    <row r="1946" spans="2:29">
      <c r="B1946" s="1"/>
      <c r="C1946" s="1"/>
      <c r="D1946" s="1"/>
      <c r="E1946" s="1"/>
      <c r="F1946" s="1"/>
      <c r="G1946" s="1"/>
      <c r="H1946" s="1"/>
      <c r="I1946" s="1"/>
      <c r="J1946" s="36"/>
      <c r="K1946" s="42"/>
      <c r="L1946" s="63"/>
      <c r="S1946" s="25"/>
      <c r="AA1946" s="62"/>
      <c r="AC1946" s="69"/>
    </row>
    <row r="1947" spans="2:29">
      <c r="B1947" s="1"/>
      <c r="C1947" s="1"/>
      <c r="D1947" s="1"/>
      <c r="E1947" s="1"/>
      <c r="F1947" s="1"/>
      <c r="G1947" s="1"/>
      <c r="H1947" s="1"/>
      <c r="I1947" s="1"/>
      <c r="J1947" s="36"/>
      <c r="K1947" s="42"/>
      <c r="L1947" s="63"/>
      <c r="S1947" s="25"/>
      <c r="AA1947" s="62"/>
      <c r="AC1947" s="69"/>
    </row>
    <row r="1948" spans="2:29">
      <c r="B1948" s="1"/>
      <c r="C1948" s="1"/>
      <c r="D1948" s="1"/>
      <c r="E1948" s="1"/>
      <c r="F1948" s="1"/>
      <c r="G1948" s="1"/>
      <c r="H1948" s="1"/>
      <c r="I1948" s="1"/>
      <c r="J1948" s="36"/>
      <c r="K1948" s="42"/>
      <c r="L1948" s="63"/>
      <c r="S1948" s="25"/>
      <c r="AA1948" s="62"/>
      <c r="AC1948" s="69"/>
    </row>
    <row r="1949" spans="2:29">
      <c r="B1949" s="1"/>
      <c r="C1949" s="1"/>
      <c r="D1949" s="1"/>
      <c r="E1949" s="1"/>
      <c r="F1949" s="1"/>
      <c r="G1949" s="1"/>
      <c r="H1949" s="1"/>
      <c r="I1949" s="1"/>
      <c r="J1949" s="36"/>
      <c r="K1949" s="42"/>
      <c r="L1949" s="63"/>
      <c r="S1949" s="25"/>
      <c r="AA1949" s="62"/>
      <c r="AC1949" s="69"/>
    </row>
    <row r="1950" spans="2:29">
      <c r="B1950" s="1"/>
      <c r="C1950" s="1"/>
      <c r="D1950" s="1"/>
      <c r="E1950" s="1"/>
      <c r="F1950" s="1"/>
      <c r="G1950" s="1"/>
      <c r="H1950" s="1"/>
      <c r="I1950" s="1"/>
      <c r="J1950" s="36"/>
      <c r="K1950" s="42"/>
      <c r="L1950" s="63"/>
      <c r="S1950" s="25"/>
      <c r="AA1950" s="62"/>
      <c r="AC1950" s="69"/>
    </row>
    <row r="1951" spans="2:29">
      <c r="B1951" s="1"/>
      <c r="C1951" s="1"/>
      <c r="D1951" s="1"/>
      <c r="E1951" s="1"/>
      <c r="F1951" s="1"/>
      <c r="G1951" s="1"/>
      <c r="H1951" s="1"/>
      <c r="I1951" s="1"/>
      <c r="J1951" s="36"/>
      <c r="K1951" s="42"/>
      <c r="L1951" s="63"/>
      <c r="S1951" s="25"/>
      <c r="AA1951" s="62"/>
      <c r="AC1951" s="69"/>
    </row>
    <row r="1952" spans="2:29">
      <c r="B1952" s="1"/>
      <c r="C1952" s="1"/>
      <c r="D1952" s="1"/>
      <c r="E1952" s="1"/>
      <c r="F1952" s="1"/>
      <c r="G1952" s="1"/>
      <c r="H1952" s="1"/>
      <c r="I1952" s="1"/>
      <c r="J1952" s="36"/>
      <c r="K1952" s="42"/>
      <c r="S1952" s="25"/>
      <c r="AA1952" s="62"/>
      <c r="AC1952" s="69"/>
    </row>
    <row r="1953" spans="2:29">
      <c r="B1953" s="1"/>
      <c r="C1953" s="1"/>
      <c r="D1953" s="1"/>
      <c r="E1953" s="1"/>
      <c r="F1953" s="1"/>
      <c r="G1953" s="1"/>
      <c r="H1953" s="1"/>
      <c r="I1953" s="1"/>
      <c r="J1953" s="36"/>
      <c r="K1953" s="42"/>
      <c r="L1953" s="63"/>
      <c r="S1953" s="25"/>
      <c r="AA1953" s="62"/>
      <c r="AC1953" s="69"/>
    </row>
    <row r="1954" spans="2:29">
      <c r="B1954" s="1"/>
      <c r="C1954" s="1"/>
      <c r="D1954" s="1"/>
      <c r="E1954" s="1"/>
      <c r="F1954" s="1"/>
      <c r="G1954" s="1"/>
      <c r="H1954" s="1"/>
      <c r="I1954" s="1"/>
      <c r="J1954" s="36"/>
      <c r="K1954" s="42"/>
      <c r="L1954" s="63"/>
      <c r="S1954" s="25"/>
      <c r="AA1954" s="62"/>
      <c r="AC1954" s="69"/>
    </row>
    <row r="1955" spans="2:29">
      <c r="B1955" s="1"/>
      <c r="C1955" s="1"/>
      <c r="D1955" s="1"/>
      <c r="E1955" s="1"/>
      <c r="F1955" s="1"/>
      <c r="G1955" s="1"/>
      <c r="H1955" s="1"/>
      <c r="I1955" s="1"/>
      <c r="J1955" s="36"/>
      <c r="K1955" s="42"/>
      <c r="L1955" s="63"/>
      <c r="S1955" s="25"/>
      <c r="AA1955" s="62"/>
      <c r="AC1955" s="69"/>
    </row>
    <row r="1956" spans="2:29">
      <c r="B1956" s="1"/>
      <c r="C1956" s="1"/>
      <c r="D1956" s="1"/>
      <c r="E1956" s="1"/>
      <c r="F1956" s="1"/>
      <c r="G1956" s="1"/>
      <c r="H1956" s="1"/>
      <c r="I1956" s="1"/>
      <c r="J1956" s="36"/>
      <c r="K1956" s="42"/>
      <c r="L1956" s="63"/>
      <c r="S1956" s="25"/>
      <c r="AA1956" s="62"/>
      <c r="AC1956" s="69"/>
    </row>
    <row r="1957" spans="2:29">
      <c r="B1957" s="1"/>
      <c r="C1957" s="1"/>
      <c r="D1957" s="1"/>
      <c r="E1957" s="1"/>
      <c r="F1957" s="1"/>
      <c r="G1957" s="1"/>
      <c r="H1957" s="1"/>
      <c r="I1957" s="1"/>
      <c r="J1957" s="36"/>
      <c r="K1957" s="42"/>
      <c r="L1957" s="63"/>
      <c r="S1957" s="25"/>
      <c r="AA1957" s="62"/>
      <c r="AC1957" s="69"/>
    </row>
    <row r="1958" spans="2:29">
      <c r="B1958" s="1"/>
      <c r="C1958" s="1"/>
      <c r="D1958" s="1"/>
      <c r="E1958" s="1"/>
      <c r="F1958" s="1"/>
      <c r="G1958" s="1"/>
      <c r="H1958" s="1"/>
      <c r="I1958" s="1"/>
      <c r="J1958" s="36"/>
      <c r="K1958" s="42"/>
      <c r="L1958" s="63"/>
      <c r="S1958" s="25"/>
      <c r="AA1958" s="62"/>
      <c r="AC1958" s="69"/>
    </row>
    <row r="1959" spans="2:29">
      <c r="B1959" s="1"/>
      <c r="C1959" s="1"/>
      <c r="D1959" s="1"/>
      <c r="E1959" s="1"/>
      <c r="F1959" s="1"/>
      <c r="G1959" s="1"/>
      <c r="H1959" s="1"/>
      <c r="I1959" s="1"/>
      <c r="J1959" s="36"/>
      <c r="K1959" s="42"/>
      <c r="L1959" s="63"/>
      <c r="S1959" s="25"/>
      <c r="AA1959" s="62"/>
      <c r="AC1959" s="69"/>
    </row>
    <row r="1960" spans="2:29">
      <c r="B1960" s="1"/>
      <c r="C1960" s="1"/>
      <c r="D1960" s="1"/>
      <c r="E1960" s="1"/>
      <c r="F1960" s="1"/>
      <c r="G1960" s="1"/>
      <c r="H1960" s="1"/>
      <c r="I1960" s="1"/>
      <c r="J1960" s="36"/>
      <c r="K1960" s="42"/>
      <c r="L1960" s="63"/>
      <c r="S1960" s="25"/>
      <c r="AA1960" s="62"/>
      <c r="AC1960" s="69"/>
    </row>
    <row r="1961" spans="2:29">
      <c r="B1961" s="1"/>
      <c r="C1961" s="1"/>
      <c r="D1961" s="1"/>
      <c r="E1961" s="1"/>
      <c r="F1961" s="1"/>
      <c r="G1961" s="1"/>
      <c r="H1961" s="1"/>
      <c r="I1961" s="1"/>
      <c r="J1961" s="36"/>
      <c r="K1961" s="42"/>
      <c r="L1961" s="63"/>
      <c r="S1961" s="25"/>
      <c r="AA1961" s="62"/>
      <c r="AC1961" s="69"/>
    </row>
    <row r="1962" spans="2:29">
      <c r="B1962" s="1"/>
      <c r="C1962" s="1"/>
      <c r="D1962" s="1"/>
      <c r="E1962" s="1"/>
      <c r="F1962" s="1"/>
      <c r="G1962" s="1"/>
      <c r="H1962" s="1"/>
      <c r="I1962" s="1"/>
      <c r="J1962" s="36"/>
      <c r="K1962" s="42"/>
      <c r="L1962" s="63"/>
      <c r="S1962" s="25"/>
      <c r="AA1962" s="62"/>
      <c r="AC1962" s="69"/>
    </row>
    <row r="1963" spans="2:29">
      <c r="B1963" s="1"/>
      <c r="C1963" s="1"/>
      <c r="D1963" s="1"/>
      <c r="E1963" s="1"/>
      <c r="F1963" s="1"/>
      <c r="G1963" s="1"/>
      <c r="H1963" s="1"/>
      <c r="I1963" s="1"/>
      <c r="J1963" s="36"/>
      <c r="K1963" s="42"/>
      <c r="L1963" s="63"/>
      <c r="S1963" s="25"/>
      <c r="AA1963" s="62"/>
      <c r="AC1963" s="69"/>
    </row>
    <row r="1964" spans="2:29">
      <c r="B1964" s="1"/>
      <c r="C1964" s="1"/>
      <c r="D1964" s="1"/>
      <c r="E1964" s="1"/>
      <c r="F1964" s="1"/>
      <c r="G1964" s="1"/>
      <c r="H1964" s="1"/>
      <c r="I1964" s="1"/>
      <c r="J1964" s="36"/>
      <c r="K1964" s="42"/>
      <c r="L1964" s="63"/>
      <c r="S1964" s="25"/>
      <c r="AA1964" s="62"/>
      <c r="AC1964" s="69"/>
    </row>
    <row r="1965" spans="2:29">
      <c r="B1965" s="1"/>
      <c r="C1965" s="1"/>
      <c r="D1965" s="1"/>
      <c r="E1965" s="1"/>
      <c r="F1965" s="1"/>
      <c r="G1965" s="1"/>
      <c r="H1965" s="1"/>
      <c r="I1965" s="1"/>
      <c r="J1965" s="36"/>
      <c r="K1965" s="42"/>
      <c r="L1965" s="63"/>
      <c r="S1965" s="25"/>
      <c r="AA1965" s="62"/>
      <c r="AC1965" s="69"/>
    </row>
    <row r="1966" spans="2:29">
      <c r="B1966" s="1"/>
      <c r="C1966" s="1"/>
      <c r="D1966" s="1"/>
      <c r="E1966" s="1"/>
      <c r="F1966" s="1"/>
      <c r="G1966" s="1"/>
      <c r="H1966" s="1"/>
      <c r="I1966" s="1"/>
      <c r="J1966" s="36"/>
      <c r="K1966" s="42"/>
      <c r="L1966" s="63"/>
      <c r="S1966" s="25"/>
      <c r="AA1966" s="62"/>
      <c r="AC1966" s="69"/>
    </row>
    <row r="1967" spans="2:29">
      <c r="B1967" s="1"/>
      <c r="C1967" s="1"/>
      <c r="D1967" s="1"/>
      <c r="E1967" s="1"/>
      <c r="F1967" s="1"/>
      <c r="G1967" s="1"/>
      <c r="H1967" s="1"/>
      <c r="I1967" s="1"/>
      <c r="J1967" s="36"/>
      <c r="K1967" s="42"/>
      <c r="L1967" s="63"/>
      <c r="S1967" s="25"/>
      <c r="AA1967" s="62"/>
      <c r="AC1967" s="69"/>
    </row>
    <row r="1968" spans="2:29">
      <c r="B1968" s="1"/>
      <c r="C1968" s="1"/>
      <c r="D1968" s="1"/>
      <c r="E1968" s="1"/>
      <c r="F1968" s="1"/>
      <c r="G1968" s="1"/>
      <c r="H1968" s="1"/>
      <c r="I1968" s="1"/>
      <c r="J1968" s="36"/>
      <c r="K1968" s="42"/>
      <c r="L1968" s="63"/>
      <c r="S1968" s="25"/>
      <c r="AA1968" s="62"/>
      <c r="AC1968" s="69"/>
    </row>
    <row r="1969" spans="2:29">
      <c r="B1969" s="1"/>
      <c r="C1969" s="1"/>
      <c r="D1969" s="1"/>
      <c r="E1969" s="1"/>
      <c r="F1969" s="1"/>
      <c r="G1969" s="1"/>
      <c r="H1969" s="1"/>
      <c r="I1969" s="1"/>
      <c r="J1969" s="36"/>
      <c r="K1969" s="42"/>
      <c r="L1969" s="63"/>
      <c r="S1969" s="25"/>
      <c r="AA1969" s="62"/>
      <c r="AC1969" s="69"/>
    </row>
    <row r="1970" spans="2:29">
      <c r="B1970" s="1"/>
      <c r="C1970" s="1"/>
      <c r="D1970" s="1"/>
      <c r="E1970" s="1"/>
      <c r="F1970" s="1"/>
      <c r="G1970" s="1"/>
      <c r="H1970" s="1"/>
      <c r="I1970" s="1"/>
      <c r="J1970" s="36"/>
      <c r="K1970" s="42"/>
      <c r="L1970" s="63"/>
      <c r="S1970" s="25"/>
      <c r="AA1970" s="62"/>
      <c r="AC1970" s="69"/>
    </row>
    <row r="1971" spans="2:29">
      <c r="B1971" s="1"/>
      <c r="C1971" s="1"/>
      <c r="D1971" s="1"/>
      <c r="E1971" s="1"/>
      <c r="F1971" s="1"/>
      <c r="G1971" s="1"/>
      <c r="H1971" s="1"/>
      <c r="I1971" s="1"/>
      <c r="J1971" s="36"/>
      <c r="K1971" s="42"/>
      <c r="L1971" s="63"/>
      <c r="S1971" s="25"/>
      <c r="AA1971" s="62"/>
      <c r="AC1971" s="69"/>
    </row>
    <row r="1972" spans="2:29">
      <c r="B1972" s="1"/>
      <c r="C1972" s="1"/>
      <c r="D1972" s="1"/>
      <c r="E1972" s="1"/>
      <c r="F1972" s="1"/>
      <c r="G1972" s="1"/>
      <c r="H1972" s="1"/>
      <c r="I1972" s="1"/>
      <c r="J1972" s="36"/>
      <c r="K1972" s="42"/>
      <c r="L1972" s="63"/>
      <c r="S1972" s="25"/>
      <c r="AA1972" s="62"/>
      <c r="AC1972" s="69"/>
    </row>
    <row r="1973" spans="2:29">
      <c r="B1973" s="1"/>
      <c r="C1973" s="1"/>
      <c r="D1973" s="1"/>
      <c r="E1973" s="1"/>
      <c r="F1973" s="1"/>
      <c r="G1973" s="1"/>
      <c r="H1973" s="1"/>
      <c r="I1973" s="1"/>
      <c r="J1973" s="36"/>
      <c r="K1973" s="42"/>
      <c r="L1973" s="63"/>
      <c r="S1973" s="25"/>
      <c r="AA1973" s="62"/>
      <c r="AC1973" s="69"/>
    </row>
    <row r="1974" spans="2:29">
      <c r="B1974" s="1"/>
      <c r="C1974" s="1"/>
      <c r="D1974" s="1"/>
      <c r="E1974" s="1"/>
      <c r="F1974" s="1"/>
      <c r="G1974" s="1"/>
      <c r="H1974" s="1"/>
      <c r="I1974" s="1"/>
      <c r="J1974" s="36"/>
      <c r="K1974" s="42"/>
      <c r="L1974" s="63"/>
      <c r="S1974" s="25"/>
      <c r="AA1974" s="62"/>
      <c r="AC1974" s="69"/>
    </row>
    <row r="1975" spans="2:29">
      <c r="B1975" s="1"/>
      <c r="C1975" s="1"/>
      <c r="D1975" s="1"/>
      <c r="E1975" s="1"/>
      <c r="F1975" s="1"/>
      <c r="G1975" s="1"/>
      <c r="H1975" s="1"/>
      <c r="I1975" s="1"/>
      <c r="J1975" s="36"/>
      <c r="K1975" s="42"/>
      <c r="L1975" s="63"/>
      <c r="S1975" s="25"/>
      <c r="AA1975" s="62"/>
      <c r="AC1975" s="69"/>
    </row>
    <row r="1976" spans="2:29">
      <c r="B1976" s="1"/>
      <c r="C1976" s="1"/>
      <c r="D1976" s="1"/>
      <c r="E1976" s="1"/>
      <c r="F1976" s="1"/>
      <c r="G1976" s="1"/>
      <c r="H1976" s="1"/>
      <c r="I1976" s="1"/>
      <c r="J1976" s="36"/>
      <c r="K1976" s="42"/>
      <c r="L1976" s="63"/>
      <c r="S1976" s="25"/>
      <c r="AA1976" s="62"/>
      <c r="AC1976" s="69"/>
    </row>
    <row r="1977" spans="2:29">
      <c r="B1977" s="1"/>
      <c r="C1977" s="1"/>
      <c r="D1977" s="1"/>
      <c r="E1977" s="1"/>
      <c r="F1977" s="1"/>
      <c r="G1977" s="1"/>
      <c r="H1977" s="1"/>
      <c r="I1977" s="1"/>
      <c r="J1977" s="36"/>
      <c r="K1977" s="42"/>
      <c r="S1977" s="25"/>
      <c r="AA1977" s="62"/>
      <c r="AC1977" s="69"/>
    </row>
    <row r="1978" spans="2:29">
      <c r="B1978" s="1"/>
      <c r="C1978" s="1"/>
      <c r="D1978" s="1"/>
      <c r="E1978" s="1"/>
      <c r="F1978" s="1"/>
      <c r="G1978" s="1"/>
      <c r="H1978" s="1"/>
      <c r="I1978" s="1"/>
      <c r="J1978" s="36"/>
      <c r="K1978" s="42"/>
      <c r="S1978" s="25"/>
      <c r="AA1978" s="62"/>
      <c r="AC1978" s="69"/>
    </row>
    <row r="1979" spans="2:29">
      <c r="B1979" s="1"/>
      <c r="C1979" s="1"/>
      <c r="D1979" s="1"/>
      <c r="E1979" s="1"/>
      <c r="F1979" s="1"/>
      <c r="G1979" s="1"/>
      <c r="H1979" s="1"/>
      <c r="I1979" s="1"/>
      <c r="J1979" s="36"/>
      <c r="K1979" s="42"/>
      <c r="S1979" s="25"/>
      <c r="AA1979" s="62"/>
      <c r="AC1979" s="69"/>
    </row>
    <row r="1980" spans="2:29">
      <c r="B1980" s="1"/>
      <c r="C1980" s="1"/>
      <c r="D1980" s="1"/>
      <c r="E1980" s="1"/>
      <c r="F1980" s="1"/>
      <c r="G1980" s="1"/>
      <c r="H1980" s="1"/>
      <c r="I1980" s="1"/>
      <c r="J1980" s="36"/>
      <c r="K1980" s="42"/>
      <c r="S1980" s="25"/>
      <c r="AA1980" s="62"/>
      <c r="AC1980" s="69"/>
    </row>
    <row r="1981" spans="2:29">
      <c r="B1981" s="1"/>
      <c r="C1981" s="1"/>
      <c r="D1981" s="1"/>
      <c r="E1981" s="1"/>
      <c r="F1981" s="1"/>
      <c r="G1981" s="1"/>
      <c r="H1981" s="1"/>
      <c r="I1981" s="1"/>
      <c r="J1981" s="36"/>
      <c r="K1981" s="42"/>
      <c r="S1981" s="25"/>
      <c r="AA1981" s="62"/>
      <c r="AC1981" s="69"/>
    </row>
    <row r="1982" spans="2:29">
      <c r="B1982" s="1"/>
      <c r="C1982" s="1"/>
      <c r="D1982" s="1"/>
      <c r="E1982" s="1"/>
      <c r="F1982" s="1"/>
      <c r="G1982" s="1"/>
      <c r="H1982" s="1"/>
      <c r="I1982" s="1"/>
      <c r="J1982" s="36"/>
      <c r="K1982" s="42"/>
      <c r="S1982" s="25"/>
      <c r="AA1982" s="62"/>
      <c r="AC1982" s="69"/>
    </row>
    <row r="1983" spans="2:29">
      <c r="B1983" s="1"/>
      <c r="C1983" s="1"/>
      <c r="D1983" s="1"/>
      <c r="E1983" s="1"/>
      <c r="F1983" s="1"/>
      <c r="G1983" s="1"/>
      <c r="H1983" s="1"/>
      <c r="I1983" s="1"/>
      <c r="J1983" s="36"/>
      <c r="K1983" s="42"/>
      <c r="S1983" s="25"/>
      <c r="AA1983" s="62"/>
      <c r="AC1983" s="69"/>
    </row>
    <row r="1984" spans="2:29">
      <c r="B1984" s="1"/>
      <c r="C1984" s="1"/>
      <c r="D1984" s="1"/>
      <c r="E1984" s="1"/>
      <c r="F1984" s="1"/>
      <c r="G1984" s="1"/>
      <c r="H1984" s="1"/>
      <c r="I1984" s="1"/>
      <c r="J1984" s="36"/>
      <c r="K1984" s="42"/>
      <c r="S1984" s="25"/>
      <c r="AA1984" s="62"/>
      <c r="AC1984" s="69"/>
    </row>
    <row r="1985" spans="2:29">
      <c r="B1985" s="1"/>
      <c r="C1985" s="1"/>
      <c r="D1985" s="1"/>
      <c r="E1985" s="1"/>
      <c r="F1985" s="1"/>
      <c r="G1985" s="1"/>
      <c r="H1985" s="1"/>
      <c r="I1985" s="1"/>
      <c r="J1985" s="36"/>
      <c r="K1985" s="42"/>
      <c r="S1985" s="25"/>
      <c r="AA1985" s="62"/>
      <c r="AC1985" s="69"/>
    </row>
    <row r="1986" spans="2:29">
      <c r="B1986" s="1"/>
      <c r="C1986" s="1"/>
      <c r="D1986" s="1"/>
      <c r="E1986" s="1"/>
      <c r="F1986" s="1"/>
      <c r="G1986" s="1"/>
      <c r="H1986" s="1"/>
      <c r="I1986" s="1"/>
      <c r="J1986" s="36"/>
      <c r="K1986" s="42"/>
      <c r="L1986" s="63"/>
      <c r="S1986" s="25"/>
      <c r="AA1986" s="62"/>
      <c r="AC1986" s="69"/>
    </row>
    <row r="1987" spans="2:29">
      <c r="B1987" s="1"/>
      <c r="C1987" s="1"/>
      <c r="D1987" s="1"/>
      <c r="E1987" s="1"/>
      <c r="F1987" s="1"/>
      <c r="G1987" s="1"/>
      <c r="H1987" s="1"/>
      <c r="I1987" s="1"/>
      <c r="J1987" s="36"/>
      <c r="K1987" s="42"/>
      <c r="L1987" s="63"/>
      <c r="S1987" s="25"/>
      <c r="AA1987" s="62"/>
      <c r="AC1987" s="69"/>
    </row>
    <row r="1988" spans="2:29">
      <c r="B1988" s="1"/>
      <c r="C1988" s="1"/>
      <c r="D1988" s="1"/>
      <c r="E1988" s="1"/>
      <c r="F1988" s="1"/>
      <c r="G1988" s="1"/>
      <c r="H1988" s="1"/>
      <c r="I1988" s="1"/>
      <c r="J1988" s="36"/>
      <c r="K1988" s="42"/>
      <c r="L1988" s="63"/>
      <c r="S1988" s="25"/>
      <c r="AA1988" s="62"/>
      <c r="AC1988" s="69"/>
    </row>
    <row r="1989" spans="2:29">
      <c r="B1989" s="1"/>
      <c r="C1989" s="1"/>
      <c r="D1989" s="1"/>
      <c r="E1989" s="1"/>
      <c r="F1989" s="1"/>
      <c r="G1989" s="1"/>
      <c r="H1989" s="1"/>
      <c r="I1989" s="1"/>
      <c r="J1989" s="36"/>
      <c r="K1989" s="42"/>
      <c r="L1989" s="63"/>
      <c r="S1989" s="25"/>
      <c r="AA1989" s="62"/>
      <c r="AC1989" s="69"/>
    </row>
    <row r="1990" spans="2:29">
      <c r="B1990" s="1"/>
      <c r="C1990" s="1"/>
      <c r="D1990" s="1"/>
      <c r="E1990" s="1"/>
      <c r="F1990" s="1"/>
      <c r="G1990" s="1"/>
      <c r="H1990" s="1"/>
      <c r="I1990" s="1"/>
      <c r="J1990" s="36"/>
      <c r="K1990" s="42"/>
      <c r="L1990" s="63"/>
      <c r="S1990" s="25"/>
      <c r="AA1990" s="62"/>
      <c r="AC1990" s="69"/>
    </row>
    <row r="1991" spans="2:29">
      <c r="B1991" s="1"/>
      <c r="C1991" s="1"/>
      <c r="D1991" s="1"/>
      <c r="E1991" s="1"/>
      <c r="F1991" s="1"/>
      <c r="G1991" s="1"/>
      <c r="H1991" s="1"/>
      <c r="I1991" s="1"/>
      <c r="J1991" s="36"/>
      <c r="K1991" s="42"/>
      <c r="L1991" s="63"/>
      <c r="S1991" s="25"/>
      <c r="AA1991" s="62"/>
      <c r="AC1991" s="69"/>
    </row>
    <row r="1992" spans="2:29">
      <c r="B1992" s="1"/>
      <c r="C1992" s="1"/>
      <c r="D1992" s="1"/>
      <c r="E1992" s="1"/>
      <c r="F1992" s="1"/>
      <c r="G1992" s="1"/>
      <c r="H1992" s="1"/>
      <c r="I1992" s="1"/>
      <c r="J1992" s="36"/>
      <c r="K1992" s="42"/>
      <c r="L1992" s="63"/>
      <c r="S1992" s="25"/>
      <c r="AA1992" s="62"/>
      <c r="AC1992" s="69"/>
    </row>
    <row r="1993" spans="2:29">
      <c r="B1993" s="1"/>
      <c r="C1993" s="1"/>
      <c r="D1993" s="1"/>
      <c r="E1993" s="1"/>
      <c r="F1993" s="1"/>
      <c r="G1993" s="1"/>
      <c r="H1993" s="1"/>
      <c r="I1993" s="1"/>
      <c r="J1993" s="36"/>
      <c r="K1993" s="42"/>
      <c r="L1993" s="63"/>
      <c r="S1993" s="25"/>
      <c r="AA1993" s="62"/>
      <c r="AC1993" s="69"/>
    </row>
    <row r="1994" spans="2:29">
      <c r="B1994" s="1"/>
      <c r="C1994" s="1"/>
      <c r="D1994" s="1"/>
      <c r="E1994" s="1"/>
      <c r="F1994" s="1"/>
      <c r="G1994" s="1"/>
      <c r="H1994" s="1"/>
      <c r="I1994" s="1"/>
      <c r="J1994" s="36"/>
      <c r="K1994" s="42"/>
      <c r="L1994" s="63"/>
      <c r="S1994" s="25"/>
      <c r="AA1994" s="62"/>
      <c r="AC1994" s="69"/>
    </row>
    <row r="1995" spans="2:29">
      <c r="B1995" s="1"/>
      <c r="C1995" s="1"/>
      <c r="D1995" s="1"/>
      <c r="E1995" s="1"/>
      <c r="F1995" s="1"/>
      <c r="G1995" s="1"/>
      <c r="H1995" s="1"/>
      <c r="I1995" s="1"/>
      <c r="J1995" s="36"/>
      <c r="K1995" s="42"/>
      <c r="L1995" s="63"/>
      <c r="S1995" s="25"/>
      <c r="AA1995" s="62"/>
      <c r="AC1995" s="69"/>
    </row>
    <row r="1996" spans="2:29">
      <c r="B1996" s="1"/>
      <c r="C1996" s="1"/>
      <c r="D1996" s="1"/>
      <c r="E1996" s="1"/>
      <c r="F1996" s="1"/>
      <c r="G1996" s="1"/>
      <c r="H1996" s="1"/>
      <c r="I1996" s="1"/>
      <c r="J1996" s="36"/>
      <c r="K1996" s="42"/>
      <c r="L1996" s="63"/>
      <c r="S1996" s="25"/>
      <c r="AA1996" s="62"/>
      <c r="AC1996" s="69"/>
    </row>
    <row r="1997" spans="2:29">
      <c r="B1997" s="1"/>
      <c r="C1997" s="1"/>
      <c r="D1997" s="1"/>
      <c r="E1997" s="1"/>
      <c r="F1997" s="1"/>
      <c r="G1997" s="1"/>
      <c r="H1997" s="1"/>
      <c r="I1997" s="1"/>
      <c r="J1997" s="36"/>
      <c r="K1997" s="42"/>
      <c r="L1997" s="63"/>
      <c r="S1997" s="25"/>
      <c r="AA1997" s="62"/>
      <c r="AC1997" s="69"/>
    </row>
    <row r="1998" spans="2:29">
      <c r="B1998" s="1"/>
      <c r="C1998" s="1"/>
      <c r="D1998" s="1"/>
      <c r="E1998" s="1"/>
      <c r="F1998" s="1"/>
      <c r="G1998" s="1"/>
      <c r="H1998" s="1"/>
      <c r="I1998" s="1"/>
      <c r="J1998" s="36"/>
      <c r="K1998" s="42"/>
      <c r="L1998" s="63"/>
      <c r="S1998" s="25"/>
      <c r="AA1998" s="62"/>
      <c r="AC1998" s="69"/>
    </row>
    <row r="1999" spans="2:29">
      <c r="B1999" s="1"/>
      <c r="C1999" s="1"/>
      <c r="D1999" s="1"/>
      <c r="E1999" s="1"/>
      <c r="F1999" s="1"/>
      <c r="G1999" s="1"/>
      <c r="H1999" s="1"/>
      <c r="I1999" s="1"/>
      <c r="J1999" s="36"/>
      <c r="K1999" s="42"/>
      <c r="L1999" s="63"/>
      <c r="S1999" s="25"/>
      <c r="AA1999" s="62"/>
      <c r="AC1999" s="69"/>
    </row>
    <row r="2000" spans="2:29">
      <c r="B2000" s="1"/>
      <c r="C2000" s="1"/>
      <c r="D2000" s="1"/>
      <c r="E2000" s="1"/>
      <c r="F2000" s="1"/>
      <c r="G2000" s="1"/>
      <c r="H2000" s="1"/>
      <c r="I2000" s="1"/>
      <c r="J2000" s="36"/>
      <c r="K2000" s="42"/>
      <c r="L2000" s="63"/>
      <c r="S2000" s="25"/>
      <c r="AA2000" s="62"/>
      <c r="AC2000" s="69"/>
    </row>
    <row r="2001" spans="2:29">
      <c r="B2001" s="1"/>
      <c r="C2001" s="1"/>
      <c r="D2001" s="1"/>
      <c r="E2001" s="1"/>
      <c r="F2001" s="1"/>
      <c r="G2001" s="1"/>
      <c r="H2001" s="1"/>
      <c r="I2001" s="1"/>
      <c r="J2001" s="36"/>
      <c r="K2001" s="42"/>
      <c r="L2001" s="63"/>
      <c r="S2001" s="25"/>
      <c r="AA2001" s="62"/>
      <c r="AC2001" s="69"/>
    </row>
    <row r="2002" spans="2:29">
      <c r="B2002" s="1"/>
      <c r="C2002" s="1"/>
      <c r="D2002" s="1"/>
      <c r="E2002" s="1"/>
      <c r="F2002" s="1"/>
      <c r="G2002" s="1"/>
      <c r="H2002" s="1"/>
      <c r="I2002" s="1"/>
      <c r="J2002" s="36"/>
      <c r="K2002" s="42"/>
      <c r="L2002" s="63"/>
      <c r="S2002" s="25"/>
      <c r="AA2002" s="62"/>
      <c r="AC2002" s="69"/>
    </row>
    <row r="2003" spans="2:29">
      <c r="B2003" s="1"/>
      <c r="C2003" s="1"/>
      <c r="D2003" s="1"/>
      <c r="E2003" s="1"/>
      <c r="F2003" s="1"/>
      <c r="G2003" s="1"/>
      <c r="H2003" s="1"/>
      <c r="I2003" s="1"/>
      <c r="J2003" s="36"/>
      <c r="K2003" s="42"/>
      <c r="L2003" s="63"/>
      <c r="S2003" s="25"/>
      <c r="AA2003" s="62"/>
      <c r="AC2003" s="69"/>
    </row>
    <row r="2004" spans="2:29">
      <c r="B2004" s="1"/>
      <c r="C2004" s="1"/>
      <c r="D2004" s="1"/>
      <c r="E2004" s="1"/>
      <c r="F2004" s="1"/>
      <c r="G2004" s="1"/>
      <c r="H2004" s="1"/>
      <c r="I2004" s="1"/>
      <c r="J2004" s="36"/>
      <c r="K2004" s="42"/>
      <c r="L2004" s="63"/>
      <c r="S2004" s="25"/>
      <c r="AA2004" s="62"/>
      <c r="AC2004" s="69"/>
    </row>
    <row r="2005" spans="2:29">
      <c r="B2005" s="1"/>
      <c r="C2005" s="1"/>
      <c r="D2005" s="1"/>
      <c r="E2005" s="1"/>
      <c r="F2005" s="1"/>
      <c r="G2005" s="1"/>
      <c r="H2005" s="1"/>
      <c r="I2005" s="1"/>
      <c r="J2005" s="36"/>
      <c r="K2005" s="42"/>
      <c r="L2005" s="63"/>
      <c r="S2005" s="25"/>
      <c r="AA2005" s="62"/>
      <c r="AC2005" s="69"/>
    </row>
    <row r="2006" spans="2:29">
      <c r="B2006" s="1"/>
      <c r="C2006" s="1"/>
      <c r="D2006" s="1"/>
      <c r="E2006" s="1"/>
      <c r="F2006" s="1"/>
      <c r="G2006" s="1"/>
      <c r="H2006" s="1"/>
      <c r="I2006" s="1"/>
      <c r="J2006" s="36"/>
      <c r="K2006" s="42"/>
      <c r="L2006" s="63"/>
      <c r="S2006" s="25"/>
      <c r="AA2006" s="62"/>
      <c r="AC2006" s="69"/>
    </row>
    <row r="2007" spans="2:29">
      <c r="B2007" s="1"/>
      <c r="C2007" s="1"/>
      <c r="D2007" s="1"/>
      <c r="E2007" s="1"/>
      <c r="F2007" s="1"/>
      <c r="G2007" s="1"/>
      <c r="H2007" s="1"/>
      <c r="I2007" s="1"/>
      <c r="J2007" s="36"/>
      <c r="K2007" s="42"/>
      <c r="L2007" s="63"/>
      <c r="S2007" s="25"/>
      <c r="AA2007" s="62"/>
      <c r="AC2007" s="69"/>
    </row>
    <row r="2008" spans="2:29">
      <c r="B2008" s="1"/>
      <c r="C2008" s="1"/>
      <c r="D2008" s="1"/>
      <c r="E2008" s="1"/>
      <c r="F2008" s="1"/>
      <c r="G2008" s="1"/>
      <c r="H2008" s="1"/>
      <c r="I2008" s="1"/>
      <c r="J2008" s="36"/>
      <c r="K2008" s="42"/>
      <c r="L2008" s="63"/>
      <c r="S2008" s="25"/>
      <c r="AA2008" s="62"/>
      <c r="AC2008" s="69"/>
    </row>
    <row r="2009" spans="2:29">
      <c r="B2009" s="1"/>
      <c r="C2009" s="1"/>
      <c r="D2009" s="1"/>
      <c r="E2009" s="1"/>
      <c r="F2009" s="1"/>
      <c r="G2009" s="1"/>
      <c r="H2009" s="1"/>
      <c r="I2009" s="1"/>
      <c r="J2009" s="36"/>
      <c r="K2009" s="42"/>
      <c r="L2009" s="63"/>
      <c r="S2009" s="25"/>
      <c r="AA2009" s="62"/>
      <c r="AC2009" s="69"/>
    </row>
    <row r="2010" spans="2:29">
      <c r="B2010" s="1"/>
      <c r="C2010" s="1"/>
      <c r="D2010" s="1"/>
      <c r="E2010" s="1"/>
      <c r="F2010" s="1"/>
      <c r="G2010" s="1"/>
      <c r="H2010" s="1"/>
      <c r="I2010" s="1"/>
      <c r="J2010" s="36"/>
      <c r="K2010" s="42"/>
      <c r="L2010" s="63"/>
      <c r="S2010" s="25"/>
      <c r="AA2010" s="62"/>
      <c r="AC2010" s="69"/>
    </row>
    <row r="2011" spans="2:29">
      <c r="B2011" s="1"/>
      <c r="C2011" s="1"/>
      <c r="D2011" s="1"/>
      <c r="E2011" s="1"/>
      <c r="F2011" s="1"/>
      <c r="G2011" s="1"/>
      <c r="H2011" s="1"/>
      <c r="I2011" s="1"/>
      <c r="J2011" s="36"/>
      <c r="K2011" s="42"/>
      <c r="L2011" s="63"/>
      <c r="S2011" s="25"/>
      <c r="AA2011" s="62"/>
      <c r="AC2011" s="69"/>
    </row>
    <row r="2012" spans="2:29">
      <c r="B2012" s="1"/>
      <c r="C2012" s="1"/>
      <c r="D2012" s="1"/>
      <c r="E2012" s="1"/>
      <c r="F2012" s="1"/>
      <c r="G2012" s="1"/>
      <c r="H2012" s="1"/>
      <c r="I2012" s="1"/>
      <c r="J2012" s="36"/>
      <c r="K2012" s="42"/>
      <c r="L2012" s="63"/>
      <c r="S2012" s="25"/>
      <c r="AA2012" s="62"/>
      <c r="AC2012" s="69"/>
    </row>
    <row r="2013" spans="2:29">
      <c r="B2013" s="1"/>
      <c r="C2013" s="1"/>
      <c r="D2013" s="1"/>
      <c r="E2013" s="1"/>
      <c r="F2013" s="1"/>
      <c r="G2013" s="1"/>
      <c r="H2013" s="1"/>
      <c r="I2013" s="1"/>
      <c r="J2013" s="36"/>
      <c r="K2013" s="42"/>
      <c r="L2013" s="63"/>
      <c r="S2013" s="25"/>
      <c r="AA2013" s="62"/>
      <c r="AC2013" s="69"/>
    </row>
    <row r="2014" spans="2:29">
      <c r="B2014" s="1"/>
      <c r="C2014" s="1"/>
      <c r="D2014" s="1"/>
      <c r="E2014" s="1"/>
      <c r="F2014" s="1"/>
      <c r="G2014" s="1"/>
      <c r="H2014" s="1"/>
      <c r="I2014" s="1"/>
      <c r="J2014" s="36"/>
      <c r="K2014" s="42"/>
      <c r="L2014" s="63"/>
      <c r="S2014" s="25"/>
      <c r="AA2014" s="62"/>
      <c r="AC2014" s="69"/>
    </row>
    <row r="2015" spans="2:29">
      <c r="B2015" s="1"/>
      <c r="C2015" s="1"/>
      <c r="D2015" s="1"/>
      <c r="E2015" s="1"/>
      <c r="F2015" s="1"/>
      <c r="G2015" s="1"/>
      <c r="H2015" s="1"/>
      <c r="I2015" s="1"/>
      <c r="J2015" s="36"/>
      <c r="K2015" s="42"/>
      <c r="L2015" s="63"/>
      <c r="S2015" s="25"/>
      <c r="AA2015" s="62"/>
      <c r="AC2015" s="69"/>
    </row>
    <row r="2016" spans="2:29">
      <c r="B2016" s="1"/>
      <c r="C2016" s="1"/>
      <c r="D2016" s="1"/>
      <c r="E2016" s="1"/>
      <c r="F2016" s="1"/>
      <c r="G2016" s="1"/>
      <c r="H2016" s="1"/>
      <c r="I2016" s="1"/>
      <c r="J2016" s="36"/>
      <c r="K2016" s="42"/>
      <c r="L2016" s="63"/>
      <c r="S2016" s="25"/>
      <c r="AA2016" s="62"/>
      <c r="AC2016" s="69"/>
    </row>
    <row r="2017" spans="2:29">
      <c r="B2017" s="1"/>
      <c r="C2017" s="1"/>
      <c r="D2017" s="1"/>
      <c r="E2017" s="1"/>
      <c r="F2017" s="1"/>
      <c r="G2017" s="1"/>
      <c r="H2017" s="1"/>
      <c r="I2017" s="1"/>
      <c r="J2017" s="36"/>
      <c r="K2017" s="42"/>
      <c r="L2017" s="63"/>
      <c r="S2017" s="25"/>
      <c r="AA2017" s="62"/>
      <c r="AC2017" s="69"/>
    </row>
    <row r="2018" spans="2:29">
      <c r="B2018" s="1"/>
      <c r="C2018" s="1"/>
      <c r="D2018" s="1"/>
      <c r="E2018" s="1"/>
      <c r="F2018" s="1"/>
      <c r="G2018" s="1"/>
      <c r="H2018" s="1"/>
      <c r="I2018" s="1"/>
      <c r="J2018" s="36"/>
      <c r="K2018" s="42"/>
      <c r="L2018" s="63"/>
      <c r="S2018" s="25"/>
      <c r="AA2018" s="62"/>
      <c r="AC2018" s="69"/>
    </row>
    <row r="2019" spans="2:29">
      <c r="B2019" s="1"/>
      <c r="C2019" s="1"/>
      <c r="D2019" s="1"/>
      <c r="E2019" s="1"/>
      <c r="F2019" s="1"/>
      <c r="G2019" s="1"/>
      <c r="H2019" s="1"/>
      <c r="I2019" s="1"/>
      <c r="J2019" s="36"/>
      <c r="K2019" s="42"/>
      <c r="L2019" s="63"/>
      <c r="S2019" s="25"/>
      <c r="AA2019" s="62"/>
      <c r="AC2019" s="69"/>
    </row>
    <row r="2020" spans="2:29">
      <c r="B2020" s="1"/>
      <c r="C2020" s="1"/>
      <c r="D2020" s="1"/>
      <c r="E2020" s="1"/>
      <c r="F2020" s="1"/>
      <c r="G2020" s="1"/>
      <c r="H2020" s="1"/>
      <c r="I2020" s="1"/>
      <c r="J2020" s="36"/>
      <c r="K2020" s="42"/>
      <c r="L2020" s="63"/>
      <c r="S2020" s="25"/>
      <c r="AA2020" s="62"/>
      <c r="AC2020" s="69"/>
    </row>
    <row r="2021" spans="2:29">
      <c r="B2021" s="1"/>
      <c r="C2021" s="1"/>
      <c r="D2021" s="1"/>
      <c r="E2021" s="1"/>
      <c r="F2021" s="1"/>
      <c r="G2021" s="1"/>
      <c r="H2021" s="1"/>
      <c r="I2021" s="1"/>
      <c r="J2021" s="36"/>
      <c r="K2021" s="42"/>
      <c r="L2021" s="63"/>
      <c r="S2021" s="25"/>
      <c r="AA2021" s="62"/>
      <c r="AC2021" s="69"/>
    </row>
    <row r="2022" spans="2:29">
      <c r="B2022" s="1"/>
      <c r="C2022" s="1"/>
      <c r="D2022" s="1"/>
      <c r="E2022" s="1"/>
      <c r="F2022" s="1"/>
      <c r="G2022" s="1"/>
      <c r="H2022" s="1"/>
      <c r="I2022" s="1"/>
      <c r="J2022" s="36"/>
      <c r="K2022" s="42"/>
      <c r="L2022" s="63"/>
      <c r="S2022" s="25"/>
      <c r="AA2022" s="62"/>
      <c r="AC2022" s="69"/>
    </row>
    <row r="2023" spans="2:29">
      <c r="B2023" s="1"/>
      <c r="C2023" s="1"/>
      <c r="D2023" s="1"/>
      <c r="E2023" s="1"/>
      <c r="F2023" s="1"/>
      <c r="G2023" s="1"/>
      <c r="H2023" s="1"/>
      <c r="I2023" s="1"/>
      <c r="J2023" s="36"/>
      <c r="K2023" s="42"/>
      <c r="L2023" s="63"/>
      <c r="S2023" s="25"/>
      <c r="AA2023" s="62"/>
      <c r="AC2023" s="69"/>
    </row>
    <row r="2024" spans="2:29">
      <c r="B2024" s="1"/>
      <c r="C2024" s="1"/>
      <c r="D2024" s="1"/>
      <c r="E2024" s="1"/>
      <c r="F2024" s="1"/>
      <c r="G2024" s="1"/>
      <c r="H2024" s="1"/>
      <c r="I2024" s="1"/>
      <c r="J2024" s="36"/>
      <c r="K2024" s="42"/>
      <c r="L2024" s="63"/>
      <c r="S2024" s="25"/>
      <c r="AA2024" s="62"/>
      <c r="AC2024" s="69"/>
    </row>
    <row r="2025" spans="2:29">
      <c r="B2025" s="1"/>
      <c r="C2025" s="1"/>
      <c r="D2025" s="1"/>
      <c r="E2025" s="1"/>
      <c r="F2025" s="1"/>
      <c r="G2025" s="1"/>
      <c r="H2025" s="1"/>
      <c r="I2025" s="1"/>
      <c r="J2025" s="36"/>
      <c r="K2025" s="42"/>
      <c r="L2025" s="63"/>
      <c r="S2025" s="25"/>
      <c r="AA2025" s="62"/>
      <c r="AC2025" s="69"/>
    </row>
    <row r="2026" spans="2:29">
      <c r="B2026" s="1"/>
      <c r="C2026" s="1"/>
      <c r="D2026" s="1"/>
      <c r="E2026" s="1"/>
      <c r="F2026" s="1"/>
      <c r="G2026" s="1"/>
      <c r="H2026" s="1"/>
      <c r="I2026" s="1"/>
      <c r="J2026" s="36"/>
      <c r="K2026" s="42"/>
      <c r="L2026" s="63"/>
      <c r="S2026" s="25"/>
      <c r="AA2026" s="62"/>
      <c r="AC2026" s="69"/>
    </row>
    <row r="2027" spans="2:29">
      <c r="B2027" s="1"/>
      <c r="C2027" s="1"/>
      <c r="D2027" s="1"/>
      <c r="E2027" s="1"/>
      <c r="F2027" s="1"/>
      <c r="G2027" s="1"/>
      <c r="H2027" s="1"/>
      <c r="I2027" s="1"/>
      <c r="J2027" s="36"/>
      <c r="K2027" s="42"/>
      <c r="L2027" s="63"/>
      <c r="S2027" s="25"/>
      <c r="AA2027" s="62"/>
      <c r="AC2027" s="69"/>
    </row>
    <row r="2028" spans="2:29">
      <c r="B2028" s="1"/>
      <c r="C2028" s="1"/>
      <c r="D2028" s="1"/>
      <c r="E2028" s="1"/>
      <c r="F2028" s="1"/>
      <c r="G2028" s="1"/>
      <c r="H2028" s="1"/>
      <c r="I2028" s="1"/>
      <c r="J2028" s="36"/>
      <c r="K2028" s="42"/>
      <c r="L2028" s="63"/>
      <c r="S2028" s="25"/>
      <c r="AA2028" s="62"/>
      <c r="AC2028" s="69"/>
    </row>
    <row r="2029" spans="2:29">
      <c r="B2029" s="1"/>
      <c r="C2029" s="1"/>
      <c r="D2029" s="1"/>
      <c r="E2029" s="1"/>
      <c r="F2029" s="1"/>
      <c r="G2029" s="1"/>
      <c r="H2029" s="1"/>
      <c r="I2029" s="1"/>
      <c r="J2029" s="36"/>
      <c r="K2029" s="42"/>
      <c r="L2029" s="63"/>
      <c r="S2029" s="25"/>
      <c r="AA2029" s="62"/>
      <c r="AC2029" s="69"/>
    </row>
    <row r="2030" spans="2:29">
      <c r="B2030" s="1"/>
      <c r="C2030" s="1"/>
      <c r="D2030" s="1"/>
      <c r="E2030" s="1"/>
      <c r="F2030" s="1"/>
      <c r="G2030" s="1"/>
      <c r="H2030" s="1"/>
      <c r="I2030" s="1"/>
      <c r="J2030" s="36"/>
      <c r="K2030" s="42"/>
      <c r="L2030" s="63"/>
      <c r="S2030" s="25"/>
      <c r="AA2030" s="62"/>
      <c r="AC2030" s="69"/>
    </row>
    <row r="2031" spans="2:29">
      <c r="B2031" s="1"/>
      <c r="C2031" s="1"/>
      <c r="D2031" s="1"/>
      <c r="E2031" s="1"/>
      <c r="F2031" s="1"/>
      <c r="G2031" s="1"/>
      <c r="H2031" s="1"/>
      <c r="I2031" s="1"/>
      <c r="J2031" s="36"/>
      <c r="K2031" s="42"/>
      <c r="L2031" s="63"/>
      <c r="S2031" s="25"/>
      <c r="AA2031" s="62"/>
      <c r="AC2031" s="69"/>
    </row>
    <row r="2032" spans="2:29">
      <c r="B2032" s="1"/>
      <c r="C2032" s="1"/>
      <c r="D2032" s="1"/>
      <c r="E2032" s="1"/>
      <c r="F2032" s="1"/>
      <c r="G2032" s="1"/>
      <c r="H2032" s="1"/>
      <c r="I2032" s="1"/>
      <c r="J2032" s="36"/>
      <c r="K2032" s="42"/>
      <c r="L2032" s="63"/>
      <c r="S2032" s="25"/>
      <c r="AA2032" s="62"/>
      <c r="AC2032" s="69"/>
    </row>
    <row r="2033" spans="2:29">
      <c r="B2033" s="1"/>
      <c r="C2033" s="1"/>
      <c r="D2033" s="1"/>
      <c r="E2033" s="1"/>
      <c r="F2033" s="1"/>
      <c r="G2033" s="1"/>
      <c r="H2033" s="1"/>
      <c r="I2033" s="1"/>
      <c r="J2033" s="36"/>
      <c r="K2033" s="42"/>
      <c r="L2033" s="63"/>
      <c r="S2033" s="25"/>
      <c r="AA2033" s="62"/>
      <c r="AC2033" s="69"/>
    </row>
    <row r="2034" spans="2:29">
      <c r="B2034" s="1"/>
      <c r="C2034" s="1"/>
      <c r="D2034" s="1"/>
      <c r="E2034" s="1"/>
      <c r="F2034" s="1"/>
      <c r="G2034" s="1"/>
      <c r="H2034" s="1"/>
      <c r="I2034" s="1"/>
      <c r="J2034" s="36"/>
      <c r="K2034" s="42"/>
      <c r="L2034" s="63"/>
      <c r="S2034" s="25"/>
      <c r="AA2034" s="62"/>
      <c r="AC2034" s="69"/>
    </row>
    <row r="2035" spans="2:29">
      <c r="B2035" s="1"/>
      <c r="C2035" s="1"/>
      <c r="D2035" s="1"/>
      <c r="E2035" s="1"/>
      <c r="F2035" s="1"/>
      <c r="G2035" s="1"/>
      <c r="H2035" s="1"/>
      <c r="I2035" s="1"/>
      <c r="J2035" s="36"/>
      <c r="K2035" s="42"/>
      <c r="L2035" s="63"/>
      <c r="S2035" s="25"/>
      <c r="AA2035" s="62"/>
      <c r="AC2035" s="69"/>
    </row>
    <row r="2036" spans="2:29">
      <c r="B2036" s="1"/>
      <c r="C2036" s="1"/>
      <c r="D2036" s="1"/>
      <c r="E2036" s="1"/>
      <c r="F2036" s="1"/>
      <c r="G2036" s="1"/>
      <c r="H2036" s="1"/>
      <c r="I2036" s="1"/>
      <c r="J2036" s="36"/>
      <c r="K2036" s="42"/>
      <c r="L2036" s="63"/>
      <c r="S2036" s="25"/>
      <c r="AA2036" s="62"/>
      <c r="AC2036" s="69"/>
    </row>
    <row r="2037" spans="2:29">
      <c r="B2037" s="1"/>
      <c r="C2037" s="1"/>
      <c r="D2037" s="1"/>
      <c r="E2037" s="1"/>
      <c r="F2037" s="1"/>
      <c r="G2037" s="1"/>
      <c r="H2037" s="1"/>
      <c r="I2037" s="1"/>
      <c r="J2037" s="36"/>
      <c r="K2037" s="42"/>
      <c r="L2037" s="63"/>
      <c r="S2037" s="25"/>
      <c r="AA2037" s="62"/>
      <c r="AC2037" s="69"/>
    </row>
    <row r="2038" spans="2:29">
      <c r="B2038" s="1"/>
      <c r="C2038" s="1"/>
      <c r="D2038" s="1"/>
      <c r="E2038" s="1"/>
      <c r="F2038" s="1"/>
      <c r="G2038" s="1"/>
      <c r="H2038" s="1"/>
      <c r="I2038" s="1"/>
      <c r="J2038" s="36"/>
      <c r="K2038" s="42"/>
      <c r="L2038" s="63"/>
      <c r="S2038" s="25"/>
      <c r="AA2038" s="62"/>
      <c r="AC2038" s="69"/>
    </row>
    <row r="2039" spans="2:29">
      <c r="B2039" s="1"/>
      <c r="C2039" s="1"/>
      <c r="D2039" s="1"/>
      <c r="E2039" s="1"/>
      <c r="F2039" s="1"/>
      <c r="G2039" s="1"/>
      <c r="H2039" s="1"/>
      <c r="I2039" s="1"/>
      <c r="J2039" s="36"/>
      <c r="K2039" s="42"/>
      <c r="L2039" s="63"/>
      <c r="S2039" s="25"/>
      <c r="AA2039" s="62"/>
      <c r="AC2039" s="69"/>
    </row>
    <row r="2040" spans="2:29">
      <c r="B2040" s="1"/>
      <c r="C2040" s="1"/>
      <c r="D2040" s="1"/>
      <c r="E2040" s="1"/>
      <c r="F2040" s="1"/>
      <c r="G2040" s="1"/>
      <c r="H2040" s="1"/>
      <c r="I2040" s="1"/>
      <c r="J2040" s="36"/>
      <c r="K2040" s="42"/>
      <c r="L2040" s="63"/>
      <c r="S2040" s="25"/>
      <c r="AA2040" s="62"/>
      <c r="AC2040" s="69"/>
    </row>
    <row r="2041" spans="2:29">
      <c r="B2041" s="1"/>
      <c r="C2041" s="1"/>
      <c r="D2041" s="1"/>
      <c r="E2041" s="1"/>
      <c r="F2041" s="1"/>
      <c r="G2041" s="1"/>
      <c r="H2041" s="1"/>
      <c r="I2041" s="1"/>
      <c r="J2041" s="36"/>
      <c r="K2041" s="42"/>
      <c r="L2041" s="63"/>
      <c r="S2041" s="25"/>
      <c r="AA2041" s="62"/>
      <c r="AC2041" s="69"/>
    </row>
    <row r="2042" spans="2:29">
      <c r="B2042" s="1"/>
      <c r="C2042" s="1"/>
      <c r="D2042" s="1"/>
      <c r="E2042" s="1"/>
      <c r="F2042" s="1"/>
      <c r="G2042" s="1"/>
      <c r="H2042" s="1"/>
      <c r="I2042" s="1"/>
      <c r="J2042" s="36"/>
      <c r="K2042" s="42"/>
      <c r="L2042" s="63"/>
      <c r="S2042" s="25"/>
      <c r="AA2042" s="62"/>
      <c r="AC2042" s="69"/>
    </row>
    <row r="2043" spans="2:29">
      <c r="B2043" s="1"/>
      <c r="C2043" s="1"/>
      <c r="D2043" s="1"/>
      <c r="E2043" s="1"/>
      <c r="F2043" s="1"/>
      <c r="G2043" s="1"/>
      <c r="H2043" s="1"/>
      <c r="I2043" s="1"/>
      <c r="J2043" s="36"/>
      <c r="K2043" s="42"/>
      <c r="L2043" s="63"/>
      <c r="S2043" s="25"/>
      <c r="AA2043" s="62"/>
      <c r="AC2043" s="69"/>
    </row>
    <row r="2044" spans="2:29">
      <c r="B2044" s="1"/>
      <c r="C2044" s="1"/>
      <c r="D2044" s="1"/>
      <c r="E2044" s="1"/>
      <c r="F2044" s="1"/>
      <c r="G2044" s="1"/>
      <c r="H2044" s="1"/>
      <c r="I2044" s="1"/>
      <c r="J2044" s="36"/>
      <c r="K2044" s="42"/>
      <c r="L2044" s="63"/>
      <c r="S2044" s="25"/>
      <c r="AA2044" s="62"/>
      <c r="AC2044" s="69"/>
    </row>
    <row r="2045" spans="2:29">
      <c r="B2045" s="1"/>
      <c r="C2045" s="1"/>
      <c r="D2045" s="1"/>
      <c r="E2045" s="1"/>
      <c r="F2045" s="1"/>
      <c r="G2045" s="1"/>
      <c r="H2045" s="1"/>
      <c r="I2045" s="1"/>
      <c r="J2045" s="36"/>
      <c r="K2045" s="42"/>
      <c r="L2045" s="63"/>
      <c r="S2045" s="25"/>
      <c r="AA2045" s="62"/>
      <c r="AC2045" s="69"/>
    </row>
    <row r="2046" spans="2:29">
      <c r="B2046" s="1"/>
      <c r="C2046" s="1"/>
      <c r="D2046" s="1"/>
      <c r="E2046" s="1"/>
      <c r="F2046" s="1"/>
      <c r="G2046" s="1"/>
      <c r="H2046" s="1"/>
      <c r="I2046" s="1"/>
      <c r="J2046" s="36"/>
      <c r="K2046" s="42"/>
      <c r="L2046" s="63"/>
      <c r="S2046" s="25"/>
      <c r="AA2046" s="62"/>
      <c r="AC2046" s="69"/>
    </row>
    <row r="2047" spans="2:29">
      <c r="B2047" s="1"/>
      <c r="C2047" s="1"/>
      <c r="D2047" s="1"/>
      <c r="E2047" s="1"/>
      <c r="F2047" s="1"/>
      <c r="G2047" s="1"/>
      <c r="H2047" s="1"/>
      <c r="I2047" s="1"/>
      <c r="J2047" s="36"/>
      <c r="K2047" s="42"/>
      <c r="L2047" s="63"/>
      <c r="S2047" s="25"/>
      <c r="AA2047" s="62"/>
      <c r="AC2047" s="69"/>
    </row>
    <row r="2048" spans="2:29">
      <c r="B2048" s="1"/>
      <c r="C2048" s="1"/>
      <c r="D2048" s="1"/>
      <c r="E2048" s="1"/>
      <c r="F2048" s="1"/>
      <c r="G2048" s="1"/>
      <c r="H2048" s="1"/>
      <c r="I2048" s="1"/>
      <c r="J2048" s="36"/>
      <c r="K2048" s="42"/>
      <c r="L2048" s="63"/>
      <c r="S2048" s="25"/>
      <c r="AA2048" s="62"/>
      <c r="AC2048" s="69"/>
    </row>
    <row r="2049" spans="2:29">
      <c r="B2049" s="1"/>
      <c r="C2049" s="1"/>
      <c r="D2049" s="1"/>
      <c r="E2049" s="1"/>
      <c r="F2049" s="1"/>
      <c r="G2049" s="1"/>
      <c r="H2049" s="1"/>
      <c r="I2049" s="1"/>
      <c r="J2049" s="36"/>
      <c r="K2049" s="42"/>
      <c r="L2049" s="63"/>
      <c r="S2049" s="25"/>
      <c r="AA2049" s="62"/>
      <c r="AC2049" s="69"/>
    </row>
    <row r="2050" spans="2:29">
      <c r="B2050" s="1"/>
      <c r="C2050" s="1"/>
      <c r="D2050" s="1"/>
      <c r="E2050" s="1"/>
      <c r="F2050" s="1"/>
      <c r="G2050" s="1"/>
      <c r="H2050" s="1"/>
      <c r="I2050" s="1"/>
      <c r="J2050" s="36"/>
      <c r="K2050" s="42"/>
      <c r="L2050" s="63"/>
      <c r="S2050" s="25"/>
      <c r="AA2050" s="62"/>
      <c r="AC2050" s="69"/>
    </row>
    <row r="2051" spans="2:29">
      <c r="B2051" s="1"/>
      <c r="C2051" s="1"/>
      <c r="D2051" s="1"/>
      <c r="E2051" s="1"/>
      <c r="F2051" s="1"/>
      <c r="G2051" s="1"/>
      <c r="H2051" s="1"/>
      <c r="I2051" s="1"/>
      <c r="J2051" s="36"/>
      <c r="K2051" s="42"/>
      <c r="L2051" s="63"/>
      <c r="S2051" s="25"/>
      <c r="AA2051" s="62"/>
      <c r="AC2051" s="69"/>
    </row>
    <row r="2052" spans="2:29">
      <c r="B2052" s="1"/>
      <c r="C2052" s="1"/>
      <c r="D2052" s="1"/>
      <c r="E2052" s="1"/>
      <c r="F2052" s="1"/>
      <c r="G2052" s="1"/>
      <c r="H2052" s="1"/>
      <c r="I2052" s="1"/>
      <c r="J2052" s="36"/>
      <c r="K2052" s="42"/>
      <c r="L2052" s="63"/>
      <c r="S2052" s="25"/>
      <c r="AA2052" s="62"/>
      <c r="AC2052" s="69"/>
    </row>
    <row r="2053" spans="2:29">
      <c r="B2053" s="1"/>
      <c r="C2053" s="1"/>
      <c r="D2053" s="1"/>
      <c r="E2053" s="1"/>
      <c r="F2053" s="1"/>
      <c r="G2053" s="1"/>
      <c r="H2053" s="1"/>
      <c r="I2053" s="1"/>
      <c r="J2053" s="36"/>
      <c r="K2053" s="42"/>
      <c r="L2053" s="63"/>
      <c r="S2053" s="25"/>
      <c r="AA2053" s="62"/>
      <c r="AC2053" s="69"/>
    </row>
    <row r="2054" spans="2:29">
      <c r="B2054" s="1"/>
      <c r="C2054" s="1"/>
      <c r="D2054" s="1"/>
      <c r="E2054" s="1"/>
      <c r="F2054" s="1"/>
      <c r="G2054" s="1"/>
      <c r="H2054" s="1"/>
      <c r="I2054" s="1"/>
      <c r="J2054" s="36"/>
      <c r="K2054" s="42"/>
      <c r="L2054" s="63"/>
      <c r="S2054" s="25"/>
      <c r="AA2054" s="62"/>
      <c r="AC2054" s="69"/>
    </row>
    <row r="2055" spans="2:29">
      <c r="B2055" s="1"/>
      <c r="C2055" s="1"/>
      <c r="D2055" s="1"/>
      <c r="E2055" s="1"/>
      <c r="F2055" s="1"/>
      <c r="G2055" s="1"/>
      <c r="H2055" s="1"/>
      <c r="I2055" s="1"/>
      <c r="J2055" s="36"/>
      <c r="K2055" s="42"/>
      <c r="L2055" s="63"/>
      <c r="S2055" s="25"/>
      <c r="AA2055" s="62"/>
      <c r="AC2055" s="69"/>
    </row>
    <row r="2056" spans="2:29">
      <c r="B2056" s="1"/>
      <c r="C2056" s="1"/>
      <c r="D2056" s="1"/>
      <c r="E2056" s="1"/>
      <c r="F2056" s="1"/>
      <c r="G2056" s="1"/>
      <c r="H2056" s="1"/>
      <c r="I2056" s="1"/>
      <c r="J2056" s="36"/>
      <c r="K2056" s="42"/>
      <c r="L2056" s="63"/>
      <c r="S2056" s="25"/>
      <c r="AA2056" s="62"/>
      <c r="AC2056" s="69"/>
    </row>
    <row r="2057" spans="2:29">
      <c r="B2057" s="1"/>
      <c r="C2057" s="1"/>
      <c r="D2057" s="1"/>
      <c r="E2057" s="1"/>
      <c r="F2057" s="1"/>
      <c r="G2057" s="1"/>
      <c r="H2057" s="1"/>
      <c r="I2057" s="1"/>
      <c r="J2057" s="36"/>
      <c r="K2057" s="42"/>
      <c r="L2057" s="63"/>
      <c r="S2057" s="25"/>
      <c r="AA2057" s="62"/>
      <c r="AC2057" s="69"/>
    </row>
    <row r="2058" spans="2:29">
      <c r="B2058" s="1"/>
      <c r="C2058" s="1"/>
      <c r="D2058" s="1"/>
      <c r="E2058" s="1"/>
      <c r="F2058" s="1"/>
      <c r="G2058" s="1"/>
      <c r="H2058" s="1"/>
      <c r="I2058" s="1"/>
      <c r="J2058" s="36"/>
      <c r="K2058" s="42"/>
      <c r="L2058" s="63"/>
      <c r="S2058" s="25"/>
      <c r="AA2058" s="62"/>
      <c r="AC2058" s="69"/>
    </row>
    <row r="2059" spans="2:29">
      <c r="B2059" s="1"/>
      <c r="C2059" s="1"/>
      <c r="D2059" s="1"/>
      <c r="E2059" s="1"/>
      <c r="F2059" s="1"/>
      <c r="G2059" s="1"/>
      <c r="H2059" s="1"/>
      <c r="I2059" s="1"/>
      <c r="J2059" s="36"/>
      <c r="K2059" s="42"/>
      <c r="L2059" s="63"/>
      <c r="S2059" s="25"/>
      <c r="AA2059" s="62"/>
      <c r="AC2059" s="69"/>
    </row>
    <row r="2060" spans="2:29">
      <c r="B2060" s="1"/>
      <c r="C2060" s="1"/>
      <c r="D2060" s="1"/>
      <c r="E2060" s="1"/>
      <c r="F2060" s="1"/>
      <c r="G2060" s="1"/>
      <c r="H2060" s="1"/>
      <c r="I2060" s="1"/>
      <c r="J2060" s="36"/>
      <c r="K2060" s="42"/>
      <c r="L2060" s="63"/>
      <c r="S2060" s="25"/>
      <c r="AA2060" s="62"/>
      <c r="AC2060" s="69"/>
    </row>
    <row r="2061" spans="2:29">
      <c r="B2061" s="1"/>
      <c r="C2061" s="1"/>
      <c r="D2061" s="1"/>
      <c r="E2061" s="1"/>
      <c r="F2061" s="1"/>
      <c r="G2061" s="1"/>
      <c r="H2061" s="1"/>
      <c r="I2061" s="1"/>
      <c r="J2061" s="36"/>
      <c r="K2061" s="42"/>
      <c r="L2061" s="63"/>
      <c r="S2061" s="25"/>
      <c r="AA2061" s="62"/>
      <c r="AC2061" s="69"/>
    </row>
    <row r="2062" spans="2:29">
      <c r="B2062" s="1"/>
      <c r="C2062" s="1"/>
      <c r="D2062" s="1"/>
      <c r="E2062" s="1"/>
      <c r="F2062" s="1"/>
      <c r="G2062" s="1"/>
      <c r="H2062" s="1"/>
      <c r="I2062" s="1"/>
      <c r="J2062" s="36"/>
      <c r="K2062" s="42"/>
      <c r="L2062" s="63"/>
      <c r="S2062" s="25"/>
      <c r="AA2062" s="62"/>
      <c r="AC2062" s="69"/>
    </row>
    <row r="2063" spans="2:29">
      <c r="B2063" s="1"/>
      <c r="C2063" s="1"/>
      <c r="D2063" s="1"/>
      <c r="E2063" s="1"/>
      <c r="F2063" s="1"/>
      <c r="G2063" s="1"/>
      <c r="H2063" s="1"/>
      <c r="I2063" s="1"/>
      <c r="J2063" s="36"/>
      <c r="K2063" s="42"/>
      <c r="S2063" s="25"/>
      <c r="AA2063" s="62"/>
      <c r="AC2063" s="69"/>
    </row>
    <row r="2064" spans="2:29">
      <c r="B2064" s="1"/>
      <c r="C2064" s="1"/>
      <c r="D2064" s="1"/>
      <c r="E2064" s="1"/>
      <c r="F2064" s="1"/>
      <c r="G2064" s="1"/>
      <c r="H2064" s="1"/>
      <c r="I2064" s="1"/>
      <c r="J2064" s="36"/>
      <c r="K2064" s="42"/>
      <c r="S2064" s="25"/>
      <c r="AA2064" s="62"/>
      <c r="AC2064" s="69"/>
    </row>
    <row r="2065" spans="2:29">
      <c r="B2065" s="1"/>
      <c r="C2065" s="1"/>
      <c r="D2065" s="1"/>
      <c r="E2065" s="1"/>
      <c r="F2065" s="1"/>
      <c r="G2065" s="1"/>
      <c r="H2065" s="1"/>
      <c r="I2065" s="1"/>
      <c r="J2065" s="36"/>
      <c r="K2065" s="42"/>
      <c r="S2065" s="25"/>
      <c r="AA2065" s="62"/>
      <c r="AC2065" s="69"/>
    </row>
    <row r="2066" spans="2:29">
      <c r="B2066" s="1"/>
      <c r="C2066" s="1"/>
      <c r="D2066" s="1"/>
      <c r="E2066" s="1"/>
      <c r="F2066" s="1"/>
      <c r="G2066" s="1"/>
      <c r="H2066" s="1"/>
      <c r="I2066" s="1"/>
      <c r="J2066" s="36"/>
      <c r="K2066" s="42"/>
      <c r="S2066" s="25"/>
      <c r="AA2066" s="62"/>
      <c r="AC2066" s="69"/>
    </row>
    <row r="2067" spans="2:29">
      <c r="B2067" s="1"/>
      <c r="C2067" s="1"/>
      <c r="D2067" s="1"/>
      <c r="E2067" s="1"/>
      <c r="F2067" s="1"/>
      <c r="G2067" s="1"/>
      <c r="H2067" s="1"/>
      <c r="I2067" s="1"/>
      <c r="J2067" s="36"/>
      <c r="K2067" s="42"/>
      <c r="S2067" s="25"/>
      <c r="AA2067" s="62"/>
      <c r="AC2067" s="69"/>
    </row>
    <row r="2068" spans="2:29">
      <c r="B2068" s="1"/>
      <c r="C2068" s="1"/>
      <c r="D2068" s="1"/>
      <c r="E2068" s="1"/>
      <c r="F2068" s="1"/>
      <c r="G2068" s="1"/>
      <c r="H2068" s="1"/>
      <c r="I2068" s="1"/>
      <c r="J2068" s="36"/>
      <c r="K2068" s="42"/>
      <c r="S2068" s="25"/>
      <c r="AA2068" s="62"/>
      <c r="AC2068" s="69"/>
    </row>
    <row r="2069" spans="2:29">
      <c r="B2069" s="1"/>
      <c r="C2069" s="1"/>
      <c r="D2069" s="1"/>
      <c r="E2069" s="1"/>
      <c r="F2069" s="1"/>
      <c r="G2069" s="1"/>
      <c r="H2069" s="1"/>
      <c r="I2069" s="1"/>
      <c r="J2069" s="36"/>
      <c r="K2069" s="42"/>
      <c r="S2069" s="25"/>
      <c r="AA2069" s="62"/>
      <c r="AC2069" s="69"/>
    </row>
    <row r="2070" spans="2:29">
      <c r="B2070" s="1"/>
      <c r="C2070" s="1"/>
      <c r="D2070" s="1"/>
      <c r="E2070" s="1"/>
      <c r="F2070" s="1"/>
      <c r="G2070" s="1"/>
      <c r="H2070" s="1"/>
      <c r="I2070" s="1"/>
      <c r="J2070" s="36"/>
      <c r="K2070" s="42"/>
      <c r="S2070" s="25"/>
      <c r="AA2070" s="62"/>
      <c r="AC2070" s="69"/>
    </row>
    <row r="2071" spans="2:29">
      <c r="B2071" s="1"/>
      <c r="C2071" s="1"/>
      <c r="D2071" s="1"/>
      <c r="E2071" s="1"/>
      <c r="F2071" s="1"/>
      <c r="G2071" s="1"/>
      <c r="H2071" s="1"/>
      <c r="I2071" s="1"/>
      <c r="J2071" s="36"/>
      <c r="K2071" s="42"/>
      <c r="S2071" s="25"/>
      <c r="AA2071" s="62"/>
      <c r="AC2071" s="69"/>
    </row>
    <row r="2072" spans="2:29">
      <c r="B2072" s="1"/>
      <c r="C2072" s="1"/>
      <c r="D2072" s="1"/>
      <c r="E2072" s="1"/>
      <c r="F2072" s="1"/>
      <c r="G2072" s="1"/>
      <c r="H2072" s="1"/>
      <c r="I2072" s="1"/>
      <c r="J2072" s="36"/>
      <c r="K2072" s="42"/>
      <c r="S2072" s="25"/>
      <c r="AA2072" s="62"/>
      <c r="AC2072" s="69"/>
    </row>
    <row r="2073" spans="2:29">
      <c r="B2073" s="1"/>
      <c r="C2073" s="1"/>
      <c r="D2073" s="1"/>
      <c r="E2073" s="1"/>
      <c r="F2073" s="1"/>
      <c r="G2073" s="1"/>
      <c r="H2073" s="1"/>
      <c r="I2073" s="1"/>
      <c r="J2073" s="36"/>
      <c r="K2073" s="42"/>
      <c r="S2073" s="25"/>
      <c r="AA2073" s="62"/>
      <c r="AC2073" s="69"/>
    </row>
    <row r="2074" spans="2:29">
      <c r="B2074" s="1"/>
      <c r="C2074" s="1"/>
      <c r="D2074" s="1"/>
      <c r="E2074" s="1"/>
      <c r="F2074" s="1"/>
      <c r="G2074" s="1"/>
      <c r="H2074" s="1"/>
      <c r="I2074" s="1"/>
      <c r="J2074" s="36"/>
      <c r="K2074" s="42"/>
      <c r="S2074" s="25"/>
      <c r="AA2074" s="62"/>
      <c r="AC2074" s="69"/>
    </row>
    <row r="2075" spans="2:29">
      <c r="B2075" s="1"/>
      <c r="C2075" s="1"/>
      <c r="D2075" s="1"/>
      <c r="E2075" s="1"/>
      <c r="F2075" s="1"/>
      <c r="G2075" s="1"/>
      <c r="H2075" s="1"/>
      <c r="I2075" s="1"/>
      <c r="J2075" s="36"/>
      <c r="K2075" s="42"/>
      <c r="S2075" s="25"/>
      <c r="AA2075" s="62"/>
      <c r="AC2075" s="69"/>
    </row>
    <row r="2076" spans="2:29">
      <c r="B2076" s="1"/>
      <c r="C2076" s="1"/>
      <c r="D2076" s="1"/>
      <c r="E2076" s="1"/>
      <c r="F2076" s="1"/>
      <c r="G2076" s="1"/>
      <c r="H2076" s="1"/>
      <c r="I2076" s="1"/>
      <c r="J2076" s="36"/>
      <c r="K2076" s="42"/>
      <c r="S2076" s="25"/>
      <c r="AA2076" s="62"/>
      <c r="AC2076" s="69"/>
    </row>
    <row r="2077" spans="2:29">
      <c r="B2077" s="1"/>
      <c r="C2077" s="1"/>
      <c r="D2077" s="1"/>
      <c r="E2077" s="1"/>
      <c r="F2077" s="1"/>
      <c r="G2077" s="1"/>
      <c r="H2077" s="1"/>
      <c r="I2077" s="1"/>
      <c r="J2077" s="36"/>
      <c r="K2077" s="42"/>
      <c r="S2077" s="25"/>
      <c r="AA2077" s="62"/>
      <c r="AC2077" s="69"/>
    </row>
    <row r="2078" spans="2:29">
      <c r="B2078" s="1"/>
      <c r="C2078" s="1"/>
      <c r="D2078" s="1"/>
      <c r="E2078" s="1"/>
      <c r="F2078" s="1"/>
      <c r="G2078" s="1"/>
      <c r="H2078" s="1"/>
      <c r="I2078" s="1"/>
      <c r="J2078" s="36"/>
      <c r="K2078" s="42"/>
      <c r="S2078" s="25"/>
      <c r="AA2078" s="62"/>
      <c r="AC2078" s="69"/>
    </row>
    <row r="2079" spans="2:29">
      <c r="B2079" s="1"/>
      <c r="C2079" s="1"/>
      <c r="D2079" s="1"/>
      <c r="E2079" s="1"/>
      <c r="F2079" s="1"/>
      <c r="G2079" s="1"/>
      <c r="H2079" s="1"/>
      <c r="I2079" s="1"/>
      <c r="J2079" s="36"/>
      <c r="K2079" s="42"/>
      <c r="S2079" s="25"/>
      <c r="AA2079" s="62"/>
      <c r="AC2079" s="69"/>
    </row>
    <row r="2080" spans="2:29">
      <c r="B2080" s="1"/>
      <c r="C2080" s="1"/>
      <c r="D2080" s="1"/>
      <c r="E2080" s="1"/>
      <c r="F2080" s="1"/>
      <c r="G2080" s="1"/>
      <c r="H2080" s="1"/>
      <c r="I2080" s="1"/>
      <c r="J2080" s="36"/>
      <c r="K2080" s="42"/>
      <c r="S2080" s="25"/>
      <c r="AA2080" s="62"/>
      <c r="AC2080" s="69"/>
    </row>
    <row r="2081" spans="2:29">
      <c r="B2081" s="1"/>
      <c r="C2081" s="1"/>
      <c r="D2081" s="1"/>
      <c r="E2081" s="1"/>
      <c r="F2081" s="1"/>
      <c r="G2081" s="1"/>
      <c r="H2081" s="1"/>
      <c r="I2081" s="1"/>
      <c r="J2081" s="36"/>
      <c r="K2081" s="42"/>
      <c r="S2081" s="25"/>
      <c r="AA2081" s="62"/>
      <c r="AC2081" s="69"/>
    </row>
    <row r="2082" spans="2:29">
      <c r="B2082" s="1"/>
      <c r="C2082" s="1"/>
      <c r="D2082" s="1"/>
      <c r="E2082" s="1"/>
      <c r="F2082" s="1"/>
      <c r="G2082" s="1"/>
      <c r="H2082" s="1"/>
      <c r="I2082" s="1"/>
      <c r="J2082" s="36"/>
      <c r="K2082" s="42"/>
      <c r="S2082" s="25"/>
      <c r="AA2082" s="62"/>
      <c r="AC2082" s="69"/>
    </row>
    <row r="2083" spans="2:29">
      <c r="B2083" s="1"/>
      <c r="C2083" s="1"/>
      <c r="D2083" s="1"/>
      <c r="E2083" s="1"/>
      <c r="F2083" s="1"/>
      <c r="G2083" s="1"/>
      <c r="H2083" s="1"/>
      <c r="I2083" s="1"/>
      <c r="J2083" s="36"/>
      <c r="K2083" s="42"/>
      <c r="S2083" s="25"/>
      <c r="AA2083" s="62"/>
      <c r="AC2083" s="69"/>
    </row>
    <row r="2084" spans="2:29">
      <c r="B2084" s="1"/>
      <c r="C2084" s="1"/>
      <c r="D2084" s="1"/>
      <c r="E2084" s="1"/>
      <c r="F2084" s="1"/>
      <c r="G2084" s="1"/>
      <c r="H2084" s="1"/>
      <c r="I2084" s="1"/>
      <c r="J2084" s="36"/>
      <c r="K2084" s="42"/>
      <c r="S2084" s="25"/>
      <c r="AA2084" s="62"/>
      <c r="AC2084" s="69"/>
    </row>
    <row r="2085" spans="2:29">
      <c r="B2085" s="1"/>
      <c r="C2085" s="1"/>
      <c r="D2085" s="1"/>
      <c r="E2085" s="1"/>
      <c r="F2085" s="1"/>
      <c r="G2085" s="1"/>
      <c r="H2085" s="1"/>
      <c r="I2085" s="1"/>
      <c r="J2085" s="36"/>
      <c r="K2085" s="42"/>
      <c r="L2085" s="63"/>
      <c r="S2085" s="25"/>
      <c r="AA2085" s="62"/>
      <c r="AC2085" s="69"/>
    </row>
    <row r="2086" spans="2:29">
      <c r="B2086" s="1"/>
      <c r="C2086" s="1"/>
      <c r="D2086" s="1"/>
      <c r="E2086" s="1"/>
      <c r="F2086" s="1"/>
      <c r="G2086" s="1"/>
      <c r="H2086" s="1"/>
      <c r="I2086" s="1"/>
      <c r="J2086" s="36"/>
      <c r="K2086" s="42"/>
      <c r="S2086" s="25"/>
      <c r="AA2086" s="62"/>
      <c r="AC2086" s="69"/>
    </row>
    <row r="2087" spans="2:29">
      <c r="B2087" s="1"/>
      <c r="C2087" s="1"/>
      <c r="D2087" s="1"/>
      <c r="E2087" s="1"/>
      <c r="F2087" s="1"/>
      <c r="G2087" s="1"/>
      <c r="H2087" s="1"/>
      <c r="I2087" s="1"/>
      <c r="J2087" s="36"/>
      <c r="K2087" s="42"/>
      <c r="S2087" s="25"/>
      <c r="AA2087" s="62"/>
      <c r="AC2087" s="69"/>
    </row>
    <row r="2088" spans="2:29">
      <c r="B2088" s="1"/>
      <c r="C2088" s="1"/>
      <c r="D2088" s="1"/>
      <c r="E2088" s="1"/>
      <c r="F2088" s="1"/>
      <c r="G2088" s="1"/>
      <c r="H2088" s="1"/>
      <c r="I2088" s="1"/>
      <c r="J2088" s="36"/>
      <c r="K2088" s="42"/>
      <c r="L2088" s="63"/>
      <c r="S2088" s="25"/>
      <c r="AA2088" s="62"/>
      <c r="AC2088" s="69"/>
    </row>
    <row r="2089" spans="2:29">
      <c r="B2089" s="1"/>
      <c r="C2089" s="1"/>
      <c r="D2089" s="1"/>
      <c r="E2089" s="1"/>
      <c r="F2089" s="1"/>
      <c r="G2089" s="1"/>
      <c r="H2089" s="1"/>
      <c r="I2089" s="1"/>
      <c r="J2089" s="36"/>
      <c r="K2089" s="42"/>
      <c r="L2089" s="63"/>
      <c r="S2089" s="25"/>
      <c r="AA2089" s="62"/>
      <c r="AC2089" s="69"/>
    </row>
    <row r="2090" spans="2:29">
      <c r="B2090" s="1"/>
      <c r="C2090" s="1"/>
      <c r="D2090" s="1"/>
      <c r="E2090" s="1"/>
      <c r="F2090" s="1"/>
      <c r="G2090" s="1"/>
      <c r="H2090" s="1"/>
      <c r="I2090" s="1"/>
      <c r="J2090" s="36"/>
      <c r="K2090" s="42"/>
      <c r="L2090" s="63"/>
      <c r="S2090" s="25"/>
      <c r="AA2090" s="62"/>
      <c r="AC2090" s="69"/>
    </row>
    <row r="2091" spans="2:29">
      <c r="B2091" s="1"/>
      <c r="C2091" s="1"/>
      <c r="D2091" s="1"/>
      <c r="E2091" s="1"/>
      <c r="F2091" s="1"/>
      <c r="G2091" s="1"/>
      <c r="H2091" s="1"/>
      <c r="I2091" s="1"/>
      <c r="J2091" s="36"/>
      <c r="K2091" s="42"/>
      <c r="L2091" s="63"/>
      <c r="S2091" s="25"/>
      <c r="AA2091" s="62"/>
      <c r="AC2091" s="69"/>
    </row>
    <row r="2092" spans="2:29">
      <c r="B2092" s="1"/>
      <c r="C2092" s="1"/>
      <c r="D2092" s="1"/>
      <c r="E2092" s="1"/>
      <c r="F2092" s="1"/>
      <c r="G2092" s="1"/>
      <c r="H2092" s="1"/>
      <c r="I2092" s="1"/>
      <c r="J2092" s="36"/>
      <c r="K2092" s="42"/>
      <c r="L2092" s="63"/>
      <c r="S2092" s="25"/>
      <c r="AA2092" s="62"/>
      <c r="AC2092" s="69"/>
    </row>
    <row r="2093" spans="2:29">
      <c r="B2093" s="1"/>
      <c r="C2093" s="1"/>
      <c r="D2093" s="1"/>
      <c r="E2093" s="1"/>
      <c r="F2093" s="1"/>
      <c r="G2093" s="1"/>
      <c r="H2093" s="1"/>
      <c r="I2093" s="1"/>
      <c r="J2093" s="36"/>
      <c r="K2093" s="42"/>
      <c r="L2093" s="63"/>
      <c r="S2093" s="25"/>
      <c r="AA2093" s="62"/>
      <c r="AC2093" s="69"/>
    </row>
    <row r="2094" spans="2:29">
      <c r="B2094" s="1"/>
      <c r="C2094" s="1"/>
      <c r="D2094" s="1"/>
      <c r="E2094" s="1"/>
      <c r="F2094" s="1"/>
      <c r="G2094" s="1"/>
      <c r="H2094" s="1"/>
      <c r="I2094" s="1"/>
      <c r="J2094" s="36"/>
      <c r="K2094" s="42"/>
      <c r="L2094" s="63"/>
      <c r="S2094" s="25"/>
      <c r="AA2094" s="62"/>
      <c r="AC2094" s="69"/>
    </row>
    <row r="2095" spans="2:29">
      <c r="B2095" s="1"/>
      <c r="C2095" s="1"/>
      <c r="D2095" s="1"/>
      <c r="E2095" s="1"/>
      <c r="F2095" s="1"/>
      <c r="G2095" s="1"/>
      <c r="H2095" s="1"/>
      <c r="I2095" s="1"/>
      <c r="J2095" s="36"/>
      <c r="K2095" s="42"/>
      <c r="L2095" s="63"/>
      <c r="S2095" s="25"/>
      <c r="AA2095" s="62"/>
      <c r="AC2095" s="69"/>
    </row>
    <row r="2096" spans="2:29">
      <c r="B2096" s="1"/>
      <c r="C2096" s="1"/>
      <c r="D2096" s="1"/>
      <c r="E2096" s="1"/>
      <c r="F2096" s="1"/>
      <c r="G2096" s="1"/>
      <c r="H2096" s="1"/>
      <c r="I2096" s="1"/>
      <c r="J2096" s="36"/>
      <c r="K2096" s="42"/>
      <c r="L2096" s="63"/>
      <c r="S2096" s="25"/>
      <c r="AA2096" s="62"/>
      <c r="AC2096" s="69"/>
    </row>
    <row r="2097" spans="2:29">
      <c r="B2097" s="1"/>
      <c r="C2097" s="1"/>
      <c r="D2097" s="1"/>
      <c r="E2097" s="1"/>
      <c r="F2097" s="1"/>
      <c r="G2097" s="1"/>
      <c r="H2097" s="1"/>
      <c r="I2097" s="1"/>
      <c r="J2097" s="36"/>
      <c r="K2097" s="42"/>
      <c r="L2097" s="63"/>
      <c r="S2097" s="25"/>
      <c r="AA2097" s="62"/>
      <c r="AC2097" s="69"/>
    </row>
    <row r="2098" spans="2:29">
      <c r="B2098" s="1"/>
      <c r="C2098" s="1"/>
      <c r="D2098" s="1"/>
      <c r="E2098" s="1"/>
      <c r="F2098" s="1"/>
      <c r="G2098" s="1"/>
      <c r="H2098" s="1"/>
      <c r="I2098" s="1"/>
      <c r="J2098" s="36"/>
      <c r="K2098" s="42"/>
      <c r="L2098" s="63"/>
      <c r="S2098" s="25"/>
      <c r="AA2098" s="62"/>
      <c r="AC2098" s="69"/>
    </row>
    <row r="2099" spans="2:29">
      <c r="B2099" s="1"/>
      <c r="C2099" s="1"/>
      <c r="D2099" s="1"/>
      <c r="E2099" s="1"/>
      <c r="F2099" s="1"/>
      <c r="G2099" s="1"/>
      <c r="H2099" s="1"/>
      <c r="I2099" s="1"/>
      <c r="J2099" s="36"/>
      <c r="K2099" s="42"/>
      <c r="L2099" s="63"/>
      <c r="S2099" s="25"/>
      <c r="AA2099" s="62"/>
      <c r="AC2099" s="69"/>
    </row>
    <row r="2100" spans="2:29">
      <c r="B2100" s="1"/>
      <c r="C2100" s="1"/>
      <c r="D2100" s="1"/>
      <c r="E2100" s="1"/>
      <c r="F2100" s="1"/>
      <c r="G2100" s="1"/>
      <c r="H2100" s="1"/>
      <c r="I2100" s="1"/>
      <c r="J2100" s="36"/>
      <c r="K2100" s="42"/>
      <c r="L2100" s="63"/>
      <c r="S2100" s="25"/>
      <c r="AA2100" s="62"/>
      <c r="AC2100" s="69"/>
    </row>
    <row r="2101" spans="2:29">
      <c r="B2101" s="1"/>
      <c r="C2101" s="1"/>
      <c r="D2101" s="1"/>
      <c r="E2101" s="1"/>
      <c r="F2101" s="1"/>
      <c r="G2101" s="1"/>
      <c r="H2101" s="1"/>
      <c r="I2101" s="1"/>
      <c r="J2101" s="36"/>
      <c r="K2101" s="42"/>
      <c r="L2101" s="63"/>
      <c r="S2101" s="25"/>
      <c r="AA2101" s="62"/>
      <c r="AC2101" s="69"/>
    </row>
    <row r="2102" spans="2:29">
      <c r="B2102" s="1"/>
      <c r="C2102" s="1"/>
      <c r="D2102" s="1"/>
      <c r="E2102" s="1"/>
      <c r="F2102" s="1"/>
      <c r="G2102" s="1"/>
      <c r="H2102" s="1"/>
      <c r="I2102" s="1"/>
      <c r="J2102" s="36"/>
      <c r="K2102" s="42"/>
      <c r="L2102" s="63"/>
      <c r="S2102" s="25"/>
      <c r="AA2102" s="62"/>
      <c r="AC2102" s="69"/>
    </row>
    <row r="2103" spans="2:29">
      <c r="B2103" s="1"/>
      <c r="C2103" s="1"/>
      <c r="D2103" s="1"/>
      <c r="E2103" s="1"/>
      <c r="F2103" s="1"/>
      <c r="G2103" s="1"/>
      <c r="H2103" s="1"/>
      <c r="I2103" s="1"/>
      <c r="J2103" s="36"/>
      <c r="K2103" s="42"/>
      <c r="L2103" s="63"/>
      <c r="S2103" s="25"/>
      <c r="AA2103" s="62"/>
      <c r="AC2103" s="69"/>
    </row>
    <row r="2104" spans="2:29">
      <c r="B2104" s="1"/>
      <c r="C2104" s="1"/>
      <c r="D2104" s="1"/>
      <c r="E2104" s="1"/>
      <c r="F2104" s="1"/>
      <c r="G2104" s="1"/>
      <c r="H2104" s="1"/>
      <c r="I2104" s="1"/>
      <c r="J2104" s="36"/>
      <c r="K2104" s="42"/>
      <c r="L2104" s="63"/>
      <c r="S2104" s="25"/>
      <c r="AA2104" s="62"/>
      <c r="AC2104" s="69"/>
    </row>
    <row r="2105" spans="2:29">
      <c r="B2105" s="1"/>
      <c r="C2105" s="1"/>
      <c r="D2105" s="1"/>
      <c r="E2105" s="1"/>
      <c r="F2105" s="1"/>
      <c r="G2105" s="1"/>
      <c r="H2105" s="1"/>
      <c r="I2105" s="1"/>
      <c r="J2105" s="36"/>
      <c r="K2105" s="42"/>
      <c r="L2105" s="63"/>
      <c r="S2105" s="25"/>
      <c r="AA2105" s="62"/>
      <c r="AC2105" s="69"/>
    </row>
    <row r="2106" spans="2:29">
      <c r="B2106" s="1"/>
      <c r="C2106" s="1"/>
      <c r="D2106" s="1"/>
      <c r="E2106" s="1"/>
      <c r="F2106" s="1"/>
      <c r="G2106" s="1"/>
      <c r="H2106" s="1"/>
      <c r="I2106" s="1"/>
      <c r="J2106" s="36"/>
      <c r="K2106" s="42"/>
      <c r="L2106" s="63"/>
      <c r="S2106" s="25"/>
      <c r="AA2106" s="62"/>
      <c r="AC2106" s="69"/>
    </row>
    <row r="2107" spans="2:29">
      <c r="B2107" s="1"/>
      <c r="C2107" s="1"/>
      <c r="D2107" s="1"/>
      <c r="E2107" s="1"/>
      <c r="F2107" s="1"/>
      <c r="G2107" s="1"/>
      <c r="H2107" s="1"/>
      <c r="I2107" s="1"/>
      <c r="J2107" s="36"/>
      <c r="K2107" s="42"/>
      <c r="L2107" s="63"/>
      <c r="S2107" s="25"/>
      <c r="AA2107" s="62"/>
      <c r="AC2107" s="69"/>
    </row>
    <row r="2108" spans="2:29">
      <c r="B2108" s="1"/>
      <c r="C2108" s="1"/>
      <c r="D2108" s="1"/>
      <c r="E2108" s="1"/>
      <c r="F2108" s="1"/>
      <c r="G2108" s="1"/>
      <c r="H2108" s="1"/>
      <c r="I2108" s="1"/>
      <c r="J2108" s="36"/>
      <c r="K2108" s="42"/>
      <c r="L2108" s="63"/>
      <c r="S2108" s="25"/>
      <c r="AA2108" s="62"/>
      <c r="AC2108" s="69"/>
    </row>
    <row r="2109" spans="2:29">
      <c r="B2109" s="1"/>
      <c r="C2109" s="1"/>
      <c r="D2109" s="1"/>
      <c r="E2109" s="1"/>
      <c r="F2109" s="1"/>
      <c r="G2109" s="1"/>
      <c r="H2109" s="1"/>
      <c r="I2109" s="1"/>
      <c r="J2109" s="36"/>
      <c r="K2109" s="42"/>
      <c r="L2109" s="63"/>
      <c r="S2109" s="25"/>
      <c r="AA2109" s="62"/>
      <c r="AC2109" s="69"/>
    </row>
    <row r="2110" spans="2:29">
      <c r="B2110" s="1"/>
      <c r="C2110" s="1"/>
      <c r="D2110" s="1"/>
      <c r="E2110" s="1"/>
      <c r="F2110" s="1"/>
      <c r="G2110" s="1"/>
      <c r="H2110" s="1"/>
      <c r="I2110" s="1"/>
      <c r="J2110" s="36"/>
      <c r="K2110" s="42"/>
      <c r="L2110" s="63"/>
      <c r="S2110" s="25"/>
      <c r="AA2110" s="62"/>
      <c r="AC2110" s="69"/>
    </row>
    <row r="2111" spans="2:29">
      <c r="B2111" s="1"/>
      <c r="C2111" s="1"/>
      <c r="D2111" s="1"/>
      <c r="E2111" s="1"/>
      <c r="F2111" s="1"/>
      <c r="G2111" s="1"/>
      <c r="H2111" s="1"/>
      <c r="I2111" s="1"/>
      <c r="J2111" s="36"/>
      <c r="K2111" s="42"/>
      <c r="L2111" s="63"/>
      <c r="S2111" s="25"/>
      <c r="AA2111" s="62"/>
      <c r="AC2111" s="69"/>
    </row>
    <row r="2112" spans="2:29">
      <c r="B2112" s="1"/>
      <c r="C2112" s="1"/>
      <c r="D2112" s="1"/>
      <c r="E2112" s="1"/>
      <c r="F2112" s="1"/>
      <c r="G2112" s="1"/>
      <c r="H2112" s="1"/>
      <c r="I2112" s="1"/>
      <c r="J2112" s="36"/>
      <c r="K2112" s="42"/>
      <c r="L2112" s="63"/>
      <c r="S2112" s="25"/>
      <c r="AA2112" s="62"/>
      <c r="AC2112" s="69"/>
    </row>
    <row r="2113" spans="2:29">
      <c r="B2113" s="1"/>
      <c r="C2113" s="1"/>
      <c r="D2113" s="1"/>
      <c r="E2113" s="1"/>
      <c r="F2113" s="1"/>
      <c r="G2113" s="1"/>
      <c r="H2113" s="1"/>
      <c r="I2113" s="1"/>
      <c r="J2113" s="36"/>
      <c r="K2113" s="42"/>
      <c r="L2113" s="63"/>
      <c r="S2113" s="25"/>
      <c r="AA2113" s="62"/>
      <c r="AC2113" s="69"/>
    </row>
    <row r="2114" spans="2:29">
      <c r="B2114" s="1"/>
      <c r="C2114" s="1"/>
      <c r="D2114" s="1"/>
      <c r="E2114" s="1"/>
      <c r="F2114" s="1"/>
      <c r="G2114" s="1"/>
      <c r="H2114" s="1"/>
      <c r="I2114" s="1"/>
      <c r="J2114" s="36"/>
      <c r="K2114" s="42"/>
      <c r="L2114" s="63"/>
      <c r="S2114" s="25"/>
      <c r="AA2114" s="62"/>
      <c r="AC2114" s="69"/>
    </row>
    <row r="2115" spans="2:29">
      <c r="B2115" s="1"/>
      <c r="C2115" s="1"/>
      <c r="D2115" s="1"/>
      <c r="E2115" s="1"/>
      <c r="F2115" s="1"/>
      <c r="G2115" s="1"/>
      <c r="H2115" s="1"/>
      <c r="I2115" s="1"/>
      <c r="J2115" s="36"/>
      <c r="K2115" s="42"/>
      <c r="L2115" s="63"/>
      <c r="S2115" s="25"/>
      <c r="AA2115" s="62"/>
      <c r="AC2115" s="69"/>
    </row>
    <row r="2116" spans="2:29">
      <c r="B2116" s="1"/>
      <c r="C2116" s="1"/>
      <c r="D2116" s="1"/>
      <c r="E2116" s="1"/>
      <c r="F2116" s="1"/>
      <c r="G2116" s="1"/>
      <c r="H2116" s="1"/>
      <c r="I2116" s="1"/>
      <c r="J2116" s="36"/>
      <c r="K2116" s="42"/>
      <c r="L2116" s="63"/>
      <c r="S2116" s="25"/>
      <c r="AA2116" s="62"/>
      <c r="AC2116" s="69"/>
    </row>
    <row r="2117" spans="2:29">
      <c r="B2117" s="1"/>
      <c r="C2117" s="1"/>
      <c r="D2117" s="1"/>
      <c r="E2117" s="1"/>
      <c r="F2117" s="1"/>
      <c r="G2117" s="1"/>
      <c r="H2117" s="1"/>
      <c r="I2117" s="1"/>
      <c r="J2117" s="36"/>
      <c r="K2117" s="42"/>
      <c r="L2117" s="63"/>
      <c r="S2117" s="25"/>
      <c r="AA2117" s="62"/>
      <c r="AC2117" s="69"/>
    </row>
    <row r="2118" spans="2:29">
      <c r="B2118" s="1"/>
      <c r="C2118" s="1"/>
      <c r="D2118" s="1"/>
      <c r="E2118" s="1"/>
      <c r="F2118" s="1"/>
      <c r="G2118" s="1"/>
      <c r="H2118" s="1"/>
      <c r="I2118" s="1"/>
      <c r="J2118" s="36"/>
      <c r="K2118" s="42"/>
      <c r="L2118" s="63"/>
      <c r="S2118" s="25"/>
      <c r="AA2118" s="62"/>
      <c r="AC2118" s="69"/>
    </row>
    <row r="2119" spans="2:29">
      <c r="B2119" s="1"/>
      <c r="C2119" s="1"/>
      <c r="D2119" s="1"/>
      <c r="E2119" s="1"/>
      <c r="F2119" s="1"/>
      <c r="G2119" s="1"/>
      <c r="H2119" s="1"/>
      <c r="I2119" s="1"/>
      <c r="J2119" s="36"/>
      <c r="K2119" s="42"/>
      <c r="L2119" s="63"/>
      <c r="S2119" s="25"/>
      <c r="AA2119" s="62"/>
      <c r="AC2119" s="69"/>
    </row>
    <row r="2120" spans="2:29">
      <c r="B2120" s="1"/>
      <c r="C2120" s="1"/>
      <c r="D2120" s="1"/>
      <c r="E2120" s="1"/>
      <c r="F2120" s="1"/>
      <c r="G2120" s="1"/>
      <c r="H2120" s="1"/>
      <c r="I2120" s="1"/>
      <c r="J2120" s="36"/>
      <c r="K2120" s="42"/>
      <c r="L2120" s="63"/>
      <c r="S2120" s="25"/>
      <c r="AA2120" s="62"/>
      <c r="AC2120" s="69"/>
    </row>
    <row r="2121" spans="2:29">
      <c r="B2121" s="1"/>
      <c r="C2121" s="1"/>
      <c r="D2121" s="1"/>
      <c r="E2121" s="1"/>
      <c r="F2121" s="1"/>
      <c r="G2121" s="1"/>
      <c r="H2121" s="1"/>
      <c r="I2121" s="1"/>
      <c r="J2121" s="36"/>
      <c r="K2121" s="42"/>
      <c r="L2121" s="63"/>
      <c r="S2121" s="25"/>
      <c r="AA2121" s="62"/>
      <c r="AC2121" s="69"/>
    </row>
    <row r="2122" spans="2:29">
      <c r="B2122" s="1"/>
      <c r="C2122" s="1"/>
      <c r="D2122" s="1"/>
      <c r="E2122" s="1"/>
      <c r="F2122" s="1"/>
      <c r="G2122" s="1"/>
      <c r="H2122" s="1"/>
      <c r="I2122" s="1"/>
      <c r="J2122" s="36"/>
      <c r="K2122" s="42"/>
      <c r="L2122" s="63"/>
      <c r="S2122" s="25"/>
      <c r="AA2122" s="62"/>
      <c r="AC2122" s="69"/>
    </row>
    <row r="2123" spans="2:29">
      <c r="B2123" s="1"/>
      <c r="C2123" s="1"/>
      <c r="D2123" s="1"/>
      <c r="E2123" s="1"/>
      <c r="F2123" s="1"/>
      <c r="G2123" s="1"/>
      <c r="H2123" s="1"/>
      <c r="I2123" s="1"/>
      <c r="J2123" s="36"/>
      <c r="K2123" s="42"/>
      <c r="L2123" s="63"/>
      <c r="S2123" s="25"/>
      <c r="AA2123" s="62"/>
      <c r="AC2123" s="69"/>
    </row>
    <row r="2124" spans="2:29">
      <c r="B2124" s="1"/>
      <c r="C2124" s="1"/>
      <c r="D2124" s="1"/>
      <c r="E2124" s="1"/>
      <c r="F2124" s="1"/>
      <c r="G2124" s="1"/>
      <c r="H2124" s="1"/>
      <c r="I2124" s="1"/>
      <c r="J2124" s="36"/>
      <c r="K2124" s="42"/>
      <c r="L2124" s="63"/>
      <c r="S2124" s="25"/>
      <c r="AA2124" s="62"/>
      <c r="AC2124" s="69"/>
    </row>
    <row r="2125" spans="2:29">
      <c r="B2125" s="1"/>
      <c r="C2125" s="1"/>
      <c r="D2125" s="1"/>
      <c r="E2125" s="1"/>
      <c r="F2125" s="1"/>
      <c r="G2125" s="1"/>
      <c r="H2125" s="1"/>
      <c r="I2125" s="1"/>
      <c r="J2125" s="36"/>
      <c r="K2125" s="42"/>
      <c r="L2125" s="63"/>
      <c r="S2125" s="25"/>
      <c r="AA2125" s="62"/>
      <c r="AC2125" s="69"/>
    </row>
    <row r="2126" spans="2:29">
      <c r="B2126" s="1"/>
      <c r="C2126" s="1"/>
      <c r="D2126" s="1"/>
      <c r="E2126" s="1"/>
      <c r="F2126" s="1"/>
      <c r="G2126" s="1"/>
      <c r="H2126" s="1"/>
      <c r="I2126" s="1"/>
      <c r="J2126" s="36"/>
      <c r="K2126" s="42"/>
      <c r="L2126" s="63"/>
      <c r="S2126" s="25"/>
      <c r="AA2126" s="62"/>
      <c r="AC2126" s="69"/>
    </row>
    <row r="2127" spans="2:29">
      <c r="B2127" s="1"/>
      <c r="C2127" s="1"/>
      <c r="D2127" s="1"/>
      <c r="E2127" s="1"/>
      <c r="F2127" s="1"/>
      <c r="G2127" s="1"/>
      <c r="H2127" s="1"/>
      <c r="I2127" s="1"/>
      <c r="J2127" s="36"/>
      <c r="K2127" s="42"/>
      <c r="L2127" s="63"/>
      <c r="S2127" s="25"/>
      <c r="AA2127" s="62"/>
      <c r="AC2127" s="69"/>
    </row>
    <row r="2128" spans="2:29">
      <c r="B2128" s="1"/>
      <c r="C2128" s="1"/>
      <c r="D2128" s="1"/>
      <c r="E2128" s="1"/>
      <c r="F2128" s="1"/>
      <c r="G2128" s="1"/>
      <c r="H2128" s="1"/>
      <c r="I2128" s="1"/>
      <c r="J2128" s="36"/>
      <c r="K2128" s="42"/>
      <c r="L2128" s="63"/>
      <c r="S2128" s="25"/>
      <c r="AA2128" s="62"/>
      <c r="AC2128" s="69"/>
    </row>
    <row r="2129" spans="2:29">
      <c r="B2129" s="1"/>
      <c r="C2129" s="1"/>
      <c r="D2129" s="1"/>
      <c r="E2129" s="1"/>
      <c r="F2129" s="1"/>
      <c r="G2129" s="1"/>
      <c r="H2129" s="1"/>
      <c r="I2129" s="1"/>
      <c r="J2129" s="36"/>
      <c r="K2129" s="42"/>
      <c r="L2129" s="63"/>
      <c r="S2129" s="25"/>
      <c r="AA2129" s="62"/>
      <c r="AC2129" s="69"/>
    </row>
    <row r="2130" spans="2:29">
      <c r="B2130" s="1"/>
      <c r="C2130" s="1"/>
      <c r="D2130" s="1"/>
      <c r="E2130" s="1"/>
      <c r="F2130" s="1"/>
      <c r="G2130" s="1"/>
      <c r="H2130" s="1"/>
      <c r="I2130" s="1"/>
      <c r="J2130" s="36"/>
      <c r="K2130" s="42"/>
      <c r="L2130" s="63"/>
      <c r="S2130" s="25"/>
      <c r="AA2130" s="62"/>
      <c r="AC2130" s="69"/>
    </row>
    <row r="2131" spans="2:29">
      <c r="B2131" s="1"/>
      <c r="C2131" s="1"/>
      <c r="D2131" s="1"/>
      <c r="E2131" s="1"/>
      <c r="F2131" s="1"/>
      <c r="G2131" s="1"/>
      <c r="H2131" s="1"/>
      <c r="I2131" s="1"/>
      <c r="J2131" s="36"/>
      <c r="K2131" s="42"/>
      <c r="L2131" s="63"/>
      <c r="S2131" s="25"/>
      <c r="AA2131" s="62"/>
      <c r="AC2131" s="69"/>
    </row>
    <row r="2132" spans="2:29">
      <c r="B2132" s="1"/>
      <c r="C2132" s="1"/>
      <c r="D2132" s="1"/>
      <c r="E2132" s="1"/>
      <c r="F2132" s="1"/>
      <c r="G2132" s="1"/>
      <c r="H2132" s="1"/>
      <c r="I2132" s="1"/>
      <c r="J2132" s="36"/>
      <c r="K2132" s="42"/>
      <c r="L2132" s="63"/>
      <c r="S2132" s="25"/>
      <c r="AA2132" s="62"/>
      <c r="AC2132" s="69"/>
    </row>
    <row r="2133" spans="2:29">
      <c r="B2133" s="1"/>
      <c r="C2133" s="1"/>
      <c r="D2133" s="1"/>
      <c r="E2133" s="1"/>
      <c r="F2133" s="1"/>
      <c r="G2133" s="1"/>
      <c r="H2133" s="1"/>
      <c r="I2133" s="1"/>
      <c r="J2133" s="36"/>
      <c r="K2133" s="42"/>
      <c r="L2133" s="63"/>
      <c r="S2133" s="25"/>
      <c r="AA2133" s="62"/>
      <c r="AC2133" s="69"/>
    </row>
    <row r="2134" spans="2:29">
      <c r="B2134" s="1"/>
      <c r="C2134" s="1"/>
      <c r="D2134" s="1"/>
      <c r="E2134" s="1"/>
      <c r="F2134" s="1"/>
      <c r="G2134" s="1"/>
      <c r="H2134" s="1"/>
      <c r="I2134" s="1"/>
      <c r="J2134" s="36"/>
      <c r="K2134" s="42"/>
      <c r="L2134" s="63"/>
      <c r="S2134" s="25"/>
      <c r="AA2134" s="62"/>
      <c r="AC2134" s="69"/>
    </row>
    <row r="2135" spans="2:29">
      <c r="B2135" s="1"/>
      <c r="C2135" s="1"/>
      <c r="D2135" s="1"/>
      <c r="E2135" s="1"/>
      <c r="F2135" s="1"/>
      <c r="G2135" s="1"/>
      <c r="H2135" s="1"/>
      <c r="I2135" s="1"/>
      <c r="J2135" s="36"/>
      <c r="K2135" s="42"/>
      <c r="L2135" s="63"/>
      <c r="S2135" s="25"/>
      <c r="AA2135" s="62"/>
      <c r="AC2135" s="69"/>
    </row>
    <row r="2136" spans="2:29">
      <c r="B2136" s="1"/>
      <c r="C2136" s="1"/>
      <c r="D2136" s="1"/>
      <c r="E2136" s="1"/>
      <c r="F2136" s="1"/>
      <c r="G2136" s="1"/>
      <c r="H2136" s="1"/>
      <c r="I2136" s="1"/>
      <c r="J2136" s="36"/>
      <c r="K2136" s="42"/>
      <c r="L2136" s="63"/>
      <c r="S2136" s="25"/>
      <c r="AA2136" s="62"/>
      <c r="AC2136" s="69"/>
    </row>
    <row r="2137" spans="2:29">
      <c r="B2137" s="1"/>
      <c r="C2137" s="1"/>
      <c r="D2137" s="1"/>
      <c r="E2137" s="1"/>
      <c r="F2137" s="1"/>
      <c r="G2137" s="1"/>
      <c r="H2137" s="1"/>
      <c r="I2137" s="1"/>
      <c r="J2137" s="36"/>
      <c r="K2137" s="42"/>
      <c r="L2137" s="63"/>
      <c r="S2137" s="25"/>
      <c r="AA2137" s="62"/>
      <c r="AC2137" s="69"/>
    </row>
    <row r="2138" spans="2:29">
      <c r="B2138" s="1"/>
      <c r="C2138" s="1"/>
      <c r="D2138" s="1"/>
      <c r="E2138" s="1"/>
      <c r="F2138" s="1"/>
      <c r="G2138" s="1"/>
      <c r="H2138" s="1"/>
      <c r="I2138" s="1"/>
      <c r="J2138" s="36"/>
      <c r="K2138" s="42"/>
      <c r="L2138" s="63"/>
      <c r="S2138" s="25"/>
      <c r="AA2138" s="62"/>
      <c r="AC2138" s="69"/>
    </row>
    <row r="2139" spans="2:29">
      <c r="B2139" s="1"/>
      <c r="C2139" s="1"/>
      <c r="D2139" s="1"/>
      <c r="E2139" s="1"/>
      <c r="F2139" s="1"/>
      <c r="G2139" s="1"/>
      <c r="H2139" s="1"/>
      <c r="I2139" s="1"/>
      <c r="J2139" s="36"/>
      <c r="K2139" s="42"/>
      <c r="L2139" s="63"/>
      <c r="S2139" s="25"/>
      <c r="AA2139" s="62"/>
      <c r="AC2139" s="69"/>
    </row>
    <row r="2140" spans="2:29">
      <c r="B2140" s="1"/>
      <c r="C2140" s="1"/>
      <c r="D2140" s="1"/>
      <c r="E2140" s="1"/>
      <c r="F2140" s="1"/>
      <c r="G2140" s="1"/>
      <c r="H2140" s="1"/>
      <c r="I2140" s="1"/>
      <c r="J2140" s="36"/>
      <c r="K2140" s="42"/>
      <c r="L2140" s="63"/>
      <c r="S2140" s="25"/>
      <c r="AA2140" s="62"/>
      <c r="AC2140" s="69"/>
    </row>
    <row r="2141" spans="2:29">
      <c r="B2141" s="1"/>
      <c r="C2141" s="1"/>
      <c r="D2141" s="1"/>
      <c r="E2141" s="1"/>
      <c r="F2141" s="1"/>
      <c r="G2141" s="1"/>
      <c r="H2141" s="1"/>
      <c r="I2141" s="1"/>
      <c r="J2141" s="36"/>
      <c r="K2141" s="42"/>
      <c r="S2141" s="25"/>
      <c r="AA2141" s="62"/>
      <c r="AC2141" s="69"/>
    </row>
    <row r="2142" spans="2:29">
      <c r="B2142" s="1"/>
      <c r="C2142" s="1"/>
      <c r="D2142" s="1"/>
      <c r="E2142" s="1"/>
      <c r="F2142" s="1"/>
      <c r="G2142" s="1"/>
      <c r="H2142" s="1"/>
      <c r="I2142" s="1"/>
      <c r="J2142" s="36"/>
      <c r="K2142" s="42"/>
      <c r="S2142" s="25"/>
      <c r="AA2142" s="62"/>
      <c r="AC2142" s="69"/>
    </row>
    <row r="2143" spans="2:29">
      <c r="B2143" s="1"/>
      <c r="C2143" s="1"/>
      <c r="D2143" s="1"/>
      <c r="E2143" s="1"/>
      <c r="F2143" s="1"/>
      <c r="G2143" s="1"/>
      <c r="H2143" s="1"/>
      <c r="I2143" s="1"/>
      <c r="J2143" s="36"/>
      <c r="K2143" s="42"/>
      <c r="S2143" s="25"/>
      <c r="AA2143" s="62"/>
      <c r="AC2143" s="69"/>
    </row>
    <row r="2144" spans="2:29">
      <c r="B2144" s="1"/>
      <c r="C2144" s="1"/>
      <c r="D2144" s="1"/>
      <c r="E2144" s="1"/>
      <c r="F2144" s="1"/>
      <c r="G2144" s="1"/>
      <c r="H2144" s="1"/>
      <c r="I2144" s="1"/>
      <c r="J2144" s="36"/>
      <c r="K2144" s="42"/>
      <c r="S2144" s="25"/>
      <c r="AA2144" s="62"/>
      <c r="AC2144" s="69"/>
    </row>
    <row r="2145" spans="2:29">
      <c r="B2145" s="1"/>
      <c r="C2145" s="1"/>
      <c r="D2145" s="1"/>
      <c r="E2145" s="1"/>
      <c r="F2145" s="1"/>
      <c r="G2145" s="1"/>
      <c r="H2145" s="1"/>
      <c r="I2145" s="1"/>
      <c r="J2145" s="36"/>
      <c r="K2145" s="42"/>
      <c r="S2145" s="25"/>
      <c r="AA2145" s="62"/>
      <c r="AC2145" s="69"/>
    </row>
    <row r="2146" spans="2:29">
      <c r="B2146" s="1"/>
      <c r="C2146" s="1"/>
      <c r="D2146" s="1"/>
      <c r="E2146" s="1"/>
      <c r="F2146" s="1"/>
      <c r="G2146" s="1"/>
      <c r="H2146" s="1"/>
      <c r="I2146" s="1"/>
      <c r="J2146" s="36"/>
      <c r="K2146" s="42"/>
      <c r="S2146" s="25"/>
      <c r="AA2146" s="62"/>
      <c r="AC2146" s="69"/>
    </row>
    <row r="2147" spans="2:29">
      <c r="B2147" s="1"/>
      <c r="C2147" s="1"/>
      <c r="D2147" s="1"/>
      <c r="E2147" s="1"/>
      <c r="F2147" s="1"/>
      <c r="G2147" s="1"/>
      <c r="H2147" s="1"/>
      <c r="I2147" s="1"/>
      <c r="J2147" s="36"/>
      <c r="K2147" s="42"/>
      <c r="S2147" s="25"/>
      <c r="AA2147" s="62"/>
      <c r="AC2147" s="69"/>
    </row>
    <row r="2148" spans="2:29">
      <c r="B2148" s="1"/>
      <c r="C2148" s="1"/>
      <c r="D2148" s="1"/>
      <c r="E2148" s="1"/>
      <c r="F2148" s="1"/>
      <c r="G2148" s="1"/>
      <c r="H2148" s="1"/>
      <c r="I2148" s="1"/>
      <c r="J2148" s="36"/>
      <c r="K2148" s="42"/>
      <c r="S2148" s="25"/>
      <c r="AA2148" s="62"/>
      <c r="AC2148" s="69"/>
    </row>
    <row r="2149" spans="2:29">
      <c r="B2149" s="1"/>
      <c r="C2149" s="1"/>
      <c r="D2149" s="1"/>
      <c r="E2149" s="1"/>
      <c r="F2149" s="1"/>
      <c r="G2149" s="1"/>
      <c r="H2149" s="1"/>
      <c r="I2149" s="1"/>
      <c r="J2149" s="36"/>
      <c r="K2149" s="42"/>
      <c r="S2149" s="25"/>
      <c r="AA2149" s="62"/>
      <c r="AC2149" s="69"/>
    </row>
    <row r="2150" spans="2:29">
      <c r="B2150" s="1"/>
      <c r="C2150" s="1"/>
      <c r="D2150" s="1"/>
      <c r="E2150" s="1"/>
      <c r="F2150" s="1"/>
      <c r="G2150" s="1"/>
      <c r="H2150" s="1"/>
      <c r="I2150" s="1"/>
      <c r="J2150" s="36"/>
      <c r="K2150" s="42"/>
      <c r="S2150" s="25"/>
      <c r="AA2150" s="62"/>
      <c r="AC2150" s="69"/>
    </row>
    <row r="2151" spans="2:29">
      <c r="B2151" s="1"/>
      <c r="C2151" s="1"/>
      <c r="D2151" s="1"/>
      <c r="E2151" s="1"/>
      <c r="F2151" s="1"/>
      <c r="G2151" s="1"/>
      <c r="H2151" s="1"/>
      <c r="I2151" s="1"/>
      <c r="J2151" s="36"/>
      <c r="K2151" s="42"/>
      <c r="S2151" s="25"/>
      <c r="AA2151" s="62"/>
      <c r="AC2151" s="69"/>
    </row>
    <row r="2152" spans="2:29">
      <c r="B2152" s="1"/>
      <c r="C2152" s="1"/>
      <c r="D2152" s="1"/>
      <c r="E2152" s="1"/>
      <c r="F2152" s="1"/>
      <c r="G2152" s="1"/>
      <c r="H2152" s="1"/>
      <c r="I2152" s="1"/>
      <c r="J2152" s="36"/>
      <c r="K2152" s="42"/>
      <c r="S2152" s="25"/>
      <c r="AA2152" s="62"/>
      <c r="AC2152" s="69"/>
    </row>
    <row r="2153" spans="2:29">
      <c r="B2153" s="1"/>
      <c r="C2153" s="1"/>
      <c r="D2153" s="1"/>
      <c r="E2153" s="1"/>
      <c r="F2153" s="1"/>
      <c r="G2153" s="1"/>
      <c r="H2153" s="1"/>
      <c r="I2153" s="1"/>
      <c r="J2153" s="36"/>
      <c r="K2153" s="42"/>
      <c r="S2153" s="25"/>
      <c r="AA2153" s="62"/>
      <c r="AC2153" s="69"/>
    </row>
    <row r="2154" spans="2:29">
      <c r="B2154" s="1"/>
      <c r="C2154" s="1"/>
      <c r="D2154" s="1"/>
      <c r="E2154" s="1"/>
      <c r="F2154" s="1"/>
      <c r="G2154" s="1"/>
      <c r="H2154" s="1"/>
      <c r="I2154" s="1"/>
      <c r="J2154" s="36"/>
      <c r="K2154" s="42"/>
      <c r="S2154" s="25"/>
      <c r="AA2154" s="62"/>
      <c r="AC2154" s="69"/>
    </row>
    <row r="2155" spans="2:29">
      <c r="B2155" s="1"/>
      <c r="C2155" s="1"/>
      <c r="D2155" s="1"/>
      <c r="E2155" s="1"/>
      <c r="F2155" s="1"/>
      <c r="G2155" s="1"/>
      <c r="H2155" s="1"/>
      <c r="I2155" s="1"/>
      <c r="J2155" s="36"/>
      <c r="K2155" s="42"/>
      <c r="S2155" s="25"/>
      <c r="AA2155" s="62"/>
      <c r="AC2155" s="69"/>
    </row>
    <row r="2156" spans="2:29">
      <c r="B2156" s="1"/>
      <c r="C2156" s="1"/>
      <c r="D2156" s="1"/>
      <c r="E2156" s="1"/>
      <c r="F2156" s="1"/>
      <c r="G2156" s="1"/>
      <c r="H2156" s="1"/>
      <c r="I2156" s="1"/>
      <c r="J2156" s="36"/>
      <c r="K2156" s="42"/>
      <c r="S2156" s="25"/>
      <c r="AA2156" s="62"/>
      <c r="AC2156" s="69"/>
    </row>
    <row r="2157" spans="2:29">
      <c r="B2157" s="1"/>
      <c r="C2157" s="1"/>
      <c r="D2157" s="1"/>
      <c r="E2157" s="1"/>
      <c r="F2157" s="1"/>
      <c r="G2157" s="1"/>
      <c r="H2157" s="1"/>
      <c r="I2157" s="1"/>
      <c r="J2157" s="36"/>
      <c r="K2157" s="42"/>
      <c r="S2157" s="25"/>
      <c r="AA2157" s="62"/>
      <c r="AC2157" s="69"/>
    </row>
    <row r="2158" spans="2:29">
      <c r="B2158" s="1"/>
      <c r="C2158" s="1"/>
      <c r="D2158" s="1"/>
      <c r="E2158" s="1"/>
      <c r="F2158" s="1"/>
      <c r="G2158" s="1"/>
      <c r="H2158" s="1"/>
      <c r="I2158" s="1"/>
      <c r="J2158" s="36"/>
      <c r="K2158" s="42"/>
      <c r="S2158" s="25"/>
      <c r="AA2158" s="62"/>
      <c r="AC2158" s="69"/>
    </row>
    <row r="2159" spans="2:29">
      <c r="B2159" s="1"/>
      <c r="C2159" s="1"/>
      <c r="D2159" s="1"/>
      <c r="E2159" s="1"/>
      <c r="F2159" s="1"/>
      <c r="G2159" s="1"/>
      <c r="H2159" s="1"/>
      <c r="I2159" s="1"/>
      <c r="J2159" s="36"/>
      <c r="K2159" s="42"/>
      <c r="S2159" s="25"/>
      <c r="AA2159" s="62"/>
      <c r="AC2159" s="69"/>
    </row>
    <row r="2160" spans="2:29">
      <c r="B2160" s="1"/>
      <c r="C2160" s="1"/>
      <c r="D2160" s="1"/>
      <c r="E2160" s="1"/>
      <c r="F2160" s="1"/>
      <c r="G2160" s="1"/>
      <c r="H2160" s="1"/>
      <c r="I2160" s="1"/>
      <c r="J2160" s="36"/>
      <c r="K2160" s="42"/>
      <c r="S2160" s="25"/>
      <c r="AA2160" s="62"/>
      <c r="AC2160" s="69"/>
    </row>
    <row r="2161" spans="2:29">
      <c r="B2161" s="1"/>
      <c r="C2161" s="1"/>
      <c r="D2161" s="1"/>
      <c r="E2161" s="1"/>
      <c r="F2161" s="1"/>
      <c r="G2161" s="1"/>
      <c r="H2161" s="1"/>
      <c r="I2161" s="1"/>
      <c r="J2161" s="36"/>
      <c r="K2161" s="42"/>
      <c r="S2161" s="25"/>
      <c r="AA2161" s="62"/>
      <c r="AC2161" s="69"/>
    </row>
    <row r="2162" spans="2:29">
      <c r="B2162" s="1"/>
      <c r="C2162" s="1"/>
      <c r="D2162" s="1"/>
      <c r="E2162" s="1"/>
      <c r="F2162" s="1"/>
      <c r="G2162" s="1"/>
      <c r="H2162" s="1"/>
      <c r="I2162" s="1"/>
      <c r="J2162" s="36"/>
      <c r="K2162" s="42"/>
      <c r="S2162" s="25"/>
      <c r="AA2162" s="62"/>
      <c r="AC2162" s="69"/>
    </row>
    <row r="2163" spans="2:29">
      <c r="B2163" s="1"/>
      <c r="C2163" s="1"/>
      <c r="D2163" s="1"/>
      <c r="E2163" s="1"/>
      <c r="F2163" s="1"/>
      <c r="G2163" s="1"/>
      <c r="H2163" s="1"/>
      <c r="I2163" s="1"/>
      <c r="J2163" s="36"/>
      <c r="K2163" s="42"/>
      <c r="S2163" s="25"/>
      <c r="AA2163" s="62"/>
      <c r="AC2163" s="69"/>
    </row>
    <row r="2164" spans="2:29">
      <c r="B2164" s="1"/>
      <c r="C2164" s="1"/>
      <c r="D2164" s="1"/>
      <c r="E2164" s="1"/>
      <c r="F2164" s="1"/>
      <c r="G2164" s="1"/>
      <c r="H2164" s="1"/>
      <c r="I2164" s="1"/>
      <c r="J2164" s="36"/>
      <c r="K2164" s="42"/>
      <c r="S2164" s="25"/>
      <c r="AA2164" s="62"/>
      <c r="AC2164" s="69"/>
    </row>
    <row r="2165" spans="2:29">
      <c r="B2165" s="1"/>
      <c r="C2165" s="1"/>
      <c r="D2165" s="1"/>
      <c r="E2165" s="1"/>
      <c r="F2165" s="1"/>
      <c r="G2165" s="1"/>
      <c r="H2165" s="1"/>
      <c r="I2165" s="1"/>
      <c r="J2165" s="36"/>
      <c r="K2165" s="42"/>
      <c r="S2165" s="25"/>
      <c r="AA2165" s="62"/>
      <c r="AC2165" s="69"/>
    </row>
    <row r="2166" spans="2:29">
      <c r="B2166" s="1"/>
      <c r="C2166" s="1"/>
      <c r="D2166" s="1"/>
      <c r="E2166" s="1"/>
      <c r="F2166" s="1"/>
      <c r="G2166" s="1"/>
      <c r="H2166" s="1"/>
      <c r="I2166" s="1"/>
      <c r="J2166" s="36"/>
      <c r="K2166" s="42"/>
      <c r="S2166" s="25"/>
      <c r="AA2166" s="62"/>
      <c r="AC2166" s="69"/>
    </row>
    <row r="2167" spans="2:29">
      <c r="B2167" s="1"/>
      <c r="C2167" s="1"/>
      <c r="D2167" s="1"/>
      <c r="E2167" s="1"/>
      <c r="F2167" s="1"/>
      <c r="G2167" s="1"/>
      <c r="H2167" s="1"/>
      <c r="I2167" s="1"/>
      <c r="J2167" s="36"/>
      <c r="K2167" s="42"/>
      <c r="S2167" s="25"/>
      <c r="AA2167" s="62"/>
      <c r="AC2167" s="69"/>
    </row>
    <row r="2168" spans="2:29">
      <c r="B2168" s="1"/>
      <c r="C2168" s="1"/>
      <c r="D2168" s="1"/>
      <c r="E2168" s="1"/>
      <c r="F2168" s="1"/>
      <c r="G2168" s="1"/>
      <c r="H2168" s="1"/>
      <c r="I2168" s="1"/>
      <c r="J2168" s="36"/>
      <c r="K2168" s="42"/>
      <c r="S2168" s="25"/>
      <c r="AA2168" s="62"/>
      <c r="AC2168" s="69"/>
    </row>
    <row r="2169" spans="2:29">
      <c r="B2169" s="1"/>
      <c r="C2169" s="1"/>
      <c r="D2169" s="1"/>
      <c r="E2169" s="1"/>
      <c r="F2169" s="1"/>
      <c r="G2169" s="1"/>
      <c r="H2169" s="1"/>
      <c r="I2169" s="1"/>
      <c r="J2169" s="36"/>
      <c r="K2169" s="42"/>
      <c r="S2169" s="25"/>
      <c r="AA2169" s="62"/>
      <c r="AC2169" s="69"/>
    </row>
    <row r="2170" spans="2:29">
      <c r="B2170" s="1"/>
      <c r="C2170" s="1"/>
      <c r="D2170" s="1"/>
      <c r="E2170" s="1"/>
      <c r="F2170" s="1"/>
      <c r="G2170" s="1"/>
      <c r="H2170" s="1"/>
      <c r="I2170" s="1"/>
      <c r="J2170" s="36"/>
      <c r="K2170" s="42"/>
      <c r="S2170" s="25"/>
      <c r="AA2170" s="62"/>
      <c r="AC2170" s="69"/>
    </row>
    <row r="2171" spans="2:29">
      <c r="B2171" s="1"/>
      <c r="C2171" s="1"/>
      <c r="D2171" s="1"/>
      <c r="E2171" s="1"/>
      <c r="F2171" s="1"/>
      <c r="G2171" s="1"/>
      <c r="H2171" s="1"/>
      <c r="I2171" s="1"/>
      <c r="J2171" s="36"/>
      <c r="K2171" s="42"/>
      <c r="L2171" s="63"/>
      <c r="S2171" s="25"/>
      <c r="AA2171" s="62"/>
      <c r="AC2171" s="69"/>
    </row>
    <row r="2172" spans="2:29">
      <c r="B2172" s="1"/>
      <c r="C2172" s="1"/>
      <c r="D2172" s="1"/>
      <c r="E2172" s="1"/>
      <c r="F2172" s="1"/>
      <c r="G2172" s="1"/>
      <c r="H2172" s="1"/>
      <c r="I2172" s="1"/>
      <c r="J2172" s="36"/>
      <c r="K2172" s="42"/>
      <c r="L2172" s="63"/>
      <c r="S2172" s="25"/>
      <c r="AA2172" s="62"/>
      <c r="AC2172" s="69"/>
    </row>
    <row r="2173" spans="2:29">
      <c r="B2173" s="1"/>
      <c r="C2173" s="1"/>
      <c r="D2173" s="1"/>
      <c r="E2173" s="1"/>
      <c r="F2173" s="1"/>
      <c r="G2173" s="1"/>
      <c r="H2173" s="1"/>
      <c r="I2173" s="1"/>
      <c r="J2173" s="36"/>
      <c r="K2173" s="42"/>
      <c r="L2173" s="63"/>
      <c r="S2173" s="25"/>
      <c r="AA2173" s="62"/>
      <c r="AC2173" s="69"/>
    </row>
    <row r="2174" spans="2:29">
      <c r="B2174" s="1"/>
      <c r="C2174" s="1"/>
      <c r="D2174" s="1"/>
      <c r="E2174" s="1"/>
      <c r="F2174" s="1"/>
      <c r="G2174" s="1"/>
      <c r="H2174" s="1"/>
      <c r="I2174" s="1"/>
      <c r="J2174" s="36"/>
      <c r="K2174" s="42"/>
      <c r="S2174" s="25"/>
      <c r="AA2174" s="62"/>
      <c r="AC2174" s="69"/>
    </row>
    <row r="2175" spans="2:29">
      <c r="B2175" s="1"/>
      <c r="C2175" s="1"/>
      <c r="D2175" s="1"/>
      <c r="E2175" s="1"/>
      <c r="F2175" s="1"/>
      <c r="G2175" s="1"/>
      <c r="H2175" s="1"/>
      <c r="I2175" s="1"/>
      <c r="J2175" s="36"/>
      <c r="K2175" s="42"/>
      <c r="S2175" s="25"/>
      <c r="AA2175" s="62"/>
      <c r="AC2175" s="69"/>
    </row>
    <row r="2176" spans="2:29">
      <c r="B2176" s="1"/>
      <c r="C2176" s="1"/>
      <c r="D2176" s="1"/>
      <c r="E2176" s="1"/>
      <c r="F2176" s="1"/>
      <c r="G2176" s="1"/>
      <c r="H2176" s="1"/>
      <c r="I2176" s="1"/>
      <c r="J2176" s="36"/>
      <c r="K2176" s="42"/>
      <c r="L2176" s="63"/>
      <c r="S2176" s="25"/>
      <c r="AA2176" s="62"/>
      <c r="AC2176" s="69"/>
    </row>
    <row r="2177" spans="2:29">
      <c r="B2177" s="1"/>
      <c r="C2177" s="1"/>
      <c r="D2177" s="1"/>
      <c r="E2177" s="1"/>
      <c r="F2177" s="1"/>
      <c r="G2177" s="1"/>
      <c r="H2177" s="1"/>
      <c r="I2177" s="1"/>
      <c r="J2177" s="36"/>
      <c r="K2177" s="42"/>
      <c r="S2177" s="25"/>
      <c r="AA2177" s="62"/>
      <c r="AC2177" s="69"/>
    </row>
    <row r="2178" spans="2:29">
      <c r="B2178" s="1"/>
      <c r="C2178" s="1"/>
      <c r="D2178" s="1"/>
      <c r="E2178" s="1"/>
      <c r="F2178" s="1"/>
      <c r="G2178" s="1"/>
      <c r="H2178" s="1"/>
      <c r="I2178" s="1"/>
      <c r="J2178" s="36"/>
      <c r="K2178" s="42"/>
      <c r="S2178" s="25"/>
      <c r="AA2178" s="62"/>
      <c r="AC2178" s="69"/>
    </row>
    <row r="2179" spans="2:29">
      <c r="B2179" s="1"/>
      <c r="C2179" s="1"/>
      <c r="D2179" s="1"/>
      <c r="E2179" s="1"/>
      <c r="F2179" s="1"/>
      <c r="G2179" s="1"/>
      <c r="H2179" s="1"/>
      <c r="I2179" s="1"/>
      <c r="J2179" s="36"/>
      <c r="K2179" s="42"/>
      <c r="S2179" s="25"/>
      <c r="AA2179" s="62"/>
      <c r="AC2179" s="69"/>
    </row>
    <row r="2180" spans="2:29">
      <c r="B2180" s="1"/>
      <c r="C2180" s="1"/>
      <c r="D2180" s="1"/>
      <c r="E2180" s="1"/>
      <c r="F2180" s="1"/>
      <c r="G2180" s="1"/>
      <c r="H2180" s="1"/>
      <c r="I2180" s="1"/>
      <c r="J2180" s="36"/>
      <c r="K2180" s="42"/>
      <c r="S2180" s="25"/>
      <c r="AA2180" s="62"/>
      <c r="AC2180" s="69"/>
    </row>
    <row r="2181" spans="2:29">
      <c r="B2181" s="1"/>
      <c r="C2181" s="1"/>
      <c r="D2181" s="1"/>
      <c r="E2181" s="1"/>
      <c r="F2181" s="1"/>
      <c r="G2181" s="1"/>
      <c r="H2181" s="1"/>
      <c r="I2181" s="1"/>
      <c r="J2181" s="36"/>
      <c r="K2181" s="42"/>
      <c r="S2181" s="25"/>
      <c r="AA2181" s="62"/>
      <c r="AC2181" s="69"/>
    </row>
    <row r="2182" spans="2:29">
      <c r="B2182" s="1"/>
      <c r="C2182" s="1"/>
      <c r="D2182" s="1"/>
      <c r="E2182" s="1"/>
      <c r="F2182" s="1"/>
      <c r="G2182" s="1"/>
      <c r="H2182" s="1"/>
      <c r="I2182" s="1"/>
      <c r="J2182" s="36"/>
      <c r="K2182" s="42"/>
      <c r="S2182" s="25"/>
      <c r="AA2182" s="62"/>
      <c r="AC2182" s="69"/>
    </row>
    <row r="2183" spans="2:29">
      <c r="B2183" s="1"/>
      <c r="C2183" s="1"/>
      <c r="D2183" s="1"/>
      <c r="E2183" s="1"/>
      <c r="F2183" s="1"/>
      <c r="G2183" s="1"/>
      <c r="H2183" s="1"/>
      <c r="I2183" s="1"/>
      <c r="J2183" s="36"/>
      <c r="K2183" s="42"/>
      <c r="S2183" s="32"/>
      <c r="AA2183" s="62"/>
      <c r="AC2183" s="69"/>
    </row>
    <row r="2184" spans="2:29">
      <c r="B2184" s="1"/>
      <c r="C2184" s="1"/>
      <c r="D2184" s="1"/>
      <c r="E2184" s="1"/>
      <c r="F2184" s="1"/>
      <c r="G2184" s="1"/>
      <c r="H2184" s="1"/>
      <c r="I2184" s="1"/>
      <c r="J2184" s="36"/>
      <c r="K2184" s="42"/>
      <c r="S2184" s="32"/>
      <c r="AA2184" s="62"/>
      <c r="AC2184" s="69"/>
    </row>
    <row r="2185" spans="2:29">
      <c r="B2185" s="1"/>
      <c r="C2185" s="1"/>
      <c r="D2185" s="1"/>
      <c r="E2185" s="1"/>
      <c r="F2185" s="1"/>
      <c r="G2185" s="1"/>
      <c r="H2185" s="1"/>
      <c r="I2185" s="1"/>
      <c r="J2185" s="36"/>
      <c r="K2185" s="42"/>
      <c r="S2185" s="32"/>
      <c r="AA2185" s="62"/>
      <c r="AC2185" s="69"/>
    </row>
    <row r="2186" spans="2:29">
      <c r="B2186" s="1"/>
      <c r="C2186" s="1"/>
      <c r="D2186" s="1"/>
      <c r="E2186" s="1"/>
      <c r="F2186" s="1"/>
      <c r="G2186" s="1"/>
      <c r="H2186" s="1"/>
      <c r="I2186" s="1"/>
      <c r="J2186" s="36"/>
      <c r="K2186" s="42"/>
      <c r="S2186" s="32"/>
      <c r="AA2186" s="62"/>
      <c r="AC2186" s="69"/>
    </row>
    <row r="2187" spans="2:29">
      <c r="B2187" s="1"/>
      <c r="C2187" s="1"/>
      <c r="D2187" s="1"/>
      <c r="E2187" s="1"/>
      <c r="F2187" s="1"/>
      <c r="G2187" s="1"/>
      <c r="H2187" s="1"/>
      <c r="I2187" s="1"/>
      <c r="J2187" s="36"/>
      <c r="K2187" s="42"/>
      <c r="S2187" s="32"/>
      <c r="AA2187" s="62"/>
      <c r="AC2187" s="69"/>
    </row>
    <row r="2188" spans="2:29">
      <c r="B2188" s="1"/>
      <c r="C2188" s="1"/>
      <c r="D2188" s="1"/>
      <c r="E2188" s="1"/>
      <c r="F2188" s="1"/>
      <c r="G2188" s="1"/>
      <c r="H2188" s="1"/>
      <c r="I2188" s="1"/>
      <c r="J2188" s="36"/>
      <c r="K2188" s="42"/>
      <c r="S2188" s="25"/>
      <c r="AA2188" s="62"/>
      <c r="AC2188" s="69"/>
    </row>
    <row r="2189" spans="2:29">
      <c r="B2189" s="1"/>
      <c r="C2189" s="1"/>
      <c r="D2189" s="1"/>
      <c r="E2189" s="1"/>
      <c r="F2189" s="1"/>
      <c r="G2189" s="1"/>
      <c r="H2189" s="1"/>
      <c r="I2189" s="1"/>
      <c r="J2189" s="36"/>
      <c r="K2189" s="42"/>
      <c r="S2189" s="25"/>
      <c r="AA2189" s="62"/>
      <c r="AC2189" s="69"/>
    </row>
    <row r="2190" spans="2:29">
      <c r="B2190" s="1"/>
      <c r="C2190" s="1"/>
      <c r="D2190" s="1"/>
      <c r="E2190" s="1"/>
      <c r="F2190" s="1"/>
      <c r="G2190" s="1"/>
      <c r="H2190" s="1"/>
      <c r="I2190" s="1"/>
      <c r="J2190" s="36"/>
      <c r="K2190" s="42"/>
      <c r="S2190" s="25"/>
      <c r="AA2190" s="62"/>
      <c r="AC2190" s="69"/>
    </row>
    <row r="2191" spans="2:29">
      <c r="B2191" s="1"/>
      <c r="C2191" s="1"/>
      <c r="D2191" s="1"/>
      <c r="E2191" s="1"/>
      <c r="F2191" s="1"/>
      <c r="G2191" s="1"/>
      <c r="H2191" s="1"/>
      <c r="I2191" s="1"/>
      <c r="J2191" s="36"/>
      <c r="K2191" s="42"/>
      <c r="S2191" s="25"/>
      <c r="AA2191" s="62"/>
      <c r="AC2191" s="69"/>
    </row>
    <row r="2192" spans="2:29">
      <c r="B2192" s="1"/>
      <c r="C2192" s="1"/>
      <c r="D2192" s="1"/>
      <c r="E2192" s="1"/>
      <c r="F2192" s="1"/>
      <c r="G2192" s="1"/>
      <c r="H2192" s="1"/>
      <c r="I2192" s="1"/>
      <c r="J2192" s="36"/>
      <c r="K2192" s="42"/>
      <c r="S2192" s="25"/>
      <c r="AA2192" s="62"/>
      <c r="AC2192" s="69"/>
    </row>
    <row r="2193" spans="2:29">
      <c r="B2193" s="1"/>
      <c r="C2193" s="1"/>
      <c r="D2193" s="1"/>
      <c r="E2193" s="1"/>
      <c r="F2193" s="1"/>
      <c r="G2193" s="1"/>
      <c r="H2193" s="1"/>
      <c r="I2193" s="1"/>
      <c r="J2193" s="36"/>
      <c r="K2193" s="42"/>
      <c r="S2193" s="25"/>
      <c r="AA2193" s="62"/>
      <c r="AC2193" s="69"/>
    </row>
    <row r="2194" spans="2:29">
      <c r="B2194" s="1"/>
      <c r="C2194" s="1"/>
      <c r="D2194" s="1"/>
      <c r="E2194" s="1"/>
      <c r="F2194" s="1"/>
      <c r="G2194" s="1"/>
      <c r="H2194" s="1"/>
      <c r="I2194" s="1"/>
      <c r="J2194" s="36"/>
      <c r="K2194" s="42"/>
      <c r="S2194" s="25"/>
      <c r="AA2194" s="62"/>
      <c r="AC2194" s="69"/>
    </row>
    <row r="2195" spans="2:29">
      <c r="B2195" s="1"/>
      <c r="C2195" s="1"/>
      <c r="D2195" s="1"/>
      <c r="E2195" s="1"/>
      <c r="F2195" s="1"/>
      <c r="G2195" s="1"/>
      <c r="H2195" s="1"/>
      <c r="I2195" s="1"/>
      <c r="J2195" s="36"/>
      <c r="K2195" s="42"/>
      <c r="L2195" s="63"/>
      <c r="S2195" s="25"/>
      <c r="AA2195" s="62"/>
      <c r="AC2195" s="69"/>
    </row>
    <row r="2196" spans="2:29">
      <c r="B2196" s="1"/>
      <c r="C2196" s="1"/>
      <c r="D2196" s="1"/>
      <c r="E2196" s="1"/>
      <c r="F2196" s="1"/>
      <c r="G2196" s="1"/>
      <c r="H2196" s="1"/>
      <c r="I2196" s="1"/>
      <c r="J2196" s="36"/>
      <c r="K2196" s="42"/>
      <c r="S2196" s="25"/>
      <c r="AA2196" s="62"/>
      <c r="AC2196" s="69"/>
    </row>
    <row r="2197" spans="2:29">
      <c r="B2197" s="1"/>
      <c r="C2197" s="1"/>
      <c r="D2197" s="1"/>
      <c r="E2197" s="1"/>
      <c r="F2197" s="1"/>
      <c r="G2197" s="1"/>
      <c r="H2197" s="1"/>
      <c r="I2197" s="1"/>
      <c r="J2197" s="36"/>
      <c r="K2197" s="42"/>
      <c r="L2197" s="63"/>
      <c r="S2197" s="25"/>
      <c r="AA2197" s="62"/>
      <c r="AC2197" s="69"/>
    </row>
    <row r="2198" spans="2:29">
      <c r="B2198" s="1"/>
      <c r="C2198" s="1"/>
      <c r="D2198" s="1"/>
      <c r="E2198" s="1"/>
      <c r="F2198" s="1"/>
      <c r="G2198" s="1"/>
      <c r="H2198" s="1"/>
      <c r="I2198" s="1"/>
      <c r="J2198" s="36"/>
      <c r="K2198" s="42"/>
      <c r="L2198" s="63"/>
      <c r="S2198" s="25"/>
      <c r="AA2198" s="62"/>
      <c r="AC2198" s="69"/>
    </row>
    <row r="2199" spans="2:29">
      <c r="B2199" s="1"/>
      <c r="C2199" s="1"/>
      <c r="D2199" s="1"/>
      <c r="E2199" s="1"/>
      <c r="F2199" s="1"/>
      <c r="G2199" s="1"/>
      <c r="H2199" s="1"/>
      <c r="I2199" s="1"/>
      <c r="J2199" s="36"/>
      <c r="K2199" s="42"/>
      <c r="L2199" s="63"/>
      <c r="S2199" s="25"/>
      <c r="AA2199" s="62"/>
      <c r="AC2199" s="69"/>
    </row>
    <row r="2200" spans="2:29">
      <c r="B2200" s="1"/>
      <c r="C2200" s="1"/>
      <c r="D2200" s="1"/>
      <c r="E2200" s="1"/>
      <c r="F2200" s="1"/>
      <c r="G2200" s="1"/>
      <c r="H2200" s="1"/>
      <c r="I2200" s="1"/>
      <c r="J2200" s="36"/>
      <c r="K2200" s="42"/>
      <c r="L2200" s="63"/>
      <c r="S2200" s="25"/>
      <c r="AA2200" s="62"/>
      <c r="AC2200" s="69"/>
    </row>
    <row r="2201" spans="2:29">
      <c r="B2201" s="1"/>
      <c r="C2201" s="1"/>
      <c r="D2201" s="1"/>
      <c r="E2201" s="1"/>
      <c r="F2201" s="1"/>
      <c r="G2201" s="1"/>
      <c r="H2201" s="1"/>
      <c r="I2201" s="1"/>
      <c r="J2201" s="36"/>
      <c r="K2201" s="42"/>
      <c r="L2201" s="63"/>
      <c r="S2201" s="25"/>
      <c r="AA2201" s="62"/>
      <c r="AC2201" s="69"/>
    </row>
    <row r="2202" spans="2:29">
      <c r="B2202" s="1"/>
      <c r="C2202" s="1"/>
      <c r="D2202" s="1"/>
      <c r="E2202" s="1"/>
      <c r="F2202" s="1"/>
      <c r="G2202" s="1"/>
      <c r="H2202" s="1"/>
      <c r="I2202" s="1"/>
      <c r="J2202" s="36"/>
      <c r="K2202" s="42"/>
      <c r="L2202" s="63"/>
      <c r="S2202" s="25"/>
      <c r="AA2202" s="62"/>
      <c r="AC2202" s="69"/>
    </row>
    <row r="2203" spans="2:29">
      <c r="B2203" s="1"/>
      <c r="C2203" s="1"/>
      <c r="D2203" s="1"/>
      <c r="E2203" s="1"/>
      <c r="F2203" s="1"/>
      <c r="G2203" s="1"/>
      <c r="H2203" s="1"/>
      <c r="I2203" s="1"/>
      <c r="J2203" s="36"/>
      <c r="K2203" s="42"/>
      <c r="S2203" s="25"/>
      <c r="AA2203" s="62"/>
      <c r="AC2203" s="69"/>
    </row>
    <row r="2204" spans="2:29">
      <c r="B2204" s="1"/>
      <c r="C2204" s="1"/>
      <c r="D2204" s="1"/>
      <c r="E2204" s="1"/>
      <c r="F2204" s="1"/>
      <c r="G2204" s="1"/>
      <c r="H2204" s="1"/>
      <c r="I2204" s="1"/>
      <c r="J2204" s="36"/>
      <c r="K2204" s="42"/>
      <c r="S2204" s="25"/>
      <c r="AA2204" s="62"/>
      <c r="AC2204" s="69"/>
    </row>
    <row r="2205" spans="2:29">
      <c r="B2205" s="1"/>
      <c r="C2205" s="1"/>
      <c r="D2205" s="1"/>
      <c r="E2205" s="1"/>
      <c r="F2205" s="1"/>
      <c r="G2205" s="1"/>
      <c r="H2205" s="1"/>
      <c r="I2205" s="1"/>
      <c r="J2205" s="36"/>
      <c r="K2205" s="42"/>
      <c r="S2205" s="25"/>
      <c r="AA2205" s="62"/>
      <c r="AC2205" s="69"/>
    </row>
    <row r="2206" spans="2:29">
      <c r="B2206" s="1"/>
      <c r="C2206" s="1"/>
      <c r="D2206" s="1"/>
      <c r="E2206" s="1"/>
      <c r="F2206" s="1"/>
      <c r="G2206" s="1"/>
      <c r="H2206" s="1"/>
      <c r="I2206" s="1"/>
      <c r="J2206" s="36"/>
      <c r="K2206" s="42"/>
      <c r="S2206" s="25"/>
      <c r="AA2206" s="62"/>
      <c r="AC2206" s="69"/>
    </row>
    <row r="2207" spans="2:29">
      <c r="B2207" s="1"/>
      <c r="C2207" s="1"/>
      <c r="D2207" s="1"/>
      <c r="E2207" s="1"/>
      <c r="F2207" s="1"/>
      <c r="G2207" s="1"/>
      <c r="H2207" s="1"/>
      <c r="I2207" s="1"/>
      <c r="J2207" s="36"/>
      <c r="K2207" s="42"/>
      <c r="L2207" s="63"/>
      <c r="S2207" s="25"/>
      <c r="AA2207" s="62"/>
      <c r="AC2207" s="69"/>
    </row>
    <row r="2208" spans="2:29">
      <c r="B2208" s="1"/>
      <c r="C2208" s="1"/>
      <c r="D2208" s="1"/>
      <c r="E2208" s="1"/>
      <c r="F2208" s="1"/>
      <c r="G2208" s="1"/>
      <c r="H2208" s="1"/>
      <c r="I2208" s="1"/>
      <c r="J2208" s="36"/>
      <c r="K2208" s="42"/>
      <c r="S2208" s="25"/>
      <c r="AA2208" s="62"/>
      <c r="AC2208" s="69"/>
    </row>
    <row r="2209" spans="2:29">
      <c r="B2209" s="1"/>
      <c r="C2209" s="1"/>
      <c r="D2209" s="1"/>
      <c r="E2209" s="1"/>
      <c r="F2209" s="1"/>
      <c r="G2209" s="1"/>
      <c r="H2209" s="1"/>
      <c r="I2209" s="1"/>
      <c r="J2209" s="36"/>
      <c r="K2209" s="42"/>
      <c r="S2209" s="25"/>
      <c r="AA2209" s="62"/>
      <c r="AC2209" s="69"/>
    </row>
    <row r="2210" spans="2:29">
      <c r="B2210" s="1"/>
      <c r="C2210" s="1"/>
      <c r="D2210" s="1"/>
      <c r="E2210" s="1"/>
      <c r="F2210" s="1"/>
      <c r="G2210" s="1"/>
      <c r="H2210" s="1"/>
      <c r="I2210" s="1"/>
      <c r="J2210" s="36"/>
      <c r="K2210" s="42"/>
      <c r="S2210" s="25"/>
      <c r="AA2210" s="62"/>
      <c r="AC2210" s="69"/>
    </row>
    <row r="2211" spans="2:29">
      <c r="B2211" s="1"/>
      <c r="C2211" s="1"/>
      <c r="D2211" s="1"/>
      <c r="E2211" s="1"/>
      <c r="F2211" s="1"/>
      <c r="G2211" s="1"/>
      <c r="H2211" s="1"/>
      <c r="I2211" s="1"/>
      <c r="J2211" s="36"/>
      <c r="K2211" s="42"/>
      <c r="L2211" s="63"/>
      <c r="S2211" s="25"/>
      <c r="AA2211" s="62"/>
      <c r="AC2211" s="69"/>
    </row>
    <row r="2212" spans="2:29">
      <c r="B2212" s="1"/>
      <c r="C2212" s="1"/>
      <c r="D2212" s="1"/>
      <c r="E2212" s="1"/>
      <c r="F2212" s="1"/>
      <c r="G2212" s="1"/>
      <c r="H2212" s="1"/>
      <c r="I2212" s="1"/>
      <c r="J2212" s="36"/>
      <c r="K2212" s="42"/>
      <c r="S2212" s="25"/>
      <c r="AA2212" s="62"/>
      <c r="AC2212" s="69"/>
    </row>
    <row r="2213" spans="2:29">
      <c r="B2213" s="1"/>
      <c r="C2213" s="1"/>
      <c r="D2213" s="1"/>
      <c r="E2213" s="1"/>
      <c r="F2213" s="1"/>
      <c r="G2213" s="1"/>
      <c r="H2213" s="1"/>
      <c r="I2213" s="1"/>
      <c r="J2213" s="36"/>
      <c r="K2213" s="42"/>
      <c r="S2213" s="25"/>
      <c r="AA2213" s="62"/>
      <c r="AC2213" s="69"/>
    </row>
    <row r="2214" spans="2:29">
      <c r="B2214" s="1"/>
      <c r="C2214" s="1"/>
      <c r="D2214" s="1"/>
      <c r="E2214" s="1"/>
      <c r="F2214" s="1"/>
      <c r="G2214" s="1"/>
      <c r="H2214" s="1"/>
      <c r="I2214" s="1"/>
      <c r="J2214" s="36"/>
      <c r="K2214" s="42"/>
      <c r="S2214" s="25"/>
      <c r="AA2214" s="62"/>
      <c r="AC2214" s="69"/>
    </row>
    <row r="2215" spans="2:29">
      <c r="B2215" s="1"/>
      <c r="C2215" s="1"/>
      <c r="D2215" s="1"/>
      <c r="E2215" s="1"/>
      <c r="F2215" s="1"/>
      <c r="G2215" s="1"/>
      <c r="H2215" s="1"/>
      <c r="I2215" s="1"/>
      <c r="J2215" s="36"/>
      <c r="K2215" s="42"/>
      <c r="L2215" s="63"/>
      <c r="S2215" s="25"/>
      <c r="AA2215" s="62"/>
      <c r="AC2215" s="69"/>
    </row>
    <row r="2216" spans="2:29">
      <c r="B2216" s="1"/>
      <c r="C2216" s="1"/>
      <c r="D2216" s="1"/>
      <c r="E2216" s="1"/>
      <c r="F2216" s="1"/>
      <c r="G2216" s="1"/>
      <c r="H2216" s="1"/>
      <c r="I2216" s="1"/>
      <c r="J2216" s="36"/>
      <c r="K2216" s="42"/>
      <c r="L2216" s="63"/>
      <c r="S2216" s="25"/>
      <c r="AA2216" s="62"/>
      <c r="AC2216" s="69"/>
    </row>
    <row r="2217" spans="2:29">
      <c r="B2217" s="1"/>
      <c r="C2217" s="1"/>
      <c r="D2217" s="1"/>
      <c r="E2217" s="1"/>
      <c r="F2217" s="1"/>
      <c r="G2217" s="1"/>
      <c r="H2217" s="1"/>
      <c r="I2217" s="1"/>
      <c r="J2217" s="36"/>
      <c r="K2217" s="42"/>
      <c r="L2217" s="63"/>
      <c r="S2217" s="25"/>
      <c r="AA2217" s="62"/>
      <c r="AC2217" s="69"/>
    </row>
    <row r="2218" spans="2:29">
      <c r="B2218" s="1"/>
      <c r="C2218" s="1"/>
      <c r="D2218" s="1"/>
      <c r="E2218" s="1"/>
      <c r="F2218" s="1"/>
      <c r="G2218" s="1"/>
      <c r="H2218" s="1"/>
      <c r="I2218" s="1"/>
      <c r="J2218" s="36"/>
      <c r="K2218" s="42"/>
      <c r="S2218" s="25"/>
      <c r="AA2218" s="62"/>
      <c r="AC2218" s="69"/>
    </row>
    <row r="2219" spans="2:29">
      <c r="B2219" s="1"/>
      <c r="C2219" s="1"/>
      <c r="D2219" s="1"/>
      <c r="E2219" s="1"/>
      <c r="F2219" s="1"/>
      <c r="G2219" s="1"/>
      <c r="H2219" s="1"/>
      <c r="I2219" s="1"/>
      <c r="J2219" s="36"/>
      <c r="K2219" s="42"/>
      <c r="S2219" s="25"/>
      <c r="AA2219" s="62"/>
      <c r="AC2219" s="69"/>
    </row>
    <row r="2220" spans="2:29">
      <c r="B2220" s="1"/>
      <c r="C2220" s="1"/>
      <c r="D2220" s="1"/>
      <c r="E2220" s="1"/>
      <c r="F2220" s="1"/>
      <c r="G2220" s="1"/>
      <c r="H2220" s="1"/>
      <c r="I2220" s="1"/>
      <c r="J2220" s="36"/>
      <c r="K2220" s="42"/>
      <c r="S2220" s="25"/>
      <c r="AA2220" s="62"/>
      <c r="AC2220" s="69"/>
    </row>
    <row r="2221" spans="2:29">
      <c r="B2221" s="1"/>
      <c r="C2221" s="1"/>
      <c r="D2221" s="1"/>
      <c r="E2221" s="1"/>
      <c r="F2221" s="1"/>
      <c r="G2221" s="1"/>
      <c r="H2221" s="1"/>
      <c r="I2221" s="1"/>
      <c r="J2221" s="36"/>
      <c r="K2221" s="42"/>
      <c r="S2221" s="25"/>
      <c r="AA2221" s="62"/>
      <c r="AC2221" s="69"/>
    </row>
    <row r="2222" spans="2:29">
      <c r="B2222" s="1"/>
      <c r="C2222" s="1"/>
      <c r="D2222" s="1"/>
      <c r="E2222" s="1"/>
      <c r="F2222" s="1"/>
      <c r="G2222" s="1"/>
      <c r="H2222" s="1"/>
      <c r="I2222" s="1"/>
      <c r="J2222" s="36"/>
      <c r="K2222" s="42"/>
      <c r="S2222" s="25"/>
      <c r="AA2222" s="62"/>
      <c r="AC2222" s="69"/>
    </row>
    <row r="2223" spans="2:29">
      <c r="B2223" s="1"/>
      <c r="C2223" s="1"/>
      <c r="D2223" s="1"/>
      <c r="E2223" s="1"/>
      <c r="F2223" s="1"/>
      <c r="G2223" s="1"/>
      <c r="H2223" s="1"/>
      <c r="I2223" s="1"/>
      <c r="J2223" s="36"/>
      <c r="K2223" s="42"/>
      <c r="L2223" s="63"/>
      <c r="S2223" s="25"/>
      <c r="AA2223" s="62"/>
      <c r="AC2223" s="69"/>
    </row>
    <row r="2224" spans="2:29">
      <c r="B2224" s="1"/>
      <c r="C2224" s="1"/>
      <c r="D2224" s="1"/>
      <c r="E2224" s="1"/>
      <c r="F2224" s="1"/>
      <c r="G2224" s="1"/>
      <c r="H2224" s="1"/>
      <c r="I2224" s="1"/>
      <c r="J2224" s="36"/>
      <c r="K2224" s="42"/>
      <c r="L2224" s="63"/>
      <c r="S2224" s="25"/>
      <c r="AA2224" s="62"/>
      <c r="AC2224" s="69"/>
    </row>
    <row r="2225" spans="2:29">
      <c r="B2225" s="1"/>
      <c r="C2225" s="1"/>
      <c r="D2225" s="1"/>
      <c r="E2225" s="1"/>
      <c r="F2225" s="1"/>
      <c r="G2225" s="1"/>
      <c r="H2225" s="1"/>
      <c r="I2225" s="1"/>
      <c r="J2225" s="36"/>
      <c r="K2225" s="42"/>
      <c r="L2225" s="63"/>
      <c r="S2225" s="25"/>
      <c r="AA2225" s="62"/>
      <c r="AC2225" s="69"/>
    </row>
    <row r="2226" spans="2:29">
      <c r="B2226" s="1"/>
      <c r="C2226" s="1"/>
      <c r="D2226" s="1"/>
      <c r="E2226" s="1"/>
      <c r="F2226" s="1"/>
      <c r="G2226" s="1"/>
      <c r="H2226" s="1"/>
      <c r="I2226" s="1"/>
      <c r="J2226" s="36"/>
      <c r="K2226" s="42"/>
      <c r="L2226" s="63"/>
      <c r="S2226" s="25"/>
      <c r="AA2226" s="62"/>
      <c r="AC2226" s="69"/>
    </row>
    <row r="2227" spans="2:29">
      <c r="B2227" s="1"/>
      <c r="C2227" s="1"/>
      <c r="D2227" s="1"/>
      <c r="E2227" s="1"/>
      <c r="F2227" s="1"/>
      <c r="G2227" s="1"/>
      <c r="H2227" s="1"/>
      <c r="I2227" s="1"/>
      <c r="J2227" s="36"/>
      <c r="K2227" s="42"/>
      <c r="L2227" s="63"/>
      <c r="S2227" s="25"/>
      <c r="AA2227" s="62"/>
      <c r="AC2227" s="69"/>
    </row>
    <row r="2228" spans="2:29">
      <c r="B2228" s="1"/>
      <c r="C2228" s="1"/>
      <c r="D2228" s="1"/>
      <c r="E2228" s="1"/>
      <c r="F2228" s="1"/>
      <c r="G2228" s="1"/>
      <c r="H2228" s="1"/>
      <c r="I2228" s="1"/>
      <c r="J2228" s="36"/>
      <c r="K2228" s="42"/>
      <c r="L2228" s="63"/>
      <c r="S2228" s="25"/>
      <c r="AA2228" s="62"/>
      <c r="AC2228" s="69"/>
    </row>
    <row r="2229" spans="2:29">
      <c r="B2229" s="1"/>
      <c r="C2229" s="1"/>
      <c r="D2229" s="1"/>
      <c r="E2229" s="1"/>
      <c r="F2229" s="1"/>
      <c r="G2229" s="1"/>
      <c r="H2229" s="1"/>
      <c r="I2229" s="1"/>
      <c r="J2229" s="36"/>
      <c r="K2229" s="42"/>
      <c r="L2229" s="63"/>
      <c r="S2229" s="25"/>
      <c r="AA2229" s="62"/>
      <c r="AC2229" s="69"/>
    </row>
    <row r="2230" spans="2:29">
      <c r="B2230" s="1"/>
      <c r="C2230" s="1"/>
      <c r="D2230" s="1"/>
      <c r="E2230" s="1"/>
      <c r="F2230" s="1"/>
      <c r="G2230" s="1"/>
      <c r="H2230" s="1"/>
      <c r="I2230" s="1"/>
      <c r="J2230" s="36"/>
      <c r="K2230" s="42"/>
      <c r="L2230" s="63"/>
      <c r="S2230" s="25"/>
      <c r="AA2230" s="62"/>
      <c r="AC2230" s="69"/>
    </row>
    <row r="2231" spans="2:29">
      <c r="B2231" s="1"/>
      <c r="C2231" s="1"/>
      <c r="D2231" s="1"/>
      <c r="E2231" s="1"/>
      <c r="F2231" s="1"/>
      <c r="G2231" s="1"/>
      <c r="H2231" s="1"/>
      <c r="I2231" s="1"/>
      <c r="J2231" s="36"/>
      <c r="K2231" s="42"/>
      <c r="L2231" s="63"/>
      <c r="S2231" s="25"/>
      <c r="AA2231" s="62"/>
      <c r="AC2231" s="69"/>
    </row>
    <row r="2232" spans="2:29">
      <c r="B2232" s="1"/>
      <c r="C2232" s="1"/>
      <c r="D2232" s="1"/>
      <c r="E2232" s="1"/>
      <c r="F2232" s="1"/>
      <c r="G2232" s="1"/>
      <c r="H2232" s="1"/>
      <c r="I2232" s="1"/>
      <c r="J2232" s="36"/>
      <c r="K2232" s="42"/>
      <c r="L2232" s="63"/>
      <c r="S2232" s="25"/>
      <c r="AA2232" s="62"/>
      <c r="AC2232" s="69"/>
    </row>
    <row r="2233" spans="2:29">
      <c r="B2233" s="1"/>
      <c r="C2233" s="1"/>
      <c r="D2233" s="1"/>
      <c r="E2233" s="1"/>
      <c r="F2233" s="1"/>
      <c r="G2233" s="1"/>
      <c r="H2233" s="1"/>
      <c r="I2233" s="1"/>
      <c r="J2233" s="36"/>
      <c r="K2233" s="42"/>
      <c r="L2233" s="63"/>
      <c r="S2233" s="25"/>
      <c r="AA2233" s="62"/>
      <c r="AC2233" s="69"/>
    </row>
    <row r="2234" spans="2:29">
      <c r="B2234" s="1"/>
      <c r="C2234" s="1"/>
      <c r="D2234" s="1"/>
      <c r="E2234" s="1"/>
      <c r="F2234" s="1"/>
      <c r="G2234" s="1"/>
      <c r="H2234" s="1"/>
      <c r="I2234" s="1"/>
      <c r="J2234" s="36"/>
      <c r="K2234" s="42"/>
      <c r="L2234" s="63"/>
      <c r="S2234" s="25"/>
      <c r="AA2234" s="62"/>
      <c r="AC2234" s="69"/>
    </row>
    <row r="2235" spans="2:29">
      <c r="B2235" s="1"/>
      <c r="C2235" s="1"/>
      <c r="D2235" s="1"/>
      <c r="E2235" s="1"/>
      <c r="F2235" s="1"/>
      <c r="G2235" s="1"/>
      <c r="H2235" s="1"/>
      <c r="I2235" s="1"/>
      <c r="J2235" s="36"/>
      <c r="K2235" s="42"/>
      <c r="L2235" s="63"/>
      <c r="S2235" s="25"/>
      <c r="AA2235" s="62"/>
      <c r="AC2235" s="69"/>
    </row>
    <row r="2236" spans="2:29">
      <c r="B2236" s="1"/>
      <c r="C2236" s="1"/>
      <c r="D2236" s="1"/>
      <c r="E2236" s="1"/>
      <c r="F2236" s="1"/>
      <c r="G2236" s="1"/>
      <c r="H2236" s="1"/>
      <c r="I2236" s="1"/>
      <c r="J2236" s="36"/>
      <c r="K2236" s="42"/>
      <c r="L2236" s="63"/>
      <c r="S2236" s="25"/>
      <c r="AA2236" s="62"/>
      <c r="AC2236" s="69"/>
    </row>
    <row r="2237" spans="2:29">
      <c r="B2237" s="1"/>
      <c r="C2237" s="1"/>
      <c r="D2237" s="1"/>
      <c r="E2237" s="1"/>
      <c r="F2237" s="1"/>
      <c r="G2237" s="1"/>
      <c r="H2237" s="1"/>
      <c r="I2237" s="1"/>
      <c r="J2237" s="36"/>
      <c r="K2237" s="42"/>
      <c r="L2237" s="63"/>
      <c r="S2237" s="25"/>
      <c r="AA2237" s="62"/>
      <c r="AC2237" s="69"/>
    </row>
    <row r="2238" spans="2:29">
      <c r="B2238" s="1"/>
      <c r="C2238" s="1"/>
      <c r="D2238" s="1"/>
      <c r="E2238" s="1"/>
      <c r="F2238" s="1"/>
      <c r="G2238" s="1"/>
      <c r="H2238" s="1"/>
      <c r="I2238" s="1"/>
      <c r="J2238" s="36"/>
      <c r="K2238" s="42"/>
      <c r="L2238" s="63"/>
      <c r="S2238" s="25"/>
      <c r="AA2238" s="62"/>
      <c r="AC2238" s="69"/>
    </row>
    <row r="2239" spans="2:29">
      <c r="B2239" s="1"/>
      <c r="C2239" s="1"/>
      <c r="D2239" s="1"/>
      <c r="E2239" s="1"/>
      <c r="F2239" s="1"/>
      <c r="G2239" s="1"/>
      <c r="H2239" s="1"/>
      <c r="I2239" s="1"/>
      <c r="J2239" s="36"/>
      <c r="K2239" s="42"/>
      <c r="L2239" s="63"/>
      <c r="S2239" s="25"/>
      <c r="AA2239" s="62"/>
      <c r="AC2239" s="69"/>
    </row>
    <row r="2240" spans="2:29">
      <c r="B2240" s="1"/>
      <c r="C2240" s="1"/>
      <c r="D2240" s="1"/>
      <c r="E2240" s="1"/>
      <c r="F2240" s="1"/>
      <c r="G2240" s="1"/>
      <c r="H2240" s="1"/>
      <c r="I2240" s="1"/>
      <c r="J2240" s="36"/>
      <c r="K2240" s="42"/>
      <c r="L2240" s="63"/>
      <c r="S2240" s="25"/>
      <c r="AA2240" s="62"/>
      <c r="AC2240" s="69"/>
    </row>
    <row r="2241" spans="2:29">
      <c r="B2241" s="1"/>
      <c r="C2241" s="1"/>
      <c r="D2241" s="1"/>
      <c r="E2241" s="1"/>
      <c r="F2241" s="1"/>
      <c r="G2241" s="1"/>
      <c r="H2241" s="1"/>
      <c r="I2241" s="1"/>
      <c r="J2241" s="36"/>
      <c r="K2241" s="42"/>
      <c r="L2241" s="63"/>
      <c r="S2241" s="25"/>
      <c r="AA2241" s="62"/>
      <c r="AC2241" s="69"/>
    </row>
    <row r="2242" spans="2:29">
      <c r="B2242" s="1"/>
      <c r="C2242" s="1"/>
      <c r="D2242" s="1"/>
      <c r="E2242" s="1"/>
      <c r="F2242" s="1"/>
      <c r="G2242" s="1"/>
      <c r="H2242" s="1"/>
      <c r="I2242" s="1"/>
      <c r="J2242" s="36"/>
      <c r="K2242" s="42"/>
      <c r="L2242" s="63"/>
      <c r="S2242" s="25"/>
      <c r="AA2242" s="62"/>
      <c r="AC2242" s="69"/>
    </row>
    <row r="2243" spans="2:29">
      <c r="B2243" s="1"/>
      <c r="C2243" s="1"/>
      <c r="D2243" s="1"/>
      <c r="E2243" s="1"/>
      <c r="F2243" s="1"/>
      <c r="G2243" s="1"/>
      <c r="H2243" s="1"/>
      <c r="I2243" s="1"/>
      <c r="J2243" s="36"/>
      <c r="K2243" s="42"/>
      <c r="L2243" s="63"/>
      <c r="S2243" s="25"/>
      <c r="AA2243" s="62"/>
      <c r="AC2243" s="69"/>
    </row>
    <row r="2244" spans="2:29">
      <c r="B2244" s="1"/>
      <c r="C2244" s="1"/>
      <c r="D2244" s="1"/>
      <c r="E2244" s="1"/>
      <c r="F2244" s="1"/>
      <c r="G2244" s="1"/>
      <c r="H2244" s="1"/>
      <c r="I2244" s="1"/>
      <c r="J2244" s="36"/>
      <c r="K2244" s="42"/>
      <c r="L2244" s="63"/>
      <c r="S2244" s="25"/>
      <c r="AA2244" s="62"/>
      <c r="AC2244" s="69"/>
    </row>
    <row r="2245" spans="2:29">
      <c r="B2245" s="1"/>
      <c r="C2245" s="1"/>
      <c r="D2245" s="1"/>
      <c r="E2245" s="1"/>
      <c r="F2245" s="1"/>
      <c r="G2245" s="1"/>
      <c r="H2245" s="1"/>
      <c r="I2245" s="1"/>
      <c r="J2245" s="36"/>
      <c r="K2245" s="42"/>
      <c r="L2245" s="63"/>
      <c r="S2245" s="25"/>
      <c r="AA2245" s="62"/>
      <c r="AC2245" s="69"/>
    </row>
    <row r="2246" spans="2:29">
      <c r="B2246" s="1"/>
      <c r="C2246" s="1"/>
      <c r="D2246" s="1"/>
      <c r="E2246" s="1"/>
      <c r="F2246" s="1"/>
      <c r="G2246" s="1"/>
      <c r="H2246" s="1"/>
      <c r="I2246" s="1"/>
      <c r="J2246" s="36"/>
      <c r="K2246" s="42"/>
      <c r="L2246" s="63"/>
      <c r="S2246" s="25"/>
      <c r="AA2246" s="62"/>
      <c r="AC2246" s="69"/>
    </row>
    <row r="2247" spans="2:29">
      <c r="B2247" s="1"/>
      <c r="C2247" s="1"/>
      <c r="D2247" s="1"/>
      <c r="E2247" s="1"/>
      <c r="F2247" s="1"/>
      <c r="G2247" s="1"/>
      <c r="H2247" s="1"/>
      <c r="I2247" s="1"/>
      <c r="J2247" s="36"/>
      <c r="K2247" s="42"/>
      <c r="L2247" s="63"/>
      <c r="S2247" s="25"/>
      <c r="AA2247" s="62"/>
      <c r="AC2247" s="69"/>
    </row>
    <row r="2248" spans="2:29">
      <c r="B2248" s="1"/>
      <c r="C2248" s="1"/>
      <c r="D2248" s="1"/>
      <c r="E2248" s="1"/>
      <c r="F2248" s="1"/>
      <c r="G2248" s="1"/>
      <c r="H2248" s="1"/>
      <c r="I2248" s="1"/>
      <c r="J2248" s="36"/>
      <c r="K2248" s="42"/>
      <c r="L2248" s="63"/>
      <c r="S2248" s="25"/>
      <c r="AA2248" s="62"/>
      <c r="AC2248" s="69"/>
    </row>
    <row r="2249" spans="2:29">
      <c r="B2249" s="1"/>
      <c r="C2249" s="1"/>
      <c r="D2249" s="1"/>
      <c r="E2249" s="1"/>
      <c r="F2249" s="1"/>
      <c r="G2249" s="1"/>
      <c r="H2249" s="1"/>
      <c r="I2249" s="1"/>
      <c r="J2249" s="36"/>
      <c r="K2249" s="42"/>
      <c r="L2249" s="63"/>
      <c r="S2249" s="25"/>
      <c r="AA2249" s="62"/>
      <c r="AC2249" s="69"/>
    </row>
    <row r="2250" spans="2:29">
      <c r="B2250" s="1"/>
      <c r="C2250" s="1"/>
      <c r="D2250" s="1"/>
      <c r="E2250" s="1"/>
      <c r="F2250" s="1"/>
      <c r="G2250" s="1"/>
      <c r="H2250" s="1"/>
      <c r="I2250" s="1"/>
      <c r="J2250" s="36"/>
      <c r="K2250" s="42"/>
      <c r="L2250" s="63"/>
      <c r="S2250" s="25"/>
      <c r="AA2250" s="62"/>
      <c r="AC2250" s="69"/>
    </row>
    <row r="2251" spans="2:29">
      <c r="B2251" s="1"/>
      <c r="C2251" s="1"/>
      <c r="D2251" s="1"/>
      <c r="E2251" s="1"/>
      <c r="F2251" s="1"/>
      <c r="G2251" s="1"/>
      <c r="H2251" s="1"/>
      <c r="I2251" s="1"/>
      <c r="J2251" s="36"/>
      <c r="K2251" s="42"/>
      <c r="L2251" s="63"/>
      <c r="S2251" s="25"/>
      <c r="AA2251" s="62"/>
      <c r="AC2251" s="69"/>
    </row>
    <row r="2252" spans="2:29">
      <c r="B2252" s="1"/>
      <c r="C2252" s="1"/>
      <c r="D2252" s="1"/>
      <c r="E2252" s="1"/>
      <c r="F2252" s="1"/>
      <c r="G2252" s="1"/>
      <c r="H2252" s="1"/>
      <c r="I2252" s="1"/>
      <c r="J2252" s="36"/>
      <c r="K2252" s="42"/>
      <c r="L2252" s="63"/>
      <c r="S2252" s="25"/>
      <c r="AA2252" s="62"/>
      <c r="AC2252" s="69"/>
    </row>
    <row r="2253" spans="2:29">
      <c r="B2253" s="1"/>
      <c r="C2253" s="1"/>
      <c r="D2253" s="1"/>
      <c r="E2253" s="1"/>
      <c r="F2253" s="1"/>
      <c r="G2253" s="1"/>
      <c r="H2253" s="1"/>
      <c r="I2253" s="1"/>
      <c r="J2253" s="36"/>
      <c r="K2253" s="42"/>
      <c r="L2253" s="63"/>
      <c r="S2253" s="25"/>
      <c r="AA2253" s="62"/>
      <c r="AC2253" s="69"/>
    </row>
    <row r="2254" spans="2:29">
      <c r="B2254" s="1"/>
      <c r="C2254" s="1"/>
      <c r="D2254" s="1"/>
      <c r="E2254" s="1"/>
      <c r="F2254" s="1"/>
      <c r="G2254" s="1"/>
      <c r="H2254" s="1"/>
      <c r="I2254" s="1"/>
      <c r="J2254" s="36"/>
      <c r="K2254" s="42"/>
      <c r="L2254" s="63"/>
      <c r="S2254" s="25"/>
      <c r="AA2254" s="62"/>
      <c r="AC2254" s="69"/>
    </row>
    <row r="2255" spans="2:29">
      <c r="B2255" s="1"/>
      <c r="C2255" s="1"/>
      <c r="D2255" s="1"/>
      <c r="E2255" s="1"/>
      <c r="F2255" s="1"/>
      <c r="G2255" s="1"/>
      <c r="H2255" s="1"/>
      <c r="I2255" s="1"/>
      <c r="J2255" s="36"/>
      <c r="K2255" s="42"/>
      <c r="L2255" s="63"/>
      <c r="S2255" s="25"/>
      <c r="AA2255" s="62"/>
      <c r="AC2255" s="69"/>
    </row>
    <row r="2256" spans="2:29">
      <c r="B2256" s="1"/>
      <c r="C2256" s="1"/>
      <c r="D2256" s="1"/>
      <c r="E2256" s="1"/>
      <c r="F2256" s="1"/>
      <c r="G2256" s="1"/>
      <c r="H2256" s="1"/>
      <c r="I2256" s="1"/>
      <c r="J2256" s="36"/>
      <c r="K2256" s="42"/>
      <c r="L2256" s="63"/>
      <c r="S2256" s="25"/>
      <c r="AA2256" s="62"/>
      <c r="AC2256" s="69"/>
    </row>
    <row r="2257" spans="2:29">
      <c r="B2257" s="1"/>
      <c r="C2257" s="1"/>
      <c r="D2257" s="1"/>
      <c r="E2257" s="1"/>
      <c r="F2257" s="1"/>
      <c r="G2257" s="1"/>
      <c r="H2257" s="1"/>
      <c r="I2257" s="1"/>
      <c r="J2257" s="36"/>
      <c r="K2257" s="42"/>
      <c r="L2257" s="63"/>
      <c r="S2257" s="25"/>
      <c r="AA2257" s="62"/>
      <c r="AC2257" s="69"/>
    </row>
    <row r="2258" spans="2:29">
      <c r="B2258" s="1"/>
      <c r="C2258" s="1"/>
      <c r="D2258" s="1"/>
      <c r="E2258" s="1"/>
      <c r="F2258" s="1"/>
      <c r="G2258" s="1"/>
      <c r="H2258" s="1"/>
      <c r="I2258" s="1"/>
      <c r="J2258" s="36"/>
      <c r="K2258" s="42"/>
      <c r="L2258" s="63"/>
      <c r="S2258" s="25"/>
      <c r="AA2258" s="62"/>
      <c r="AC2258" s="69"/>
    </row>
    <row r="2259" spans="2:29">
      <c r="B2259" s="1"/>
      <c r="C2259" s="1"/>
      <c r="D2259" s="1"/>
      <c r="E2259" s="1"/>
      <c r="F2259" s="1"/>
      <c r="G2259" s="1"/>
      <c r="H2259" s="1"/>
      <c r="I2259" s="1"/>
      <c r="J2259" s="36"/>
      <c r="K2259" s="42"/>
      <c r="L2259" s="63"/>
      <c r="S2259" s="25"/>
      <c r="AA2259" s="62"/>
      <c r="AC2259" s="69"/>
    </row>
    <row r="2260" spans="2:29">
      <c r="B2260" s="1"/>
      <c r="C2260" s="1"/>
      <c r="D2260" s="1"/>
      <c r="E2260" s="1"/>
      <c r="F2260" s="1"/>
      <c r="G2260" s="1"/>
      <c r="H2260" s="1"/>
      <c r="I2260" s="1"/>
      <c r="J2260" s="36"/>
      <c r="K2260" s="42"/>
      <c r="L2260" s="63"/>
      <c r="S2260" s="25"/>
      <c r="AA2260" s="62"/>
      <c r="AC2260" s="69"/>
    </row>
    <row r="2261" spans="2:29">
      <c r="B2261" s="1"/>
      <c r="C2261" s="1"/>
      <c r="D2261" s="1"/>
      <c r="E2261" s="1"/>
      <c r="F2261" s="1"/>
      <c r="G2261" s="1"/>
      <c r="H2261" s="1"/>
      <c r="I2261" s="1"/>
      <c r="J2261" s="36"/>
      <c r="K2261" s="42"/>
      <c r="L2261" s="63"/>
      <c r="S2261" s="25"/>
      <c r="AA2261" s="62"/>
      <c r="AC2261" s="69"/>
    </row>
    <row r="2262" spans="2:29">
      <c r="B2262" s="1"/>
      <c r="C2262" s="1"/>
      <c r="D2262" s="1"/>
      <c r="E2262" s="1"/>
      <c r="F2262" s="1"/>
      <c r="G2262" s="1"/>
      <c r="H2262" s="1"/>
      <c r="I2262" s="1"/>
      <c r="J2262" s="36"/>
      <c r="K2262" s="42"/>
      <c r="L2262" s="63"/>
      <c r="S2262" s="25"/>
      <c r="AA2262" s="62"/>
      <c r="AC2262" s="69"/>
    </row>
    <row r="2263" spans="2:29">
      <c r="B2263" s="1"/>
      <c r="C2263" s="1"/>
      <c r="D2263" s="1"/>
      <c r="E2263" s="1"/>
      <c r="F2263" s="1"/>
      <c r="G2263" s="1"/>
      <c r="H2263" s="1"/>
      <c r="I2263" s="1"/>
      <c r="J2263" s="36"/>
      <c r="K2263" s="42"/>
      <c r="L2263" s="63"/>
      <c r="S2263" s="25"/>
      <c r="AA2263" s="62"/>
      <c r="AC2263" s="69"/>
    </row>
    <row r="2264" spans="2:29">
      <c r="B2264" s="1"/>
      <c r="C2264" s="1"/>
      <c r="D2264" s="1"/>
      <c r="E2264" s="1"/>
      <c r="F2264" s="1"/>
      <c r="G2264" s="1"/>
      <c r="H2264" s="1"/>
      <c r="I2264" s="1"/>
      <c r="J2264" s="36"/>
      <c r="K2264" s="42"/>
      <c r="L2264" s="63"/>
      <c r="S2264" s="25"/>
      <c r="AA2264" s="62"/>
      <c r="AC2264" s="69"/>
    </row>
    <row r="2265" spans="2:29">
      <c r="B2265" s="1"/>
      <c r="C2265" s="1"/>
      <c r="D2265" s="1"/>
      <c r="E2265" s="1"/>
      <c r="F2265" s="1"/>
      <c r="G2265" s="1"/>
      <c r="H2265" s="1"/>
      <c r="I2265" s="1"/>
      <c r="J2265" s="36"/>
      <c r="K2265" s="42"/>
      <c r="L2265" s="63"/>
      <c r="S2265" s="25"/>
      <c r="AA2265" s="62"/>
      <c r="AC2265" s="69"/>
    </row>
    <row r="2266" spans="2:29">
      <c r="B2266" s="1"/>
      <c r="C2266" s="1"/>
      <c r="D2266" s="1"/>
      <c r="E2266" s="1"/>
      <c r="F2266" s="1"/>
      <c r="G2266" s="1"/>
      <c r="H2266" s="1"/>
      <c r="I2266" s="1"/>
      <c r="J2266" s="36"/>
      <c r="K2266" s="42"/>
      <c r="L2266" s="63"/>
      <c r="S2266" s="25"/>
      <c r="AA2266" s="62"/>
      <c r="AC2266" s="69"/>
    </row>
    <row r="2267" spans="2:29">
      <c r="B2267" s="1"/>
      <c r="C2267" s="1"/>
      <c r="D2267" s="1"/>
      <c r="E2267" s="1"/>
      <c r="F2267" s="1"/>
      <c r="G2267" s="1"/>
      <c r="H2267" s="1"/>
      <c r="I2267" s="1"/>
      <c r="J2267" s="36"/>
      <c r="K2267" s="42"/>
      <c r="L2267" s="63"/>
      <c r="S2267" s="25"/>
      <c r="AA2267" s="62"/>
      <c r="AC2267" s="69"/>
    </row>
    <row r="2268" spans="2:29">
      <c r="B2268" s="1"/>
      <c r="C2268" s="1"/>
      <c r="D2268" s="1"/>
      <c r="E2268" s="1"/>
      <c r="F2268" s="1"/>
      <c r="G2268" s="1"/>
      <c r="H2268" s="1"/>
      <c r="I2268" s="1"/>
      <c r="J2268" s="36"/>
      <c r="K2268" s="42"/>
      <c r="L2268" s="63"/>
      <c r="S2268" s="25"/>
      <c r="AA2268" s="62"/>
      <c r="AC2268" s="69"/>
    </row>
    <row r="2269" spans="2:29">
      <c r="B2269" s="1"/>
      <c r="C2269" s="1"/>
      <c r="D2269" s="1"/>
      <c r="E2269" s="1"/>
      <c r="F2269" s="1"/>
      <c r="G2269" s="1"/>
      <c r="H2269" s="1"/>
      <c r="I2269" s="1"/>
      <c r="J2269" s="36"/>
      <c r="K2269" s="42"/>
      <c r="L2269" s="63"/>
      <c r="S2269" s="25"/>
      <c r="AA2269" s="62"/>
      <c r="AC2269" s="69"/>
    </row>
    <row r="2270" spans="2:29">
      <c r="B2270" s="1"/>
      <c r="C2270" s="1"/>
      <c r="D2270" s="1"/>
      <c r="E2270" s="1"/>
      <c r="F2270" s="1"/>
      <c r="G2270" s="1"/>
      <c r="H2270" s="1"/>
      <c r="I2270" s="1"/>
      <c r="J2270" s="36"/>
      <c r="K2270" s="42"/>
      <c r="L2270" s="63"/>
      <c r="S2270" s="25"/>
      <c r="AA2270" s="62"/>
      <c r="AC2270" s="69"/>
    </row>
    <row r="2271" spans="2:29">
      <c r="B2271" s="1"/>
      <c r="C2271" s="1"/>
      <c r="D2271" s="1"/>
      <c r="E2271" s="1"/>
      <c r="F2271" s="1"/>
      <c r="G2271" s="1"/>
      <c r="H2271" s="1"/>
      <c r="I2271" s="1"/>
      <c r="J2271" s="36"/>
      <c r="K2271" s="42"/>
      <c r="L2271" s="63"/>
      <c r="S2271" s="25"/>
      <c r="AA2271" s="62"/>
      <c r="AC2271" s="69"/>
    </row>
    <row r="2272" spans="2:29">
      <c r="B2272" s="1"/>
      <c r="C2272" s="1"/>
      <c r="D2272" s="1"/>
      <c r="E2272" s="1"/>
      <c r="F2272" s="1"/>
      <c r="G2272" s="1"/>
      <c r="H2272" s="1"/>
      <c r="I2272" s="1"/>
      <c r="J2272" s="36"/>
      <c r="K2272" s="42"/>
      <c r="L2272" s="63"/>
      <c r="S2272" s="25"/>
      <c r="AA2272" s="62"/>
      <c r="AC2272" s="69"/>
    </row>
    <row r="2273" spans="2:29">
      <c r="B2273" s="1"/>
      <c r="C2273" s="1"/>
      <c r="D2273" s="1"/>
      <c r="E2273" s="1"/>
      <c r="F2273" s="1"/>
      <c r="G2273" s="1"/>
      <c r="H2273" s="1"/>
      <c r="I2273" s="1"/>
      <c r="J2273" s="36"/>
      <c r="K2273" s="42"/>
      <c r="L2273" s="63"/>
      <c r="S2273" s="25"/>
      <c r="AA2273" s="62"/>
      <c r="AC2273" s="69"/>
    </row>
    <row r="2274" spans="2:29">
      <c r="B2274" s="1"/>
      <c r="C2274" s="1"/>
      <c r="D2274" s="1"/>
      <c r="E2274" s="1"/>
      <c r="F2274" s="1"/>
      <c r="G2274" s="1"/>
      <c r="H2274" s="1"/>
      <c r="I2274" s="1"/>
      <c r="J2274" s="36"/>
      <c r="K2274" s="42"/>
      <c r="L2274" s="63"/>
      <c r="S2274" s="25"/>
      <c r="AA2274" s="62"/>
      <c r="AC2274" s="69"/>
    </row>
    <row r="2275" spans="2:29">
      <c r="B2275" s="1"/>
      <c r="C2275" s="1"/>
      <c r="D2275" s="1"/>
      <c r="E2275" s="1"/>
      <c r="F2275" s="1"/>
      <c r="G2275" s="1"/>
      <c r="H2275" s="1"/>
      <c r="I2275" s="1"/>
      <c r="J2275" s="36"/>
      <c r="K2275" s="42"/>
      <c r="L2275" s="63"/>
      <c r="S2275" s="25"/>
      <c r="AA2275" s="62"/>
      <c r="AC2275" s="69"/>
    </row>
    <row r="2276" spans="2:29">
      <c r="B2276" s="1"/>
      <c r="C2276" s="1"/>
      <c r="D2276" s="1"/>
      <c r="E2276" s="1"/>
      <c r="F2276" s="1"/>
      <c r="G2276" s="1"/>
      <c r="H2276" s="1"/>
      <c r="I2276" s="1"/>
      <c r="J2276" s="36"/>
      <c r="K2276" s="42"/>
      <c r="L2276" s="63"/>
      <c r="S2276" s="25"/>
      <c r="AA2276" s="62"/>
      <c r="AC2276" s="69"/>
    </row>
    <row r="2277" spans="2:29">
      <c r="B2277" s="1"/>
      <c r="C2277" s="1"/>
      <c r="D2277" s="1"/>
      <c r="E2277" s="1"/>
      <c r="F2277" s="1"/>
      <c r="G2277" s="1"/>
      <c r="H2277" s="1"/>
      <c r="I2277" s="1"/>
      <c r="J2277" s="36"/>
      <c r="K2277" s="42"/>
      <c r="L2277" s="63"/>
      <c r="S2277" s="25"/>
      <c r="AA2277" s="62"/>
      <c r="AC2277" s="69"/>
    </row>
    <row r="2278" spans="2:29">
      <c r="B2278" s="1"/>
      <c r="C2278" s="1"/>
      <c r="D2278" s="1"/>
      <c r="E2278" s="1"/>
      <c r="F2278" s="1"/>
      <c r="G2278" s="1"/>
      <c r="H2278" s="1"/>
      <c r="I2278" s="1"/>
      <c r="J2278" s="36"/>
      <c r="K2278" s="42"/>
      <c r="S2278" s="25"/>
      <c r="AA2278" s="62"/>
      <c r="AC2278" s="69"/>
    </row>
    <row r="2279" spans="2:29">
      <c r="B2279" s="1"/>
      <c r="C2279" s="1"/>
      <c r="D2279" s="1"/>
      <c r="E2279" s="1"/>
      <c r="F2279" s="1"/>
      <c r="G2279" s="1"/>
      <c r="H2279" s="1"/>
      <c r="I2279" s="1"/>
      <c r="J2279" s="36"/>
      <c r="K2279" s="42"/>
      <c r="L2279" s="63"/>
      <c r="S2279" s="25"/>
      <c r="AA2279" s="62"/>
      <c r="AC2279" s="69"/>
    </row>
    <row r="2280" spans="2:29">
      <c r="B2280" s="1"/>
      <c r="C2280" s="1"/>
      <c r="D2280" s="1"/>
      <c r="E2280" s="1"/>
      <c r="F2280" s="1"/>
      <c r="G2280" s="1"/>
      <c r="H2280" s="1"/>
      <c r="I2280" s="1"/>
      <c r="J2280" s="36"/>
      <c r="K2280" s="42"/>
      <c r="S2280" s="25"/>
      <c r="AA2280" s="62"/>
      <c r="AC2280" s="69"/>
    </row>
    <row r="2281" spans="2:29">
      <c r="B2281" s="1"/>
      <c r="C2281" s="1"/>
      <c r="D2281" s="1"/>
      <c r="E2281" s="1"/>
      <c r="F2281" s="1"/>
      <c r="G2281" s="1"/>
      <c r="H2281" s="1"/>
      <c r="I2281" s="1"/>
      <c r="J2281" s="36"/>
      <c r="K2281" s="42"/>
      <c r="L2281" s="63"/>
      <c r="S2281" s="25"/>
      <c r="AA2281" s="62"/>
      <c r="AC2281" s="69"/>
    </row>
    <row r="2282" spans="2:29">
      <c r="B2282" s="1"/>
      <c r="C2282" s="1"/>
      <c r="D2282" s="1"/>
      <c r="E2282" s="1"/>
      <c r="F2282" s="1"/>
      <c r="G2282" s="1"/>
      <c r="H2282" s="1"/>
      <c r="I2282" s="1"/>
      <c r="J2282" s="36"/>
      <c r="K2282" s="42"/>
      <c r="L2282" s="63"/>
      <c r="S2282" s="25"/>
      <c r="AA2282" s="62"/>
      <c r="AC2282" s="69"/>
    </row>
    <row r="2283" spans="2:29">
      <c r="B2283" s="1"/>
      <c r="C2283" s="1"/>
      <c r="D2283" s="1"/>
      <c r="E2283" s="1"/>
      <c r="F2283" s="1"/>
      <c r="G2283" s="1"/>
      <c r="H2283" s="1"/>
      <c r="I2283" s="1"/>
      <c r="J2283" s="36"/>
      <c r="K2283" s="42"/>
      <c r="S2283" s="25"/>
      <c r="AA2283" s="62"/>
      <c r="AC2283" s="69"/>
    </row>
    <row r="2284" spans="2:29">
      <c r="B2284" s="1"/>
      <c r="C2284" s="1"/>
      <c r="D2284" s="1"/>
      <c r="E2284" s="1"/>
      <c r="F2284" s="1"/>
      <c r="G2284" s="1"/>
      <c r="H2284" s="1"/>
      <c r="I2284" s="1"/>
      <c r="J2284" s="36"/>
      <c r="K2284" s="42"/>
      <c r="S2284" s="25"/>
      <c r="AA2284" s="62"/>
      <c r="AC2284" s="69"/>
    </row>
    <row r="2285" spans="2:29">
      <c r="B2285" s="1"/>
      <c r="C2285" s="1"/>
      <c r="D2285" s="1"/>
      <c r="E2285" s="1"/>
      <c r="F2285" s="1"/>
      <c r="G2285" s="1"/>
      <c r="H2285" s="1"/>
      <c r="I2285" s="1"/>
      <c r="J2285" s="36"/>
      <c r="K2285" s="42"/>
      <c r="L2285" s="63"/>
      <c r="S2285" s="25"/>
      <c r="AA2285" s="62"/>
      <c r="AC2285" s="69"/>
    </row>
    <row r="2286" spans="2:29">
      <c r="B2286" s="1"/>
      <c r="C2286" s="1"/>
      <c r="D2286" s="1"/>
      <c r="E2286" s="1"/>
      <c r="F2286" s="1"/>
      <c r="G2286" s="1"/>
      <c r="H2286" s="1"/>
      <c r="I2286" s="1"/>
      <c r="J2286" s="36"/>
      <c r="K2286" s="42"/>
      <c r="L2286" s="63"/>
      <c r="S2286" s="25"/>
      <c r="AA2286" s="62"/>
      <c r="AC2286" s="69"/>
    </row>
    <row r="2287" spans="2:29">
      <c r="B2287" s="1"/>
      <c r="C2287" s="1"/>
      <c r="D2287" s="1"/>
      <c r="E2287" s="1"/>
      <c r="F2287" s="1"/>
      <c r="G2287" s="1"/>
      <c r="H2287" s="1"/>
      <c r="I2287" s="1"/>
      <c r="J2287" s="36"/>
      <c r="K2287" s="42"/>
      <c r="S2287" s="25"/>
      <c r="AA2287" s="62"/>
      <c r="AC2287" s="69"/>
    </row>
    <row r="2288" spans="2:29">
      <c r="B2288" s="1"/>
      <c r="C2288" s="1"/>
      <c r="D2288" s="1"/>
      <c r="E2288" s="1"/>
      <c r="F2288" s="1"/>
      <c r="G2288" s="1"/>
      <c r="H2288" s="1"/>
      <c r="I2288" s="1"/>
      <c r="J2288" s="36"/>
      <c r="K2288" s="42"/>
      <c r="S2288" s="25"/>
      <c r="AA2288" s="62"/>
      <c r="AC2288" s="69"/>
    </row>
    <row r="2289" spans="2:29">
      <c r="B2289" s="1"/>
      <c r="C2289" s="1"/>
      <c r="D2289" s="1"/>
      <c r="E2289" s="1"/>
      <c r="F2289" s="1"/>
      <c r="G2289" s="1"/>
      <c r="H2289" s="1"/>
      <c r="I2289" s="1"/>
      <c r="J2289" s="36"/>
      <c r="K2289" s="42"/>
      <c r="S2289" s="25"/>
      <c r="AA2289" s="62"/>
      <c r="AC2289" s="69"/>
    </row>
    <row r="2290" spans="2:29">
      <c r="B2290" s="1"/>
      <c r="C2290" s="1"/>
      <c r="D2290" s="1"/>
      <c r="E2290" s="1"/>
      <c r="F2290" s="1"/>
      <c r="G2290" s="1"/>
      <c r="H2290" s="1"/>
      <c r="I2290" s="1"/>
      <c r="J2290" s="36"/>
      <c r="K2290" s="42"/>
      <c r="S2290" s="25"/>
      <c r="AA2290" s="62"/>
      <c r="AC2290" s="69"/>
    </row>
    <row r="2291" spans="2:29">
      <c r="B2291" s="1"/>
      <c r="C2291" s="1"/>
      <c r="D2291" s="1"/>
      <c r="E2291" s="1"/>
      <c r="F2291" s="1"/>
      <c r="G2291" s="1"/>
      <c r="H2291" s="1"/>
      <c r="I2291" s="1"/>
      <c r="J2291" s="36"/>
      <c r="K2291" s="42"/>
      <c r="S2291" s="25"/>
      <c r="AA2291" s="62"/>
      <c r="AC2291" s="69"/>
    </row>
    <row r="2292" spans="2:29">
      <c r="B2292" s="1"/>
      <c r="C2292" s="1"/>
      <c r="D2292" s="1"/>
      <c r="E2292" s="1"/>
      <c r="F2292" s="1"/>
      <c r="G2292" s="1"/>
      <c r="H2292" s="1"/>
      <c r="I2292" s="1"/>
      <c r="J2292" s="36"/>
      <c r="K2292" s="42"/>
      <c r="S2292" s="25"/>
      <c r="AA2292" s="62"/>
      <c r="AC2292" s="69"/>
    </row>
    <row r="2293" spans="2:29">
      <c r="B2293" s="1"/>
      <c r="C2293" s="1"/>
      <c r="D2293" s="1"/>
      <c r="E2293" s="1"/>
      <c r="F2293" s="1"/>
      <c r="G2293" s="1"/>
      <c r="H2293" s="1"/>
      <c r="I2293" s="1"/>
      <c r="J2293" s="36"/>
      <c r="K2293" s="42"/>
      <c r="S2293" s="25"/>
      <c r="AA2293" s="62"/>
      <c r="AC2293" s="69"/>
    </row>
    <row r="2294" spans="2:29">
      <c r="B2294" s="1"/>
      <c r="C2294" s="1"/>
      <c r="D2294" s="1"/>
      <c r="E2294" s="1"/>
      <c r="F2294" s="1"/>
      <c r="G2294" s="1"/>
      <c r="H2294" s="1"/>
      <c r="I2294" s="1"/>
      <c r="J2294" s="36"/>
      <c r="K2294" s="42"/>
      <c r="S2294" s="25"/>
      <c r="AA2294" s="62"/>
      <c r="AC2294" s="69"/>
    </row>
    <row r="2295" spans="2:29">
      <c r="B2295" s="1"/>
      <c r="C2295" s="1"/>
      <c r="D2295" s="1"/>
      <c r="E2295" s="1"/>
      <c r="F2295" s="1"/>
      <c r="G2295" s="1"/>
      <c r="H2295" s="1"/>
      <c r="I2295" s="1"/>
      <c r="J2295" s="36"/>
      <c r="K2295" s="42"/>
      <c r="S2295" s="25"/>
      <c r="AA2295" s="62"/>
      <c r="AC2295" s="69"/>
    </row>
    <row r="2296" spans="2:29">
      <c r="B2296" s="1"/>
      <c r="C2296" s="1"/>
      <c r="D2296" s="1"/>
      <c r="E2296" s="1"/>
      <c r="F2296" s="1"/>
      <c r="G2296" s="1"/>
      <c r="H2296" s="1"/>
      <c r="I2296" s="1"/>
      <c r="J2296" s="36"/>
      <c r="K2296" s="42"/>
      <c r="S2296" s="25"/>
      <c r="AA2296" s="62"/>
      <c r="AC2296" s="69"/>
    </row>
    <row r="2297" spans="2:29">
      <c r="B2297" s="1"/>
      <c r="C2297" s="1"/>
      <c r="D2297" s="1"/>
      <c r="E2297" s="1"/>
      <c r="F2297" s="1"/>
      <c r="G2297" s="1"/>
      <c r="H2297" s="1"/>
      <c r="I2297" s="1"/>
      <c r="J2297" s="36"/>
      <c r="K2297" s="42"/>
      <c r="S2297" s="25"/>
      <c r="AA2297" s="62"/>
      <c r="AC2297" s="69"/>
    </row>
    <row r="2298" spans="2:29">
      <c r="B2298" s="1"/>
      <c r="C2298" s="1"/>
      <c r="D2298" s="1"/>
      <c r="E2298" s="1"/>
      <c r="F2298" s="1"/>
      <c r="G2298" s="1"/>
      <c r="H2298" s="1"/>
      <c r="I2298" s="1"/>
      <c r="J2298" s="36"/>
      <c r="K2298" s="42"/>
      <c r="S2298" s="25"/>
      <c r="AA2298" s="62"/>
      <c r="AC2298" s="69"/>
    </row>
    <row r="2299" spans="2:29">
      <c r="B2299" s="1"/>
      <c r="C2299" s="1"/>
      <c r="D2299" s="1"/>
      <c r="E2299" s="1"/>
      <c r="F2299" s="1"/>
      <c r="G2299" s="1"/>
      <c r="H2299" s="1"/>
      <c r="I2299" s="1"/>
      <c r="J2299" s="36"/>
      <c r="K2299" s="42"/>
      <c r="S2299" s="25"/>
      <c r="AA2299" s="62"/>
      <c r="AC2299" s="69"/>
    </row>
    <row r="2300" spans="2:29">
      <c r="B2300" s="1"/>
      <c r="C2300" s="1"/>
      <c r="D2300" s="1"/>
      <c r="E2300" s="1"/>
      <c r="F2300" s="1"/>
      <c r="G2300" s="1"/>
      <c r="H2300" s="1"/>
      <c r="I2300" s="1"/>
      <c r="J2300" s="36"/>
      <c r="K2300" s="42"/>
      <c r="S2300" s="25"/>
      <c r="AA2300" s="62"/>
      <c r="AC2300" s="69"/>
    </row>
    <row r="2301" spans="2:29">
      <c r="B2301" s="1"/>
      <c r="C2301" s="1"/>
      <c r="D2301" s="1"/>
      <c r="E2301" s="1"/>
      <c r="F2301" s="1"/>
      <c r="G2301" s="1"/>
      <c r="H2301" s="1"/>
      <c r="I2301" s="1"/>
      <c r="J2301" s="36"/>
      <c r="K2301" s="42"/>
      <c r="S2301" s="25"/>
      <c r="AA2301" s="62"/>
      <c r="AC2301" s="69"/>
    </row>
    <row r="2302" spans="2:29">
      <c r="B2302" s="1"/>
      <c r="C2302" s="1"/>
      <c r="D2302" s="1"/>
      <c r="E2302" s="1"/>
      <c r="F2302" s="1"/>
      <c r="G2302" s="1"/>
      <c r="H2302" s="1"/>
      <c r="I2302" s="1"/>
      <c r="J2302" s="36"/>
      <c r="K2302" s="42"/>
      <c r="S2302" s="25"/>
      <c r="AA2302" s="62"/>
      <c r="AC2302" s="69"/>
    </row>
    <row r="2303" spans="2:29">
      <c r="B2303" s="1"/>
      <c r="C2303" s="1"/>
      <c r="D2303" s="1"/>
      <c r="E2303" s="1"/>
      <c r="F2303" s="1"/>
      <c r="G2303" s="1"/>
      <c r="H2303" s="1"/>
      <c r="I2303" s="1"/>
      <c r="J2303" s="36"/>
      <c r="K2303" s="42"/>
      <c r="S2303" s="25"/>
      <c r="AA2303" s="62"/>
      <c r="AC2303" s="69"/>
    </row>
    <row r="2304" spans="2:29">
      <c r="B2304" s="1"/>
      <c r="C2304" s="1"/>
      <c r="D2304" s="1"/>
      <c r="E2304" s="1"/>
      <c r="F2304" s="1"/>
      <c r="G2304" s="1"/>
      <c r="H2304" s="1"/>
      <c r="I2304" s="1"/>
      <c r="J2304" s="36"/>
      <c r="K2304" s="42"/>
      <c r="S2304" s="25"/>
      <c r="AA2304" s="62"/>
      <c r="AC2304" s="69"/>
    </row>
    <row r="2305" spans="2:29">
      <c r="B2305" s="1"/>
      <c r="C2305" s="1"/>
      <c r="D2305" s="1"/>
      <c r="E2305" s="1"/>
      <c r="F2305" s="1"/>
      <c r="G2305" s="1"/>
      <c r="H2305" s="1"/>
      <c r="I2305" s="1"/>
      <c r="J2305" s="36"/>
      <c r="K2305" s="42"/>
      <c r="S2305" s="25"/>
      <c r="AA2305" s="62"/>
      <c r="AC2305" s="69"/>
    </row>
    <row r="2306" spans="2:29">
      <c r="B2306" s="1"/>
      <c r="C2306" s="1"/>
      <c r="D2306" s="1"/>
      <c r="E2306" s="1"/>
      <c r="F2306" s="1"/>
      <c r="G2306" s="1"/>
      <c r="H2306" s="1"/>
      <c r="I2306" s="1"/>
      <c r="J2306" s="36"/>
      <c r="K2306" s="42"/>
      <c r="S2306" s="25"/>
      <c r="AA2306" s="62"/>
      <c r="AC2306" s="69"/>
    </row>
    <row r="2307" spans="2:29">
      <c r="B2307" s="1"/>
      <c r="C2307" s="1"/>
      <c r="D2307" s="1"/>
      <c r="E2307" s="1"/>
      <c r="F2307" s="1"/>
      <c r="G2307" s="1"/>
      <c r="H2307" s="1"/>
      <c r="I2307" s="1"/>
      <c r="J2307" s="36"/>
      <c r="K2307" s="42"/>
      <c r="S2307" s="25"/>
      <c r="AA2307" s="62"/>
      <c r="AC2307" s="69"/>
    </row>
    <row r="2308" spans="2:29">
      <c r="B2308" s="1"/>
      <c r="C2308" s="1"/>
      <c r="D2308" s="1"/>
      <c r="E2308" s="1"/>
      <c r="F2308" s="1"/>
      <c r="G2308" s="1"/>
      <c r="H2308" s="1"/>
      <c r="I2308" s="1"/>
      <c r="J2308" s="36"/>
      <c r="K2308" s="42"/>
      <c r="S2308" s="25"/>
      <c r="AA2308" s="62"/>
      <c r="AC2308" s="69"/>
    </row>
    <row r="2309" spans="2:29">
      <c r="B2309" s="1"/>
      <c r="C2309" s="1"/>
      <c r="D2309" s="1"/>
      <c r="E2309" s="1"/>
      <c r="F2309" s="1"/>
      <c r="G2309" s="1"/>
      <c r="H2309" s="1"/>
      <c r="I2309" s="1"/>
      <c r="J2309" s="36"/>
      <c r="K2309" s="42"/>
      <c r="S2309" s="25"/>
      <c r="AA2309" s="62"/>
      <c r="AC2309" s="69"/>
    </row>
    <row r="2310" spans="2:29">
      <c r="B2310" s="1"/>
      <c r="C2310" s="1"/>
      <c r="D2310" s="1"/>
      <c r="E2310" s="1"/>
      <c r="F2310" s="1"/>
      <c r="G2310" s="1"/>
      <c r="H2310" s="1"/>
      <c r="I2310" s="1"/>
      <c r="J2310" s="36"/>
      <c r="K2310" s="42"/>
      <c r="L2310" s="63"/>
      <c r="S2310" s="25"/>
      <c r="AA2310" s="62"/>
      <c r="AC2310" s="69"/>
    </row>
    <row r="2311" spans="2:29">
      <c r="B2311" s="1"/>
      <c r="C2311" s="1"/>
      <c r="D2311" s="1"/>
      <c r="E2311" s="1"/>
      <c r="F2311" s="1"/>
      <c r="G2311" s="1"/>
      <c r="H2311" s="1"/>
      <c r="I2311" s="1"/>
      <c r="J2311" s="36"/>
      <c r="K2311" s="42"/>
      <c r="L2311" s="63"/>
      <c r="S2311" s="25"/>
      <c r="AA2311" s="62"/>
      <c r="AC2311" s="69"/>
    </row>
    <row r="2312" spans="2:29">
      <c r="B2312" s="1"/>
      <c r="C2312" s="1"/>
      <c r="D2312" s="1"/>
      <c r="E2312" s="1"/>
      <c r="F2312" s="1"/>
      <c r="G2312" s="1"/>
      <c r="H2312" s="1"/>
      <c r="I2312" s="1"/>
      <c r="J2312" s="36"/>
      <c r="K2312" s="42"/>
      <c r="L2312" s="63"/>
      <c r="S2312" s="25"/>
      <c r="AA2312" s="62"/>
      <c r="AC2312" s="69"/>
    </row>
    <row r="2313" spans="2:29">
      <c r="B2313" s="1"/>
      <c r="C2313" s="1"/>
      <c r="D2313" s="1"/>
      <c r="E2313" s="1"/>
      <c r="F2313" s="1"/>
      <c r="G2313" s="1"/>
      <c r="H2313" s="1"/>
      <c r="I2313" s="1"/>
      <c r="J2313" s="36"/>
      <c r="K2313" s="42"/>
      <c r="L2313" s="63"/>
      <c r="S2313" s="25"/>
      <c r="AA2313" s="62"/>
      <c r="AC2313" s="69"/>
    </row>
    <row r="2314" spans="2:29">
      <c r="B2314" s="1"/>
      <c r="C2314" s="1"/>
      <c r="D2314" s="1"/>
      <c r="E2314" s="1"/>
      <c r="F2314" s="1"/>
      <c r="G2314" s="1"/>
      <c r="H2314" s="1"/>
      <c r="I2314" s="1"/>
      <c r="J2314" s="36"/>
      <c r="K2314" s="42"/>
      <c r="L2314" s="63"/>
      <c r="S2314" s="25"/>
      <c r="AA2314" s="62"/>
      <c r="AC2314" s="69"/>
    </row>
    <row r="2315" spans="2:29">
      <c r="B2315" s="1"/>
      <c r="C2315" s="1"/>
      <c r="D2315" s="1"/>
      <c r="E2315" s="1"/>
      <c r="F2315" s="1"/>
      <c r="G2315" s="1"/>
      <c r="H2315" s="1"/>
      <c r="I2315" s="1"/>
      <c r="J2315" s="36"/>
      <c r="K2315" s="42"/>
      <c r="L2315" s="63"/>
      <c r="S2315" s="25"/>
      <c r="AA2315" s="62"/>
      <c r="AC2315" s="69"/>
    </row>
    <row r="2316" spans="2:29">
      <c r="B2316" s="1"/>
      <c r="C2316" s="1"/>
      <c r="D2316" s="1"/>
      <c r="E2316" s="1"/>
      <c r="F2316" s="1"/>
      <c r="G2316" s="1"/>
      <c r="H2316" s="1"/>
      <c r="I2316" s="1"/>
      <c r="J2316" s="36"/>
      <c r="K2316" s="42"/>
      <c r="L2316" s="63"/>
      <c r="S2316" s="25"/>
      <c r="AA2316" s="62"/>
      <c r="AC2316" s="69"/>
    </row>
    <row r="2317" spans="2:29">
      <c r="B2317" s="1"/>
      <c r="C2317" s="1"/>
      <c r="D2317" s="1"/>
      <c r="E2317" s="1"/>
      <c r="F2317" s="1"/>
      <c r="G2317" s="1"/>
      <c r="H2317" s="1"/>
      <c r="I2317" s="1"/>
      <c r="J2317" s="36"/>
      <c r="K2317" s="42"/>
      <c r="L2317" s="63"/>
      <c r="S2317" s="25"/>
      <c r="AA2317" s="62"/>
      <c r="AC2317" s="69"/>
    </row>
    <row r="2318" spans="2:29">
      <c r="B2318" s="1"/>
      <c r="C2318" s="1"/>
      <c r="D2318" s="1"/>
      <c r="E2318" s="1"/>
      <c r="F2318" s="1"/>
      <c r="G2318" s="1"/>
      <c r="H2318" s="1"/>
      <c r="I2318" s="1"/>
      <c r="J2318" s="36"/>
      <c r="K2318" s="42"/>
      <c r="L2318" s="63"/>
      <c r="S2318" s="25"/>
      <c r="AA2318" s="62"/>
      <c r="AC2318" s="69"/>
    </row>
    <row r="2319" spans="2:29">
      <c r="B2319" s="1"/>
      <c r="C2319" s="1"/>
      <c r="D2319" s="1"/>
      <c r="E2319" s="1"/>
      <c r="F2319" s="1"/>
      <c r="G2319" s="1"/>
      <c r="H2319" s="1"/>
      <c r="I2319" s="1"/>
      <c r="J2319" s="36"/>
      <c r="K2319" s="42"/>
      <c r="L2319" s="63"/>
      <c r="S2319" s="25"/>
      <c r="AA2319" s="62"/>
      <c r="AC2319" s="69"/>
    </row>
    <row r="2320" spans="2:29">
      <c r="B2320" s="1"/>
      <c r="C2320" s="1"/>
      <c r="D2320" s="1"/>
      <c r="E2320" s="1"/>
      <c r="F2320" s="1"/>
      <c r="G2320" s="1"/>
      <c r="H2320" s="1"/>
      <c r="I2320" s="1"/>
      <c r="J2320" s="36"/>
      <c r="K2320" s="42"/>
      <c r="L2320" s="63"/>
      <c r="S2320" s="25"/>
      <c r="AA2320" s="62"/>
      <c r="AC2320" s="69"/>
    </row>
    <row r="2321" spans="2:29">
      <c r="B2321" s="1"/>
      <c r="C2321" s="1"/>
      <c r="D2321" s="1"/>
      <c r="E2321" s="1"/>
      <c r="F2321" s="1"/>
      <c r="G2321" s="1"/>
      <c r="H2321" s="1"/>
      <c r="I2321" s="1"/>
      <c r="J2321" s="36"/>
      <c r="K2321" s="42"/>
      <c r="L2321" s="63"/>
      <c r="S2321" s="25"/>
      <c r="AA2321" s="62"/>
      <c r="AC2321" s="69"/>
    </row>
    <row r="2322" spans="2:29">
      <c r="B2322" s="1"/>
      <c r="C2322" s="1"/>
      <c r="D2322" s="1"/>
      <c r="E2322" s="1"/>
      <c r="F2322" s="1"/>
      <c r="G2322" s="1"/>
      <c r="H2322" s="1"/>
      <c r="I2322" s="1"/>
      <c r="J2322" s="36"/>
      <c r="K2322" s="42"/>
      <c r="L2322" s="63"/>
      <c r="S2322" s="25"/>
      <c r="AA2322" s="62"/>
      <c r="AC2322" s="69"/>
    </row>
    <row r="2323" spans="2:29">
      <c r="B2323" s="1"/>
      <c r="C2323" s="1"/>
      <c r="D2323" s="1"/>
      <c r="E2323" s="1"/>
      <c r="F2323" s="1"/>
      <c r="G2323" s="1"/>
      <c r="H2323" s="1"/>
      <c r="I2323" s="1"/>
      <c r="J2323" s="36"/>
      <c r="K2323" s="42"/>
      <c r="L2323" s="63"/>
      <c r="S2323" s="25"/>
      <c r="AA2323" s="62"/>
      <c r="AC2323" s="69"/>
    </row>
    <row r="2324" spans="2:29">
      <c r="B2324" s="1"/>
      <c r="C2324" s="1"/>
      <c r="D2324" s="1"/>
      <c r="E2324" s="1"/>
      <c r="F2324" s="1"/>
      <c r="G2324" s="1"/>
      <c r="H2324" s="1"/>
      <c r="I2324" s="1"/>
      <c r="J2324" s="36"/>
      <c r="K2324" s="42"/>
      <c r="L2324" s="63"/>
      <c r="S2324" s="25"/>
      <c r="AA2324" s="62"/>
      <c r="AC2324" s="69"/>
    </row>
    <row r="2325" spans="2:29">
      <c r="B2325" s="1"/>
      <c r="C2325" s="1"/>
      <c r="D2325" s="1"/>
      <c r="E2325" s="1"/>
      <c r="F2325" s="1"/>
      <c r="G2325" s="1"/>
      <c r="H2325" s="1"/>
      <c r="I2325" s="1"/>
      <c r="J2325" s="36"/>
      <c r="K2325" s="42"/>
      <c r="L2325" s="63"/>
      <c r="S2325" s="25"/>
      <c r="AA2325" s="62"/>
      <c r="AC2325" s="69"/>
    </row>
    <row r="2326" spans="2:29">
      <c r="B2326" s="1"/>
      <c r="C2326" s="1"/>
      <c r="D2326" s="1"/>
      <c r="E2326" s="1"/>
      <c r="F2326" s="1"/>
      <c r="G2326" s="1"/>
      <c r="H2326" s="1"/>
      <c r="I2326" s="1"/>
      <c r="J2326" s="36"/>
      <c r="K2326" s="42"/>
      <c r="L2326" s="63"/>
      <c r="S2326" s="25"/>
      <c r="AA2326" s="62"/>
      <c r="AC2326" s="69"/>
    </row>
    <row r="2327" spans="2:29">
      <c r="B2327" s="1"/>
      <c r="C2327" s="1"/>
      <c r="D2327" s="1"/>
      <c r="E2327" s="1"/>
      <c r="F2327" s="1"/>
      <c r="G2327" s="1"/>
      <c r="H2327" s="1"/>
      <c r="I2327" s="1"/>
      <c r="J2327" s="36"/>
      <c r="K2327" s="42"/>
      <c r="L2327" s="63"/>
      <c r="S2327" s="25"/>
      <c r="AA2327" s="62"/>
      <c r="AC2327" s="69"/>
    </row>
    <row r="2328" spans="2:29">
      <c r="B2328" s="1"/>
      <c r="C2328" s="1"/>
      <c r="D2328" s="1"/>
      <c r="E2328" s="1"/>
      <c r="F2328" s="1"/>
      <c r="G2328" s="1"/>
      <c r="H2328" s="1"/>
      <c r="I2328" s="1"/>
      <c r="J2328" s="36"/>
      <c r="K2328" s="42"/>
      <c r="L2328" s="63"/>
      <c r="S2328" s="25"/>
      <c r="AA2328" s="62"/>
      <c r="AC2328" s="69"/>
    </row>
    <row r="2329" spans="2:29">
      <c r="B2329" s="1"/>
      <c r="C2329" s="1"/>
      <c r="D2329" s="1"/>
      <c r="E2329" s="1"/>
      <c r="F2329" s="1"/>
      <c r="G2329" s="1"/>
      <c r="H2329" s="1"/>
      <c r="I2329" s="1"/>
      <c r="J2329" s="36"/>
      <c r="K2329" s="42"/>
      <c r="L2329" s="63"/>
      <c r="S2329" s="25"/>
      <c r="AA2329" s="62"/>
      <c r="AC2329" s="69"/>
    </row>
    <row r="2330" spans="2:29">
      <c r="B2330" s="1"/>
      <c r="C2330" s="1"/>
      <c r="D2330" s="1"/>
      <c r="E2330" s="1"/>
      <c r="F2330" s="1"/>
      <c r="G2330" s="1"/>
      <c r="H2330" s="1"/>
      <c r="I2330" s="1"/>
      <c r="J2330" s="36"/>
      <c r="K2330" s="42"/>
      <c r="L2330" s="63"/>
      <c r="S2330" s="25"/>
      <c r="AA2330" s="62"/>
      <c r="AC2330" s="69"/>
    </row>
    <row r="2331" spans="2:29">
      <c r="B2331" s="1"/>
      <c r="C2331" s="1"/>
      <c r="D2331" s="1"/>
      <c r="E2331" s="1"/>
      <c r="F2331" s="1"/>
      <c r="G2331" s="1"/>
      <c r="H2331" s="1"/>
      <c r="I2331" s="1"/>
      <c r="J2331" s="36"/>
      <c r="K2331" s="42"/>
      <c r="L2331" s="63"/>
      <c r="S2331" s="25"/>
      <c r="AA2331" s="62"/>
      <c r="AC2331" s="69"/>
    </row>
    <row r="2332" spans="2:29">
      <c r="B2332" s="1"/>
      <c r="C2332" s="1"/>
      <c r="D2332" s="1"/>
      <c r="E2332" s="1"/>
      <c r="F2332" s="1"/>
      <c r="G2332" s="1"/>
      <c r="H2332" s="1"/>
      <c r="I2332" s="1"/>
      <c r="J2332" s="36"/>
      <c r="K2332" s="42"/>
      <c r="L2332" s="63"/>
      <c r="S2332" s="25"/>
      <c r="AA2332" s="62"/>
      <c r="AC2332" s="69"/>
    </row>
    <row r="2333" spans="2:29">
      <c r="B2333" s="1"/>
      <c r="C2333" s="1"/>
      <c r="D2333" s="1"/>
      <c r="E2333" s="1"/>
      <c r="F2333" s="1"/>
      <c r="G2333" s="1"/>
      <c r="H2333" s="1"/>
      <c r="I2333" s="1"/>
      <c r="J2333" s="36"/>
      <c r="K2333" s="42"/>
      <c r="L2333" s="63"/>
      <c r="S2333" s="25"/>
      <c r="AA2333" s="62"/>
      <c r="AC2333" s="69"/>
    </row>
    <row r="2334" spans="2:29">
      <c r="B2334" s="1"/>
      <c r="C2334" s="1"/>
      <c r="D2334" s="1"/>
      <c r="E2334" s="1"/>
      <c r="F2334" s="1"/>
      <c r="G2334" s="1"/>
      <c r="H2334" s="1"/>
      <c r="I2334" s="1"/>
      <c r="J2334" s="36"/>
      <c r="K2334" s="42"/>
      <c r="L2334" s="63"/>
      <c r="S2334" s="25"/>
      <c r="AA2334" s="62"/>
      <c r="AC2334" s="69"/>
    </row>
    <row r="2335" spans="2:29">
      <c r="B2335" s="1"/>
      <c r="C2335" s="1"/>
      <c r="D2335" s="1"/>
      <c r="E2335" s="1"/>
      <c r="F2335" s="1"/>
      <c r="G2335" s="1"/>
      <c r="H2335" s="1"/>
      <c r="I2335" s="1"/>
      <c r="J2335" s="36"/>
      <c r="K2335" s="42"/>
      <c r="L2335" s="63"/>
      <c r="S2335" s="25"/>
      <c r="AA2335" s="62"/>
      <c r="AC2335" s="69"/>
    </row>
    <row r="2336" spans="2:29">
      <c r="B2336" s="1"/>
      <c r="C2336" s="1"/>
      <c r="D2336" s="1"/>
      <c r="E2336" s="1"/>
      <c r="F2336" s="1"/>
      <c r="G2336" s="1"/>
      <c r="H2336" s="1"/>
      <c r="I2336" s="1"/>
      <c r="J2336" s="36"/>
      <c r="K2336" s="42"/>
      <c r="L2336" s="63"/>
      <c r="S2336" s="25"/>
      <c r="AA2336" s="62"/>
      <c r="AC2336" s="69"/>
    </row>
    <row r="2337" spans="2:29">
      <c r="B2337" s="1"/>
      <c r="C2337" s="1"/>
      <c r="D2337" s="1"/>
      <c r="E2337" s="1"/>
      <c r="F2337" s="1"/>
      <c r="G2337" s="1"/>
      <c r="H2337" s="1"/>
      <c r="I2337" s="1"/>
      <c r="J2337" s="36"/>
      <c r="K2337" s="42"/>
      <c r="L2337" s="63"/>
      <c r="S2337" s="25"/>
      <c r="AA2337" s="62"/>
      <c r="AC2337" s="69"/>
    </row>
    <row r="2338" spans="2:29">
      <c r="B2338" s="1"/>
      <c r="C2338" s="1"/>
      <c r="D2338" s="1"/>
      <c r="E2338" s="1"/>
      <c r="F2338" s="1"/>
      <c r="G2338" s="1"/>
      <c r="H2338" s="1"/>
      <c r="I2338" s="1"/>
      <c r="J2338" s="36"/>
      <c r="K2338" s="42"/>
      <c r="L2338" s="63"/>
      <c r="S2338" s="25"/>
      <c r="AA2338" s="62"/>
      <c r="AC2338" s="69"/>
    </row>
    <row r="2339" spans="2:29">
      <c r="B2339" s="1"/>
      <c r="C2339" s="1"/>
      <c r="D2339" s="1"/>
      <c r="E2339" s="1"/>
      <c r="F2339" s="1"/>
      <c r="G2339" s="1"/>
      <c r="H2339" s="1"/>
      <c r="I2339" s="1"/>
      <c r="J2339" s="36"/>
      <c r="K2339" s="42"/>
      <c r="L2339" s="63"/>
      <c r="S2339" s="25"/>
      <c r="AA2339" s="62"/>
      <c r="AC2339" s="69"/>
    </row>
    <row r="2340" spans="2:29">
      <c r="B2340" s="1"/>
      <c r="C2340" s="1"/>
      <c r="D2340" s="1"/>
      <c r="E2340" s="1"/>
      <c r="F2340" s="1"/>
      <c r="G2340" s="1"/>
      <c r="H2340" s="1"/>
      <c r="I2340" s="1"/>
      <c r="J2340" s="36"/>
      <c r="K2340" s="42"/>
      <c r="L2340" s="63"/>
      <c r="S2340" s="25"/>
      <c r="AA2340" s="62"/>
      <c r="AC2340" s="69"/>
    </row>
    <row r="2341" spans="2:29">
      <c r="B2341" s="1"/>
      <c r="C2341" s="1"/>
      <c r="D2341" s="1"/>
      <c r="E2341" s="1"/>
      <c r="F2341" s="1"/>
      <c r="G2341" s="1"/>
      <c r="H2341" s="1"/>
      <c r="I2341" s="1"/>
      <c r="J2341" s="36"/>
      <c r="K2341" s="42"/>
      <c r="L2341" s="63"/>
      <c r="S2341" s="25"/>
      <c r="AA2341" s="62"/>
      <c r="AC2341" s="69"/>
    </row>
    <row r="2342" spans="2:29">
      <c r="B2342" s="1"/>
      <c r="C2342" s="1"/>
      <c r="D2342" s="1"/>
      <c r="E2342" s="1"/>
      <c r="F2342" s="1"/>
      <c r="G2342" s="1"/>
      <c r="H2342" s="1"/>
      <c r="I2342" s="1"/>
      <c r="J2342" s="36"/>
      <c r="K2342" s="42"/>
      <c r="L2342" s="63"/>
      <c r="S2342" s="25"/>
      <c r="AA2342" s="62"/>
      <c r="AC2342" s="69"/>
    </row>
    <row r="2343" spans="2:29">
      <c r="B2343" s="1"/>
      <c r="C2343" s="1"/>
      <c r="D2343" s="1"/>
      <c r="E2343" s="1"/>
      <c r="F2343" s="1"/>
      <c r="G2343" s="1"/>
      <c r="H2343" s="1"/>
      <c r="I2343" s="1"/>
      <c r="J2343" s="36"/>
      <c r="K2343" s="42"/>
      <c r="L2343" s="63"/>
      <c r="S2343" s="25"/>
      <c r="AA2343" s="62"/>
      <c r="AC2343" s="69"/>
    </row>
    <row r="2344" spans="2:29">
      <c r="B2344" s="1"/>
      <c r="C2344" s="1"/>
      <c r="D2344" s="1"/>
      <c r="E2344" s="1"/>
      <c r="F2344" s="1"/>
      <c r="G2344" s="1"/>
      <c r="H2344" s="1"/>
      <c r="I2344" s="1"/>
      <c r="J2344" s="36"/>
      <c r="K2344" s="42"/>
      <c r="L2344" s="63"/>
      <c r="S2344" s="25"/>
      <c r="AA2344" s="62"/>
      <c r="AC2344" s="69"/>
    </row>
    <row r="2345" spans="2:29">
      <c r="B2345" s="1"/>
      <c r="C2345" s="1"/>
      <c r="D2345" s="1"/>
      <c r="E2345" s="1"/>
      <c r="F2345" s="1"/>
      <c r="G2345" s="1"/>
      <c r="H2345" s="1"/>
      <c r="I2345" s="1"/>
      <c r="J2345" s="36"/>
      <c r="K2345" s="42"/>
      <c r="L2345" s="63"/>
      <c r="S2345" s="25"/>
      <c r="AA2345" s="62"/>
      <c r="AC2345" s="69"/>
    </row>
    <row r="2346" spans="2:29">
      <c r="B2346" s="1"/>
      <c r="C2346" s="1"/>
      <c r="D2346" s="1"/>
      <c r="E2346" s="1"/>
      <c r="F2346" s="1"/>
      <c r="G2346" s="1"/>
      <c r="H2346" s="1"/>
      <c r="I2346" s="1"/>
      <c r="J2346" s="36"/>
      <c r="K2346" s="42"/>
      <c r="L2346" s="63"/>
      <c r="S2346" s="25"/>
      <c r="AA2346" s="62"/>
      <c r="AC2346" s="69"/>
    </row>
    <row r="2347" spans="2:29">
      <c r="B2347" s="1"/>
      <c r="C2347" s="1"/>
      <c r="D2347" s="1"/>
      <c r="E2347" s="1"/>
      <c r="F2347" s="1"/>
      <c r="G2347" s="1"/>
      <c r="H2347" s="1"/>
      <c r="I2347" s="1"/>
      <c r="J2347" s="36"/>
      <c r="K2347" s="42"/>
      <c r="L2347" s="63"/>
      <c r="S2347" s="25"/>
      <c r="AA2347" s="62"/>
      <c r="AC2347" s="69"/>
    </row>
    <row r="2348" spans="2:29">
      <c r="B2348" s="1"/>
      <c r="C2348" s="1"/>
      <c r="D2348" s="1"/>
      <c r="E2348" s="1"/>
      <c r="F2348" s="1"/>
      <c r="G2348" s="1"/>
      <c r="H2348" s="1"/>
      <c r="I2348" s="1"/>
      <c r="J2348" s="36"/>
      <c r="K2348" s="42"/>
      <c r="L2348" s="63"/>
      <c r="S2348" s="25"/>
      <c r="AA2348" s="62"/>
      <c r="AC2348" s="69"/>
    </row>
    <row r="2349" spans="2:29">
      <c r="B2349" s="1"/>
      <c r="C2349" s="1"/>
      <c r="D2349" s="1"/>
      <c r="E2349" s="1"/>
      <c r="F2349" s="1"/>
      <c r="G2349" s="1"/>
      <c r="H2349" s="1"/>
      <c r="I2349" s="1"/>
      <c r="J2349" s="36"/>
      <c r="K2349" s="42"/>
      <c r="L2349" s="63"/>
      <c r="S2349" s="25"/>
      <c r="AA2349" s="62"/>
      <c r="AC2349" s="69"/>
    </row>
    <row r="2350" spans="2:29">
      <c r="B2350" s="1"/>
      <c r="C2350" s="1"/>
      <c r="D2350" s="1"/>
      <c r="E2350" s="1"/>
      <c r="F2350" s="1"/>
      <c r="G2350" s="1"/>
      <c r="H2350" s="1"/>
      <c r="I2350" s="1"/>
      <c r="J2350" s="36"/>
      <c r="K2350" s="42"/>
      <c r="S2350" s="25"/>
      <c r="AA2350" s="62"/>
      <c r="AC2350" s="69"/>
    </row>
    <row r="2351" spans="2:29">
      <c r="B2351" s="1"/>
      <c r="C2351" s="1"/>
      <c r="D2351" s="1"/>
      <c r="E2351" s="1"/>
      <c r="F2351" s="1"/>
      <c r="G2351" s="1"/>
      <c r="H2351" s="1"/>
      <c r="I2351" s="1"/>
      <c r="J2351" s="36"/>
      <c r="K2351" s="42"/>
      <c r="S2351" s="25"/>
      <c r="AA2351" s="62"/>
      <c r="AC2351" s="69"/>
    </row>
    <row r="2352" spans="2:29">
      <c r="B2352" s="1"/>
      <c r="C2352" s="1"/>
      <c r="D2352" s="1"/>
      <c r="E2352" s="1"/>
      <c r="F2352" s="1"/>
      <c r="G2352" s="1"/>
      <c r="H2352" s="1"/>
      <c r="I2352" s="1"/>
      <c r="J2352" s="36"/>
      <c r="K2352" s="42"/>
      <c r="S2352" s="25"/>
      <c r="AA2352" s="62"/>
      <c r="AC2352" s="69"/>
    </row>
    <row r="2353" spans="2:29">
      <c r="B2353" s="1"/>
      <c r="C2353" s="1"/>
      <c r="D2353" s="1"/>
      <c r="E2353" s="1"/>
      <c r="F2353" s="1"/>
      <c r="G2353" s="1"/>
      <c r="H2353" s="1"/>
      <c r="I2353" s="1"/>
      <c r="J2353" s="36"/>
      <c r="K2353" s="42"/>
      <c r="S2353" s="25"/>
      <c r="AA2353" s="62"/>
      <c r="AC2353" s="69"/>
    </row>
    <row r="2354" spans="2:29">
      <c r="B2354" s="1"/>
      <c r="C2354" s="1"/>
      <c r="D2354" s="1"/>
      <c r="E2354" s="1"/>
      <c r="F2354" s="1"/>
      <c r="G2354" s="1"/>
      <c r="H2354" s="1"/>
      <c r="I2354" s="1"/>
      <c r="J2354" s="36"/>
      <c r="K2354" s="42"/>
      <c r="S2354" s="25"/>
      <c r="AA2354" s="62"/>
      <c r="AC2354" s="69"/>
    </row>
    <row r="2355" spans="2:29">
      <c r="B2355" s="1"/>
      <c r="C2355" s="1"/>
      <c r="D2355" s="1"/>
      <c r="E2355" s="1"/>
      <c r="F2355" s="1"/>
      <c r="G2355" s="1"/>
      <c r="H2355" s="1"/>
      <c r="I2355" s="1"/>
      <c r="J2355" s="36"/>
      <c r="K2355" s="42"/>
      <c r="S2355" s="25"/>
      <c r="AA2355" s="62"/>
      <c r="AC2355" s="69"/>
    </row>
    <row r="2356" spans="2:29">
      <c r="B2356" s="1"/>
      <c r="C2356" s="1"/>
      <c r="D2356" s="1"/>
      <c r="E2356" s="1"/>
      <c r="F2356" s="1"/>
      <c r="G2356" s="1"/>
      <c r="H2356" s="1"/>
      <c r="I2356" s="1"/>
      <c r="J2356" s="36"/>
      <c r="K2356" s="42"/>
      <c r="S2356" s="25"/>
      <c r="AA2356" s="62"/>
      <c r="AC2356" s="69"/>
    </row>
    <row r="2357" spans="2:29">
      <c r="B2357" s="1"/>
      <c r="C2357" s="1"/>
      <c r="D2357" s="1"/>
      <c r="E2357" s="1"/>
      <c r="F2357" s="1"/>
      <c r="G2357" s="1"/>
      <c r="H2357" s="1"/>
      <c r="I2357" s="1"/>
      <c r="J2357" s="36"/>
      <c r="K2357" s="42"/>
      <c r="S2357" s="25"/>
      <c r="AA2357" s="62"/>
      <c r="AC2357" s="69"/>
    </row>
    <row r="2358" spans="2:29">
      <c r="B2358" s="1"/>
      <c r="C2358" s="1"/>
      <c r="D2358" s="1"/>
      <c r="E2358" s="1"/>
      <c r="F2358" s="1"/>
      <c r="G2358" s="1"/>
      <c r="H2358" s="1"/>
      <c r="I2358" s="1"/>
      <c r="J2358" s="36"/>
      <c r="K2358" s="42"/>
      <c r="S2358" s="25"/>
      <c r="AA2358" s="62"/>
      <c r="AC2358" s="69"/>
    </row>
    <row r="2359" spans="2:29">
      <c r="B2359" s="1"/>
      <c r="C2359" s="1"/>
      <c r="D2359" s="1"/>
      <c r="E2359" s="1"/>
      <c r="F2359" s="1"/>
      <c r="G2359" s="1"/>
      <c r="H2359" s="1"/>
      <c r="I2359" s="1"/>
      <c r="J2359" s="36"/>
      <c r="K2359" s="42"/>
      <c r="S2359" s="25"/>
      <c r="AA2359" s="62"/>
      <c r="AC2359" s="69"/>
    </row>
    <row r="2360" spans="2:29">
      <c r="B2360" s="1"/>
      <c r="C2360" s="1"/>
      <c r="D2360" s="1"/>
      <c r="E2360" s="1"/>
      <c r="F2360" s="1"/>
      <c r="G2360" s="1"/>
      <c r="H2360" s="1"/>
      <c r="I2360" s="1"/>
      <c r="J2360" s="36"/>
      <c r="K2360" s="42"/>
      <c r="S2360" s="25"/>
      <c r="AA2360" s="62"/>
      <c r="AC2360" s="69"/>
    </row>
    <row r="2361" spans="2:29">
      <c r="B2361" s="1"/>
      <c r="C2361" s="1"/>
      <c r="D2361" s="1"/>
      <c r="E2361" s="1"/>
      <c r="F2361" s="1"/>
      <c r="G2361" s="1"/>
      <c r="H2361" s="1"/>
      <c r="I2361" s="1"/>
      <c r="J2361" s="36"/>
      <c r="K2361" s="42"/>
      <c r="S2361" s="25"/>
      <c r="AA2361" s="62"/>
      <c r="AC2361" s="69"/>
    </row>
    <row r="2362" spans="2:29">
      <c r="B2362" s="1"/>
      <c r="C2362" s="1"/>
      <c r="D2362" s="1"/>
      <c r="E2362" s="1"/>
      <c r="F2362" s="1"/>
      <c r="G2362" s="1"/>
      <c r="H2362" s="1"/>
      <c r="I2362" s="1"/>
      <c r="J2362" s="36"/>
      <c r="K2362" s="42"/>
      <c r="S2362" s="25"/>
      <c r="AA2362" s="62"/>
      <c r="AC2362" s="69"/>
    </row>
    <row r="2363" spans="2:29">
      <c r="B2363" s="1"/>
      <c r="C2363" s="1"/>
      <c r="D2363" s="1"/>
      <c r="E2363" s="1"/>
      <c r="F2363" s="1"/>
      <c r="G2363" s="1"/>
      <c r="H2363" s="1"/>
      <c r="I2363" s="1"/>
      <c r="J2363" s="36"/>
      <c r="K2363" s="42"/>
      <c r="S2363" s="25"/>
      <c r="AA2363" s="62"/>
      <c r="AC2363" s="69"/>
    </row>
    <row r="2364" spans="2:29">
      <c r="B2364" s="1"/>
      <c r="C2364" s="1"/>
      <c r="D2364" s="1"/>
      <c r="E2364" s="1"/>
      <c r="F2364" s="1"/>
      <c r="G2364" s="1"/>
      <c r="H2364" s="1"/>
      <c r="I2364" s="1"/>
      <c r="J2364" s="36"/>
      <c r="K2364" s="42"/>
      <c r="S2364" s="25"/>
      <c r="AA2364" s="62"/>
      <c r="AC2364" s="69"/>
    </row>
    <row r="2365" spans="2:29">
      <c r="B2365" s="1"/>
      <c r="C2365" s="1"/>
      <c r="D2365" s="1"/>
      <c r="E2365" s="1"/>
      <c r="F2365" s="1"/>
      <c r="G2365" s="1"/>
      <c r="H2365" s="1"/>
      <c r="I2365" s="1"/>
      <c r="J2365" s="36"/>
      <c r="K2365" s="42"/>
      <c r="S2365" s="25"/>
      <c r="AA2365" s="62"/>
      <c r="AC2365" s="69"/>
    </row>
    <row r="2366" spans="2:29">
      <c r="B2366" s="1"/>
      <c r="C2366" s="1"/>
      <c r="D2366" s="1"/>
      <c r="E2366" s="1"/>
      <c r="F2366" s="1"/>
      <c r="G2366" s="1"/>
      <c r="H2366" s="1"/>
      <c r="I2366" s="1"/>
      <c r="J2366" s="36"/>
      <c r="K2366" s="42"/>
      <c r="S2366" s="25"/>
      <c r="AA2366" s="62"/>
      <c r="AC2366" s="69"/>
    </row>
    <row r="2367" spans="2:29">
      <c r="B2367" s="1"/>
      <c r="C2367" s="1"/>
      <c r="D2367" s="1"/>
      <c r="E2367" s="1"/>
      <c r="F2367" s="1"/>
      <c r="G2367" s="1"/>
      <c r="H2367" s="1"/>
      <c r="I2367" s="1"/>
      <c r="J2367" s="36"/>
      <c r="K2367" s="42"/>
      <c r="L2367" s="63"/>
      <c r="S2367" s="25"/>
      <c r="AA2367" s="62"/>
      <c r="AC2367" s="69"/>
    </row>
    <row r="2368" spans="2:29">
      <c r="B2368" s="1"/>
      <c r="C2368" s="1"/>
      <c r="D2368" s="1"/>
      <c r="E2368" s="1"/>
      <c r="F2368" s="1"/>
      <c r="G2368" s="1"/>
      <c r="H2368" s="1"/>
      <c r="I2368" s="1"/>
      <c r="J2368" s="36"/>
      <c r="K2368" s="42"/>
      <c r="L2368" s="63"/>
      <c r="S2368" s="25"/>
      <c r="AA2368" s="62"/>
      <c r="AC2368" s="69"/>
    </row>
    <row r="2369" spans="2:29">
      <c r="B2369" s="1"/>
      <c r="C2369" s="1"/>
      <c r="D2369" s="1"/>
      <c r="E2369" s="1"/>
      <c r="F2369" s="1"/>
      <c r="G2369" s="1"/>
      <c r="H2369" s="1"/>
      <c r="I2369" s="1"/>
      <c r="J2369" s="36"/>
      <c r="K2369" s="42"/>
      <c r="L2369" s="63"/>
      <c r="S2369" s="25"/>
      <c r="AA2369" s="62"/>
      <c r="AC2369" s="69"/>
    </row>
    <row r="2370" spans="2:29">
      <c r="B2370" s="1"/>
      <c r="C2370" s="1"/>
      <c r="D2370" s="1"/>
      <c r="E2370" s="1"/>
      <c r="F2370" s="1"/>
      <c r="G2370" s="1"/>
      <c r="H2370" s="1"/>
      <c r="I2370" s="1"/>
      <c r="J2370" s="36"/>
      <c r="K2370" s="42"/>
      <c r="L2370" s="63"/>
      <c r="S2370" s="25"/>
      <c r="AA2370" s="62"/>
      <c r="AC2370" s="69"/>
    </row>
    <row r="2371" spans="2:29">
      <c r="B2371" s="1"/>
      <c r="C2371" s="1"/>
      <c r="D2371" s="1"/>
      <c r="E2371" s="1"/>
      <c r="F2371" s="1"/>
      <c r="G2371" s="1"/>
      <c r="H2371" s="1"/>
      <c r="I2371" s="1"/>
      <c r="J2371" s="36"/>
      <c r="K2371" s="42"/>
      <c r="L2371" s="63"/>
      <c r="S2371" s="25"/>
      <c r="AA2371" s="62"/>
      <c r="AC2371" s="69"/>
    </row>
    <row r="2372" spans="2:29">
      <c r="B2372" s="1"/>
      <c r="C2372" s="1"/>
      <c r="D2372" s="1"/>
      <c r="E2372" s="1"/>
      <c r="F2372" s="1"/>
      <c r="G2372" s="1"/>
      <c r="H2372" s="1"/>
      <c r="I2372" s="1"/>
      <c r="J2372" s="36"/>
      <c r="K2372" s="42"/>
      <c r="L2372" s="63"/>
      <c r="S2372" s="25"/>
      <c r="AA2372" s="62"/>
      <c r="AC2372" s="69"/>
    </row>
    <row r="2373" spans="2:29">
      <c r="B2373" s="1"/>
      <c r="C2373" s="1"/>
      <c r="D2373" s="1"/>
      <c r="E2373" s="1"/>
      <c r="F2373" s="1"/>
      <c r="G2373" s="1"/>
      <c r="H2373" s="1"/>
      <c r="I2373" s="1"/>
      <c r="J2373" s="36"/>
      <c r="K2373" s="42"/>
      <c r="L2373" s="63"/>
      <c r="S2373" s="25"/>
      <c r="AA2373" s="62"/>
      <c r="AC2373" s="69"/>
    </row>
    <row r="2374" spans="2:29">
      <c r="B2374" s="1"/>
      <c r="C2374" s="1"/>
      <c r="D2374" s="1"/>
      <c r="E2374" s="1"/>
      <c r="F2374" s="1"/>
      <c r="G2374" s="1"/>
      <c r="H2374" s="1"/>
      <c r="I2374" s="1"/>
      <c r="J2374" s="36"/>
      <c r="K2374" s="42"/>
      <c r="L2374" s="63"/>
      <c r="S2374" s="25"/>
      <c r="AA2374" s="62"/>
      <c r="AC2374" s="69"/>
    </row>
    <row r="2375" spans="2:29">
      <c r="B2375" s="1"/>
      <c r="C2375" s="1"/>
      <c r="D2375" s="1"/>
      <c r="E2375" s="1"/>
      <c r="F2375" s="1"/>
      <c r="G2375" s="1"/>
      <c r="H2375" s="1"/>
      <c r="I2375" s="1"/>
      <c r="J2375" s="36"/>
      <c r="K2375" s="42"/>
      <c r="L2375" s="63"/>
      <c r="S2375" s="25"/>
      <c r="AA2375" s="62"/>
      <c r="AC2375" s="69"/>
    </row>
    <row r="2376" spans="2:29">
      <c r="B2376" s="1"/>
      <c r="C2376" s="1"/>
      <c r="D2376" s="1"/>
      <c r="E2376" s="1"/>
      <c r="F2376" s="1"/>
      <c r="G2376" s="1"/>
      <c r="H2376" s="1"/>
      <c r="I2376" s="1"/>
      <c r="J2376" s="36"/>
      <c r="K2376" s="42"/>
      <c r="L2376" s="63"/>
      <c r="S2376" s="25"/>
      <c r="AA2376" s="62"/>
      <c r="AC2376" s="69"/>
    </row>
    <row r="2377" spans="2:29">
      <c r="B2377" s="1"/>
      <c r="C2377" s="1"/>
      <c r="D2377" s="1"/>
      <c r="E2377" s="1"/>
      <c r="F2377" s="1"/>
      <c r="G2377" s="1"/>
      <c r="H2377" s="1"/>
      <c r="I2377" s="1"/>
      <c r="J2377" s="36"/>
      <c r="K2377" s="42"/>
      <c r="L2377" s="63"/>
      <c r="S2377" s="25"/>
      <c r="AA2377" s="62"/>
      <c r="AC2377" s="69"/>
    </row>
    <row r="2378" spans="2:29">
      <c r="B2378" s="1"/>
      <c r="C2378" s="1"/>
      <c r="D2378" s="1"/>
      <c r="E2378" s="1"/>
      <c r="F2378" s="1"/>
      <c r="G2378" s="1"/>
      <c r="H2378" s="1"/>
      <c r="I2378" s="1"/>
      <c r="J2378" s="36"/>
      <c r="K2378" s="42"/>
      <c r="L2378" s="63"/>
      <c r="S2378" s="25"/>
      <c r="AA2378" s="62"/>
      <c r="AC2378" s="69"/>
    </row>
    <row r="2379" spans="2:29">
      <c r="B2379" s="1"/>
      <c r="C2379" s="1"/>
      <c r="D2379" s="1"/>
      <c r="E2379" s="1"/>
      <c r="F2379" s="1"/>
      <c r="G2379" s="1"/>
      <c r="H2379" s="1"/>
      <c r="I2379" s="1"/>
      <c r="J2379" s="36"/>
      <c r="K2379" s="42"/>
      <c r="L2379" s="63"/>
      <c r="S2379" s="25"/>
      <c r="AA2379" s="62"/>
      <c r="AC2379" s="69"/>
    </row>
    <row r="2380" spans="2:29">
      <c r="B2380" s="1"/>
      <c r="C2380" s="1"/>
      <c r="D2380" s="1"/>
      <c r="E2380" s="1"/>
      <c r="F2380" s="1"/>
      <c r="G2380" s="1"/>
      <c r="H2380" s="1"/>
      <c r="I2380" s="1"/>
      <c r="J2380" s="36"/>
      <c r="K2380" s="42"/>
      <c r="L2380" s="63"/>
      <c r="S2380" s="25"/>
      <c r="AA2380" s="62"/>
      <c r="AC2380" s="69"/>
    </row>
    <row r="2381" spans="2:29">
      <c r="B2381" s="1"/>
      <c r="C2381" s="1"/>
      <c r="D2381" s="1"/>
      <c r="E2381" s="1"/>
      <c r="F2381" s="1"/>
      <c r="G2381" s="1"/>
      <c r="H2381" s="1"/>
      <c r="I2381" s="1"/>
      <c r="J2381" s="36"/>
      <c r="K2381" s="42"/>
      <c r="L2381" s="63"/>
      <c r="S2381" s="25"/>
      <c r="AA2381" s="62"/>
      <c r="AC2381" s="69"/>
    </row>
    <row r="2382" spans="2:29">
      <c r="B2382" s="1"/>
      <c r="C2382" s="1"/>
      <c r="D2382" s="1"/>
      <c r="E2382" s="1"/>
      <c r="F2382" s="1"/>
      <c r="G2382" s="1"/>
      <c r="H2382" s="1"/>
      <c r="I2382" s="1"/>
      <c r="J2382" s="36"/>
      <c r="K2382" s="42"/>
      <c r="L2382" s="63"/>
      <c r="S2382" s="25"/>
      <c r="AA2382" s="62"/>
      <c r="AC2382" s="69"/>
    </row>
    <row r="2383" spans="2:29">
      <c r="B2383" s="1"/>
      <c r="C2383" s="1"/>
      <c r="D2383" s="1"/>
      <c r="E2383" s="1"/>
      <c r="F2383" s="1"/>
      <c r="G2383" s="1"/>
      <c r="H2383" s="1"/>
      <c r="I2383" s="1"/>
      <c r="J2383" s="36"/>
      <c r="K2383" s="42"/>
      <c r="S2383" s="25"/>
      <c r="AA2383" s="62"/>
      <c r="AC2383" s="69"/>
    </row>
    <row r="2384" spans="2:29">
      <c r="B2384" s="1"/>
      <c r="C2384" s="1"/>
      <c r="D2384" s="1"/>
      <c r="E2384" s="1"/>
      <c r="F2384" s="1"/>
      <c r="G2384" s="1"/>
      <c r="H2384" s="1"/>
      <c r="I2384" s="1"/>
      <c r="J2384" s="36"/>
      <c r="K2384" s="42"/>
      <c r="S2384" s="25"/>
      <c r="AA2384" s="62"/>
      <c r="AC2384" s="69"/>
    </row>
    <row r="2385" spans="2:29">
      <c r="B2385" s="1"/>
      <c r="C2385" s="1"/>
      <c r="D2385" s="1"/>
      <c r="E2385" s="1"/>
      <c r="F2385" s="1"/>
      <c r="G2385" s="1"/>
      <c r="H2385" s="1"/>
      <c r="I2385" s="1"/>
      <c r="J2385" s="36"/>
      <c r="K2385" s="42"/>
      <c r="S2385" s="25"/>
      <c r="AA2385" s="62"/>
      <c r="AC2385" s="69"/>
    </row>
    <row r="2386" spans="2:29">
      <c r="B2386" s="1"/>
      <c r="C2386" s="1"/>
      <c r="D2386" s="1"/>
      <c r="E2386" s="1"/>
      <c r="F2386" s="1"/>
      <c r="G2386" s="1"/>
      <c r="H2386" s="1"/>
      <c r="I2386" s="1"/>
      <c r="J2386" s="36"/>
      <c r="K2386" s="42"/>
      <c r="S2386" s="25"/>
      <c r="AA2386" s="62"/>
      <c r="AC2386" s="69"/>
    </row>
    <row r="2387" spans="2:29">
      <c r="B2387" s="1"/>
      <c r="C2387" s="1"/>
      <c r="D2387" s="1"/>
      <c r="E2387" s="1"/>
      <c r="F2387" s="1"/>
      <c r="G2387" s="1"/>
      <c r="H2387" s="1"/>
      <c r="I2387" s="1"/>
      <c r="J2387" s="36"/>
      <c r="K2387" s="42"/>
      <c r="S2387" s="25"/>
      <c r="AA2387" s="62"/>
      <c r="AC2387" s="69"/>
    </row>
    <row r="2388" spans="2:29">
      <c r="B2388" s="1"/>
      <c r="C2388" s="1"/>
      <c r="D2388" s="1"/>
      <c r="E2388" s="1"/>
      <c r="F2388" s="1"/>
      <c r="G2388" s="1"/>
      <c r="H2388" s="1"/>
      <c r="I2388" s="1"/>
      <c r="J2388" s="36"/>
      <c r="K2388" s="42"/>
      <c r="S2388" s="25"/>
      <c r="AA2388" s="62"/>
      <c r="AC2388" s="69"/>
    </row>
    <row r="2389" spans="2:29">
      <c r="B2389" s="1"/>
      <c r="C2389" s="1"/>
      <c r="D2389" s="1"/>
      <c r="E2389" s="1"/>
      <c r="F2389" s="1"/>
      <c r="G2389" s="1"/>
      <c r="H2389" s="1"/>
      <c r="I2389" s="1"/>
      <c r="J2389" s="36"/>
      <c r="K2389" s="42"/>
      <c r="S2389" s="25"/>
      <c r="AA2389" s="62"/>
      <c r="AC2389" s="69"/>
    </row>
    <row r="2390" spans="2:29">
      <c r="B2390" s="1"/>
      <c r="C2390" s="1"/>
      <c r="D2390" s="1"/>
      <c r="E2390" s="1"/>
      <c r="F2390" s="1"/>
      <c r="G2390" s="1"/>
      <c r="H2390" s="1"/>
      <c r="I2390" s="1"/>
      <c r="J2390" s="36"/>
      <c r="K2390" s="42"/>
      <c r="S2390" s="25"/>
      <c r="AA2390" s="62"/>
      <c r="AC2390" s="69"/>
    </row>
    <row r="2391" spans="2:29">
      <c r="B2391" s="1"/>
      <c r="C2391" s="1"/>
      <c r="D2391" s="1"/>
      <c r="E2391" s="1"/>
      <c r="F2391" s="1"/>
      <c r="G2391" s="1"/>
      <c r="H2391" s="1"/>
      <c r="I2391" s="1"/>
      <c r="J2391" s="36"/>
      <c r="K2391" s="42"/>
      <c r="S2391" s="25"/>
      <c r="AA2391" s="62"/>
      <c r="AC2391" s="69"/>
    </row>
    <row r="2392" spans="2:29">
      <c r="B2392" s="1"/>
      <c r="C2392" s="1"/>
      <c r="D2392" s="1"/>
      <c r="E2392" s="1"/>
      <c r="F2392" s="1"/>
      <c r="G2392" s="1"/>
      <c r="H2392" s="1"/>
      <c r="I2392" s="1"/>
      <c r="J2392" s="36"/>
      <c r="K2392" s="42"/>
      <c r="S2392" s="25"/>
      <c r="AA2392" s="62"/>
      <c r="AC2392" s="69"/>
    </row>
    <row r="2393" spans="2:29">
      <c r="B2393" s="1"/>
      <c r="C2393" s="1"/>
      <c r="D2393" s="1"/>
      <c r="E2393" s="1"/>
      <c r="F2393" s="1"/>
      <c r="G2393" s="1"/>
      <c r="H2393" s="1"/>
      <c r="I2393" s="1"/>
      <c r="J2393" s="36"/>
      <c r="K2393" s="42"/>
      <c r="S2393" s="25"/>
      <c r="AA2393" s="62"/>
      <c r="AC2393" s="69"/>
    </row>
    <row r="2394" spans="2:29">
      <c r="B2394" s="1"/>
      <c r="C2394" s="1"/>
      <c r="D2394" s="1"/>
      <c r="E2394" s="1"/>
      <c r="F2394" s="1"/>
      <c r="G2394" s="1"/>
      <c r="H2394" s="1"/>
      <c r="I2394" s="1"/>
      <c r="J2394" s="36"/>
      <c r="K2394" s="42"/>
      <c r="S2394" s="25"/>
      <c r="AA2394" s="62"/>
      <c r="AC2394" s="69"/>
    </row>
    <row r="2395" spans="2:29">
      <c r="B2395" s="1"/>
      <c r="C2395" s="1"/>
      <c r="D2395" s="1"/>
      <c r="E2395" s="1"/>
      <c r="F2395" s="1"/>
      <c r="G2395" s="1"/>
      <c r="H2395" s="1"/>
      <c r="I2395" s="1"/>
      <c r="J2395" s="36"/>
      <c r="K2395" s="42"/>
      <c r="S2395" s="25"/>
      <c r="AA2395" s="62"/>
      <c r="AC2395" s="69"/>
    </row>
    <row r="2396" spans="2:29">
      <c r="B2396" s="1"/>
      <c r="C2396" s="1"/>
      <c r="D2396" s="1"/>
      <c r="E2396" s="1"/>
      <c r="F2396" s="1"/>
      <c r="G2396" s="1"/>
      <c r="H2396" s="1"/>
      <c r="I2396" s="1"/>
      <c r="J2396" s="36"/>
      <c r="K2396" s="42"/>
      <c r="S2396" s="25"/>
      <c r="AA2396" s="62"/>
      <c r="AC2396" s="69"/>
    </row>
    <row r="2397" spans="2:29">
      <c r="B2397" s="1"/>
      <c r="C2397" s="1"/>
      <c r="D2397" s="1"/>
      <c r="E2397" s="1"/>
      <c r="F2397" s="1"/>
      <c r="G2397" s="1"/>
      <c r="H2397" s="1"/>
      <c r="I2397" s="1"/>
      <c r="J2397" s="36"/>
      <c r="K2397" s="42"/>
      <c r="S2397" s="25"/>
      <c r="AA2397" s="62"/>
      <c r="AC2397" s="69"/>
    </row>
    <row r="2398" spans="2:29">
      <c r="B2398" s="1"/>
      <c r="C2398" s="1"/>
      <c r="D2398" s="1"/>
      <c r="E2398" s="1"/>
      <c r="F2398" s="1"/>
      <c r="G2398" s="1"/>
      <c r="H2398" s="1"/>
      <c r="I2398" s="1"/>
      <c r="J2398" s="36"/>
      <c r="K2398" s="42"/>
      <c r="S2398" s="25"/>
      <c r="AA2398" s="62"/>
      <c r="AC2398" s="69"/>
    </row>
    <row r="2399" spans="2:29">
      <c r="B2399" s="1"/>
      <c r="C2399" s="1"/>
      <c r="D2399" s="1"/>
      <c r="E2399" s="1"/>
      <c r="F2399" s="1"/>
      <c r="G2399" s="1"/>
      <c r="H2399" s="1"/>
      <c r="I2399" s="1"/>
      <c r="J2399" s="36"/>
      <c r="K2399" s="42"/>
      <c r="S2399" s="25"/>
      <c r="AA2399" s="62"/>
      <c r="AC2399" s="69"/>
    </row>
    <row r="2400" spans="2:29">
      <c r="B2400" s="1"/>
      <c r="C2400" s="1"/>
      <c r="D2400" s="1"/>
      <c r="E2400" s="1"/>
      <c r="F2400" s="1"/>
      <c r="G2400" s="1"/>
      <c r="H2400" s="1"/>
      <c r="I2400" s="1"/>
      <c r="J2400" s="36"/>
      <c r="K2400" s="42"/>
      <c r="S2400" s="25"/>
      <c r="AA2400" s="62"/>
      <c r="AC2400" s="69"/>
    </row>
    <row r="2401" spans="2:29">
      <c r="B2401" s="1"/>
      <c r="C2401" s="1"/>
      <c r="D2401" s="1"/>
      <c r="E2401" s="1"/>
      <c r="F2401" s="1"/>
      <c r="G2401" s="1"/>
      <c r="H2401" s="1"/>
      <c r="I2401" s="1"/>
      <c r="J2401" s="36"/>
      <c r="K2401" s="42"/>
      <c r="S2401" s="25"/>
      <c r="AA2401" s="62"/>
      <c r="AC2401" s="69"/>
    </row>
    <row r="2402" spans="2:29">
      <c r="B2402" s="1"/>
      <c r="C2402" s="1"/>
      <c r="D2402" s="1"/>
      <c r="E2402" s="1"/>
      <c r="F2402" s="1"/>
      <c r="G2402" s="1"/>
      <c r="H2402" s="1"/>
      <c r="I2402" s="1"/>
      <c r="J2402" s="36"/>
      <c r="K2402" s="42"/>
      <c r="S2402" s="25"/>
      <c r="AA2402" s="62"/>
      <c r="AC2402" s="69"/>
    </row>
    <row r="2403" spans="2:29">
      <c r="B2403" s="1"/>
      <c r="C2403" s="1"/>
      <c r="D2403" s="1"/>
      <c r="E2403" s="1"/>
      <c r="F2403" s="1"/>
      <c r="G2403" s="1"/>
      <c r="H2403" s="1"/>
      <c r="I2403" s="1"/>
      <c r="J2403" s="36"/>
      <c r="K2403" s="42"/>
      <c r="S2403" s="25"/>
      <c r="AA2403" s="62"/>
      <c r="AC2403" s="69"/>
    </row>
    <row r="2404" spans="2:29">
      <c r="B2404" s="1"/>
      <c r="C2404" s="1"/>
      <c r="D2404" s="1"/>
      <c r="E2404" s="1"/>
      <c r="F2404" s="1"/>
      <c r="G2404" s="1"/>
      <c r="H2404" s="1"/>
      <c r="I2404" s="1"/>
      <c r="J2404" s="36"/>
      <c r="K2404" s="42"/>
      <c r="S2404" s="25"/>
      <c r="AA2404" s="62"/>
      <c r="AC2404" s="69"/>
    </row>
    <row r="2405" spans="2:29">
      <c r="B2405" s="1"/>
      <c r="C2405" s="1"/>
      <c r="D2405" s="1"/>
      <c r="E2405" s="1"/>
      <c r="F2405" s="1"/>
      <c r="G2405" s="1"/>
      <c r="H2405" s="1"/>
      <c r="I2405" s="1"/>
      <c r="J2405" s="36"/>
      <c r="K2405" s="42"/>
      <c r="S2405" s="25"/>
      <c r="AA2405" s="62"/>
      <c r="AC2405" s="69"/>
    </row>
    <row r="2406" spans="2:29">
      <c r="B2406" s="1"/>
      <c r="C2406" s="1"/>
      <c r="D2406" s="1"/>
      <c r="E2406" s="1"/>
      <c r="F2406" s="1"/>
      <c r="G2406" s="1"/>
      <c r="H2406" s="1"/>
      <c r="I2406" s="1"/>
      <c r="J2406" s="36"/>
      <c r="K2406" s="42"/>
      <c r="S2406" s="25"/>
      <c r="AA2406" s="62"/>
      <c r="AC2406" s="69"/>
    </row>
    <row r="2407" spans="2:29">
      <c r="B2407" s="1"/>
      <c r="C2407" s="1"/>
      <c r="D2407" s="1"/>
      <c r="E2407" s="1"/>
      <c r="F2407" s="1"/>
      <c r="G2407" s="1"/>
      <c r="H2407" s="1"/>
      <c r="I2407" s="1"/>
      <c r="J2407" s="36"/>
      <c r="K2407" s="42"/>
      <c r="S2407" s="25"/>
      <c r="AA2407" s="62"/>
      <c r="AC2407" s="69"/>
    </row>
    <row r="2408" spans="2:29">
      <c r="B2408" s="1"/>
      <c r="C2408" s="1"/>
      <c r="D2408" s="1"/>
      <c r="E2408" s="1"/>
      <c r="F2408" s="1"/>
      <c r="G2408" s="1"/>
      <c r="H2408" s="1"/>
      <c r="I2408" s="1"/>
      <c r="J2408" s="36"/>
      <c r="K2408" s="42"/>
      <c r="L2408" s="63"/>
      <c r="S2408" s="25"/>
      <c r="AA2408" s="62"/>
      <c r="AC2408" s="69"/>
    </row>
    <row r="2409" spans="2:29">
      <c r="B2409" s="1"/>
      <c r="C2409" s="1"/>
      <c r="D2409" s="1"/>
      <c r="E2409" s="1"/>
      <c r="F2409" s="1"/>
      <c r="G2409" s="1"/>
      <c r="H2409" s="1"/>
      <c r="I2409" s="1"/>
      <c r="J2409" s="36"/>
      <c r="K2409" s="42"/>
      <c r="L2409" s="63"/>
      <c r="S2409" s="25"/>
      <c r="AA2409" s="62"/>
      <c r="AC2409" s="69"/>
    </row>
    <row r="2410" spans="2:29">
      <c r="B2410" s="1"/>
      <c r="C2410" s="1"/>
      <c r="D2410" s="1"/>
      <c r="E2410" s="1"/>
      <c r="F2410" s="1"/>
      <c r="G2410" s="1"/>
      <c r="H2410" s="1"/>
      <c r="I2410" s="1"/>
      <c r="J2410" s="36"/>
      <c r="K2410" s="42"/>
      <c r="L2410" s="63"/>
      <c r="S2410" s="25"/>
      <c r="AA2410" s="62"/>
      <c r="AC2410" s="69"/>
    </row>
    <row r="2411" spans="2:29">
      <c r="B2411" s="1"/>
      <c r="C2411" s="1"/>
      <c r="D2411" s="1"/>
      <c r="E2411" s="1"/>
      <c r="F2411" s="1"/>
      <c r="G2411" s="1"/>
      <c r="H2411" s="1"/>
      <c r="I2411" s="1"/>
      <c r="J2411" s="36"/>
      <c r="K2411" s="42"/>
      <c r="L2411" s="63"/>
      <c r="S2411" s="25"/>
      <c r="AA2411" s="62"/>
      <c r="AC2411" s="69"/>
    </row>
    <row r="2412" spans="2:29">
      <c r="B2412" s="1"/>
      <c r="C2412" s="1"/>
      <c r="D2412" s="1"/>
      <c r="E2412" s="1"/>
      <c r="F2412" s="1"/>
      <c r="G2412" s="1"/>
      <c r="H2412" s="1"/>
      <c r="I2412" s="1"/>
      <c r="J2412" s="36"/>
      <c r="K2412" s="42"/>
      <c r="L2412" s="63"/>
      <c r="S2412" s="25"/>
      <c r="AA2412" s="62"/>
      <c r="AC2412" s="69"/>
    </row>
    <row r="2413" spans="2:29">
      <c r="B2413" s="1"/>
      <c r="C2413" s="1"/>
      <c r="D2413" s="1"/>
      <c r="E2413" s="1"/>
      <c r="F2413" s="1"/>
      <c r="G2413" s="1"/>
      <c r="H2413" s="1"/>
      <c r="I2413" s="1"/>
      <c r="J2413" s="36"/>
      <c r="K2413" s="42"/>
      <c r="L2413" s="63"/>
      <c r="S2413" s="25"/>
      <c r="AA2413" s="62"/>
      <c r="AC2413" s="69"/>
    </row>
    <row r="2414" spans="2:29">
      <c r="B2414" s="1"/>
      <c r="C2414" s="1"/>
      <c r="D2414" s="1"/>
      <c r="E2414" s="1"/>
      <c r="F2414" s="1"/>
      <c r="G2414" s="1"/>
      <c r="H2414" s="1"/>
      <c r="I2414" s="1"/>
      <c r="J2414" s="36"/>
      <c r="K2414" s="42"/>
      <c r="L2414" s="63"/>
      <c r="S2414" s="25"/>
      <c r="AA2414" s="62"/>
      <c r="AC2414" s="69"/>
    </row>
    <row r="2415" spans="2:29">
      <c r="B2415" s="1"/>
      <c r="C2415" s="1"/>
      <c r="D2415" s="1"/>
      <c r="E2415" s="1"/>
      <c r="F2415" s="1"/>
      <c r="G2415" s="1"/>
      <c r="H2415" s="1"/>
      <c r="I2415" s="1"/>
      <c r="J2415" s="36"/>
      <c r="K2415" s="42"/>
      <c r="L2415" s="63"/>
      <c r="S2415" s="25"/>
      <c r="AA2415" s="62"/>
      <c r="AC2415" s="69"/>
    </row>
    <row r="2416" spans="2:29">
      <c r="B2416" s="1"/>
      <c r="C2416" s="1"/>
      <c r="D2416" s="1"/>
      <c r="E2416" s="1"/>
      <c r="F2416" s="1"/>
      <c r="G2416" s="1"/>
      <c r="H2416" s="1"/>
      <c r="I2416" s="1"/>
      <c r="J2416" s="36"/>
      <c r="K2416" s="42"/>
      <c r="L2416" s="63"/>
      <c r="S2416" s="25"/>
      <c r="AA2416" s="62"/>
      <c r="AC2416" s="69"/>
    </row>
    <row r="2417" spans="2:29">
      <c r="B2417" s="1"/>
      <c r="C2417" s="1"/>
      <c r="D2417" s="1"/>
      <c r="E2417" s="1"/>
      <c r="F2417" s="1"/>
      <c r="G2417" s="1"/>
      <c r="H2417" s="1"/>
      <c r="I2417" s="1"/>
      <c r="J2417" s="36"/>
      <c r="K2417" s="42"/>
      <c r="L2417" s="63"/>
      <c r="S2417" s="25"/>
      <c r="AA2417" s="62"/>
      <c r="AC2417" s="69"/>
    </row>
    <row r="2418" spans="2:29">
      <c r="B2418" s="1"/>
      <c r="C2418" s="1"/>
      <c r="D2418" s="1"/>
      <c r="E2418" s="1"/>
      <c r="F2418" s="1"/>
      <c r="G2418" s="1"/>
      <c r="H2418" s="1"/>
      <c r="I2418" s="1"/>
      <c r="J2418" s="36"/>
      <c r="K2418" s="42"/>
      <c r="L2418" s="63"/>
      <c r="S2418" s="25"/>
      <c r="AA2418" s="62"/>
      <c r="AC2418" s="69"/>
    </row>
    <row r="2419" spans="2:29">
      <c r="B2419" s="1"/>
      <c r="C2419" s="1"/>
      <c r="D2419" s="1"/>
      <c r="E2419" s="1"/>
      <c r="F2419" s="1"/>
      <c r="G2419" s="1"/>
      <c r="H2419" s="1"/>
      <c r="I2419" s="1"/>
      <c r="J2419" s="36"/>
      <c r="K2419" s="42"/>
      <c r="L2419" s="63"/>
      <c r="S2419" s="25"/>
      <c r="AA2419" s="62"/>
      <c r="AC2419" s="69"/>
    </row>
    <row r="2420" spans="2:29">
      <c r="B2420" s="1"/>
      <c r="C2420" s="1"/>
      <c r="D2420" s="1"/>
      <c r="E2420" s="1"/>
      <c r="F2420" s="1"/>
      <c r="G2420" s="1"/>
      <c r="H2420" s="1"/>
      <c r="I2420" s="1"/>
      <c r="J2420" s="36"/>
      <c r="K2420" s="42"/>
      <c r="L2420" s="63"/>
      <c r="S2420" s="25"/>
      <c r="AA2420" s="62"/>
      <c r="AC2420" s="69"/>
    </row>
    <row r="2421" spans="2:29">
      <c r="B2421" s="1"/>
      <c r="C2421" s="1"/>
      <c r="D2421" s="1"/>
      <c r="E2421" s="1"/>
      <c r="F2421" s="1"/>
      <c r="G2421" s="1"/>
      <c r="H2421" s="1"/>
      <c r="I2421" s="1"/>
      <c r="J2421" s="36"/>
      <c r="K2421" s="42"/>
      <c r="L2421" s="63"/>
      <c r="S2421" s="25"/>
      <c r="AA2421" s="62"/>
      <c r="AC2421" s="69"/>
    </row>
    <row r="2422" spans="2:29">
      <c r="B2422" s="1"/>
      <c r="C2422" s="1"/>
      <c r="D2422" s="1"/>
      <c r="E2422" s="1"/>
      <c r="F2422" s="1"/>
      <c r="G2422" s="1"/>
      <c r="H2422" s="1"/>
      <c r="I2422" s="1"/>
      <c r="J2422" s="36"/>
      <c r="K2422" s="42"/>
      <c r="L2422" s="63"/>
      <c r="S2422" s="25"/>
      <c r="AA2422" s="62"/>
      <c r="AC2422" s="69"/>
    </row>
    <row r="2423" spans="2:29">
      <c r="B2423" s="1"/>
      <c r="C2423" s="1"/>
      <c r="D2423" s="1"/>
      <c r="E2423" s="1"/>
      <c r="F2423" s="1"/>
      <c r="G2423" s="1"/>
      <c r="H2423" s="1"/>
      <c r="I2423" s="1"/>
      <c r="J2423" s="36"/>
      <c r="K2423" s="42"/>
      <c r="L2423" s="63"/>
      <c r="S2423" s="25"/>
      <c r="AA2423" s="62"/>
      <c r="AC2423" s="69"/>
    </row>
    <row r="2424" spans="2:29">
      <c r="B2424" s="1"/>
      <c r="C2424" s="1"/>
      <c r="D2424" s="1"/>
      <c r="E2424" s="1"/>
      <c r="F2424" s="1"/>
      <c r="G2424" s="1"/>
      <c r="H2424" s="1"/>
      <c r="I2424" s="1"/>
      <c r="J2424" s="36"/>
      <c r="K2424" s="42"/>
      <c r="S2424" s="25"/>
      <c r="AA2424" s="62"/>
      <c r="AC2424" s="69"/>
    </row>
    <row r="2425" spans="2:29">
      <c r="B2425" s="1"/>
      <c r="C2425" s="1"/>
      <c r="D2425" s="1"/>
      <c r="E2425" s="1"/>
      <c r="F2425" s="1"/>
      <c r="G2425" s="1"/>
      <c r="H2425" s="1"/>
      <c r="I2425" s="1"/>
      <c r="J2425" s="36"/>
      <c r="K2425" s="42"/>
      <c r="S2425" s="25"/>
      <c r="AA2425" s="62"/>
      <c r="AC2425" s="69"/>
    </row>
    <row r="2426" spans="2:29">
      <c r="B2426" s="1"/>
      <c r="C2426" s="1"/>
      <c r="D2426" s="1"/>
      <c r="E2426" s="1"/>
      <c r="F2426" s="1"/>
      <c r="G2426" s="1"/>
      <c r="H2426" s="1"/>
      <c r="I2426" s="1"/>
      <c r="J2426" s="36"/>
      <c r="K2426" s="42"/>
      <c r="S2426" s="25"/>
      <c r="AA2426" s="62"/>
      <c r="AC2426" s="69"/>
    </row>
    <row r="2427" spans="2:29">
      <c r="B2427" s="1"/>
      <c r="C2427" s="1"/>
      <c r="D2427" s="1"/>
      <c r="E2427" s="1"/>
      <c r="F2427" s="1"/>
      <c r="G2427" s="1"/>
      <c r="H2427" s="1"/>
      <c r="I2427" s="1"/>
      <c r="J2427" s="36"/>
      <c r="K2427" s="42"/>
      <c r="S2427" s="25"/>
      <c r="AA2427" s="62"/>
      <c r="AC2427" s="69"/>
    </row>
    <row r="2428" spans="2:29">
      <c r="B2428" s="1"/>
      <c r="C2428" s="1"/>
      <c r="D2428" s="1"/>
      <c r="E2428" s="1"/>
      <c r="F2428" s="1"/>
      <c r="G2428" s="1"/>
      <c r="H2428" s="1"/>
      <c r="I2428" s="1"/>
      <c r="J2428" s="36"/>
      <c r="K2428" s="42"/>
      <c r="S2428" s="25"/>
      <c r="AA2428" s="62"/>
      <c r="AC2428" s="69"/>
    </row>
    <row r="2429" spans="2:29">
      <c r="B2429" s="1"/>
      <c r="C2429" s="1"/>
      <c r="D2429" s="1"/>
      <c r="E2429" s="1"/>
      <c r="F2429" s="1"/>
      <c r="G2429" s="1"/>
      <c r="H2429" s="1"/>
      <c r="I2429" s="1"/>
      <c r="J2429" s="36"/>
      <c r="K2429" s="42"/>
      <c r="S2429" s="25"/>
      <c r="AA2429" s="62"/>
      <c r="AC2429" s="69"/>
    </row>
    <row r="2430" spans="2:29">
      <c r="B2430" s="1"/>
      <c r="C2430" s="1"/>
      <c r="D2430" s="1"/>
      <c r="E2430" s="1"/>
      <c r="F2430" s="1"/>
      <c r="G2430" s="1"/>
      <c r="H2430" s="1"/>
      <c r="I2430" s="1"/>
      <c r="J2430" s="36"/>
      <c r="K2430" s="42"/>
      <c r="S2430" s="25"/>
      <c r="AA2430" s="62"/>
      <c r="AC2430" s="69"/>
    </row>
    <row r="2431" spans="2:29">
      <c r="B2431" s="1"/>
      <c r="C2431" s="1"/>
      <c r="D2431" s="1"/>
      <c r="E2431" s="1"/>
      <c r="F2431" s="1"/>
      <c r="G2431" s="1"/>
      <c r="H2431" s="1"/>
      <c r="I2431" s="1"/>
      <c r="J2431" s="36"/>
      <c r="K2431" s="42"/>
      <c r="S2431" s="25"/>
      <c r="AA2431" s="62"/>
      <c r="AC2431" s="69"/>
    </row>
    <row r="2432" spans="2:29">
      <c r="B2432" s="1"/>
      <c r="C2432" s="1"/>
      <c r="D2432" s="1"/>
      <c r="E2432" s="1"/>
      <c r="F2432" s="1"/>
      <c r="G2432" s="1"/>
      <c r="H2432" s="1"/>
      <c r="I2432" s="1"/>
      <c r="J2432" s="36"/>
      <c r="K2432" s="42"/>
      <c r="L2432" s="63"/>
      <c r="S2432" s="25"/>
      <c r="AA2432" s="62"/>
      <c r="AC2432" s="69"/>
    </row>
    <row r="2433" spans="2:29">
      <c r="B2433" s="1"/>
      <c r="C2433" s="1"/>
      <c r="D2433" s="1"/>
      <c r="E2433" s="1"/>
      <c r="F2433" s="1"/>
      <c r="G2433" s="1"/>
      <c r="H2433" s="1"/>
      <c r="I2433" s="1"/>
      <c r="J2433" s="36"/>
      <c r="K2433" s="42"/>
      <c r="S2433" s="25"/>
      <c r="AA2433" s="62"/>
      <c r="AC2433" s="69"/>
    </row>
    <row r="2434" spans="2:29">
      <c r="B2434" s="1"/>
      <c r="C2434" s="1"/>
      <c r="D2434" s="1"/>
      <c r="E2434" s="1"/>
      <c r="F2434" s="1"/>
      <c r="G2434" s="1"/>
      <c r="H2434" s="1"/>
      <c r="I2434" s="1"/>
      <c r="J2434" s="36"/>
      <c r="K2434" s="42"/>
      <c r="S2434" s="25"/>
      <c r="AA2434" s="62"/>
      <c r="AC2434" s="69"/>
    </row>
    <row r="2435" spans="2:29">
      <c r="B2435" s="1"/>
      <c r="C2435" s="1"/>
      <c r="D2435" s="1"/>
      <c r="E2435" s="1"/>
      <c r="F2435" s="1"/>
      <c r="G2435" s="1"/>
      <c r="H2435" s="1"/>
      <c r="I2435" s="1"/>
      <c r="J2435" s="36"/>
      <c r="K2435" s="42"/>
      <c r="S2435" s="25"/>
      <c r="AA2435" s="62"/>
      <c r="AC2435" s="69"/>
    </row>
    <row r="2436" spans="2:29">
      <c r="B2436" s="1"/>
      <c r="C2436" s="1"/>
      <c r="D2436" s="1"/>
      <c r="E2436" s="1"/>
      <c r="F2436" s="1"/>
      <c r="G2436" s="1"/>
      <c r="H2436" s="1"/>
      <c r="I2436" s="1"/>
      <c r="J2436" s="36"/>
      <c r="K2436" s="42"/>
      <c r="S2436" s="25"/>
      <c r="AA2436" s="62"/>
      <c r="AC2436" s="69"/>
    </row>
    <row r="2437" spans="2:29">
      <c r="B2437" s="1"/>
      <c r="C2437" s="1"/>
      <c r="D2437" s="1"/>
      <c r="E2437" s="1"/>
      <c r="F2437" s="1"/>
      <c r="G2437" s="1"/>
      <c r="H2437" s="1"/>
      <c r="I2437" s="1"/>
      <c r="J2437" s="36"/>
      <c r="K2437" s="42"/>
      <c r="S2437" s="25"/>
      <c r="AA2437" s="62"/>
      <c r="AC2437" s="69"/>
    </row>
    <row r="2438" spans="2:29">
      <c r="B2438" s="1"/>
      <c r="C2438" s="1"/>
      <c r="D2438" s="1"/>
      <c r="E2438" s="1"/>
      <c r="F2438" s="1"/>
      <c r="G2438" s="1"/>
      <c r="H2438" s="1"/>
      <c r="I2438" s="1"/>
      <c r="J2438" s="36"/>
      <c r="K2438" s="42"/>
      <c r="S2438" s="25"/>
      <c r="AA2438" s="62"/>
      <c r="AC2438" s="69"/>
    </row>
    <row r="2439" spans="2:29">
      <c r="B2439" s="1"/>
      <c r="C2439" s="1"/>
      <c r="D2439" s="1"/>
      <c r="E2439" s="1"/>
      <c r="F2439" s="1"/>
      <c r="G2439" s="1"/>
      <c r="H2439" s="1"/>
      <c r="I2439" s="1"/>
      <c r="J2439" s="36"/>
      <c r="K2439" s="42"/>
      <c r="S2439" s="25"/>
      <c r="AA2439" s="62"/>
      <c r="AC2439" s="69"/>
    </row>
    <row r="2440" spans="2:29">
      <c r="B2440" s="1"/>
      <c r="C2440" s="1"/>
      <c r="D2440" s="1"/>
      <c r="E2440" s="1"/>
      <c r="F2440" s="1"/>
      <c r="G2440" s="1"/>
      <c r="H2440" s="1"/>
      <c r="I2440" s="1"/>
      <c r="J2440" s="36"/>
      <c r="K2440" s="42"/>
      <c r="S2440" s="25"/>
      <c r="AA2440" s="62"/>
      <c r="AC2440" s="69"/>
    </row>
    <row r="2441" spans="2:29">
      <c r="B2441" s="1"/>
      <c r="C2441" s="1"/>
      <c r="D2441" s="1"/>
      <c r="E2441" s="1"/>
      <c r="F2441" s="1"/>
      <c r="G2441" s="1"/>
      <c r="H2441" s="1"/>
      <c r="I2441" s="1"/>
      <c r="J2441" s="36"/>
      <c r="K2441" s="42"/>
      <c r="S2441" s="25"/>
      <c r="AA2441" s="62"/>
      <c r="AC2441" s="69"/>
    </row>
    <row r="2442" spans="2:29">
      <c r="B2442" s="1"/>
      <c r="C2442" s="1"/>
      <c r="D2442" s="1"/>
      <c r="E2442" s="1"/>
      <c r="F2442" s="1"/>
      <c r="G2442" s="1"/>
      <c r="H2442" s="1"/>
      <c r="I2442" s="1"/>
      <c r="J2442" s="36"/>
      <c r="K2442" s="42"/>
      <c r="L2442" s="63"/>
      <c r="S2442" s="25"/>
      <c r="AA2442" s="62"/>
      <c r="AC2442" s="69"/>
    </row>
    <row r="2443" spans="2:29">
      <c r="B2443" s="1"/>
      <c r="C2443" s="1"/>
      <c r="D2443" s="1"/>
      <c r="E2443" s="1"/>
      <c r="F2443" s="1"/>
      <c r="G2443" s="1"/>
      <c r="H2443" s="1"/>
      <c r="I2443" s="1"/>
      <c r="J2443" s="36"/>
      <c r="K2443" s="42"/>
      <c r="L2443" s="63"/>
      <c r="S2443" s="25"/>
      <c r="AA2443" s="62"/>
      <c r="AC2443" s="69"/>
    </row>
    <row r="2444" spans="2:29">
      <c r="B2444" s="1"/>
      <c r="C2444" s="1"/>
      <c r="D2444" s="1"/>
      <c r="E2444" s="1"/>
      <c r="F2444" s="1"/>
      <c r="G2444" s="1"/>
      <c r="H2444" s="1"/>
      <c r="I2444" s="1"/>
      <c r="J2444" s="36"/>
      <c r="K2444" s="42"/>
      <c r="L2444" s="63"/>
      <c r="S2444" s="25"/>
      <c r="AA2444" s="62"/>
      <c r="AC2444" s="69"/>
    </row>
    <row r="2445" spans="2:29">
      <c r="B2445" s="1"/>
      <c r="C2445" s="1"/>
      <c r="D2445" s="1"/>
      <c r="E2445" s="1"/>
      <c r="F2445" s="1"/>
      <c r="G2445" s="1"/>
      <c r="H2445" s="1"/>
      <c r="I2445" s="1"/>
      <c r="J2445" s="36"/>
      <c r="K2445" s="42"/>
      <c r="S2445" s="25"/>
      <c r="AA2445" s="62"/>
      <c r="AC2445" s="69"/>
    </row>
    <row r="2446" spans="2:29">
      <c r="B2446" s="1"/>
      <c r="C2446" s="1"/>
      <c r="D2446" s="1"/>
      <c r="E2446" s="1"/>
      <c r="F2446" s="1"/>
      <c r="G2446" s="1"/>
      <c r="H2446" s="1"/>
      <c r="I2446" s="1"/>
      <c r="J2446" s="36"/>
      <c r="K2446" s="42"/>
      <c r="S2446" s="25"/>
      <c r="AA2446" s="62"/>
      <c r="AC2446" s="69"/>
    </row>
    <row r="2447" spans="2:29">
      <c r="B2447" s="1"/>
      <c r="C2447" s="1"/>
      <c r="D2447" s="1"/>
      <c r="E2447" s="1"/>
      <c r="F2447" s="1"/>
      <c r="G2447" s="1"/>
      <c r="H2447" s="1"/>
      <c r="I2447" s="1"/>
      <c r="J2447" s="36"/>
      <c r="K2447" s="42"/>
      <c r="S2447" s="25"/>
      <c r="AA2447" s="62"/>
      <c r="AC2447" s="69"/>
    </row>
    <row r="2448" spans="2:29">
      <c r="B2448" s="1"/>
      <c r="C2448" s="1"/>
      <c r="D2448" s="1"/>
      <c r="E2448" s="1"/>
      <c r="F2448" s="1"/>
      <c r="G2448" s="1"/>
      <c r="H2448" s="1"/>
      <c r="I2448" s="1"/>
      <c r="J2448" s="36"/>
      <c r="K2448" s="42"/>
      <c r="S2448" s="25"/>
      <c r="AA2448" s="62"/>
      <c r="AC2448" s="69"/>
    </row>
    <row r="2449" spans="2:29">
      <c r="B2449" s="1"/>
      <c r="C2449" s="1"/>
      <c r="D2449" s="1"/>
      <c r="E2449" s="1"/>
      <c r="F2449" s="1"/>
      <c r="G2449" s="1"/>
      <c r="H2449" s="1"/>
      <c r="I2449" s="1"/>
      <c r="J2449" s="36"/>
      <c r="K2449" s="42"/>
      <c r="S2449" s="25"/>
      <c r="AA2449" s="62"/>
      <c r="AC2449" s="69"/>
    </row>
    <row r="2450" spans="2:29">
      <c r="B2450" s="1"/>
      <c r="C2450" s="1"/>
      <c r="D2450" s="1"/>
      <c r="E2450" s="1"/>
      <c r="F2450" s="1"/>
      <c r="G2450" s="1"/>
      <c r="H2450" s="1"/>
      <c r="I2450" s="1"/>
      <c r="J2450" s="36"/>
      <c r="K2450" s="42"/>
      <c r="S2450" s="25"/>
      <c r="AA2450" s="62"/>
      <c r="AC2450" s="69"/>
    </row>
    <row r="2451" spans="2:29">
      <c r="B2451" s="1"/>
      <c r="C2451" s="1"/>
      <c r="D2451" s="1"/>
      <c r="E2451" s="1"/>
      <c r="F2451" s="1"/>
      <c r="G2451" s="1"/>
      <c r="H2451" s="1"/>
      <c r="I2451" s="1"/>
      <c r="J2451" s="36"/>
      <c r="K2451" s="42"/>
      <c r="S2451" s="25"/>
      <c r="AA2451" s="62"/>
      <c r="AC2451" s="69"/>
    </row>
    <row r="2452" spans="2:29">
      <c r="B2452" s="1"/>
      <c r="C2452" s="1"/>
      <c r="D2452" s="1"/>
      <c r="E2452" s="1"/>
      <c r="F2452" s="1"/>
      <c r="G2452" s="1"/>
      <c r="H2452" s="1"/>
      <c r="I2452" s="1"/>
      <c r="J2452" s="36"/>
      <c r="K2452" s="42"/>
      <c r="S2452" s="25"/>
      <c r="AA2452" s="62"/>
      <c r="AC2452" s="69"/>
    </row>
    <row r="2453" spans="2:29">
      <c r="B2453" s="1"/>
      <c r="C2453" s="1"/>
      <c r="D2453" s="1"/>
      <c r="E2453" s="1"/>
      <c r="F2453" s="1"/>
      <c r="G2453" s="1"/>
      <c r="H2453" s="1"/>
      <c r="I2453" s="1"/>
      <c r="J2453" s="36"/>
      <c r="K2453" s="42"/>
      <c r="S2453" s="25"/>
      <c r="AA2453" s="62"/>
      <c r="AC2453" s="69"/>
    </row>
    <row r="2454" spans="2:29">
      <c r="B2454" s="1"/>
      <c r="C2454" s="1"/>
      <c r="D2454" s="1"/>
      <c r="E2454" s="1"/>
      <c r="F2454" s="1"/>
      <c r="G2454" s="1"/>
      <c r="H2454" s="1"/>
      <c r="I2454" s="1"/>
      <c r="J2454" s="36"/>
      <c r="K2454" s="42"/>
      <c r="L2454" s="63"/>
      <c r="S2454" s="25"/>
      <c r="AA2454" s="62"/>
      <c r="AC2454" s="69"/>
    </row>
    <row r="2455" spans="2:29">
      <c r="B2455" s="1"/>
      <c r="C2455" s="1"/>
      <c r="D2455" s="1"/>
      <c r="E2455" s="1"/>
      <c r="F2455" s="1"/>
      <c r="G2455" s="1"/>
      <c r="H2455" s="1"/>
      <c r="I2455" s="1"/>
      <c r="J2455" s="36"/>
      <c r="K2455" s="42"/>
      <c r="S2455" s="25"/>
      <c r="AA2455" s="62"/>
      <c r="AC2455" s="69"/>
    </row>
    <row r="2456" spans="2:29">
      <c r="B2456" s="1"/>
      <c r="C2456" s="1"/>
      <c r="D2456" s="1"/>
      <c r="E2456" s="1"/>
      <c r="F2456" s="1"/>
      <c r="G2456" s="1"/>
      <c r="H2456" s="1"/>
      <c r="I2456" s="1"/>
      <c r="J2456" s="36"/>
      <c r="K2456" s="42"/>
      <c r="S2456" s="25"/>
      <c r="AA2456" s="62"/>
      <c r="AC2456" s="69"/>
    </row>
    <row r="2457" spans="2:29">
      <c r="B2457" s="1"/>
      <c r="C2457" s="1"/>
      <c r="D2457" s="1"/>
      <c r="E2457" s="1"/>
      <c r="F2457" s="1"/>
      <c r="G2457" s="1"/>
      <c r="H2457" s="1"/>
      <c r="I2457" s="1"/>
      <c r="J2457" s="36"/>
      <c r="K2457" s="42"/>
      <c r="S2457" s="25"/>
      <c r="AA2457" s="62"/>
      <c r="AC2457" s="69"/>
    </row>
    <row r="2458" spans="2:29">
      <c r="B2458" s="1"/>
      <c r="C2458" s="1"/>
      <c r="D2458" s="1"/>
      <c r="E2458" s="1"/>
      <c r="F2458" s="1"/>
      <c r="G2458" s="1"/>
      <c r="H2458" s="1"/>
      <c r="I2458" s="1"/>
      <c r="J2458" s="36"/>
      <c r="K2458" s="42"/>
      <c r="S2458" s="25"/>
      <c r="AA2458" s="62"/>
      <c r="AC2458" s="69"/>
    </row>
    <row r="2459" spans="2:29">
      <c r="B2459" s="1"/>
      <c r="C2459" s="1"/>
      <c r="D2459" s="1"/>
      <c r="E2459" s="1"/>
      <c r="F2459" s="1"/>
      <c r="G2459" s="1"/>
      <c r="H2459" s="1"/>
      <c r="I2459" s="1"/>
      <c r="J2459" s="36"/>
      <c r="K2459" s="42"/>
      <c r="S2459" s="25"/>
      <c r="AA2459" s="62"/>
      <c r="AC2459" s="69"/>
    </row>
    <row r="2460" spans="2:29">
      <c r="B2460" s="1"/>
      <c r="C2460" s="1"/>
      <c r="D2460" s="1"/>
      <c r="E2460" s="1"/>
      <c r="F2460" s="1"/>
      <c r="G2460" s="1"/>
      <c r="H2460" s="1"/>
      <c r="I2460" s="1"/>
      <c r="J2460" s="36"/>
      <c r="K2460" s="42"/>
      <c r="S2460" s="25"/>
      <c r="AA2460" s="62"/>
      <c r="AC2460" s="69"/>
    </row>
    <row r="2461" spans="2:29">
      <c r="B2461" s="1"/>
      <c r="C2461" s="1"/>
      <c r="D2461" s="1"/>
      <c r="E2461" s="1"/>
      <c r="F2461" s="1"/>
      <c r="G2461" s="1"/>
      <c r="H2461" s="1"/>
      <c r="I2461" s="1"/>
      <c r="J2461" s="36"/>
      <c r="K2461" s="42"/>
      <c r="S2461" s="25"/>
      <c r="AA2461" s="62"/>
      <c r="AC2461" s="69"/>
    </row>
    <row r="2462" spans="2:29">
      <c r="B2462" s="1"/>
      <c r="C2462" s="1"/>
      <c r="D2462" s="1"/>
      <c r="E2462" s="1"/>
      <c r="F2462" s="1"/>
      <c r="G2462" s="1"/>
      <c r="H2462" s="1"/>
      <c r="I2462" s="1"/>
      <c r="J2462" s="36"/>
      <c r="K2462" s="42"/>
      <c r="S2462" s="25"/>
      <c r="AA2462" s="62"/>
      <c r="AC2462" s="69"/>
    </row>
    <row r="2463" spans="2:29">
      <c r="B2463" s="1"/>
      <c r="C2463" s="1"/>
      <c r="D2463" s="1"/>
      <c r="E2463" s="1"/>
      <c r="F2463" s="1"/>
      <c r="G2463" s="1"/>
      <c r="H2463" s="1"/>
      <c r="I2463" s="1"/>
      <c r="J2463" s="36"/>
      <c r="K2463" s="42"/>
      <c r="S2463" s="25"/>
      <c r="AA2463" s="62"/>
      <c r="AC2463" s="69"/>
    </row>
    <row r="2464" spans="2:29">
      <c r="B2464" s="1"/>
      <c r="C2464" s="1"/>
      <c r="D2464" s="1"/>
      <c r="E2464" s="1"/>
      <c r="F2464" s="1"/>
      <c r="G2464" s="1"/>
      <c r="H2464" s="1"/>
      <c r="I2464" s="1"/>
      <c r="J2464" s="36"/>
      <c r="K2464" s="42"/>
      <c r="S2464" s="25"/>
      <c r="AA2464" s="62"/>
      <c r="AC2464" s="69"/>
    </row>
    <row r="2465" spans="2:29">
      <c r="B2465" s="1"/>
      <c r="C2465" s="1"/>
      <c r="D2465" s="1"/>
      <c r="E2465" s="1"/>
      <c r="F2465" s="1"/>
      <c r="G2465" s="1"/>
      <c r="H2465" s="1"/>
      <c r="I2465" s="1"/>
      <c r="J2465" s="36"/>
      <c r="K2465" s="42"/>
      <c r="S2465" s="25"/>
      <c r="AA2465" s="62"/>
      <c r="AC2465" s="69"/>
    </row>
    <row r="2466" spans="2:29">
      <c r="B2466" s="1"/>
      <c r="C2466" s="1"/>
      <c r="D2466" s="1"/>
      <c r="E2466" s="1"/>
      <c r="F2466" s="1"/>
      <c r="G2466" s="1"/>
      <c r="H2466" s="1"/>
      <c r="I2466" s="1"/>
      <c r="J2466" s="36"/>
      <c r="K2466" s="42"/>
      <c r="S2466" s="25"/>
      <c r="AA2466" s="62"/>
      <c r="AC2466" s="69"/>
    </row>
    <row r="2467" spans="2:29">
      <c r="B2467" s="1"/>
      <c r="C2467" s="1"/>
      <c r="D2467" s="1"/>
      <c r="E2467" s="1"/>
      <c r="F2467" s="1"/>
      <c r="G2467" s="1"/>
      <c r="H2467" s="1"/>
      <c r="I2467" s="1"/>
      <c r="J2467" s="36"/>
      <c r="K2467" s="42"/>
      <c r="S2467" s="25"/>
      <c r="AA2467" s="62"/>
      <c r="AC2467" s="69"/>
    </row>
    <row r="2468" spans="2:29">
      <c r="B2468" s="1"/>
      <c r="C2468" s="1"/>
      <c r="D2468" s="1"/>
      <c r="E2468" s="1"/>
      <c r="F2468" s="1"/>
      <c r="G2468" s="1"/>
      <c r="H2468" s="1"/>
      <c r="I2468" s="1"/>
      <c r="J2468" s="36"/>
      <c r="K2468" s="42"/>
      <c r="S2468" s="25"/>
      <c r="AA2468" s="62"/>
      <c r="AC2468" s="69"/>
    </row>
    <row r="2469" spans="2:29">
      <c r="B2469" s="1"/>
      <c r="C2469" s="1"/>
      <c r="D2469" s="1"/>
      <c r="E2469" s="1"/>
      <c r="F2469" s="1"/>
      <c r="G2469" s="1"/>
      <c r="H2469" s="1"/>
      <c r="I2469" s="1"/>
      <c r="J2469" s="36"/>
      <c r="K2469" s="42"/>
      <c r="S2469" s="25"/>
      <c r="AA2469" s="62"/>
      <c r="AC2469" s="69"/>
    </row>
    <row r="2470" spans="2:29">
      <c r="B2470" s="1"/>
      <c r="C2470" s="1"/>
      <c r="D2470" s="1"/>
      <c r="E2470" s="1"/>
      <c r="F2470" s="1"/>
      <c r="G2470" s="1"/>
      <c r="H2470" s="1"/>
      <c r="I2470" s="1"/>
      <c r="J2470" s="36"/>
      <c r="K2470" s="42"/>
      <c r="S2470" s="25"/>
      <c r="AA2470" s="62"/>
      <c r="AC2470" s="69"/>
    </row>
    <row r="2471" spans="2:29">
      <c r="B2471" s="1"/>
      <c r="C2471" s="1"/>
      <c r="D2471" s="1"/>
      <c r="E2471" s="1"/>
      <c r="F2471" s="1"/>
      <c r="G2471" s="1"/>
      <c r="H2471" s="1"/>
      <c r="I2471" s="1"/>
      <c r="J2471" s="36"/>
      <c r="K2471" s="42"/>
      <c r="S2471" s="25"/>
      <c r="AA2471" s="62"/>
      <c r="AC2471" s="69"/>
    </row>
    <row r="2472" spans="2:29">
      <c r="B2472" s="1"/>
      <c r="C2472" s="1"/>
      <c r="D2472" s="1"/>
      <c r="E2472" s="1"/>
      <c r="F2472" s="1"/>
      <c r="G2472" s="1"/>
      <c r="H2472" s="1"/>
      <c r="I2472" s="1"/>
      <c r="J2472" s="36"/>
      <c r="K2472" s="42"/>
      <c r="S2472" s="25"/>
      <c r="AA2472" s="62"/>
      <c r="AC2472" s="69"/>
    </row>
    <row r="2473" spans="2:29">
      <c r="B2473" s="1"/>
      <c r="C2473" s="1"/>
      <c r="D2473" s="1"/>
      <c r="E2473" s="1"/>
      <c r="F2473" s="1"/>
      <c r="G2473" s="1"/>
      <c r="H2473" s="1"/>
      <c r="I2473" s="1"/>
      <c r="J2473" s="36"/>
      <c r="K2473" s="42"/>
      <c r="S2473" s="25"/>
      <c r="AA2473" s="62"/>
      <c r="AC2473" s="69"/>
    </row>
    <row r="2474" spans="2:29">
      <c r="B2474" s="1"/>
      <c r="C2474" s="1"/>
      <c r="D2474" s="1"/>
      <c r="E2474" s="1"/>
      <c r="F2474" s="1"/>
      <c r="G2474" s="1"/>
      <c r="H2474" s="1"/>
      <c r="I2474" s="1"/>
      <c r="J2474" s="36"/>
      <c r="K2474" s="42"/>
      <c r="S2474" s="25"/>
      <c r="AA2474" s="62"/>
      <c r="AC2474" s="69"/>
    </row>
    <row r="2475" spans="2:29">
      <c r="B2475" s="1"/>
      <c r="C2475" s="1"/>
      <c r="D2475" s="1"/>
      <c r="E2475" s="1"/>
      <c r="F2475" s="1"/>
      <c r="G2475" s="1"/>
      <c r="H2475" s="1"/>
      <c r="I2475" s="1"/>
      <c r="J2475" s="36"/>
      <c r="K2475" s="42"/>
      <c r="S2475" s="25"/>
      <c r="AA2475" s="62"/>
      <c r="AC2475" s="69"/>
    </row>
    <row r="2476" spans="2:29">
      <c r="B2476" s="1"/>
      <c r="C2476" s="1"/>
      <c r="D2476" s="1"/>
      <c r="E2476" s="1"/>
      <c r="F2476" s="1"/>
      <c r="G2476" s="1"/>
      <c r="H2476" s="1"/>
      <c r="I2476" s="1"/>
      <c r="J2476" s="36"/>
      <c r="K2476" s="42"/>
      <c r="S2476" s="25"/>
      <c r="AA2476" s="62"/>
      <c r="AC2476" s="69"/>
    </row>
    <row r="2477" spans="2:29">
      <c r="B2477" s="1"/>
      <c r="C2477" s="1"/>
      <c r="D2477" s="1"/>
      <c r="E2477" s="1"/>
      <c r="F2477" s="1"/>
      <c r="G2477" s="1"/>
      <c r="H2477" s="1"/>
      <c r="I2477" s="1"/>
      <c r="J2477" s="36"/>
      <c r="K2477" s="42"/>
      <c r="S2477" s="25"/>
      <c r="AA2477" s="62"/>
      <c r="AC2477" s="69"/>
    </row>
    <row r="2478" spans="2:29">
      <c r="B2478" s="1"/>
      <c r="C2478" s="1"/>
      <c r="D2478" s="1"/>
      <c r="E2478" s="1"/>
      <c r="F2478" s="1"/>
      <c r="G2478" s="1"/>
      <c r="H2478" s="1"/>
      <c r="I2478" s="1"/>
      <c r="J2478" s="36"/>
      <c r="K2478" s="42"/>
      <c r="L2478" s="63"/>
      <c r="S2478" s="25"/>
      <c r="AA2478" s="62"/>
      <c r="AC2478" s="69"/>
    </row>
    <row r="2479" spans="2:29">
      <c r="B2479" s="1"/>
      <c r="C2479" s="1"/>
      <c r="D2479" s="1"/>
      <c r="E2479" s="1"/>
      <c r="F2479" s="1"/>
      <c r="G2479" s="1"/>
      <c r="H2479" s="1"/>
      <c r="I2479" s="1"/>
      <c r="J2479" s="36"/>
      <c r="K2479" s="42"/>
      <c r="S2479" s="25"/>
      <c r="AA2479" s="62"/>
      <c r="AC2479" s="69"/>
    </row>
    <row r="2480" spans="2:29">
      <c r="B2480" s="1"/>
      <c r="C2480" s="1"/>
      <c r="D2480" s="1"/>
      <c r="E2480" s="1"/>
      <c r="F2480" s="1"/>
      <c r="G2480" s="1"/>
      <c r="H2480" s="1"/>
      <c r="I2480" s="1"/>
      <c r="J2480" s="36"/>
      <c r="K2480" s="42"/>
      <c r="S2480" s="25"/>
      <c r="AA2480" s="62"/>
      <c r="AC2480" s="69"/>
    </row>
    <row r="2481" spans="2:29">
      <c r="B2481" s="1"/>
      <c r="C2481" s="1"/>
      <c r="D2481" s="1"/>
      <c r="E2481" s="1"/>
      <c r="F2481" s="1"/>
      <c r="G2481" s="1"/>
      <c r="H2481" s="1"/>
      <c r="I2481" s="1"/>
      <c r="J2481" s="36"/>
      <c r="K2481" s="42"/>
      <c r="S2481" s="25"/>
      <c r="AA2481" s="62"/>
      <c r="AC2481" s="69"/>
    </row>
    <row r="2482" spans="2:29">
      <c r="B2482" s="1"/>
      <c r="C2482" s="1"/>
      <c r="D2482" s="1"/>
      <c r="E2482" s="1"/>
      <c r="F2482" s="1"/>
      <c r="G2482" s="1"/>
      <c r="H2482" s="1"/>
      <c r="I2482" s="1"/>
      <c r="J2482" s="36"/>
      <c r="K2482" s="42"/>
      <c r="S2482" s="25"/>
      <c r="AA2482" s="62"/>
      <c r="AC2482" s="69"/>
    </row>
    <row r="2483" spans="2:29">
      <c r="B2483" s="1"/>
      <c r="C2483" s="1"/>
      <c r="D2483" s="1"/>
      <c r="E2483" s="1"/>
      <c r="F2483" s="1"/>
      <c r="G2483" s="1"/>
      <c r="H2483" s="1"/>
      <c r="I2483" s="1"/>
      <c r="J2483" s="36"/>
      <c r="K2483" s="42"/>
      <c r="S2483" s="25"/>
      <c r="AA2483" s="62"/>
      <c r="AC2483" s="69"/>
    </row>
    <row r="2484" spans="2:29">
      <c r="B2484" s="1"/>
      <c r="C2484" s="1"/>
      <c r="D2484" s="1"/>
      <c r="E2484" s="1"/>
      <c r="F2484" s="1"/>
      <c r="G2484" s="1"/>
      <c r="H2484" s="1"/>
      <c r="I2484" s="1"/>
      <c r="J2484" s="36"/>
      <c r="K2484" s="42"/>
      <c r="S2484" s="25"/>
      <c r="AA2484" s="62"/>
      <c r="AC2484" s="69"/>
    </row>
    <row r="2485" spans="2:29">
      <c r="B2485" s="1"/>
      <c r="C2485" s="1"/>
      <c r="D2485" s="1"/>
      <c r="E2485" s="1"/>
      <c r="F2485" s="1"/>
      <c r="G2485" s="1"/>
      <c r="H2485" s="1"/>
      <c r="I2485" s="1"/>
      <c r="J2485" s="36"/>
      <c r="K2485" s="42"/>
      <c r="S2485" s="25"/>
      <c r="AA2485" s="62"/>
      <c r="AC2485" s="69"/>
    </row>
    <row r="2486" spans="2:29">
      <c r="B2486" s="1"/>
      <c r="C2486" s="1"/>
      <c r="D2486" s="1"/>
      <c r="E2486" s="1"/>
      <c r="F2486" s="1"/>
      <c r="G2486" s="1"/>
      <c r="H2486" s="1"/>
      <c r="I2486" s="1"/>
      <c r="J2486" s="36"/>
      <c r="K2486" s="42"/>
      <c r="S2486" s="25"/>
      <c r="AA2486" s="62"/>
      <c r="AC2486" s="69"/>
    </row>
    <row r="2487" spans="2:29">
      <c r="B2487" s="1"/>
      <c r="C2487" s="1"/>
      <c r="D2487" s="1"/>
      <c r="E2487" s="1"/>
      <c r="F2487" s="1"/>
      <c r="G2487" s="1"/>
      <c r="H2487" s="1"/>
      <c r="I2487" s="1"/>
      <c r="J2487" s="36"/>
      <c r="K2487" s="42"/>
      <c r="S2487" s="25"/>
      <c r="AA2487" s="62"/>
      <c r="AC2487" s="69"/>
    </row>
    <row r="2488" spans="2:29">
      <c r="B2488" s="1"/>
      <c r="C2488" s="1"/>
      <c r="D2488" s="1"/>
      <c r="E2488" s="1"/>
      <c r="F2488" s="1"/>
      <c r="G2488" s="1"/>
      <c r="H2488" s="1"/>
      <c r="I2488" s="1"/>
      <c r="J2488" s="36"/>
      <c r="K2488" s="42"/>
      <c r="S2488" s="25"/>
      <c r="AA2488" s="62"/>
      <c r="AC2488" s="69"/>
    </row>
    <row r="2489" spans="2:29">
      <c r="B2489" s="1"/>
      <c r="C2489" s="1"/>
      <c r="D2489" s="1"/>
      <c r="E2489" s="1"/>
      <c r="F2489" s="1"/>
      <c r="G2489" s="1"/>
      <c r="H2489" s="1"/>
      <c r="I2489" s="1"/>
      <c r="J2489" s="36"/>
      <c r="K2489" s="42"/>
      <c r="S2489" s="25"/>
      <c r="AA2489" s="62"/>
      <c r="AC2489" s="69"/>
    </row>
    <row r="2490" spans="2:29">
      <c r="B2490" s="1"/>
      <c r="C2490" s="1"/>
      <c r="D2490" s="1"/>
      <c r="E2490" s="1"/>
      <c r="F2490" s="1"/>
      <c r="G2490" s="1"/>
      <c r="H2490" s="1"/>
      <c r="I2490" s="1"/>
      <c r="J2490" s="36"/>
      <c r="K2490" s="42"/>
      <c r="S2490" s="25"/>
      <c r="AA2490" s="62"/>
      <c r="AC2490" s="69"/>
    </row>
    <row r="2491" spans="2:29">
      <c r="B2491" s="1"/>
      <c r="C2491" s="1"/>
      <c r="D2491" s="1"/>
      <c r="E2491" s="1"/>
      <c r="F2491" s="1"/>
      <c r="G2491" s="1"/>
      <c r="H2491" s="1"/>
      <c r="I2491" s="1"/>
      <c r="J2491" s="36"/>
      <c r="K2491" s="42"/>
      <c r="S2491" s="25"/>
      <c r="AA2491" s="62"/>
      <c r="AC2491" s="69"/>
    </row>
    <row r="2492" spans="2:29">
      <c r="B2492" s="1"/>
      <c r="C2492" s="1"/>
      <c r="D2492" s="1"/>
      <c r="E2492" s="1"/>
      <c r="F2492" s="1"/>
      <c r="G2492" s="1"/>
      <c r="H2492" s="1"/>
      <c r="I2492" s="1"/>
      <c r="J2492" s="36"/>
      <c r="K2492" s="42"/>
      <c r="S2492" s="25"/>
      <c r="AA2492" s="62"/>
      <c r="AC2492" s="69"/>
    </row>
    <row r="2493" spans="2:29">
      <c r="B2493" s="1"/>
      <c r="C2493" s="1"/>
      <c r="D2493" s="1"/>
      <c r="E2493" s="1"/>
      <c r="F2493" s="1"/>
      <c r="G2493" s="1"/>
      <c r="H2493" s="1"/>
      <c r="I2493" s="1"/>
      <c r="J2493" s="36"/>
      <c r="K2493" s="42"/>
      <c r="S2493" s="25"/>
      <c r="AA2493" s="62"/>
      <c r="AC2493" s="69"/>
    </row>
    <row r="2494" spans="2:29">
      <c r="B2494" s="1"/>
      <c r="C2494" s="1"/>
      <c r="D2494" s="1"/>
      <c r="E2494" s="1"/>
      <c r="F2494" s="1"/>
      <c r="G2494" s="1"/>
      <c r="H2494" s="1"/>
      <c r="I2494" s="1"/>
      <c r="J2494" s="36"/>
      <c r="K2494" s="42"/>
      <c r="S2494" s="25"/>
      <c r="AA2494" s="62"/>
      <c r="AC2494" s="69"/>
    </row>
    <row r="2495" spans="2:29">
      <c r="B2495" s="1"/>
      <c r="C2495" s="1"/>
      <c r="D2495" s="1"/>
      <c r="E2495" s="1"/>
      <c r="F2495" s="1"/>
      <c r="G2495" s="1"/>
      <c r="H2495" s="1"/>
      <c r="I2495" s="1"/>
      <c r="J2495" s="36"/>
      <c r="K2495" s="42"/>
      <c r="S2495" s="25"/>
      <c r="AA2495" s="62"/>
      <c r="AC2495" s="69"/>
    </row>
    <row r="2496" spans="2:29">
      <c r="B2496" s="1"/>
      <c r="C2496" s="1"/>
      <c r="D2496" s="1"/>
      <c r="E2496" s="1"/>
      <c r="F2496" s="1"/>
      <c r="G2496" s="1"/>
      <c r="H2496" s="1"/>
      <c r="I2496" s="1"/>
      <c r="J2496" s="36"/>
      <c r="K2496" s="42"/>
      <c r="S2496" s="25"/>
      <c r="AA2496" s="62"/>
      <c r="AC2496" s="69"/>
    </row>
    <row r="2497" spans="2:29">
      <c r="B2497" s="1"/>
      <c r="C2497" s="1"/>
      <c r="D2497" s="1"/>
      <c r="E2497" s="1"/>
      <c r="F2497" s="1"/>
      <c r="G2497" s="1"/>
      <c r="H2497" s="1"/>
      <c r="I2497" s="1"/>
      <c r="J2497" s="36"/>
      <c r="K2497" s="42"/>
      <c r="S2497" s="25"/>
      <c r="AA2497" s="62"/>
      <c r="AC2497" s="69"/>
    </row>
    <row r="2498" spans="2:29">
      <c r="B2498" s="1"/>
      <c r="C2498" s="1"/>
      <c r="D2498" s="1"/>
      <c r="E2498" s="1"/>
      <c r="F2498" s="1"/>
      <c r="G2498" s="1"/>
      <c r="H2498" s="1"/>
      <c r="I2498" s="1"/>
      <c r="J2498" s="36"/>
      <c r="K2498" s="42"/>
      <c r="S2498" s="25"/>
      <c r="AA2498" s="62"/>
      <c r="AC2498" s="69"/>
    </row>
    <row r="2499" spans="2:29">
      <c r="B2499" s="1"/>
      <c r="C2499" s="1"/>
      <c r="D2499" s="1"/>
      <c r="E2499" s="1"/>
      <c r="F2499" s="1"/>
      <c r="G2499" s="1"/>
      <c r="H2499" s="1"/>
      <c r="I2499" s="1"/>
      <c r="J2499" s="36"/>
      <c r="K2499" s="42"/>
      <c r="S2499" s="25"/>
      <c r="AA2499" s="62"/>
      <c r="AC2499" s="69"/>
    </row>
    <row r="2500" spans="2:29">
      <c r="B2500" s="1"/>
      <c r="C2500" s="1"/>
      <c r="D2500" s="1"/>
      <c r="E2500" s="1"/>
      <c r="F2500" s="1"/>
      <c r="G2500" s="1"/>
      <c r="H2500" s="1"/>
      <c r="I2500" s="1"/>
      <c r="J2500" s="36"/>
      <c r="K2500" s="42"/>
      <c r="S2500" s="25"/>
      <c r="AA2500" s="62"/>
      <c r="AC2500" s="69"/>
    </row>
    <row r="2501" spans="2:29">
      <c r="B2501" s="1"/>
      <c r="C2501" s="1"/>
      <c r="D2501" s="1"/>
      <c r="E2501" s="1"/>
      <c r="F2501" s="1"/>
      <c r="G2501" s="1"/>
      <c r="H2501" s="1"/>
      <c r="I2501" s="1"/>
      <c r="J2501" s="36"/>
      <c r="K2501" s="42"/>
      <c r="S2501" s="25"/>
      <c r="AA2501" s="62"/>
      <c r="AC2501" s="69"/>
    </row>
    <row r="2502" spans="2:29">
      <c r="B2502" s="1"/>
      <c r="C2502" s="1"/>
      <c r="D2502" s="1"/>
      <c r="E2502" s="1"/>
      <c r="F2502" s="1"/>
      <c r="G2502" s="1"/>
      <c r="H2502" s="1"/>
      <c r="I2502" s="1"/>
      <c r="J2502" s="36"/>
      <c r="K2502" s="42"/>
      <c r="S2502" s="25"/>
      <c r="AA2502" s="62"/>
      <c r="AC2502" s="69"/>
    </row>
    <row r="2503" spans="2:29">
      <c r="B2503" s="1"/>
      <c r="C2503" s="1"/>
      <c r="D2503" s="1"/>
      <c r="E2503" s="1"/>
      <c r="F2503" s="1"/>
      <c r="G2503" s="1"/>
      <c r="H2503" s="1"/>
      <c r="I2503" s="1"/>
      <c r="J2503" s="36"/>
      <c r="K2503" s="42"/>
      <c r="S2503" s="25"/>
      <c r="AA2503" s="62"/>
      <c r="AC2503" s="69"/>
    </row>
    <row r="2504" spans="2:29">
      <c r="B2504" s="1"/>
      <c r="C2504" s="1"/>
      <c r="D2504" s="1"/>
      <c r="E2504" s="1"/>
      <c r="F2504" s="1"/>
      <c r="G2504" s="1"/>
      <c r="H2504" s="1"/>
      <c r="I2504" s="1"/>
      <c r="J2504" s="36"/>
      <c r="K2504" s="42"/>
      <c r="S2504" s="25"/>
      <c r="AA2504" s="62"/>
      <c r="AC2504" s="69"/>
    </row>
    <row r="2505" spans="2:29">
      <c r="B2505" s="1"/>
      <c r="C2505" s="1"/>
      <c r="D2505" s="1"/>
      <c r="E2505" s="1"/>
      <c r="F2505" s="1"/>
      <c r="G2505" s="1"/>
      <c r="H2505" s="1"/>
      <c r="I2505" s="1"/>
      <c r="J2505" s="36"/>
      <c r="K2505" s="42"/>
      <c r="S2505" s="25"/>
      <c r="AA2505" s="62"/>
      <c r="AC2505" s="69"/>
    </row>
    <row r="2506" spans="2:29">
      <c r="B2506" s="1"/>
      <c r="C2506" s="1"/>
      <c r="D2506" s="1"/>
      <c r="E2506" s="1"/>
      <c r="F2506" s="1"/>
      <c r="G2506" s="1"/>
      <c r="H2506" s="1"/>
      <c r="I2506" s="1"/>
      <c r="J2506" s="36"/>
      <c r="K2506" s="42"/>
      <c r="S2506" s="25"/>
      <c r="AA2506" s="62"/>
      <c r="AC2506" s="69"/>
    </row>
    <row r="2507" spans="2:29">
      <c r="B2507" s="1"/>
      <c r="C2507" s="1"/>
      <c r="D2507" s="1"/>
      <c r="E2507" s="1"/>
      <c r="F2507" s="1"/>
      <c r="G2507" s="1"/>
      <c r="H2507" s="1"/>
      <c r="I2507" s="1"/>
      <c r="J2507" s="36"/>
      <c r="K2507" s="42"/>
      <c r="S2507" s="25"/>
      <c r="AA2507" s="62"/>
      <c r="AC2507" s="69"/>
    </row>
    <row r="2508" spans="2:29">
      <c r="B2508" s="1"/>
      <c r="C2508" s="1"/>
      <c r="D2508" s="1"/>
      <c r="E2508" s="1"/>
      <c r="F2508" s="1"/>
      <c r="G2508" s="1"/>
      <c r="H2508" s="1"/>
      <c r="I2508" s="1"/>
      <c r="J2508" s="36"/>
      <c r="K2508" s="42"/>
      <c r="S2508" s="25"/>
      <c r="AA2508" s="62"/>
      <c r="AC2508" s="69"/>
    </row>
    <row r="2509" spans="2:29">
      <c r="B2509" s="1"/>
      <c r="C2509" s="1"/>
      <c r="D2509" s="1"/>
      <c r="E2509" s="1"/>
      <c r="F2509" s="1"/>
      <c r="G2509" s="1"/>
      <c r="H2509" s="1"/>
      <c r="I2509" s="1"/>
      <c r="J2509" s="36"/>
      <c r="K2509" s="42"/>
      <c r="S2509" s="25"/>
      <c r="AA2509" s="62"/>
      <c r="AC2509" s="69"/>
    </row>
    <row r="2510" spans="2:29">
      <c r="B2510" s="1"/>
      <c r="C2510" s="1"/>
      <c r="D2510" s="1"/>
      <c r="E2510" s="1"/>
      <c r="F2510" s="1"/>
      <c r="G2510" s="1"/>
      <c r="H2510" s="1"/>
      <c r="I2510" s="1"/>
      <c r="J2510" s="36"/>
      <c r="K2510" s="42"/>
      <c r="S2510" s="25"/>
      <c r="AA2510" s="62"/>
      <c r="AC2510" s="69"/>
    </row>
    <row r="2511" spans="2:29">
      <c r="B2511" s="1"/>
      <c r="C2511" s="1"/>
      <c r="D2511" s="1"/>
      <c r="E2511" s="1"/>
      <c r="F2511" s="1"/>
      <c r="G2511" s="1"/>
      <c r="H2511" s="1"/>
      <c r="I2511" s="1"/>
      <c r="J2511" s="36"/>
      <c r="K2511" s="42"/>
      <c r="S2511" s="25"/>
      <c r="AA2511" s="62"/>
      <c r="AC2511" s="69"/>
    </row>
    <row r="2512" spans="2:29">
      <c r="B2512" s="1"/>
      <c r="C2512" s="1"/>
      <c r="D2512" s="1"/>
      <c r="E2512" s="1"/>
      <c r="F2512" s="1"/>
      <c r="G2512" s="1"/>
      <c r="H2512" s="1"/>
      <c r="I2512" s="1"/>
      <c r="J2512" s="36"/>
      <c r="K2512" s="42"/>
      <c r="S2512" s="25"/>
      <c r="AA2512" s="62"/>
      <c r="AC2512" s="69"/>
    </row>
    <row r="2513" spans="2:29">
      <c r="B2513" s="1"/>
      <c r="C2513" s="1"/>
      <c r="D2513" s="1"/>
      <c r="E2513" s="1"/>
      <c r="F2513" s="1"/>
      <c r="G2513" s="1"/>
      <c r="H2513" s="1"/>
      <c r="I2513" s="1"/>
      <c r="J2513" s="36"/>
      <c r="K2513" s="42"/>
      <c r="S2513" s="25"/>
      <c r="AA2513" s="62"/>
      <c r="AC2513" s="69"/>
    </row>
    <row r="2514" spans="2:29">
      <c r="B2514" s="1"/>
      <c r="C2514" s="1"/>
      <c r="D2514" s="1"/>
      <c r="E2514" s="1"/>
      <c r="F2514" s="1"/>
      <c r="G2514" s="1"/>
      <c r="H2514" s="1"/>
      <c r="I2514" s="1"/>
      <c r="J2514" s="36"/>
      <c r="K2514" s="42"/>
      <c r="S2514" s="25"/>
      <c r="AA2514" s="62"/>
      <c r="AC2514" s="69"/>
    </row>
    <row r="2515" spans="2:29">
      <c r="B2515" s="1"/>
      <c r="C2515" s="1"/>
      <c r="D2515" s="1"/>
      <c r="E2515" s="1"/>
      <c r="F2515" s="1"/>
      <c r="G2515" s="1"/>
      <c r="H2515" s="1"/>
      <c r="I2515" s="1"/>
      <c r="J2515" s="36"/>
      <c r="K2515" s="42"/>
      <c r="S2515" s="25"/>
      <c r="AA2515" s="62"/>
      <c r="AC2515" s="69"/>
    </row>
    <row r="2516" spans="2:29">
      <c r="B2516" s="1"/>
      <c r="C2516" s="1"/>
      <c r="D2516" s="1"/>
      <c r="E2516" s="1"/>
      <c r="F2516" s="1"/>
      <c r="G2516" s="1"/>
      <c r="H2516" s="1"/>
      <c r="I2516" s="1"/>
      <c r="J2516" s="36"/>
      <c r="K2516" s="42"/>
      <c r="S2516" s="25"/>
      <c r="AA2516" s="62"/>
      <c r="AC2516" s="69"/>
    </row>
    <row r="2517" spans="2:29">
      <c r="B2517" s="1"/>
      <c r="C2517" s="1"/>
      <c r="D2517" s="1"/>
      <c r="E2517" s="1"/>
      <c r="F2517" s="1"/>
      <c r="G2517" s="1"/>
      <c r="H2517" s="1"/>
      <c r="I2517" s="1"/>
      <c r="J2517" s="36"/>
      <c r="K2517" s="42"/>
      <c r="S2517" s="25"/>
      <c r="AA2517" s="62"/>
      <c r="AC2517" s="69"/>
    </row>
    <row r="2518" spans="2:29">
      <c r="B2518" s="1"/>
      <c r="C2518" s="1"/>
      <c r="D2518" s="1"/>
      <c r="E2518" s="1"/>
      <c r="F2518" s="1"/>
      <c r="G2518" s="1"/>
      <c r="H2518" s="1"/>
      <c r="I2518" s="1"/>
      <c r="J2518" s="36"/>
      <c r="K2518" s="42"/>
      <c r="S2518" s="25"/>
      <c r="AA2518" s="62"/>
      <c r="AC2518" s="69"/>
    </row>
    <row r="2519" spans="2:29">
      <c r="B2519" s="1"/>
      <c r="C2519" s="1"/>
      <c r="D2519" s="1"/>
      <c r="E2519" s="1"/>
      <c r="F2519" s="1"/>
      <c r="G2519" s="1"/>
      <c r="H2519" s="1"/>
      <c r="I2519" s="1"/>
      <c r="J2519" s="36"/>
      <c r="K2519" s="42"/>
      <c r="S2519" s="25"/>
      <c r="AA2519" s="62"/>
      <c r="AC2519" s="69"/>
    </row>
    <row r="2520" spans="2:29">
      <c r="B2520" s="1"/>
      <c r="C2520" s="1"/>
      <c r="D2520" s="1"/>
      <c r="E2520" s="1"/>
      <c r="F2520" s="1"/>
      <c r="G2520" s="1"/>
      <c r="H2520" s="1"/>
      <c r="I2520" s="1"/>
      <c r="J2520" s="36"/>
      <c r="K2520" s="42"/>
      <c r="S2520" s="25"/>
      <c r="AA2520" s="62"/>
      <c r="AC2520" s="69"/>
    </row>
    <row r="2521" spans="2:29">
      <c r="B2521" s="1"/>
      <c r="C2521" s="1"/>
      <c r="D2521" s="1"/>
      <c r="E2521" s="1"/>
      <c r="F2521" s="1"/>
      <c r="G2521" s="1"/>
      <c r="H2521" s="1"/>
      <c r="I2521" s="1"/>
      <c r="J2521" s="36"/>
      <c r="K2521" s="42"/>
      <c r="S2521" s="25"/>
      <c r="AA2521" s="62"/>
      <c r="AC2521" s="69"/>
    </row>
    <row r="2522" spans="2:29">
      <c r="B2522" s="1"/>
      <c r="C2522" s="1"/>
      <c r="D2522" s="1"/>
      <c r="E2522" s="1"/>
      <c r="F2522" s="1"/>
      <c r="G2522" s="1"/>
      <c r="H2522" s="1"/>
      <c r="I2522" s="1"/>
      <c r="J2522" s="36"/>
      <c r="K2522" s="42"/>
      <c r="S2522" s="25"/>
      <c r="AA2522" s="62"/>
      <c r="AC2522" s="69"/>
    </row>
    <row r="2523" spans="2:29">
      <c r="B2523" s="1"/>
      <c r="C2523" s="1"/>
      <c r="D2523" s="1"/>
      <c r="E2523" s="1"/>
      <c r="F2523" s="1"/>
      <c r="G2523" s="1"/>
      <c r="H2523" s="1"/>
      <c r="I2523" s="1"/>
      <c r="J2523" s="36"/>
      <c r="K2523" s="42"/>
      <c r="S2523" s="25"/>
      <c r="AA2523" s="62"/>
      <c r="AC2523" s="69"/>
    </row>
    <row r="2524" spans="2:29">
      <c r="B2524" s="1"/>
      <c r="C2524" s="1"/>
      <c r="D2524" s="1"/>
      <c r="E2524" s="1"/>
      <c r="F2524" s="1"/>
      <c r="G2524" s="1"/>
      <c r="H2524" s="1"/>
      <c r="I2524" s="1"/>
      <c r="J2524" s="36"/>
      <c r="K2524" s="42"/>
      <c r="S2524" s="25"/>
      <c r="AA2524" s="62"/>
      <c r="AC2524" s="69"/>
    </row>
    <row r="2525" spans="2:29">
      <c r="B2525" s="1"/>
      <c r="C2525" s="1"/>
      <c r="D2525" s="1"/>
      <c r="E2525" s="1"/>
      <c r="F2525" s="1"/>
      <c r="G2525" s="1"/>
      <c r="H2525" s="1"/>
      <c r="I2525" s="1"/>
      <c r="J2525" s="36"/>
      <c r="K2525" s="42"/>
      <c r="S2525" s="25"/>
      <c r="AA2525" s="62"/>
      <c r="AC2525" s="69"/>
    </row>
    <row r="2526" spans="2:29">
      <c r="B2526" s="1"/>
      <c r="C2526" s="1"/>
      <c r="D2526" s="1"/>
      <c r="E2526" s="1"/>
      <c r="F2526" s="1"/>
      <c r="G2526" s="1"/>
      <c r="H2526" s="1"/>
      <c r="I2526" s="1"/>
      <c r="J2526" s="36"/>
      <c r="K2526" s="42"/>
      <c r="S2526" s="25"/>
      <c r="AA2526" s="62"/>
      <c r="AC2526" s="69"/>
    </row>
    <row r="2527" spans="2:29">
      <c r="B2527" s="1"/>
      <c r="C2527" s="1"/>
      <c r="D2527" s="1"/>
      <c r="E2527" s="1"/>
      <c r="F2527" s="1"/>
      <c r="G2527" s="1"/>
      <c r="H2527" s="1"/>
      <c r="I2527" s="1"/>
      <c r="J2527" s="36"/>
      <c r="K2527" s="42"/>
      <c r="S2527" s="25"/>
      <c r="AA2527" s="62"/>
      <c r="AC2527" s="69"/>
    </row>
    <row r="2528" spans="2:29">
      <c r="B2528" s="1"/>
      <c r="C2528" s="1"/>
      <c r="D2528" s="1"/>
      <c r="E2528" s="1"/>
      <c r="F2528" s="1"/>
      <c r="G2528" s="1"/>
      <c r="H2528" s="1"/>
      <c r="I2528" s="1"/>
      <c r="J2528" s="36"/>
      <c r="K2528" s="42"/>
      <c r="S2528" s="25"/>
      <c r="AA2528" s="62"/>
      <c r="AC2528" s="69"/>
    </row>
    <row r="2529" spans="2:29">
      <c r="B2529" s="1"/>
      <c r="C2529" s="1"/>
      <c r="D2529" s="1"/>
      <c r="E2529" s="1"/>
      <c r="F2529" s="1"/>
      <c r="G2529" s="1"/>
      <c r="H2529" s="1"/>
      <c r="I2529" s="1"/>
      <c r="J2529" s="36"/>
      <c r="K2529" s="42"/>
      <c r="S2529" s="25"/>
      <c r="AA2529" s="62"/>
      <c r="AC2529" s="69"/>
    </row>
    <row r="2530" spans="2:29">
      <c r="B2530" s="1"/>
      <c r="C2530" s="1"/>
      <c r="D2530" s="1"/>
      <c r="E2530" s="1"/>
      <c r="F2530" s="1"/>
      <c r="G2530" s="1"/>
      <c r="H2530" s="1"/>
      <c r="I2530" s="1"/>
      <c r="J2530" s="36"/>
      <c r="K2530" s="42"/>
      <c r="S2530" s="25"/>
      <c r="AA2530" s="62"/>
      <c r="AC2530" s="69"/>
    </row>
    <row r="2531" spans="2:29">
      <c r="B2531" s="1"/>
      <c r="C2531" s="1"/>
      <c r="D2531" s="1"/>
      <c r="E2531" s="1"/>
      <c r="F2531" s="1"/>
      <c r="G2531" s="1"/>
      <c r="H2531" s="1"/>
      <c r="I2531" s="1"/>
      <c r="J2531" s="36"/>
      <c r="K2531" s="42"/>
      <c r="S2531" s="25"/>
      <c r="AA2531" s="62"/>
      <c r="AC2531" s="69"/>
    </row>
    <row r="2532" spans="2:29">
      <c r="B2532" s="1"/>
      <c r="C2532" s="1"/>
      <c r="D2532" s="1"/>
      <c r="E2532" s="1"/>
      <c r="F2532" s="1"/>
      <c r="G2532" s="1"/>
      <c r="H2532" s="1"/>
      <c r="I2532" s="1"/>
      <c r="J2532" s="36"/>
      <c r="K2532" s="42"/>
      <c r="L2532" s="63"/>
      <c r="S2532" s="25"/>
      <c r="AA2532" s="62"/>
      <c r="AC2532" s="69"/>
    </row>
    <row r="2533" spans="2:29">
      <c r="B2533" s="1"/>
      <c r="C2533" s="1"/>
      <c r="D2533" s="1"/>
      <c r="E2533" s="1"/>
      <c r="F2533" s="1"/>
      <c r="G2533" s="1"/>
      <c r="H2533" s="1"/>
      <c r="I2533" s="1"/>
      <c r="J2533" s="36"/>
      <c r="K2533" s="42"/>
      <c r="L2533" s="63"/>
      <c r="S2533" s="25"/>
      <c r="AA2533" s="62"/>
      <c r="AC2533" s="69"/>
    </row>
    <row r="2534" spans="2:29">
      <c r="B2534" s="1"/>
      <c r="C2534" s="1"/>
      <c r="D2534" s="1"/>
      <c r="E2534" s="1"/>
      <c r="F2534" s="1"/>
      <c r="G2534" s="1"/>
      <c r="H2534" s="1"/>
      <c r="I2534" s="1"/>
      <c r="J2534" s="36"/>
      <c r="K2534" s="42"/>
      <c r="L2534" s="63"/>
      <c r="S2534" s="25"/>
      <c r="AA2534" s="62"/>
      <c r="AC2534" s="69"/>
    </row>
    <row r="2535" spans="2:29">
      <c r="B2535" s="1"/>
      <c r="C2535" s="1"/>
      <c r="D2535" s="1"/>
      <c r="E2535" s="1"/>
      <c r="F2535" s="1"/>
      <c r="G2535" s="1"/>
      <c r="H2535" s="1"/>
      <c r="I2535" s="1"/>
      <c r="J2535" s="36"/>
      <c r="K2535" s="42"/>
      <c r="L2535" s="63"/>
      <c r="S2535" s="25"/>
      <c r="AA2535" s="62"/>
      <c r="AC2535" s="69"/>
    </row>
    <row r="2536" spans="2:29">
      <c r="B2536" s="1"/>
      <c r="C2536" s="1"/>
      <c r="D2536" s="1"/>
      <c r="E2536" s="1"/>
      <c r="F2536" s="1"/>
      <c r="G2536" s="1"/>
      <c r="H2536" s="1"/>
      <c r="I2536" s="1"/>
      <c r="J2536" s="36"/>
      <c r="K2536" s="42"/>
      <c r="L2536" s="63"/>
      <c r="S2536" s="25"/>
      <c r="AA2536" s="62"/>
      <c r="AC2536" s="69"/>
    </row>
    <row r="2537" spans="2:29">
      <c r="B2537" s="1"/>
      <c r="C2537" s="1"/>
      <c r="D2537" s="1"/>
      <c r="E2537" s="1"/>
      <c r="F2537" s="1"/>
      <c r="G2537" s="1"/>
      <c r="H2537" s="1"/>
      <c r="I2537" s="1"/>
      <c r="J2537" s="36"/>
      <c r="K2537" s="42"/>
      <c r="L2537" s="63"/>
      <c r="S2537" s="25"/>
      <c r="AA2537" s="62"/>
      <c r="AC2537" s="69"/>
    </row>
    <row r="2538" spans="2:29">
      <c r="B2538" s="1"/>
      <c r="C2538" s="1"/>
      <c r="D2538" s="1"/>
      <c r="E2538" s="1"/>
      <c r="F2538" s="1"/>
      <c r="G2538" s="1"/>
      <c r="H2538" s="1"/>
      <c r="I2538" s="1"/>
      <c r="J2538" s="36"/>
      <c r="K2538" s="42"/>
      <c r="L2538" s="63"/>
      <c r="S2538" s="25"/>
      <c r="AA2538" s="62"/>
      <c r="AC2538" s="69"/>
    </row>
    <row r="2539" spans="2:29">
      <c r="B2539" s="1"/>
      <c r="C2539" s="1"/>
      <c r="D2539" s="1"/>
      <c r="E2539" s="1"/>
      <c r="F2539" s="1"/>
      <c r="G2539" s="1"/>
      <c r="H2539" s="1"/>
      <c r="I2539" s="1"/>
      <c r="J2539" s="36"/>
      <c r="K2539" s="42"/>
      <c r="L2539" s="63"/>
      <c r="S2539" s="25"/>
      <c r="AA2539" s="62"/>
      <c r="AC2539" s="69"/>
    </row>
    <row r="2540" spans="2:29">
      <c r="B2540" s="1"/>
      <c r="C2540" s="1"/>
      <c r="D2540" s="1"/>
      <c r="E2540" s="1"/>
      <c r="F2540" s="1"/>
      <c r="G2540" s="1"/>
      <c r="H2540" s="1"/>
      <c r="I2540" s="1"/>
      <c r="J2540" s="36"/>
      <c r="K2540" s="42"/>
      <c r="L2540" s="63"/>
      <c r="S2540" s="25"/>
      <c r="AA2540" s="62"/>
      <c r="AC2540" s="69"/>
    </row>
    <row r="2541" spans="2:29">
      <c r="B2541" s="1"/>
      <c r="C2541" s="1"/>
      <c r="D2541" s="1"/>
      <c r="E2541" s="1"/>
      <c r="F2541" s="1"/>
      <c r="G2541" s="1"/>
      <c r="H2541" s="1"/>
      <c r="I2541" s="1"/>
      <c r="J2541" s="36"/>
      <c r="K2541" s="42"/>
      <c r="L2541" s="63"/>
      <c r="S2541" s="25"/>
      <c r="AA2541" s="62"/>
      <c r="AC2541" s="69"/>
    </row>
    <row r="2542" spans="2:29">
      <c r="B2542" s="1"/>
      <c r="C2542" s="1"/>
      <c r="D2542" s="1"/>
      <c r="E2542" s="1"/>
      <c r="F2542" s="1"/>
      <c r="G2542" s="1"/>
      <c r="H2542" s="1"/>
      <c r="I2542" s="1"/>
      <c r="J2542" s="36"/>
      <c r="K2542" s="42"/>
      <c r="L2542" s="63"/>
      <c r="S2542" s="25"/>
      <c r="AA2542" s="62"/>
      <c r="AC2542" s="69"/>
    </row>
    <row r="2543" spans="2:29">
      <c r="B2543" s="1"/>
      <c r="C2543" s="1"/>
      <c r="D2543" s="1"/>
      <c r="E2543" s="1"/>
      <c r="F2543" s="1"/>
      <c r="G2543" s="1"/>
      <c r="H2543" s="1"/>
      <c r="I2543" s="1"/>
      <c r="J2543" s="36"/>
      <c r="K2543" s="42"/>
      <c r="L2543" s="63"/>
      <c r="S2543" s="25"/>
      <c r="AA2543" s="62"/>
      <c r="AC2543" s="69"/>
    </row>
    <row r="2544" spans="2:29">
      <c r="B2544" s="1"/>
      <c r="C2544" s="1"/>
      <c r="D2544" s="1"/>
      <c r="E2544" s="1"/>
      <c r="F2544" s="1"/>
      <c r="G2544" s="1"/>
      <c r="H2544" s="1"/>
      <c r="I2544" s="1"/>
      <c r="J2544" s="36"/>
      <c r="K2544" s="42"/>
      <c r="L2544" s="63"/>
      <c r="S2544" s="25"/>
      <c r="AA2544" s="62"/>
      <c r="AC2544" s="69"/>
    </row>
    <row r="2545" spans="2:29">
      <c r="B2545" s="1"/>
      <c r="C2545" s="1"/>
      <c r="D2545" s="1"/>
      <c r="E2545" s="1"/>
      <c r="F2545" s="1"/>
      <c r="G2545" s="1"/>
      <c r="H2545" s="1"/>
      <c r="I2545" s="1"/>
      <c r="J2545" s="36"/>
      <c r="K2545" s="42"/>
      <c r="L2545" s="63"/>
      <c r="S2545" s="25"/>
      <c r="AA2545" s="62"/>
      <c r="AC2545" s="69"/>
    </row>
    <row r="2546" spans="2:29">
      <c r="B2546" s="1"/>
      <c r="C2546" s="1"/>
      <c r="D2546" s="1"/>
      <c r="E2546" s="1"/>
      <c r="F2546" s="1"/>
      <c r="G2546" s="1"/>
      <c r="H2546" s="1"/>
      <c r="I2546" s="1"/>
      <c r="J2546" s="36"/>
      <c r="K2546" s="42"/>
      <c r="S2546" s="25"/>
      <c r="AA2546" s="62"/>
      <c r="AC2546" s="69"/>
    </row>
    <row r="2547" spans="2:29">
      <c r="B2547" s="1"/>
      <c r="C2547" s="1"/>
      <c r="D2547" s="1"/>
      <c r="E2547" s="1"/>
      <c r="F2547" s="1"/>
      <c r="G2547" s="1"/>
      <c r="H2547" s="1"/>
      <c r="I2547" s="1"/>
      <c r="J2547" s="36"/>
      <c r="K2547" s="42"/>
      <c r="S2547" s="25"/>
      <c r="AA2547" s="62"/>
      <c r="AC2547" s="69"/>
    </row>
    <row r="2548" spans="2:29">
      <c r="B2548" s="1"/>
      <c r="C2548" s="1"/>
      <c r="D2548" s="1"/>
      <c r="E2548" s="1"/>
      <c r="F2548" s="1"/>
      <c r="G2548" s="1"/>
      <c r="H2548" s="1"/>
      <c r="I2548" s="1"/>
      <c r="J2548" s="36"/>
      <c r="K2548" s="42"/>
      <c r="S2548" s="25"/>
      <c r="AA2548" s="62"/>
      <c r="AC2548" s="69"/>
    </row>
    <row r="2549" spans="2:29">
      <c r="B2549" s="1"/>
      <c r="C2549" s="1"/>
      <c r="D2549" s="1"/>
      <c r="E2549" s="1"/>
      <c r="F2549" s="1"/>
      <c r="G2549" s="1"/>
      <c r="H2549" s="1"/>
      <c r="I2549" s="1"/>
      <c r="J2549" s="36"/>
      <c r="K2549" s="42"/>
      <c r="S2549" s="25"/>
      <c r="AA2549" s="62"/>
      <c r="AC2549" s="69"/>
    </row>
    <row r="2550" spans="2:29">
      <c r="B2550" s="1"/>
      <c r="C2550" s="1"/>
      <c r="D2550" s="1"/>
      <c r="E2550" s="1"/>
      <c r="F2550" s="1"/>
      <c r="G2550" s="1"/>
      <c r="H2550" s="1"/>
      <c r="I2550" s="1"/>
      <c r="J2550" s="36"/>
      <c r="K2550" s="42"/>
      <c r="S2550" s="25"/>
      <c r="AA2550" s="62"/>
      <c r="AC2550" s="69"/>
    </row>
    <row r="2551" spans="2:29">
      <c r="B2551" s="1"/>
      <c r="C2551" s="1"/>
      <c r="D2551" s="1"/>
      <c r="E2551" s="1"/>
      <c r="F2551" s="1"/>
      <c r="G2551" s="1"/>
      <c r="H2551" s="1"/>
      <c r="I2551" s="1"/>
      <c r="J2551" s="36"/>
      <c r="K2551" s="42"/>
      <c r="S2551" s="25"/>
      <c r="AA2551" s="62"/>
      <c r="AC2551" s="69"/>
    </row>
    <row r="2552" spans="2:29">
      <c r="B2552" s="1"/>
      <c r="C2552" s="1"/>
      <c r="D2552" s="1"/>
      <c r="E2552" s="1"/>
      <c r="F2552" s="1"/>
      <c r="G2552" s="1"/>
      <c r="H2552" s="1"/>
      <c r="I2552" s="1"/>
      <c r="J2552" s="36"/>
      <c r="K2552" s="42"/>
      <c r="S2552" s="25"/>
      <c r="AA2552" s="62"/>
      <c r="AC2552" s="69"/>
    </row>
    <row r="2553" spans="2:29">
      <c r="B2553" s="1"/>
      <c r="C2553" s="1"/>
      <c r="D2553" s="1"/>
      <c r="E2553" s="1"/>
      <c r="F2553" s="1"/>
      <c r="G2553" s="1"/>
      <c r="H2553" s="1"/>
      <c r="I2553" s="1"/>
      <c r="J2553" s="36"/>
      <c r="K2553" s="42"/>
      <c r="S2553" s="25"/>
      <c r="AA2553" s="62"/>
      <c r="AC2553" s="69"/>
    </row>
    <row r="2554" spans="2:29">
      <c r="B2554" s="1"/>
      <c r="C2554" s="1"/>
      <c r="D2554" s="1"/>
      <c r="E2554" s="1"/>
      <c r="F2554" s="1"/>
      <c r="G2554" s="1"/>
      <c r="H2554" s="1"/>
      <c r="I2554" s="1"/>
      <c r="J2554" s="36"/>
      <c r="K2554" s="42"/>
      <c r="S2554" s="25"/>
      <c r="AA2554" s="62"/>
      <c r="AC2554" s="69"/>
    </row>
    <row r="2555" spans="2:29">
      <c r="B2555" s="1"/>
      <c r="C2555" s="1"/>
      <c r="D2555" s="1"/>
      <c r="E2555" s="1"/>
      <c r="F2555" s="1"/>
      <c r="G2555" s="1"/>
      <c r="H2555" s="1"/>
      <c r="I2555" s="1"/>
      <c r="J2555" s="36"/>
      <c r="K2555" s="42"/>
      <c r="S2555" s="25"/>
      <c r="AA2555" s="62"/>
      <c r="AC2555" s="69"/>
    </row>
    <row r="2556" spans="2:29">
      <c r="B2556" s="1"/>
      <c r="C2556" s="1"/>
      <c r="D2556" s="1"/>
      <c r="E2556" s="1"/>
      <c r="F2556" s="1"/>
      <c r="G2556" s="1"/>
      <c r="H2556" s="1"/>
      <c r="I2556" s="1"/>
      <c r="J2556" s="36"/>
      <c r="K2556" s="42"/>
      <c r="S2556" s="25"/>
      <c r="AA2556" s="62"/>
      <c r="AC2556" s="69"/>
    </row>
    <row r="2557" spans="2:29">
      <c r="B2557" s="1"/>
      <c r="C2557" s="1"/>
      <c r="D2557" s="1"/>
      <c r="E2557" s="1"/>
      <c r="F2557" s="1"/>
      <c r="G2557" s="1"/>
      <c r="H2557" s="1"/>
      <c r="I2557" s="1"/>
      <c r="J2557" s="36"/>
      <c r="K2557" s="42"/>
      <c r="S2557" s="25"/>
      <c r="AA2557" s="62"/>
      <c r="AC2557" s="69"/>
    </row>
    <row r="2558" spans="2:29">
      <c r="B2558" s="1"/>
      <c r="C2558" s="1"/>
      <c r="D2558" s="1"/>
      <c r="E2558" s="1"/>
      <c r="F2558" s="1"/>
      <c r="G2558" s="1"/>
      <c r="H2558" s="1"/>
      <c r="I2558" s="1"/>
      <c r="J2558" s="36"/>
      <c r="K2558" s="42"/>
      <c r="L2558" s="63"/>
      <c r="S2558" s="25"/>
      <c r="AA2558" s="62"/>
      <c r="AC2558" s="69"/>
    </row>
    <row r="2559" spans="2:29">
      <c r="B2559" s="1"/>
      <c r="C2559" s="1"/>
      <c r="D2559" s="1"/>
      <c r="E2559" s="1"/>
      <c r="F2559" s="1"/>
      <c r="G2559" s="1"/>
      <c r="H2559" s="1"/>
      <c r="I2559" s="1"/>
      <c r="J2559" s="36"/>
      <c r="K2559" s="42"/>
      <c r="L2559" s="63"/>
      <c r="S2559" s="25"/>
      <c r="AA2559" s="62"/>
      <c r="AC2559" s="69"/>
    </row>
    <row r="2560" spans="2:29">
      <c r="B2560" s="1"/>
      <c r="C2560" s="1"/>
      <c r="D2560" s="1"/>
      <c r="E2560" s="1"/>
      <c r="F2560" s="1"/>
      <c r="G2560" s="1"/>
      <c r="H2560" s="1"/>
      <c r="I2560" s="1"/>
      <c r="J2560" s="36"/>
      <c r="K2560" s="42"/>
      <c r="L2560" s="63"/>
      <c r="S2560" s="25"/>
      <c r="AA2560" s="62"/>
      <c r="AC2560" s="69"/>
    </row>
    <row r="2561" spans="2:29">
      <c r="B2561" s="1"/>
      <c r="C2561" s="1"/>
      <c r="D2561" s="1"/>
      <c r="E2561" s="1"/>
      <c r="F2561" s="1"/>
      <c r="G2561" s="1"/>
      <c r="H2561" s="1"/>
      <c r="I2561" s="1"/>
      <c r="J2561" s="36"/>
      <c r="K2561" s="42"/>
      <c r="L2561" s="63"/>
      <c r="S2561" s="25"/>
      <c r="AA2561" s="62"/>
      <c r="AC2561" s="69"/>
    </row>
    <row r="2562" spans="2:29">
      <c r="B2562" s="1"/>
      <c r="C2562" s="1"/>
      <c r="D2562" s="1"/>
      <c r="E2562" s="1"/>
      <c r="F2562" s="1"/>
      <c r="G2562" s="1"/>
      <c r="H2562" s="1"/>
      <c r="I2562" s="1"/>
      <c r="J2562" s="36"/>
      <c r="K2562" s="42"/>
      <c r="L2562" s="63"/>
      <c r="S2562" s="25"/>
      <c r="AA2562" s="62"/>
      <c r="AC2562" s="69"/>
    </row>
    <row r="2563" spans="2:29">
      <c r="B2563" s="1"/>
      <c r="C2563" s="1"/>
      <c r="D2563" s="1"/>
      <c r="E2563" s="1"/>
      <c r="F2563" s="1"/>
      <c r="G2563" s="1"/>
      <c r="H2563" s="1"/>
      <c r="I2563" s="1"/>
      <c r="J2563" s="36"/>
      <c r="K2563" s="42"/>
      <c r="L2563" s="63"/>
      <c r="S2563" s="25"/>
      <c r="AA2563" s="62"/>
      <c r="AC2563" s="69"/>
    </row>
    <row r="2564" spans="2:29">
      <c r="B2564" s="1"/>
      <c r="C2564" s="1"/>
      <c r="D2564" s="1"/>
      <c r="E2564" s="1"/>
      <c r="F2564" s="1"/>
      <c r="G2564" s="1"/>
      <c r="H2564" s="1"/>
      <c r="I2564" s="1"/>
      <c r="J2564" s="36"/>
      <c r="K2564" s="42"/>
      <c r="L2564" s="63"/>
      <c r="S2564" s="25"/>
      <c r="AA2564" s="62"/>
      <c r="AC2564" s="69"/>
    </row>
    <row r="2565" spans="2:29">
      <c r="B2565" s="1"/>
      <c r="C2565" s="1"/>
      <c r="D2565" s="1"/>
      <c r="E2565" s="1"/>
      <c r="F2565" s="1"/>
      <c r="G2565" s="1"/>
      <c r="H2565" s="1"/>
      <c r="I2565" s="1"/>
      <c r="J2565" s="36"/>
      <c r="K2565" s="42"/>
      <c r="L2565" s="63"/>
      <c r="S2565" s="25"/>
      <c r="AA2565" s="62"/>
      <c r="AC2565" s="69"/>
    </row>
    <row r="2566" spans="2:29">
      <c r="B2566" s="1"/>
      <c r="C2566" s="1"/>
      <c r="D2566" s="1"/>
      <c r="E2566" s="1"/>
      <c r="F2566" s="1"/>
      <c r="G2566" s="1"/>
      <c r="H2566" s="1"/>
      <c r="I2566" s="1"/>
      <c r="J2566" s="36"/>
      <c r="K2566" s="42"/>
      <c r="L2566" s="63"/>
      <c r="S2566" s="25"/>
      <c r="AA2566" s="62"/>
      <c r="AC2566" s="69"/>
    </row>
    <row r="2567" spans="2:29">
      <c r="B2567" s="1"/>
      <c r="C2567" s="1"/>
      <c r="D2567" s="1"/>
      <c r="E2567" s="1"/>
      <c r="F2567" s="1"/>
      <c r="G2567" s="1"/>
      <c r="H2567" s="1"/>
      <c r="I2567" s="1"/>
      <c r="J2567" s="36"/>
      <c r="K2567" s="42"/>
      <c r="L2567" s="63"/>
      <c r="S2567" s="25"/>
      <c r="AA2567" s="62"/>
      <c r="AC2567" s="69"/>
    </row>
    <row r="2568" spans="2:29">
      <c r="B2568" s="1"/>
      <c r="C2568" s="1"/>
      <c r="D2568" s="1"/>
      <c r="E2568" s="1"/>
      <c r="F2568" s="1"/>
      <c r="G2568" s="1"/>
      <c r="H2568" s="1"/>
      <c r="I2568" s="1"/>
      <c r="J2568" s="36"/>
      <c r="K2568" s="42"/>
      <c r="L2568" s="63"/>
      <c r="S2568" s="25"/>
      <c r="AA2568" s="62"/>
      <c r="AC2568" s="69"/>
    </row>
    <row r="2569" spans="2:29">
      <c r="B2569" s="1"/>
      <c r="C2569" s="1"/>
      <c r="D2569" s="1"/>
      <c r="E2569" s="1"/>
      <c r="F2569" s="1"/>
      <c r="G2569" s="1"/>
      <c r="H2569" s="1"/>
      <c r="I2569" s="1"/>
      <c r="J2569" s="36"/>
      <c r="K2569" s="42"/>
      <c r="L2569" s="63"/>
      <c r="S2569" s="25"/>
      <c r="AA2569" s="62"/>
      <c r="AC2569" s="69"/>
    </row>
    <row r="2570" spans="2:29">
      <c r="B2570" s="1"/>
      <c r="C2570" s="1"/>
      <c r="D2570" s="1"/>
      <c r="E2570" s="1"/>
      <c r="F2570" s="1"/>
      <c r="G2570" s="1"/>
      <c r="H2570" s="1"/>
      <c r="I2570" s="1"/>
      <c r="J2570" s="36"/>
      <c r="K2570" s="42"/>
      <c r="L2570" s="63"/>
      <c r="S2570" s="25"/>
      <c r="AA2570" s="62"/>
      <c r="AC2570" s="69"/>
    </row>
    <row r="2571" spans="2:29">
      <c r="B2571" s="1"/>
      <c r="C2571" s="1"/>
      <c r="D2571" s="1"/>
      <c r="E2571" s="1"/>
      <c r="F2571" s="1"/>
      <c r="G2571" s="1"/>
      <c r="H2571" s="1"/>
      <c r="I2571" s="1"/>
      <c r="J2571" s="36"/>
      <c r="K2571" s="42"/>
      <c r="L2571" s="63"/>
      <c r="S2571" s="25"/>
      <c r="AA2571" s="62"/>
      <c r="AC2571" s="69"/>
    </row>
    <row r="2572" spans="2:29">
      <c r="B2572" s="1"/>
      <c r="C2572" s="1"/>
      <c r="D2572" s="1"/>
      <c r="E2572" s="1"/>
      <c r="F2572" s="1"/>
      <c r="G2572" s="1"/>
      <c r="H2572" s="1"/>
      <c r="I2572" s="1"/>
      <c r="J2572" s="36"/>
      <c r="K2572" s="42"/>
      <c r="L2572" s="63"/>
      <c r="S2572" s="25"/>
      <c r="AA2572" s="62"/>
      <c r="AC2572" s="69"/>
    </row>
    <row r="2573" spans="2:29">
      <c r="B2573" s="1"/>
      <c r="C2573" s="1"/>
      <c r="D2573" s="1"/>
      <c r="E2573" s="1"/>
      <c r="F2573" s="1"/>
      <c r="G2573" s="1"/>
      <c r="H2573" s="1"/>
      <c r="I2573" s="1"/>
      <c r="J2573" s="36"/>
      <c r="K2573" s="42"/>
      <c r="L2573" s="63"/>
      <c r="S2573" s="25"/>
      <c r="AA2573" s="62"/>
      <c r="AC2573" s="69"/>
    </row>
    <row r="2574" spans="2:29">
      <c r="B2574" s="1"/>
      <c r="C2574" s="1"/>
      <c r="D2574" s="1"/>
      <c r="E2574" s="1"/>
      <c r="F2574" s="1"/>
      <c r="G2574" s="1"/>
      <c r="H2574" s="1"/>
      <c r="I2574" s="1"/>
      <c r="J2574" s="36"/>
      <c r="K2574" s="42"/>
      <c r="L2574" s="63"/>
      <c r="S2574" s="25"/>
      <c r="AA2574" s="62"/>
      <c r="AC2574" s="69"/>
    </row>
    <row r="2575" spans="2:29">
      <c r="B2575" s="1"/>
      <c r="C2575" s="1"/>
      <c r="D2575" s="1"/>
      <c r="E2575" s="1"/>
      <c r="F2575" s="1"/>
      <c r="G2575" s="1"/>
      <c r="H2575" s="1"/>
      <c r="I2575" s="1"/>
      <c r="J2575" s="36"/>
      <c r="K2575" s="42"/>
      <c r="L2575" s="63"/>
      <c r="S2575" s="25"/>
      <c r="AA2575" s="62"/>
      <c r="AC2575" s="69"/>
    </row>
    <row r="2576" spans="2:29">
      <c r="B2576" s="1"/>
      <c r="C2576" s="1"/>
      <c r="D2576" s="1"/>
      <c r="E2576" s="1"/>
      <c r="F2576" s="1"/>
      <c r="G2576" s="1"/>
      <c r="H2576" s="1"/>
      <c r="I2576" s="1"/>
      <c r="J2576" s="36"/>
      <c r="K2576" s="42"/>
      <c r="L2576" s="63"/>
      <c r="S2576" s="25"/>
      <c r="AA2576" s="62"/>
      <c r="AC2576" s="69"/>
    </row>
    <row r="2577" spans="2:29">
      <c r="B2577" s="1"/>
      <c r="C2577" s="1"/>
      <c r="D2577" s="1"/>
      <c r="E2577" s="1"/>
      <c r="F2577" s="1"/>
      <c r="G2577" s="1"/>
      <c r="H2577" s="1"/>
      <c r="I2577" s="1"/>
      <c r="J2577" s="36"/>
      <c r="K2577" s="42"/>
      <c r="L2577" s="63"/>
      <c r="S2577" s="25"/>
      <c r="AA2577" s="62"/>
      <c r="AC2577" s="69"/>
    </row>
    <row r="2578" spans="2:29">
      <c r="B2578" s="1"/>
      <c r="C2578" s="1"/>
      <c r="D2578" s="1"/>
      <c r="E2578" s="1"/>
      <c r="F2578" s="1"/>
      <c r="G2578" s="1"/>
      <c r="H2578" s="1"/>
      <c r="I2578" s="1"/>
      <c r="J2578" s="36"/>
      <c r="K2578" s="42"/>
      <c r="L2578" s="63"/>
      <c r="S2578" s="25"/>
      <c r="AA2578" s="62"/>
      <c r="AC2578" s="69"/>
    </row>
    <row r="2579" spans="2:29">
      <c r="B2579" s="1"/>
      <c r="C2579" s="1"/>
      <c r="D2579" s="1"/>
      <c r="E2579" s="1"/>
      <c r="F2579" s="1"/>
      <c r="G2579" s="1"/>
      <c r="H2579" s="1"/>
      <c r="I2579" s="1"/>
      <c r="J2579" s="36"/>
      <c r="K2579" s="42"/>
      <c r="L2579" s="63"/>
      <c r="S2579" s="25"/>
      <c r="AA2579" s="62"/>
      <c r="AC2579" s="69"/>
    </row>
    <row r="2580" spans="2:29">
      <c r="B2580" s="1"/>
      <c r="C2580" s="1"/>
      <c r="D2580" s="1"/>
      <c r="E2580" s="1"/>
      <c r="F2580" s="1"/>
      <c r="G2580" s="1"/>
      <c r="H2580" s="1"/>
      <c r="I2580" s="1"/>
      <c r="J2580" s="36"/>
      <c r="K2580" s="42"/>
      <c r="L2580" s="63"/>
      <c r="S2580" s="25"/>
      <c r="AA2580" s="62"/>
      <c r="AC2580" s="69"/>
    </row>
    <row r="2581" spans="2:29">
      <c r="B2581" s="1"/>
      <c r="C2581" s="1"/>
      <c r="D2581" s="1"/>
      <c r="E2581" s="1"/>
      <c r="F2581" s="1"/>
      <c r="G2581" s="1"/>
      <c r="H2581" s="1"/>
      <c r="I2581" s="1"/>
      <c r="J2581" s="36"/>
      <c r="K2581" s="42"/>
      <c r="L2581" s="63"/>
      <c r="S2581" s="25"/>
      <c r="AA2581" s="62"/>
      <c r="AC2581" s="69"/>
    </row>
    <row r="2582" spans="2:29">
      <c r="B2582" s="1"/>
      <c r="C2582" s="1"/>
      <c r="D2582" s="1"/>
      <c r="E2582" s="1"/>
      <c r="F2582" s="1"/>
      <c r="G2582" s="1"/>
      <c r="H2582" s="1"/>
      <c r="I2582" s="1"/>
      <c r="J2582" s="36"/>
      <c r="K2582" s="42"/>
      <c r="L2582" s="63"/>
      <c r="S2582" s="25"/>
      <c r="AA2582" s="62"/>
      <c r="AC2582" s="69"/>
    </row>
    <row r="2583" spans="2:29">
      <c r="B2583" s="1"/>
      <c r="C2583" s="1"/>
      <c r="D2583" s="1"/>
      <c r="E2583" s="1"/>
      <c r="F2583" s="1"/>
      <c r="G2583" s="1"/>
      <c r="H2583" s="1"/>
      <c r="I2583" s="1"/>
      <c r="J2583" s="36"/>
      <c r="K2583" s="42"/>
      <c r="S2583" s="25"/>
      <c r="AA2583" s="62"/>
      <c r="AC2583" s="69"/>
    </row>
    <row r="2584" spans="2:29">
      <c r="B2584" s="1"/>
      <c r="C2584" s="1"/>
      <c r="D2584" s="1"/>
      <c r="E2584" s="1"/>
      <c r="F2584" s="1"/>
      <c r="G2584" s="1"/>
      <c r="H2584" s="1"/>
      <c r="I2584" s="1"/>
      <c r="J2584" s="36"/>
      <c r="K2584" s="42"/>
      <c r="S2584" s="25"/>
      <c r="AA2584" s="62"/>
      <c r="AC2584" s="69"/>
    </row>
    <row r="2585" spans="2:29">
      <c r="B2585" s="1"/>
      <c r="C2585" s="1"/>
      <c r="D2585" s="1"/>
      <c r="E2585" s="1"/>
      <c r="F2585" s="1"/>
      <c r="G2585" s="1"/>
      <c r="H2585" s="1"/>
      <c r="I2585" s="1"/>
      <c r="J2585" s="36"/>
      <c r="K2585" s="42"/>
      <c r="S2585" s="25"/>
      <c r="AA2585" s="62"/>
      <c r="AC2585" s="69"/>
    </row>
    <row r="2586" spans="2:29">
      <c r="B2586" s="1"/>
      <c r="C2586" s="1"/>
      <c r="D2586" s="1"/>
      <c r="E2586" s="1"/>
      <c r="F2586" s="1"/>
      <c r="G2586" s="1"/>
      <c r="H2586" s="1"/>
      <c r="I2586" s="1"/>
      <c r="J2586" s="36"/>
      <c r="K2586" s="42"/>
      <c r="S2586" s="25"/>
      <c r="AA2586" s="62"/>
      <c r="AC2586" s="69"/>
    </row>
    <row r="2587" spans="2:29">
      <c r="B2587" s="1"/>
      <c r="C2587" s="1"/>
      <c r="D2587" s="1"/>
      <c r="E2587" s="1"/>
      <c r="F2587" s="1"/>
      <c r="G2587" s="1"/>
      <c r="H2587" s="1"/>
      <c r="I2587" s="1"/>
      <c r="J2587" s="36"/>
      <c r="K2587" s="42"/>
      <c r="S2587" s="25"/>
      <c r="AA2587" s="62"/>
      <c r="AC2587" s="69"/>
    </row>
    <row r="2588" spans="2:29">
      <c r="B2588" s="1"/>
      <c r="C2588" s="1"/>
      <c r="D2588" s="1"/>
      <c r="E2588" s="1"/>
      <c r="F2588" s="1"/>
      <c r="G2588" s="1"/>
      <c r="H2588" s="1"/>
      <c r="I2588" s="1"/>
      <c r="J2588" s="36"/>
      <c r="K2588" s="42"/>
      <c r="S2588" s="25"/>
      <c r="AA2588" s="62"/>
      <c r="AC2588" s="69"/>
    </row>
    <row r="2589" spans="2:29">
      <c r="B2589" s="1"/>
      <c r="C2589" s="1"/>
      <c r="D2589" s="1"/>
      <c r="E2589" s="1"/>
      <c r="F2589" s="1"/>
      <c r="G2589" s="1"/>
      <c r="H2589" s="1"/>
      <c r="I2589" s="1"/>
      <c r="J2589" s="36"/>
      <c r="K2589" s="42"/>
      <c r="S2589" s="25"/>
      <c r="AA2589" s="62"/>
      <c r="AC2589" s="69"/>
    </row>
    <row r="2590" spans="2:29">
      <c r="B2590" s="1"/>
      <c r="C2590" s="1"/>
      <c r="D2590" s="1"/>
      <c r="E2590" s="1"/>
      <c r="F2590" s="1"/>
      <c r="G2590" s="1"/>
      <c r="H2590" s="1"/>
      <c r="I2590" s="1"/>
      <c r="J2590" s="36"/>
      <c r="K2590" s="42"/>
      <c r="S2590" s="25"/>
      <c r="AA2590" s="62"/>
      <c r="AC2590" s="69"/>
    </row>
    <row r="2591" spans="2:29">
      <c r="B2591" s="1"/>
      <c r="C2591" s="1"/>
      <c r="D2591" s="1"/>
      <c r="E2591" s="1"/>
      <c r="F2591" s="1"/>
      <c r="G2591" s="1"/>
      <c r="H2591" s="1"/>
      <c r="I2591" s="1"/>
      <c r="J2591" s="36"/>
      <c r="K2591" s="42"/>
      <c r="S2591" s="25"/>
      <c r="AA2591" s="62"/>
      <c r="AC2591" s="69"/>
    </row>
    <row r="2592" spans="2:29">
      <c r="B2592" s="1"/>
      <c r="C2592" s="1"/>
      <c r="D2592" s="1"/>
      <c r="E2592" s="1"/>
      <c r="F2592" s="1"/>
      <c r="G2592" s="1"/>
      <c r="H2592" s="1"/>
      <c r="I2592" s="1"/>
      <c r="J2592" s="36"/>
      <c r="K2592" s="42"/>
      <c r="S2592" s="25"/>
      <c r="AA2592" s="62"/>
      <c r="AC2592" s="69"/>
    </row>
    <row r="2593" spans="2:29">
      <c r="B2593" s="1"/>
      <c r="C2593" s="1"/>
      <c r="D2593" s="1"/>
      <c r="E2593" s="1"/>
      <c r="F2593" s="1"/>
      <c r="G2593" s="1"/>
      <c r="H2593" s="1"/>
      <c r="I2593" s="1"/>
      <c r="J2593" s="36"/>
      <c r="K2593" s="42"/>
      <c r="S2593" s="25"/>
      <c r="AA2593" s="62"/>
      <c r="AC2593" s="69"/>
    </row>
    <row r="2594" spans="2:29">
      <c r="B2594" s="1"/>
      <c r="C2594" s="1"/>
      <c r="D2594" s="1"/>
      <c r="E2594" s="1"/>
      <c r="F2594" s="1"/>
      <c r="G2594" s="1"/>
      <c r="H2594" s="1"/>
      <c r="I2594" s="1"/>
      <c r="J2594" s="36"/>
      <c r="K2594" s="42"/>
      <c r="S2594" s="25"/>
      <c r="AA2594" s="62"/>
      <c r="AC2594" s="69"/>
    </row>
    <row r="2595" spans="2:29">
      <c r="B2595" s="1"/>
      <c r="C2595" s="1"/>
      <c r="D2595" s="1"/>
      <c r="E2595" s="1"/>
      <c r="F2595" s="1"/>
      <c r="G2595" s="1"/>
      <c r="H2595" s="1"/>
      <c r="I2595" s="1"/>
      <c r="J2595" s="36"/>
      <c r="K2595" s="42"/>
      <c r="S2595" s="25"/>
      <c r="AA2595" s="62"/>
      <c r="AC2595" s="69"/>
    </row>
    <row r="2596" spans="2:29">
      <c r="B2596" s="1"/>
      <c r="C2596" s="1"/>
      <c r="D2596" s="1"/>
      <c r="E2596" s="1"/>
      <c r="F2596" s="1"/>
      <c r="G2596" s="1"/>
      <c r="H2596" s="1"/>
      <c r="I2596" s="1"/>
      <c r="J2596" s="36"/>
      <c r="K2596" s="42"/>
      <c r="S2596" s="25"/>
      <c r="AA2596" s="62"/>
      <c r="AC2596" s="69"/>
    </row>
    <row r="2597" spans="2:29">
      <c r="B2597" s="1"/>
      <c r="C2597" s="1"/>
      <c r="D2597" s="1"/>
      <c r="E2597" s="1"/>
      <c r="F2597" s="1"/>
      <c r="G2597" s="1"/>
      <c r="H2597" s="1"/>
      <c r="I2597" s="1"/>
      <c r="J2597" s="36"/>
      <c r="K2597" s="42"/>
      <c r="S2597" s="25"/>
      <c r="AA2597" s="62"/>
      <c r="AC2597" s="69"/>
    </row>
    <row r="2598" spans="2:29">
      <c r="B2598" s="1"/>
      <c r="C2598" s="1"/>
      <c r="D2598" s="1"/>
      <c r="E2598" s="1"/>
      <c r="F2598" s="1"/>
      <c r="G2598" s="1"/>
      <c r="H2598" s="1"/>
      <c r="I2598" s="1"/>
      <c r="J2598" s="36"/>
      <c r="K2598" s="42"/>
      <c r="S2598" s="25"/>
      <c r="AA2598" s="62"/>
      <c r="AC2598" s="69"/>
    </row>
    <row r="2599" spans="2:29">
      <c r="B2599" s="1"/>
      <c r="C2599" s="1"/>
      <c r="D2599" s="1"/>
      <c r="E2599" s="1"/>
      <c r="F2599" s="1"/>
      <c r="G2599" s="1"/>
      <c r="H2599" s="1"/>
      <c r="I2599" s="1"/>
      <c r="J2599" s="36"/>
      <c r="K2599" s="42"/>
      <c r="S2599" s="25"/>
      <c r="AA2599" s="62"/>
      <c r="AC2599" s="69"/>
    </row>
    <row r="2600" spans="2:29">
      <c r="B2600" s="1"/>
      <c r="C2600" s="1"/>
      <c r="D2600" s="1"/>
      <c r="E2600" s="1"/>
      <c r="F2600" s="1"/>
      <c r="G2600" s="1"/>
      <c r="H2600" s="1"/>
      <c r="I2600" s="1"/>
      <c r="J2600" s="36"/>
      <c r="K2600" s="42"/>
      <c r="S2600" s="25"/>
      <c r="AA2600" s="62"/>
      <c r="AC2600" s="69"/>
    </row>
    <row r="2601" spans="2:29">
      <c r="B2601" s="1"/>
      <c r="C2601" s="1"/>
      <c r="D2601" s="1"/>
      <c r="E2601" s="1"/>
      <c r="F2601" s="1"/>
      <c r="G2601" s="1"/>
      <c r="H2601" s="1"/>
      <c r="I2601" s="1"/>
      <c r="J2601" s="36"/>
      <c r="K2601" s="42"/>
      <c r="S2601" s="25"/>
      <c r="AA2601" s="62"/>
      <c r="AC2601" s="69"/>
    </row>
    <row r="2602" spans="2:29">
      <c r="B2602" s="1"/>
      <c r="C2602" s="1"/>
      <c r="D2602" s="1"/>
      <c r="E2602" s="1"/>
      <c r="F2602" s="1"/>
      <c r="G2602" s="1"/>
      <c r="H2602" s="1"/>
      <c r="I2602" s="1"/>
      <c r="J2602" s="36"/>
      <c r="K2602" s="42"/>
      <c r="S2602" s="25"/>
      <c r="AA2602" s="62"/>
      <c r="AC2602" s="69"/>
    </row>
    <row r="2603" spans="2:29">
      <c r="B2603" s="1"/>
      <c r="C2603" s="1"/>
      <c r="D2603" s="1"/>
      <c r="E2603" s="1"/>
      <c r="F2603" s="1"/>
      <c r="G2603" s="1"/>
      <c r="H2603" s="1"/>
      <c r="I2603" s="1"/>
      <c r="J2603" s="36"/>
      <c r="K2603" s="42"/>
      <c r="S2603" s="25"/>
      <c r="AA2603" s="62"/>
      <c r="AC2603" s="69"/>
    </row>
    <row r="2604" spans="2:29">
      <c r="B2604" s="1"/>
      <c r="C2604" s="1"/>
      <c r="D2604" s="1"/>
      <c r="E2604" s="1"/>
      <c r="F2604" s="1"/>
      <c r="G2604" s="1"/>
      <c r="H2604" s="1"/>
      <c r="I2604" s="1"/>
      <c r="J2604" s="36"/>
      <c r="K2604" s="42"/>
      <c r="S2604" s="25"/>
      <c r="AA2604" s="62"/>
      <c r="AC2604" s="69"/>
    </row>
    <row r="2605" spans="2:29">
      <c r="B2605" s="1"/>
      <c r="C2605" s="1"/>
      <c r="D2605" s="1"/>
      <c r="E2605" s="1"/>
      <c r="F2605" s="1"/>
      <c r="G2605" s="1"/>
      <c r="H2605" s="1"/>
      <c r="I2605" s="1"/>
      <c r="J2605" s="36"/>
      <c r="K2605" s="42"/>
      <c r="S2605" s="25"/>
      <c r="AA2605" s="62"/>
      <c r="AC2605" s="69"/>
    </row>
    <row r="2606" spans="2:29">
      <c r="B2606" s="1"/>
      <c r="C2606" s="1"/>
      <c r="D2606" s="1"/>
      <c r="E2606" s="1"/>
      <c r="F2606" s="1"/>
      <c r="G2606" s="1"/>
      <c r="H2606" s="1"/>
      <c r="I2606" s="1"/>
      <c r="J2606" s="36"/>
      <c r="K2606" s="42"/>
      <c r="S2606" s="25"/>
      <c r="AA2606" s="62"/>
      <c r="AC2606" s="69"/>
    </row>
    <row r="2607" spans="2:29">
      <c r="B2607" s="1"/>
      <c r="C2607" s="1"/>
      <c r="D2607" s="1"/>
      <c r="E2607" s="1"/>
      <c r="F2607" s="1"/>
      <c r="G2607" s="1"/>
      <c r="H2607" s="1"/>
      <c r="I2607" s="1"/>
      <c r="J2607" s="36"/>
      <c r="K2607" s="42"/>
      <c r="S2607" s="25"/>
      <c r="AA2607" s="62"/>
      <c r="AC2607" s="69"/>
    </row>
    <row r="2608" spans="2:29">
      <c r="B2608" s="1"/>
      <c r="C2608" s="1"/>
      <c r="D2608" s="1"/>
      <c r="E2608" s="1"/>
      <c r="F2608" s="1"/>
      <c r="G2608" s="1"/>
      <c r="H2608" s="1"/>
      <c r="I2608" s="1"/>
      <c r="J2608" s="36"/>
      <c r="K2608" s="42"/>
      <c r="S2608" s="25"/>
      <c r="AA2608" s="62"/>
      <c r="AC2608" s="69"/>
    </row>
    <row r="2609" spans="2:29">
      <c r="B2609" s="1"/>
      <c r="C2609" s="1"/>
      <c r="D2609" s="1"/>
      <c r="E2609" s="1"/>
      <c r="F2609" s="1"/>
      <c r="G2609" s="1"/>
      <c r="H2609" s="1"/>
      <c r="I2609" s="1"/>
      <c r="J2609" s="36"/>
      <c r="K2609" s="42"/>
      <c r="S2609" s="25"/>
      <c r="AA2609" s="62"/>
      <c r="AC2609" s="69"/>
    </row>
    <row r="2610" spans="2:29">
      <c r="B2610" s="1"/>
      <c r="C2610" s="1"/>
      <c r="D2610" s="1"/>
      <c r="E2610" s="1"/>
      <c r="F2610" s="1"/>
      <c r="G2610" s="1"/>
      <c r="H2610" s="1"/>
      <c r="I2610" s="1"/>
      <c r="J2610" s="36"/>
      <c r="K2610" s="42"/>
      <c r="S2610" s="25"/>
      <c r="AA2610" s="62"/>
      <c r="AC2610" s="69"/>
    </row>
    <row r="2611" spans="2:29">
      <c r="B2611" s="1"/>
      <c r="C2611" s="1"/>
      <c r="D2611" s="1"/>
      <c r="E2611" s="1"/>
      <c r="F2611" s="1"/>
      <c r="G2611" s="1"/>
      <c r="H2611" s="1"/>
      <c r="I2611" s="1"/>
      <c r="J2611" s="36"/>
      <c r="K2611" s="42"/>
      <c r="S2611" s="25"/>
      <c r="AA2611" s="62"/>
      <c r="AC2611" s="69"/>
    </row>
    <row r="2612" spans="2:29">
      <c r="B2612" s="1"/>
      <c r="C2612" s="1"/>
      <c r="D2612" s="1"/>
      <c r="E2612" s="1"/>
      <c r="F2612" s="1"/>
      <c r="G2612" s="1"/>
      <c r="H2612" s="1"/>
      <c r="I2612" s="1"/>
      <c r="J2612" s="36"/>
      <c r="K2612" s="42"/>
      <c r="S2612" s="25"/>
      <c r="AA2612" s="62"/>
      <c r="AC2612" s="69"/>
    </row>
    <row r="2613" spans="2:29">
      <c r="B2613" s="1"/>
      <c r="C2613" s="1"/>
      <c r="D2613" s="1"/>
      <c r="E2613" s="1"/>
      <c r="F2613" s="1"/>
      <c r="G2613" s="1"/>
      <c r="H2613" s="1"/>
      <c r="I2613" s="1"/>
      <c r="J2613" s="36"/>
      <c r="K2613" s="42"/>
      <c r="S2613" s="25"/>
      <c r="AA2613" s="62"/>
      <c r="AC2613" s="69"/>
    </row>
    <row r="2614" spans="2:29">
      <c r="B2614" s="1"/>
      <c r="C2614" s="1"/>
      <c r="D2614" s="1"/>
      <c r="E2614" s="1"/>
      <c r="F2614" s="1"/>
      <c r="G2614" s="1"/>
      <c r="H2614" s="1"/>
      <c r="I2614" s="1"/>
      <c r="J2614" s="36"/>
      <c r="K2614" s="42"/>
      <c r="S2614" s="25"/>
      <c r="AA2614" s="62"/>
      <c r="AC2614" s="69"/>
    </row>
    <row r="2615" spans="2:29">
      <c r="B2615" s="1"/>
      <c r="C2615" s="1"/>
      <c r="D2615" s="1"/>
      <c r="E2615" s="1"/>
      <c r="F2615" s="1"/>
      <c r="G2615" s="1"/>
      <c r="H2615" s="1"/>
      <c r="I2615" s="1"/>
      <c r="J2615" s="36"/>
      <c r="K2615" s="42"/>
      <c r="S2615" s="25"/>
      <c r="AA2615" s="62"/>
      <c r="AC2615" s="69"/>
    </row>
    <row r="2616" spans="2:29">
      <c r="B2616" s="1"/>
      <c r="C2616" s="1"/>
      <c r="D2616" s="1"/>
      <c r="E2616" s="1"/>
      <c r="F2616" s="1"/>
      <c r="G2616" s="1"/>
      <c r="H2616" s="1"/>
      <c r="I2616" s="1"/>
      <c r="J2616" s="36"/>
      <c r="K2616" s="42"/>
      <c r="L2616" s="63"/>
      <c r="S2616" s="25"/>
      <c r="AA2616" s="62"/>
      <c r="AC2616" s="69"/>
    </row>
    <row r="2617" spans="2:29">
      <c r="B2617" s="1"/>
      <c r="C2617" s="1"/>
      <c r="D2617" s="1"/>
      <c r="E2617" s="1"/>
      <c r="F2617" s="1"/>
      <c r="G2617" s="1"/>
      <c r="H2617" s="1"/>
      <c r="I2617" s="1"/>
      <c r="J2617" s="36"/>
      <c r="K2617" s="42"/>
      <c r="L2617" s="63"/>
      <c r="S2617" s="25"/>
      <c r="AA2617" s="62"/>
      <c r="AC2617" s="69"/>
    </row>
    <row r="2618" spans="2:29">
      <c r="B2618" s="1"/>
      <c r="C2618" s="1"/>
      <c r="D2618" s="1"/>
      <c r="E2618" s="1"/>
      <c r="F2618" s="1"/>
      <c r="G2618" s="1"/>
      <c r="H2618" s="1"/>
      <c r="I2618" s="1"/>
      <c r="J2618" s="36"/>
      <c r="K2618" s="42"/>
      <c r="L2618" s="63"/>
      <c r="S2618" s="25"/>
      <c r="AA2618" s="62"/>
      <c r="AC2618" s="69"/>
    </row>
    <row r="2619" spans="2:29">
      <c r="B2619" s="1"/>
      <c r="C2619" s="1"/>
      <c r="D2619" s="1"/>
      <c r="E2619" s="1"/>
      <c r="F2619" s="1"/>
      <c r="G2619" s="1"/>
      <c r="H2619" s="1"/>
      <c r="I2619" s="1"/>
      <c r="J2619" s="36"/>
      <c r="K2619" s="42"/>
      <c r="L2619" s="63"/>
      <c r="S2619" s="25"/>
      <c r="AA2619" s="62"/>
      <c r="AC2619" s="69"/>
    </row>
    <row r="2620" spans="2:29">
      <c r="B2620" s="1"/>
      <c r="C2620" s="1"/>
      <c r="D2620" s="1"/>
      <c r="E2620" s="1"/>
      <c r="F2620" s="1"/>
      <c r="G2620" s="1"/>
      <c r="H2620" s="1"/>
      <c r="I2620" s="1"/>
      <c r="J2620" s="36"/>
      <c r="K2620" s="42"/>
      <c r="S2620" s="25"/>
      <c r="AA2620" s="62"/>
      <c r="AC2620" s="69"/>
    </row>
    <row r="2621" spans="2:29">
      <c r="B2621" s="1"/>
      <c r="C2621" s="1"/>
      <c r="D2621" s="1"/>
      <c r="E2621" s="1"/>
      <c r="F2621" s="1"/>
      <c r="G2621" s="1"/>
      <c r="H2621" s="1"/>
      <c r="I2621" s="1"/>
      <c r="J2621" s="36"/>
      <c r="K2621" s="42"/>
      <c r="S2621" s="25"/>
      <c r="AA2621" s="62"/>
      <c r="AC2621" s="69"/>
    </row>
    <row r="2622" spans="2:29">
      <c r="B2622" s="1"/>
      <c r="C2622" s="1"/>
      <c r="D2622" s="1"/>
      <c r="E2622" s="1"/>
      <c r="F2622" s="1"/>
      <c r="G2622" s="1"/>
      <c r="H2622" s="1"/>
      <c r="I2622" s="1"/>
      <c r="J2622" s="36"/>
      <c r="K2622" s="42"/>
      <c r="S2622" s="25"/>
      <c r="AA2622" s="62"/>
      <c r="AC2622" s="69"/>
    </row>
    <row r="2623" spans="2:29">
      <c r="B2623" s="1"/>
      <c r="C2623" s="1"/>
      <c r="D2623" s="1"/>
      <c r="E2623" s="1"/>
      <c r="F2623" s="1"/>
      <c r="G2623" s="1"/>
      <c r="H2623" s="1"/>
      <c r="I2623" s="1"/>
      <c r="J2623" s="36"/>
      <c r="K2623" s="42"/>
      <c r="S2623" s="25"/>
      <c r="AA2623" s="62"/>
      <c r="AC2623" s="69"/>
    </row>
    <row r="2624" spans="2:29">
      <c r="B2624" s="1"/>
      <c r="C2624" s="1"/>
      <c r="D2624" s="1"/>
      <c r="E2624" s="1"/>
      <c r="F2624" s="1"/>
      <c r="G2624" s="1"/>
      <c r="H2624" s="1"/>
      <c r="I2624" s="1"/>
      <c r="J2624" s="36"/>
      <c r="K2624" s="42"/>
      <c r="S2624" s="25"/>
      <c r="AA2624" s="62"/>
      <c r="AC2624" s="69"/>
    </row>
    <row r="2625" spans="2:29">
      <c r="B2625" s="1"/>
      <c r="C2625" s="1"/>
      <c r="D2625" s="1"/>
      <c r="E2625" s="1"/>
      <c r="F2625" s="1"/>
      <c r="G2625" s="1"/>
      <c r="H2625" s="1"/>
      <c r="I2625" s="1"/>
      <c r="J2625" s="36"/>
      <c r="K2625" s="42"/>
      <c r="S2625" s="25"/>
      <c r="AA2625" s="62"/>
      <c r="AC2625" s="69"/>
    </row>
    <row r="2626" spans="2:29">
      <c r="B2626" s="1"/>
      <c r="C2626" s="1"/>
      <c r="D2626" s="1"/>
      <c r="E2626" s="1"/>
      <c r="F2626" s="1"/>
      <c r="G2626" s="1"/>
      <c r="H2626" s="1"/>
      <c r="I2626" s="1"/>
      <c r="J2626" s="36"/>
      <c r="K2626" s="42"/>
      <c r="S2626" s="25"/>
      <c r="AA2626" s="62"/>
      <c r="AC2626" s="69"/>
    </row>
    <row r="2627" spans="2:29">
      <c r="B2627" s="1"/>
      <c r="C2627" s="1"/>
      <c r="D2627" s="1"/>
      <c r="E2627" s="1"/>
      <c r="F2627" s="1"/>
      <c r="G2627" s="1"/>
      <c r="H2627" s="1"/>
      <c r="I2627" s="1"/>
      <c r="J2627" s="36"/>
      <c r="K2627" s="42"/>
      <c r="S2627" s="25"/>
      <c r="AA2627" s="62"/>
      <c r="AC2627" s="69"/>
    </row>
    <row r="2628" spans="2:29">
      <c r="B2628" s="1"/>
      <c r="C2628" s="1"/>
      <c r="D2628" s="1"/>
      <c r="E2628" s="1"/>
      <c r="F2628" s="1"/>
      <c r="G2628" s="1"/>
      <c r="H2628" s="1"/>
      <c r="I2628" s="1"/>
      <c r="J2628" s="36"/>
      <c r="K2628" s="42"/>
      <c r="L2628" s="63"/>
      <c r="S2628" s="25"/>
      <c r="AA2628" s="62"/>
      <c r="AC2628" s="69"/>
    </row>
    <row r="2629" spans="2:29">
      <c r="B2629" s="1"/>
      <c r="C2629" s="1"/>
      <c r="D2629" s="1"/>
      <c r="E2629" s="1"/>
      <c r="F2629" s="1"/>
      <c r="G2629" s="1"/>
      <c r="H2629" s="1"/>
      <c r="I2629" s="1"/>
      <c r="J2629" s="36"/>
      <c r="K2629" s="42"/>
      <c r="L2629" s="63"/>
      <c r="S2629" s="25"/>
      <c r="AA2629" s="62"/>
      <c r="AC2629" s="69"/>
    </row>
    <row r="2630" spans="2:29">
      <c r="B2630" s="1"/>
      <c r="C2630" s="1"/>
      <c r="D2630" s="1"/>
      <c r="E2630" s="1"/>
      <c r="F2630" s="1"/>
      <c r="G2630" s="1"/>
      <c r="H2630" s="1"/>
      <c r="I2630" s="1"/>
      <c r="J2630" s="36"/>
      <c r="K2630" s="42"/>
      <c r="S2630" s="25"/>
      <c r="AA2630" s="62"/>
      <c r="AC2630" s="69"/>
    </row>
    <row r="2631" spans="2:29">
      <c r="B2631" s="1"/>
      <c r="C2631" s="1"/>
      <c r="D2631" s="1"/>
      <c r="E2631" s="1"/>
      <c r="F2631" s="1"/>
      <c r="G2631" s="1"/>
      <c r="H2631" s="1"/>
      <c r="I2631" s="1"/>
      <c r="J2631" s="36"/>
      <c r="K2631" s="42"/>
      <c r="S2631" s="25"/>
      <c r="AA2631" s="62"/>
      <c r="AC2631" s="69"/>
    </row>
    <row r="2632" spans="2:29">
      <c r="B2632" s="1"/>
      <c r="C2632" s="1"/>
      <c r="D2632" s="1"/>
      <c r="E2632" s="1"/>
      <c r="F2632" s="1"/>
      <c r="G2632" s="1"/>
      <c r="H2632" s="1"/>
      <c r="I2632" s="1"/>
      <c r="J2632" s="36"/>
      <c r="K2632" s="42"/>
      <c r="S2632" s="25"/>
      <c r="AA2632" s="62"/>
      <c r="AC2632" s="69"/>
    </row>
    <row r="2633" spans="2:29">
      <c r="B2633" s="1"/>
      <c r="C2633" s="1"/>
      <c r="D2633" s="1"/>
      <c r="E2633" s="1"/>
      <c r="F2633" s="1"/>
      <c r="G2633" s="1"/>
      <c r="H2633" s="1"/>
      <c r="I2633" s="1"/>
      <c r="J2633" s="36"/>
      <c r="K2633" s="42"/>
      <c r="S2633" s="25"/>
      <c r="AA2633" s="62"/>
      <c r="AC2633" s="69"/>
    </row>
    <row r="2634" spans="2:29">
      <c r="B2634" s="1"/>
      <c r="C2634" s="1"/>
      <c r="D2634" s="1"/>
      <c r="E2634" s="1"/>
      <c r="F2634" s="1"/>
      <c r="G2634" s="1"/>
      <c r="H2634" s="1"/>
      <c r="I2634" s="1"/>
      <c r="J2634" s="36"/>
      <c r="K2634" s="42"/>
      <c r="S2634" s="25"/>
      <c r="AA2634" s="62"/>
      <c r="AC2634" s="69"/>
    </row>
    <row r="2635" spans="2:29">
      <c r="B2635" s="1"/>
      <c r="C2635" s="1"/>
      <c r="D2635" s="1"/>
      <c r="E2635" s="1"/>
      <c r="F2635" s="1"/>
      <c r="G2635" s="1"/>
      <c r="H2635" s="1"/>
      <c r="I2635" s="1"/>
      <c r="J2635" s="36"/>
      <c r="K2635" s="42"/>
      <c r="S2635" s="25"/>
      <c r="AA2635" s="62"/>
      <c r="AC2635" s="69"/>
    </row>
    <row r="2636" spans="2:29">
      <c r="B2636" s="1"/>
      <c r="C2636" s="1"/>
      <c r="D2636" s="1"/>
      <c r="E2636" s="1"/>
      <c r="F2636" s="1"/>
      <c r="G2636" s="1"/>
      <c r="H2636" s="1"/>
      <c r="I2636" s="1"/>
      <c r="J2636" s="36"/>
      <c r="K2636" s="42"/>
      <c r="S2636" s="25"/>
      <c r="AA2636" s="62"/>
      <c r="AC2636" s="69"/>
    </row>
    <row r="2637" spans="2:29">
      <c r="B2637" s="1"/>
      <c r="C2637" s="1"/>
      <c r="D2637" s="1"/>
      <c r="E2637" s="1"/>
      <c r="F2637" s="1"/>
      <c r="G2637" s="1"/>
      <c r="H2637" s="1"/>
      <c r="I2637" s="1"/>
      <c r="J2637" s="36"/>
      <c r="K2637" s="42"/>
      <c r="S2637" s="25"/>
      <c r="AA2637" s="62"/>
      <c r="AC2637" s="69"/>
    </row>
    <row r="2638" spans="2:29">
      <c r="B2638" s="1"/>
      <c r="C2638" s="1"/>
      <c r="D2638" s="1"/>
      <c r="E2638" s="1"/>
      <c r="F2638" s="1"/>
      <c r="G2638" s="1"/>
      <c r="H2638" s="1"/>
      <c r="I2638" s="1"/>
      <c r="J2638" s="36"/>
      <c r="K2638" s="42"/>
      <c r="S2638" s="25"/>
      <c r="AA2638" s="62"/>
      <c r="AC2638" s="69"/>
    </row>
    <row r="2639" spans="2:29">
      <c r="B2639" s="1"/>
      <c r="C2639" s="1"/>
      <c r="D2639" s="1"/>
      <c r="E2639" s="1"/>
      <c r="F2639" s="1"/>
      <c r="G2639" s="1"/>
      <c r="H2639" s="1"/>
      <c r="I2639" s="1"/>
      <c r="J2639" s="36"/>
      <c r="K2639" s="42"/>
      <c r="S2639" s="25"/>
      <c r="AA2639" s="62"/>
      <c r="AC2639" s="69"/>
    </row>
    <row r="2640" spans="2:29">
      <c r="B2640" s="1"/>
      <c r="C2640" s="1"/>
      <c r="D2640" s="1"/>
      <c r="E2640" s="1"/>
      <c r="F2640" s="1"/>
      <c r="G2640" s="1"/>
      <c r="H2640" s="1"/>
      <c r="I2640" s="1"/>
      <c r="J2640" s="36"/>
      <c r="K2640" s="42"/>
      <c r="S2640" s="25"/>
      <c r="AA2640" s="62"/>
      <c r="AC2640" s="69"/>
    </row>
    <row r="2641" spans="2:29">
      <c r="B2641" s="1"/>
      <c r="C2641" s="1"/>
      <c r="D2641" s="1"/>
      <c r="E2641" s="1"/>
      <c r="F2641" s="1"/>
      <c r="G2641" s="1"/>
      <c r="H2641" s="1"/>
      <c r="I2641" s="1"/>
      <c r="J2641" s="36"/>
      <c r="K2641" s="42"/>
      <c r="S2641" s="25"/>
      <c r="AA2641" s="62"/>
      <c r="AC2641" s="69"/>
    </row>
    <row r="2642" spans="2:29">
      <c r="B2642" s="1"/>
      <c r="C2642" s="1"/>
      <c r="D2642" s="1"/>
      <c r="E2642" s="1"/>
      <c r="F2642" s="1"/>
      <c r="G2642" s="1"/>
      <c r="H2642" s="1"/>
      <c r="I2642" s="1"/>
      <c r="J2642" s="36"/>
      <c r="K2642" s="42"/>
      <c r="S2642" s="25"/>
      <c r="AA2642" s="62"/>
      <c r="AC2642" s="69"/>
    </row>
    <row r="2643" spans="2:29">
      <c r="B2643" s="1"/>
      <c r="C2643" s="1"/>
      <c r="D2643" s="1"/>
      <c r="E2643" s="1"/>
      <c r="F2643" s="1"/>
      <c r="G2643" s="1"/>
      <c r="H2643" s="1"/>
      <c r="I2643" s="1"/>
      <c r="J2643" s="36"/>
      <c r="K2643" s="42"/>
      <c r="S2643" s="25"/>
      <c r="AA2643" s="62"/>
      <c r="AC2643" s="69"/>
    </row>
    <row r="2644" spans="2:29">
      <c r="B2644" s="1"/>
      <c r="C2644" s="1"/>
      <c r="D2644" s="1"/>
      <c r="E2644" s="1"/>
      <c r="F2644" s="1"/>
      <c r="G2644" s="1"/>
      <c r="H2644" s="1"/>
      <c r="I2644" s="1"/>
      <c r="J2644" s="36"/>
      <c r="K2644" s="42"/>
      <c r="S2644" s="25"/>
      <c r="AA2644" s="62"/>
      <c r="AC2644" s="69"/>
    </row>
    <row r="2645" spans="2:29">
      <c r="B2645" s="1"/>
      <c r="C2645" s="1"/>
      <c r="D2645" s="1"/>
      <c r="E2645" s="1"/>
      <c r="F2645" s="1"/>
      <c r="G2645" s="1"/>
      <c r="H2645" s="1"/>
      <c r="I2645" s="1"/>
      <c r="J2645" s="36"/>
      <c r="K2645" s="42"/>
      <c r="S2645" s="25"/>
      <c r="AA2645" s="62"/>
      <c r="AC2645" s="69"/>
    </row>
    <row r="2646" spans="2:29">
      <c r="B2646" s="1"/>
      <c r="C2646" s="1"/>
      <c r="D2646" s="1"/>
      <c r="E2646" s="1"/>
      <c r="F2646" s="1"/>
      <c r="G2646" s="1"/>
      <c r="H2646" s="1"/>
      <c r="I2646" s="1"/>
      <c r="J2646" s="36"/>
      <c r="K2646" s="42"/>
      <c r="S2646" s="25"/>
      <c r="AA2646" s="62"/>
      <c r="AC2646" s="69"/>
    </row>
    <row r="2647" spans="2:29">
      <c r="B2647" s="1"/>
      <c r="C2647" s="1"/>
      <c r="D2647" s="1"/>
      <c r="E2647" s="1"/>
      <c r="F2647" s="1"/>
      <c r="G2647" s="1"/>
      <c r="H2647" s="1"/>
      <c r="I2647" s="1"/>
      <c r="J2647" s="36"/>
      <c r="K2647" s="42"/>
      <c r="S2647" s="25"/>
      <c r="AA2647" s="62"/>
      <c r="AC2647" s="69"/>
    </row>
    <row r="2648" spans="2:29">
      <c r="B2648" s="1"/>
      <c r="C2648" s="1"/>
      <c r="D2648" s="1"/>
      <c r="E2648" s="1"/>
      <c r="F2648" s="1"/>
      <c r="G2648" s="1"/>
      <c r="H2648" s="1"/>
      <c r="I2648" s="1"/>
      <c r="J2648" s="36"/>
      <c r="K2648" s="42"/>
      <c r="S2648" s="25"/>
      <c r="AA2648" s="62"/>
      <c r="AC2648" s="69"/>
    </row>
    <row r="2649" spans="2:29">
      <c r="B2649" s="1"/>
      <c r="C2649" s="1"/>
      <c r="D2649" s="1"/>
      <c r="E2649" s="1"/>
      <c r="F2649" s="1"/>
      <c r="G2649" s="1"/>
      <c r="H2649" s="1"/>
      <c r="I2649" s="1"/>
      <c r="J2649" s="36"/>
      <c r="K2649" s="42"/>
      <c r="S2649" s="25"/>
      <c r="AA2649" s="62"/>
      <c r="AC2649" s="69"/>
    </row>
    <row r="2650" spans="2:29">
      <c r="B2650" s="1"/>
      <c r="C2650" s="1"/>
      <c r="D2650" s="1"/>
      <c r="E2650" s="1"/>
      <c r="F2650" s="1"/>
      <c r="G2650" s="1"/>
      <c r="H2650" s="1"/>
      <c r="I2650" s="1"/>
      <c r="J2650" s="36"/>
      <c r="K2650" s="42"/>
      <c r="S2650" s="25"/>
      <c r="AA2650" s="62"/>
      <c r="AC2650" s="69"/>
    </row>
    <row r="2651" spans="2:29">
      <c r="B2651" s="1"/>
      <c r="C2651" s="1"/>
      <c r="D2651" s="1"/>
      <c r="E2651" s="1"/>
      <c r="F2651" s="1"/>
      <c r="G2651" s="1"/>
      <c r="H2651" s="1"/>
      <c r="I2651" s="1"/>
      <c r="J2651" s="36"/>
      <c r="K2651" s="42"/>
      <c r="S2651" s="25"/>
      <c r="AA2651" s="62"/>
      <c r="AC2651" s="69"/>
    </row>
    <row r="2652" spans="2:29">
      <c r="B2652" s="1"/>
      <c r="C2652" s="1"/>
      <c r="D2652" s="1"/>
      <c r="E2652" s="1"/>
      <c r="F2652" s="1"/>
      <c r="G2652" s="1"/>
      <c r="H2652" s="1"/>
      <c r="I2652" s="1"/>
      <c r="J2652" s="36"/>
      <c r="K2652" s="42"/>
      <c r="S2652" s="25"/>
      <c r="AA2652" s="62"/>
      <c r="AC2652" s="69"/>
    </row>
    <row r="2653" spans="2:29">
      <c r="B2653" s="1"/>
      <c r="C2653" s="1"/>
      <c r="D2653" s="1"/>
      <c r="E2653" s="1"/>
      <c r="F2653" s="1"/>
      <c r="G2653" s="1"/>
      <c r="H2653" s="1"/>
      <c r="I2653" s="1"/>
      <c r="J2653" s="36"/>
      <c r="K2653" s="42"/>
      <c r="S2653" s="25"/>
      <c r="AA2653" s="62"/>
      <c r="AC2653" s="69"/>
    </row>
    <row r="2654" spans="2:29">
      <c r="B2654" s="1"/>
      <c r="C2654" s="1"/>
      <c r="D2654" s="1"/>
      <c r="E2654" s="1"/>
      <c r="F2654" s="1"/>
      <c r="G2654" s="1"/>
      <c r="H2654" s="1"/>
      <c r="I2654" s="1"/>
      <c r="J2654" s="36"/>
      <c r="K2654" s="42"/>
      <c r="S2654" s="25"/>
      <c r="AA2654" s="62"/>
      <c r="AC2654" s="69"/>
    </row>
    <row r="2655" spans="2:29">
      <c r="B2655" s="1"/>
      <c r="C2655" s="1"/>
      <c r="D2655" s="1"/>
      <c r="E2655" s="1"/>
      <c r="F2655" s="1"/>
      <c r="G2655" s="1"/>
      <c r="H2655" s="1"/>
      <c r="I2655" s="1"/>
      <c r="J2655" s="36"/>
      <c r="K2655" s="42"/>
      <c r="S2655" s="25"/>
      <c r="AA2655" s="62"/>
      <c r="AC2655" s="69"/>
    </row>
    <row r="2656" spans="2:29">
      <c r="B2656" s="1"/>
      <c r="C2656" s="1"/>
      <c r="D2656" s="1"/>
      <c r="E2656" s="1"/>
      <c r="F2656" s="1"/>
      <c r="G2656" s="1"/>
      <c r="H2656" s="1"/>
      <c r="I2656" s="1"/>
      <c r="J2656" s="36"/>
      <c r="K2656" s="42"/>
      <c r="S2656" s="25"/>
      <c r="AA2656" s="62"/>
      <c r="AC2656" s="69"/>
    </row>
    <row r="2657" spans="2:29">
      <c r="B2657" s="1"/>
      <c r="C2657" s="1"/>
      <c r="D2657" s="1"/>
      <c r="E2657" s="1"/>
      <c r="F2657" s="1"/>
      <c r="G2657" s="1"/>
      <c r="H2657" s="1"/>
      <c r="I2657" s="1"/>
      <c r="J2657" s="36"/>
      <c r="K2657" s="42"/>
      <c r="S2657" s="25"/>
      <c r="AA2657" s="62"/>
      <c r="AC2657" s="69"/>
    </row>
    <row r="2658" spans="2:29">
      <c r="B2658" s="1"/>
      <c r="C2658" s="1"/>
      <c r="D2658" s="1"/>
      <c r="E2658" s="1"/>
      <c r="F2658" s="1"/>
      <c r="G2658" s="1"/>
      <c r="H2658" s="1"/>
      <c r="I2658" s="1"/>
      <c r="J2658" s="36"/>
      <c r="K2658" s="42"/>
      <c r="S2658" s="25"/>
      <c r="AA2658" s="62"/>
      <c r="AC2658" s="69"/>
    </row>
    <row r="2659" spans="2:29">
      <c r="B2659" s="1"/>
      <c r="C2659" s="1"/>
      <c r="D2659" s="1"/>
      <c r="E2659" s="1"/>
      <c r="F2659" s="1"/>
      <c r="G2659" s="1"/>
      <c r="H2659" s="1"/>
      <c r="I2659" s="1"/>
      <c r="J2659" s="36"/>
      <c r="K2659" s="42"/>
      <c r="S2659" s="25"/>
      <c r="AA2659" s="62"/>
      <c r="AC2659" s="69"/>
    </row>
    <row r="2660" spans="2:29">
      <c r="B2660" s="1"/>
      <c r="C2660" s="1"/>
      <c r="D2660" s="1"/>
      <c r="E2660" s="1"/>
      <c r="F2660" s="1"/>
      <c r="G2660" s="1"/>
      <c r="H2660" s="1"/>
      <c r="I2660" s="1"/>
      <c r="J2660" s="36"/>
      <c r="K2660" s="42"/>
      <c r="S2660" s="25"/>
      <c r="AA2660" s="62"/>
      <c r="AC2660" s="69"/>
    </row>
    <row r="2661" spans="2:29">
      <c r="B2661" s="1"/>
      <c r="C2661" s="1"/>
      <c r="D2661" s="1"/>
      <c r="E2661" s="1"/>
      <c r="F2661" s="1"/>
      <c r="G2661" s="1"/>
      <c r="H2661" s="1"/>
      <c r="I2661" s="1"/>
      <c r="J2661" s="36"/>
      <c r="K2661" s="42"/>
      <c r="S2661" s="25"/>
      <c r="AA2661" s="62"/>
      <c r="AC2661" s="69"/>
    </row>
    <row r="2662" spans="2:29">
      <c r="B2662" s="1"/>
      <c r="C2662" s="1"/>
      <c r="D2662" s="1"/>
      <c r="E2662" s="1"/>
      <c r="F2662" s="1"/>
      <c r="G2662" s="1"/>
      <c r="H2662" s="1"/>
      <c r="I2662" s="1"/>
      <c r="J2662" s="36"/>
      <c r="K2662" s="42"/>
      <c r="S2662" s="25"/>
      <c r="AA2662" s="62"/>
      <c r="AC2662" s="69"/>
    </row>
    <row r="2663" spans="2:29">
      <c r="B2663" s="1"/>
      <c r="C2663" s="1"/>
      <c r="D2663" s="1"/>
      <c r="E2663" s="1"/>
      <c r="F2663" s="1"/>
      <c r="G2663" s="1"/>
      <c r="H2663" s="1"/>
      <c r="I2663" s="1"/>
      <c r="J2663" s="36"/>
      <c r="K2663" s="42"/>
      <c r="S2663" s="25"/>
      <c r="AA2663" s="62"/>
      <c r="AC2663" s="69"/>
    </row>
    <row r="2664" spans="2:29">
      <c r="B2664" s="1"/>
      <c r="C2664" s="1"/>
      <c r="D2664" s="1"/>
      <c r="E2664" s="1"/>
      <c r="F2664" s="1"/>
      <c r="G2664" s="1"/>
      <c r="H2664" s="1"/>
      <c r="I2664" s="1"/>
      <c r="J2664" s="36"/>
      <c r="K2664" s="42"/>
      <c r="S2664" s="25"/>
      <c r="AA2664" s="62"/>
      <c r="AC2664" s="69"/>
    </row>
    <row r="2665" spans="2:29">
      <c r="B2665" s="1"/>
      <c r="C2665" s="1"/>
      <c r="D2665" s="1"/>
      <c r="E2665" s="1"/>
      <c r="F2665" s="1"/>
      <c r="G2665" s="1"/>
      <c r="H2665" s="1"/>
      <c r="I2665" s="1"/>
      <c r="J2665" s="36"/>
      <c r="K2665" s="42"/>
      <c r="S2665" s="25"/>
      <c r="AA2665" s="62"/>
      <c r="AC2665" s="69"/>
    </row>
    <row r="2666" spans="2:29">
      <c r="B2666" s="1"/>
      <c r="C2666" s="1"/>
      <c r="D2666" s="1"/>
      <c r="E2666" s="1"/>
      <c r="F2666" s="1"/>
      <c r="G2666" s="1"/>
      <c r="H2666" s="1"/>
      <c r="I2666" s="1"/>
      <c r="J2666" s="36"/>
      <c r="K2666" s="42"/>
      <c r="S2666" s="25"/>
      <c r="AA2666" s="62"/>
      <c r="AC2666" s="69"/>
    </row>
    <row r="2667" spans="2:29">
      <c r="B2667" s="1"/>
      <c r="C2667" s="1"/>
      <c r="D2667" s="1"/>
      <c r="E2667" s="1"/>
      <c r="F2667" s="1"/>
      <c r="G2667" s="1"/>
      <c r="H2667" s="1"/>
      <c r="I2667" s="1"/>
      <c r="J2667" s="36"/>
      <c r="K2667" s="42"/>
      <c r="S2667" s="25"/>
      <c r="AA2667" s="62"/>
      <c r="AC2667" s="69"/>
    </row>
    <row r="2668" spans="2:29">
      <c r="B2668" s="1"/>
      <c r="C2668" s="1"/>
      <c r="D2668" s="1"/>
      <c r="E2668" s="1"/>
      <c r="F2668" s="1"/>
      <c r="G2668" s="1"/>
      <c r="H2668" s="1"/>
      <c r="I2668" s="1"/>
      <c r="J2668" s="36"/>
      <c r="K2668" s="42"/>
      <c r="S2668" s="25"/>
      <c r="AA2668" s="62"/>
      <c r="AC2668" s="69"/>
    </row>
    <row r="2669" spans="2:29">
      <c r="B2669" s="1"/>
      <c r="C2669" s="1"/>
      <c r="D2669" s="1"/>
      <c r="E2669" s="1"/>
      <c r="F2669" s="1"/>
      <c r="G2669" s="1"/>
      <c r="H2669" s="1"/>
      <c r="I2669" s="1"/>
      <c r="J2669" s="36"/>
      <c r="K2669" s="42"/>
      <c r="S2669" s="25"/>
      <c r="AA2669" s="62"/>
      <c r="AC2669" s="69"/>
    </row>
    <row r="2670" spans="2:29">
      <c r="B2670" s="1"/>
      <c r="C2670" s="1"/>
      <c r="D2670" s="1"/>
      <c r="E2670" s="1"/>
      <c r="F2670" s="1"/>
      <c r="G2670" s="1"/>
      <c r="H2670" s="1"/>
      <c r="I2670" s="1"/>
      <c r="J2670" s="36"/>
      <c r="K2670" s="42"/>
      <c r="S2670" s="25"/>
      <c r="AA2670" s="62"/>
      <c r="AC2670" s="69"/>
    </row>
    <row r="2671" spans="2:29">
      <c r="B2671" s="1"/>
      <c r="C2671" s="1"/>
      <c r="D2671" s="1"/>
      <c r="E2671" s="1"/>
      <c r="F2671" s="1"/>
      <c r="G2671" s="1"/>
      <c r="H2671" s="1"/>
      <c r="I2671" s="1"/>
      <c r="J2671" s="36"/>
      <c r="K2671" s="42"/>
      <c r="S2671" s="25"/>
      <c r="AA2671" s="62"/>
      <c r="AC2671" s="69"/>
    </row>
    <row r="2672" spans="2:29">
      <c r="B2672" s="1"/>
      <c r="C2672" s="1"/>
      <c r="D2672" s="1"/>
      <c r="E2672" s="1"/>
      <c r="F2672" s="1"/>
      <c r="G2672" s="1"/>
      <c r="H2672" s="1"/>
      <c r="I2672" s="1"/>
      <c r="J2672" s="36"/>
      <c r="K2672" s="42"/>
      <c r="S2672" s="25"/>
      <c r="AA2672" s="62"/>
      <c r="AC2672" s="69"/>
    </row>
    <row r="2673" spans="2:29">
      <c r="B2673" s="1"/>
      <c r="C2673" s="1"/>
      <c r="D2673" s="1"/>
      <c r="E2673" s="1"/>
      <c r="F2673" s="1"/>
      <c r="G2673" s="1"/>
      <c r="H2673" s="1"/>
      <c r="I2673" s="1"/>
      <c r="J2673" s="36"/>
      <c r="K2673" s="42"/>
      <c r="S2673" s="25"/>
      <c r="AA2673" s="62"/>
      <c r="AC2673" s="69"/>
    </row>
    <row r="2674" spans="2:29">
      <c r="B2674" s="1"/>
      <c r="C2674" s="1"/>
      <c r="D2674" s="1"/>
      <c r="E2674" s="1"/>
      <c r="F2674" s="1"/>
      <c r="G2674" s="1"/>
      <c r="H2674" s="1"/>
      <c r="I2674" s="1"/>
      <c r="J2674" s="36"/>
      <c r="K2674" s="42"/>
      <c r="S2674" s="25"/>
      <c r="AA2674" s="62"/>
      <c r="AC2674" s="69"/>
    </row>
    <row r="2675" spans="2:29">
      <c r="B2675" s="1"/>
      <c r="C2675" s="1"/>
      <c r="D2675" s="1"/>
      <c r="E2675" s="1"/>
      <c r="F2675" s="1"/>
      <c r="G2675" s="1"/>
      <c r="H2675" s="1"/>
      <c r="I2675" s="1"/>
      <c r="J2675" s="36"/>
      <c r="K2675" s="42"/>
      <c r="S2675" s="25"/>
      <c r="AA2675" s="62"/>
      <c r="AC2675" s="69"/>
    </row>
    <row r="2676" spans="2:29">
      <c r="B2676" s="1"/>
      <c r="C2676" s="1"/>
      <c r="D2676" s="1"/>
      <c r="E2676" s="1"/>
      <c r="F2676" s="1"/>
      <c r="G2676" s="1"/>
      <c r="H2676" s="1"/>
      <c r="I2676" s="1"/>
      <c r="J2676" s="36"/>
      <c r="K2676" s="42"/>
      <c r="S2676" s="25"/>
      <c r="AA2676" s="62"/>
      <c r="AC2676" s="69"/>
    </row>
    <row r="2677" spans="2:29">
      <c r="B2677" s="1"/>
      <c r="C2677" s="1"/>
      <c r="D2677" s="1"/>
      <c r="E2677" s="1"/>
      <c r="F2677" s="1"/>
      <c r="G2677" s="1"/>
      <c r="H2677" s="1"/>
      <c r="I2677" s="1"/>
      <c r="J2677" s="36"/>
      <c r="K2677" s="42"/>
      <c r="S2677" s="25"/>
      <c r="AA2677" s="62"/>
      <c r="AC2677" s="69"/>
    </row>
    <row r="2678" spans="2:29">
      <c r="B2678" s="1"/>
      <c r="C2678" s="1"/>
      <c r="D2678" s="1"/>
      <c r="E2678" s="1"/>
      <c r="F2678" s="1"/>
      <c r="G2678" s="1"/>
      <c r="H2678" s="1"/>
      <c r="I2678" s="1"/>
      <c r="J2678" s="36"/>
      <c r="K2678" s="42"/>
      <c r="S2678" s="25"/>
      <c r="AA2678" s="62"/>
      <c r="AC2678" s="69"/>
    </row>
    <row r="2679" spans="2:29">
      <c r="B2679" s="1"/>
      <c r="C2679" s="1"/>
      <c r="D2679" s="1"/>
      <c r="E2679" s="1"/>
      <c r="F2679" s="1"/>
      <c r="G2679" s="1"/>
      <c r="H2679" s="1"/>
      <c r="I2679" s="1"/>
      <c r="J2679" s="36"/>
      <c r="K2679" s="42"/>
      <c r="S2679" s="25"/>
      <c r="AA2679" s="62"/>
      <c r="AC2679" s="69"/>
    </row>
    <row r="2680" spans="2:29">
      <c r="B2680" s="1"/>
      <c r="C2680" s="1"/>
      <c r="D2680" s="1"/>
      <c r="E2680" s="1"/>
      <c r="F2680" s="1"/>
      <c r="G2680" s="1"/>
      <c r="H2680" s="1"/>
      <c r="I2680" s="1"/>
      <c r="J2680" s="36"/>
      <c r="K2680" s="42"/>
      <c r="S2680" s="25"/>
      <c r="AA2680" s="62"/>
      <c r="AC2680" s="69"/>
    </row>
    <row r="2681" spans="2:29">
      <c r="B2681" s="1"/>
      <c r="C2681" s="1"/>
      <c r="D2681" s="1"/>
      <c r="E2681" s="1"/>
      <c r="F2681" s="1"/>
      <c r="G2681" s="1"/>
      <c r="H2681" s="1"/>
      <c r="I2681" s="1"/>
      <c r="J2681" s="36"/>
      <c r="K2681" s="42"/>
      <c r="S2681" s="25"/>
      <c r="AA2681" s="62"/>
      <c r="AC2681" s="69"/>
    </row>
    <row r="2682" spans="2:29">
      <c r="B2682" s="1"/>
      <c r="C2682" s="1"/>
      <c r="D2682" s="1"/>
      <c r="E2682" s="1"/>
      <c r="F2682" s="1"/>
      <c r="G2682" s="1"/>
      <c r="H2682" s="1"/>
      <c r="I2682" s="1"/>
      <c r="J2682" s="36"/>
      <c r="K2682" s="42"/>
      <c r="S2682" s="25"/>
      <c r="AA2682" s="62"/>
      <c r="AC2682" s="69"/>
    </row>
    <row r="2683" spans="2:29">
      <c r="B2683" s="1"/>
      <c r="C2683" s="1"/>
      <c r="D2683" s="1"/>
      <c r="E2683" s="1"/>
      <c r="F2683" s="1"/>
      <c r="G2683" s="1"/>
      <c r="H2683" s="1"/>
      <c r="I2683" s="1"/>
      <c r="J2683" s="36"/>
      <c r="K2683" s="42"/>
      <c r="S2683" s="25"/>
      <c r="AA2683" s="62"/>
      <c r="AC2683" s="69"/>
    </row>
    <row r="2684" spans="2:29">
      <c r="B2684" s="1"/>
      <c r="C2684" s="1"/>
      <c r="D2684" s="1"/>
      <c r="E2684" s="1"/>
      <c r="F2684" s="1"/>
      <c r="G2684" s="1"/>
      <c r="H2684" s="1"/>
      <c r="I2684" s="1"/>
      <c r="J2684" s="36"/>
      <c r="K2684" s="42"/>
      <c r="S2684" s="25"/>
      <c r="AA2684" s="62"/>
      <c r="AC2684" s="69"/>
    </row>
    <row r="2685" spans="2:29">
      <c r="B2685" s="1"/>
      <c r="C2685" s="1"/>
      <c r="D2685" s="1"/>
      <c r="E2685" s="1"/>
      <c r="F2685" s="1"/>
      <c r="G2685" s="1"/>
      <c r="H2685" s="1"/>
      <c r="I2685" s="1"/>
      <c r="J2685" s="36"/>
      <c r="K2685" s="42"/>
      <c r="L2685" s="63"/>
      <c r="S2685" s="25"/>
      <c r="AA2685" s="62"/>
      <c r="AC2685" s="69"/>
    </row>
    <row r="2686" spans="2:29">
      <c r="B2686" s="1"/>
      <c r="C2686" s="1"/>
      <c r="D2686" s="1"/>
      <c r="E2686" s="1"/>
      <c r="F2686" s="1"/>
      <c r="G2686" s="1"/>
      <c r="H2686" s="1"/>
      <c r="I2686" s="1"/>
      <c r="J2686" s="36"/>
      <c r="K2686" s="42"/>
      <c r="L2686" s="63"/>
      <c r="S2686" s="25"/>
      <c r="AA2686" s="62"/>
      <c r="AC2686" s="69"/>
    </row>
    <row r="2687" spans="2:29">
      <c r="B2687" s="1"/>
      <c r="C2687" s="1"/>
      <c r="D2687" s="1"/>
      <c r="E2687" s="1"/>
      <c r="F2687" s="1"/>
      <c r="G2687" s="1"/>
      <c r="H2687" s="1"/>
      <c r="I2687" s="1"/>
      <c r="J2687" s="36"/>
      <c r="K2687" s="42"/>
      <c r="L2687" s="63"/>
      <c r="S2687" s="25"/>
      <c r="AA2687" s="62"/>
      <c r="AC2687" s="69"/>
    </row>
    <row r="2688" spans="2:29">
      <c r="B2688" s="1"/>
      <c r="C2688" s="1"/>
      <c r="D2688" s="1"/>
      <c r="E2688" s="1"/>
      <c r="F2688" s="1"/>
      <c r="G2688" s="1"/>
      <c r="H2688" s="1"/>
      <c r="I2688" s="1"/>
      <c r="J2688" s="36"/>
      <c r="K2688" s="42"/>
      <c r="S2688" s="25"/>
      <c r="AA2688" s="62"/>
      <c r="AC2688" s="69"/>
    </row>
    <row r="2689" spans="2:29">
      <c r="B2689" s="1"/>
      <c r="C2689" s="1"/>
      <c r="D2689" s="1"/>
      <c r="E2689" s="1"/>
      <c r="F2689" s="1"/>
      <c r="G2689" s="1"/>
      <c r="H2689" s="1"/>
      <c r="I2689" s="1"/>
      <c r="J2689" s="36"/>
      <c r="K2689" s="42"/>
      <c r="S2689" s="25"/>
      <c r="AA2689" s="62"/>
      <c r="AC2689" s="69"/>
    </row>
    <row r="2690" spans="2:29">
      <c r="B2690" s="1"/>
      <c r="C2690" s="1"/>
      <c r="D2690" s="1"/>
      <c r="E2690" s="1"/>
      <c r="F2690" s="1"/>
      <c r="G2690" s="1"/>
      <c r="H2690" s="1"/>
      <c r="I2690" s="1"/>
      <c r="J2690" s="36"/>
      <c r="K2690" s="42"/>
      <c r="S2690" s="25"/>
      <c r="AA2690" s="62"/>
      <c r="AC2690" s="69"/>
    </row>
    <row r="2691" spans="2:29">
      <c r="B2691" s="1"/>
      <c r="C2691" s="1"/>
      <c r="D2691" s="1"/>
      <c r="E2691" s="1"/>
      <c r="F2691" s="1"/>
      <c r="G2691" s="1"/>
      <c r="H2691" s="1"/>
      <c r="I2691" s="1"/>
      <c r="J2691" s="36"/>
      <c r="K2691" s="42"/>
      <c r="S2691" s="25"/>
      <c r="AA2691" s="62"/>
      <c r="AC2691" s="69"/>
    </row>
    <row r="2692" spans="2:29">
      <c r="B2692" s="1"/>
      <c r="C2692" s="1"/>
      <c r="D2692" s="1"/>
      <c r="E2692" s="1"/>
      <c r="F2692" s="1"/>
      <c r="G2692" s="1"/>
      <c r="H2692" s="1"/>
      <c r="I2692" s="1"/>
      <c r="J2692" s="36"/>
      <c r="K2692" s="42"/>
      <c r="S2692" s="25"/>
      <c r="AA2692" s="62"/>
      <c r="AC2692" s="69"/>
    </row>
    <row r="2693" spans="2:29">
      <c r="B2693" s="1"/>
      <c r="C2693" s="1"/>
      <c r="D2693" s="1"/>
      <c r="E2693" s="1"/>
      <c r="F2693" s="1"/>
      <c r="G2693" s="1"/>
      <c r="H2693" s="1"/>
      <c r="I2693" s="1"/>
      <c r="J2693" s="36"/>
      <c r="K2693" s="42"/>
      <c r="S2693" s="25"/>
      <c r="AA2693" s="62"/>
      <c r="AC2693" s="69"/>
    </row>
    <row r="2694" spans="2:29">
      <c r="B2694" s="1"/>
      <c r="C2694" s="1"/>
      <c r="D2694" s="1"/>
      <c r="E2694" s="1"/>
      <c r="F2694" s="1"/>
      <c r="G2694" s="1"/>
      <c r="H2694" s="1"/>
      <c r="I2694" s="1"/>
      <c r="J2694" s="36"/>
      <c r="K2694" s="42"/>
      <c r="S2694" s="25"/>
      <c r="AA2694" s="62"/>
      <c r="AC2694" s="69"/>
    </row>
    <row r="2695" spans="2:29">
      <c r="B2695" s="1"/>
      <c r="C2695" s="1"/>
      <c r="D2695" s="1"/>
      <c r="E2695" s="1"/>
      <c r="F2695" s="1"/>
      <c r="G2695" s="1"/>
      <c r="H2695" s="1"/>
      <c r="I2695" s="1"/>
      <c r="J2695" s="36"/>
      <c r="K2695" s="42"/>
      <c r="S2695" s="25"/>
      <c r="AA2695" s="62"/>
      <c r="AC2695" s="69"/>
    </row>
    <row r="2696" spans="2:29">
      <c r="B2696" s="1"/>
      <c r="C2696" s="1"/>
      <c r="D2696" s="1"/>
      <c r="E2696" s="1"/>
      <c r="F2696" s="1"/>
      <c r="G2696" s="1"/>
      <c r="H2696" s="1"/>
      <c r="I2696" s="1"/>
      <c r="J2696" s="36"/>
      <c r="K2696" s="42"/>
      <c r="S2696" s="25"/>
      <c r="AA2696" s="62"/>
      <c r="AC2696" s="69"/>
    </row>
    <row r="2697" spans="2:29">
      <c r="B2697" s="1"/>
      <c r="C2697" s="1"/>
      <c r="D2697" s="1"/>
      <c r="E2697" s="1"/>
      <c r="F2697" s="1"/>
      <c r="G2697" s="1"/>
      <c r="H2697" s="1"/>
      <c r="I2697" s="1"/>
      <c r="J2697" s="36"/>
      <c r="K2697" s="42"/>
      <c r="S2697" s="25"/>
      <c r="AA2697" s="62"/>
      <c r="AC2697" s="69"/>
    </row>
    <row r="2698" spans="2:29">
      <c r="B2698" s="1"/>
      <c r="C2698" s="1"/>
      <c r="D2698" s="1"/>
      <c r="E2698" s="1"/>
      <c r="F2698" s="1"/>
      <c r="G2698" s="1"/>
      <c r="H2698" s="1"/>
      <c r="I2698" s="1"/>
      <c r="J2698" s="36"/>
      <c r="K2698" s="42"/>
      <c r="S2698" s="25"/>
      <c r="AA2698" s="62"/>
      <c r="AC2698" s="69"/>
    </row>
    <row r="2699" spans="2:29">
      <c r="B2699" s="1"/>
      <c r="C2699" s="1"/>
      <c r="D2699" s="1"/>
      <c r="E2699" s="1"/>
      <c r="F2699" s="1"/>
      <c r="G2699" s="1"/>
      <c r="H2699" s="1"/>
      <c r="I2699" s="1"/>
      <c r="J2699" s="36"/>
      <c r="K2699" s="42"/>
      <c r="S2699" s="25"/>
      <c r="AA2699" s="62"/>
      <c r="AC2699" s="69"/>
    </row>
    <row r="2700" spans="2:29">
      <c r="B2700" s="1"/>
      <c r="C2700" s="1"/>
      <c r="D2700" s="1"/>
      <c r="E2700" s="1"/>
      <c r="F2700" s="1"/>
      <c r="G2700" s="1"/>
      <c r="H2700" s="1"/>
      <c r="I2700" s="1"/>
      <c r="J2700" s="36"/>
      <c r="K2700" s="42"/>
      <c r="S2700" s="25"/>
      <c r="AA2700" s="62"/>
      <c r="AC2700" s="69"/>
    </row>
    <row r="2701" spans="2:29">
      <c r="B2701" s="1"/>
      <c r="C2701" s="1"/>
      <c r="D2701" s="1"/>
      <c r="E2701" s="1"/>
      <c r="F2701" s="1"/>
      <c r="G2701" s="1"/>
      <c r="H2701" s="1"/>
      <c r="I2701" s="1"/>
      <c r="J2701" s="36"/>
      <c r="K2701" s="42"/>
      <c r="S2701" s="25"/>
      <c r="AA2701" s="62"/>
      <c r="AC2701" s="69"/>
    </row>
    <row r="2702" spans="2:29">
      <c r="B2702" s="1"/>
      <c r="C2702" s="1"/>
      <c r="D2702" s="1"/>
      <c r="E2702" s="1"/>
      <c r="F2702" s="1"/>
      <c r="G2702" s="1"/>
      <c r="H2702" s="1"/>
      <c r="I2702" s="1"/>
      <c r="J2702" s="36"/>
      <c r="K2702" s="42"/>
      <c r="S2702" s="25"/>
      <c r="AA2702" s="62"/>
      <c r="AC2702" s="69"/>
    </row>
    <row r="2703" spans="2:29">
      <c r="B2703" s="1"/>
      <c r="C2703" s="1"/>
      <c r="D2703" s="1"/>
      <c r="E2703" s="1"/>
      <c r="F2703" s="1"/>
      <c r="G2703" s="1"/>
      <c r="H2703" s="1"/>
      <c r="I2703" s="1"/>
      <c r="J2703" s="36"/>
      <c r="K2703" s="42"/>
      <c r="L2703" s="63"/>
      <c r="S2703" s="25"/>
      <c r="AA2703" s="62"/>
      <c r="AC2703" s="69"/>
    </row>
    <row r="2704" spans="2:29">
      <c r="B2704" s="1"/>
      <c r="C2704" s="1"/>
      <c r="D2704" s="1"/>
      <c r="E2704" s="1"/>
      <c r="F2704" s="1"/>
      <c r="G2704" s="1"/>
      <c r="H2704" s="1"/>
      <c r="I2704" s="1"/>
      <c r="J2704" s="36"/>
      <c r="K2704" s="42"/>
      <c r="S2704" s="25"/>
      <c r="AA2704" s="62"/>
      <c r="AC2704" s="69"/>
    </row>
    <row r="2705" spans="2:29">
      <c r="B2705" s="1"/>
      <c r="C2705" s="1"/>
      <c r="D2705" s="1"/>
      <c r="E2705" s="1"/>
      <c r="F2705" s="1"/>
      <c r="G2705" s="1"/>
      <c r="H2705" s="1"/>
      <c r="I2705" s="1"/>
      <c r="J2705" s="36"/>
      <c r="K2705" s="42"/>
      <c r="L2705" s="63"/>
      <c r="S2705" s="25"/>
      <c r="AA2705" s="62"/>
      <c r="AC2705" s="69"/>
    </row>
    <row r="2706" spans="2:29">
      <c r="B2706" s="1"/>
      <c r="C2706" s="1"/>
      <c r="D2706" s="1"/>
      <c r="E2706" s="1"/>
      <c r="F2706" s="1"/>
      <c r="G2706" s="1"/>
      <c r="H2706" s="1"/>
      <c r="I2706" s="1"/>
      <c r="J2706" s="36"/>
      <c r="K2706" s="42"/>
      <c r="L2706" s="63"/>
      <c r="S2706" s="25"/>
      <c r="AA2706" s="62"/>
      <c r="AC2706" s="69"/>
    </row>
    <row r="2707" spans="2:29">
      <c r="B2707" s="1"/>
      <c r="C2707" s="1"/>
      <c r="D2707" s="1"/>
      <c r="E2707" s="1"/>
      <c r="F2707" s="1"/>
      <c r="G2707" s="1"/>
      <c r="H2707" s="1"/>
      <c r="I2707" s="1"/>
      <c r="J2707" s="36"/>
      <c r="K2707" s="42"/>
      <c r="S2707" s="25"/>
      <c r="AA2707" s="62"/>
      <c r="AC2707" s="69"/>
    </row>
    <row r="2708" spans="2:29">
      <c r="B2708" s="1"/>
      <c r="C2708" s="1"/>
      <c r="D2708" s="1"/>
      <c r="E2708" s="1"/>
      <c r="F2708" s="1"/>
      <c r="G2708" s="1"/>
      <c r="H2708" s="1"/>
      <c r="I2708" s="1"/>
      <c r="J2708" s="36"/>
      <c r="K2708" s="42"/>
      <c r="L2708" s="63"/>
      <c r="S2708" s="25"/>
      <c r="AA2708" s="62"/>
      <c r="AC2708" s="69"/>
    </row>
    <row r="2709" spans="2:29">
      <c r="B2709" s="1"/>
      <c r="C2709" s="1"/>
      <c r="D2709" s="1"/>
      <c r="E2709" s="1"/>
      <c r="F2709" s="1"/>
      <c r="G2709" s="1"/>
      <c r="H2709" s="1"/>
      <c r="I2709" s="1"/>
      <c r="J2709" s="36"/>
      <c r="K2709" s="42"/>
      <c r="S2709" s="25"/>
      <c r="AA2709" s="62"/>
      <c r="AC2709" s="69"/>
    </row>
    <row r="2710" spans="2:29">
      <c r="B2710" s="1"/>
      <c r="C2710" s="1"/>
      <c r="D2710" s="1"/>
      <c r="E2710" s="1"/>
      <c r="F2710" s="1"/>
      <c r="G2710" s="1"/>
      <c r="H2710" s="1"/>
      <c r="I2710" s="1"/>
      <c r="J2710" s="36"/>
      <c r="K2710" s="42"/>
      <c r="S2710" s="25"/>
      <c r="AA2710" s="62"/>
      <c r="AC2710" s="69"/>
    </row>
    <row r="2711" spans="2:29">
      <c r="B2711" s="1"/>
      <c r="C2711" s="1"/>
      <c r="D2711" s="1"/>
      <c r="E2711" s="1"/>
      <c r="F2711" s="1"/>
      <c r="G2711" s="1"/>
      <c r="H2711" s="1"/>
      <c r="I2711" s="1"/>
      <c r="J2711" s="36"/>
      <c r="K2711" s="42"/>
      <c r="S2711" s="25"/>
      <c r="AA2711" s="62"/>
      <c r="AC2711" s="69"/>
    </row>
    <row r="2712" spans="2:29">
      <c r="B2712" s="1"/>
      <c r="C2712" s="1"/>
      <c r="D2712" s="1"/>
      <c r="E2712" s="1"/>
      <c r="F2712" s="1"/>
      <c r="G2712" s="1"/>
      <c r="H2712" s="1"/>
      <c r="I2712" s="1"/>
      <c r="J2712" s="36"/>
      <c r="K2712" s="42"/>
      <c r="S2712" s="25"/>
      <c r="AA2712" s="62"/>
      <c r="AC2712" s="69"/>
    </row>
    <row r="2713" spans="2:29">
      <c r="B2713" s="1"/>
      <c r="C2713" s="1"/>
      <c r="D2713" s="1"/>
      <c r="E2713" s="1"/>
      <c r="F2713" s="1"/>
      <c r="G2713" s="1"/>
      <c r="H2713" s="1"/>
      <c r="I2713" s="1"/>
      <c r="J2713" s="36"/>
      <c r="K2713" s="42"/>
      <c r="S2713" s="25"/>
      <c r="AA2713" s="62"/>
      <c r="AC2713" s="69"/>
    </row>
    <row r="2714" spans="2:29">
      <c r="B2714" s="1"/>
      <c r="C2714" s="1"/>
      <c r="D2714" s="1"/>
      <c r="E2714" s="1"/>
      <c r="F2714" s="1"/>
      <c r="G2714" s="1"/>
      <c r="H2714" s="1"/>
      <c r="I2714" s="1"/>
      <c r="J2714" s="36"/>
      <c r="K2714" s="42"/>
      <c r="S2714" s="25"/>
      <c r="AA2714" s="62"/>
      <c r="AC2714" s="69"/>
    </row>
    <row r="2715" spans="2:29">
      <c r="B2715" s="1"/>
      <c r="C2715" s="1"/>
      <c r="D2715" s="1"/>
      <c r="E2715" s="1"/>
      <c r="F2715" s="1"/>
      <c r="G2715" s="1"/>
      <c r="H2715" s="1"/>
      <c r="I2715" s="1"/>
      <c r="J2715" s="36"/>
      <c r="K2715" s="42"/>
      <c r="L2715" s="63"/>
      <c r="S2715" s="25"/>
      <c r="AA2715" s="62"/>
      <c r="AC2715" s="69"/>
    </row>
    <row r="2716" spans="2:29">
      <c r="B2716" s="1"/>
      <c r="C2716" s="1"/>
      <c r="D2716" s="1"/>
      <c r="E2716" s="1"/>
      <c r="F2716" s="1"/>
      <c r="G2716" s="1"/>
      <c r="H2716" s="1"/>
      <c r="I2716" s="1"/>
      <c r="J2716" s="36"/>
      <c r="K2716" s="42"/>
      <c r="L2716" s="63"/>
      <c r="S2716" s="25"/>
      <c r="AA2716" s="62"/>
      <c r="AC2716" s="69"/>
    </row>
    <row r="2717" spans="2:29">
      <c r="B2717" s="1"/>
      <c r="C2717" s="1"/>
      <c r="D2717" s="1"/>
      <c r="E2717" s="1"/>
      <c r="F2717" s="1"/>
      <c r="G2717" s="1"/>
      <c r="H2717" s="1"/>
      <c r="I2717" s="1"/>
      <c r="J2717" s="36"/>
      <c r="K2717" s="42"/>
      <c r="S2717" s="25"/>
      <c r="AA2717" s="62"/>
      <c r="AC2717" s="69"/>
    </row>
    <row r="2718" spans="2:29">
      <c r="B2718" s="1"/>
      <c r="C2718" s="1"/>
      <c r="D2718" s="1"/>
      <c r="E2718" s="1"/>
      <c r="F2718" s="1"/>
      <c r="G2718" s="1"/>
      <c r="H2718" s="1"/>
      <c r="I2718" s="1"/>
      <c r="J2718" s="36"/>
      <c r="K2718" s="42"/>
      <c r="S2718" s="25"/>
      <c r="AA2718" s="62"/>
      <c r="AC2718" s="69"/>
    </row>
    <row r="2719" spans="2:29">
      <c r="B2719" s="1"/>
      <c r="C2719" s="1"/>
      <c r="D2719" s="1"/>
      <c r="E2719" s="1"/>
      <c r="F2719" s="1"/>
      <c r="G2719" s="1"/>
      <c r="H2719" s="1"/>
      <c r="I2719" s="1"/>
      <c r="J2719" s="36"/>
      <c r="K2719" s="42"/>
      <c r="L2719" s="63"/>
      <c r="S2719" s="25"/>
      <c r="AA2719" s="62"/>
      <c r="AC2719" s="69"/>
    </row>
    <row r="2720" spans="2:29">
      <c r="B2720" s="1"/>
      <c r="C2720" s="1"/>
      <c r="D2720" s="1"/>
      <c r="E2720" s="1"/>
      <c r="F2720" s="1"/>
      <c r="G2720" s="1"/>
      <c r="H2720" s="1"/>
      <c r="I2720" s="1"/>
      <c r="J2720" s="36"/>
      <c r="K2720" s="42"/>
      <c r="L2720" s="63"/>
      <c r="S2720" s="25"/>
      <c r="AA2720" s="62"/>
      <c r="AC2720" s="69"/>
    </row>
    <row r="2721" spans="2:29">
      <c r="B2721" s="1"/>
      <c r="C2721" s="1"/>
      <c r="D2721" s="1"/>
      <c r="E2721" s="1"/>
      <c r="F2721" s="1"/>
      <c r="G2721" s="1"/>
      <c r="H2721" s="1"/>
      <c r="I2721" s="1"/>
      <c r="J2721" s="36"/>
      <c r="K2721" s="42"/>
      <c r="S2721" s="25"/>
      <c r="AA2721" s="62"/>
      <c r="AC2721" s="69"/>
    </row>
    <row r="2722" spans="2:29">
      <c r="B2722" s="1"/>
      <c r="C2722" s="1"/>
      <c r="D2722" s="1"/>
      <c r="E2722" s="1"/>
      <c r="F2722" s="1"/>
      <c r="G2722" s="1"/>
      <c r="H2722" s="1"/>
      <c r="I2722" s="1"/>
      <c r="J2722" s="36"/>
      <c r="K2722" s="42"/>
      <c r="S2722" s="25"/>
      <c r="AA2722" s="62"/>
      <c r="AC2722" s="69"/>
    </row>
    <row r="2723" spans="2:29">
      <c r="B2723" s="1"/>
      <c r="C2723" s="1"/>
      <c r="D2723" s="1"/>
      <c r="E2723" s="1"/>
      <c r="F2723" s="1"/>
      <c r="G2723" s="1"/>
      <c r="H2723" s="1"/>
      <c r="I2723" s="1"/>
      <c r="J2723" s="36"/>
      <c r="K2723" s="42"/>
      <c r="S2723" s="25"/>
      <c r="AA2723" s="62"/>
      <c r="AC2723" s="69"/>
    </row>
    <row r="2724" spans="2:29">
      <c r="B2724" s="1"/>
      <c r="C2724" s="1"/>
      <c r="D2724" s="1"/>
      <c r="E2724" s="1"/>
      <c r="F2724" s="1"/>
      <c r="G2724" s="1"/>
      <c r="H2724" s="1"/>
      <c r="I2724" s="1"/>
      <c r="J2724" s="36"/>
      <c r="K2724" s="42"/>
      <c r="S2724" s="25"/>
      <c r="AA2724" s="62"/>
      <c r="AC2724" s="69"/>
    </row>
    <row r="2725" spans="2:29">
      <c r="B2725" s="1"/>
      <c r="C2725" s="1"/>
      <c r="D2725" s="1"/>
      <c r="E2725" s="1"/>
      <c r="F2725" s="1"/>
      <c r="G2725" s="1"/>
      <c r="H2725" s="1"/>
      <c r="I2725" s="1"/>
      <c r="J2725" s="36"/>
      <c r="K2725" s="42"/>
      <c r="S2725" s="25"/>
      <c r="AA2725" s="62"/>
      <c r="AC2725" s="69"/>
    </row>
    <row r="2726" spans="2:29">
      <c r="B2726" s="1"/>
      <c r="C2726" s="1"/>
      <c r="D2726" s="1"/>
      <c r="E2726" s="1"/>
      <c r="F2726" s="1"/>
      <c r="G2726" s="1"/>
      <c r="H2726" s="1"/>
      <c r="I2726" s="1"/>
      <c r="J2726" s="36"/>
      <c r="K2726" s="42"/>
      <c r="S2726" s="25"/>
      <c r="AA2726" s="62"/>
      <c r="AC2726" s="69"/>
    </row>
    <row r="2727" spans="2:29">
      <c r="B2727" s="1"/>
      <c r="C2727" s="1"/>
      <c r="D2727" s="1"/>
      <c r="E2727" s="1"/>
      <c r="F2727" s="1"/>
      <c r="G2727" s="1"/>
      <c r="H2727" s="1"/>
      <c r="I2727" s="1"/>
      <c r="J2727" s="36"/>
      <c r="K2727" s="42"/>
      <c r="S2727" s="25"/>
      <c r="AA2727" s="62"/>
      <c r="AC2727" s="69"/>
    </row>
    <row r="2728" spans="2:29">
      <c r="B2728" s="1"/>
      <c r="C2728" s="1"/>
      <c r="D2728" s="1"/>
      <c r="E2728" s="1"/>
      <c r="F2728" s="1"/>
      <c r="G2728" s="1"/>
      <c r="H2728" s="1"/>
      <c r="I2728" s="1"/>
      <c r="J2728" s="36"/>
      <c r="K2728" s="42"/>
      <c r="S2728" s="25"/>
      <c r="AA2728" s="62"/>
      <c r="AC2728" s="69"/>
    </row>
    <row r="2729" spans="2:29">
      <c r="B2729" s="1"/>
      <c r="C2729" s="1"/>
      <c r="D2729" s="1"/>
      <c r="E2729" s="1"/>
      <c r="F2729" s="1"/>
      <c r="G2729" s="1"/>
      <c r="H2729" s="1"/>
      <c r="I2729" s="1"/>
      <c r="J2729" s="36"/>
      <c r="K2729" s="42"/>
      <c r="S2729" s="25"/>
      <c r="AA2729" s="62"/>
      <c r="AC2729" s="69"/>
    </row>
    <row r="2730" spans="2:29">
      <c r="B2730" s="1"/>
      <c r="C2730" s="1"/>
      <c r="D2730" s="1"/>
      <c r="E2730" s="1"/>
      <c r="F2730" s="1"/>
      <c r="G2730" s="1"/>
      <c r="H2730" s="1"/>
      <c r="I2730" s="1"/>
      <c r="J2730" s="36"/>
      <c r="K2730" s="42"/>
      <c r="S2730" s="25"/>
      <c r="AA2730" s="62"/>
      <c r="AC2730" s="69"/>
    </row>
    <row r="2731" spans="2:29">
      <c r="B2731" s="1"/>
      <c r="C2731" s="1"/>
      <c r="D2731" s="1"/>
      <c r="E2731" s="1"/>
      <c r="F2731" s="1"/>
      <c r="G2731" s="1"/>
      <c r="H2731" s="1"/>
      <c r="I2731" s="1"/>
      <c r="J2731" s="36"/>
      <c r="K2731" s="42"/>
      <c r="S2731" s="25"/>
      <c r="AA2731" s="62"/>
      <c r="AC2731" s="69"/>
    </row>
    <row r="2732" spans="2:29">
      <c r="B2732" s="1"/>
      <c r="C2732" s="1"/>
      <c r="D2732" s="1"/>
      <c r="E2732" s="1"/>
      <c r="F2732" s="1"/>
      <c r="G2732" s="1"/>
      <c r="H2732" s="1"/>
      <c r="I2732" s="1"/>
      <c r="J2732" s="36"/>
      <c r="K2732" s="42"/>
      <c r="S2732" s="25"/>
      <c r="AA2732" s="62"/>
      <c r="AC2732" s="69"/>
    </row>
    <row r="2733" spans="2:29">
      <c r="B2733" s="1"/>
      <c r="C2733" s="1"/>
      <c r="D2733" s="1"/>
      <c r="E2733" s="1"/>
      <c r="F2733" s="1"/>
      <c r="G2733" s="1"/>
      <c r="H2733" s="1"/>
      <c r="I2733" s="1"/>
      <c r="J2733" s="36"/>
      <c r="K2733" s="42"/>
      <c r="S2733" s="25"/>
      <c r="AA2733" s="62"/>
      <c r="AC2733" s="69"/>
    </row>
    <row r="2734" spans="2:29">
      <c r="B2734" s="1"/>
      <c r="C2734" s="1"/>
      <c r="D2734" s="1"/>
      <c r="E2734" s="1"/>
      <c r="F2734" s="1"/>
      <c r="G2734" s="1"/>
      <c r="H2734" s="1"/>
      <c r="I2734" s="1"/>
      <c r="J2734" s="36"/>
      <c r="K2734" s="42"/>
      <c r="S2734" s="25"/>
      <c r="AA2734" s="62"/>
      <c r="AC2734" s="69"/>
    </row>
    <row r="2735" spans="2:29">
      <c r="B2735" s="1"/>
      <c r="C2735" s="1"/>
      <c r="D2735" s="1"/>
      <c r="E2735" s="1"/>
      <c r="F2735" s="1"/>
      <c r="G2735" s="1"/>
      <c r="H2735" s="1"/>
      <c r="I2735" s="1"/>
      <c r="J2735" s="36"/>
      <c r="K2735" s="42"/>
      <c r="S2735" s="25"/>
      <c r="AA2735" s="62"/>
      <c r="AC2735" s="69"/>
    </row>
    <row r="2736" spans="2:29">
      <c r="B2736" s="1"/>
      <c r="C2736" s="1"/>
      <c r="D2736" s="1"/>
      <c r="E2736" s="1"/>
      <c r="F2736" s="1"/>
      <c r="G2736" s="1"/>
      <c r="H2736" s="1"/>
      <c r="I2736" s="1"/>
      <c r="J2736" s="36"/>
      <c r="K2736" s="42"/>
      <c r="S2736" s="25"/>
      <c r="AA2736" s="62"/>
      <c r="AC2736" s="69"/>
    </row>
    <row r="2737" spans="2:29">
      <c r="B2737" s="1"/>
      <c r="C2737" s="1"/>
      <c r="D2737" s="1"/>
      <c r="E2737" s="1"/>
      <c r="F2737" s="1"/>
      <c r="G2737" s="1"/>
      <c r="H2737" s="1"/>
      <c r="I2737" s="1"/>
      <c r="J2737" s="36"/>
      <c r="K2737" s="42"/>
      <c r="S2737" s="25"/>
      <c r="AA2737" s="62"/>
      <c r="AC2737" s="69"/>
    </row>
    <row r="2738" spans="2:29">
      <c r="B2738" s="1"/>
      <c r="C2738" s="1"/>
      <c r="D2738" s="1"/>
      <c r="E2738" s="1"/>
      <c r="F2738" s="1"/>
      <c r="G2738" s="1"/>
      <c r="H2738" s="1"/>
      <c r="I2738" s="1"/>
      <c r="J2738" s="36"/>
      <c r="K2738" s="42"/>
      <c r="S2738" s="25"/>
      <c r="AA2738" s="62"/>
      <c r="AC2738" s="69"/>
    </row>
    <row r="2739" spans="2:29">
      <c r="B2739" s="1"/>
      <c r="C2739" s="1"/>
      <c r="D2739" s="1"/>
      <c r="E2739" s="1"/>
      <c r="F2739" s="1"/>
      <c r="G2739" s="1"/>
      <c r="H2739" s="1"/>
      <c r="I2739" s="1"/>
      <c r="J2739" s="36"/>
      <c r="K2739" s="42"/>
      <c r="L2739" s="63"/>
      <c r="S2739" s="25"/>
      <c r="AA2739" s="62"/>
      <c r="AC2739" s="69"/>
    </row>
    <row r="2740" spans="2:29">
      <c r="B2740" s="1"/>
      <c r="C2740" s="1"/>
      <c r="D2740" s="1"/>
      <c r="E2740" s="1"/>
      <c r="F2740" s="1"/>
      <c r="G2740" s="1"/>
      <c r="H2740" s="1"/>
      <c r="I2740" s="1"/>
      <c r="J2740" s="36"/>
      <c r="K2740" s="42"/>
      <c r="L2740" s="63"/>
      <c r="S2740" s="25"/>
      <c r="AA2740" s="62"/>
      <c r="AC2740" s="69"/>
    </row>
    <row r="2741" spans="2:29">
      <c r="B2741" s="1"/>
      <c r="C2741" s="1"/>
      <c r="D2741" s="1"/>
      <c r="E2741" s="1"/>
      <c r="F2741" s="1"/>
      <c r="G2741" s="1"/>
      <c r="H2741" s="1"/>
      <c r="I2741" s="1"/>
      <c r="J2741" s="36"/>
      <c r="K2741" s="42"/>
      <c r="L2741" s="63"/>
      <c r="S2741" s="25"/>
      <c r="AA2741" s="62"/>
      <c r="AC2741" s="69"/>
    </row>
    <row r="2742" spans="2:29">
      <c r="B2742" s="1"/>
      <c r="C2742" s="1"/>
      <c r="D2742" s="1"/>
      <c r="E2742" s="1"/>
      <c r="F2742" s="1"/>
      <c r="G2742" s="1"/>
      <c r="H2742" s="1"/>
      <c r="I2742" s="1"/>
      <c r="J2742" s="36"/>
      <c r="K2742" s="42"/>
      <c r="L2742" s="63"/>
      <c r="S2742" s="25"/>
      <c r="AA2742" s="62"/>
      <c r="AC2742" s="69"/>
    </row>
    <row r="2743" spans="2:29">
      <c r="B2743" s="1"/>
      <c r="C2743" s="1"/>
      <c r="D2743" s="1"/>
      <c r="E2743" s="1"/>
      <c r="F2743" s="1"/>
      <c r="G2743" s="1"/>
      <c r="H2743" s="1"/>
      <c r="I2743" s="1"/>
      <c r="J2743" s="36"/>
      <c r="K2743" s="42"/>
      <c r="L2743" s="63"/>
      <c r="S2743" s="25"/>
      <c r="AA2743" s="62"/>
      <c r="AC2743" s="69"/>
    </row>
    <row r="2744" spans="2:29">
      <c r="B2744" s="1"/>
      <c r="C2744" s="1"/>
      <c r="D2744" s="1"/>
      <c r="E2744" s="1"/>
      <c r="F2744" s="1"/>
      <c r="G2744" s="1"/>
      <c r="H2744" s="1"/>
      <c r="I2744" s="1"/>
      <c r="J2744" s="36"/>
      <c r="K2744" s="42"/>
      <c r="L2744" s="63"/>
      <c r="S2744" s="25"/>
      <c r="AA2744" s="62"/>
      <c r="AC2744" s="69"/>
    </row>
    <row r="2745" spans="2:29">
      <c r="B2745" s="1"/>
      <c r="C2745" s="1"/>
      <c r="D2745" s="1"/>
      <c r="E2745" s="1"/>
      <c r="F2745" s="1"/>
      <c r="G2745" s="1"/>
      <c r="H2745" s="1"/>
      <c r="I2745" s="1"/>
      <c r="J2745" s="36"/>
      <c r="K2745" s="42"/>
      <c r="L2745" s="63"/>
      <c r="S2745" s="32"/>
      <c r="AA2745" s="62"/>
      <c r="AC2745" s="69"/>
    </row>
    <row r="2746" spans="2:29">
      <c r="B2746" s="1"/>
      <c r="C2746" s="1"/>
      <c r="D2746" s="1"/>
      <c r="E2746" s="1"/>
      <c r="F2746" s="1"/>
      <c r="G2746" s="1"/>
      <c r="H2746" s="1"/>
      <c r="I2746" s="1"/>
      <c r="J2746" s="36"/>
      <c r="K2746" s="42"/>
      <c r="S2746" s="25"/>
      <c r="AA2746" s="62"/>
      <c r="AC2746" s="69"/>
    </row>
    <row r="2747" spans="2:29">
      <c r="B2747" s="1"/>
      <c r="C2747" s="1"/>
      <c r="D2747" s="1"/>
      <c r="E2747" s="1"/>
      <c r="F2747" s="1"/>
      <c r="G2747" s="1"/>
      <c r="H2747" s="1"/>
      <c r="I2747" s="1"/>
      <c r="J2747" s="36"/>
      <c r="K2747" s="42"/>
      <c r="S2747" s="25"/>
      <c r="AA2747" s="62"/>
      <c r="AC2747" s="69"/>
    </row>
    <row r="2748" spans="2:29">
      <c r="B2748" s="1"/>
      <c r="C2748" s="1"/>
      <c r="D2748" s="1"/>
      <c r="E2748" s="1"/>
      <c r="F2748" s="1"/>
      <c r="G2748" s="1"/>
      <c r="H2748" s="1"/>
      <c r="I2748" s="1"/>
      <c r="J2748" s="36"/>
      <c r="K2748" s="42"/>
      <c r="L2748" s="63"/>
      <c r="S2748" s="25"/>
      <c r="AA2748" s="62"/>
      <c r="AC2748" s="69"/>
    </row>
    <row r="2749" spans="2:29">
      <c r="B2749" s="1"/>
      <c r="C2749" s="1"/>
      <c r="D2749" s="1"/>
      <c r="E2749" s="1"/>
      <c r="F2749" s="1"/>
      <c r="G2749" s="1"/>
      <c r="H2749" s="1"/>
      <c r="I2749" s="1"/>
      <c r="J2749" s="36"/>
      <c r="K2749" s="42"/>
      <c r="L2749" s="63"/>
      <c r="S2749" s="25"/>
      <c r="AA2749" s="62"/>
      <c r="AC2749" s="69"/>
    </row>
    <row r="2750" spans="2:29">
      <c r="B2750" s="1"/>
      <c r="C2750" s="1"/>
      <c r="D2750" s="1"/>
      <c r="E2750" s="1"/>
      <c r="F2750" s="1"/>
      <c r="G2750" s="1"/>
      <c r="H2750" s="1"/>
      <c r="I2750" s="1"/>
      <c r="J2750" s="36"/>
      <c r="K2750" s="42"/>
      <c r="L2750" s="63"/>
      <c r="S2750" s="25"/>
      <c r="AA2750" s="62"/>
      <c r="AC2750" s="69"/>
    </row>
    <row r="2751" spans="2:29">
      <c r="B2751" s="1"/>
      <c r="C2751" s="1"/>
      <c r="D2751" s="1"/>
      <c r="E2751" s="1"/>
      <c r="F2751" s="1"/>
      <c r="G2751" s="1"/>
      <c r="H2751" s="1"/>
      <c r="I2751" s="1"/>
      <c r="J2751" s="36"/>
      <c r="K2751" s="42"/>
      <c r="L2751" s="63"/>
      <c r="S2751" s="25"/>
      <c r="AA2751" s="62"/>
      <c r="AC2751" s="69"/>
    </row>
    <row r="2752" spans="2:29">
      <c r="B2752" s="1"/>
      <c r="C2752" s="1"/>
      <c r="D2752" s="1"/>
      <c r="E2752" s="1"/>
      <c r="F2752" s="1"/>
      <c r="G2752" s="1"/>
      <c r="H2752" s="1"/>
      <c r="I2752" s="1"/>
      <c r="J2752" s="36"/>
      <c r="K2752" s="42"/>
      <c r="S2752" s="25"/>
      <c r="AA2752" s="62"/>
      <c r="AC2752" s="69"/>
    </row>
    <row r="2753" spans="2:29">
      <c r="B2753" s="1"/>
      <c r="C2753" s="1"/>
      <c r="D2753" s="1"/>
      <c r="E2753" s="1"/>
      <c r="F2753" s="1"/>
      <c r="G2753" s="1"/>
      <c r="H2753" s="1"/>
      <c r="I2753" s="1"/>
      <c r="J2753" s="36"/>
      <c r="K2753" s="42"/>
      <c r="S2753" s="25"/>
      <c r="AA2753" s="62"/>
      <c r="AC2753" s="69"/>
    </row>
    <row r="2754" spans="2:29">
      <c r="B2754" s="1"/>
      <c r="C2754" s="1"/>
      <c r="D2754" s="1"/>
      <c r="E2754" s="1"/>
      <c r="F2754" s="1"/>
      <c r="G2754" s="1"/>
      <c r="H2754" s="1"/>
      <c r="I2754" s="1"/>
      <c r="J2754" s="36"/>
      <c r="K2754" s="42"/>
      <c r="S2754" s="25"/>
      <c r="AA2754" s="62"/>
      <c r="AC2754" s="69"/>
    </row>
    <row r="2755" spans="2:29">
      <c r="B2755" s="1"/>
      <c r="C2755" s="1"/>
      <c r="D2755" s="1"/>
      <c r="E2755" s="1"/>
      <c r="F2755" s="1"/>
      <c r="G2755" s="1"/>
      <c r="H2755" s="1"/>
      <c r="I2755" s="1"/>
      <c r="J2755" s="36"/>
      <c r="K2755" s="42"/>
      <c r="S2755" s="25"/>
      <c r="AA2755" s="62"/>
      <c r="AC2755" s="69"/>
    </row>
    <row r="2756" spans="2:29">
      <c r="B2756" s="1"/>
      <c r="C2756" s="1"/>
      <c r="D2756" s="1"/>
      <c r="E2756" s="1"/>
      <c r="F2756" s="1"/>
      <c r="G2756" s="1"/>
      <c r="H2756" s="1"/>
      <c r="I2756" s="1"/>
      <c r="J2756" s="36"/>
      <c r="K2756" s="42"/>
      <c r="S2756" s="25"/>
      <c r="AA2756" s="62"/>
      <c r="AC2756" s="69"/>
    </row>
    <row r="2757" spans="2:29">
      <c r="B2757" s="1"/>
      <c r="C2757" s="1"/>
      <c r="D2757" s="1"/>
      <c r="E2757" s="1"/>
      <c r="F2757" s="1"/>
      <c r="G2757" s="1"/>
      <c r="H2757" s="1"/>
      <c r="I2757" s="1"/>
      <c r="J2757" s="36"/>
      <c r="K2757" s="42"/>
      <c r="L2757" s="63"/>
      <c r="S2757" s="25"/>
      <c r="AA2757" s="62"/>
      <c r="AC2757" s="69"/>
    </row>
    <row r="2758" spans="2:29">
      <c r="B2758" s="1"/>
      <c r="C2758" s="1"/>
      <c r="D2758" s="1"/>
      <c r="E2758" s="1"/>
      <c r="F2758" s="1"/>
      <c r="G2758" s="1"/>
      <c r="H2758" s="1"/>
      <c r="I2758" s="1"/>
      <c r="J2758" s="36"/>
      <c r="K2758" s="42"/>
      <c r="S2758" s="25"/>
      <c r="AA2758" s="62"/>
      <c r="AC2758" s="69"/>
    </row>
    <row r="2759" spans="2:29">
      <c r="B2759" s="1"/>
      <c r="C2759" s="1"/>
      <c r="D2759" s="1"/>
      <c r="E2759" s="1"/>
      <c r="F2759" s="1"/>
      <c r="G2759" s="1"/>
      <c r="H2759" s="1"/>
      <c r="I2759" s="1"/>
      <c r="J2759" s="36"/>
      <c r="K2759" s="42"/>
      <c r="L2759" s="63"/>
      <c r="S2759" s="25"/>
      <c r="AA2759" s="62"/>
      <c r="AC2759" s="69"/>
    </row>
    <row r="2760" spans="2:29">
      <c r="B2760" s="1"/>
      <c r="C2760" s="1"/>
      <c r="D2760" s="1"/>
      <c r="E2760" s="1"/>
      <c r="F2760" s="1"/>
      <c r="G2760" s="1"/>
      <c r="H2760" s="1"/>
      <c r="I2760" s="1"/>
      <c r="J2760" s="36"/>
      <c r="K2760" s="42"/>
      <c r="L2760" s="63"/>
      <c r="S2760" s="25"/>
      <c r="AA2760" s="62"/>
      <c r="AC2760" s="69"/>
    </row>
    <row r="2761" spans="2:29">
      <c r="B2761" s="1"/>
      <c r="C2761" s="1"/>
      <c r="D2761" s="1"/>
      <c r="E2761" s="1"/>
      <c r="F2761" s="1"/>
      <c r="G2761" s="1"/>
      <c r="H2761" s="1"/>
      <c r="I2761" s="1"/>
      <c r="J2761" s="36"/>
      <c r="K2761" s="42"/>
      <c r="L2761" s="63"/>
      <c r="S2761" s="25"/>
      <c r="AA2761" s="62"/>
      <c r="AC2761" s="69"/>
    </row>
    <row r="2762" spans="2:29">
      <c r="B2762" s="1"/>
      <c r="C2762" s="1"/>
      <c r="D2762" s="1"/>
      <c r="E2762" s="1"/>
      <c r="F2762" s="1"/>
      <c r="G2762" s="1"/>
      <c r="H2762" s="1"/>
      <c r="I2762" s="1"/>
      <c r="J2762" s="36"/>
      <c r="K2762" s="42"/>
      <c r="L2762" s="63"/>
      <c r="S2762" s="25"/>
      <c r="AA2762" s="62"/>
      <c r="AC2762" s="69"/>
    </row>
    <row r="2763" spans="2:29">
      <c r="B2763" s="1"/>
      <c r="C2763" s="1"/>
      <c r="D2763" s="1"/>
      <c r="E2763" s="1"/>
      <c r="F2763" s="1"/>
      <c r="G2763" s="1"/>
      <c r="H2763" s="1"/>
      <c r="I2763" s="1"/>
      <c r="J2763" s="36"/>
      <c r="K2763" s="42"/>
      <c r="L2763" s="63"/>
      <c r="S2763" s="25"/>
      <c r="AA2763" s="62"/>
      <c r="AC2763" s="69"/>
    </row>
    <row r="2764" spans="2:29">
      <c r="B2764" s="1"/>
      <c r="C2764" s="1"/>
      <c r="D2764" s="1"/>
      <c r="E2764" s="1"/>
      <c r="F2764" s="1"/>
      <c r="G2764" s="1"/>
      <c r="H2764" s="1"/>
      <c r="I2764" s="1"/>
      <c r="J2764" s="36"/>
      <c r="K2764" s="42"/>
      <c r="S2764" s="25"/>
      <c r="AA2764" s="62"/>
      <c r="AC2764" s="69"/>
    </row>
    <row r="2765" spans="2:29">
      <c r="B2765" s="1"/>
      <c r="C2765" s="1"/>
      <c r="D2765" s="1"/>
      <c r="E2765" s="1"/>
      <c r="F2765" s="1"/>
      <c r="G2765" s="1"/>
      <c r="H2765" s="1"/>
      <c r="I2765" s="1"/>
      <c r="J2765" s="36"/>
      <c r="K2765" s="42"/>
      <c r="S2765" s="25"/>
      <c r="AA2765" s="62"/>
      <c r="AC2765" s="69"/>
    </row>
    <row r="2766" spans="2:29">
      <c r="B2766" s="1"/>
      <c r="C2766" s="1"/>
      <c r="D2766" s="1"/>
      <c r="E2766" s="1"/>
      <c r="F2766" s="1"/>
      <c r="G2766" s="1"/>
      <c r="H2766" s="1"/>
      <c r="I2766" s="1"/>
      <c r="J2766" s="36"/>
      <c r="K2766" s="42"/>
      <c r="S2766" s="25"/>
      <c r="AA2766" s="62"/>
      <c r="AC2766" s="69"/>
    </row>
    <row r="2767" spans="2:29">
      <c r="B2767" s="1"/>
      <c r="C2767" s="1"/>
      <c r="D2767" s="1"/>
      <c r="E2767" s="1"/>
      <c r="F2767" s="1"/>
      <c r="G2767" s="1"/>
      <c r="H2767" s="1"/>
      <c r="I2767" s="1"/>
      <c r="J2767" s="36"/>
      <c r="K2767" s="42"/>
      <c r="S2767" s="25"/>
      <c r="AA2767" s="62"/>
      <c r="AC2767" s="69"/>
    </row>
    <row r="2768" spans="2:29">
      <c r="B2768" s="1"/>
      <c r="C2768" s="1"/>
      <c r="D2768" s="1"/>
      <c r="E2768" s="1"/>
      <c r="F2768" s="1"/>
      <c r="G2768" s="1"/>
      <c r="H2768" s="1"/>
      <c r="I2768" s="1"/>
      <c r="J2768" s="36"/>
      <c r="K2768" s="42"/>
      <c r="S2768" s="25"/>
      <c r="AA2768" s="62"/>
      <c r="AC2768" s="69"/>
    </row>
    <row r="2769" spans="2:29">
      <c r="B2769" s="1"/>
      <c r="C2769" s="1"/>
      <c r="D2769" s="1"/>
      <c r="E2769" s="1"/>
      <c r="F2769" s="1"/>
      <c r="G2769" s="1"/>
      <c r="H2769" s="1"/>
      <c r="I2769" s="1"/>
      <c r="J2769" s="36"/>
      <c r="K2769" s="42"/>
      <c r="S2769" s="25"/>
      <c r="AA2769" s="62"/>
      <c r="AC2769" s="69"/>
    </row>
    <row r="2770" spans="2:29">
      <c r="B2770" s="1"/>
      <c r="C2770" s="1"/>
      <c r="D2770" s="1"/>
      <c r="E2770" s="1"/>
      <c r="F2770" s="1"/>
      <c r="G2770" s="1"/>
      <c r="H2770" s="1"/>
      <c r="I2770" s="1"/>
      <c r="J2770" s="36"/>
      <c r="K2770" s="42"/>
      <c r="S2770" s="25"/>
      <c r="AA2770" s="62"/>
      <c r="AC2770" s="69"/>
    </row>
    <row r="2771" spans="2:29">
      <c r="B2771" s="1"/>
      <c r="C2771" s="1"/>
      <c r="D2771" s="1"/>
      <c r="E2771" s="1"/>
      <c r="F2771" s="1"/>
      <c r="G2771" s="1"/>
      <c r="H2771" s="1"/>
      <c r="I2771" s="1"/>
      <c r="J2771" s="36"/>
      <c r="K2771" s="42"/>
      <c r="S2771" s="25"/>
      <c r="AA2771" s="62"/>
      <c r="AC2771" s="69"/>
    </row>
    <row r="2772" spans="2:29">
      <c r="B2772" s="1"/>
      <c r="C2772" s="1"/>
      <c r="D2772" s="1"/>
      <c r="E2772" s="1"/>
      <c r="F2772" s="1"/>
      <c r="G2772" s="1"/>
      <c r="H2772" s="1"/>
      <c r="I2772" s="1"/>
      <c r="J2772" s="36"/>
      <c r="K2772" s="42"/>
      <c r="S2772" s="25"/>
      <c r="AA2772" s="62"/>
      <c r="AC2772" s="69"/>
    </row>
    <row r="2773" spans="2:29">
      <c r="B2773" s="1"/>
      <c r="C2773" s="1"/>
      <c r="D2773" s="1"/>
      <c r="E2773" s="1"/>
      <c r="F2773" s="1"/>
      <c r="G2773" s="1"/>
      <c r="H2773" s="1"/>
      <c r="I2773" s="1"/>
      <c r="J2773" s="36"/>
      <c r="K2773" s="42"/>
      <c r="S2773" s="25"/>
      <c r="AA2773" s="62"/>
      <c r="AC2773" s="69"/>
    </row>
    <row r="2774" spans="2:29">
      <c r="B2774" s="1"/>
      <c r="C2774" s="1"/>
      <c r="D2774" s="1"/>
      <c r="E2774" s="1"/>
      <c r="F2774" s="1"/>
      <c r="G2774" s="1"/>
      <c r="H2774" s="1"/>
      <c r="I2774" s="1"/>
      <c r="J2774" s="36"/>
      <c r="K2774" s="42"/>
      <c r="S2774" s="25"/>
      <c r="AA2774" s="62"/>
      <c r="AC2774" s="69"/>
    </row>
    <row r="2775" spans="2:29">
      <c r="B2775" s="1"/>
      <c r="C2775" s="1"/>
      <c r="D2775" s="1"/>
      <c r="E2775" s="1"/>
      <c r="F2775" s="1"/>
      <c r="G2775" s="1"/>
      <c r="H2775" s="1"/>
      <c r="I2775" s="1"/>
      <c r="J2775" s="36"/>
      <c r="K2775" s="42"/>
      <c r="S2775" s="25"/>
      <c r="AA2775" s="62"/>
      <c r="AC2775" s="69"/>
    </row>
    <row r="2776" spans="2:29">
      <c r="B2776" s="1"/>
      <c r="C2776" s="1"/>
      <c r="D2776" s="1"/>
      <c r="E2776" s="1"/>
      <c r="F2776" s="1"/>
      <c r="G2776" s="1"/>
      <c r="H2776" s="1"/>
      <c r="I2776" s="1"/>
      <c r="J2776" s="36"/>
      <c r="K2776" s="42"/>
      <c r="S2776" s="25"/>
      <c r="AA2776" s="62"/>
      <c r="AC2776" s="69"/>
    </row>
    <row r="2777" spans="2:29">
      <c r="B2777" s="1"/>
      <c r="C2777" s="1"/>
      <c r="D2777" s="1"/>
      <c r="E2777" s="1"/>
      <c r="F2777" s="1"/>
      <c r="G2777" s="1"/>
      <c r="H2777" s="1"/>
      <c r="I2777" s="1"/>
      <c r="J2777" s="36"/>
      <c r="K2777" s="42"/>
      <c r="S2777" s="25"/>
      <c r="AA2777" s="62"/>
      <c r="AC2777" s="69"/>
    </row>
    <row r="2778" spans="2:29">
      <c r="B2778" s="1"/>
      <c r="C2778" s="1"/>
      <c r="D2778" s="1"/>
      <c r="E2778" s="1"/>
      <c r="F2778" s="1"/>
      <c r="G2778" s="1"/>
      <c r="H2778" s="1"/>
      <c r="I2778" s="1"/>
      <c r="J2778" s="36"/>
      <c r="K2778" s="42"/>
      <c r="S2778" s="25"/>
      <c r="AA2778" s="62"/>
      <c r="AC2778" s="69"/>
    </row>
    <row r="2779" spans="2:29">
      <c r="B2779" s="1"/>
      <c r="C2779" s="1"/>
      <c r="D2779" s="1"/>
      <c r="E2779" s="1"/>
      <c r="F2779" s="1"/>
      <c r="G2779" s="1"/>
      <c r="H2779" s="1"/>
      <c r="I2779" s="1"/>
      <c r="J2779" s="36"/>
      <c r="K2779" s="42"/>
      <c r="S2779" s="25"/>
      <c r="AA2779" s="62"/>
      <c r="AC2779" s="69"/>
    </row>
    <row r="2780" spans="2:29">
      <c r="B2780" s="1"/>
      <c r="C2780" s="1"/>
      <c r="D2780" s="1"/>
      <c r="E2780" s="1"/>
      <c r="F2780" s="1"/>
      <c r="G2780" s="1"/>
      <c r="H2780" s="1"/>
      <c r="I2780" s="1"/>
      <c r="J2780" s="36"/>
      <c r="K2780" s="42"/>
      <c r="S2780" s="25"/>
      <c r="AA2780" s="62"/>
      <c r="AC2780" s="69"/>
    </row>
    <row r="2781" spans="2:29">
      <c r="B2781" s="1"/>
      <c r="C2781" s="1"/>
      <c r="D2781" s="1"/>
      <c r="E2781" s="1"/>
      <c r="F2781" s="1"/>
      <c r="G2781" s="1"/>
      <c r="H2781" s="1"/>
      <c r="I2781" s="1"/>
      <c r="J2781" s="36"/>
      <c r="K2781" s="42"/>
      <c r="S2781" s="25"/>
      <c r="AA2781" s="62"/>
      <c r="AC2781" s="69"/>
    </row>
    <row r="2782" spans="2:29">
      <c r="B2782" s="1"/>
      <c r="C2782" s="1"/>
      <c r="D2782" s="1"/>
      <c r="E2782" s="1"/>
      <c r="F2782" s="1"/>
      <c r="G2782" s="1"/>
      <c r="H2782" s="1"/>
      <c r="I2782" s="1"/>
      <c r="J2782" s="36"/>
      <c r="K2782" s="42"/>
      <c r="S2782" s="25"/>
      <c r="AA2782" s="62"/>
      <c r="AC2782" s="69"/>
    </row>
    <row r="2783" spans="2:29">
      <c r="B2783" s="1"/>
      <c r="C2783" s="1"/>
      <c r="D2783" s="1"/>
      <c r="E2783" s="1"/>
      <c r="F2783" s="1"/>
      <c r="G2783" s="1"/>
      <c r="H2783" s="1"/>
      <c r="I2783" s="1"/>
      <c r="J2783" s="36"/>
      <c r="K2783" s="42"/>
      <c r="S2783" s="25"/>
      <c r="AA2783" s="62"/>
      <c r="AC2783" s="69"/>
    </row>
    <row r="2784" spans="2:29">
      <c r="B2784" s="1"/>
      <c r="C2784" s="1"/>
      <c r="D2784" s="1"/>
      <c r="E2784" s="1"/>
      <c r="F2784" s="1"/>
      <c r="G2784" s="1"/>
      <c r="H2784" s="1"/>
      <c r="I2784" s="1"/>
      <c r="J2784" s="36"/>
      <c r="K2784" s="42"/>
      <c r="S2784" s="25"/>
      <c r="AA2784" s="62"/>
      <c r="AC2784" s="69"/>
    </row>
    <row r="2785" spans="2:29">
      <c r="B2785" s="1"/>
      <c r="C2785" s="1"/>
      <c r="D2785" s="1"/>
      <c r="E2785" s="1"/>
      <c r="F2785" s="1"/>
      <c r="G2785" s="1"/>
      <c r="H2785" s="1"/>
      <c r="I2785" s="1"/>
      <c r="J2785" s="36"/>
      <c r="K2785" s="42"/>
      <c r="S2785" s="25"/>
      <c r="AA2785" s="62"/>
      <c r="AC2785" s="69"/>
    </row>
    <row r="2786" spans="2:29">
      <c r="B2786" s="1"/>
      <c r="C2786" s="1"/>
      <c r="D2786" s="1"/>
      <c r="E2786" s="1"/>
      <c r="F2786" s="1"/>
      <c r="G2786" s="1"/>
      <c r="H2786" s="1"/>
      <c r="I2786" s="1"/>
      <c r="J2786" s="36"/>
      <c r="K2786" s="42"/>
      <c r="S2786" s="25"/>
      <c r="AA2786" s="62"/>
      <c r="AC2786" s="69"/>
    </row>
    <row r="2787" spans="2:29">
      <c r="B2787" s="1"/>
      <c r="C2787" s="1"/>
      <c r="D2787" s="1"/>
      <c r="E2787" s="1"/>
      <c r="F2787" s="1"/>
      <c r="G2787" s="1"/>
      <c r="H2787" s="1"/>
      <c r="I2787" s="1"/>
      <c r="J2787" s="36"/>
      <c r="K2787" s="42"/>
      <c r="S2787" s="25"/>
      <c r="AA2787" s="62"/>
      <c r="AC2787" s="69"/>
    </row>
    <row r="2788" spans="2:29">
      <c r="B2788" s="1"/>
      <c r="C2788" s="1"/>
      <c r="D2788" s="1"/>
      <c r="E2788" s="1"/>
      <c r="F2788" s="1"/>
      <c r="G2788" s="1"/>
      <c r="H2788" s="1"/>
      <c r="I2788" s="1"/>
      <c r="J2788" s="36"/>
      <c r="K2788" s="42"/>
      <c r="S2788" s="25"/>
      <c r="AA2788" s="62"/>
      <c r="AC2788" s="69"/>
    </row>
    <row r="2789" spans="2:29">
      <c r="B2789" s="1"/>
      <c r="C2789" s="1"/>
      <c r="D2789" s="1"/>
      <c r="E2789" s="1"/>
      <c r="F2789" s="1"/>
      <c r="G2789" s="1"/>
      <c r="H2789" s="1"/>
      <c r="I2789" s="1"/>
      <c r="J2789" s="36"/>
      <c r="K2789" s="42"/>
      <c r="S2789" s="25"/>
      <c r="AA2789" s="62"/>
      <c r="AC2789" s="69"/>
    </row>
    <row r="2790" spans="2:29">
      <c r="B2790" s="1"/>
      <c r="C2790" s="1"/>
      <c r="D2790" s="1"/>
      <c r="E2790" s="1"/>
      <c r="F2790" s="1"/>
      <c r="G2790" s="1"/>
      <c r="H2790" s="1"/>
      <c r="I2790" s="1"/>
      <c r="J2790" s="36"/>
      <c r="K2790" s="42"/>
      <c r="S2790" s="25"/>
      <c r="AA2790" s="62"/>
      <c r="AC2790" s="69"/>
    </row>
    <row r="2791" spans="2:29">
      <c r="B2791" s="1"/>
      <c r="C2791" s="1"/>
      <c r="D2791" s="1"/>
      <c r="E2791" s="1"/>
      <c r="F2791" s="1"/>
      <c r="G2791" s="1"/>
      <c r="H2791" s="1"/>
      <c r="I2791" s="1"/>
      <c r="J2791" s="36"/>
      <c r="K2791" s="42"/>
      <c r="S2791" s="25"/>
      <c r="AA2791" s="62"/>
      <c r="AC2791" s="69"/>
    </row>
    <row r="2792" spans="2:29">
      <c r="B2792" s="1"/>
      <c r="C2792" s="1"/>
      <c r="D2792" s="1"/>
      <c r="E2792" s="1"/>
      <c r="F2792" s="1"/>
      <c r="G2792" s="1"/>
      <c r="H2792" s="1"/>
      <c r="I2792" s="1"/>
      <c r="J2792" s="36"/>
      <c r="K2792" s="42"/>
      <c r="S2792" s="25"/>
      <c r="AA2792" s="62"/>
      <c r="AC2792" s="69"/>
    </row>
    <row r="2793" spans="2:29">
      <c r="B2793" s="1"/>
      <c r="C2793" s="1"/>
      <c r="D2793" s="1"/>
      <c r="E2793" s="1"/>
      <c r="F2793" s="1"/>
      <c r="G2793" s="1"/>
      <c r="H2793" s="1"/>
      <c r="I2793" s="1"/>
      <c r="J2793" s="36"/>
      <c r="K2793" s="42"/>
      <c r="S2793" s="25"/>
      <c r="AA2793" s="62"/>
      <c r="AC2793" s="69"/>
    </row>
    <row r="2794" spans="2:29">
      <c r="B2794" s="1"/>
      <c r="C2794" s="1"/>
      <c r="D2794" s="1"/>
      <c r="E2794" s="1"/>
      <c r="F2794" s="1"/>
      <c r="G2794" s="1"/>
      <c r="H2794" s="1"/>
      <c r="I2794" s="1"/>
      <c r="J2794" s="36"/>
      <c r="K2794" s="42"/>
      <c r="S2794" s="25"/>
      <c r="AA2794" s="62"/>
      <c r="AC2794" s="69"/>
    </row>
    <row r="2795" spans="2:29">
      <c r="B2795" s="1"/>
      <c r="C2795" s="1"/>
      <c r="D2795" s="1"/>
      <c r="E2795" s="1"/>
      <c r="F2795" s="1"/>
      <c r="G2795" s="1"/>
      <c r="H2795" s="1"/>
      <c r="I2795" s="1"/>
      <c r="J2795" s="36"/>
      <c r="K2795" s="42"/>
      <c r="S2795" s="25"/>
      <c r="AA2795" s="62"/>
      <c r="AC2795" s="69"/>
    </row>
    <row r="2796" spans="2:29">
      <c r="B2796" s="1"/>
      <c r="C2796" s="1"/>
      <c r="D2796" s="1"/>
      <c r="E2796" s="1"/>
      <c r="F2796" s="1"/>
      <c r="G2796" s="1"/>
      <c r="H2796" s="1"/>
      <c r="I2796" s="1"/>
      <c r="J2796" s="36"/>
      <c r="K2796" s="42"/>
      <c r="S2796" s="25"/>
      <c r="AA2796" s="62"/>
      <c r="AC2796" s="69"/>
    </row>
    <row r="2797" spans="2:29">
      <c r="B2797" s="1"/>
      <c r="C2797" s="1"/>
      <c r="D2797" s="1"/>
      <c r="E2797" s="1"/>
      <c r="F2797" s="1"/>
      <c r="G2797" s="1"/>
      <c r="H2797" s="1"/>
      <c r="I2797" s="1"/>
      <c r="J2797" s="36"/>
      <c r="K2797" s="42"/>
      <c r="S2797" s="25"/>
      <c r="AA2797" s="62"/>
      <c r="AC2797" s="69"/>
    </row>
    <row r="2798" spans="2:29">
      <c r="B2798" s="1"/>
      <c r="C2798" s="1"/>
      <c r="D2798" s="1"/>
      <c r="E2798" s="1"/>
      <c r="F2798" s="1"/>
      <c r="G2798" s="1"/>
      <c r="H2798" s="1"/>
      <c r="I2798" s="1"/>
      <c r="J2798" s="36"/>
      <c r="K2798" s="42"/>
      <c r="S2798" s="25"/>
      <c r="AA2798" s="62"/>
      <c r="AC2798" s="69"/>
    </row>
    <row r="2799" spans="2:29">
      <c r="B2799" s="1"/>
      <c r="C2799" s="1"/>
      <c r="D2799" s="1"/>
      <c r="E2799" s="1"/>
      <c r="F2799" s="1"/>
      <c r="G2799" s="1"/>
      <c r="H2799" s="1"/>
      <c r="I2799" s="1"/>
      <c r="J2799" s="36"/>
      <c r="K2799" s="42"/>
      <c r="S2799" s="25"/>
      <c r="AA2799" s="62"/>
      <c r="AC2799" s="69"/>
    </row>
    <row r="2800" spans="2:29">
      <c r="B2800" s="1"/>
      <c r="C2800" s="1"/>
      <c r="D2800" s="1"/>
      <c r="E2800" s="1"/>
      <c r="F2800" s="1"/>
      <c r="G2800" s="1"/>
      <c r="H2800" s="1"/>
      <c r="I2800" s="1"/>
      <c r="J2800" s="36"/>
      <c r="K2800" s="42"/>
      <c r="S2800" s="25"/>
      <c r="AA2800" s="62"/>
      <c r="AC2800" s="69"/>
    </row>
    <row r="2801" spans="2:29">
      <c r="B2801" s="1"/>
      <c r="C2801" s="1"/>
      <c r="D2801" s="1"/>
      <c r="E2801" s="1"/>
      <c r="F2801" s="1"/>
      <c r="G2801" s="1"/>
      <c r="H2801" s="1"/>
      <c r="I2801" s="1"/>
      <c r="J2801" s="36"/>
      <c r="K2801" s="42"/>
      <c r="S2801" s="25"/>
      <c r="AA2801" s="62"/>
      <c r="AC2801" s="69"/>
    </row>
    <row r="2802" spans="2:29">
      <c r="B2802" s="1"/>
      <c r="C2802" s="1"/>
      <c r="D2802" s="1"/>
      <c r="E2802" s="1"/>
      <c r="F2802" s="1"/>
      <c r="G2802" s="1"/>
      <c r="H2802" s="1"/>
      <c r="I2802" s="1"/>
      <c r="J2802" s="36"/>
      <c r="K2802" s="42"/>
      <c r="S2802" s="25"/>
      <c r="AA2802" s="62"/>
      <c r="AC2802" s="69"/>
    </row>
    <row r="2803" spans="2:29">
      <c r="B2803" s="1"/>
      <c r="C2803" s="1"/>
      <c r="D2803" s="1"/>
      <c r="E2803" s="1"/>
      <c r="F2803" s="1"/>
      <c r="G2803" s="1"/>
      <c r="H2803" s="1"/>
      <c r="I2803" s="1"/>
      <c r="J2803" s="36"/>
      <c r="K2803" s="42"/>
      <c r="S2803" s="25"/>
      <c r="AA2803" s="62"/>
      <c r="AC2803" s="69"/>
    </row>
    <row r="2804" spans="2:29">
      <c r="B2804" s="1"/>
      <c r="C2804" s="1"/>
      <c r="D2804" s="1"/>
      <c r="E2804" s="1"/>
      <c r="F2804" s="1"/>
      <c r="G2804" s="1"/>
      <c r="H2804" s="1"/>
      <c r="I2804" s="1"/>
      <c r="J2804" s="36"/>
      <c r="K2804" s="42"/>
      <c r="S2804" s="25"/>
      <c r="AA2804" s="62"/>
      <c r="AC2804" s="69"/>
    </row>
    <row r="2805" spans="2:29">
      <c r="B2805" s="1"/>
      <c r="C2805" s="1"/>
      <c r="D2805" s="1"/>
      <c r="E2805" s="1"/>
      <c r="F2805" s="1"/>
      <c r="G2805" s="1"/>
      <c r="H2805" s="1"/>
      <c r="I2805" s="1"/>
      <c r="J2805" s="36"/>
      <c r="K2805" s="42"/>
      <c r="S2805" s="25"/>
      <c r="AA2805" s="62"/>
      <c r="AC2805" s="69"/>
    </row>
    <row r="2806" spans="2:29">
      <c r="B2806" s="1"/>
      <c r="C2806" s="1"/>
      <c r="D2806" s="1"/>
      <c r="E2806" s="1"/>
      <c r="F2806" s="1"/>
      <c r="G2806" s="1"/>
      <c r="H2806" s="1"/>
      <c r="I2806" s="1"/>
      <c r="J2806" s="36"/>
      <c r="K2806" s="42"/>
      <c r="S2806" s="25"/>
      <c r="AA2806" s="62"/>
      <c r="AC2806" s="69"/>
    </row>
    <row r="2807" spans="2:29">
      <c r="B2807" s="1"/>
      <c r="C2807" s="1"/>
      <c r="D2807" s="1"/>
      <c r="E2807" s="1"/>
      <c r="F2807" s="1"/>
      <c r="G2807" s="1"/>
      <c r="H2807" s="1"/>
      <c r="I2807" s="1"/>
      <c r="J2807" s="36"/>
      <c r="K2807" s="42"/>
      <c r="S2807" s="25"/>
      <c r="AA2807" s="62"/>
      <c r="AC2807" s="69"/>
    </row>
    <row r="2808" spans="2:29">
      <c r="B2808" s="1"/>
      <c r="C2808" s="1"/>
      <c r="D2808" s="1"/>
      <c r="E2808" s="1"/>
      <c r="F2808" s="1"/>
      <c r="G2808" s="1"/>
      <c r="H2808" s="1"/>
      <c r="I2808" s="1"/>
      <c r="J2808" s="36"/>
      <c r="K2808" s="42"/>
      <c r="S2808" s="25"/>
      <c r="AA2808" s="62"/>
      <c r="AC2808" s="69"/>
    </row>
    <row r="2809" spans="2:29">
      <c r="B2809" s="1"/>
      <c r="C2809" s="1"/>
      <c r="D2809" s="1"/>
      <c r="E2809" s="1"/>
      <c r="F2809" s="1"/>
      <c r="G2809" s="1"/>
      <c r="H2809" s="1"/>
      <c r="I2809" s="1"/>
      <c r="J2809" s="36"/>
      <c r="K2809" s="42"/>
      <c r="S2809" s="25"/>
      <c r="AA2809" s="62"/>
      <c r="AC2809" s="69"/>
    </row>
    <row r="2810" spans="2:29">
      <c r="B2810" s="1"/>
      <c r="C2810" s="1"/>
      <c r="D2810" s="1"/>
      <c r="E2810" s="1"/>
      <c r="F2810" s="1"/>
      <c r="G2810" s="1"/>
      <c r="H2810" s="1"/>
      <c r="I2810" s="1"/>
      <c r="J2810" s="36"/>
      <c r="K2810" s="42"/>
      <c r="S2810" s="25"/>
      <c r="AA2810" s="62"/>
      <c r="AC2810" s="69"/>
    </row>
    <row r="2811" spans="2:29">
      <c r="B2811" s="1"/>
      <c r="C2811" s="1"/>
      <c r="D2811" s="1"/>
      <c r="E2811" s="1"/>
      <c r="F2811" s="1"/>
      <c r="G2811" s="1"/>
      <c r="H2811" s="1"/>
      <c r="I2811" s="1"/>
      <c r="J2811" s="36"/>
      <c r="K2811" s="42"/>
      <c r="S2811" s="25"/>
      <c r="AA2811" s="62"/>
      <c r="AC2811" s="69"/>
    </row>
    <row r="2812" spans="2:29">
      <c r="B2812" s="1"/>
      <c r="C2812" s="1"/>
      <c r="D2812" s="1"/>
      <c r="E2812" s="1"/>
      <c r="F2812" s="1"/>
      <c r="G2812" s="1"/>
      <c r="H2812" s="1"/>
      <c r="I2812" s="1"/>
      <c r="J2812" s="36"/>
      <c r="K2812" s="42"/>
      <c r="L2812" s="63"/>
      <c r="S2812" s="25"/>
      <c r="AA2812" s="62"/>
      <c r="AC2812" s="69"/>
    </row>
    <row r="2813" spans="2:29">
      <c r="B2813" s="1"/>
      <c r="C2813" s="1"/>
      <c r="D2813" s="1"/>
      <c r="E2813" s="1"/>
      <c r="F2813" s="1"/>
      <c r="G2813" s="1"/>
      <c r="H2813" s="1"/>
      <c r="I2813" s="1"/>
      <c r="J2813" s="36"/>
      <c r="K2813" s="42"/>
      <c r="L2813" s="63"/>
      <c r="S2813" s="25"/>
      <c r="AA2813" s="62"/>
      <c r="AC2813" s="69"/>
    </row>
    <row r="2814" spans="2:29">
      <c r="B2814" s="1"/>
      <c r="C2814" s="1"/>
      <c r="D2814" s="1"/>
      <c r="E2814" s="1"/>
      <c r="F2814" s="1"/>
      <c r="G2814" s="1"/>
      <c r="H2814" s="1"/>
      <c r="I2814" s="1"/>
      <c r="J2814" s="36"/>
      <c r="K2814" s="42"/>
      <c r="L2814" s="63"/>
      <c r="S2814" s="25"/>
      <c r="AA2814" s="62"/>
      <c r="AC2814" s="69"/>
    </row>
    <row r="2815" spans="2:29">
      <c r="B2815" s="1"/>
      <c r="C2815" s="1"/>
      <c r="D2815" s="1"/>
      <c r="E2815" s="1"/>
      <c r="F2815" s="1"/>
      <c r="G2815" s="1"/>
      <c r="H2815" s="1"/>
      <c r="I2815" s="1"/>
      <c r="J2815" s="36"/>
      <c r="K2815" s="42"/>
      <c r="L2815" s="63"/>
      <c r="S2815" s="25"/>
      <c r="AA2815" s="62"/>
      <c r="AC2815" s="69"/>
    </row>
    <row r="2816" spans="2:29">
      <c r="B2816" s="1"/>
      <c r="C2816" s="1"/>
      <c r="D2816" s="1"/>
      <c r="E2816" s="1"/>
      <c r="F2816" s="1"/>
      <c r="G2816" s="1"/>
      <c r="H2816" s="1"/>
      <c r="I2816" s="1"/>
      <c r="J2816" s="36"/>
      <c r="K2816" s="42"/>
      <c r="L2816" s="63"/>
      <c r="S2816" s="25"/>
      <c r="AA2816" s="62"/>
      <c r="AC2816" s="69"/>
    </row>
    <row r="2817" spans="2:29">
      <c r="B2817" s="1"/>
      <c r="C2817" s="1"/>
      <c r="D2817" s="1"/>
      <c r="E2817" s="1"/>
      <c r="F2817" s="1"/>
      <c r="G2817" s="1"/>
      <c r="H2817" s="1"/>
      <c r="I2817" s="1"/>
      <c r="J2817" s="36"/>
      <c r="K2817" s="42"/>
      <c r="L2817" s="63"/>
      <c r="S2817" s="25"/>
      <c r="AA2817" s="62"/>
      <c r="AC2817" s="69"/>
    </row>
    <row r="2818" spans="2:29">
      <c r="B2818" s="1"/>
      <c r="C2818" s="1"/>
      <c r="D2818" s="1"/>
      <c r="E2818" s="1"/>
      <c r="F2818" s="1"/>
      <c r="G2818" s="1"/>
      <c r="H2818" s="1"/>
      <c r="I2818" s="1"/>
      <c r="J2818" s="36"/>
      <c r="K2818" s="42"/>
      <c r="S2818" s="25"/>
      <c r="AA2818" s="62"/>
      <c r="AC2818" s="69"/>
    </row>
    <row r="2819" spans="2:29">
      <c r="B2819" s="1"/>
      <c r="C2819" s="1"/>
      <c r="D2819" s="1"/>
      <c r="E2819" s="1"/>
      <c r="F2819" s="1"/>
      <c r="G2819" s="1"/>
      <c r="H2819" s="1"/>
      <c r="I2819" s="1"/>
      <c r="J2819" s="36"/>
      <c r="K2819" s="42"/>
      <c r="S2819" s="25"/>
      <c r="AA2819" s="62"/>
      <c r="AC2819" s="69"/>
    </row>
    <row r="2820" spans="2:29">
      <c r="B2820" s="1"/>
      <c r="C2820" s="1"/>
      <c r="D2820" s="1"/>
      <c r="E2820" s="1"/>
      <c r="F2820" s="1"/>
      <c r="G2820" s="1"/>
      <c r="H2820" s="1"/>
      <c r="I2820" s="1"/>
      <c r="J2820" s="36"/>
      <c r="K2820" s="42"/>
      <c r="S2820" s="25"/>
      <c r="AA2820" s="62"/>
      <c r="AC2820" s="69"/>
    </row>
    <row r="2821" spans="2:29">
      <c r="B2821" s="1"/>
      <c r="C2821" s="1"/>
      <c r="D2821" s="1"/>
      <c r="E2821" s="1"/>
      <c r="F2821" s="1"/>
      <c r="G2821" s="1"/>
      <c r="H2821" s="1"/>
      <c r="I2821" s="1"/>
      <c r="J2821" s="36"/>
      <c r="K2821" s="42"/>
      <c r="S2821" s="25"/>
      <c r="AA2821" s="62"/>
      <c r="AC2821" s="69"/>
    </row>
    <row r="2822" spans="2:29">
      <c r="B2822" s="1"/>
      <c r="C2822" s="1"/>
      <c r="D2822" s="1"/>
      <c r="E2822" s="1"/>
      <c r="F2822" s="1"/>
      <c r="G2822" s="1"/>
      <c r="H2822" s="1"/>
      <c r="I2822" s="1"/>
      <c r="J2822" s="36"/>
      <c r="K2822" s="42"/>
      <c r="S2822" s="25"/>
      <c r="AA2822" s="62"/>
      <c r="AC2822" s="69"/>
    </row>
    <row r="2823" spans="2:29">
      <c r="B2823" s="1"/>
      <c r="C2823" s="1"/>
      <c r="D2823" s="1"/>
      <c r="E2823" s="1"/>
      <c r="F2823" s="1"/>
      <c r="G2823" s="1"/>
      <c r="H2823" s="1"/>
      <c r="I2823" s="1"/>
      <c r="J2823" s="36"/>
      <c r="K2823" s="42"/>
      <c r="S2823" s="25"/>
      <c r="AA2823" s="62"/>
      <c r="AC2823" s="69"/>
    </row>
    <row r="2824" spans="2:29">
      <c r="B2824" s="1"/>
      <c r="C2824" s="1"/>
      <c r="D2824" s="1"/>
      <c r="E2824" s="1"/>
      <c r="F2824" s="1"/>
      <c r="G2824" s="1"/>
      <c r="H2824" s="1"/>
      <c r="I2824" s="1"/>
      <c r="J2824" s="36"/>
      <c r="K2824" s="42"/>
      <c r="S2824" s="25"/>
      <c r="AA2824" s="62"/>
      <c r="AC2824" s="69"/>
    </row>
    <row r="2825" spans="2:29">
      <c r="B2825" s="1"/>
      <c r="C2825" s="1"/>
      <c r="D2825" s="1"/>
      <c r="E2825" s="1"/>
      <c r="F2825" s="1"/>
      <c r="G2825" s="1"/>
      <c r="H2825" s="1"/>
      <c r="I2825" s="1"/>
      <c r="J2825" s="36"/>
      <c r="K2825" s="42"/>
      <c r="S2825" s="25"/>
      <c r="AA2825" s="62"/>
      <c r="AC2825" s="69"/>
    </row>
    <row r="2826" spans="2:29">
      <c r="B2826" s="1"/>
      <c r="C2826" s="1"/>
      <c r="D2826" s="1"/>
      <c r="E2826" s="1"/>
      <c r="F2826" s="1"/>
      <c r="G2826" s="1"/>
      <c r="H2826" s="1"/>
      <c r="I2826" s="1"/>
      <c r="J2826" s="36"/>
      <c r="K2826" s="42"/>
      <c r="S2826" s="25"/>
      <c r="AA2826" s="62"/>
      <c r="AC2826" s="69"/>
    </row>
    <row r="2827" spans="2:29">
      <c r="B2827" s="1"/>
      <c r="C2827" s="1"/>
      <c r="D2827" s="1"/>
      <c r="E2827" s="1"/>
      <c r="F2827" s="1"/>
      <c r="G2827" s="1"/>
      <c r="H2827" s="1"/>
      <c r="I2827" s="1"/>
      <c r="J2827" s="36"/>
      <c r="K2827" s="42"/>
      <c r="S2827" s="25"/>
      <c r="AA2827" s="62"/>
      <c r="AC2827" s="69"/>
    </row>
    <row r="2828" spans="2:29">
      <c r="B2828" s="1"/>
      <c r="C2828" s="1"/>
      <c r="D2828" s="1"/>
      <c r="E2828" s="1"/>
      <c r="F2828" s="1"/>
      <c r="G2828" s="1"/>
      <c r="H2828" s="1"/>
      <c r="I2828" s="1"/>
      <c r="J2828" s="36"/>
      <c r="K2828" s="42"/>
      <c r="S2828" s="25"/>
      <c r="AA2828" s="62"/>
      <c r="AC2828" s="69"/>
    </row>
    <row r="2829" spans="2:29">
      <c r="B2829" s="1"/>
      <c r="C2829" s="1"/>
      <c r="D2829" s="1"/>
      <c r="E2829" s="1"/>
      <c r="F2829" s="1"/>
      <c r="G2829" s="1"/>
      <c r="H2829" s="1"/>
      <c r="I2829" s="1"/>
      <c r="J2829" s="36"/>
      <c r="K2829" s="42"/>
      <c r="S2829" s="25"/>
      <c r="AA2829" s="62"/>
      <c r="AC2829" s="69"/>
    </row>
    <row r="2830" spans="2:29">
      <c r="B2830" s="1"/>
      <c r="C2830" s="1"/>
      <c r="D2830" s="1"/>
      <c r="E2830" s="1"/>
      <c r="F2830" s="1"/>
      <c r="G2830" s="1"/>
      <c r="H2830" s="1"/>
      <c r="I2830" s="1"/>
      <c r="J2830" s="36"/>
      <c r="K2830" s="42"/>
      <c r="S2830" s="25"/>
      <c r="AA2830" s="62"/>
      <c r="AC2830" s="69"/>
    </row>
    <row r="2831" spans="2:29">
      <c r="B2831" s="1"/>
      <c r="C2831" s="1"/>
      <c r="D2831" s="1"/>
      <c r="E2831" s="1"/>
      <c r="F2831" s="1"/>
      <c r="G2831" s="1"/>
      <c r="H2831" s="1"/>
      <c r="I2831" s="1"/>
      <c r="J2831" s="36"/>
      <c r="K2831" s="42"/>
      <c r="S2831" s="25"/>
      <c r="AA2831" s="62"/>
      <c r="AC2831" s="69"/>
    </row>
    <row r="2832" spans="2:29">
      <c r="B2832" s="1"/>
      <c r="C2832" s="1"/>
      <c r="D2832" s="1"/>
      <c r="E2832" s="1"/>
      <c r="F2832" s="1"/>
      <c r="G2832" s="1"/>
      <c r="H2832" s="1"/>
      <c r="I2832" s="1"/>
      <c r="J2832" s="36"/>
      <c r="K2832" s="42"/>
      <c r="S2832" s="25"/>
      <c r="AA2832" s="62"/>
      <c r="AC2832" s="69"/>
    </row>
    <row r="2833" spans="2:29">
      <c r="B2833" s="1"/>
      <c r="C2833" s="1"/>
      <c r="D2833" s="1"/>
      <c r="E2833" s="1"/>
      <c r="F2833" s="1"/>
      <c r="G2833" s="1"/>
      <c r="H2833" s="1"/>
      <c r="I2833" s="1"/>
      <c r="J2833" s="36"/>
      <c r="K2833" s="42"/>
      <c r="S2833" s="25"/>
      <c r="AA2833" s="62"/>
      <c r="AC2833" s="69"/>
    </row>
    <row r="2834" spans="2:29">
      <c r="B2834" s="1"/>
      <c r="C2834" s="1"/>
      <c r="D2834" s="1"/>
      <c r="E2834" s="1"/>
      <c r="F2834" s="1"/>
      <c r="G2834" s="1"/>
      <c r="H2834" s="1"/>
      <c r="I2834" s="1"/>
      <c r="J2834" s="36"/>
      <c r="K2834" s="42"/>
      <c r="S2834" s="25"/>
      <c r="AA2834" s="62"/>
      <c r="AC2834" s="69"/>
    </row>
    <row r="2835" spans="2:29">
      <c r="B2835" s="1"/>
      <c r="C2835" s="1"/>
      <c r="D2835" s="1"/>
      <c r="E2835" s="1"/>
      <c r="F2835" s="1"/>
      <c r="G2835" s="1"/>
      <c r="H2835" s="1"/>
      <c r="I2835" s="1"/>
      <c r="J2835" s="36"/>
      <c r="K2835" s="42"/>
      <c r="S2835" s="25"/>
      <c r="AA2835" s="62"/>
      <c r="AC2835" s="69"/>
    </row>
    <row r="2836" spans="2:29">
      <c r="B2836" s="1"/>
      <c r="C2836" s="1"/>
      <c r="D2836" s="1"/>
      <c r="E2836" s="1"/>
      <c r="F2836" s="1"/>
      <c r="G2836" s="1"/>
      <c r="H2836" s="1"/>
      <c r="I2836" s="1"/>
      <c r="J2836" s="36"/>
      <c r="K2836" s="42"/>
      <c r="S2836" s="25"/>
      <c r="AA2836" s="62"/>
      <c r="AC2836" s="69"/>
    </row>
    <row r="2837" spans="2:29">
      <c r="B2837" s="1"/>
      <c r="C2837" s="1"/>
      <c r="D2837" s="1"/>
      <c r="E2837" s="1"/>
      <c r="F2837" s="1"/>
      <c r="G2837" s="1"/>
      <c r="H2837" s="1"/>
      <c r="I2837" s="1"/>
      <c r="J2837" s="36"/>
      <c r="K2837" s="42"/>
      <c r="S2837" s="25"/>
      <c r="AA2837" s="62"/>
      <c r="AC2837" s="69"/>
    </row>
    <row r="2838" spans="2:29">
      <c r="B2838" s="1"/>
      <c r="C2838" s="1"/>
      <c r="D2838" s="1"/>
      <c r="E2838" s="1"/>
      <c r="F2838" s="1"/>
      <c r="G2838" s="1"/>
      <c r="H2838" s="1"/>
      <c r="I2838" s="1"/>
      <c r="J2838" s="36"/>
      <c r="K2838" s="42"/>
      <c r="S2838" s="25"/>
      <c r="AA2838" s="62"/>
      <c r="AC2838" s="69"/>
    </row>
    <row r="2839" spans="2:29">
      <c r="B2839" s="1"/>
      <c r="C2839" s="1"/>
      <c r="D2839" s="1"/>
      <c r="E2839" s="1"/>
      <c r="F2839" s="1"/>
      <c r="G2839" s="1"/>
      <c r="H2839" s="1"/>
      <c r="I2839" s="1"/>
      <c r="J2839" s="36"/>
      <c r="K2839" s="42"/>
      <c r="S2839" s="25"/>
      <c r="AA2839" s="62"/>
      <c r="AC2839" s="69"/>
    </row>
    <row r="2840" spans="2:29">
      <c r="B2840" s="1"/>
      <c r="C2840" s="1"/>
      <c r="D2840" s="1"/>
      <c r="E2840" s="1"/>
      <c r="F2840" s="1"/>
      <c r="G2840" s="1"/>
      <c r="H2840" s="1"/>
      <c r="I2840" s="1"/>
      <c r="J2840" s="36"/>
      <c r="K2840" s="42"/>
      <c r="S2840" s="25"/>
      <c r="AA2840" s="62"/>
      <c r="AC2840" s="69"/>
    </row>
    <row r="2841" spans="2:29">
      <c r="B2841" s="1"/>
      <c r="C2841" s="1"/>
      <c r="D2841" s="1"/>
      <c r="E2841" s="1"/>
      <c r="F2841" s="1"/>
      <c r="G2841" s="1"/>
      <c r="H2841" s="1"/>
      <c r="I2841" s="1"/>
      <c r="J2841" s="36"/>
      <c r="K2841" s="42"/>
      <c r="S2841" s="25"/>
      <c r="AA2841" s="62"/>
      <c r="AC2841" s="69"/>
    </row>
    <row r="2842" spans="2:29">
      <c r="B2842" s="1"/>
      <c r="C2842" s="1"/>
      <c r="D2842" s="1"/>
      <c r="E2842" s="1"/>
      <c r="F2842" s="1"/>
      <c r="G2842" s="1"/>
      <c r="H2842" s="1"/>
      <c r="I2842" s="1"/>
      <c r="J2842" s="36"/>
      <c r="K2842" s="42"/>
      <c r="S2842" s="25"/>
      <c r="AA2842" s="62"/>
      <c r="AC2842" s="69"/>
    </row>
    <row r="2843" spans="2:29">
      <c r="B2843" s="1"/>
      <c r="C2843" s="1"/>
      <c r="D2843" s="1"/>
      <c r="E2843" s="1"/>
      <c r="F2843" s="1"/>
      <c r="G2843" s="1"/>
      <c r="H2843" s="1"/>
      <c r="I2843" s="1"/>
      <c r="J2843" s="36"/>
      <c r="K2843" s="42"/>
      <c r="S2843" s="25"/>
      <c r="AA2843" s="62"/>
      <c r="AC2843" s="69"/>
    </row>
    <row r="2844" spans="2:29">
      <c r="B2844" s="1"/>
      <c r="C2844" s="1"/>
      <c r="D2844" s="1"/>
      <c r="E2844" s="1"/>
      <c r="F2844" s="1"/>
      <c r="G2844" s="1"/>
      <c r="H2844" s="1"/>
      <c r="I2844" s="1"/>
      <c r="J2844" s="36"/>
      <c r="K2844" s="42"/>
      <c r="S2844" s="25"/>
      <c r="AA2844" s="62"/>
      <c r="AC2844" s="69"/>
    </row>
    <row r="2845" spans="2:29">
      <c r="B2845" s="1"/>
      <c r="C2845" s="1"/>
      <c r="D2845" s="1"/>
      <c r="E2845" s="1"/>
      <c r="F2845" s="1"/>
      <c r="G2845" s="1"/>
      <c r="H2845" s="1"/>
      <c r="I2845" s="1"/>
      <c r="J2845" s="36"/>
      <c r="K2845" s="42"/>
      <c r="S2845" s="25"/>
      <c r="AA2845" s="62"/>
      <c r="AC2845" s="69"/>
    </row>
    <row r="2846" spans="2:29">
      <c r="B2846" s="1"/>
      <c r="C2846" s="1"/>
      <c r="D2846" s="1"/>
      <c r="E2846" s="1"/>
      <c r="F2846" s="1"/>
      <c r="G2846" s="1"/>
      <c r="H2846" s="1"/>
      <c r="I2846" s="1"/>
      <c r="J2846" s="36"/>
      <c r="K2846" s="42"/>
      <c r="S2846" s="25"/>
      <c r="AA2846" s="62"/>
      <c r="AC2846" s="69"/>
    </row>
    <row r="2847" spans="2:29">
      <c r="B2847" s="1"/>
      <c r="C2847" s="1"/>
      <c r="D2847" s="1"/>
      <c r="E2847" s="1"/>
      <c r="F2847" s="1"/>
      <c r="G2847" s="1"/>
      <c r="H2847" s="1"/>
      <c r="I2847" s="1"/>
      <c r="J2847" s="36"/>
      <c r="K2847" s="42"/>
      <c r="S2847" s="25"/>
      <c r="AA2847" s="62"/>
      <c r="AC2847" s="69"/>
    </row>
    <row r="2848" spans="2:29">
      <c r="B2848" s="1"/>
      <c r="C2848" s="1"/>
      <c r="D2848" s="1"/>
      <c r="E2848" s="1"/>
      <c r="F2848" s="1"/>
      <c r="G2848" s="1"/>
      <c r="H2848" s="1"/>
      <c r="I2848" s="1"/>
      <c r="J2848" s="36"/>
      <c r="K2848" s="42"/>
      <c r="S2848" s="25"/>
      <c r="AA2848" s="62"/>
      <c r="AC2848" s="69"/>
    </row>
    <row r="2849" spans="2:29">
      <c r="B2849" s="1"/>
      <c r="C2849" s="1"/>
      <c r="D2849" s="1"/>
      <c r="E2849" s="1"/>
      <c r="F2849" s="1"/>
      <c r="G2849" s="1"/>
      <c r="H2849" s="1"/>
      <c r="I2849" s="1"/>
      <c r="J2849" s="36"/>
      <c r="K2849" s="42"/>
      <c r="S2849" s="25"/>
      <c r="AA2849" s="62"/>
      <c r="AC2849" s="69"/>
    </row>
    <row r="2850" spans="2:29">
      <c r="B2850" s="1"/>
      <c r="C2850" s="1"/>
      <c r="D2850" s="1"/>
      <c r="E2850" s="1"/>
      <c r="F2850" s="1"/>
      <c r="G2850" s="1"/>
      <c r="H2850" s="1"/>
      <c r="I2850" s="1"/>
      <c r="J2850" s="36"/>
      <c r="K2850" s="42"/>
      <c r="S2850" s="25"/>
      <c r="AA2850" s="62"/>
      <c r="AC2850" s="69"/>
    </row>
    <row r="2851" spans="2:29">
      <c r="B2851" s="1"/>
      <c r="C2851" s="1"/>
      <c r="D2851" s="1"/>
      <c r="E2851" s="1"/>
      <c r="F2851" s="1"/>
      <c r="G2851" s="1"/>
      <c r="H2851" s="1"/>
      <c r="I2851" s="1"/>
      <c r="J2851" s="36"/>
      <c r="K2851" s="42"/>
      <c r="S2851" s="25"/>
      <c r="AA2851" s="62"/>
      <c r="AC2851" s="69"/>
    </row>
    <row r="2852" spans="2:29">
      <c r="B2852" s="1"/>
      <c r="C2852" s="1"/>
      <c r="D2852" s="1"/>
      <c r="E2852" s="1"/>
      <c r="F2852" s="1"/>
      <c r="G2852" s="1"/>
      <c r="H2852" s="1"/>
      <c r="I2852" s="1"/>
      <c r="J2852" s="36"/>
      <c r="K2852" s="42"/>
      <c r="S2852" s="25"/>
      <c r="AA2852" s="62"/>
      <c r="AC2852" s="69"/>
    </row>
    <row r="2853" spans="2:29">
      <c r="B2853" s="1"/>
      <c r="C2853" s="1"/>
      <c r="D2853" s="1"/>
      <c r="E2853" s="1"/>
      <c r="F2853" s="1"/>
      <c r="G2853" s="1"/>
      <c r="H2853" s="1"/>
      <c r="I2853" s="1"/>
      <c r="J2853" s="36"/>
      <c r="K2853" s="42"/>
      <c r="S2853" s="25"/>
      <c r="AA2853" s="62"/>
      <c r="AC2853" s="69"/>
    </row>
    <row r="2854" spans="2:29">
      <c r="B2854" s="1"/>
      <c r="C2854" s="1"/>
      <c r="D2854" s="1"/>
      <c r="E2854" s="1"/>
      <c r="F2854" s="1"/>
      <c r="G2854" s="1"/>
      <c r="H2854" s="1"/>
      <c r="I2854" s="1"/>
      <c r="J2854" s="36"/>
      <c r="K2854" s="42"/>
      <c r="S2854" s="25"/>
      <c r="AA2854" s="62"/>
      <c r="AC2854" s="69"/>
    </row>
    <row r="2855" spans="2:29">
      <c r="B2855" s="1"/>
      <c r="C2855" s="1"/>
      <c r="D2855" s="1"/>
      <c r="E2855" s="1"/>
      <c r="F2855" s="1"/>
      <c r="G2855" s="1"/>
      <c r="H2855" s="1"/>
      <c r="I2855" s="1"/>
      <c r="J2855" s="36"/>
      <c r="K2855" s="42"/>
      <c r="S2855" s="25"/>
      <c r="AA2855" s="62"/>
      <c r="AC2855" s="69"/>
    </row>
    <row r="2856" spans="2:29">
      <c r="B2856" s="1"/>
      <c r="C2856" s="1"/>
      <c r="D2856" s="1"/>
      <c r="E2856" s="1"/>
      <c r="F2856" s="1"/>
      <c r="G2856" s="1"/>
      <c r="H2856" s="1"/>
      <c r="I2856" s="1"/>
      <c r="J2856" s="36"/>
      <c r="K2856" s="42"/>
      <c r="S2856" s="25"/>
      <c r="AA2856" s="62"/>
      <c r="AC2856" s="69"/>
    </row>
    <row r="2857" spans="2:29">
      <c r="B2857" s="1"/>
      <c r="C2857" s="1"/>
      <c r="D2857" s="1"/>
      <c r="E2857" s="1"/>
      <c r="F2857" s="1"/>
      <c r="G2857" s="1"/>
      <c r="H2857" s="1"/>
      <c r="I2857" s="1"/>
      <c r="J2857" s="36"/>
      <c r="K2857" s="42"/>
      <c r="S2857" s="25"/>
      <c r="AA2857" s="62"/>
      <c r="AC2857" s="69"/>
    </row>
    <row r="2858" spans="2:29">
      <c r="B2858" s="1"/>
      <c r="C2858" s="1"/>
      <c r="D2858" s="1"/>
      <c r="E2858" s="1"/>
      <c r="F2858" s="1"/>
      <c r="G2858" s="1"/>
      <c r="H2858" s="1"/>
      <c r="I2858" s="1"/>
      <c r="J2858" s="36"/>
      <c r="K2858" s="42"/>
      <c r="S2858" s="25"/>
      <c r="AA2858" s="62"/>
      <c r="AC2858" s="69"/>
    </row>
    <row r="2859" spans="2:29">
      <c r="B2859" s="1"/>
      <c r="C2859" s="1"/>
      <c r="D2859" s="1"/>
      <c r="E2859" s="1"/>
      <c r="F2859" s="1"/>
      <c r="G2859" s="1"/>
      <c r="H2859" s="1"/>
      <c r="I2859" s="1"/>
      <c r="J2859" s="36"/>
      <c r="K2859" s="42"/>
      <c r="S2859" s="32"/>
      <c r="AA2859" s="62"/>
      <c r="AC2859" s="69"/>
    </row>
    <row r="2860" spans="2:29">
      <c r="B2860" s="1"/>
      <c r="C2860" s="1"/>
      <c r="D2860" s="1"/>
      <c r="E2860" s="1"/>
      <c r="F2860" s="1"/>
      <c r="G2860" s="1"/>
      <c r="H2860" s="1"/>
      <c r="I2860" s="1"/>
      <c r="J2860" s="36"/>
      <c r="K2860" s="42"/>
      <c r="S2860" s="25"/>
      <c r="AA2860" s="62"/>
      <c r="AC2860" s="69"/>
    </row>
    <row r="2861" spans="2:29">
      <c r="B2861" s="1"/>
      <c r="C2861" s="1"/>
      <c r="D2861" s="1"/>
      <c r="E2861" s="1"/>
      <c r="F2861" s="1"/>
      <c r="G2861" s="1"/>
      <c r="H2861" s="1"/>
      <c r="I2861" s="1"/>
      <c r="J2861" s="36"/>
      <c r="K2861" s="42"/>
      <c r="S2861" s="25"/>
      <c r="AA2861" s="62"/>
      <c r="AC2861" s="69"/>
    </row>
    <row r="2862" spans="2:29">
      <c r="B2862" s="1"/>
      <c r="C2862" s="1"/>
      <c r="D2862" s="1"/>
      <c r="E2862" s="1"/>
      <c r="F2862" s="1"/>
      <c r="G2862" s="1"/>
      <c r="H2862" s="1"/>
      <c r="I2862" s="1"/>
      <c r="J2862" s="36"/>
      <c r="K2862" s="42"/>
      <c r="S2862" s="25"/>
      <c r="AA2862" s="62"/>
      <c r="AC2862" s="69"/>
    </row>
    <row r="2863" spans="2:29">
      <c r="B2863" s="1"/>
      <c r="C2863" s="1"/>
      <c r="D2863" s="1"/>
      <c r="E2863" s="1"/>
      <c r="F2863" s="1"/>
      <c r="G2863" s="1"/>
      <c r="H2863" s="1"/>
      <c r="I2863" s="1"/>
      <c r="J2863" s="36"/>
      <c r="K2863" s="42"/>
      <c r="S2863" s="25"/>
      <c r="AA2863" s="62"/>
      <c r="AC2863" s="69"/>
    </row>
    <row r="2864" spans="2:29">
      <c r="B2864" s="1"/>
      <c r="C2864" s="1"/>
      <c r="D2864" s="1"/>
      <c r="E2864" s="1"/>
      <c r="F2864" s="1"/>
      <c r="G2864" s="1"/>
      <c r="H2864" s="1"/>
      <c r="I2864" s="1"/>
      <c r="J2864" s="36"/>
      <c r="K2864" s="42"/>
      <c r="S2864" s="25"/>
      <c r="AA2864" s="62"/>
      <c r="AC2864" s="69"/>
    </row>
    <row r="2865" spans="2:29">
      <c r="B2865" s="1"/>
      <c r="C2865" s="1"/>
      <c r="D2865" s="1"/>
      <c r="E2865" s="1"/>
      <c r="F2865" s="1"/>
      <c r="G2865" s="1"/>
      <c r="H2865" s="1"/>
      <c r="I2865" s="1"/>
      <c r="J2865" s="36"/>
      <c r="K2865" s="42"/>
      <c r="S2865" s="25"/>
      <c r="AA2865" s="62"/>
      <c r="AC2865" s="69"/>
    </row>
    <row r="2866" spans="2:29">
      <c r="B2866" s="1"/>
      <c r="C2866" s="1"/>
      <c r="D2866" s="1"/>
      <c r="E2866" s="1"/>
      <c r="F2866" s="1"/>
      <c r="G2866" s="1"/>
      <c r="H2866" s="1"/>
      <c r="I2866" s="1"/>
      <c r="J2866" s="36"/>
      <c r="K2866" s="42"/>
      <c r="S2866" s="25"/>
      <c r="AA2866" s="62"/>
      <c r="AC2866" s="69"/>
    </row>
    <row r="2867" spans="2:29">
      <c r="B2867" s="1"/>
      <c r="C2867" s="1"/>
      <c r="D2867" s="1"/>
      <c r="E2867" s="1"/>
      <c r="F2867" s="1"/>
      <c r="G2867" s="1"/>
      <c r="H2867" s="1"/>
      <c r="I2867" s="1"/>
      <c r="J2867" s="36"/>
      <c r="K2867" s="42"/>
      <c r="S2867" s="25"/>
      <c r="AA2867" s="62"/>
      <c r="AC2867" s="69"/>
    </row>
    <row r="2868" spans="2:29">
      <c r="B2868" s="1"/>
      <c r="C2868" s="1"/>
      <c r="D2868" s="1"/>
      <c r="E2868" s="1"/>
      <c r="F2868" s="1"/>
      <c r="G2868" s="1"/>
      <c r="H2868" s="1"/>
      <c r="I2868" s="1"/>
      <c r="J2868" s="36"/>
      <c r="K2868" s="42"/>
      <c r="S2868" s="25"/>
      <c r="AA2868" s="62"/>
      <c r="AC2868" s="69"/>
    </row>
    <row r="2869" spans="2:29">
      <c r="B2869" s="1"/>
      <c r="C2869" s="1"/>
      <c r="D2869" s="1"/>
      <c r="E2869" s="1"/>
      <c r="F2869" s="1"/>
      <c r="G2869" s="1"/>
      <c r="H2869" s="1"/>
      <c r="I2869" s="1"/>
      <c r="J2869" s="36"/>
      <c r="K2869" s="42"/>
      <c r="S2869" s="25"/>
      <c r="AA2869" s="62"/>
      <c r="AC2869" s="69"/>
    </row>
    <row r="2870" spans="2:29">
      <c r="B2870" s="1"/>
      <c r="C2870" s="1"/>
      <c r="D2870" s="1"/>
      <c r="E2870" s="1"/>
      <c r="F2870" s="1"/>
      <c r="G2870" s="1"/>
      <c r="H2870" s="1"/>
      <c r="I2870" s="1"/>
      <c r="J2870" s="36"/>
      <c r="K2870" s="42"/>
      <c r="S2870" s="25"/>
      <c r="AA2870" s="62"/>
      <c r="AC2870" s="69"/>
    </row>
    <row r="2871" spans="2:29">
      <c r="B2871" s="1"/>
      <c r="C2871" s="1"/>
      <c r="D2871" s="1"/>
      <c r="E2871" s="1"/>
      <c r="F2871" s="1"/>
      <c r="G2871" s="1"/>
      <c r="H2871" s="1"/>
      <c r="I2871" s="1"/>
      <c r="J2871" s="36"/>
      <c r="K2871" s="42"/>
      <c r="S2871" s="25"/>
      <c r="AA2871" s="62"/>
      <c r="AC2871" s="69"/>
    </row>
    <row r="2872" spans="2:29">
      <c r="B2872" s="1"/>
      <c r="C2872" s="1"/>
      <c r="D2872" s="1"/>
      <c r="E2872" s="1"/>
      <c r="F2872" s="1"/>
      <c r="G2872" s="1"/>
      <c r="H2872" s="1"/>
      <c r="I2872" s="1"/>
      <c r="J2872" s="36"/>
      <c r="K2872" s="42"/>
      <c r="S2872" s="25"/>
      <c r="AA2872" s="62"/>
      <c r="AC2872" s="69"/>
    </row>
    <row r="2873" spans="2:29">
      <c r="B2873" s="1"/>
      <c r="C2873" s="1"/>
      <c r="D2873" s="1"/>
      <c r="E2873" s="1"/>
      <c r="F2873" s="1"/>
      <c r="G2873" s="1"/>
      <c r="H2873" s="1"/>
      <c r="I2873" s="1"/>
      <c r="J2873" s="36"/>
      <c r="K2873" s="42"/>
      <c r="S2873" s="25"/>
      <c r="AA2873" s="62"/>
      <c r="AC2873" s="69"/>
    </row>
    <row r="2874" spans="2:29">
      <c r="B2874" s="1"/>
      <c r="C2874" s="1"/>
      <c r="D2874" s="1"/>
      <c r="E2874" s="1"/>
      <c r="F2874" s="1"/>
      <c r="G2874" s="1"/>
      <c r="H2874" s="1"/>
      <c r="I2874" s="1"/>
      <c r="J2874" s="36"/>
      <c r="K2874" s="42"/>
      <c r="S2874" s="25"/>
      <c r="AA2874" s="62"/>
      <c r="AC2874" s="69"/>
    </row>
    <row r="2875" spans="2:29">
      <c r="B2875" s="1"/>
      <c r="C2875" s="1"/>
      <c r="D2875" s="1"/>
      <c r="E2875" s="1"/>
      <c r="F2875" s="1"/>
      <c r="G2875" s="1"/>
      <c r="H2875" s="1"/>
      <c r="I2875" s="1"/>
      <c r="J2875" s="36"/>
      <c r="K2875" s="42"/>
      <c r="S2875" s="25"/>
      <c r="AA2875" s="62"/>
      <c r="AC2875" s="69"/>
    </row>
    <row r="2876" spans="2:29">
      <c r="B2876" s="1"/>
      <c r="C2876" s="1"/>
      <c r="D2876" s="1"/>
      <c r="E2876" s="1"/>
      <c r="F2876" s="1"/>
      <c r="G2876" s="1"/>
      <c r="H2876" s="1"/>
      <c r="I2876" s="1"/>
      <c r="J2876" s="36"/>
      <c r="K2876" s="42"/>
      <c r="S2876" s="25"/>
      <c r="AA2876" s="62"/>
      <c r="AC2876" s="69"/>
    </row>
    <row r="2877" spans="2:29">
      <c r="B2877" s="1"/>
      <c r="C2877" s="1"/>
      <c r="D2877" s="1"/>
      <c r="E2877" s="1"/>
      <c r="F2877" s="1"/>
      <c r="G2877" s="1"/>
      <c r="H2877" s="1"/>
      <c r="I2877" s="1"/>
      <c r="J2877" s="36"/>
      <c r="K2877" s="42"/>
      <c r="S2877" s="25"/>
      <c r="AA2877" s="62"/>
      <c r="AC2877" s="69"/>
    </row>
    <row r="2878" spans="2:29">
      <c r="B2878" s="1"/>
      <c r="C2878" s="1"/>
      <c r="D2878" s="1"/>
      <c r="E2878" s="1"/>
      <c r="F2878" s="1"/>
      <c r="G2878" s="1"/>
      <c r="H2878" s="1"/>
      <c r="I2878" s="1"/>
      <c r="J2878" s="36"/>
      <c r="K2878" s="42"/>
      <c r="S2878" s="25"/>
      <c r="AA2878" s="62"/>
      <c r="AC2878" s="69"/>
    </row>
    <row r="2879" spans="2:29">
      <c r="B2879" s="1"/>
      <c r="C2879" s="1"/>
      <c r="D2879" s="1"/>
      <c r="E2879" s="1"/>
      <c r="F2879" s="1"/>
      <c r="G2879" s="1"/>
      <c r="H2879" s="1"/>
      <c r="I2879" s="1"/>
      <c r="J2879" s="36"/>
      <c r="K2879" s="42"/>
      <c r="S2879" s="25"/>
      <c r="AA2879" s="62"/>
      <c r="AC2879" s="69"/>
    </row>
    <row r="2880" spans="2:29">
      <c r="B2880" s="1"/>
      <c r="C2880" s="1"/>
      <c r="D2880" s="1"/>
      <c r="E2880" s="1"/>
      <c r="F2880" s="1"/>
      <c r="G2880" s="1"/>
      <c r="H2880" s="1"/>
      <c r="I2880" s="1"/>
      <c r="J2880" s="36"/>
      <c r="K2880" s="42"/>
      <c r="S2880" s="25"/>
      <c r="AA2880" s="62"/>
      <c r="AC2880" s="69"/>
    </row>
    <row r="2881" spans="2:29">
      <c r="B2881" s="1"/>
      <c r="C2881" s="1"/>
      <c r="D2881" s="1"/>
      <c r="E2881" s="1"/>
      <c r="F2881" s="1"/>
      <c r="G2881" s="1"/>
      <c r="H2881" s="1"/>
      <c r="I2881" s="1"/>
      <c r="J2881" s="36"/>
      <c r="K2881" s="42"/>
      <c r="S2881" s="25"/>
      <c r="AA2881" s="62"/>
      <c r="AC2881" s="69"/>
    </row>
    <row r="2882" spans="2:29">
      <c r="B2882" s="1"/>
      <c r="C2882" s="1"/>
      <c r="D2882" s="1"/>
      <c r="E2882" s="1"/>
      <c r="F2882" s="1"/>
      <c r="G2882" s="1"/>
      <c r="H2882" s="1"/>
      <c r="I2882" s="1"/>
      <c r="J2882" s="36"/>
      <c r="K2882" s="42"/>
      <c r="S2882" s="25"/>
      <c r="AA2882" s="62"/>
      <c r="AC2882" s="69"/>
    </row>
    <row r="2883" spans="2:29">
      <c r="B2883" s="1"/>
      <c r="C2883" s="1"/>
      <c r="D2883" s="1"/>
      <c r="E2883" s="1"/>
      <c r="F2883" s="1"/>
      <c r="G2883" s="1"/>
      <c r="H2883" s="1"/>
      <c r="I2883" s="1"/>
      <c r="J2883" s="36"/>
      <c r="K2883" s="42"/>
      <c r="S2883" s="25"/>
      <c r="AA2883" s="62"/>
      <c r="AC2883" s="69"/>
    </row>
    <row r="2884" spans="2:29">
      <c r="B2884" s="1"/>
      <c r="C2884" s="1"/>
      <c r="D2884" s="1"/>
      <c r="E2884" s="1"/>
      <c r="F2884" s="1"/>
      <c r="G2884" s="1"/>
      <c r="H2884" s="1"/>
      <c r="I2884" s="1"/>
      <c r="J2884" s="36"/>
      <c r="K2884" s="42"/>
      <c r="S2884" s="25"/>
      <c r="AA2884" s="62"/>
      <c r="AC2884" s="69"/>
    </row>
    <row r="2885" spans="2:29">
      <c r="B2885" s="1"/>
      <c r="C2885" s="1"/>
      <c r="D2885" s="1"/>
      <c r="E2885" s="1"/>
      <c r="F2885" s="1"/>
      <c r="G2885" s="1"/>
      <c r="H2885" s="1"/>
      <c r="I2885" s="1"/>
      <c r="J2885" s="36"/>
      <c r="K2885" s="42"/>
      <c r="S2885" s="25"/>
      <c r="AA2885" s="62"/>
      <c r="AC2885" s="69"/>
    </row>
    <row r="2886" spans="2:29">
      <c r="B2886" s="1"/>
      <c r="C2886" s="1"/>
      <c r="D2886" s="1"/>
      <c r="E2886" s="1"/>
      <c r="F2886" s="1"/>
      <c r="G2886" s="1"/>
      <c r="H2886" s="1"/>
      <c r="I2886" s="1"/>
      <c r="J2886" s="36"/>
      <c r="K2886" s="42"/>
      <c r="S2886" s="25"/>
      <c r="AA2886" s="62"/>
      <c r="AC2886" s="69"/>
    </row>
    <row r="2887" spans="2:29">
      <c r="B2887" s="1"/>
      <c r="C2887" s="1"/>
      <c r="D2887" s="1"/>
      <c r="E2887" s="1"/>
      <c r="F2887" s="1"/>
      <c r="G2887" s="1"/>
      <c r="H2887" s="1"/>
      <c r="I2887" s="1"/>
      <c r="J2887" s="36"/>
      <c r="K2887" s="42"/>
      <c r="S2887" s="25"/>
      <c r="AA2887" s="62"/>
      <c r="AC2887" s="69"/>
    </row>
    <row r="2888" spans="2:29">
      <c r="B2888" s="1"/>
      <c r="C2888" s="1"/>
      <c r="D2888" s="1"/>
      <c r="E2888" s="1"/>
      <c r="F2888" s="1"/>
      <c r="G2888" s="1"/>
      <c r="H2888" s="1"/>
      <c r="I2888" s="1"/>
      <c r="J2888" s="36"/>
      <c r="K2888" s="42"/>
      <c r="S2888" s="25"/>
      <c r="AA2888" s="62"/>
      <c r="AC2888" s="69"/>
    </row>
    <row r="2889" spans="2:29">
      <c r="B2889" s="1"/>
      <c r="C2889" s="1"/>
      <c r="D2889" s="1"/>
      <c r="E2889" s="1"/>
      <c r="F2889" s="1"/>
      <c r="G2889" s="1"/>
      <c r="H2889" s="1"/>
      <c r="I2889" s="1"/>
      <c r="J2889" s="36"/>
      <c r="K2889" s="42"/>
      <c r="S2889" s="25"/>
      <c r="AA2889" s="62"/>
      <c r="AC2889" s="69"/>
    </row>
    <row r="2890" spans="2:29">
      <c r="B2890" s="1"/>
      <c r="C2890" s="1"/>
      <c r="D2890" s="1"/>
      <c r="E2890" s="1"/>
      <c r="F2890" s="1"/>
      <c r="G2890" s="1"/>
      <c r="H2890" s="1"/>
      <c r="I2890" s="1"/>
      <c r="J2890" s="36"/>
      <c r="K2890" s="42"/>
      <c r="S2890" s="25"/>
      <c r="AA2890" s="62"/>
      <c r="AC2890" s="69"/>
    </row>
    <row r="2891" spans="2:29">
      <c r="B2891" s="1"/>
      <c r="C2891" s="1"/>
      <c r="D2891" s="1"/>
      <c r="E2891" s="1"/>
      <c r="F2891" s="1"/>
      <c r="G2891" s="1"/>
      <c r="H2891" s="1"/>
      <c r="I2891" s="1"/>
      <c r="J2891" s="36"/>
      <c r="K2891" s="42"/>
      <c r="S2891" s="25"/>
      <c r="AA2891" s="62"/>
      <c r="AC2891" s="69"/>
    </row>
    <row r="2892" spans="2:29">
      <c r="B2892" s="1"/>
      <c r="C2892" s="1"/>
      <c r="D2892" s="1"/>
      <c r="E2892" s="1"/>
      <c r="F2892" s="1"/>
      <c r="G2892" s="1"/>
      <c r="H2892" s="1"/>
      <c r="I2892" s="1"/>
      <c r="J2892" s="36"/>
      <c r="K2892" s="42"/>
      <c r="S2892" s="25"/>
      <c r="AA2892" s="62"/>
      <c r="AC2892" s="69"/>
    </row>
    <row r="2893" spans="2:29">
      <c r="B2893" s="1"/>
      <c r="C2893" s="1"/>
      <c r="D2893" s="1"/>
      <c r="E2893" s="1"/>
      <c r="F2893" s="1"/>
      <c r="G2893" s="1"/>
      <c r="H2893" s="1"/>
      <c r="I2893" s="1"/>
      <c r="J2893" s="36"/>
      <c r="K2893" s="42"/>
      <c r="S2893" s="25"/>
      <c r="AA2893" s="62"/>
      <c r="AC2893" s="69"/>
    </row>
    <row r="2894" spans="2:29">
      <c r="B2894" s="1"/>
      <c r="C2894" s="1"/>
      <c r="D2894" s="1"/>
      <c r="E2894" s="1"/>
      <c r="F2894" s="1"/>
      <c r="G2894" s="1"/>
      <c r="H2894" s="1"/>
      <c r="I2894" s="1"/>
      <c r="J2894" s="36"/>
      <c r="K2894" s="42"/>
      <c r="S2894" s="25"/>
      <c r="AA2894" s="62"/>
      <c r="AC2894" s="69"/>
    </row>
    <row r="2895" spans="2:29">
      <c r="B2895" s="1"/>
      <c r="C2895" s="1"/>
      <c r="D2895" s="1"/>
      <c r="E2895" s="1"/>
      <c r="F2895" s="1"/>
      <c r="G2895" s="1"/>
      <c r="H2895" s="1"/>
      <c r="I2895" s="1"/>
      <c r="J2895" s="36"/>
      <c r="K2895" s="42"/>
      <c r="S2895" s="25"/>
      <c r="AA2895" s="62"/>
      <c r="AC2895" s="69"/>
    </row>
    <row r="2896" spans="2:29">
      <c r="B2896" s="1"/>
      <c r="C2896" s="1"/>
      <c r="D2896" s="1"/>
      <c r="E2896" s="1"/>
      <c r="F2896" s="1"/>
      <c r="G2896" s="1"/>
      <c r="H2896" s="1"/>
      <c r="I2896" s="1"/>
      <c r="J2896" s="36"/>
      <c r="K2896" s="42"/>
      <c r="S2896" s="25"/>
      <c r="AA2896" s="62"/>
      <c r="AC2896" s="69"/>
    </row>
    <row r="2897" spans="2:29">
      <c r="B2897" s="1"/>
      <c r="C2897" s="1"/>
      <c r="D2897" s="1"/>
      <c r="E2897" s="1"/>
      <c r="F2897" s="1"/>
      <c r="G2897" s="1"/>
      <c r="H2897" s="1"/>
      <c r="I2897" s="1"/>
      <c r="J2897" s="36"/>
      <c r="K2897" s="42"/>
      <c r="S2897" s="25"/>
      <c r="AA2897" s="62"/>
      <c r="AC2897" s="69"/>
    </row>
    <row r="2898" spans="2:29">
      <c r="B2898" s="1"/>
      <c r="C2898" s="1"/>
      <c r="D2898" s="1"/>
      <c r="E2898" s="1"/>
      <c r="F2898" s="1"/>
      <c r="G2898" s="1"/>
      <c r="H2898" s="1"/>
      <c r="I2898" s="1"/>
      <c r="J2898" s="36"/>
      <c r="K2898" s="42"/>
      <c r="S2898" s="25"/>
      <c r="AA2898" s="62"/>
      <c r="AC2898" s="69"/>
    </row>
    <row r="2899" spans="2:29">
      <c r="B2899" s="1"/>
      <c r="C2899" s="1"/>
      <c r="D2899" s="1"/>
      <c r="E2899" s="1"/>
      <c r="F2899" s="1"/>
      <c r="G2899" s="1"/>
      <c r="H2899" s="1"/>
      <c r="I2899" s="1"/>
      <c r="J2899" s="36"/>
      <c r="K2899" s="42"/>
      <c r="S2899" s="25"/>
      <c r="AA2899" s="62"/>
      <c r="AC2899" s="69"/>
    </row>
    <row r="2900" spans="2:29">
      <c r="B2900" s="1"/>
      <c r="C2900" s="1"/>
      <c r="D2900" s="1"/>
      <c r="E2900" s="1"/>
      <c r="F2900" s="1"/>
      <c r="G2900" s="1"/>
      <c r="H2900" s="1"/>
      <c r="I2900" s="1"/>
      <c r="J2900" s="36"/>
      <c r="K2900" s="42"/>
      <c r="S2900" s="25"/>
      <c r="AA2900" s="62"/>
      <c r="AC2900" s="69"/>
    </row>
    <row r="2901" spans="2:29">
      <c r="B2901" s="1"/>
      <c r="C2901" s="1"/>
      <c r="D2901" s="1"/>
      <c r="E2901" s="1"/>
      <c r="F2901" s="1"/>
      <c r="G2901" s="1"/>
      <c r="H2901" s="1"/>
      <c r="I2901" s="1"/>
      <c r="J2901" s="36"/>
      <c r="K2901" s="42"/>
      <c r="S2901" s="25"/>
      <c r="AA2901" s="62"/>
      <c r="AC2901" s="69"/>
    </row>
    <row r="2902" spans="2:29">
      <c r="B2902" s="1"/>
      <c r="C2902" s="1"/>
      <c r="D2902" s="1"/>
      <c r="E2902" s="1"/>
      <c r="F2902" s="1"/>
      <c r="G2902" s="1"/>
      <c r="H2902" s="1"/>
      <c r="I2902" s="1"/>
      <c r="J2902" s="36"/>
      <c r="K2902" s="42"/>
      <c r="S2902" s="25"/>
      <c r="AA2902" s="62"/>
      <c r="AC2902" s="69"/>
    </row>
    <row r="2903" spans="2:29">
      <c r="B2903" s="1"/>
      <c r="C2903" s="1"/>
      <c r="D2903" s="1"/>
      <c r="E2903" s="1"/>
      <c r="F2903" s="1"/>
      <c r="G2903" s="1"/>
      <c r="H2903" s="1"/>
      <c r="I2903" s="1"/>
      <c r="J2903" s="36"/>
      <c r="K2903" s="42"/>
      <c r="S2903" s="25"/>
      <c r="AA2903" s="62"/>
      <c r="AC2903" s="69"/>
    </row>
    <row r="2904" spans="2:29">
      <c r="B2904" s="1"/>
      <c r="C2904" s="1"/>
      <c r="D2904" s="1"/>
      <c r="E2904" s="1"/>
      <c r="F2904" s="1"/>
      <c r="G2904" s="1"/>
      <c r="H2904" s="1"/>
      <c r="I2904" s="1"/>
      <c r="J2904" s="36"/>
      <c r="K2904" s="42"/>
      <c r="S2904" s="25"/>
      <c r="AA2904" s="62"/>
      <c r="AC2904" s="69"/>
    </row>
    <row r="2905" spans="2:29">
      <c r="B2905" s="1"/>
      <c r="C2905" s="1"/>
      <c r="D2905" s="1"/>
      <c r="E2905" s="1"/>
      <c r="F2905" s="1"/>
      <c r="G2905" s="1"/>
      <c r="H2905" s="1"/>
      <c r="I2905" s="1"/>
      <c r="J2905" s="36"/>
      <c r="K2905" s="42"/>
      <c r="S2905" s="25"/>
      <c r="AA2905" s="62"/>
      <c r="AC2905" s="69"/>
    </row>
    <row r="2906" spans="2:29">
      <c r="B2906" s="1"/>
      <c r="C2906" s="1"/>
      <c r="D2906" s="1"/>
      <c r="E2906" s="1"/>
      <c r="F2906" s="1"/>
      <c r="G2906" s="1"/>
      <c r="H2906" s="1"/>
      <c r="I2906" s="1"/>
      <c r="J2906" s="36"/>
      <c r="K2906" s="42"/>
      <c r="S2906" s="25"/>
      <c r="AA2906" s="62"/>
      <c r="AC2906" s="69"/>
    </row>
    <row r="2907" spans="2:29">
      <c r="B2907" s="1"/>
      <c r="C2907" s="1"/>
      <c r="D2907" s="1"/>
      <c r="E2907" s="1"/>
      <c r="F2907" s="1"/>
      <c r="G2907" s="1"/>
      <c r="H2907" s="1"/>
      <c r="I2907" s="1"/>
      <c r="J2907" s="36"/>
      <c r="K2907" s="42"/>
      <c r="S2907" s="25"/>
      <c r="AA2907" s="62"/>
      <c r="AC2907" s="69"/>
    </row>
    <row r="2908" spans="2:29">
      <c r="B2908" s="1"/>
      <c r="C2908" s="1"/>
      <c r="D2908" s="1"/>
      <c r="E2908" s="1"/>
      <c r="F2908" s="1"/>
      <c r="G2908" s="1"/>
      <c r="H2908" s="1"/>
      <c r="I2908" s="1"/>
      <c r="J2908" s="36"/>
      <c r="K2908" s="42"/>
      <c r="S2908" s="25"/>
      <c r="AA2908" s="62"/>
      <c r="AC2908" s="69"/>
    </row>
    <row r="2909" spans="2:29">
      <c r="B2909" s="1"/>
      <c r="C2909" s="1"/>
      <c r="D2909" s="1"/>
      <c r="E2909" s="1"/>
      <c r="F2909" s="1"/>
      <c r="G2909" s="1"/>
      <c r="H2909" s="1"/>
      <c r="I2909" s="1"/>
      <c r="J2909" s="36"/>
      <c r="K2909" s="42"/>
      <c r="S2909" s="25"/>
      <c r="AA2909" s="62"/>
      <c r="AC2909" s="69"/>
    </row>
    <row r="2910" spans="2:29">
      <c r="B2910" s="1"/>
      <c r="C2910" s="1"/>
      <c r="D2910" s="1"/>
      <c r="E2910" s="1"/>
      <c r="F2910" s="1"/>
      <c r="G2910" s="1"/>
      <c r="H2910" s="1"/>
      <c r="I2910" s="1"/>
      <c r="J2910" s="36"/>
      <c r="K2910" s="42"/>
      <c r="S2910" s="25"/>
      <c r="AA2910" s="62"/>
      <c r="AC2910" s="69"/>
    </row>
    <row r="2911" spans="2:29">
      <c r="B2911" s="1"/>
      <c r="C2911" s="1"/>
      <c r="D2911" s="1"/>
      <c r="E2911" s="1"/>
      <c r="F2911" s="1"/>
      <c r="G2911" s="1"/>
      <c r="H2911" s="1"/>
      <c r="I2911" s="1"/>
      <c r="J2911" s="36"/>
      <c r="K2911" s="42"/>
      <c r="S2911" s="25"/>
      <c r="AA2911" s="62"/>
      <c r="AC2911" s="69"/>
    </row>
    <row r="2912" spans="2:29">
      <c r="B2912" s="1"/>
      <c r="C2912" s="1"/>
      <c r="D2912" s="1"/>
      <c r="E2912" s="1"/>
      <c r="F2912" s="1"/>
      <c r="G2912" s="1"/>
      <c r="H2912" s="1"/>
      <c r="I2912" s="1"/>
      <c r="J2912" s="36"/>
      <c r="K2912" s="42"/>
      <c r="S2912" s="25"/>
      <c r="AA2912" s="62"/>
      <c r="AC2912" s="69"/>
    </row>
    <row r="2913" spans="2:29">
      <c r="B2913" s="1"/>
      <c r="C2913" s="1"/>
      <c r="D2913" s="1"/>
      <c r="E2913" s="1"/>
      <c r="F2913" s="1"/>
      <c r="G2913" s="1"/>
      <c r="H2913" s="1"/>
      <c r="I2913" s="1"/>
      <c r="J2913" s="36"/>
      <c r="K2913" s="42"/>
      <c r="S2913" s="25"/>
      <c r="AA2913" s="62"/>
      <c r="AC2913" s="69"/>
    </row>
    <row r="2914" spans="2:29">
      <c r="B2914" s="1"/>
      <c r="C2914" s="1"/>
      <c r="D2914" s="1"/>
      <c r="E2914" s="1"/>
      <c r="F2914" s="1"/>
      <c r="G2914" s="1"/>
      <c r="H2914" s="1"/>
      <c r="I2914" s="1"/>
      <c r="J2914" s="36"/>
      <c r="K2914" s="42"/>
      <c r="S2914" s="25"/>
      <c r="AA2914" s="62"/>
      <c r="AC2914" s="69"/>
    </row>
    <row r="2915" spans="2:29">
      <c r="B2915" s="1"/>
      <c r="C2915" s="1"/>
      <c r="D2915" s="1"/>
      <c r="E2915" s="1"/>
      <c r="F2915" s="1"/>
      <c r="G2915" s="1"/>
      <c r="H2915" s="1"/>
      <c r="I2915" s="1"/>
      <c r="J2915" s="36"/>
      <c r="K2915" s="42"/>
      <c r="S2915" s="25"/>
      <c r="AA2915" s="62"/>
      <c r="AC2915" s="69"/>
    </row>
    <row r="2916" spans="2:29">
      <c r="B2916" s="1"/>
      <c r="C2916" s="1"/>
      <c r="D2916" s="1"/>
      <c r="E2916" s="1"/>
      <c r="F2916" s="1"/>
      <c r="G2916" s="1"/>
      <c r="H2916" s="1"/>
      <c r="I2916" s="1"/>
      <c r="J2916" s="36"/>
      <c r="K2916" s="42"/>
      <c r="L2916" s="63"/>
      <c r="S2916" s="25"/>
      <c r="AA2916" s="62"/>
      <c r="AC2916" s="69"/>
    </row>
    <row r="2917" spans="2:29">
      <c r="B2917" s="1"/>
      <c r="C2917" s="1"/>
      <c r="D2917" s="1"/>
      <c r="E2917" s="1"/>
      <c r="F2917" s="1"/>
      <c r="G2917" s="1"/>
      <c r="H2917" s="1"/>
      <c r="I2917" s="1"/>
      <c r="J2917" s="36"/>
      <c r="K2917" s="42"/>
      <c r="S2917" s="25"/>
      <c r="AA2917" s="62"/>
      <c r="AC2917" s="69"/>
    </row>
    <row r="2918" spans="2:29">
      <c r="B2918" s="1"/>
      <c r="C2918" s="1"/>
      <c r="D2918" s="1"/>
      <c r="E2918" s="1"/>
      <c r="F2918" s="1"/>
      <c r="G2918" s="1"/>
      <c r="H2918" s="1"/>
      <c r="I2918" s="1"/>
      <c r="J2918" s="36"/>
      <c r="K2918" s="42"/>
      <c r="S2918" s="25"/>
      <c r="AA2918" s="62"/>
      <c r="AC2918" s="69"/>
    </row>
    <row r="2919" spans="2:29">
      <c r="B2919" s="1"/>
      <c r="C2919" s="1"/>
      <c r="D2919" s="1"/>
      <c r="E2919" s="1"/>
      <c r="F2919" s="1"/>
      <c r="G2919" s="1"/>
      <c r="H2919" s="1"/>
      <c r="I2919" s="1"/>
      <c r="J2919" s="36"/>
      <c r="K2919" s="42"/>
      <c r="S2919" s="25"/>
      <c r="AA2919" s="62"/>
      <c r="AC2919" s="69"/>
    </row>
    <row r="2920" spans="2:29">
      <c r="B2920" s="1"/>
      <c r="C2920" s="1"/>
      <c r="D2920" s="1"/>
      <c r="E2920" s="1"/>
      <c r="F2920" s="1"/>
      <c r="G2920" s="1"/>
      <c r="H2920" s="1"/>
      <c r="I2920" s="1"/>
      <c r="J2920" s="36"/>
      <c r="K2920" s="42"/>
      <c r="S2920" s="25"/>
      <c r="AA2920" s="62"/>
      <c r="AC2920" s="69"/>
    </row>
    <row r="2921" spans="2:29">
      <c r="B2921" s="1"/>
      <c r="C2921" s="1"/>
      <c r="D2921" s="1"/>
      <c r="E2921" s="1"/>
      <c r="F2921" s="1"/>
      <c r="G2921" s="1"/>
      <c r="H2921" s="1"/>
      <c r="I2921" s="1"/>
      <c r="J2921" s="36"/>
      <c r="K2921" s="42"/>
      <c r="S2921" s="25"/>
      <c r="AA2921" s="62"/>
      <c r="AC2921" s="69"/>
    </row>
    <row r="2922" spans="2:29">
      <c r="B2922" s="1"/>
      <c r="C2922" s="1"/>
      <c r="D2922" s="1"/>
      <c r="E2922" s="1"/>
      <c r="F2922" s="1"/>
      <c r="G2922" s="1"/>
      <c r="H2922" s="1"/>
      <c r="I2922" s="1"/>
      <c r="J2922" s="36"/>
      <c r="K2922" s="42"/>
      <c r="S2922" s="25"/>
      <c r="AA2922" s="62"/>
      <c r="AC2922" s="69"/>
    </row>
    <row r="2923" spans="2:29">
      <c r="B2923" s="1"/>
      <c r="C2923" s="1"/>
      <c r="D2923" s="1"/>
      <c r="E2923" s="1"/>
      <c r="F2923" s="1"/>
      <c r="G2923" s="1"/>
      <c r="H2923" s="1"/>
      <c r="I2923" s="1"/>
      <c r="J2923" s="36"/>
      <c r="K2923" s="42"/>
      <c r="S2923" s="25"/>
      <c r="AA2923" s="62"/>
      <c r="AC2923" s="69"/>
    </row>
    <row r="2924" spans="2:29">
      <c r="B2924" s="1"/>
      <c r="C2924" s="1"/>
      <c r="D2924" s="1"/>
      <c r="E2924" s="1"/>
      <c r="F2924" s="1"/>
      <c r="G2924" s="1"/>
      <c r="H2924" s="1"/>
      <c r="I2924" s="1"/>
      <c r="J2924" s="36"/>
      <c r="K2924" s="42"/>
      <c r="S2924" s="25"/>
      <c r="AA2924" s="62"/>
      <c r="AC2924" s="69"/>
    </row>
    <row r="2925" spans="2:29">
      <c r="B2925" s="1"/>
      <c r="C2925" s="1"/>
      <c r="D2925" s="1"/>
      <c r="E2925" s="1"/>
      <c r="F2925" s="1"/>
      <c r="G2925" s="1"/>
      <c r="H2925" s="1"/>
      <c r="I2925" s="1"/>
      <c r="J2925" s="36"/>
      <c r="K2925" s="42"/>
      <c r="S2925" s="25"/>
      <c r="AA2925" s="62"/>
      <c r="AC2925" s="69"/>
    </row>
    <row r="2926" spans="2:29">
      <c r="B2926" s="1"/>
      <c r="C2926" s="1"/>
      <c r="D2926" s="1"/>
      <c r="E2926" s="1"/>
      <c r="F2926" s="1"/>
      <c r="G2926" s="1"/>
      <c r="H2926" s="1"/>
      <c r="I2926" s="1"/>
      <c r="J2926" s="36"/>
      <c r="K2926" s="42"/>
      <c r="S2926" s="25"/>
      <c r="AA2926" s="62"/>
      <c r="AC2926" s="69"/>
    </row>
    <row r="2927" spans="2:29">
      <c r="B2927" s="1"/>
      <c r="C2927" s="1"/>
      <c r="D2927" s="1"/>
      <c r="E2927" s="1"/>
      <c r="F2927" s="1"/>
      <c r="G2927" s="1"/>
      <c r="H2927" s="1"/>
      <c r="I2927" s="1"/>
      <c r="J2927" s="36"/>
      <c r="K2927" s="42"/>
      <c r="S2927" s="25"/>
      <c r="AA2927" s="62"/>
      <c r="AC2927" s="69"/>
    </row>
    <row r="2928" spans="2:29">
      <c r="B2928" s="1"/>
      <c r="C2928" s="1"/>
      <c r="D2928" s="1"/>
      <c r="E2928" s="1"/>
      <c r="F2928" s="1"/>
      <c r="G2928" s="1"/>
      <c r="H2928" s="1"/>
      <c r="I2928" s="1"/>
      <c r="J2928" s="36"/>
      <c r="K2928" s="42"/>
      <c r="S2928" s="25"/>
      <c r="AA2928" s="62"/>
      <c r="AC2928" s="69"/>
    </row>
    <row r="2929" spans="2:29">
      <c r="B2929" s="1"/>
      <c r="C2929" s="1"/>
      <c r="D2929" s="1"/>
      <c r="E2929" s="1"/>
      <c r="F2929" s="1"/>
      <c r="G2929" s="1"/>
      <c r="H2929" s="1"/>
      <c r="I2929" s="1"/>
      <c r="J2929" s="36"/>
      <c r="K2929" s="42"/>
      <c r="S2929" s="25"/>
      <c r="AA2929" s="62"/>
      <c r="AC2929" s="69"/>
    </row>
    <row r="2930" spans="2:29">
      <c r="B2930" s="1"/>
      <c r="C2930" s="1"/>
      <c r="D2930" s="1"/>
      <c r="E2930" s="1"/>
      <c r="F2930" s="1"/>
      <c r="G2930" s="1"/>
      <c r="H2930" s="1"/>
      <c r="I2930" s="1"/>
      <c r="J2930" s="36"/>
      <c r="K2930" s="42"/>
      <c r="S2930" s="25"/>
      <c r="AA2930" s="62"/>
      <c r="AC2930" s="69"/>
    </row>
    <row r="2931" spans="2:29">
      <c r="B2931" s="1"/>
      <c r="C2931" s="1"/>
      <c r="D2931" s="1"/>
      <c r="E2931" s="1"/>
      <c r="F2931" s="1"/>
      <c r="G2931" s="1"/>
      <c r="H2931" s="1"/>
      <c r="I2931" s="1"/>
      <c r="J2931" s="36"/>
      <c r="K2931" s="42"/>
      <c r="S2931" s="25"/>
      <c r="AA2931" s="62"/>
      <c r="AC2931" s="69"/>
    </row>
    <row r="2932" spans="2:29">
      <c r="B2932" s="1"/>
      <c r="C2932" s="1"/>
      <c r="D2932" s="1"/>
      <c r="E2932" s="1"/>
      <c r="F2932" s="1"/>
      <c r="G2932" s="1"/>
      <c r="H2932" s="1"/>
      <c r="I2932" s="1"/>
      <c r="J2932" s="36"/>
      <c r="K2932" s="42"/>
      <c r="S2932" s="25"/>
      <c r="AA2932" s="62"/>
      <c r="AC2932" s="69"/>
    </row>
    <row r="2933" spans="2:29">
      <c r="B2933" s="1"/>
      <c r="C2933" s="1"/>
      <c r="D2933" s="1"/>
      <c r="E2933" s="1"/>
      <c r="F2933" s="1"/>
      <c r="G2933" s="1"/>
      <c r="H2933" s="1"/>
      <c r="I2933" s="1"/>
      <c r="J2933" s="36"/>
      <c r="K2933" s="42"/>
      <c r="S2933" s="25"/>
      <c r="AA2933" s="62"/>
      <c r="AC2933" s="69"/>
    </row>
    <row r="2934" spans="2:29">
      <c r="B2934" s="1"/>
      <c r="C2934" s="1"/>
      <c r="D2934" s="1"/>
      <c r="E2934" s="1"/>
      <c r="F2934" s="1"/>
      <c r="G2934" s="1"/>
      <c r="H2934" s="1"/>
      <c r="I2934" s="1"/>
      <c r="J2934" s="36"/>
      <c r="K2934" s="42"/>
      <c r="S2934" s="25"/>
      <c r="AA2934" s="62"/>
      <c r="AC2934" s="69"/>
    </row>
    <row r="2935" spans="2:29">
      <c r="B2935" s="1"/>
      <c r="C2935" s="1"/>
      <c r="D2935" s="1"/>
      <c r="E2935" s="1"/>
      <c r="F2935" s="1"/>
      <c r="G2935" s="1"/>
      <c r="H2935" s="1"/>
      <c r="I2935" s="1"/>
      <c r="J2935" s="36"/>
      <c r="K2935" s="42"/>
      <c r="S2935" s="25"/>
      <c r="AA2935" s="62"/>
      <c r="AC2935" s="69"/>
    </row>
    <row r="2936" spans="2:29">
      <c r="B2936" s="1"/>
      <c r="C2936" s="1"/>
      <c r="D2936" s="1"/>
      <c r="E2936" s="1"/>
      <c r="F2936" s="1"/>
      <c r="G2936" s="1"/>
      <c r="H2936" s="1"/>
      <c r="I2936" s="1"/>
      <c r="J2936" s="36"/>
      <c r="K2936" s="42"/>
      <c r="S2936" s="25"/>
      <c r="AA2936" s="62"/>
      <c r="AC2936" s="69"/>
    </row>
    <row r="2937" spans="2:29">
      <c r="B2937" s="1"/>
      <c r="C2937" s="1"/>
      <c r="D2937" s="1"/>
      <c r="E2937" s="1"/>
      <c r="F2937" s="1"/>
      <c r="G2937" s="1"/>
      <c r="H2937" s="1"/>
      <c r="I2937" s="1"/>
      <c r="J2937" s="36"/>
      <c r="K2937" s="42"/>
      <c r="S2937" s="25"/>
      <c r="AA2937" s="62"/>
      <c r="AC2937" s="69"/>
    </row>
    <row r="2938" spans="2:29">
      <c r="B2938" s="1"/>
      <c r="C2938" s="1"/>
      <c r="D2938" s="1"/>
      <c r="E2938" s="1"/>
      <c r="F2938" s="1"/>
      <c r="G2938" s="1"/>
      <c r="H2938" s="1"/>
      <c r="I2938" s="1"/>
      <c r="J2938" s="36"/>
      <c r="K2938" s="42"/>
      <c r="S2938" s="25"/>
      <c r="AA2938" s="62"/>
      <c r="AC2938" s="69"/>
    </row>
    <row r="2939" spans="2:29">
      <c r="B2939" s="1"/>
      <c r="C2939" s="1"/>
      <c r="D2939" s="1"/>
      <c r="E2939" s="1"/>
      <c r="F2939" s="1"/>
      <c r="G2939" s="1"/>
      <c r="H2939" s="1"/>
      <c r="I2939" s="1"/>
      <c r="J2939" s="36"/>
      <c r="K2939" s="42"/>
      <c r="S2939" s="25"/>
      <c r="AA2939" s="62"/>
      <c r="AC2939" s="69"/>
    </row>
    <row r="2940" spans="2:29">
      <c r="B2940" s="1"/>
      <c r="C2940" s="1"/>
      <c r="D2940" s="1"/>
      <c r="E2940" s="1"/>
      <c r="F2940" s="1"/>
      <c r="G2940" s="1"/>
      <c r="H2940" s="1"/>
      <c r="I2940" s="1"/>
      <c r="J2940" s="36"/>
      <c r="K2940" s="42"/>
      <c r="S2940" s="25"/>
      <c r="AA2940" s="62"/>
      <c r="AC2940" s="69"/>
    </row>
    <row r="2941" spans="2:29">
      <c r="B2941" s="1"/>
      <c r="C2941" s="1"/>
      <c r="D2941" s="1"/>
      <c r="E2941" s="1"/>
      <c r="F2941" s="1"/>
      <c r="G2941" s="1"/>
      <c r="H2941" s="1"/>
      <c r="I2941" s="1"/>
      <c r="J2941" s="36"/>
      <c r="K2941" s="42"/>
      <c r="S2941" s="25"/>
      <c r="AA2941" s="62"/>
      <c r="AC2941" s="69"/>
    </row>
    <row r="2942" spans="2:29">
      <c r="B2942" s="1"/>
      <c r="C2942" s="1"/>
      <c r="D2942" s="1"/>
      <c r="E2942" s="1"/>
      <c r="F2942" s="1"/>
      <c r="G2942" s="1"/>
      <c r="H2942" s="1"/>
      <c r="I2942" s="1"/>
      <c r="J2942" s="36"/>
      <c r="K2942" s="42"/>
      <c r="S2942" s="25"/>
      <c r="AA2942" s="62"/>
      <c r="AC2942" s="69"/>
    </row>
    <row r="2943" spans="2:29">
      <c r="B2943" s="1"/>
      <c r="C2943" s="1"/>
      <c r="D2943" s="1"/>
      <c r="E2943" s="1"/>
      <c r="F2943" s="1"/>
      <c r="G2943" s="1"/>
      <c r="H2943" s="1"/>
      <c r="I2943" s="1"/>
      <c r="J2943" s="36"/>
      <c r="K2943" s="42"/>
      <c r="S2943" s="25"/>
      <c r="AA2943" s="62"/>
      <c r="AC2943" s="69"/>
    </row>
    <row r="2944" spans="2:29">
      <c r="B2944" s="1"/>
      <c r="C2944" s="1"/>
      <c r="D2944" s="1"/>
      <c r="E2944" s="1"/>
      <c r="F2944" s="1"/>
      <c r="G2944" s="1"/>
      <c r="H2944" s="1"/>
      <c r="I2944" s="1"/>
      <c r="J2944" s="36"/>
      <c r="K2944" s="42"/>
      <c r="S2944" s="25"/>
      <c r="AA2944" s="62"/>
      <c r="AC2944" s="69"/>
    </row>
    <row r="2945" spans="2:29">
      <c r="B2945" s="1"/>
      <c r="C2945" s="1"/>
      <c r="D2945" s="1"/>
      <c r="E2945" s="1"/>
      <c r="F2945" s="1"/>
      <c r="G2945" s="1"/>
      <c r="H2945" s="1"/>
      <c r="I2945" s="1"/>
      <c r="J2945" s="36"/>
      <c r="K2945" s="42"/>
      <c r="S2945" s="25"/>
      <c r="AA2945" s="62"/>
      <c r="AC2945" s="69"/>
    </row>
    <row r="2946" spans="2:29">
      <c r="B2946" s="1"/>
      <c r="C2946" s="1"/>
      <c r="D2946" s="1"/>
      <c r="E2946" s="1"/>
      <c r="F2946" s="1"/>
      <c r="G2946" s="1"/>
      <c r="H2946" s="1"/>
      <c r="I2946" s="1"/>
      <c r="J2946" s="36"/>
      <c r="K2946" s="42"/>
      <c r="S2946" s="25"/>
      <c r="AA2946" s="62"/>
      <c r="AC2946" s="69"/>
    </row>
    <row r="2947" spans="2:29">
      <c r="B2947" s="1"/>
      <c r="C2947" s="1"/>
      <c r="D2947" s="1"/>
      <c r="E2947" s="1"/>
      <c r="F2947" s="1"/>
      <c r="G2947" s="1"/>
      <c r="H2947" s="1"/>
      <c r="I2947" s="1"/>
      <c r="J2947" s="36"/>
      <c r="K2947" s="42"/>
      <c r="L2947" s="63"/>
      <c r="S2947" s="25"/>
      <c r="AA2947" s="62"/>
      <c r="AC2947" s="69"/>
    </row>
    <row r="2948" spans="2:29">
      <c r="B2948" s="1"/>
      <c r="C2948" s="1"/>
      <c r="D2948" s="1"/>
      <c r="E2948" s="1"/>
      <c r="F2948" s="1"/>
      <c r="G2948" s="1"/>
      <c r="H2948" s="1"/>
      <c r="I2948" s="1"/>
      <c r="J2948" s="36"/>
      <c r="K2948" s="42"/>
      <c r="S2948" s="25"/>
      <c r="AA2948" s="62"/>
      <c r="AC2948" s="69"/>
    </row>
    <row r="2949" spans="2:29">
      <c r="B2949" s="1"/>
      <c r="C2949" s="1"/>
      <c r="D2949" s="1"/>
      <c r="E2949" s="1"/>
      <c r="F2949" s="1"/>
      <c r="G2949" s="1"/>
      <c r="H2949" s="1"/>
      <c r="I2949" s="1"/>
      <c r="J2949" s="36"/>
      <c r="K2949" s="42"/>
      <c r="S2949" s="25"/>
      <c r="AA2949" s="62"/>
      <c r="AC2949" s="69"/>
    </row>
    <row r="2950" spans="2:29">
      <c r="B2950" s="1"/>
      <c r="C2950" s="1"/>
      <c r="D2950" s="1"/>
      <c r="E2950" s="1"/>
      <c r="F2950" s="1"/>
      <c r="G2950" s="1"/>
      <c r="H2950" s="1"/>
      <c r="I2950" s="1"/>
      <c r="J2950" s="36"/>
      <c r="K2950" s="42"/>
      <c r="S2950" s="25"/>
      <c r="AA2950" s="62"/>
      <c r="AC2950" s="69"/>
    </row>
    <row r="2951" spans="2:29">
      <c r="B2951" s="1"/>
      <c r="C2951" s="1"/>
      <c r="D2951" s="1"/>
      <c r="E2951" s="1"/>
      <c r="F2951" s="1"/>
      <c r="G2951" s="1"/>
      <c r="H2951" s="1"/>
      <c r="I2951" s="1"/>
      <c r="J2951" s="36"/>
      <c r="K2951" s="42"/>
      <c r="S2951" s="25"/>
      <c r="AA2951" s="62"/>
      <c r="AC2951" s="69"/>
    </row>
    <row r="2952" spans="2:29">
      <c r="B2952" s="1"/>
      <c r="C2952" s="1"/>
      <c r="D2952" s="1"/>
      <c r="E2952" s="1"/>
      <c r="F2952" s="1"/>
      <c r="G2952" s="1"/>
      <c r="H2952" s="1"/>
      <c r="I2952" s="1"/>
      <c r="J2952" s="36"/>
      <c r="K2952" s="42"/>
      <c r="S2952" s="25"/>
      <c r="AA2952" s="62"/>
      <c r="AC2952" s="69"/>
    </row>
    <row r="2953" spans="2:29">
      <c r="B2953" s="1"/>
      <c r="C2953" s="1"/>
      <c r="D2953" s="1"/>
      <c r="E2953" s="1"/>
      <c r="F2953" s="1"/>
      <c r="G2953" s="1"/>
      <c r="H2953" s="1"/>
      <c r="I2953" s="1"/>
      <c r="J2953" s="36"/>
      <c r="K2953" s="42"/>
      <c r="S2953" s="25"/>
      <c r="AA2953" s="62"/>
      <c r="AC2953" s="69"/>
    </row>
    <row r="2954" spans="2:29">
      <c r="B2954" s="1"/>
      <c r="C2954" s="1"/>
      <c r="D2954" s="1"/>
      <c r="E2954" s="1"/>
      <c r="F2954" s="1"/>
      <c r="G2954" s="1"/>
      <c r="H2954" s="1"/>
      <c r="I2954" s="1"/>
      <c r="J2954" s="36"/>
      <c r="K2954" s="42"/>
      <c r="S2954" s="25"/>
      <c r="AA2954" s="62"/>
      <c r="AC2954" s="69"/>
    </row>
    <row r="2955" spans="2:29">
      <c r="B2955" s="1"/>
      <c r="C2955" s="1"/>
      <c r="D2955" s="1"/>
      <c r="E2955" s="1"/>
      <c r="F2955" s="1"/>
      <c r="G2955" s="1"/>
      <c r="H2955" s="1"/>
      <c r="I2955" s="1"/>
      <c r="J2955" s="36"/>
      <c r="K2955" s="42"/>
      <c r="S2955" s="25"/>
      <c r="AA2955" s="62"/>
      <c r="AC2955" s="69"/>
    </row>
    <row r="2956" spans="2:29">
      <c r="B2956" s="1"/>
      <c r="C2956" s="1"/>
      <c r="D2956" s="1"/>
      <c r="E2956" s="1"/>
      <c r="F2956" s="1"/>
      <c r="G2956" s="1"/>
      <c r="H2956" s="1"/>
      <c r="I2956" s="1"/>
      <c r="J2956" s="36"/>
      <c r="K2956" s="42"/>
      <c r="L2956" s="63"/>
      <c r="S2956" s="25"/>
      <c r="AA2956" s="62"/>
      <c r="AC2956" s="69"/>
    </row>
    <row r="2957" spans="2:29">
      <c r="B2957" s="1"/>
      <c r="C2957" s="1"/>
      <c r="D2957" s="1"/>
      <c r="E2957" s="1"/>
      <c r="F2957" s="1"/>
      <c r="G2957" s="1"/>
      <c r="H2957" s="1"/>
      <c r="I2957" s="1"/>
      <c r="J2957" s="36"/>
      <c r="K2957" s="42"/>
      <c r="S2957" s="25"/>
      <c r="AA2957" s="62"/>
      <c r="AC2957" s="69"/>
    </row>
    <row r="2958" spans="2:29">
      <c r="B2958" s="1"/>
      <c r="C2958" s="1"/>
      <c r="D2958" s="1"/>
      <c r="E2958" s="1"/>
      <c r="F2958" s="1"/>
      <c r="G2958" s="1"/>
      <c r="H2958" s="1"/>
      <c r="I2958" s="1"/>
      <c r="J2958" s="36"/>
      <c r="K2958" s="42"/>
      <c r="S2958" s="25"/>
      <c r="AA2958" s="62"/>
      <c r="AC2958" s="69"/>
    </row>
    <row r="2959" spans="2:29">
      <c r="B2959" s="1"/>
      <c r="C2959" s="1"/>
      <c r="D2959" s="1"/>
      <c r="E2959" s="1"/>
      <c r="F2959" s="1"/>
      <c r="G2959" s="1"/>
      <c r="H2959" s="1"/>
      <c r="I2959" s="1"/>
      <c r="J2959" s="36"/>
      <c r="K2959" s="42"/>
      <c r="S2959" s="25"/>
      <c r="AA2959" s="62"/>
      <c r="AC2959" s="69"/>
    </row>
    <row r="2960" spans="2:29">
      <c r="B2960" s="1"/>
      <c r="C2960" s="1"/>
      <c r="D2960" s="1"/>
      <c r="E2960" s="1"/>
      <c r="F2960" s="1"/>
      <c r="G2960" s="1"/>
      <c r="H2960" s="1"/>
      <c r="I2960" s="1"/>
      <c r="J2960" s="36"/>
      <c r="K2960" s="42"/>
      <c r="S2960" s="25"/>
      <c r="AA2960" s="62"/>
      <c r="AC2960" s="69"/>
    </row>
    <row r="2961" spans="2:29">
      <c r="B2961" s="1"/>
      <c r="C2961" s="1"/>
      <c r="D2961" s="1"/>
      <c r="E2961" s="1"/>
      <c r="F2961" s="1"/>
      <c r="G2961" s="1"/>
      <c r="H2961" s="1"/>
      <c r="I2961" s="1"/>
      <c r="J2961" s="36"/>
      <c r="K2961" s="42"/>
      <c r="S2961" s="25"/>
      <c r="AA2961" s="62"/>
      <c r="AC2961" s="69"/>
    </row>
    <row r="2962" spans="2:29">
      <c r="B2962" s="1"/>
      <c r="C2962" s="1"/>
      <c r="D2962" s="1"/>
      <c r="E2962" s="1"/>
      <c r="F2962" s="1"/>
      <c r="G2962" s="1"/>
      <c r="H2962" s="1"/>
      <c r="I2962" s="1"/>
      <c r="J2962" s="36"/>
      <c r="K2962" s="42"/>
      <c r="S2962" s="25"/>
      <c r="AA2962" s="62"/>
      <c r="AC2962" s="69"/>
    </row>
    <row r="2963" spans="2:29">
      <c r="B2963" s="1"/>
      <c r="C2963" s="1"/>
      <c r="D2963" s="1"/>
      <c r="E2963" s="1"/>
      <c r="F2963" s="1"/>
      <c r="G2963" s="1"/>
      <c r="H2963" s="1"/>
      <c r="I2963" s="1"/>
      <c r="J2963" s="36"/>
      <c r="K2963" s="42"/>
      <c r="L2963" s="63"/>
      <c r="S2963" s="25"/>
      <c r="AA2963" s="62"/>
      <c r="AC2963" s="69"/>
    </row>
    <row r="2964" spans="2:29">
      <c r="B2964" s="1"/>
      <c r="C2964" s="1"/>
      <c r="D2964" s="1"/>
      <c r="E2964" s="1"/>
      <c r="F2964" s="1"/>
      <c r="G2964" s="1"/>
      <c r="H2964" s="1"/>
      <c r="I2964" s="1"/>
      <c r="J2964" s="36"/>
      <c r="K2964" s="42"/>
      <c r="L2964" s="63"/>
      <c r="S2964" s="25"/>
      <c r="AA2964" s="62"/>
      <c r="AC2964" s="69"/>
    </row>
    <row r="2965" spans="2:29">
      <c r="B2965" s="1"/>
      <c r="C2965" s="1"/>
      <c r="D2965" s="1"/>
      <c r="E2965" s="1"/>
      <c r="F2965" s="1"/>
      <c r="G2965" s="1"/>
      <c r="H2965" s="1"/>
      <c r="I2965" s="1"/>
      <c r="J2965" s="36"/>
      <c r="K2965" s="42"/>
      <c r="S2965" s="25"/>
      <c r="AA2965" s="62"/>
      <c r="AC2965" s="69"/>
    </row>
    <row r="2966" spans="2:29">
      <c r="B2966" s="1"/>
      <c r="C2966" s="1"/>
      <c r="D2966" s="1"/>
      <c r="E2966" s="1"/>
      <c r="F2966" s="1"/>
      <c r="G2966" s="1"/>
      <c r="H2966" s="1"/>
      <c r="I2966" s="1"/>
      <c r="J2966" s="36"/>
      <c r="K2966" s="42"/>
      <c r="S2966" s="25"/>
      <c r="AA2966" s="62"/>
      <c r="AC2966" s="69"/>
    </row>
    <row r="2967" spans="2:29">
      <c r="B2967" s="1"/>
      <c r="C2967" s="1"/>
      <c r="D2967" s="1"/>
      <c r="E2967" s="1"/>
      <c r="F2967" s="1"/>
      <c r="G2967" s="1"/>
      <c r="H2967" s="1"/>
      <c r="I2967" s="1"/>
      <c r="J2967" s="36"/>
      <c r="K2967" s="42"/>
      <c r="S2967" s="25"/>
      <c r="AA2967" s="62"/>
      <c r="AC2967" s="69"/>
    </row>
    <row r="2968" spans="2:29">
      <c r="B2968" s="1"/>
      <c r="C2968" s="1"/>
      <c r="D2968" s="1"/>
      <c r="E2968" s="1"/>
      <c r="F2968" s="1"/>
      <c r="G2968" s="1"/>
      <c r="H2968" s="1"/>
      <c r="I2968" s="1"/>
      <c r="J2968" s="36"/>
      <c r="K2968" s="42"/>
      <c r="S2968" s="25"/>
      <c r="AA2968" s="62"/>
      <c r="AC2968" s="69"/>
    </row>
    <row r="2969" spans="2:29">
      <c r="B2969" s="1"/>
      <c r="C2969" s="1"/>
      <c r="D2969" s="1"/>
      <c r="E2969" s="1"/>
      <c r="F2969" s="1"/>
      <c r="G2969" s="1"/>
      <c r="H2969" s="1"/>
      <c r="I2969" s="1"/>
      <c r="J2969" s="36"/>
      <c r="K2969" s="42"/>
      <c r="S2969" s="25"/>
      <c r="AA2969" s="62"/>
      <c r="AC2969" s="69"/>
    </row>
    <row r="2970" spans="2:29">
      <c r="B2970" s="1"/>
      <c r="C2970" s="1"/>
      <c r="D2970" s="1"/>
      <c r="E2970" s="1"/>
      <c r="F2970" s="1"/>
      <c r="G2970" s="1"/>
      <c r="H2970" s="1"/>
      <c r="I2970" s="1"/>
      <c r="J2970" s="36"/>
      <c r="K2970" s="42"/>
      <c r="S2970" s="25"/>
      <c r="AA2970" s="62"/>
      <c r="AC2970" s="69"/>
    </row>
    <row r="2971" spans="2:29">
      <c r="B2971" s="1"/>
      <c r="C2971" s="1"/>
      <c r="D2971" s="1"/>
      <c r="E2971" s="1"/>
      <c r="F2971" s="1"/>
      <c r="G2971" s="1"/>
      <c r="H2971" s="1"/>
      <c r="I2971" s="1"/>
      <c r="J2971" s="36"/>
      <c r="K2971" s="42"/>
      <c r="S2971" s="25"/>
      <c r="AA2971" s="62"/>
      <c r="AC2971" s="69"/>
    </row>
    <row r="2972" spans="2:29">
      <c r="B2972" s="1"/>
      <c r="C2972" s="1"/>
      <c r="D2972" s="1"/>
      <c r="E2972" s="1"/>
      <c r="F2972" s="1"/>
      <c r="G2972" s="1"/>
      <c r="H2972" s="1"/>
      <c r="I2972" s="1"/>
      <c r="J2972" s="36"/>
      <c r="K2972" s="42"/>
      <c r="S2972" s="25"/>
      <c r="AA2972" s="62"/>
      <c r="AC2972" s="69"/>
    </row>
    <row r="2973" spans="2:29">
      <c r="B2973" s="1"/>
      <c r="C2973" s="1"/>
      <c r="D2973" s="1"/>
      <c r="E2973" s="1"/>
      <c r="F2973" s="1"/>
      <c r="G2973" s="1"/>
      <c r="H2973" s="1"/>
      <c r="I2973" s="1"/>
      <c r="J2973" s="36"/>
      <c r="K2973" s="42"/>
      <c r="S2973" s="25"/>
      <c r="AA2973" s="62"/>
      <c r="AC2973" s="69"/>
    </row>
    <row r="2974" spans="2:29">
      <c r="B2974" s="1"/>
      <c r="C2974" s="1"/>
      <c r="D2974" s="1"/>
      <c r="E2974" s="1"/>
      <c r="F2974" s="1"/>
      <c r="G2974" s="1"/>
      <c r="H2974" s="1"/>
      <c r="I2974" s="1"/>
      <c r="J2974" s="36"/>
      <c r="K2974" s="42"/>
      <c r="S2974" s="25"/>
      <c r="AA2974" s="62"/>
      <c r="AC2974" s="69"/>
    </row>
    <row r="2975" spans="2:29">
      <c r="B2975" s="1"/>
      <c r="C2975" s="1"/>
      <c r="D2975" s="1"/>
      <c r="E2975" s="1"/>
      <c r="F2975" s="1"/>
      <c r="G2975" s="1"/>
      <c r="H2975" s="1"/>
      <c r="I2975" s="1"/>
      <c r="J2975" s="36"/>
      <c r="K2975" s="42"/>
      <c r="S2975" s="25"/>
      <c r="AA2975" s="62"/>
      <c r="AC2975" s="69"/>
    </row>
    <row r="2976" spans="2:29">
      <c r="B2976" s="1"/>
      <c r="C2976" s="1"/>
      <c r="D2976" s="1"/>
      <c r="E2976" s="1"/>
      <c r="F2976" s="1"/>
      <c r="G2976" s="1"/>
      <c r="H2976" s="1"/>
      <c r="I2976" s="1"/>
      <c r="J2976" s="36"/>
      <c r="K2976" s="42"/>
      <c r="S2976" s="25"/>
      <c r="AA2976" s="62"/>
      <c r="AC2976" s="69"/>
    </row>
    <row r="2977" spans="2:29">
      <c r="B2977" s="1"/>
      <c r="C2977" s="1"/>
      <c r="D2977" s="1"/>
      <c r="E2977" s="1"/>
      <c r="F2977" s="1"/>
      <c r="G2977" s="1"/>
      <c r="H2977" s="1"/>
      <c r="I2977" s="1"/>
      <c r="J2977" s="36"/>
      <c r="K2977" s="42"/>
      <c r="S2977" s="25"/>
      <c r="AA2977" s="62"/>
      <c r="AC2977" s="69"/>
    </row>
    <row r="2978" spans="2:29">
      <c r="B2978" s="1"/>
      <c r="C2978" s="1"/>
      <c r="D2978" s="1"/>
      <c r="E2978" s="1"/>
      <c r="F2978" s="1"/>
      <c r="G2978" s="1"/>
      <c r="H2978" s="1"/>
      <c r="I2978" s="1"/>
      <c r="J2978" s="36"/>
      <c r="K2978" s="42"/>
      <c r="S2978" s="25"/>
      <c r="AA2978" s="62"/>
      <c r="AC2978" s="69"/>
    </row>
    <row r="2979" spans="2:29">
      <c r="B2979" s="1"/>
      <c r="C2979" s="1"/>
      <c r="D2979" s="1"/>
      <c r="E2979" s="1"/>
      <c r="F2979" s="1"/>
      <c r="G2979" s="1"/>
      <c r="H2979" s="1"/>
      <c r="I2979" s="1"/>
      <c r="J2979" s="36"/>
      <c r="K2979" s="42"/>
      <c r="S2979" s="25"/>
      <c r="AA2979" s="62"/>
      <c r="AC2979" s="69"/>
    </row>
    <row r="2980" spans="2:29">
      <c r="B2980" s="1"/>
      <c r="C2980" s="1"/>
      <c r="D2980" s="1"/>
      <c r="E2980" s="1"/>
      <c r="F2980" s="1"/>
      <c r="G2980" s="1"/>
      <c r="H2980" s="1"/>
      <c r="I2980" s="1"/>
      <c r="J2980" s="36"/>
      <c r="K2980" s="42"/>
      <c r="S2980" s="25"/>
      <c r="AA2980" s="62"/>
      <c r="AC2980" s="69"/>
    </row>
    <row r="2981" spans="2:29">
      <c r="B2981" s="1"/>
      <c r="C2981" s="1"/>
      <c r="D2981" s="1"/>
      <c r="E2981" s="1"/>
      <c r="F2981" s="1"/>
      <c r="G2981" s="1"/>
      <c r="H2981" s="1"/>
      <c r="I2981" s="1"/>
      <c r="J2981" s="36"/>
      <c r="K2981" s="42"/>
      <c r="S2981" s="25"/>
      <c r="AA2981" s="62"/>
      <c r="AC2981" s="69"/>
    </row>
    <row r="2982" spans="2:29">
      <c r="B2982" s="1"/>
      <c r="C2982" s="1"/>
      <c r="D2982" s="1"/>
      <c r="E2982" s="1"/>
      <c r="F2982" s="1"/>
      <c r="G2982" s="1"/>
      <c r="H2982" s="1"/>
      <c r="I2982" s="1"/>
      <c r="J2982" s="36"/>
      <c r="K2982" s="42"/>
      <c r="S2982" s="25"/>
      <c r="AA2982" s="62"/>
      <c r="AC2982" s="69"/>
    </row>
    <row r="2983" spans="2:29">
      <c r="B2983" s="1"/>
      <c r="C2983" s="1"/>
      <c r="D2983" s="1"/>
      <c r="E2983" s="1"/>
      <c r="F2983" s="1"/>
      <c r="G2983" s="1"/>
      <c r="H2983" s="1"/>
      <c r="I2983" s="1"/>
      <c r="J2983" s="36"/>
      <c r="K2983" s="42"/>
      <c r="S2983" s="25"/>
      <c r="AA2983" s="62"/>
      <c r="AC2983" s="69"/>
    </row>
    <row r="2984" spans="2:29">
      <c r="B2984" s="1"/>
      <c r="C2984" s="1"/>
      <c r="D2984" s="1"/>
      <c r="E2984" s="1"/>
      <c r="F2984" s="1"/>
      <c r="G2984" s="1"/>
      <c r="H2984" s="1"/>
      <c r="I2984" s="1"/>
      <c r="J2984" s="36"/>
      <c r="K2984" s="42"/>
      <c r="S2984" s="25"/>
      <c r="AA2984" s="62"/>
      <c r="AC2984" s="69"/>
    </row>
    <row r="2985" spans="2:29">
      <c r="B2985" s="1"/>
      <c r="C2985" s="1"/>
      <c r="D2985" s="1"/>
      <c r="E2985" s="1"/>
      <c r="F2985" s="1"/>
      <c r="G2985" s="1"/>
      <c r="H2985" s="1"/>
      <c r="I2985" s="1"/>
      <c r="J2985" s="36"/>
      <c r="K2985" s="42"/>
      <c r="S2985" s="25"/>
      <c r="AA2985" s="62"/>
      <c r="AC2985" s="69"/>
    </row>
    <row r="2986" spans="2:29">
      <c r="B2986" s="1"/>
      <c r="C2986" s="1"/>
      <c r="D2986" s="1"/>
      <c r="E2986" s="1"/>
      <c r="F2986" s="1"/>
      <c r="G2986" s="1"/>
      <c r="H2986" s="1"/>
      <c r="I2986" s="1"/>
      <c r="J2986" s="36"/>
      <c r="K2986" s="42"/>
      <c r="S2986" s="25"/>
      <c r="AA2986" s="62"/>
      <c r="AC2986" s="69"/>
    </row>
    <row r="2987" spans="2:29">
      <c r="B2987" s="1"/>
      <c r="C2987" s="1"/>
      <c r="D2987" s="1"/>
      <c r="E2987" s="1"/>
      <c r="F2987" s="1"/>
      <c r="G2987" s="1"/>
      <c r="H2987" s="1"/>
      <c r="I2987" s="1"/>
      <c r="J2987" s="36"/>
      <c r="K2987" s="42"/>
      <c r="L2987" s="63"/>
      <c r="S2987" s="25"/>
      <c r="AA2987" s="62"/>
      <c r="AC2987" s="69"/>
    </row>
    <row r="2988" spans="2:29">
      <c r="B2988" s="1"/>
      <c r="C2988" s="1"/>
      <c r="D2988" s="1"/>
      <c r="E2988" s="1"/>
      <c r="F2988" s="1"/>
      <c r="G2988" s="1"/>
      <c r="H2988" s="1"/>
      <c r="I2988" s="1"/>
      <c r="J2988" s="36"/>
      <c r="K2988" s="42"/>
      <c r="L2988" s="63"/>
      <c r="S2988" s="25"/>
      <c r="AA2988" s="62"/>
      <c r="AC2988" s="69"/>
    </row>
    <row r="2989" spans="2:29">
      <c r="B2989" s="1"/>
      <c r="C2989" s="1"/>
      <c r="D2989" s="1"/>
      <c r="E2989" s="1"/>
      <c r="F2989" s="1"/>
      <c r="G2989" s="1"/>
      <c r="H2989" s="1"/>
      <c r="I2989" s="1"/>
      <c r="J2989" s="36"/>
      <c r="K2989" s="42"/>
      <c r="S2989" s="25"/>
      <c r="AA2989" s="62"/>
      <c r="AC2989" s="69"/>
    </row>
    <row r="2990" spans="2:29">
      <c r="B2990" s="1"/>
      <c r="C2990" s="1"/>
      <c r="D2990" s="1"/>
      <c r="E2990" s="1"/>
      <c r="F2990" s="1"/>
      <c r="G2990" s="1"/>
      <c r="H2990" s="1"/>
      <c r="I2990" s="1"/>
      <c r="J2990" s="36"/>
      <c r="K2990" s="42"/>
      <c r="S2990" s="25"/>
      <c r="AA2990" s="62"/>
      <c r="AC2990" s="69"/>
    </row>
    <row r="2991" spans="2:29">
      <c r="B2991" s="1"/>
      <c r="C2991" s="1"/>
      <c r="D2991" s="1"/>
      <c r="E2991" s="1"/>
      <c r="F2991" s="1"/>
      <c r="G2991" s="1"/>
      <c r="H2991" s="1"/>
      <c r="I2991" s="1"/>
      <c r="J2991" s="36"/>
      <c r="K2991" s="42"/>
      <c r="S2991" s="25"/>
      <c r="AA2991" s="62"/>
      <c r="AC2991" s="69"/>
    </row>
    <row r="2992" spans="2:29">
      <c r="B2992" s="1"/>
      <c r="C2992" s="1"/>
      <c r="D2992" s="1"/>
      <c r="E2992" s="1"/>
      <c r="F2992" s="1"/>
      <c r="G2992" s="1"/>
      <c r="H2992" s="1"/>
      <c r="I2992" s="1"/>
      <c r="J2992" s="36"/>
      <c r="K2992" s="42"/>
      <c r="S2992" s="25"/>
      <c r="AA2992" s="62"/>
      <c r="AC2992" s="69"/>
    </row>
    <row r="2993" spans="2:29">
      <c r="B2993" s="1"/>
      <c r="C2993" s="1"/>
      <c r="D2993" s="1"/>
      <c r="E2993" s="1"/>
      <c r="F2993" s="1"/>
      <c r="G2993" s="1"/>
      <c r="H2993" s="1"/>
      <c r="I2993" s="1"/>
      <c r="J2993" s="36"/>
      <c r="K2993" s="42"/>
      <c r="S2993" s="25"/>
      <c r="AA2993" s="62"/>
      <c r="AC2993" s="69"/>
    </row>
    <row r="2994" spans="2:29">
      <c r="B2994" s="1"/>
      <c r="C2994" s="1"/>
      <c r="D2994" s="1"/>
      <c r="E2994" s="1"/>
      <c r="F2994" s="1"/>
      <c r="G2994" s="1"/>
      <c r="H2994" s="1"/>
      <c r="I2994" s="1"/>
      <c r="J2994" s="36"/>
      <c r="K2994" s="42"/>
      <c r="S2994" s="25"/>
      <c r="AA2994" s="62"/>
      <c r="AC2994" s="69"/>
    </row>
    <row r="2995" spans="2:29">
      <c r="B2995" s="1"/>
      <c r="C2995" s="1"/>
      <c r="D2995" s="1"/>
      <c r="E2995" s="1"/>
      <c r="F2995" s="1"/>
      <c r="G2995" s="1"/>
      <c r="H2995" s="1"/>
      <c r="I2995" s="1"/>
      <c r="J2995" s="36"/>
      <c r="K2995" s="42"/>
      <c r="S2995" s="25"/>
      <c r="AA2995" s="62"/>
      <c r="AC2995" s="69"/>
    </row>
    <row r="2996" spans="2:29">
      <c r="B2996" s="1"/>
      <c r="C2996" s="1"/>
      <c r="D2996" s="1"/>
      <c r="E2996" s="1"/>
      <c r="F2996" s="1"/>
      <c r="G2996" s="1"/>
      <c r="H2996" s="1"/>
      <c r="I2996" s="1"/>
      <c r="J2996" s="36"/>
      <c r="K2996" s="42"/>
      <c r="S2996" s="25"/>
      <c r="AA2996" s="62"/>
      <c r="AC2996" s="69"/>
    </row>
    <row r="2997" spans="2:29">
      <c r="B2997" s="1"/>
      <c r="C2997" s="1"/>
      <c r="D2997" s="1"/>
      <c r="E2997" s="1"/>
      <c r="F2997" s="1"/>
      <c r="G2997" s="1"/>
      <c r="H2997" s="1"/>
      <c r="I2997" s="1"/>
      <c r="J2997" s="36"/>
      <c r="K2997" s="42"/>
      <c r="S2997" s="25"/>
      <c r="AA2997" s="62"/>
      <c r="AC2997" s="69"/>
    </row>
    <row r="2998" spans="2:29">
      <c r="B2998" s="1"/>
      <c r="C2998" s="1"/>
      <c r="D2998" s="1"/>
      <c r="E2998" s="1"/>
      <c r="F2998" s="1"/>
      <c r="G2998" s="1"/>
      <c r="H2998" s="1"/>
      <c r="I2998" s="1"/>
      <c r="J2998" s="36"/>
      <c r="K2998" s="42"/>
      <c r="S2998" s="25"/>
      <c r="AA2998" s="62"/>
      <c r="AC2998" s="69"/>
    </row>
    <row r="2999" spans="2:29">
      <c r="B2999" s="1"/>
      <c r="C2999" s="1"/>
      <c r="D2999" s="1"/>
      <c r="E2999" s="1"/>
      <c r="F2999" s="1"/>
      <c r="G2999" s="1"/>
      <c r="H2999" s="1"/>
      <c r="I2999" s="1"/>
      <c r="J2999" s="36"/>
      <c r="K2999" s="42"/>
      <c r="S2999" s="25"/>
      <c r="AA2999" s="62"/>
      <c r="AC2999" s="69"/>
    </row>
    <row r="3000" spans="2:29">
      <c r="B3000" s="1"/>
      <c r="C3000" s="1"/>
      <c r="D3000" s="1"/>
      <c r="E3000" s="1"/>
      <c r="F3000" s="1"/>
      <c r="G3000" s="1"/>
      <c r="H3000" s="1"/>
      <c r="I3000" s="1"/>
      <c r="J3000" s="36"/>
      <c r="K3000" s="42"/>
      <c r="S3000" s="25"/>
      <c r="AA3000" s="62"/>
      <c r="AC3000" s="69"/>
    </row>
    <row r="3001" spans="2:29">
      <c r="B3001" s="1"/>
      <c r="C3001" s="1"/>
      <c r="D3001" s="1"/>
      <c r="E3001" s="1"/>
      <c r="F3001" s="1"/>
      <c r="G3001" s="1"/>
      <c r="H3001" s="1"/>
      <c r="I3001" s="1"/>
      <c r="J3001" s="36"/>
      <c r="K3001" s="42"/>
      <c r="S3001" s="25"/>
      <c r="AA3001" s="62"/>
      <c r="AC3001" s="69"/>
    </row>
    <row r="3002" spans="2:29">
      <c r="B3002" s="1"/>
      <c r="C3002" s="1"/>
      <c r="D3002" s="1"/>
      <c r="E3002" s="1"/>
      <c r="F3002" s="1"/>
      <c r="G3002" s="1"/>
      <c r="H3002" s="1"/>
      <c r="I3002" s="1"/>
      <c r="J3002" s="36"/>
      <c r="K3002" s="42"/>
      <c r="S3002" s="25"/>
      <c r="AA3002" s="62"/>
      <c r="AC3002" s="69"/>
    </row>
    <row r="3003" spans="2:29">
      <c r="B3003" s="1"/>
      <c r="C3003" s="1"/>
      <c r="D3003" s="1"/>
      <c r="E3003" s="1"/>
      <c r="F3003" s="1"/>
      <c r="G3003" s="1"/>
      <c r="H3003" s="1"/>
      <c r="I3003" s="1"/>
      <c r="J3003" s="36"/>
      <c r="K3003" s="42"/>
      <c r="S3003" s="25"/>
      <c r="AA3003" s="62"/>
      <c r="AC3003" s="69"/>
    </row>
    <row r="3004" spans="2:29">
      <c r="B3004" s="1"/>
      <c r="C3004" s="1"/>
      <c r="D3004" s="1"/>
      <c r="E3004" s="1"/>
      <c r="F3004" s="1"/>
      <c r="G3004" s="1"/>
      <c r="H3004" s="1"/>
      <c r="I3004" s="1"/>
      <c r="J3004" s="36"/>
      <c r="K3004" s="42"/>
      <c r="S3004" s="25"/>
      <c r="AA3004" s="62"/>
      <c r="AC3004" s="69"/>
    </row>
    <row r="3005" spans="2:29">
      <c r="B3005" s="1"/>
      <c r="C3005" s="1"/>
      <c r="D3005" s="1"/>
      <c r="E3005" s="1"/>
      <c r="F3005" s="1"/>
      <c r="G3005" s="1"/>
      <c r="H3005" s="1"/>
      <c r="I3005" s="1"/>
      <c r="J3005" s="36"/>
      <c r="K3005" s="42"/>
      <c r="S3005" s="25"/>
      <c r="AA3005" s="62"/>
      <c r="AC3005" s="69"/>
    </row>
    <row r="3006" spans="2:29">
      <c r="B3006" s="1"/>
      <c r="C3006" s="1"/>
      <c r="D3006" s="1"/>
      <c r="E3006" s="1"/>
      <c r="F3006" s="1"/>
      <c r="G3006" s="1"/>
      <c r="H3006" s="1"/>
      <c r="I3006" s="1"/>
      <c r="J3006" s="36"/>
      <c r="K3006" s="42"/>
      <c r="S3006" s="25"/>
      <c r="AA3006" s="62"/>
      <c r="AC3006" s="69"/>
    </row>
    <row r="3007" spans="2:29">
      <c r="B3007" s="1"/>
      <c r="C3007" s="1"/>
      <c r="D3007" s="1"/>
      <c r="E3007" s="1"/>
      <c r="F3007" s="1"/>
      <c r="G3007" s="1"/>
      <c r="H3007" s="1"/>
      <c r="I3007" s="1"/>
      <c r="J3007" s="36"/>
      <c r="K3007" s="42"/>
      <c r="S3007" s="25"/>
      <c r="AA3007" s="62"/>
      <c r="AC3007" s="69"/>
    </row>
    <row r="3008" spans="2:29">
      <c r="B3008" s="1"/>
      <c r="C3008" s="1"/>
      <c r="D3008" s="1"/>
      <c r="E3008" s="1"/>
      <c r="F3008" s="1"/>
      <c r="G3008" s="1"/>
      <c r="H3008" s="1"/>
      <c r="I3008" s="1"/>
      <c r="J3008" s="36"/>
      <c r="K3008" s="42"/>
      <c r="S3008" s="25"/>
      <c r="AA3008" s="62"/>
      <c r="AC3008" s="69"/>
    </row>
    <row r="3009" spans="2:29">
      <c r="B3009" s="1"/>
      <c r="C3009" s="1"/>
      <c r="D3009" s="1"/>
      <c r="E3009" s="1"/>
      <c r="F3009" s="1"/>
      <c r="G3009" s="1"/>
      <c r="H3009" s="1"/>
      <c r="I3009" s="1"/>
      <c r="J3009" s="36"/>
      <c r="K3009" s="42"/>
      <c r="S3009" s="25"/>
      <c r="AA3009" s="62"/>
      <c r="AC3009" s="69"/>
    </row>
    <row r="3010" spans="2:29">
      <c r="B3010" s="1"/>
      <c r="C3010" s="1"/>
      <c r="D3010" s="1"/>
      <c r="E3010" s="1"/>
      <c r="F3010" s="1"/>
      <c r="G3010" s="1"/>
      <c r="H3010" s="1"/>
      <c r="I3010" s="1"/>
      <c r="J3010" s="36"/>
      <c r="K3010" s="42"/>
      <c r="S3010" s="25"/>
      <c r="AA3010" s="62"/>
      <c r="AC3010" s="69"/>
    </row>
    <row r="3011" spans="2:29">
      <c r="B3011" s="1"/>
      <c r="C3011" s="1"/>
      <c r="D3011" s="1"/>
      <c r="E3011" s="1"/>
      <c r="F3011" s="1"/>
      <c r="G3011" s="1"/>
      <c r="H3011" s="1"/>
      <c r="I3011" s="1"/>
      <c r="J3011" s="36"/>
      <c r="K3011" s="42"/>
      <c r="S3011" s="25"/>
      <c r="AA3011" s="62"/>
      <c r="AC3011" s="69"/>
    </row>
    <row r="3012" spans="2:29">
      <c r="B3012" s="1"/>
      <c r="C3012" s="1"/>
      <c r="D3012" s="1"/>
      <c r="E3012" s="1"/>
      <c r="F3012" s="1"/>
      <c r="G3012" s="1"/>
      <c r="H3012" s="1"/>
      <c r="I3012" s="1"/>
      <c r="J3012" s="36"/>
      <c r="K3012" s="42"/>
      <c r="S3012" s="25"/>
      <c r="AA3012" s="62"/>
      <c r="AC3012" s="69"/>
    </row>
    <row r="3013" spans="2:29">
      <c r="B3013" s="1"/>
      <c r="C3013" s="1"/>
      <c r="D3013" s="1"/>
      <c r="E3013" s="1"/>
      <c r="F3013" s="1"/>
      <c r="G3013" s="1"/>
      <c r="H3013" s="1"/>
      <c r="I3013" s="1"/>
      <c r="J3013" s="36"/>
      <c r="K3013" s="42"/>
      <c r="S3013" s="25"/>
      <c r="AA3013" s="62"/>
      <c r="AC3013" s="69"/>
    </row>
    <row r="3014" spans="2:29">
      <c r="B3014" s="1"/>
      <c r="C3014" s="1"/>
      <c r="D3014" s="1"/>
      <c r="E3014" s="1"/>
      <c r="F3014" s="1"/>
      <c r="G3014" s="1"/>
      <c r="H3014" s="1"/>
      <c r="I3014" s="1"/>
      <c r="J3014" s="36"/>
      <c r="K3014" s="42"/>
      <c r="S3014" s="25"/>
      <c r="AA3014" s="62"/>
      <c r="AC3014" s="69"/>
    </row>
    <row r="3015" spans="2:29">
      <c r="B3015" s="1"/>
      <c r="C3015" s="1"/>
      <c r="D3015" s="1"/>
      <c r="E3015" s="1"/>
      <c r="F3015" s="1"/>
      <c r="G3015" s="1"/>
      <c r="H3015" s="1"/>
      <c r="I3015" s="1"/>
      <c r="J3015" s="36"/>
      <c r="K3015" s="42"/>
      <c r="S3015" s="25"/>
      <c r="AA3015" s="62"/>
      <c r="AC3015" s="69"/>
    </row>
    <row r="3016" spans="2:29">
      <c r="B3016" s="1"/>
      <c r="C3016" s="1"/>
      <c r="D3016" s="1"/>
      <c r="E3016" s="1"/>
      <c r="F3016" s="1"/>
      <c r="G3016" s="1"/>
      <c r="H3016" s="1"/>
      <c r="I3016" s="1"/>
      <c r="J3016" s="36"/>
      <c r="K3016" s="42"/>
      <c r="S3016" s="25"/>
      <c r="AA3016" s="62"/>
      <c r="AC3016" s="69"/>
    </row>
    <row r="3017" spans="2:29">
      <c r="B3017" s="1"/>
      <c r="C3017" s="1"/>
      <c r="D3017" s="1"/>
      <c r="E3017" s="1"/>
      <c r="F3017" s="1"/>
      <c r="G3017" s="1"/>
      <c r="H3017" s="1"/>
      <c r="I3017" s="1"/>
      <c r="J3017" s="36"/>
      <c r="K3017" s="42"/>
      <c r="S3017" s="25"/>
      <c r="AA3017" s="62"/>
      <c r="AC3017" s="69"/>
    </row>
    <row r="3018" spans="2:29">
      <c r="B3018" s="1"/>
      <c r="C3018" s="1"/>
      <c r="D3018" s="1"/>
      <c r="E3018" s="1"/>
      <c r="F3018" s="1"/>
      <c r="G3018" s="1"/>
      <c r="H3018" s="1"/>
      <c r="I3018" s="1"/>
      <c r="J3018" s="36"/>
      <c r="K3018" s="42"/>
      <c r="S3018" s="25"/>
      <c r="AA3018" s="62"/>
      <c r="AC3018" s="69"/>
    </row>
    <row r="3019" spans="2:29">
      <c r="B3019" s="1"/>
      <c r="C3019" s="1"/>
      <c r="D3019" s="1"/>
      <c r="E3019" s="1"/>
      <c r="F3019" s="1"/>
      <c r="G3019" s="1"/>
      <c r="H3019" s="1"/>
      <c r="I3019" s="1"/>
      <c r="J3019" s="36"/>
      <c r="K3019" s="42"/>
      <c r="S3019" s="25"/>
      <c r="AA3019" s="62"/>
      <c r="AC3019" s="69"/>
    </row>
    <row r="3020" spans="2:29">
      <c r="B3020" s="1"/>
      <c r="C3020" s="1"/>
      <c r="D3020" s="1"/>
      <c r="E3020" s="1"/>
      <c r="F3020" s="1"/>
      <c r="G3020" s="1"/>
      <c r="H3020" s="1"/>
      <c r="I3020" s="1"/>
      <c r="J3020" s="36"/>
      <c r="K3020" s="42"/>
      <c r="S3020" s="25"/>
      <c r="AA3020" s="62"/>
      <c r="AC3020" s="69"/>
    </row>
    <row r="3021" spans="2:29">
      <c r="B3021" s="1"/>
      <c r="C3021" s="1"/>
      <c r="D3021" s="1"/>
      <c r="E3021" s="1"/>
      <c r="F3021" s="1"/>
      <c r="G3021" s="1"/>
      <c r="H3021" s="1"/>
      <c r="I3021" s="1"/>
      <c r="J3021" s="36"/>
      <c r="K3021" s="42"/>
      <c r="S3021" s="25"/>
      <c r="AA3021" s="62"/>
      <c r="AC3021" s="69"/>
    </row>
    <row r="3022" spans="2:29">
      <c r="B3022" s="1"/>
      <c r="C3022" s="1"/>
      <c r="D3022" s="1"/>
      <c r="E3022" s="1"/>
      <c r="F3022" s="1"/>
      <c r="G3022" s="1"/>
      <c r="H3022" s="1"/>
      <c r="I3022" s="1"/>
      <c r="J3022" s="36"/>
      <c r="K3022" s="42"/>
      <c r="S3022" s="25"/>
      <c r="AA3022" s="62"/>
      <c r="AC3022" s="69"/>
    </row>
    <row r="3023" spans="2:29">
      <c r="B3023" s="1"/>
      <c r="C3023" s="1"/>
      <c r="D3023" s="1"/>
      <c r="E3023" s="1"/>
      <c r="F3023" s="1"/>
      <c r="G3023" s="1"/>
      <c r="H3023" s="1"/>
      <c r="I3023" s="1"/>
      <c r="J3023" s="36"/>
      <c r="K3023" s="42"/>
      <c r="S3023" s="25"/>
      <c r="AA3023" s="62"/>
      <c r="AC3023" s="69"/>
    </row>
    <row r="3024" spans="2:29">
      <c r="B3024" s="1"/>
      <c r="C3024" s="1"/>
      <c r="D3024" s="1"/>
      <c r="E3024" s="1"/>
      <c r="F3024" s="1"/>
      <c r="G3024" s="1"/>
      <c r="H3024" s="1"/>
      <c r="I3024" s="1"/>
      <c r="J3024" s="36"/>
      <c r="K3024" s="42"/>
      <c r="S3024" s="25"/>
      <c r="AA3024" s="62"/>
      <c r="AC3024" s="69"/>
    </row>
    <row r="3025" spans="2:29">
      <c r="B3025" s="1"/>
      <c r="C3025" s="1"/>
      <c r="D3025" s="1"/>
      <c r="E3025" s="1"/>
      <c r="F3025" s="1"/>
      <c r="G3025" s="1"/>
      <c r="H3025" s="1"/>
      <c r="I3025" s="1"/>
      <c r="J3025" s="36"/>
      <c r="K3025" s="42"/>
      <c r="S3025" s="25"/>
      <c r="AA3025" s="62"/>
      <c r="AC3025" s="69"/>
    </row>
    <row r="3026" spans="2:29">
      <c r="B3026" s="1"/>
      <c r="C3026" s="1"/>
      <c r="D3026" s="1"/>
      <c r="E3026" s="1"/>
      <c r="F3026" s="1"/>
      <c r="G3026" s="1"/>
      <c r="H3026" s="1"/>
      <c r="I3026" s="1"/>
      <c r="J3026" s="36"/>
      <c r="K3026" s="42"/>
      <c r="S3026" s="25"/>
      <c r="AA3026" s="62"/>
      <c r="AC3026" s="69"/>
    </row>
    <row r="3027" spans="2:29">
      <c r="B3027" s="1"/>
      <c r="C3027" s="1"/>
      <c r="D3027" s="1"/>
      <c r="E3027" s="1"/>
      <c r="F3027" s="1"/>
      <c r="G3027" s="1"/>
      <c r="H3027" s="1"/>
      <c r="I3027" s="1"/>
      <c r="J3027" s="36"/>
      <c r="K3027" s="42"/>
      <c r="S3027" s="25"/>
      <c r="AA3027" s="62"/>
      <c r="AC3027" s="69"/>
    </row>
    <row r="3028" spans="2:29">
      <c r="B3028" s="1"/>
      <c r="C3028" s="1"/>
      <c r="D3028" s="1"/>
      <c r="E3028" s="1"/>
      <c r="F3028" s="1"/>
      <c r="G3028" s="1"/>
      <c r="H3028" s="1"/>
      <c r="I3028" s="1"/>
      <c r="J3028" s="36"/>
      <c r="K3028" s="42"/>
      <c r="S3028" s="25"/>
      <c r="AA3028" s="62"/>
      <c r="AC3028" s="69"/>
    </row>
    <row r="3029" spans="2:29">
      <c r="B3029" s="1"/>
      <c r="C3029" s="1"/>
      <c r="D3029" s="1"/>
      <c r="E3029" s="1"/>
      <c r="F3029" s="1"/>
      <c r="G3029" s="1"/>
      <c r="H3029" s="1"/>
      <c r="I3029" s="1"/>
      <c r="J3029" s="36"/>
      <c r="K3029" s="42"/>
      <c r="S3029" s="25"/>
      <c r="AA3029" s="62"/>
      <c r="AC3029" s="69"/>
    </row>
    <row r="3030" spans="2:29">
      <c r="B3030" s="1"/>
      <c r="C3030" s="1"/>
      <c r="D3030" s="1"/>
      <c r="E3030" s="1"/>
      <c r="F3030" s="1"/>
      <c r="G3030" s="1"/>
      <c r="H3030" s="1"/>
      <c r="I3030" s="1"/>
      <c r="J3030" s="36"/>
      <c r="K3030" s="42"/>
      <c r="S3030" s="25"/>
      <c r="AA3030" s="62"/>
      <c r="AC3030" s="69"/>
    </row>
    <row r="3031" spans="2:29">
      <c r="B3031" s="1"/>
      <c r="C3031" s="1"/>
      <c r="D3031" s="1"/>
      <c r="E3031" s="1"/>
      <c r="F3031" s="1"/>
      <c r="G3031" s="1"/>
      <c r="H3031" s="1"/>
      <c r="I3031" s="1"/>
      <c r="J3031" s="36"/>
      <c r="K3031" s="42"/>
      <c r="S3031" s="25"/>
      <c r="AA3031" s="62"/>
      <c r="AC3031" s="69"/>
    </row>
    <row r="3032" spans="2:29">
      <c r="B3032" s="1"/>
      <c r="C3032" s="1"/>
      <c r="D3032" s="1"/>
      <c r="E3032" s="1"/>
      <c r="F3032" s="1"/>
      <c r="G3032" s="1"/>
      <c r="H3032" s="1"/>
      <c r="I3032" s="1"/>
      <c r="J3032" s="36"/>
      <c r="K3032" s="42"/>
      <c r="S3032" s="25"/>
      <c r="AA3032" s="62"/>
      <c r="AC3032" s="69"/>
    </row>
    <row r="3033" spans="2:29">
      <c r="B3033" s="1"/>
      <c r="C3033" s="1"/>
      <c r="D3033" s="1"/>
      <c r="E3033" s="1"/>
      <c r="F3033" s="1"/>
      <c r="G3033" s="1"/>
      <c r="H3033" s="1"/>
      <c r="I3033" s="1"/>
      <c r="J3033" s="36"/>
      <c r="K3033" s="42"/>
      <c r="S3033" s="25"/>
      <c r="AA3033" s="62"/>
      <c r="AC3033" s="69"/>
    </row>
    <row r="3034" spans="2:29">
      <c r="B3034" s="1"/>
      <c r="C3034" s="1"/>
      <c r="D3034" s="1"/>
      <c r="E3034" s="1"/>
      <c r="F3034" s="1"/>
      <c r="G3034" s="1"/>
      <c r="H3034" s="1"/>
      <c r="I3034" s="1"/>
      <c r="J3034" s="36"/>
      <c r="K3034" s="42"/>
      <c r="S3034" s="25"/>
      <c r="AA3034" s="62"/>
      <c r="AC3034" s="69"/>
    </row>
    <row r="3035" spans="2:29">
      <c r="B3035" s="1"/>
      <c r="C3035" s="1"/>
      <c r="D3035" s="1"/>
      <c r="E3035" s="1"/>
      <c r="F3035" s="1"/>
      <c r="G3035" s="1"/>
      <c r="H3035" s="1"/>
      <c r="I3035" s="1"/>
      <c r="J3035" s="36"/>
      <c r="K3035" s="42"/>
      <c r="S3035" s="25"/>
      <c r="AA3035" s="62"/>
      <c r="AC3035" s="69"/>
    </row>
    <row r="3036" spans="2:29">
      <c r="B3036" s="1"/>
      <c r="C3036" s="1"/>
      <c r="D3036" s="1"/>
      <c r="E3036" s="1"/>
      <c r="F3036" s="1"/>
      <c r="G3036" s="1"/>
      <c r="H3036" s="1"/>
      <c r="I3036" s="1"/>
      <c r="J3036" s="36"/>
      <c r="K3036" s="42"/>
      <c r="S3036" s="25"/>
      <c r="AA3036" s="62"/>
      <c r="AC3036" s="69"/>
    </row>
    <row r="3037" spans="2:29">
      <c r="B3037" s="1"/>
      <c r="C3037" s="1"/>
      <c r="D3037" s="1"/>
      <c r="E3037" s="1"/>
      <c r="F3037" s="1"/>
      <c r="G3037" s="1"/>
      <c r="H3037" s="1"/>
      <c r="I3037" s="1"/>
      <c r="J3037" s="36"/>
      <c r="K3037" s="42"/>
      <c r="S3037" s="25"/>
      <c r="AA3037" s="62"/>
      <c r="AC3037" s="69"/>
    </row>
    <row r="3038" spans="2:29">
      <c r="B3038" s="1"/>
      <c r="C3038" s="1"/>
      <c r="D3038" s="1"/>
      <c r="E3038" s="1"/>
      <c r="F3038" s="1"/>
      <c r="G3038" s="1"/>
      <c r="H3038" s="1"/>
      <c r="I3038" s="1"/>
      <c r="J3038" s="36"/>
      <c r="K3038" s="42"/>
      <c r="S3038" s="25"/>
      <c r="AA3038" s="62"/>
      <c r="AC3038" s="69"/>
    </row>
    <row r="3039" spans="2:29">
      <c r="B3039" s="1"/>
      <c r="C3039" s="1"/>
      <c r="D3039" s="1"/>
      <c r="E3039" s="1"/>
      <c r="F3039" s="1"/>
      <c r="G3039" s="1"/>
      <c r="H3039" s="1"/>
      <c r="I3039" s="1"/>
      <c r="J3039" s="36"/>
      <c r="K3039" s="42"/>
      <c r="S3039" s="25"/>
      <c r="AA3039" s="62"/>
      <c r="AC3039" s="69"/>
    </row>
    <row r="3040" spans="2:29">
      <c r="B3040" s="1"/>
      <c r="C3040" s="1"/>
      <c r="D3040" s="1"/>
      <c r="E3040" s="1"/>
      <c r="F3040" s="1"/>
      <c r="G3040" s="1"/>
      <c r="H3040" s="1"/>
      <c r="I3040" s="1"/>
      <c r="J3040" s="36"/>
      <c r="K3040" s="42"/>
      <c r="L3040" s="63"/>
      <c r="S3040" s="25"/>
      <c r="AA3040" s="62"/>
      <c r="AC3040" s="69"/>
    </row>
    <row r="3041" spans="2:29">
      <c r="B3041" s="1"/>
      <c r="C3041" s="1"/>
      <c r="D3041" s="1"/>
      <c r="E3041" s="1"/>
      <c r="F3041" s="1"/>
      <c r="G3041" s="1"/>
      <c r="H3041" s="1"/>
      <c r="I3041" s="1"/>
      <c r="J3041" s="36"/>
      <c r="K3041" s="42"/>
      <c r="L3041" s="63"/>
      <c r="S3041" s="25"/>
      <c r="AA3041" s="62"/>
      <c r="AC3041" s="69"/>
    </row>
    <row r="3042" spans="2:29">
      <c r="B3042" s="1"/>
      <c r="C3042" s="1"/>
      <c r="D3042" s="1"/>
      <c r="E3042" s="1"/>
      <c r="F3042" s="1"/>
      <c r="G3042" s="1"/>
      <c r="H3042" s="1"/>
      <c r="I3042" s="1"/>
      <c r="J3042" s="36"/>
      <c r="K3042" s="42"/>
      <c r="L3042" s="63"/>
      <c r="S3042" s="25"/>
      <c r="AA3042" s="62"/>
      <c r="AC3042" s="69"/>
    </row>
    <row r="3043" spans="2:29">
      <c r="B3043" s="1"/>
      <c r="C3043" s="1"/>
      <c r="D3043" s="1"/>
      <c r="E3043" s="1"/>
      <c r="F3043" s="1"/>
      <c r="G3043" s="1"/>
      <c r="H3043" s="1"/>
      <c r="I3043" s="1"/>
      <c r="J3043" s="36"/>
      <c r="K3043" s="42"/>
      <c r="S3043" s="25"/>
      <c r="AA3043" s="62"/>
      <c r="AC3043" s="69"/>
    </row>
    <row r="3044" spans="2:29">
      <c r="B3044" s="1"/>
      <c r="C3044" s="1"/>
      <c r="D3044" s="1"/>
      <c r="E3044" s="1"/>
      <c r="F3044" s="1"/>
      <c r="G3044" s="1"/>
      <c r="H3044" s="1"/>
      <c r="I3044" s="1"/>
      <c r="J3044" s="36"/>
      <c r="K3044" s="42"/>
      <c r="S3044" s="25"/>
      <c r="AA3044" s="62"/>
      <c r="AC3044" s="69"/>
    </row>
    <row r="3045" spans="2:29">
      <c r="B3045" s="1"/>
      <c r="C3045" s="1"/>
      <c r="D3045" s="1"/>
      <c r="E3045" s="1"/>
      <c r="F3045" s="1"/>
      <c r="G3045" s="1"/>
      <c r="H3045" s="1"/>
      <c r="I3045" s="1"/>
      <c r="J3045" s="36"/>
      <c r="K3045" s="42"/>
      <c r="S3045" s="25"/>
      <c r="AA3045" s="62"/>
      <c r="AC3045" s="69"/>
    </row>
    <row r="3046" spans="2:29">
      <c r="B3046" s="1"/>
      <c r="C3046" s="1"/>
      <c r="D3046" s="1"/>
      <c r="E3046" s="1"/>
      <c r="F3046" s="1"/>
      <c r="G3046" s="1"/>
      <c r="H3046" s="1"/>
      <c r="I3046" s="1"/>
      <c r="J3046" s="36"/>
      <c r="K3046" s="42"/>
      <c r="S3046" s="25"/>
      <c r="AA3046" s="62"/>
      <c r="AC3046" s="69"/>
    </row>
    <row r="3047" spans="2:29">
      <c r="B3047" s="1"/>
      <c r="C3047" s="1"/>
      <c r="D3047" s="1"/>
      <c r="E3047" s="1"/>
      <c r="F3047" s="1"/>
      <c r="G3047" s="1"/>
      <c r="H3047" s="1"/>
      <c r="I3047" s="1"/>
      <c r="J3047" s="36"/>
      <c r="K3047" s="42"/>
      <c r="S3047" s="25"/>
      <c r="AA3047" s="62"/>
      <c r="AC3047" s="69"/>
    </row>
    <row r="3048" spans="2:29">
      <c r="B3048" s="1"/>
      <c r="C3048" s="1"/>
      <c r="D3048" s="1"/>
      <c r="E3048" s="1"/>
      <c r="F3048" s="1"/>
      <c r="G3048" s="1"/>
      <c r="H3048" s="1"/>
      <c r="I3048" s="1"/>
      <c r="J3048" s="36"/>
      <c r="K3048" s="42"/>
      <c r="S3048" s="25"/>
      <c r="AA3048" s="62"/>
      <c r="AC3048" s="69"/>
    </row>
    <row r="3049" spans="2:29">
      <c r="B3049" s="1"/>
      <c r="C3049" s="1"/>
      <c r="D3049" s="1"/>
      <c r="E3049" s="1"/>
      <c r="F3049" s="1"/>
      <c r="G3049" s="1"/>
      <c r="H3049" s="1"/>
      <c r="I3049" s="1"/>
      <c r="J3049" s="36"/>
      <c r="K3049" s="42"/>
      <c r="S3049" s="25"/>
      <c r="AA3049" s="62"/>
      <c r="AC3049" s="69"/>
    </row>
    <row r="3050" spans="2:29">
      <c r="B3050" s="1"/>
      <c r="C3050" s="1"/>
      <c r="D3050" s="1"/>
      <c r="E3050" s="1"/>
      <c r="F3050" s="1"/>
      <c r="G3050" s="1"/>
      <c r="H3050" s="1"/>
      <c r="I3050" s="1"/>
      <c r="J3050" s="36"/>
      <c r="K3050" s="42"/>
      <c r="S3050" s="25"/>
      <c r="AA3050" s="62"/>
      <c r="AC3050" s="69"/>
    </row>
    <row r="3051" spans="2:29">
      <c r="B3051" s="1"/>
      <c r="C3051" s="1"/>
      <c r="D3051" s="1"/>
      <c r="E3051" s="1"/>
      <c r="F3051" s="1"/>
      <c r="G3051" s="1"/>
      <c r="H3051" s="1"/>
      <c r="I3051" s="1"/>
      <c r="J3051" s="36"/>
      <c r="K3051" s="42"/>
      <c r="S3051" s="25"/>
      <c r="AA3051" s="62"/>
      <c r="AC3051" s="69"/>
    </row>
    <row r="3052" spans="2:29">
      <c r="B3052" s="1"/>
      <c r="C3052" s="1"/>
      <c r="D3052" s="1"/>
      <c r="E3052" s="1"/>
      <c r="F3052" s="1"/>
      <c r="G3052" s="1"/>
      <c r="H3052" s="1"/>
      <c r="I3052" s="1"/>
      <c r="J3052" s="36"/>
      <c r="K3052" s="42"/>
      <c r="S3052" s="25"/>
      <c r="AA3052" s="62"/>
      <c r="AC3052" s="69"/>
    </row>
    <row r="3053" spans="2:29">
      <c r="B3053" s="1"/>
      <c r="C3053" s="1"/>
      <c r="D3053" s="1"/>
      <c r="E3053" s="1"/>
      <c r="F3053" s="1"/>
      <c r="G3053" s="1"/>
      <c r="H3053" s="1"/>
      <c r="I3053" s="1"/>
      <c r="J3053" s="36"/>
      <c r="K3053" s="42"/>
      <c r="S3053" s="25"/>
      <c r="AA3053" s="62"/>
      <c r="AC3053" s="69"/>
    </row>
    <row r="3054" spans="2:29">
      <c r="B3054" s="1"/>
      <c r="C3054" s="1"/>
      <c r="D3054" s="1"/>
      <c r="E3054" s="1"/>
      <c r="F3054" s="1"/>
      <c r="G3054" s="1"/>
      <c r="H3054" s="1"/>
      <c r="I3054" s="1"/>
      <c r="J3054" s="36"/>
      <c r="K3054" s="42"/>
      <c r="S3054" s="25"/>
      <c r="AA3054" s="62"/>
      <c r="AC3054" s="69"/>
    </row>
    <row r="3055" spans="2:29">
      <c r="B3055" s="1"/>
      <c r="C3055" s="1"/>
      <c r="D3055" s="1"/>
      <c r="E3055" s="1"/>
      <c r="F3055" s="1"/>
      <c r="G3055" s="1"/>
      <c r="H3055" s="1"/>
      <c r="I3055" s="1"/>
      <c r="J3055" s="36"/>
      <c r="K3055" s="42"/>
      <c r="S3055" s="25"/>
      <c r="AA3055" s="62"/>
      <c r="AC3055" s="69"/>
    </row>
    <row r="3056" spans="2:29">
      <c r="B3056" s="1"/>
      <c r="C3056" s="1"/>
      <c r="D3056" s="1"/>
      <c r="E3056" s="1"/>
      <c r="F3056" s="1"/>
      <c r="G3056" s="1"/>
      <c r="H3056" s="1"/>
      <c r="I3056" s="1"/>
      <c r="J3056" s="36"/>
      <c r="K3056" s="42"/>
      <c r="S3056" s="25"/>
      <c r="AA3056" s="62"/>
      <c r="AC3056" s="69"/>
    </row>
    <row r="3057" spans="2:29">
      <c r="B3057" s="1"/>
      <c r="C3057" s="1"/>
      <c r="D3057" s="1"/>
      <c r="E3057" s="1"/>
      <c r="F3057" s="1"/>
      <c r="G3057" s="1"/>
      <c r="H3057" s="1"/>
      <c r="I3057" s="1"/>
      <c r="J3057" s="36"/>
      <c r="K3057" s="42"/>
      <c r="S3057" s="25"/>
      <c r="AA3057" s="62"/>
      <c r="AC3057" s="69"/>
    </row>
    <row r="3058" spans="2:29">
      <c r="B3058" s="1"/>
      <c r="C3058" s="1"/>
      <c r="D3058" s="1"/>
      <c r="E3058" s="1"/>
      <c r="F3058" s="1"/>
      <c r="G3058" s="1"/>
      <c r="H3058" s="1"/>
      <c r="I3058" s="1"/>
      <c r="J3058" s="36"/>
      <c r="K3058" s="42"/>
      <c r="S3058" s="25"/>
      <c r="AA3058" s="62"/>
      <c r="AC3058" s="69"/>
    </row>
    <row r="3059" spans="2:29">
      <c r="B3059" s="1"/>
      <c r="C3059" s="1"/>
      <c r="D3059" s="1"/>
      <c r="E3059" s="1"/>
      <c r="F3059" s="1"/>
      <c r="G3059" s="1"/>
      <c r="H3059" s="1"/>
      <c r="I3059" s="1"/>
      <c r="J3059" s="36"/>
      <c r="K3059" s="42"/>
      <c r="S3059" s="25"/>
      <c r="AA3059" s="62"/>
      <c r="AC3059" s="69"/>
    </row>
    <row r="3060" spans="2:29">
      <c r="B3060" s="1"/>
      <c r="C3060" s="1"/>
      <c r="D3060" s="1"/>
      <c r="E3060" s="1"/>
      <c r="F3060" s="1"/>
      <c r="G3060" s="1"/>
      <c r="H3060" s="1"/>
      <c r="I3060" s="1"/>
      <c r="J3060" s="36"/>
      <c r="K3060" s="42"/>
      <c r="S3060" s="25"/>
      <c r="AA3060" s="62"/>
      <c r="AC3060" s="69"/>
    </row>
    <row r="3061" spans="2:29">
      <c r="B3061" s="1"/>
      <c r="C3061" s="1"/>
      <c r="D3061" s="1"/>
      <c r="E3061" s="1"/>
      <c r="F3061" s="1"/>
      <c r="G3061" s="1"/>
      <c r="H3061" s="1"/>
      <c r="I3061" s="1"/>
      <c r="J3061" s="36"/>
      <c r="K3061" s="42"/>
      <c r="S3061" s="25"/>
      <c r="AA3061" s="62"/>
      <c r="AC3061" s="69"/>
    </row>
    <row r="3062" spans="2:29">
      <c r="B3062" s="1"/>
      <c r="C3062" s="1"/>
      <c r="D3062" s="1"/>
      <c r="E3062" s="1"/>
      <c r="F3062" s="1"/>
      <c r="G3062" s="1"/>
      <c r="H3062" s="1"/>
      <c r="I3062" s="1"/>
      <c r="J3062" s="36"/>
      <c r="K3062" s="42"/>
      <c r="S3062" s="25"/>
      <c r="AA3062" s="62"/>
      <c r="AC3062" s="69"/>
    </row>
    <row r="3063" spans="2:29">
      <c r="B3063" s="1"/>
      <c r="C3063" s="1"/>
      <c r="D3063" s="1"/>
      <c r="E3063" s="1"/>
      <c r="F3063" s="1"/>
      <c r="G3063" s="1"/>
      <c r="H3063" s="1"/>
      <c r="I3063" s="1"/>
      <c r="J3063" s="36"/>
      <c r="K3063" s="42"/>
      <c r="S3063" s="25"/>
      <c r="AA3063" s="62"/>
      <c r="AC3063" s="69"/>
    </row>
    <row r="3064" spans="2:29">
      <c r="B3064" s="1"/>
      <c r="C3064" s="1"/>
      <c r="D3064" s="1"/>
      <c r="E3064" s="1"/>
      <c r="F3064" s="1"/>
      <c r="G3064" s="1"/>
      <c r="H3064" s="1"/>
      <c r="I3064" s="1"/>
      <c r="J3064" s="36"/>
      <c r="K3064" s="42"/>
      <c r="L3064" s="63"/>
      <c r="S3064" s="25"/>
      <c r="AA3064" s="62"/>
      <c r="AC3064" s="69"/>
    </row>
    <row r="3065" spans="2:29">
      <c r="B3065" s="1"/>
      <c r="C3065" s="1"/>
      <c r="D3065" s="1"/>
      <c r="E3065" s="1"/>
      <c r="F3065" s="1"/>
      <c r="G3065" s="1"/>
      <c r="H3065" s="1"/>
      <c r="I3065" s="1"/>
      <c r="J3065" s="36"/>
      <c r="K3065" s="42"/>
      <c r="L3065" s="63"/>
      <c r="S3065" s="25"/>
      <c r="AA3065" s="62"/>
      <c r="AC3065" s="69"/>
    </row>
    <row r="3066" spans="2:29">
      <c r="B3066" s="1"/>
      <c r="C3066" s="1"/>
      <c r="D3066" s="1"/>
      <c r="E3066" s="1"/>
      <c r="F3066" s="1"/>
      <c r="G3066" s="1"/>
      <c r="H3066" s="1"/>
      <c r="I3066" s="1"/>
      <c r="J3066" s="36"/>
      <c r="K3066" s="42"/>
      <c r="L3066" s="63"/>
      <c r="S3066" s="25"/>
      <c r="AA3066" s="62"/>
      <c r="AC3066" s="69"/>
    </row>
    <row r="3067" spans="2:29">
      <c r="B3067" s="1"/>
      <c r="C3067" s="1"/>
      <c r="D3067" s="1"/>
      <c r="E3067" s="1"/>
      <c r="F3067" s="1"/>
      <c r="G3067" s="1"/>
      <c r="H3067" s="1"/>
      <c r="I3067" s="1"/>
      <c r="J3067" s="36"/>
      <c r="K3067" s="42"/>
      <c r="L3067" s="63"/>
      <c r="S3067" s="25"/>
      <c r="AA3067" s="62"/>
      <c r="AC3067" s="69"/>
    </row>
    <row r="3068" spans="2:29">
      <c r="B3068" s="1"/>
      <c r="C3068" s="1"/>
      <c r="D3068" s="1"/>
      <c r="E3068" s="1"/>
      <c r="F3068" s="1"/>
      <c r="G3068" s="1"/>
      <c r="H3068" s="1"/>
      <c r="I3068" s="1"/>
      <c r="J3068" s="36"/>
      <c r="K3068" s="42"/>
      <c r="L3068" s="63"/>
      <c r="S3068" s="25"/>
      <c r="AA3068" s="62"/>
      <c r="AC3068" s="69"/>
    </row>
    <row r="3069" spans="2:29">
      <c r="B3069" s="1"/>
      <c r="C3069" s="1"/>
      <c r="D3069" s="1"/>
      <c r="E3069" s="1"/>
      <c r="F3069" s="1"/>
      <c r="G3069" s="1"/>
      <c r="H3069" s="1"/>
      <c r="I3069" s="1"/>
      <c r="J3069" s="36"/>
      <c r="K3069" s="42"/>
      <c r="L3069" s="63"/>
      <c r="S3069" s="25"/>
      <c r="AA3069" s="62"/>
      <c r="AC3069" s="69"/>
    </row>
    <row r="3070" spans="2:29">
      <c r="B3070" s="1"/>
      <c r="C3070" s="1"/>
      <c r="D3070" s="1"/>
      <c r="E3070" s="1"/>
      <c r="F3070" s="1"/>
      <c r="G3070" s="1"/>
      <c r="H3070" s="1"/>
      <c r="I3070" s="1"/>
      <c r="J3070" s="36"/>
      <c r="K3070" s="42"/>
      <c r="L3070" s="63"/>
      <c r="S3070" s="25"/>
      <c r="AA3070" s="62"/>
      <c r="AC3070" s="69"/>
    </row>
    <row r="3071" spans="2:29">
      <c r="B3071" s="1"/>
      <c r="C3071" s="1"/>
      <c r="D3071" s="1"/>
      <c r="E3071" s="1"/>
      <c r="F3071" s="1"/>
      <c r="G3071" s="1"/>
      <c r="H3071" s="1"/>
      <c r="I3071" s="1"/>
      <c r="J3071" s="36"/>
      <c r="K3071" s="42"/>
      <c r="S3071" s="25"/>
      <c r="AA3071" s="62"/>
      <c r="AC3071" s="69"/>
    </row>
    <row r="3072" spans="2:29">
      <c r="B3072" s="1"/>
      <c r="C3072" s="1"/>
      <c r="D3072" s="1"/>
      <c r="E3072" s="1"/>
      <c r="F3072" s="1"/>
      <c r="G3072" s="1"/>
      <c r="H3072" s="1"/>
      <c r="I3072" s="1"/>
      <c r="J3072" s="36"/>
      <c r="K3072" s="42"/>
      <c r="S3072" s="25"/>
      <c r="AA3072" s="62"/>
      <c r="AC3072" s="69"/>
    </row>
    <row r="3073" spans="2:29">
      <c r="B3073" s="1"/>
      <c r="C3073" s="1"/>
      <c r="D3073" s="1"/>
      <c r="E3073" s="1"/>
      <c r="F3073" s="1"/>
      <c r="G3073" s="1"/>
      <c r="H3073" s="1"/>
      <c r="I3073" s="1"/>
      <c r="J3073" s="36"/>
      <c r="K3073" s="42"/>
      <c r="S3073" s="25"/>
      <c r="AA3073" s="62"/>
      <c r="AC3073" s="69"/>
    </row>
    <row r="3074" spans="2:29">
      <c r="B3074" s="1"/>
      <c r="C3074" s="1"/>
      <c r="D3074" s="1"/>
      <c r="E3074" s="1"/>
      <c r="F3074" s="1"/>
      <c r="G3074" s="1"/>
      <c r="H3074" s="1"/>
      <c r="I3074" s="1"/>
      <c r="J3074" s="36"/>
      <c r="K3074" s="42"/>
      <c r="L3074" s="63"/>
      <c r="S3074" s="25"/>
      <c r="AA3074" s="62"/>
      <c r="AC3074" s="69"/>
    </row>
    <row r="3075" spans="2:29">
      <c r="B3075" s="1"/>
      <c r="C3075" s="1"/>
      <c r="D3075" s="1"/>
      <c r="E3075" s="1"/>
      <c r="F3075" s="1"/>
      <c r="G3075" s="1"/>
      <c r="H3075" s="1"/>
      <c r="I3075" s="1"/>
      <c r="J3075" s="36"/>
      <c r="K3075" s="42"/>
      <c r="L3075" s="63"/>
      <c r="S3075" s="25"/>
      <c r="AA3075" s="62"/>
      <c r="AC3075" s="69"/>
    </row>
    <row r="3076" spans="2:29">
      <c r="B3076" s="1"/>
      <c r="C3076" s="1"/>
      <c r="D3076" s="1"/>
      <c r="E3076" s="1"/>
      <c r="F3076" s="1"/>
      <c r="G3076" s="1"/>
      <c r="H3076" s="1"/>
      <c r="I3076" s="1"/>
      <c r="J3076" s="36"/>
      <c r="K3076" s="42"/>
      <c r="S3076" s="25"/>
      <c r="AA3076" s="62"/>
      <c r="AC3076" s="69"/>
    </row>
    <row r="3077" spans="2:29">
      <c r="B3077" s="1"/>
      <c r="C3077" s="1"/>
      <c r="D3077" s="1"/>
      <c r="E3077" s="1"/>
      <c r="F3077" s="1"/>
      <c r="G3077" s="1"/>
      <c r="H3077" s="1"/>
      <c r="I3077" s="1"/>
      <c r="J3077" s="36"/>
      <c r="K3077" s="42"/>
      <c r="S3077" s="25"/>
      <c r="AA3077" s="62"/>
      <c r="AC3077" s="69"/>
    </row>
    <row r="3078" spans="2:29">
      <c r="B3078" s="1"/>
      <c r="C3078" s="1"/>
      <c r="D3078" s="1"/>
      <c r="E3078" s="1"/>
      <c r="F3078" s="1"/>
      <c r="G3078" s="1"/>
      <c r="H3078" s="1"/>
      <c r="I3078" s="1"/>
      <c r="J3078" s="36"/>
      <c r="K3078" s="42"/>
      <c r="S3078" s="25"/>
      <c r="AA3078" s="62"/>
      <c r="AC3078" s="69"/>
    </row>
    <row r="3079" spans="2:29">
      <c r="B3079" s="1"/>
      <c r="C3079" s="1"/>
      <c r="D3079" s="1"/>
      <c r="E3079" s="1"/>
      <c r="F3079" s="1"/>
      <c r="G3079" s="1"/>
      <c r="H3079" s="1"/>
      <c r="I3079" s="1"/>
      <c r="J3079" s="36"/>
      <c r="K3079" s="42"/>
      <c r="S3079" s="25"/>
      <c r="AA3079" s="62"/>
      <c r="AC3079" s="69"/>
    </row>
    <row r="3080" spans="2:29">
      <c r="B3080" s="1"/>
      <c r="C3080" s="1"/>
      <c r="D3080" s="1"/>
      <c r="E3080" s="1"/>
      <c r="F3080" s="1"/>
      <c r="G3080" s="1"/>
      <c r="H3080" s="1"/>
      <c r="I3080" s="1"/>
      <c r="J3080" s="36"/>
      <c r="K3080" s="42"/>
      <c r="S3080" s="25"/>
      <c r="AA3080" s="62"/>
      <c r="AC3080" s="69"/>
    </row>
    <row r="3081" spans="2:29">
      <c r="B3081" s="1"/>
      <c r="C3081" s="1"/>
      <c r="D3081" s="1"/>
      <c r="E3081" s="1"/>
      <c r="F3081" s="1"/>
      <c r="G3081" s="1"/>
      <c r="H3081" s="1"/>
      <c r="I3081" s="1"/>
      <c r="J3081" s="36"/>
      <c r="K3081" s="42"/>
      <c r="S3081" s="25"/>
      <c r="AA3081" s="62"/>
      <c r="AC3081" s="69"/>
    </row>
    <row r="3082" spans="2:29">
      <c r="B3082" s="1"/>
      <c r="C3082" s="1"/>
      <c r="D3082" s="1"/>
      <c r="E3082" s="1"/>
      <c r="F3082" s="1"/>
      <c r="G3082" s="1"/>
      <c r="H3082" s="1"/>
      <c r="I3082" s="1"/>
      <c r="J3082" s="36"/>
      <c r="K3082" s="42"/>
      <c r="S3082" s="25"/>
      <c r="AA3082" s="62"/>
      <c r="AC3082" s="69"/>
    </row>
    <row r="3083" spans="2:29">
      <c r="B3083" s="1"/>
      <c r="C3083" s="1"/>
      <c r="D3083" s="1"/>
      <c r="E3083" s="1"/>
      <c r="F3083" s="1"/>
      <c r="G3083" s="1"/>
      <c r="H3083" s="1"/>
      <c r="I3083" s="1"/>
      <c r="J3083" s="36"/>
      <c r="K3083" s="42"/>
      <c r="S3083" s="25"/>
      <c r="AA3083" s="62"/>
      <c r="AC3083" s="69"/>
    </row>
    <row r="3084" spans="2:29">
      <c r="B3084" s="1"/>
      <c r="C3084" s="1"/>
      <c r="D3084" s="1"/>
      <c r="E3084" s="1"/>
      <c r="F3084" s="1"/>
      <c r="G3084" s="1"/>
      <c r="H3084" s="1"/>
      <c r="I3084" s="1"/>
      <c r="J3084" s="36"/>
      <c r="K3084" s="42"/>
      <c r="S3084" s="25"/>
      <c r="AA3084" s="62"/>
      <c r="AC3084" s="69"/>
    </row>
    <row r="3085" spans="2:29">
      <c r="B3085" s="1"/>
      <c r="C3085" s="1"/>
      <c r="D3085" s="1"/>
      <c r="E3085" s="1"/>
      <c r="F3085" s="1"/>
      <c r="G3085" s="1"/>
      <c r="H3085" s="1"/>
      <c r="I3085" s="1"/>
      <c r="J3085" s="36"/>
      <c r="K3085" s="42"/>
      <c r="S3085" s="25"/>
      <c r="AA3085" s="62"/>
      <c r="AC3085" s="69"/>
    </row>
    <row r="3086" spans="2:29">
      <c r="B3086" s="1"/>
      <c r="C3086" s="1"/>
      <c r="D3086" s="1"/>
      <c r="E3086" s="1"/>
      <c r="F3086" s="1"/>
      <c r="G3086" s="1"/>
      <c r="H3086" s="1"/>
      <c r="I3086" s="1"/>
      <c r="J3086" s="36"/>
      <c r="K3086" s="42"/>
      <c r="S3086" s="25"/>
      <c r="AA3086" s="62"/>
      <c r="AC3086" s="69"/>
    </row>
    <row r="3087" spans="2:29">
      <c r="B3087" s="1"/>
      <c r="C3087" s="1"/>
      <c r="D3087" s="1"/>
      <c r="E3087" s="1"/>
      <c r="F3087" s="1"/>
      <c r="G3087" s="1"/>
      <c r="H3087" s="1"/>
      <c r="I3087" s="1"/>
      <c r="J3087" s="36"/>
      <c r="K3087" s="42"/>
      <c r="L3087" s="63"/>
      <c r="S3087" s="25"/>
      <c r="AA3087" s="62"/>
      <c r="AC3087" s="69"/>
    </row>
    <row r="3088" spans="2:29">
      <c r="B3088" s="1"/>
      <c r="C3088" s="1"/>
      <c r="D3088" s="1"/>
      <c r="E3088" s="1"/>
      <c r="F3088" s="1"/>
      <c r="G3088" s="1"/>
      <c r="H3088" s="1"/>
      <c r="I3088" s="1"/>
      <c r="J3088" s="36"/>
      <c r="K3088" s="42"/>
      <c r="L3088" s="63"/>
      <c r="S3088" s="25"/>
      <c r="AA3088" s="62"/>
      <c r="AC3088" s="69"/>
    </row>
    <row r="3089" spans="2:29">
      <c r="B3089" s="1"/>
      <c r="C3089" s="1"/>
      <c r="D3089" s="1"/>
      <c r="E3089" s="1"/>
      <c r="F3089" s="1"/>
      <c r="G3089" s="1"/>
      <c r="H3089" s="1"/>
      <c r="I3089" s="1"/>
      <c r="J3089" s="36"/>
      <c r="K3089" s="42"/>
      <c r="L3089" s="63"/>
      <c r="S3089" s="25"/>
      <c r="AA3089" s="62"/>
      <c r="AC3089" s="69"/>
    </row>
    <row r="3090" spans="2:29">
      <c r="B3090" s="1"/>
      <c r="C3090" s="1"/>
      <c r="D3090" s="1"/>
      <c r="E3090" s="1"/>
      <c r="F3090" s="1"/>
      <c r="G3090" s="1"/>
      <c r="H3090" s="1"/>
      <c r="I3090" s="1"/>
      <c r="J3090" s="36"/>
      <c r="K3090" s="42"/>
      <c r="L3090" s="63"/>
      <c r="S3090" s="25"/>
      <c r="AA3090" s="62"/>
      <c r="AC3090" s="69"/>
    </row>
    <row r="3091" spans="2:29">
      <c r="B3091" s="1"/>
      <c r="C3091" s="1"/>
      <c r="D3091" s="1"/>
      <c r="E3091" s="1"/>
      <c r="F3091" s="1"/>
      <c r="G3091" s="1"/>
      <c r="H3091" s="1"/>
      <c r="I3091" s="1"/>
      <c r="J3091" s="36"/>
      <c r="K3091" s="42"/>
      <c r="L3091" s="63"/>
      <c r="S3091" s="25"/>
      <c r="AA3091" s="62"/>
      <c r="AC3091" s="69"/>
    </row>
    <row r="3092" spans="2:29">
      <c r="B3092" s="1"/>
      <c r="C3092" s="1"/>
      <c r="D3092" s="1"/>
      <c r="E3092" s="1"/>
      <c r="F3092" s="1"/>
      <c r="G3092" s="1"/>
      <c r="H3092" s="1"/>
      <c r="I3092" s="1"/>
      <c r="J3092" s="36"/>
      <c r="K3092" s="42"/>
      <c r="S3092" s="25"/>
      <c r="AA3092" s="62"/>
      <c r="AC3092" s="69"/>
    </row>
    <row r="3093" spans="2:29">
      <c r="B3093" s="1"/>
      <c r="C3093" s="1"/>
      <c r="D3093" s="1"/>
      <c r="E3093" s="1"/>
      <c r="F3093" s="1"/>
      <c r="G3093" s="1"/>
      <c r="H3093" s="1"/>
      <c r="I3093" s="1"/>
      <c r="J3093" s="36"/>
      <c r="K3093" s="42"/>
      <c r="S3093" s="25"/>
      <c r="AA3093" s="62"/>
      <c r="AC3093" s="69"/>
    </row>
    <row r="3094" spans="2:29">
      <c r="B3094" s="1"/>
      <c r="C3094" s="1"/>
      <c r="D3094" s="1"/>
      <c r="E3094" s="1"/>
      <c r="F3094" s="1"/>
      <c r="G3094" s="1"/>
      <c r="H3094" s="1"/>
      <c r="I3094" s="1"/>
      <c r="J3094" s="36"/>
      <c r="K3094" s="42"/>
      <c r="S3094" s="25"/>
      <c r="AA3094" s="62"/>
      <c r="AC3094" s="69"/>
    </row>
    <row r="3095" spans="2:29">
      <c r="B3095" s="1"/>
      <c r="C3095" s="1"/>
      <c r="D3095" s="1"/>
      <c r="E3095" s="1"/>
      <c r="F3095" s="1"/>
      <c r="G3095" s="1"/>
      <c r="H3095" s="1"/>
      <c r="I3095" s="1"/>
      <c r="J3095" s="36"/>
      <c r="K3095" s="42"/>
      <c r="S3095" s="25"/>
      <c r="AA3095" s="62"/>
      <c r="AC3095" s="69"/>
    </row>
    <row r="3096" spans="2:29">
      <c r="B3096" s="1"/>
      <c r="C3096" s="1"/>
      <c r="D3096" s="1"/>
      <c r="E3096" s="1"/>
      <c r="F3096" s="1"/>
      <c r="G3096" s="1"/>
      <c r="H3096" s="1"/>
      <c r="I3096" s="1"/>
      <c r="J3096" s="36"/>
      <c r="K3096" s="42"/>
      <c r="S3096" s="25"/>
      <c r="AA3096" s="62"/>
      <c r="AC3096" s="69"/>
    </row>
    <row r="3097" spans="2:29">
      <c r="B3097" s="1"/>
      <c r="C3097" s="1"/>
      <c r="D3097" s="1"/>
      <c r="E3097" s="1"/>
      <c r="F3097" s="1"/>
      <c r="G3097" s="1"/>
      <c r="H3097" s="1"/>
      <c r="I3097" s="1"/>
      <c r="J3097" s="36"/>
      <c r="K3097" s="42"/>
      <c r="S3097" s="25"/>
      <c r="AA3097" s="62"/>
      <c r="AC3097" s="69"/>
    </row>
    <row r="3098" spans="2:29">
      <c r="B3098" s="1"/>
      <c r="C3098" s="1"/>
      <c r="D3098" s="1"/>
      <c r="E3098" s="1"/>
      <c r="F3098" s="1"/>
      <c r="G3098" s="1"/>
      <c r="H3098" s="1"/>
      <c r="I3098" s="1"/>
      <c r="J3098" s="36"/>
      <c r="K3098" s="42"/>
      <c r="S3098" s="25"/>
      <c r="AA3098" s="62"/>
      <c r="AC3098" s="69"/>
    </row>
    <row r="3099" spans="2:29">
      <c r="B3099" s="1"/>
      <c r="C3099" s="1"/>
      <c r="D3099" s="1"/>
      <c r="E3099" s="1"/>
      <c r="F3099" s="1"/>
      <c r="G3099" s="1"/>
      <c r="H3099" s="1"/>
      <c r="I3099" s="1"/>
      <c r="J3099" s="36"/>
      <c r="K3099" s="42"/>
      <c r="S3099" s="25"/>
      <c r="AA3099" s="62"/>
      <c r="AC3099" s="69"/>
    </row>
    <row r="3100" spans="2:29">
      <c r="B3100" s="1"/>
      <c r="C3100" s="1"/>
      <c r="D3100" s="1"/>
      <c r="E3100" s="1"/>
      <c r="F3100" s="1"/>
      <c r="G3100" s="1"/>
      <c r="H3100" s="1"/>
      <c r="I3100" s="1"/>
      <c r="J3100" s="36"/>
      <c r="K3100" s="42"/>
      <c r="S3100" s="25"/>
      <c r="AA3100" s="62"/>
      <c r="AC3100" s="69"/>
    </row>
    <row r="3101" spans="2:29">
      <c r="B3101" s="1"/>
      <c r="C3101" s="1"/>
      <c r="D3101" s="1"/>
      <c r="E3101" s="1"/>
      <c r="F3101" s="1"/>
      <c r="G3101" s="1"/>
      <c r="H3101" s="1"/>
      <c r="I3101" s="1"/>
      <c r="J3101" s="36"/>
      <c r="K3101" s="42"/>
      <c r="S3101" s="25"/>
      <c r="AA3101" s="62"/>
      <c r="AC3101" s="69"/>
    </row>
    <row r="3102" spans="2:29">
      <c r="B3102" s="1"/>
      <c r="C3102" s="1"/>
      <c r="D3102" s="1"/>
      <c r="E3102" s="1"/>
      <c r="F3102" s="1"/>
      <c r="G3102" s="1"/>
      <c r="H3102" s="1"/>
      <c r="I3102" s="1"/>
      <c r="J3102" s="36"/>
      <c r="K3102" s="42"/>
      <c r="S3102" s="25"/>
      <c r="AA3102" s="62"/>
      <c r="AC3102" s="69"/>
    </row>
    <row r="3103" spans="2:29">
      <c r="B3103" s="1"/>
      <c r="C3103" s="1"/>
      <c r="D3103" s="1"/>
      <c r="E3103" s="1"/>
      <c r="F3103" s="1"/>
      <c r="G3103" s="1"/>
      <c r="H3103" s="1"/>
      <c r="I3103" s="1"/>
      <c r="J3103" s="36"/>
      <c r="K3103" s="42"/>
      <c r="S3103" s="25"/>
      <c r="AA3103" s="62"/>
      <c r="AC3103" s="69"/>
    </row>
    <row r="3104" spans="2:29">
      <c r="B3104" s="1"/>
      <c r="C3104" s="1"/>
      <c r="D3104" s="1"/>
      <c r="E3104" s="1"/>
      <c r="F3104" s="1"/>
      <c r="G3104" s="1"/>
      <c r="H3104" s="1"/>
      <c r="I3104" s="1"/>
      <c r="J3104" s="36"/>
      <c r="K3104" s="42"/>
      <c r="S3104" s="25"/>
      <c r="AA3104" s="62"/>
      <c r="AC3104" s="69"/>
    </row>
    <row r="3105" spans="2:29">
      <c r="B3105" s="1"/>
      <c r="C3105" s="1"/>
      <c r="D3105" s="1"/>
      <c r="E3105" s="1"/>
      <c r="F3105" s="1"/>
      <c r="G3105" s="1"/>
      <c r="H3105" s="1"/>
      <c r="I3105" s="1"/>
      <c r="J3105" s="36"/>
      <c r="K3105" s="42"/>
      <c r="S3105" s="25"/>
      <c r="AA3105" s="62"/>
      <c r="AC3105" s="69"/>
    </row>
    <row r="3106" spans="2:29">
      <c r="B3106" s="1"/>
      <c r="C3106" s="1"/>
      <c r="D3106" s="1"/>
      <c r="E3106" s="1"/>
      <c r="F3106" s="1"/>
      <c r="G3106" s="1"/>
      <c r="H3106" s="1"/>
      <c r="I3106" s="1"/>
      <c r="J3106" s="36"/>
      <c r="K3106" s="42"/>
      <c r="S3106" s="25"/>
      <c r="AA3106" s="62"/>
      <c r="AC3106" s="69"/>
    </row>
    <row r="3107" spans="2:29">
      <c r="B3107" s="1"/>
      <c r="C3107" s="1"/>
      <c r="D3107" s="1"/>
      <c r="E3107" s="1"/>
      <c r="F3107" s="1"/>
      <c r="G3107" s="1"/>
      <c r="H3107" s="1"/>
      <c r="I3107" s="1"/>
      <c r="J3107" s="36"/>
      <c r="K3107" s="42"/>
      <c r="S3107" s="25"/>
      <c r="AA3107" s="62"/>
      <c r="AC3107" s="69"/>
    </row>
    <row r="3108" spans="2:29">
      <c r="B3108" s="1"/>
      <c r="C3108" s="1"/>
      <c r="D3108" s="1"/>
      <c r="E3108" s="1"/>
      <c r="F3108" s="1"/>
      <c r="G3108" s="1"/>
      <c r="H3108" s="1"/>
      <c r="I3108" s="1"/>
      <c r="J3108" s="36"/>
      <c r="K3108" s="42"/>
      <c r="S3108" s="25"/>
      <c r="AA3108" s="62"/>
      <c r="AC3108" s="69"/>
    </row>
    <row r="3109" spans="2:29">
      <c r="B3109" s="1"/>
      <c r="C3109" s="1"/>
      <c r="D3109" s="1"/>
      <c r="E3109" s="1"/>
      <c r="F3109" s="1"/>
      <c r="G3109" s="1"/>
      <c r="H3109" s="1"/>
      <c r="I3109" s="1"/>
      <c r="J3109" s="36"/>
      <c r="K3109" s="42"/>
      <c r="S3109" s="25"/>
      <c r="AA3109" s="62"/>
      <c r="AC3109" s="69"/>
    </row>
    <row r="3110" spans="2:29">
      <c r="B3110" s="1"/>
      <c r="C3110" s="1"/>
      <c r="D3110" s="1"/>
      <c r="E3110" s="1"/>
      <c r="F3110" s="1"/>
      <c r="G3110" s="1"/>
      <c r="H3110" s="1"/>
      <c r="I3110" s="1"/>
      <c r="J3110" s="36"/>
      <c r="K3110" s="42"/>
      <c r="S3110" s="25"/>
      <c r="AA3110" s="62"/>
      <c r="AC3110" s="69"/>
    </row>
    <row r="3111" spans="2:29">
      <c r="B3111" s="1"/>
      <c r="C3111" s="1"/>
      <c r="D3111" s="1"/>
      <c r="E3111" s="1"/>
      <c r="F3111" s="1"/>
      <c r="G3111" s="1"/>
      <c r="H3111" s="1"/>
      <c r="I3111" s="1"/>
      <c r="J3111" s="36"/>
      <c r="K3111" s="42"/>
      <c r="S3111" s="25"/>
      <c r="AA3111" s="62"/>
      <c r="AC3111" s="69"/>
    </row>
    <row r="3112" spans="2:29">
      <c r="B3112" s="1"/>
      <c r="C3112" s="1"/>
      <c r="D3112" s="1"/>
      <c r="E3112" s="1"/>
      <c r="F3112" s="1"/>
      <c r="G3112" s="1"/>
      <c r="H3112" s="1"/>
      <c r="I3112" s="1"/>
      <c r="J3112" s="36"/>
      <c r="K3112" s="42"/>
      <c r="S3112" s="25"/>
      <c r="AA3112" s="62"/>
      <c r="AC3112" s="69"/>
    </row>
    <row r="3113" spans="2:29">
      <c r="B3113" s="1"/>
      <c r="C3113" s="1"/>
      <c r="D3113" s="1"/>
      <c r="E3113" s="1"/>
      <c r="F3113" s="1"/>
      <c r="G3113" s="1"/>
      <c r="H3113" s="1"/>
      <c r="I3113" s="1"/>
      <c r="J3113" s="36"/>
      <c r="K3113" s="42"/>
      <c r="S3113" s="25"/>
      <c r="AA3113" s="62"/>
      <c r="AC3113" s="69"/>
    </row>
    <row r="3114" spans="2:29">
      <c r="B3114" s="1"/>
      <c r="C3114" s="1"/>
      <c r="D3114" s="1"/>
      <c r="E3114" s="1"/>
      <c r="F3114" s="1"/>
      <c r="G3114" s="1"/>
      <c r="H3114" s="1"/>
      <c r="I3114" s="1"/>
      <c r="J3114" s="36"/>
      <c r="K3114" s="42"/>
      <c r="S3114" s="25"/>
      <c r="AA3114" s="62"/>
      <c r="AC3114" s="69"/>
    </row>
    <row r="3115" spans="2:29">
      <c r="B3115" s="1"/>
      <c r="C3115" s="1"/>
      <c r="D3115" s="1"/>
      <c r="E3115" s="1"/>
      <c r="F3115" s="1"/>
      <c r="G3115" s="1"/>
      <c r="H3115" s="1"/>
      <c r="I3115" s="1"/>
      <c r="J3115" s="36"/>
      <c r="K3115" s="42"/>
      <c r="S3115" s="25"/>
      <c r="AA3115" s="62"/>
      <c r="AC3115" s="69"/>
    </row>
    <row r="3116" spans="2:29">
      <c r="B3116" s="1"/>
      <c r="C3116" s="1"/>
      <c r="D3116" s="1"/>
      <c r="E3116" s="1"/>
      <c r="F3116" s="1"/>
      <c r="G3116" s="1"/>
      <c r="H3116" s="1"/>
      <c r="I3116" s="1"/>
      <c r="J3116" s="36"/>
      <c r="K3116" s="42"/>
      <c r="S3116" s="25"/>
      <c r="AA3116" s="62"/>
      <c r="AC3116" s="69"/>
    </row>
    <row r="3117" spans="2:29">
      <c r="B3117" s="1"/>
      <c r="C3117" s="1"/>
      <c r="D3117" s="1"/>
      <c r="E3117" s="1"/>
      <c r="F3117" s="1"/>
      <c r="G3117" s="1"/>
      <c r="H3117" s="1"/>
      <c r="I3117" s="1"/>
      <c r="J3117" s="36"/>
      <c r="K3117" s="42"/>
      <c r="S3117" s="25"/>
      <c r="AA3117" s="62"/>
      <c r="AC3117" s="69"/>
    </row>
    <row r="3118" spans="2:29">
      <c r="B3118" s="1"/>
      <c r="C3118" s="1"/>
      <c r="D3118" s="1"/>
      <c r="E3118" s="1"/>
      <c r="F3118" s="1"/>
      <c r="G3118" s="1"/>
      <c r="H3118" s="1"/>
      <c r="I3118" s="1"/>
      <c r="J3118" s="36"/>
      <c r="K3118" s="42"/>
      <c r="S3118" s="25"/>
      <c r="AA3118" s="62"/>
      <c r="AC3118" s="69"/>
    </row>
    <row r="3119" spans="2:29">
      <c r="B3119" s="1"/>
      <c r="C3119" s="1"/>
      <c r="D3119" s="1"/>
      <c r="E3119" s="1"/>
      <c r="F3119" s="1"/>
      <c r="G3119" s="1"/>
      <c r="H3119" s="1"/>
      <c r="I3119" s="1"/>
      <c r="J3119" s="36"/>
      <c r="K3119" s="42"/>
      <c r="S3119" s="25"/>
      <c r="AA3119" s="62"/>
      <c r="AC3119" s="69"/>
    </row>
    <row r="3120" spans="2:29">
      <c r="B3120" s="1"/>
      <c r="C3120" s="1"/>
      <c r="D3120" s="1"/>
      <c r="E3120" s="1"/>
      <c r="F3120" s="1"/>
      <c r="G3120" s="1"/>
      <c r="H3120" s="1"/>
      <c r="I3120" s="1"/>
      <c r="J3120" s="36"/>
      <c r="K3120" s="42"/>
      <c r="S3120" s="25"/>
      <c r="AA3120" s="62"/>
      <c r="AC3120" s="69"/>
    </row>
    <row r="3121" spans="2:29">
      <c r="B3121" s="1"/>
      <c r="C3121" s="1"/>
      <c r="D3121" s="1"/>
      <c r="E3121" s="1"/>
      <c r="F3121" s="1"/>
      <c r="G3121" s="1"/>
      <c r="H3121" s="1"/>
      <c r="I3121" s="1"/>
      <c r="J3121" s="36"/>
      <c r="K3121" s="42"/>
      <c r="S3121" s="25"/>
      <c r="AA3121" s="62"/>
      <c r="AC3121" s="69"/>
    </row>
    <row r="3122" spans="2:29">
      <c r="B3122" s="1"/>
      <c r="C3122" s="1"/>
      <c r="D3122" s="1"/>
      <c r="E3122" s="1"/>
      <c r="F3122" s="1"/>
      <c r="G3122" s="1"/>
      <c r="H3122" s="1"/>
      <c r="I3122" s="1"/>
      <c r="J3122" s="36"/>
      <c r="K3122" s="42"/>
      <c r="S3122" s="25"/>
      <c r="AA3122" s="62"/>
      <c r="AC3122" s="69"/>
    </row>
    <row r="3123" spans="2:29">
      <c r="B3123" s="1"/>
      <c r="C3123" s="1"/>
      <c r="D3123" s="1"/>
      <c r="E3123" s="1"/>
      <c r="F3123" s="1"/>
      <c r="G3123" s="1"/>
      <c r="H3123" s="1"/>
      <c r="I3123" s="1"/>
      <c r="J3123" s="36"/>
      <c r="K3123" s="42"/>
      <c r="S3123" s="25"/>
      <c r="AA3123" s="62"/>
      <c r="AC3123" s="69"/>
    </row>
    <row r="3124" spans="2:29">
      <c r="B3124" s="1"/>
      <c r="C3124" s="1"/>
      <c r="D3124" s="1"/>
      <c r="E3124" s="1"/>
      <c r="F3124" s="1"/>
      <c r="G3124" s="1"/>
      <c r="H3124" s="1"/>
      <c r="I3124" s="1"/>
      <c r="J3124" s="36"/>
      <c r="K3124" s="42"/>
      <c r="S3124" s="25"/>
      <c r="AA3124" s="62"/>
      <c r="AC3124" s="69"/>
    </row>
    <row r="3125" spans="2:29">
      <c r="B3125" s="1"/>
      <c r="C3125" s="1"/>
      <c r="D3125" s="1"/>
      <c r="E3125" s="1"/>
      <c r="F3125" s="1"/>
      <c r="G3125" s="1"/>
      <c r="H3125" s="1"/>
      <c r="I3125" s="1"/>
      <c r="J3125" s="36"/>
      <c r="K3125" s="42"/>
      <c r="S3125" s="25"/>
      <c r="AA3125" s="62"/>
      <c r="AC3125" s="69"/>
    </row>
    <row r="3126" spans="2:29">
      <c r="B3126" s="1"/>
      <c r="C3126" s="1"/>
      <c r="D3126" s="1"/>
      <c r="E3126" s="1"/>
      <c r="F3126" s="1"/>
      <c r="G3126" s="1"/>
      <c r="H3126" s="1"/>
      <c r="I3126" s="1"/>
      <c r="J3126" s="36"/>
      <c r="K3126" s="42"/>
      <c r="S3126" s="25"/>
      <c r="AA3126" s="62"/>
      <c r="AC3126" s="69"/>
    </row>
    <row r="3127" spans="2:29">
      <c r="B3127" s="1"/>
      <c r="C3127" s="1"/>
      <c r="D3127" s="1"/>
      <c r="E3127" s="1"/>
      <c r="F3127" s="1"/>
      <c r="G3127" s="1"/>
      <c r="H3127" s="1"/>
      <c r="I3127" s="1"/>
      <c r="J3127" s="36"/>
      <c r="K3127" s="42"/>
      <c r="S3127" s="25"/>
      <c r="AA3127" s="62"/>
      <c r="AC3127" s="69"/>
    </row>
    <row r="3128" spans="2:29">
      <c r="B3128" s="1"/>
      <c r="C3128" s="1"/>
      <c r="D3128" s="1"/>
      <c r="E3128" s="1"/>
      <c r="F3128" s="1"/>
      <c r="G3128" s="1"/>
      <c r="H3128" s="1"/>
      <c r="I3128" s="1"/>
      <c r="J3128" s="36"/>
      <c r="K3128" s="42"/>
      <c r="S3128" s="25"/>
      <c r="AA3128" s="62"/>
      <c r="AC3128" s="69"/>
    </row>
    <row r="3129" spans="2:29">
      <c r="B3129" s="1"/>
      <c r="C3129" s="1"/>
      <c r="D3129" s="1"/>
      <c r="E3129" s="1"/>
      <c r="F3129" s="1"/>
      <c r="G3129" s="1"/>
      <c r="H3129" s="1"/>
      <c r="I3129" s="1"/>
      <c r="J3129" s="36"/>
      <c r="K3129" s="42"/>
      <c r="S3129" s="25"/>
      <c r="AA3129" s="62"/>
      <c r="AC3129" s="69"/>
    </row>
    <row r="3130" spans="2:29">
      <c r="B3130" s="1"/>
      <c r="C3130" s="1"/>
      <c r="D3130" s="1"/>
      <c r="E3130" s="1"/>
      <c r="F3130" s="1"/>
      <c r="G3130" s="1"/>
      <c r="H3130" s="1"/>
      <c r="I3130" s="1"/>
      <c r="J3130" s="36"/>
      <c r="K3130" s="42"/>
      <c r="S3130" s="25"/>
      <c r="AA3130" s="62"/>
      <c r="AC3130" s="69"/>
    </row>
    <row r="3131" spans="2:29">
      <c r="B3131" s="1"/>
      <c r="C3131" s="1"/>
      <c r="D3131" s="1"/>
      <c r="E3131" s="1"/>
      <c r="F3131" s="1"/>
      <c r="G3131" s="1"/>
      <c r="H3131" s="1"/>
      <c r="I3131" s="1"/>
      <c r="J3131" s="36"/>
      <c r="K3131" s="42"/>
      <c r="S3131" s="25"/>
      <c r="AA3131" s="62"/>
      <c r="AC3131" s="69"/>
    </row>
    <row r="3132" spans="2:29">
      <c r="B3132" s="1"/>
      <c r="C3132" s="1"/>
      <c r="D3132" s="1"/>
      <c r="E3132" s="1"/>
      <c r="F3132" s="1"/>
      <c r="G3132" s="1"/>
      <c r="H3132" s="1"/>
      <c r="I3132" s="1"/>
      <c r="J3132" s="36"/>
      <c r="K3132" s="42"/>
      <c r="S3132" s="25"/>
      <c r="AA3132" s="62"/>
      <c r="AC3132" s="69"/>
    </row>
    <row r="3133" spans="2:29">
      <c r="B3133" s="1"/>
      <c r="C3133" s="1"/>
      <c r="D3133" s="1"/>
      <c r="E3133" s="1"/>
      <c r="F3133" s="1"/>
      <c r="G3133" s="1"/>
      <c r="H3133" s="1"/>
      <c r="I3133" s="1"/>
      <c r="J3133" s="36"/>
      <c r="K3133" s="42"/>
      <c r="S3133" s="25"/>
      <c r="AA3133" s="62"/>
      <c r="AC3133" s="69"/>
    </row>
    <row r="3134" spans="2:29">
      <c r="B3134" s="1"/>
      <c r="C3134" s="1"/>
      <c r="D3134" s="1"/>
      <c r="E3134" s="1"/>
      <c r="F3134" s="1"/>
      <c r="G3134" s="1"/>
      <c r="H3134" s="1"/>
      <c r="I3134" s="1"/>
      <c r="J3134" s="36"/>
      <c r="K3134" s="42"/>
      <c r="S3134" s="25"/>
      <c r="AA3134" s="62"/>
      <c r="AC3134" s="69"/>
    </row>
    <row r="3135" spans="2:29">
      <c r="B3135" s="1"/>
      <c r="C3135" s="1"/>
      <c r="D3135" s="1"/>
      <c r="E3135" s="1"/>
      <c r="F3135" s="1"/>
      <c r="G3135" s="1"/>
      <c r="H3135" s="1"/>
      <c r="I3135" s="1"/>
      <c r="J3135" s="36"/>
      <c r="K3135" s="42"/>
      <c r="L3135" s="63"/>
      <c r="S3135" s="25"/>
      <c r="AA3135" s="62"/>
      <c r="AC3135" s="69"/>
    </row>
    <row r="3136" spans="2:29">
      <c r="B3136" s="1"/>
      <c r="C3136" s="1"/>
      <c r="D3136" s="1"/>
      <c r="E3136" s="1"/>
      <c r="F3136" s="1"/>
      <c r="G3136" s="1"/>
      <c r="H3136" s="1"/>
      <c r="I3136" s="1"/>
      <c r="J3136" s="36"/>
      <c r="K3136" s="42"/>
      <c r="L3136" s="63"/>
      <c r="S3136" s="25"/>
      <c r="AA3136" s="62"/>
      <c r="AC3136" s="69"/>
    </row>
    <row r="3137" spans="2:29">
      <c r="B3137" s="1"/>
      <c r="C3137" s="1"/>
      <c r="D3137" s="1"/>
      <c r="E3137" s="1"/>
      <c r="F3137" s="1"/>
      <c r="G3137" s="1"/>
      <c r="H3137" s="1"/>
      <c r="I3137" s="1"/>
      <c r="J3137" s="36"/>
      <c r="K3137" s="42"/>
      <c r="L3137" s="63"/>
      <c r="S3137" s="25"/>
      <c r="AA3137" s="62"/>
      <c r="AC3137" s="69"/>
    </row>
    <row r="3138" spans="2:29">
      <c r="B3138" s="1"/>
      <c r="C3138" s="1"/>
      <c r="D3138" s="1"/>
      <c r="E3138" s="1"/>
      <c r="F3138" s="1"/>
      <c r="G3138" s="1"/>
      <c r="H3138" s="1"/>
      <c r="I3138" s="1"/>
      <c r="J3138" s="36"/>
      <c r="K3138" s="42"/>
      <c r="L3138" s="63"/>
      <c r="S3138" s="25"/>
      <c r="AA3138" s="62"/>
      <c r="AC3138" s="69"/>
    </row>
    <row r="3139" spans="2:29">
      <c r="B3139" s="1"/>
      <c r="C3139" s="1"/>
      <c r="D3139" s="1"/>
      <c r="E3139" s="1"/>
      <c r="F3139" s="1"/>
      <c r="G3139" s="1"/>
      <c r="H3139" s="1"/>
      <c r="I3139" s="1"/>
      <c r="J3139" s="36"/>
      <c r="K3139" s="42"/>
      <c r="L3139" s="63"/>
      <c r="S3139" s="25"/>
      <c r="AA3139" s="62"/>
      <c r="AC3139" s="69"/>
    </row>
    <row r="3140" spans="2:29">
      <c r="B3140" s="1"/>
      <c r="C3140" s="1"/>
      <c r="D3140" s="1"/>
      <c r="E3140" s="1"/>
      <c r="F3140" s="1"/>
      <c r="G3140" s="1"/>
      <c r="H3140" s="1"/>
      <c r="I3140" s="1"/>
      <c r="J3140" s="36"/>
      <c r="K3140" s="42"/>
      <c r="L3140" s="63"/>
      <c r="S3140" s="25"/>
      <c r="AA3140" s="62"/>
      <c r="AC3140" s="69"/>
    </row>
    <row r="3141" spans="2:29">
      <c r="B3141" s="1"/>
      <c r="C3141" s="1"/>
      <c r="D3141" s="1"/>
      <c r="E3141" s="1"/>
      <c r="F3141" s="1"/>
      <c r="G3141" s="1"/>
      <c r="H3141" s="1"/>
      <c r="I3141" s="1"/>
      <c r="J3141" s="36"/>
      <c r="K3141" s="42"/>
      <c r="L3141" s="63"/>
      <c r="S3141" s="25"/>
      <c r="AA3141" s="62"/>
      <c r="AC3141" s="69"/>
    </row>
    <row r="3142" spans="2:29">
      <c r="B3142" s="1"/>
      <c r="C3142" s="1"/>
      <c r="D3142" s="1"/>
      <c r="E3142" s="1"/>
      <c r="F3142" s="1"/>
      <c r="G3142" s="1"/>
      <c r="H3142" s="1"/>
      <c r="I3142" s="1"/>
      <c r="J3142" s="36"/>
      <c r="K3142" s="42"/>
      <c r="L3142" s="63"/>
      <c r="S3142" s="25"/>
      <c r="AA3142" s="62"/>
      <c r="AC3142" s="69"/>
    </row>
    <row r="3143" spans="2:29">
      <c r="B3143" s="1"/>
      <c r="C3143" s="1"/>
      <c r="D3143" s="1"/>
      <c r="E3143" s="1"/>
      <c r="F3143" s="1"/>
      <c r="G3143" s="1"/>
      <c r="H3143" s="1"/>
      <c r="I3143" s="1"/>
      <c r="J3143" s="36"/>
      <c r="K3143" s="42"/>
      <c r="L3143" s="63"/>
      <c r="S3143" s="25"/>
      <c r="AA3143" s="62"/>
      <c r="AC3143" s="69"/>
    </row>
    <row r="3144" spans="2:29">
      <c r="B3144" s="1"/>
      <c r="C3144" s="1"/>
      <c r="D3144" s="1"/>
      <c r="E3144" s="1"/>
      <c r="F3144" s="1"/>
      <c r="G3144" s="1"/>
      <c r="H3144" s="1"/>
      <c r="I3144" s="1"/>
      <c r="J3144" s="36"/>
      <c r="K3144" s="42"/>
      <c r="L3144" s="63"/>
      <c r="S3144" s="25"/>
      <c r="AA3144" s="62"/>
      <c r="AC3144" s="69"/>
    </row>
    <row r="3145" spans="2:29">
      <c r="B3145" s="1"/>
      <c r="C3145" s="1"/>
      <c r="D3145" s="1"/>
      <c r="E3145" s="1"/>
      <c r="F3145" s="1"/>
      <c r="G3145" s="1"/>
      <c r="H3145" s="1"/>
      <c r="I3145" s="1"/>
      <c r="J3145" s="36"/>
      <c r="K3145" s="42"/>
      <c r="L3145" s="63"/>
      <c r="S3145" s="25"/>
      <c r="AA3145" s="62"/>
      <c r="AC3145" s="69"/>
    </row>
    <row r="3146" spans="2:29">
      <c r="B3146" s="1"/>
      <c r="C3146" s="1"/>
      <c r="D3146" s="1"/>
      <c r="E3146" s="1"/>
      <c r="F3146" s="1"/>
      <c r="G3146" s="1"/>
      <c r="H3146" s="1"/>
      <c r="I3146" s="1"/>
      <c r="J3146" s="36"/>
      <c r="K3146" s="42"/>
      <c r="L3146" s="63"/>
      <c r="S3146" s="25"/>
      <c r="AA3146" s="62"/>
      <c r="AC3146" s="69"/>
    </row>
    <row r="3147" spans="2:29">
      <c r="B3147" s="1"/>
      <c r="C3147" s="1"/>
      <c r="D3147" s="1"/>
      <c r="E3147" s="1"/>
      <c r="F3147" s="1"/>
      <c r="G3147" s="1"/>
      <c r="H3147" s="1"/>
      <c r="I3147" s="1"/>
      <c r="J3147" s="36"/>
      <c r="K3147" s="42"/>
      <c r="L3147" s="63"/>
      <c r="S3147" s="25"/>
      <c r="AA3147" s="62"/>
      <c r="AC3147" s="69"/>
    </row>
    <row r="3148" spans="2:29">
      <c r="B3148" s="1"/>
      <c r="C3148" s="1"/>
      <c r="D3148" s="1"/>
      <c r="E3148" s="1"/>
      <c r="F3148" s="1"/>
      <c r="G3148" s="1"/>
      <c r="H3148" s="1"/>
      <c r="I3148" s="1"/>
      <c r="J3148" s="36"/>
      <c r="K3148" s="42"/>
      <c r="L3148" s="63"/>
      <c r="S3148" s="25"/>
      <c r="AA3148" s="62"/>
      <c r="AC3148" s="69"/>
    </row>
    <row r="3149" spans="2:29">
      <c r="B3149" s="1"/>
      <c r="C3149" s="1"/>
      <c r="D3149" s="1"/>
      <c r="E3149" s="1"/>
      <c r="F3149" s="1"/>
      <c r="G3149" s="1"/>
      <c r="H3149" s="1"/>
      <c r="I3149" s="1"/>
      <c r="J3149" s="36"/>
      <c r="K3149" s="42"/>
      <c r="L3149" s="63"/>
      <c r="S3149" s="25"/>
      <c r="AA3149" s="62"/>
      <c r="AC3149" s="69"/>
    </row>
    <row r="3150" spans="2:29">
      <c r="B3150" s="1"/>
      <c r="C3150" s="1"/>
      <c r="D3150" s="1"/>
      <c r="E3150" s="1"/>
      <c r="F3150" s="1"/>
      <c r="G3150" s="1"/>
      <c r="H3150" s="1"/>
      <c r="I3150" s="1"/>
      <c r="J3150" s="36"/>
      <c r="K3150" s="42"/>
      <c r="L3150" s="63"/>
      <c r="S3150" s="25"/>
      <c r="AA3150" s="62"/>
      <c r="AC3150" s="69"/>
    </row>
    <row r="3151" spans="2:29">
      <c r="B3151" s="1"/>
      <c r="C3151" s="1"/>
      <c r="D3151" s="1"/>
      <c r="E3151" s="1"/>
      <c r="F3151" s="1"/>
      <c r="G3151" s="1"/>
      <c r="H3151" s="1"/>
      <c r="I3151" s="1"/>
      <c r="J3151" s="36"/>
      <c r="K3151" s="42"/>
      <c r="L3151" s="63"/>
      <c r="S3151" s="25"/>
      <c r="AA3151" s="62"/>
      <c r="AC3151" s="69"/>
    </row>
    <row r="3152" spans="2:29">
      <c r="B3152" s="1"/>
      <c r="C3152" s="1"/>
      <c r="D3152" s="1"/>
      <c r="E3152" s="1"/>
      <c r="F3152" s="1"/>
      <c r="G3152" s="1"/>
      <c r="H3152" s="1"/>
      <c r="I3152" s="1"/>
      <c r="J3152" s="36"/>
      <c r="K3152" s="42"/>
      <c r="S3152" s="25"/>
      <c r="AA3152" s="62"/>
      <c r="AC3152" s="69"/>
    </row>
    <row r="3153" spans="2:29">
      <c r="B3153" s="1"/>
      <c r="C3153" s="1"/>
      <c r="D3153" s="1"/>
      <c r="E3153" s="1"/>
      <c r="F3153" s="1"/>
      <c r="G3153" s="1"/>
      <c r="H3153" s="1"/>
      <c r="I3153" s="1"/>
      <c r="J3153" s="36"/>
      <c r="K3153" s="42"/>
      <c r="S3153" s="25"/>
      <c r="AA3153" s="62"/>
      <c r="AC3153" s="69"/>
    </row>
    <row r="3154" spans="2:29">
      <c r="B3154" s="1"/>
      <c r="C3154" s="1"/>
      <c r="D3154" s="1"/>
      <c r="E3154" s="1"/>
      <c r="F3154" s="1"/>
      <c r="G3154" s="1"/>
      <c r="H3154" s="1"/>
      <c r="I3154" s="1"/>
      <c r="J3154" s="36"/>
      <c r="K3154" s="42"/>
      <c r="S3154" s="25"/>
      <c r="AA3154" s="62"/>
      <c r="AC3154" s="69"/>
    </row>
    <row r="3155" spans="2:29">
      <c r="B3155" s="1"/>
      <c r="C3155" s="1"/>
      <c r="D3155" s="1"/>
      <c r="E3155" s="1"/>
      <c r="F3155" s="1"/>
      <c r="G3155" s="1"/>
      <c r="H3155" s="1"/>
      <c r="I3155" s="1"/>
      <c r="J3155" s="36"/>
      <c r="K3155" s="42"/>
      <c r="S3155" s="25"/>
      <c r="AA3155" s="62"/>
      <c r="AC3155" s="69"/>
    </row>
    <row r="3156" spans="2:29">
      <c r="B3156" s="1"/>
      <c r="C3156" s="1"/>
      <c r="D3156" s="1"/>
      <c r="E3156" s="1"/>
      <c r="F3156" s="1"/>
      <c r="G3156" s="1"/>
      <c r="H3156" s="1"/>
      <c r="I3156" s="1"/>
      <c r="J3156" s="36"/>
      <c r="K3156" s="42"/>
      <c r="S3156" s="25"/>
      <c r="AA3156" s="62"/>
      <c r="AC3156" s="69"/>
    </row>
    <row r="3157" spans="2:29">
      <c r="B3157" s="1"/>
      <c r="C3157" s="1"/>
      <c r="D3157" s="1"/>
      <c r="E3157" s="1"/>
      <c r="F3157" s="1"/>
      <c r="G3157" s="1"/>
      <c r="H3157" s="1"/>
      <c r="I3157" s="1"/>
      <c r="J3157" s="36"/>
      <c r="K3157" s="42"/>
      <c r="S3157" s="25"/>
      <c r="AA3157" s="62"/>
      <c r="AC3157" s="69"/>
    </row>
    <row r="3158" spans="2:29">
      <c r="B3158" s="1"/>
      <c r="C3158" s="1"/>
      <c r="D3158" s="1"/>
      <c r="E3158" s="1"/>
      <c r="F3158" s="1"/>
      <c r="G3158" s="1"/>
      <c r="H3158" s="1"/>
      <c r="I3158" s="1"/>
      <c r="J3158" s="36"/>
      <c r="K3158" s="42"/>
      <c r="S3158" s="25"/>
      <c r="AA3158" s="62"/>
      <c r="AC3158" s="69"/>
    </row>
    <row r="3159" spans="2:29">
      <c r="B3159" s="1"/>
      <c r="C3159" s="1"/>
      <c r="D3159" s="1"/>
      <c r="E3159" s="1"/>
      <c r="F3159" s="1"/>
      <c r="G3159" s="1"/>
      <c r="H3159" s="1"/>
      <c r="I3159" s="1"/>
      <c r="J3159" s="36"/>
      <c r="K3159" s="42"/>
      <c r="L3159" s="63"/>
      <c r="S3159" s="25"/>
      <c r="AA3159" s="62"/>
      <c r="AC3159" s="69"/>
    </row>
    <row r="3160" spans="2:29">
      <c r="B3160" s="1"/>
      <c r="C3160" s="1"/>
      <c r="D3160" s="1"/>
      <c r="E3160" s="1"/>
      <c r="F3160" s="1"/>
      <c r="G3160" s="1"/>
      <c r="H3160" s="1"/>
      <c r="I3160" s="1"/>
      <c r="J3160" s="36"/>
      <c r="K3160" s="42"/>
      <c r="L3160" s="63"/>
      <c r="S3160" s="25"/>
      <c r="AA3160" s="62"/>
      <c r="AC3160" s="69"/>
    </row>
    <row r="3161" spans="2:29">
      <c r="B3161" s="1"/>
      <c r="C3161" s="1"/>
      <c r="D3161" s="1"/>
      <c r="E3161" s="1"/>
      <c r="F3161" s="1"/>
      <c r="G3161" s="1"/>
      <c r="H3161" s="1"/>
      <c r="I3161" s="1"/>
      <c r="J3161" s="36"/>
      <c r="K3161" s="42"/>
      <c r="L3161" s="63"/>
      <c r="S3161" s="25"/>
      <c r="AA3161" s="62"/>
      <c r="AC3161" s="69"/>
    </row>
    <row r="3162" spans="2:29">
      <c r="B3162" s="1"/>
      <c r="C3162" s="1"/>
      <c r="D3162" s="1"/>
      <c r="E3162" s="1"/>
      <c r="F3162" s="1"/>
      <c r="G3162" s="1"/>
      <c r="H3162" s="1"/>
      <c r="I3162" s="1"/>
      <c r="J3162" s="36"/>
      <c r="K3162" s="42"/>
      <c r="L3162" s="63"/>
      <c r="S3162" s="25"/>
      <c r="AA3162" s="62"/>
      <c r="AC3162" s="69"/>
    </row>
    <row r="3163" spans="2:29">
      <c r="B3163" s="1"/>
      <c r="C3163" s="1"/>
      <c r="D3163" s="1"/>
      <c r="E3163" s="1"/>
      <c r="F3163" s="1"/>
      <c r="G3163" s="1"/>
      <c r="H3163" s="1"/>
      <c r="I3163" s="1"/>
      <c r="J3163" s="36"/>
      <c r="K3163" s="42"/>
      <c r="L3163" s="63"/>
      <c r="S3163" s="25"/>
      <c r="AA3163" s="62"/>
      <c r="AC3163" s="69"/>
    </row>
    <row r="3164" spans="2:29">
      <c r="B3164" s="1"/>
      <c r="C3164" s="1"/>
      <c r="D3164" s="1"/>
      <c r="E3164" s="1"/>
      <c r="F3164" s="1"/>
      <c r="G3164" s="1"/>
      <c r="H3164" s="1"/>
      <c r="I3164" s="1"/>
      <c r="J3164" s="36"/>
      <c r="K3164" s="42"/>
      <c r="L3164" s="63"/>
      <c r="S3164" s="25"/>
      <c r="AA3164" s="62"/>
      <c r="AC3164" s="69"/>
    </row>
    <row r="3165" spans="2:29">
      <c r="B3165" s="1"/>
      <c r="C3165" s="1"/>
      <c r="D3165" s="1"/>
      <c r="E3165" s="1"/>
      <c r="F3165" s="1"/>
      <c r="G3165" s="1"/>
      <c r="H3165" s="1"/>
      <c r="I3165" s="1"/>
      <c r="J3165" s="36"/>
      <c r="K3165" s="42"/>
      <c r="L3165" s="63"/>
      <c r="S3165" s="25"/>
      <c r="AA3165" s="62"/>
      <c r="AC3165" s="69"/>
    </row>
    <row r="3166" spans="2:29">
      <c r="B3166" s="1"/>
      <c r="C3166" s="1"/>
      <c r="D3166" s="1"/>
      <c r="E3166" s="1"/>
      <c r="F3166" s="1"/>
      <c r="G3166" s="1"/>
      <c r="H3166" s="1"/>
      <c r="I3166" s="1"/>
      <c r="J3166" s="36"/>
      <c r="K3166" s="42"/>
      <c r="L3166" s="63"/>
      <c r="S3166" s="25"/>
      <c r="AA3166" s="62"/>
      <c r="AC3166" s="69"/>
    </row>
    <row r="3167" spans="2:29">
      <c r="B3167" s="1"/>
      <c r="C3167" s="1"/>
      <c r="D3167" s="1"/>
      <c r="E3167" s="1"/>
      <c r="F3167" s="1"/>
      <c r="G3167" s="1"/>
      <c r="H3167" s="1"/>
      <c r="I3167" s="1"/>
      <c r="J3167" s="36"/>
      <c r="K3167" s="42"/>
      <c r="L3167" s="63"/>
      <c r="S3167" s="25"/>
      <c r="AA3167" s="62"/>
      <c r="AC3167" s="69"/>
    </row>
    <row r="3168" spans="2:29">
      <c r="B3168" s="1"/>
      <c r="C3168" s="1"/>
      <c r="D3168" s="1"/>
      <c r="E3168" s="1"/>
      <c r="F3168" s="1"/>
      <c r="G3168" s="1"/>
      <c r="H3168" s="1"/>
      <c r="I3168" s="1"/>
      <c r="J3168" s="36"/>
      <c r="K3168" s="42"/>
      <c r="L3168" s="63"/>
      <c r="S3168" s="25"/>
      <c r="AA3168" s="62"/>
      <c r="AC3168" s="69"/>
    </row>
    <row r="3169" spans="2:29">
      <c r="B3169" s="1"/>
      <c r="C3169" s="1"/>
      <c r="D3169" s="1"/>
      <c r="E3169" s="1"/>
      <c r="F3169" s="1"/>
      <c r="G3169" s="1"/>
      <c r="H3169" s="1"/>
      <c r="I3169" s="1"/>
      <c r="J3169" s="36"/>
      <c r="K3169" s="42"/>
      <c r="L3169" s="63"/>
      <c r="S3169" s="25"/>
      <c r="AA3169" s="62"/>
      <c r="AC3169" s="69"/>
    </row>
    <row r="3170" spans="2:29">
      <c r="B3170" s="1"/>
      <c r="C3170" s="1"/>
      <c r="D3170" s="1"/>
      <c r="E3170" s="1"/>
      <c r="F3170" s="1"/>
      <c r="G3170" s="1"/>
      <c r="H3170" s="1"/>
      <c r="I3170" s="1"/>
      <c r="J3170" s="36"/>
      <c r="K3170" s="42"/>
      <c r="L3170" s="63"/>
      <c r="S3170" s="25"/>
      <c r="AA3170" s="62"/>
      <c r="AC3170" s="69"/>
    </row>
    <row r="3171" spans="2:29">
      <c r="B3171" s="1"/>
      <c r="C3171" s="1"/>
      <c r="D3171" s="1"/>
      <c r="E3171" s="1"/>
      <c r="F3171" s="1"/>
      <c r="G3171" s="1"/>
      <c r="H3171" s="1"/>
      <c r="I3171" s="1"/>
      <c r="J3171" s="36"/>
      <c r="K3171" s="42"/>
      <c r="L3171" s="63"/>
      <c r="S3171" s="25"/>
      <c r="AA3171" s="62"/>
      <c r="AC3171" s="69"/>
    </row>
    <row r="3172" spans="2:29">
      <c r="B3172" s="1"/>
      <c r="C3172" s="1"/>
      <c r="D3172" s="1"/>
      <c r="E3172" s="1"/>
      <c r="F3172" s="1"/>
      <c r="G3172" s="1"/>
      <c r="H3172" s="1"/>
      <c r="I3172" s="1"/>
      <c r="J3172" s="36"/>
      <c r="K3172" s="42"/>
      <c r="L3172" s="63"/>
      <c r="S3172" s="25"/>
      <c r="AA3172" s="62"/>
      <c r="AC3172" s="69"/>
    </row>
    <row r="3173" spans="2:29">
      <c r="B3173" s="1"/>
      <c r="C3173" s="1"/>
      <c r="D3173" s="1"/>
      <c r="E3173" s="1"/>
      <c r="F3173" s="1"/>
      <c r="G3173" s="1"/>
      <c r="H3173" s="1"/>
      <c r="I3173" s="1"/>
      <c r="J3173" s="36"/>
      <c r="K3173" s="42"/>
      <c r="L3173" s="63"/>
      <c r="S3173" s="25"/>
      <c r="AA3173" s="62"/>
      <c r="AC3173" s="69"/>
    </row>
    <row r="3174" spans="2:29">
      <c r="B3174" s="1"/>
      <c r="C3174" s="1"/>
      <c r="D3174" s="1"/>
      <c r="E3174" s="1"/>
      <c r="F3174" s="1"/>
      <c r="G3174" s="1"/>
      <c r="H3174" s="1"/>
      <c r="I3174" s="1"/>
      <c r="J3174" s="36"/>
      <c r="K3174" s="42"/>
      <c r="L3174" s="63"/>
      <c r="S3174" s="25"/>
      <c r="AA3174" s="62"/>
      <c r="AC3174" s="69"/>
    </row>
    <row r="3175" spans="2:29">
      <c r="B3175" s="1"/>
      <c r="C3175" s="1"/>
      <c r="D3175" s="1"/>
      <c r="E3175" s="1"/>
      <c r="F3175" s="1"/>
      <c r="G3175" s="1"/>
      <c r="H3175" s="1"/>
      <c r="I3175" s="1"/>
      <c r="J3175" s="36"/>
      <c r="K3175" s="42"/>
      <c r="L3175" s="63"/>
      <c r="S3175" s="25"/>
      <c r="AA3175" s="62"/>
      <c r="AC3175" s="69"/>
    </row>
    <row r="3176" spans="2:29">
      <c r="B3176" s="1"/>
      <c r="C3176" s="1"/>
      <c r="D3176" s="1"/>
      <c r="E3176" s="1"/>
      <c r="F3176" s="1"/>
      <c r="G3176" s="1"/>
      <c r="H3176" s="1"/>
      <c r="I3176" s="1"/>
      <c r="J3176" s="36"/>
      <c r="K3176" s="42"/>
      <c r="S3176" s="25"/>
      <c r="AA3176" s="62"/>
      <c r="AC3176" s="69"/>
    </row>
    <row r="3177" spans="2:29">
      <c r="B3177" s="1"/>
      <c r="C3177" s="1"/>
      <c r="D3177" s="1"/>
      <c r="E3177" s="1"/>
      <c r="F3177" s="1"/>
      <c r="G3177" s="1"/>
      <c r="H3177" s="1"/>
      <c r="I3177" s="1"/>
      <c r="J3177" s="36"/>
      <c r="K3177" s="42"/>
      <c r="S3177" s="25"/>
      <c r="AA3177" s="62"/>
      <c r="AC3177" s="69"/>
    </row>
    <row r="3178" spans="2:29">
      <c r="B3178" s="1"/>
      <c r="C3178" s="1"/>
      <c r="D3178" s="1"/>
      <c r="E3178" s="1"/>
      <c r="F3178" s="1"/>
      <c r="G3178" s="1"/>
      <c r="H3178" s="1"/>
      <c r="I3178" s="1"/>
      <c r="J3178" s="36"/>
      <c r="K3178" s="42"/>
      <c r="S3178" s="25"/>
      <c r="AA3178" s="62"/>
      <c r="AC3178" s="69"/>
    </row>
    <row r="3179" spans="2:29">
      <c r="B3179" s="1"/>
      <c r="C3179" s="1"/>
      <c r="D3179" s="1"/>
      <c r="E3179" s="1"/>
      <c r="F3179" s="1"/>
      <c r="G3179" s="1"/>
      <c r="H3179" s="1"/>
      <c r="I3179" s="1"/>
      <c r="J3179" s="36"/>
      <c r="K3179" s="42"/>
      <c r="S3179" s="25"/>
      <c r="AA3179" s="62"/>
      <c r="AC3179" s="69"/>
    </row>
    <row r="3180" spans="2:29">
      <c r="B3180" s="1"/>
      <c r="C3180" s="1"/>
      <c r="D3180" s="1"/>
      <c r="E3180" s="1"/>
      <c r="F3180" s="1"/>
      <c r="G3180" s="1"/>
      <c r="H3180" s="1"/>
      <c r="I3180" s="1"/>
      <c r="J3180" s="36"/>
      <c r="K3180" s="42"/>
      <c r="L3180" s="63"/>
      <c r="S3180" s="25"/>
      <c r="AA3180" s="62"/>
      <c r="AC3180" s="69"/>
    </row>
    <row r="3181" spans="2:29">
      <c r="B3181" s="1"/>
      <c r="C3181" s="1"/>
      <c r="D3181" s="1"/>
      <c r="E3181" s="1"/>
      <c r="F3181" s="1"/>
      <c r="G3181" s="1"/>
      <c r="H3181" s="1"/>
      <c r="I3181" s="1"/>
      <c r="J3181" s="36"/>
      <c r="K3181" s="42"/>
      <c r="L3181" s="63"/>
      <c r="S3181" s="25"/>
      <c r="AA3181" s="62"/>
      <c r="AC3181" s="69"/>
    </row>
    <row r="3182" spans="2:29">
      <c r="B3182" s="1"/>
      <c r="C3182" s="1"/>
      <c r="D3182" s="1"/>
      <c r="E3182" s="1"/>
      <c r="F3182" s="1"/>
      <c r="G3182" s="1"/>
      <c r="H3182" s="1"/>
      <c r="I3182" s="1"/>
      <c r="J3182" s="36"/>
      <c r="K3182" s="42"/>
      <c r="L3182" s="63"/>
      <c r="S3182" s="25"/>
      <c r="AA3182" s="62"/>
      <c r="AC3182" s="69"/>
    </row>
    <row r="3183" spans="2:29">
      <c r="B3183" s="1"/>
      <c r="C3183" s="1"/>
      <c r="D3183" s="1"/>
      <c r="E3183" s="1"/>
      <c r="F3183" s="1"/>
      <c r="G3183" s="1"/>
      <c r="H3183" s="1"/>
      <c r="I3183" s="1"/>
      <c r="J3183" s="36"/>
      <c r="K3183" s="42"/>
      <c r="L3183" s="63"/>
      <c r="S3183" s="25"/>
      <c r="AA3183" s="62"/>
      <c r="AC3183" s="69"/>
    </row>
    <row r="3184" spans="2:29">
      <c r="B3184" s="1"/>
      <c r="C3184" s="1"/>
      <c r="D3184" s="1"/>
      <c r="E3184" s="1"/>
      <c r="F3184" s="1"/>
      <c r="G3184" s="1"/>
      <c r="H3184" s="1"/>
      <c r="I3184" s="1"/>
      <c r="J3184" s="36"/>
      <c r="K3184" s="42"/>
      <c r="L3184" s="63"/>
      <c r="S3184" s="25"/>
      <c r="AA3184" s="62"/>
      <c r="AC3184" s="69"/>
    </row>
    <row r="3185" spans="2:29">
      <c r="B3185" s="1"/>
      <c r="C3185" s="1"/>
      <c r="D3185" s="1"/>
      <c r="E3185" s="1"/>
      <c r="F3185" s="1"/>
      <c r="G3185" s="1"/>
      <c r="H3185" s="1"/>
      <c r="I3185" s="1"/>
      <c r="J3185" s="36"/>
      <c r="K3185" s="42"/>
      <c r="L3185" s="63"/>
      <c r="S3185" s="25"/>
      <c r="AA3185" s="62"/>
      <c r="AC3185" s="69"/>
    </row>
    <row r="3186" spans="2:29">
      <c r="B3186" s="1"/>
      <c r="C3186" s="1"/>
      <c r="D3186" s="1"/>
      <c r="E3186" s="1"/>
      <c r="F3186" s="1"/>
      <c r="G3186" s="1"/>
      <c r="H3186" s="1"/>
      <c r="I3186" s="1"/>
      <c r="J3186" s="36"/>
      <c r="K3186" s="42"/>
      <c r="L3186" s="63"/>
      <c r="S3186" s="25"/>
      <c r="AA3186" s="62"/>
      <c r="AC3186" s="69"/>
    </row>
    <row r="3187" spans="2:29">
      <c r="B3187" s="1"/>
      <c r="C3187" s="1"/>
      <c r="D3187" s="1"/>
      <c r="E3187" s="1"/>
      <c r="F3187" s="1"/>
      <c r="G3187" s="1"/>
      <c r="H3187" s="1"/>
      <c r="I3187" s="1"/>
      <c r="J3187" s="36"/>
      <c r="K3187" s="42"/>
      <c r="L3187" s="63"/>
      <c r="S3187" s="25"/>
      <c r="AA3187" s="62"/>
      <c r="AC3187" s="69"/>
    </row>
    <row r="3188" spans="2:29">
      <c r="B3188" s="1"/>
      <c r="C3188" s="1"/>
      <c r="D3188" s="1"/>
      <c r="E3188" s="1"/>
      <c r="F3188" s="1"/>
      <c r="G3188" s="1"/>
      <c r="H3188" s="1"/>
      <c r="I3188" s="1"/>
      <c r="J3188" s="36"/>
      <c r="K3188" s="42"/>
      <c r="L3188" s="63"/>
      <c r="S3188" s="25"/>
      <c r="AA3188" s="62"/>
      <c r="AC3188" s="69"/>
    </row>
    <row r="3189" spans="2:29">
      <c r="B3189" s="1"/>
      <c r="C3189" s="1"/>
      <c r="D3189" s="1"/>
      <c r="E3189" s="1"/>
      <c r="F3189" s="1"/>
      <c r="G3189" s="1"/>
      <c r="H3189" s="1"/>
      <c r="I3189" s="1"/>
      <c r="J3189" s="36"/>
      <c r="K3189" s="42"/>
      <c r="L3189" s="63"/>
      <c r="S3189" s="25"/>
      <c r="AA3189" s="62"/>
      <c r="AC3189" s="69"/>
    </row>
    <row r="3190" spans="2:29">
      <c r="B3190" s="1"/>
      <c r="C3190" s="1"/>
      <c r="D3190" s="1"/>
      <c r="E3190" s="1"/>
      <c r="F3190" s="1"/>
      <c r="G3190" s="1"/>
      <c r="H3190" s="1"/>
      <c r="I3190" s="1"/>
      <c r="J3190" s="36"/>
      <c r="K3190" s="42"/>
      <c r="L3190" s="63"/>
      <c r="S3190" s="25"/>
      <c r="AA3190" s="62"/>
      <c r="AC3190" s="69"/>
    </row>
    <row r="3191" spans="2:29">
      <c r="B3191" s="1"/>
      <c r="C3191" s="1"/>
      <c r="D3191" s="1"/>
      <c r="E3191" s="1"/>
      <c r="F3191" s="1"/>
      <c r="G3191" s="1"/>
      <c r="H3191" s="1"/>
      <c r="I3191" s="1"/>
      <c r="J3191" s="36"/>
      <c r="K3191" s="42"/>
      <c r="L3191" s="63"/>
      <c r="S3191" s="25"/>
      <c r="AA3191" s="62"/>
      <c r="AC3191" s="69"/>
    </row>
    <row r="3192" spans="2:29">
      <c r="B3192" s="1"/>
      <c r="C3192" s="1"/>
      <c r="D3192" s="1"/>
      <c r="E3192" s="1"/>
      <c r="F3192" s="1"/>
      <c r="G3192" s="1"/>
      <c r="H3192" s="1"/>
      <c r="I3192" s="1"/>
      <c r="J3192" s="36"/>
      <c r="K3192" s="42"/>
      <c r="L3192" s="63"/>
      <c r="S3192" s="25"/>
      <c r="AA3192" s="62"/>
      <c r="AC3192" s="69"/>
    </row>
    <row r="3193" spans="2:29">
      <c r="B3193" s="1"/>
      <c r="C3193" s="1"/>
      <c r="D3193" s="1"/>
      <c r="E3193" s="1"/>
      <c r="F3193" s="1"/>
      <c r="G3193" s="1"/>
      <c r="H3193" s="1"/>
      <c r="I3193" s="1"/>
      <c r="J3193" s="36"/>
      <c r="K3193" s="42"/>
      <c r="L3193" s="63"/>
      <c r="S3193" s="25"/>
      <c r="AA3193" s="62"/>
      <c r="AC3193" s="69"/>
    </row>
    <row r="3194" spans="2:29">
      <c r="B3194" s="1"/>
      <c r="C3194" s="1"/>
      <c r="D3194" s="1"/>
      <c r="E3194" s="1"/>
      <c r="F3194" s="1"/>
      <c r="G3194" s="1"/>
      <c r="H3194" s="1"/>
      <c r="I3194" s="1"/>
      <c r="J3194" s="36"/>
      <c r="K3194" s="42"/>
      <c r="L3194" s="63"/>
      <c r="S3194" s="25"/>
      <c r="AA3194" s="62"/>
      <c r="AC3194" s="69"/>
    </row>
    <row r="3195" spans="2:29">
      <c r="B3195" s="1"/>
      <c r="C3195" s="1"/>
      <c r="D3195" s="1"/>
      <c r="E3195" s="1"/>
      <c r="F3195" s="1"/>
      <c r="G3195" s="1"/>
      <c r="H3195" s="1"/>
      <c r="I3195" s="1"/>
      <c r="J3195" s="36"/>
      <c r="K3195" s="42"/>
      <c r="L3195" s="63"/>
      <c r="S3195" s="25"/>
      <c r="AA3195" s="62"/>
      <c r="AC3195" s="69"/>
    </row>
    <row r="3196" spans="2:29">
      <c r="B3196" s="1"/>
      <c r="C3196" s="1"/>
      <c r="D3196" s="1"/>
      <c r="E3196" s="1"/>
      <c r="F3196" s="1"/>
      <c r="G3196" s="1"/>
      <c r="H3196" s="1"/>
      <c r="I3196" s="1"/>
      <c r="J3196" s="36"/>
      <c r="K3196" s="42"/>
      <c r="L3196" s="63"/>
      <c r="S3196" s="25"/>
      <c r="AA3196" s="62"/>
      <c r="AC3196" s="69"/>
    </row>
    <row r="3197" spans="2:29">
      <c r="B3197" s="1"/>
      <c r="C3197" s="1"/>
      <c r="D3197" s="1"/>
      <c r="E3197" s="1"/>
      <c r="F3197" s="1"/>
      <c r="G3197" s="1"/>
      <c r="H3197" s="1"/>
      <c r="I3197" s="1"/>
      <c r="J3197" s="36"/>
      <c r="K3197" s="42"/>
      <c r="L3197" s="63"/>
      <c r="S3197" s="25"/>
      <c r="AA3197" s="62"/>
      <c r="AC3197" s="69"/>
    </row>
    <row r="3198" spans="2:29">
      <c r="B3198" s="1"/>
      <c r="C3198" s="1"/>
      <c r="D3198" s="1"/>
      <c r="E3198" s="1"/>
      <c r="F3198" s="1"/>
      <c r="G3198" s="1"/>
      <c r="H3198" s="1"/>
      <c r="I3198" s="1"/>
      <c r="J3198" s="36"/>
      <c r="K3198" s="42"/>
      <c r="L3198" s="63"/>
      <c r="S3198" s="25"/>
      <c r="AA3198" s="62"/>
      <c r="AC3198" s="69"/>
    </row>
    <row r="3199" spans="2:29">
      <c r="B3199" s="1"/>
      <c r="C3199" s="1"/>
      <c r="D3199" s="1"/>
      <c r="E3199" s="1"/>
      <c r="F3199" s="1"/>
      <c r="G3199" s="1"/>
      <c r="H3199" s="1"/>
      <c r="I3199" s="1"/>
      <c r="J3199" s="36"/>
      <c r="K3199" s="42"/>
      <c r="L3199" s="63"/>
      <c r="S3199" s="25"/>
      <c r="AA3199" s="62"/>
      <c r="AC3199" s="69"/>
    </row>
    <row r="3200" spans="2:29">
      <c r="B3200" s="1"/>
      <c r="C3200" s="1"/>
      <c r="D3200" s="1"/>
      <c r="E3200" s="1"/>
      <c r="F3200" s="1"/>
      <c r="G3200" s="1"/>
      <c r="H3200" s="1"/>
      <c r="I3200" s="1"/>
      <c r="J3200" s="36"/>
      <c r="K3200" s="42"/>
      <c r="L3200" s="63"/>
      <c r="S3200" s="25"/>
      <c r="AA3200" s="62"/>
      <c r="AC3200" s="69"/>
    </row>
    <row r="3201" spans="2:29">
      <c r="B3201" s="1"/>
      <c r="C3201" s="1"/>
      <c r="D3201" s="1"/>
      <c r="E3201" s="1"/>
      <c r="F3201" s="1"/>
      <c r="G3201" s="1"/>
      <c r="H3201" s="1"/>
      <c r="I3201" s="1"/>
      <c r="J3201" s="36"/>
      <c r="K3201" s="42"/>
      <c r="L3201" s="63"/>
      <c r="S3201" s="25"/>
      <c r="AA3201" s="62"/>
      <c r="AC3201" s="69"/>
    </row>
    <row r="3202" spans="2:29">
      <c r="B3202" s="1"/>
      <c r="C3202" s="1"/>
      <c r="D3202" s="1"/>
      <c r="E3202" s="1"/>
      <c r="F3202" s="1"/>
      <c r="G3202" s="1"/>
      <c r="H3202" s="1"/>
      <c r="I3202" s="1"/>
      <c r="J3202" s="36"/>
      <c r="K3202" s="42"/>
      <c r="L3202" s="63"/>
      <c r="S3202" s="25"/>
      <c r="AA3202" s="62"/>
      <c r="AC3202" s="69"/>
    </row>
    <row r="3203" spans="2:29">
      <c r="B3203" s="1"/>
      <c r="C3203" s="1"/>
      <c r="D3203" s="1"/>
      <c r="E3203" s="1"/>
      <c r="F3203" s="1"/>
      <c r="G3203" s="1"/>
      <c r="H3203" s="1"/>
      <c r="I3203" s="1"/>
      <c r="J3203" s="36"/>
      <c r="K3203" s="42"/>
      <c r="L3203" s="63"/>
      <c r="S3203" s="25"/>
      <c r="AA3203" s="62"/>
      <c r="AC3203" s="69"/>
    </row>
    <row r="3204" spans="2:29">
      <c r="B3204" s="1"/>
      <c r="C3204" s="1"/>
      <c r="D3204" s="1"/>
      <c r="E3204" s="1"/>
      <c r="F3204" s="1"/>
      <c r="G3204" s="1"/>
      <c r="H3204" s="1"/>
      <c r="I3204" s="1"/>
      <c r="J3204" s="36"/>
      <c r="K3204" s="42"/>
      <c r="L3204" s="63"/>
      <c r="S3204" s="25"/>
      <c r="AA3204" s="62"/>
      <c r="AC3204" s="69"/>
    </row>
    <row r="3205" spans="2:29">
      <c r="B3205" s="1"/>
      <c r="C3205" s="1"/>
      <c r="D3205" s="1"/>
      <c r="E3205" s="1"/>
      <c r="F3205" s="1"/>
      <c r="G3205" s="1"/>
      <c r="H3205" s="1"/>
      <c r="I3205" s="1"/>
      <c r="J3205" s="36"/>
      <c r="K3205" s="42"/>
      <c r="L3205" s="63"/>
      <c r="S3205" s="25"/>
      <c r="AA3205" s="62"/>
      <c r="AC3205" s="69"/>
    </row>
    <row r="3206" spans="2:29">
      <c r="B3206" s="1"/>
      <c r="C3206" s="1"/>
      <c r="D3206" s="1"/>
      <c r="E3206" s="1"/>
      <c r="F3206" s="1"/>
      <c r="G3206" s="1"/>
      <c r="H3206" s="1"/>
      <c r="I3206" s="1"/>
      <c r="J3206" s="36"/>
      <c r="K3206" s="42"/>
      <c r="L3206" s="63"/>
      <c r="S3206" s="25"/>
      <c r="AA3206" s="62"/>
      <c r="AC3206" s="69"/>
    </row>
    <row r="3207" spans="2:29">
      <c r="B3207" s="1"/>
      <c r="C3207" s="1"/>
      <c r="D3207" s="1"/>
      <c r="E3207" s="1"/>
      <c r="F3207" s="1"/>
      <c r="G3207" s="1"/>
      <c r="H3207" s="1"/>
      <c r="I3207" s="1"/>
      <c r="J3207" s="36"/>
      <c r="K3207" s="42"/>
      <c r="L3207" s="63"/>
      <c r="S3207" s="25"/>
      <c r="AA3207" s="62"/>
      <c r="AC3207" s="69"/>
    </row>
    <row r="3208" spans="2:29">
      <c r="B3208" s="1"/>
      <c r="C3208" s="1"/>
      <c r="D3208" s="1"/>
      <c r="E3208" s="1"/>
      <c r="F3208" s="1"/>
      <c r="G3208" s="1"/>
      <c r="H3208" s="1"/>
      <c r="I3208" s="1"/>
      <c r="J3208" s="36"/>
      <c r="K3208" s="42"/>
      <c r="L3208" s="63"/>
      <c r="S3208" s="25"/>
      <c r="AA3208" s="62"/>
      <c r="AC3208" s="69"/>
    </row>
    <row r="3209" spans="2:29">
      <c r="B3209" s="1"/>
      <c r="C3209" s="1"/>
      <c r="D3209" s="1"/>
      <c r="E3209" s="1"/>
      <c r="F3209" s="1"/>
      <c r="G3209" s="1"/>
      <c r="H3209" s="1"/>
      <c r="I3209" s="1"/>
      <c r="J3209" s="36"/>
      <c r="K3209" s="42"/>
      <c r="L3209" s="63"/>
      <c r="S3209" s="25"/>
      <c r="AA3209" s="62"/>
      <c r="AC3209" s="69"/>
    </row>
    <row r="3210" spans="2:29">
      <c r="B3210" s="1"/>
      <c r="C3210" s="1"/>
      <c r="D3210" s="1"/>
      <c r="E3210" s="1"/>
      <c r="F3210" s="1"/>
      <c r="G3210" s="1"/>
      <c r="H3210" s="1"/>
      <c r="I3210" s="1"/>
      <c r="J3210" s="36"/>
      <c r="K3210" s="42"/>
      <c r="L3210" s="63"/>
      <c r="S3210" s="25"/>
      <c r="AA3210" s="62"/>
      <c r="AC3210" s="69"/>
    </row>
    <row r="3211" spans="2:29">
      <c r="B3211" s="1"/>
      <c r="C3211" s="1"/>
      <c r="D3211" s="1"/>
      <c r="E3211" s="1"/>
      <c r="F3211" s="1"/>
      <c r="G3211" s="1"/>
      <c r="H3211" s="1"/>
      <c r="I3211" s="1"/>
      <c r="J3211" s="36"/>
      <c r="K3211" s="42"/>
      <c r="L3211" s="63"/>
      <c r="S3211" s="25"/>
      <c r="AA3211" s="62"/>
      <c r="AC3211" s="69"/>
    </row>
    <row r="3212" spans="2:29">
      <c r="B3212" s="1"/>
      <c r="C3212" s="1"/>
      <c r="D3212" s="1"/>
      <c r="E3212" s="1"/>
      <c r="F3212" s="1"/>
      <c r="G3212" s="1"/>
      <c r="H3212" s="1"/>
      <c r="I3212" s="1"/>
      <c r="J3212" s="36"/>
      <c r="K3212" s="42"/>
      <c r="L3212" s="63"/>
      <c r="S3212" s="25"/>
      <c r="AA3212" s="62"/>
      <c r="AC3212" s="69"/>
    </row>
    <row r="3213" spans="2:29">
      <c r="B3213" s="1"/>
      <c r="C3213" s="1"/>
      <c r="D3213" s="1"/>
      <c r="E3213" s="1"/>
      <c r="F3213" s="1"/>
      <c r="G3213" s="1"/>
      <c r="H3213" s="1"/>
      <c r="I3213" s="1"/>
      <c r="J3213" s="36"/>
      <c r="K3213" s="42"/>
      <c r="L3213" s="63"/>
      <c r="S3213" s="25"/>
      <c r="AA3213" s="62"/>
      <c r="AC3213" s="69"/>
    </row>
    <row r="3214" spans="2:29">
      <c r="B3214" s="1"/>
      <c r="C3214" s="1"/>
      <c r="D3214" s="1"/>
      <c r="E3214" s="1"/>
      <c r="F3214" s="1"/>
      <c r="G3214" s="1"/>
      <c r="H3214" s="1"/>
      <c r="I3214" s="1"/>
      <c r="J3214" s="36"/>
      <c r="K3214" s="42"/>
      <c r="L3214" s="63"/>
      <c r="S3214" s="25"/>
      <c r="AA3214" s="62"/>
      <c r="AC3214" s="69"/>
    </row>
    <row r="3215" spans="2:29">
      <c r="B3215" s="1"/>
      <c r="C3215" s="1"/>
      <c r="D3215" s="1"/>
      <c r="E3215" s="1"/>
      <c r="F3215" s="1"/>
      <c r="G3215" s="1"/>
      <c r="H3215" s="1"/>
      <c r="I3215" s="1"/>
      <c r="J3215" s="36"/>
      <c r="K3215" s="42"/>
      <c r="L3215" s="63"/>
      <c r="S3215" s="25"/>
      <c r="AA3215" s="62"/>
      <c r="AC3215" s="69"/>
    </row>
    <row r="3216" spans="2:29">
      <c r="B3216" s="1"/>
      <c r="C3216" s="1"/>
      <c r="D3216" s="1"/>
      <c r="E3216" s="1"/>
      <c r="F3216" s="1"/>
      <c r="G3216" s="1"/>
      <c r="H3216" s="1"/>
      <c r="I3216" s="1"/>
      <c r="J3216" s="36"/>
      <c r="K3216" s="42"/>
      <c r="L3216" s="63"/>
      <c r="S3216" s="25"/>
      <c r="AA3216" s="62"/>
      <c r="AC3216" s="69"/>
    </row>
    <row r="3217" spans="2:29">
      <c r="B3217" s="1"/>
      <c r="C3217" s="1"/>
      <c r="D3217" s="1"/>
      <c r="E3217" s="1"/>
      <c r="F3217" s="1"/>
      <c r="G3217" s="1"/>
      <c r="H3217" s="1"/>
      <c r="I3217" s="1"/>
      <c r="J3217" s="36"/>
      <c r="K3217" s="42"/>
      <c r="L3217" s="63"/>
      <c r="S3217" s="25"/>
      <c r="AA3217" s="62"/>
      <c r="AC3217" s="69"/>
    </row>
    <row r="3218" spans="2:29">
      <c r="B3218" s="1"/>
      <c r="C3218" s="1"/>
      <c r="D3218" s="1"/>
      <c r="E3218" s="1"/>
      <c r="F3218" s="1"/>
      <c r="G3218" s="1"/>
      <c r="H3218" s="1"/>
      <c r="I3218" s="1"/>
      <c r="J3218" s="36"/>
      <c r="K3218" s="42"/>
      <c r="L3218" s="63"/>
      <c r="S3218" s="25"/>
      <c r="AA3218" s="62"/>
      <c r="AC3218" s="69"/>
    </row>
    <row r="3219" spans="2:29">
      <c r="B3219" s="1"/>
      <c r="C3219" s="1"/>
      <c r="D3219" s="1"/>
      <c r="E3219" s="1"/>
      <c r="F3219" s="1"/>
      <c r="G3219" s="1"/>
      <c r="H3219" s="1"/>
      <c r="I3219" s="1"/>
      <c r="J3219" s="36"/>
      <c r="K3219" s="42"/>
      <c r="L3219" s="63"/>
      <c r="S3219" s="25"/>
      <c r="AA3219" s="62"/>
      <c r="AC3219" s="69"/>
    </row>
    <row r="3220" spans="2:29">
      <c r="B3220" s="1"/>
      <c r="C3220" s="1"/>
      <c r="D3220" s="1"/>
      <c r="E3220" s="1"/>
      <c r="F3220" s="1"/>
      <c r="G3220" s="1"/>
      <c r="H3220" s="1"/>
      <c r="I3220" s="1"/>
      <c r="J3220" s="36"/>
      <c r="K3220" s="42"/>
      <c r="L3220" s="63"/>
      <c r="S3220" s="25"/>
      <c r="AA3220" s="62"/>
      <c r="AC3220" s="69"/>
    </row>
    <row r="3221" spans="2:29">
      <c r="B3221" s="1"/>
      <c r="C3221" s="1"/>
      <c r="D3221" s="1"/>
      <c r="E3221" s="1"/>
      <c r="F3221" s="1"/>
      <c r="G3221" s="1"/>
      <c r="H3221" s="1"/>
      <c r="I3221" s="1"/>
      <c r="J3221" s="36"/>
      <c r="K3221" s="42"/>
      <c r="L3221" s="63"/>
      <c r="S3221" s="25"/>
      <c r="AA3221" s="62"/>
      <c r="AC3221" s="69"/>
    </row>
    <row r="3222" spans="2:29">
      <c r="B3222" s="1"/>
      <c r="C3222" s="1"/>
      <c r="D3222" s="1"/>
      <c r="E3222" s="1"/>
      <c r="F3222" s="1"/>
      <c r="G3222" s="1"/>
      <c r="H3222" s="1"/>
      <c r="I3222" s="1"/>
      <c r="J3222" s="36"/>
      <c r="K3222" s="42"/>
      <c r="L3222" s="63"/>
      <c r="S3222" s="25"/>
      <c r="AA3222" s="62"/>
      <c r="AC3222" s="69"/>
    </row>
    <row r="3223" spans="2:29">
      <c r="B3223" s="1"/>
      <c r="C3223" s="1"/>
      <c r="D3223" s="1"/>
      <c r="E3223" s="1"/>
      <c r="F3223" s="1"/>
      <c r="G3223" s="1"/>
      <c r="H3223" s="1"/>
      <c r="I3223" s="1"/>
      <c r="J3223" s="36"/>
      <c r="K3223" s="42"/>
      <c r="L3223" s="63"/>
      <c r="S3223" s="25"/>
      <c r="AA3223" s="62"/>
      <c r="AC3223" s="69"/>
    </row>
    <row r="3224" spans="2:29">
      <c r="B3224" s="1"/>
      <c r="C3224" s="1"/>
      <c r="D3224" s="1"/>
      <c r="E3224" s="1"/>
      <c r="F3224" s="1"/>
      <c r="G3224" s="1"/>
      <c r="H3224" s="1"/>
      <c r="I3224" s="1"/>
      <c r="J3224" s="36"/>
      <c r="K3224" s="42"/>
      <c r="L3224" s="63"/>
      <c r="S3224" s="25"/>
      <c r="AA3224" s="62"/>
      <c r="AC3224" s="69"/>
    </row>
    <row r="3225" spans="2:29">
      <c r="B3225" s="1"/>
      <c r="C3225" s="1"/>
      <c r="D3225" s="1"/>
      <c r="E3225" s="1"/>
      <c r="F3225" s="1"/>
      <c r="G3225" s="1"/>
      <c r="H3225" s="1"/>
      <c r="I3225" s="1"/>
      <c r="J3225" s="36"/>
      <c r="K3225" s="42"/>
      <c r="L3225" s="63"/>
      <c r="S3225" s="25"/>
      <c r="AA3225" s="62"/>
      <c r="AC3225" s="69"/>
    </row>
    <row r="3226" spans="2:29">
      <c r="B3226" s="1"/>
      <c r="C3226" s="1"/>
      <c r="D3226" s="1"/>
      <c r="E3226" s="1"/>
      <c r="F3226" s="1"/>
      <c r="G3226" s="1"/>
      <c r="H3226" s="1"/>
      <c r="I3226" s="1"/>
      <c r="J3226" s="36"/>
      <c r="K3226" s="42"/>
      <c r="L3226" s="63"/>
      <c r="S3226" s="25"/>
      <c r="AA3226" s="62"/>
      <c r="AC3226" s="69"/>
    </row>
    <row r="3227" spans="2:29">
      <c r="B3227" s="1"/>
      <c r="C3227" s="1"/>
      <c r="D3227" s="1"/>
      <c r="E3227" s="1"/>
      <c r="F3227" s="1"/>
      <c r="G3227" s="1"/>
      <c r="H3227" s="1"/>
      <c r="I3227" s="1"/>
      <c r="J3227" s="36"/>
      <c r="K3227" s="42"/>
      <c r="L3227" s="63"/>
      <c r="S3227" s="25"/>
      <c r="AA3227" s="62"/>
      <c r="AC3227" s="69"/>
    </row>
    <row r="3228" spans="2:29">
      <c r="B3228" s="1"/>
      <c r="C3228" s="1"/>
      <c r="D3228" s="1"/>
      <c r="E3228" s="1"/>
      <c r="F3228" s="1"/>
      <c r="G3228" s="1"/>
      <c r="H3228" s="1"/>
      <c r="I3228" s="1"/>
      <c r="J3228" s="36"/>
      <c r="K3228" s="42"/>
      <c r="L3228" s="63"/>
      <c r="S3228" s="25"/>
      <c r="AA3228" s="62"/>
      <c r="AC3228" s="69"/>
    </row>
    <row r="3229" spans="2:29">
      <c r="B3229" s="1"/>
      <c r="C3229" s="1"/>
      <c r="D3229" s="1"/>
      <c r="E3229" s="1"/>
      <c r="F3229" s="1"/>
      <c r="G3229" s="1"/>
      <c r="H3229" s="1"/>
      <c r="I3229" s="1"/>
      <c r="J3229" s="36"/>
      <c r="K3229" s="42"/>
      <c r="L3229" s="63"/>
      <c r="S3229" s="25"/>
      <c r="AA3229" s="62"/>
      <c r="AC3229" s="69"/>
    </row>
    <row r="3230" spans="2:29">
      <c r="B3230" s="1"/>
      <c r="C3230" s="1"/>
      <c r="D3230" s="1"/>
      <c r="E3230" s="1"/>
      <c r="F3230" s="1"/>
      <c r="G3230" s="1"/>
      <c r="H3230" s="1"/>
      <c r="I3230" s="1"/>
      <c r="J3230" s="36"/>
      <c r="K3230" s="42"/>
      <c r="L3230" s="63"/>
      <c r="S3230" s="25"/>
      <c r="AA3230" s="62"/>
      <c r="AC3230" s="69"/>
    </row>
    <row r="3231" spans="2:29">
      <c r="B3231" s="1"/>
      <c r="C3231" s="1"/>
      <c r="D3231" s="1"/>
      <c r="E3231" s="1"/>
      <c r="F3231" s="1"/>
      <c r="G3231" s="1"/>
      <c r="H3231" s="1"/>
      <c r="I3231" s="1"/>
      <c r="J3231" s="36"/>
      <c r="K3231" s="42"/>
      <c r="L3231" s="63"/>
      <c r="S3231" s="25"/>
      <c r="AA3231" s="62"/>
      <c r="AC3231" s="69"/>
    </row>
    <row r="3232" spans="2:29">
      <c r="B3232" s="1"/>
      <c r="C3232" s="1"/>
      <c r="D3232" s="1"/>
      <c r="E3232" s="1"/>
      <c r="F3232" s="1"/>
      <c r="G3232" s="1"/>
      <c r="H3232" s="1"/>
      <c r="I3232" s="1"/>
      <c r="J3232" s="36"/>
      <c r="K3232" s="42"/>
      <c r="L3232" s="63"/>
      <c r="S3232" s="25"/>
      <c r="AA3232" s="62"/>
      <c r="AC3232" s="69"/>
    </row>
    <row r="3233" spans="2:29">
      <c r="B3233" s="1"/>
      <c r="C3233" s="1"/>
      <c r="D3233" s="1"/>
      <c r="E3233" s="1"/>
      <c r="F3233" s="1"/>
      <c r="G3233" s="1"/>
      <c r="H3233" s="1"/>
      <c r="I3233" s="1"/>
      <c r="J3233" s="36"/>
      <c r="K3233" s="42"/>
      <c r="L3233" s="63"/>
      <c r="S3233" s="25"/>
      <c r="AA3233" s="62"/>
      <c r="AC3233" s="69"/>
    </row>
    <row r="3234" spans="2:29">
      <c r="B3234" s="1"/>
      <c r="C3234" s="1"/>
      <c r="D3234" s="1"/>
      <c r="E3234" s="1"/>
      <c r="F3234" s="1"/>
      <c r="G3234" s="1"/>
      <c r="H3234" s="1"/>
      <c r="I3234" s="1"/>
      <c r="J3234" s="36"/>
      <c r="K3234" s="42"/>
      <c r="L3234" s="63"/>
      <c r="S3234" s="25"/>
      <c r="AA3234" s="62"/>
      <c r="AC3234" s="69"/>
    </row>
    <row r="3235" spans="2:29">
      <c r="B3235" s="1"/>
      <c r="C3235" s="1"/>
      <c r="D3235" s="1"/>
      <c r="E3235" s="1"/>
      <c r="F3235" s="1"/>
      <c r="G3235" s="1"/>
      <c r="H3235" s="1"/>
      <c r="I3235" s="1"/>
      <c r="J3235" s="36"/>
      <c r="K3235" s="42"/>
      <c r="L3235" s="63"/>
      <c r="S3235" s="25"/>
      <c r="AA3235" s="62"/>
      <c r="AC3235" s="69"/>
    </row>
    <row r="3236" spans="2:29">
      <c r="B3236" s="1"/>
      <c r="C3236" s="1"/>
      <c r="D3236" s="1"/>
      <c r="E3236" s="1"/>
      <c r="F3236" s="1"/>
      <c r="G3236" s="1"/>
      <c r="H3236" s="1"/>
      <c r="I3236" s="1"/>
      <c r="J3236" s="36"/>
      <c r="K3236" s="42"/>
      <c r="L3236" s="63"/>
      <c r="S3236" s="25"/>
      <c r="AA3236" s="62"/>
      <c r="AC3236" s="69"/>
    </row>
    <row r="3237" spans="2:29">
      <c r="B3237" s="1"/>
      <c r="C3237" s="1"/>
      <c r="D3237" s="1"/>
      <c r="E3237" s="1"/>
      <c r="F3237" s="1"/>
      <c r="G3237" s="1"/>
      <c r="H3237" s="1"/>
      <c r="I3237" s="1"/>
      <c r="J3237" s="36"/>
      <c r="K3237" s="42"/>
      <c r="L3237" s="63"/>
      <c r="S3237" s="25"/>
      <c r="AA3237" s="62"/>
      <c r="AC3237" s="69"/>
    </row>
    <row r="3238" spans="2:29">
      <c r="B3238" s="1"/>
      <c r="C3238" s="1"/>
      <c r="D3238" s="1"/>
      <c r="E3238" s="1"/>
      <c r="F3238" s="1"/>
      <c r="G3238" s="1"/>
      <c r="H3238" s="1"/>
      <c r="I3238" s="1"/>
      <c r="J3238" s="36"/>
      <c r="K3238" s="42"/>
      <c r="L3238" s="63"/>
      <c r="S3238" s="25"/>
      <c r="AA3238" s="62"/>
      <c r="AC3238" s="69"/>
    </row>
    <row r="3239" spans="2:29">
      <c r="B3239" s="1"/>
      <c r="C3239" s="1"/>
      <c r="D3239" s="1"/>
      <c r="E3239" s="1"/>
      <c r="F3239" s="1"/>
      <c r="G3239" s="1"/>
      <c r="H3239" s="1"/>
      <c r="I3239" s="1"/>
      <c r="J3239" s="36"/>
      <c r="K3239" s="42"/>
      <c r="L3239" s="63"/>
      <c r="S3239" s="25"/>
      <c r="AA3239" s="62"/>
      <c r="AC3239" s="69"/>
    </row>
    <row r="3240" spans="2:29">
      <c r="B3240" s="1"/>
      <c r="C3240" s="1"/>
      <c r="D3240" s="1"/>
      <c r="E3240" s="1"/>
      <c r="F3240" s="1"/>
      <c r="G3240" s="1"/>
      <c r="H3240" s="1"/>
      <c r="I3240" s="1"/>
      <c r="J3240" s="36"/>
      <c r="K3240" s="42"/>
      <c r="L3240" s="63"/>
      <c r="S3240" s="25"/>
      <c r="AA3240" s="62"/>
      <c r="AC3240" s="69"/>
    </row>
    <row r="3241" spans="2:29">
      <c r="B3241" s="1"/>
      <c r="C3241" s="1"/>
      <c r="D3241" s="1"/>
      <c r="E3241" s="1"/>
      <c r="F3241" s="1"/>
      <c r="G3241" s="1"/>
      <c r="H3241" s="1"/>
      <c r="I3241" s="1"/>
      <c r="J3241" s="36"/>
      <c r="K3241" s="42"/>
      <c r="L3241" s="63"/>
      <c r="S3241" s="25"/>
      <c r="AA3241" s="62"/>
      <c r="AC3241" s="69"/>
    </row>
    <row r="3242" spans="2:29">
      <c r="B3242" s="1"/>
      <c r="C3242" s="1"/>
      <c r="D3242" s="1"/>
      <c r="E3242" s="1"/>
      <c r="F3242" s="1"/>
      <c r="G3242" s="1"/>
      <c r="H3242" s="1"/>
      <c r="I3242" s="1"/>
      <c r="J3242" s="36"/>
      <c r="K3242" s="42"/>
      <c r="L3242" s="63"/>
      <c r="S3242" s="25"/>
      <c r="AA3242" s="62"/>
      <c r="AC3242" s="69"/>
    </row>
    <row r="3243" spans="2:29">
      <c r="B3243" s="1"/>
      <c r="C3243" s="1"/>
      <c r="D3243" s="1"/>
      <c r="E3243" s="1"/>
      <c r="F3243" s="1"/>
      <c r="G3243" s="1"/>
      <c r="H3243" s="1"/>
      <c r="I3243" s="1"/>
      <c r="J3243" s="36"/>
      <c r="K3243" s="42"/>
      <c r="L3243" s="63"/>
      <c r="S3243" s="25"/>
      <c r="AA3243" s="62"/>
      <c r="AC3243" s="69"/>
    </row>
    <row r="3244" spans="2:29">
      <c r="B3244" s="1"/>
      <c r="C3244" s="1"/>
      <c r="D3244" s="1"/>
      <c r="E3244" s="1"/>
      <c r="F3244" s="1"/>
      <c r="G3244" s="1"/>
      <c r="H3244" s="1"/>
      <c r="I3244" s="1"/>
      <c r="J3244" s="36"/>
      <c r="K3244" s="42"/>
      <c r="L3244" s="63"/>
      <c r="S3244" s="25"/>
      <c r="AA3244" s="62"/>
      <c r="AC3244" s="69"/>
    </row>
    <row r="3245" spans="2:29">
      <c r="B3245" s="1"/>
      <c r="C3245" s="1"/>
      <c r="D3245" s="1"/>
      <c r="E3245" s="1"/>
      <c r="F3245" s="1"/>
      <c r="G3245" s="1"/>
      <c r="H3245" s="1"/>
      <c r="I3245" s="1"/>
      <c r="J3245" s="36"/>
      <c r="K3245" s="42"/>
      <c r="L3245" s="63"/>
      <c r="S3245" s="25"/>
      <c r="AA3245" s="62"/>
      <c r="AC3245" s="69"/>
    </row>
    <row r="3246" spans="2:29">
      <c r="B3246" s="1"/>
      <c r="C3246" s="1"/>
      <c r="D3246" s="1"/>
      <c r="E3246" s="1"/>
      <c r="F3246" s="1"/>
      <c r="G3246" s="1"/>
      <c r="H3246" s="1"/>
      <c r="I3246" s="1"/>
      <c r="J3246" s="36"/>
      <c r="K3246" s="42"/>
      <c r="L3246" s="63"/>
      <c r="S3246" s="25"/>
      <c r="AA3246" s="62"/>
      <c r="AC3246" s="69"/>
    </row>
    <row r="3247" spans="2:29">
      <c r="B3247" s="1"/>
      <c r="C3247" s="1"/>
      <c r="D3247" s="1"/>
      <c r="E3247" s="1"/>
      <c r="F3247" s="1"/>
      <c r="G3247" s="1"/>
      <c r="H3247" s="1"/>
      <c r="I3247" s="1"/>
      <c r="J3247" s="36"/>
      <c r="K3247" s="42"/>
      <c r="L3247" s="63"/>
      <c r="S3247" s="25"/>
      <c r="AA3247" s="62"/>
      <c r="AC3247" s="69"/>
    </row>
    <row r="3248" spans="2:29">
      <c r="B3248" s="1"/>
      <c r="C3248" s="1"/>
      <c r="D3248" s="1"/>
      <c r="E3248" s="1"/>
      <c r="F3248" s="1"/>
      <c r="G3248" s="1"/>
      <c r="H3248" s="1"/>
      <c r="I3248" s="1"/>
      <c r="J3248" s="36"/>
      <c r="K3248" s="42"/>
      <c r="L3248" s="63"/>
      <c r="S3248" s="25"/>
      <c r="AA3248" s="62"/>
      <c r="AC3248" s="69"/>
    </row>
    <row r="3249" spans="2:29">
      <c r="B3249" s="1"/>
      <c r="C3249" s="1"/>
      <c r="D3249" s="1"/>
      <c r="E3249" s="1"/>
      <c r="F3249" s="1"/>
      <c r="G3249" s="1"/>
      <c r="H3249" s="1"/>
      <c r="I3249" s="1"/>
      <c r="J3249" s="36"/>
      <c r="K3249" s="42"/>
      <c r="L3249" s="63"/>
      <c r="S3249" s="25"/>
      <c r="AA3249" s="62"/>
      <c r="AC3249" s="69"/>
    </row>
    <row r="3250" spans="2:29">
      <c r="B3250" s="1"/>
      <c r="C3250" s="1"/>
      <c r="D3250" s="1"/>
      <c r="E3250" s="1"/>
      <c r="F3250" s="1"/>
      <c r="G3250" s="1"/>
      <c r="H3250" s="1"/>
      <c r="I3250" s="1"/>
      <c r="J3250" s="36"/>
      <c r="K3250" s="42"/>
      <c r="L3250" s="63"/>
      <c r="S3250" s="25"/>
      <c r="AA3250" s="62"/>
      <c r="AC3250" s="69"/>
    </row>
    <row r="3251" spans="2:29">
      <c r="B3251" s="1"/>
      <c r="C3251" s="1"/>
      <c r="D3251" s="1"/>
      <c r="E3251" s="1"/>
      <c r="F3251" s="1"/>
      <c r="G3251" s="1"/>
      <c r="H3251" s="1"/>
      <c r="I3251" s="1"/>
      <c r="J3251" s="36"/>
      <c r="K3251" s="42"/>
      <c r="L3251" s="63"/>
      <c r="S3251" s="25"/>
      <c r="AA3251" s="62"/>
      <c r="AC3251" s="69"/>
    </row>
    <row r="3252" spans="2:29">
      <c r="B3252" s="1"/>
      <c r="C3252" s="1"/>
      <c r="D3252" s="1"/>
      <c r="E3252" s="1"/>
      <c r="F3252" s="1"/>
      <c r="G3252" s="1"/>
      <c r="H3252" s="1"/>
      <c r="I3252" s="1"/>
      <c r="J3252" s="36"/>
      <c r="K3252" s="42"/>
      <c r="L3252" s="63"/>
      <c r="S3252" s="25"/>
      <c r="AA3252" s="62"/>
      <c r="AC3252" s="69"/>
    </row>
    <row r="3253" spans="2:29">
      <c r="B3253" s="1"/>
      <c r="C3253" s="1"/>
      <c r="D3253" s="1"/>
      <c r="E3253" s="1"/>
      <c r="F3253" s="1"/>
      <c r="G3253" s="1"/>
      <c r="H3253" s="1"/>
      <c r="I3253" s="1"/>
      <c r="J3253" s="36"/>
      <c r="K3253" s="42"/>
      <c r="L3253" s="63"/>
      <c r="S3253" s="25"/>
      <c r="AA3253" s="62"/>
      <c r="AC3253" s="69"/>
    </row>
    <row r="3254" spans="2:29">
      <c r="B3254" s="1"/>
      <c r="C3254" s="1"/>
      <c r="D3254" s="1"/>
      <c r="E3254" s="1"/>
      <c r="F3254" s="1"/>
      <c r="G3254" s="1"/>
      <c r="H3254" s="1"/>
      <c r="I3254" s="1"/>
      <c r="J3254" s="36"/>
      <c r="K3254" s="42"/>
      <c r="L3254" s="63"/>
      <c r="S3254" s="25"/>
      <c r="AA3254" s="62"/>
      <c r="AC3254" s="69"/>
    </row>
    <row r="3255" spans="2:29">
      <c r="B3255" s="1"/>
      <c r="C3255" s="1"/>
      <c r="D3255" s="1"/>
      <c r="E3255" s="1"/>
      <c r="F3255" s="1"/>
      <c r="G3255" s="1"/>
      <c r="H3255" s="1"/>
      <c r="I3255" s="1"/>
      <c r="J3255" s="36"/>
      <c r="K3255" s="42"/>
      <c r="L3255" s="63"/>
      <c r="S3255" s="25"/>
      <c r="AA3255" s="62"/>
      <c r="AC3255" s="69"/>
    </row>
    <row r="3256" spans="2:29">
      <c r="B3256" s="1"/>
      <c r="C3256" s="1"/>
      <c r="D3256" s="1"/>
      <c r="E3256" s="1"/>
      <c r="F3256" s="1"/>
      <c r="G3256" s="1"/>
      <c r="H3256" s="1"/>
      <c r="I3256" s="1"/>
      <c r="J3256" s="36"/>
      <c r="K3256" s="42"/>
      <c r="L3256" s="63"/>
      <c r="S3256" s="25"/>
      <c r="AA3256" s="62"/>
      <c r="AC3256" s="69"/>
    </row>
    <row r="3257" spans="2:29">
      <c r="B3257" s="1"/>
      <c r="C3257" s="1"/>
      <c r="D3257" s="1"/>
      <c r="E3257" s="1"/>
      <c r="F3257" s="1"/>
      <c r="G3257" s="1"/>
      <c r="H3257" s="1"/>
      <c r="I3257" s="1"/>
      <c r="J3257" s="36"/>
      <c r="K3257" s="42"/>
      <c r="S3257" s="25"/>
      <c r="AA3257" s="62"/>
      <c r="AC3257" s="69"/>
    </row>
    <row r="3258" spans="2:29">
      <c r="B3258" s="1"/>
      <c r="C3258" s="1"/>
      <c r="D3258" s="1"/>
      <c r="E3258" s="1"/>
      <c r="F3258" s="1"/>
      <c r="G3258" s="1"/>
      <c r="H3258" s="1"/>
      <c r="I3258" s="1"/>
      <c r="J3258" s="36"/>
      <c r="K3258" s="42"/>
      <c r="S3258" s="25"/>
      <c r="AA3258" s="62"/>
      <c r="AC3258" s="69"/>
    </row>
    <row r="3259" spans="2:29">
      <c r="B3259" s="1"/>
      <c r="C3259" s="1"/>
      <c r="D3259" s="1"/>
      <c r="E3259" s="1"/>
      <c r="F3259" s="1"/>
      <c r="G3259" s="1"/>
      <c r="H3259" s="1"/>
      <c r="I3259" s="1"/>
      <c r="J3259" s="36"/>
      <c r="K3259" s="42"/>
      <c r="S3259" s="25"/>
      <c r="AA3259" s="62"/>
      <c r="AC3259" s="69"/>
    </row>
    <row r="3260" spans="2:29">
      <c r="B3260" s="1"/>
      <c r="C3260" s="1"/>
      <c r="D3260" s="1"/>
      <c r="E3260" s="1"/>
      <c r="F3260" s="1"/>
      <c r="G3260" s="1"/>
      <c r="H3260" s="1"/>
      <c r="I3260" s="1"/>
      <c r="J3260" s="36"/>
      <c r="K3260" s="42"/>
      <c r="S3260" s="25"/>
      <c r="AA3260" s="62"/>
      <c r="AC3260" s="69"/>
    </row>
    <row r="3261" spans="2:29">
      <c r="B3261" s="1"/>
      <c r="C3261" s="1"/>
      <c r="D3261" s="1"/>
      <c r="E3261" s="1"/>
      <c r="F3261" s="1"/>
      <c r="G3261" s="1"/>
      <c r="H3261" s="1"/>
      <c r="I3261" s="1"/>
      <c r="J3261" s="36"/>
      <c r="K3261" s="42"/>
      <c r="S3261" s="25"/>
      <c r="AA3261" s="62"/>
      <c r="AC3261" s="69"/>
    </row>
    <row r="3262" spans="2:29">
      <c r="B3262" s="1"/>
      <c r="C3262" s="1"/>
      <c r="D3262" s="1"/>
      <c r="E3262" s="1"/>
      <c r="F3262" s="1"/>
      <c r="G3262" s="1"/>
      <c r="H3262" s="1"/>
      <c r="I3262" s="1"/>
      <c r="J3262" s="36"/>
      <c r="K3262" s="42"/>
      <c r="S3262" s="25"/>
      <c r="AA3262" s="62"/>
      <c r="AC3262" s="69"/>
    </row>
    <row r="3263" spans="2:29">
      <c r="B3263" s="1"/>
      <c r="C3263" s="1"/>
      <c r="D3263" s="1"/>
      <c r="E3263" s="1"/>
      <c r="F3263" s="1"/>
      <c r="G3263" s="1"/>
      <c r="H3263" s="1"/>
      <c r="I3263" s="1"/>
      <c r="J3263" s="36"/>
      <c r="K3263" s="42"/>
      <c r="S3263" s="25"/>
      <c r="AA3263" s="62"/>
      <c r="AC3263" s="69"/>
    </row>
    <row r="3264" spans="2:29">
      <c r="B3264" s="1"/>
      <c r="C3264" s="1"/>
      <c r="D3264" s="1"/>
      <c r="E3264" s="1"/>
      <c r="F3264" s="1"/>
      <c r="G3264" s="1"/>
      <c r="H3264" s="1"/>
      <c r="I3264" s="1"/>
      <c r="J3264" s="36"/>
      <c r="K3264" s="42"/>
      <c r="S3264" s="25"/>
      <c r="AA3264" s="62"/>
      <c r="AC3264" s="69"/>
    </row>
    <row r="3265" spans="2:29">
      <c r="B3265" s="1"/>
      <c r="C3265" s="1"/>
      <c r="D3265" s="1"/>
      <c r="E3265" s="1"/>
      <c r="F3265" s="1"/>
      <c r="G3265" s="1"/>
      <c r="H3265" s="1"/>
      <c r="I3265" s="1"/>
      <c r="J3265" s="36"/>
      <c r="K3265" s="42"/>
      <c r="S3265" s="25"/>
      <c r="AA3265" s="62"/>
      <c r="AC3265" s="69"/>
    </row>
    <row r="3266" spans="2:29">
      <c r="B3266" s="1"/>
      <c r="C3266" s="1"/>
      <c r="D3266" s="1"/>
      <c r="E3266" s="1"/>
      <c r="F3266" s="1"/>
      <c r="G3266" s="1"/>
      <c r="H3266" s="1"/>
      <c r="I3266" s="1"/>
      <c r="J3266" s="36"/>
      <c r="K3266" s="42"/>
      <c r="S3266" s="25"/>
      <c r="AA3266" s="62"/>
      <c r="AC3266" s="69"/>
    </row>
    <row r="3267" spans="2:29">
      <c r="B3267" s="1"/>
      <c r="C3267" s="1"/>
      <c r="D3267" s="1"/>
      <c r="E3267" s="1"/>
      <c r="F3267" s="1"/>
      <c r="G3267" s="1"/>
      <c r="H3267" s="1"/>
      <c r="I3267" s="1"/>
      <c r="J3267" s="36"/>
      <c r="K3267" s="42"/>
      <c r="S3267" s="25"/>
      <c r="AA3267" s="62"/>
      <c r="AC3267" s="69"/>
    </row>
    <row r="3268" spans="2:29">
      <c r="B3268" s="1"/>
      <c r="C3268" s="1"/>
      <c r="D3268" s="1"/>
      <c r="E3268" s="1"/>
      <c r="F3268" s="1"/>
      <c r="G3268" s="1"/>
      <c r="H3268" s="1"/>
      <c r="I3268" s="1"/>
      <c r="J3268" s="36"/>
      <c r="K3268" s="42"/>
      <c r="S3268" s="25"/>
      <c r="AA3268" s="62"/>
      <c r="AC3268" s="69"/>
    </row>
    <row r="3269" spans="2:29">
      <c r="B3269" s="1"/>
      <c r="C3269" s="1"/>
      <c r="D3269" s="1"/>
      <c r="E3269" s="1"/>
      <c r="F3269" s="1"/>
      <c r="G3269" s="1"/>
      <c r="H3269" s="1"/>
      <c r="I3269" s="1"/>
      <c r="J3269" s="36"/>
      <c r="K3269" s="42"/>
      <c r="S3269" s="25"/>
      <c r="AA3269" s="62"/>
      <c r="AC3269" s="69"/>
    </row>
    <row r="3270" spans="2:29">
      <c r="B3270" s="1"/>
      <c r="C3270" s="1"/>
      <c r="D3270" s="1"/>
      <c r="E3270" s="1"/>
      <c r="F3270" s="1"/>
      <c r="G3270" s="1"/>
      <c r="H3270" s="1"/>
      <c r="I3270" s="1"/>
      <c r="J3270" s="36"/>
      <c r="K3270" s="42"/>
      <c r="S3270" s="25"/>
      <c r="AA3270" s="62"/>
      <c r="AC3270" s="69"/>
    </row>
    <row r="3271" spans="2:29">
      <c r="B3271" s="1"/>
      <c r="C3271" s="1"/>
      <c r="D3271" s="1"/>
      <c r="E3271" s="1"/>
      <c r="F3271" s="1"/>
      <c r="G3271" s="1"/>
      <c r="H3271" s="1"/>
      <c r="I3271" s="1"/>
      <c r="J3271" s="36"/>
      <c r="K3271" s="42"/>
      <c r="L3271" s="63"/>
      <c r="S3271" s="25"/>
      <c r="AA3271" s="62"/>
      <c r="AC3271" s="69"/>
    </row>
    <row r="3272" spans="2:29">
      <c r="B3272" s="1"/>
      <c r="C3272" s="1"/>
      <c r="D3272" s="1"/>
      <c r="E3272" s="1"/>
      <c r="F3272" s="1"/>
      <c r="G3272" s="1"/>
      <c r="H3272" s="1"/>
      <c r="I3272" s="1"/>
      <c r="J3272" s="36"/>
      <c r="K3272" s="42"/>
      <c r="L3272" s="63"/>
      <c r="S3272" s="25"/>
      <c r="AA3272" s="62"/>
      <c r="AC3272" s="69"/>
    </row>
    <row r="3273" spans="2:29">
      <c r="B3273" s="1"/>
      <c r="C3273" s="1"/>
      <c r="D3273" s="1"/>
      <c r="E3273" s="1"/>
      <c r="F3273" s="1"/>
      <c r="G3273" s="1"/>
      <c r="H3273" s="1"/>
      <c r="I3273" s="1"/>
      <c r="J3273" s="36"/>
      <c r="K3273" s="42"/>
      <c r="L3273" s="63"/>
      <c r="S3273" s="25"/>
      <c r="AA3273" s="62"/>
      <c r="AC3273" s="69"/>
    </row>
    <row r="3274" spans="2:29">
      <c r="B3274" s="1"/>
      <c r="C3274" s="1"/>
      <c r="D3274" s="1"/>
      <c r="E3274" s="1"/>
      <c r="F3274" s="1"/>
      <c r="G3274" s="1"/>
      <c r="H3274" s="1"/>
      <c r="I3274" s="1"/>
      <c r="J3274" s="36"/>
      <c r="K3274" s="42"/>
      <c r="S3274" s="25"/>
      <c r="AA3274" s="62"/>
      <c r="AC3274" s="69"/>
    </row>
    <row r="3275" spans="2:29">
      <c r="B3275" s="1"/>
      <c r="C3275" s="1"/>
      <c r="D3275" s="1"/>
      <c r="E3275" s="1"/>
      <c r="F3275" s="1"/>
      <c r="G3275" s="1"/>
      <c r="H3275" s="1"/>
      <c r="I3275" s="1"/>
      <c r="J3275" s="36"/>
      <c r="K3275" s="42"/>
      <c r="S3275" s="25"/>
      <c r="AA3275" s="62"/>
      <c r="AC3275" s="69"/>
    </row>
    <row r="3276" spans="2:29">
      <c r="B3276" s="1"/>
      <c r="C3276" s="1"/>
      <c r="D3276" s="1"/>
      <c r="E3276" s="1"/>
      <c r="F3276" s="1"/>
      <c r="G3276" s="1"/>
      <c r="H3276" s="1"/>
      <c r="I3276" s="1"/>
      <c r="J3276" s="36"/>
      <c r="K3276" s="42"/>
      <c r="S3276" s="25"/>
      <c r="AA3276" s="62"/>
      <c r="AC3276" s="69"/>
    </row>
    <row r="3277" spans="2:29">
      <c r="B3277" s="1"/>
      <c r="C3277" s="1"/>
      <c r="D3277" s="1"/>
      <c r="E3277" s="1"/>
      <c r="F3277" s="1"/>
      <c r="G3277" s="1"/>
      <c r="H3277" s="1"/>
      <c r="I3277" s="1"/>
      <c r="J3277" s="36"/>
      <c r="K3277" s="42"/>
      <c r="S3277" s="25"/>
      <c r="AA3277" s="62"/>
      <c r="AC3277" s="69"/>
    </row>
    <row r="3278" spans="2:29">
      <c r="B3278" s="1"/>
      <c r="C3278" s="1"/>
      <c r="D3278" s="1"/>
      <c r="E3278" s="1"/>
      <c r="F3278" s="1"/>
      <c r="G3278" s="1"/>
      <c r="H3278" s="1"/>
      <c r="I3278" s="1"/>
      <c r="J3278" s="36"/>
      <c r="K3278" s="42"/>
      <c r="S3278" s="25"/>
      <c r="AA3278" s="62"/>
      <c r="AC3278" s="69"/>
    </row>
    <row r="3279" spans="2:29">
      <c r="B3279" s="1"/>
      <c r="C3279" s="1"/>
      <c r="D3279" s="1"/>
      <c r="E3279" s="1"/>
      <c r="F3279" s="1"/>
      <c r="G3279" s="1"/>
      <c r="H3279" s="1"/>
      <c r="I3279" s="1"/>
      <c r="J3279" s="36"/>
      <c r="K3279" s="42"/>
      <c r="S3279" s="25"/>
      <c r="AA3279" s="62"/>
      <c r="AC3279" s="69"/>
    </row>
    <row r="3280" spans="2:29">
      <c r="B3280" s="1"/>
      <c r="C3280" s="1"/>
      <c r="D3280" s="1"/>
      <c r="E3280" s="1"/>
      <c r="F3280" s="1"/>
      <c r="G3280" s="1"/>
      <c r="H3280" s="1"/>
      <c r="I3280" s="1"/>
      <c r="J3280" s="36"/>
      <c r="K3280" s="42"/>
      <c r="S3280" s="25"/>
      <c r="AA3280" s="62"/>
      <c r="AC3280" s="69"/>
    </row>
    <row r="3281" spans="2:29">
      <c r="B3281" s="1"/>
      <c r="C3281" s="1"/>
      <c r="D3281" s="1"/>
      <c r="E3281" s="1"/>
      <c r="F3281" s="1"/>
      <c r="G3281" s="1"/>
      <c r="H3281" s="1"/>
      <c r="I3281" s="1"/>
      <c r="J3281" s="36"/>
      <c r="K3281" s="42"/>
      <c r="S3281" s="25"/>
      <c r="AA3281" s="62"/>
      <c r="AC3281" s="69"/>
    </row>
    <row r="3282" spans="2:29">
      <c r="B3282" s="1"/>
      <c r="C3282" s="1"/>
      <c r="D3282" s="1"/>
      <c r="E3282" s="1"/>
      <c r="F3282" s="1"/>
      <c r="G3282" s="1"/>
      <c r="H3282" s="1"/>
      <c r="I3282" s="1"/>
      <c r="J3282" s="36"/>
      <c r="K3282" s="42"/>
      <c r="S3282" s="25"/>
      <c r="AA3282" s="62"/>
      <c r="AC3282" s="69"/>
    </row>
    <row r="3283" spans="2:29">
      <c r="B3283" s="1"/>
      <c r="C3283" s="1"/>
      <c r="D3283" s="1"/>
      <c r="E3283" s="1"/>
      <c r="F3283" s="1"/>
      <c r="G3283" s="1"/>
      <c r="H3283" s="1"/>
      <c r="I3283" s="1"/>
      <c r="J3283" s="36"/>
      <c r="K3283" s="42"/>
      <c r="S3283" s="25"/>
      <c r="AA3283" s="62"/>
      <c r="AC3283" s="69"/>
    </row>
    <row r="3284" spans="2:29">
      <c r="B3284" s="1"/>
      <c r="C3284" s="1"/>
      <c r="D3284" s="1"/>
      <c r="E3284" s="1"/>
      <c r="F3284" s="1"/>
      <c r="G3284" s="1"/>
      <c r="H3284" s="1"/>
      <c r="I3284" s="1"/>
      <c r="J3284" s="36"/>
      <c r="K3284" s="42"/>
      <c r="S3284" s="25"/>
      <c r="AA3284" s="62"/>
      <c r="AC3284" s="69"/>
    </row>
    <row r="3285" spans="2:29">
      <c r="B3285" s="1"/>
      <c r="C3285" s="1"/>
      <c r="D3285" s="1"/>
      <c r="E3285" s="1"/>
      <c r="F3285" s="1"/>
      <c r="G3285" s="1"/>
      <c r="H3285" s="1"/>
      <c r="I3285" s="1"/>
      <c r="J3285" s="36"/>
      <c r="K3285" s="42"/>
      <c r="S3285" s="25"/>
      <c r="AA3285" s="62"/>
      <c r="AC3285" s="69"/>
    </row>
    <row r="3286" spans="2:29">
      <c r="B3286" s="1"/>
      <c r="C3286" s="1"/>
      <c r="D3286" s="1"/>
      <c r="E3286" s="1"/>
      <c r="F3286" s="1"/>
      <c r="G3286" s="1"/>
      <c r="H3286" s="1"/>
      <c r="I3286" s="1"/>
      <c r="J3286" s="36"/>
      <c r="K3286" s="42"/>
      <c r="S3286" s="25"/>
      <c r="AA3286" s="62"/>
      <c r="AC3286" s="69"/>
    </row>
    <row r="3287" spans="2:29">
      <c r="B3287" s="1"/>
      <c r="C3287" s="1"/>
      <c r="D3287" s="1"/>
      <c r="E3287" s="1"/>
      <c r="F3287" s="1"/>
      <c r="G3287" s="1"/>
      <c r="H3287" s="1"/>
      <c r="I3287" s="1"/>
      <c r="J3287" s="36"/>
      <c r="K3287" s="42"/>
      <c r="S3287" s="25"/>
      <c r="AA3287" s="62"/>
      <c r="AC3287" s="69"/>
    </row>
    <row r="3288" spans="2:29">
      <c r="B3288" s="1"/>
      <c r="C3288" s="1"/>
      <c r="D3288" s="1"/>
      <c r="E3288" s="1"/>
      <c r="F3288" s="1"/>
      <c r="G3288" s="1"/>
      <c r="H3288" s="1"/>
      <c r="I3288" s="1"/>
      <c r="J3288" s="36"/>
      <c r="K3288" s="42"/>
      <c r="S3288" s="25"/>
      <c r="AA3288" s="62"/>
      <c r="AC3288" s="69"/>
    </row>
    <row r="3289" spans="2:29">
      <c r="B3289" s="1"/>
      <c r="C3289" s="1"/>
      <c r="D3289" s="1"/>
      <c r="E3289" s="1"/>
      <c r="F3289" s="1"/>
      <c r="G3289" s="1"/>
      <c r="H3289" s="1"/>
      <c r="I3289" s="1"/>
      <c r="J3289" s="36"/>
      <c r="K3289" s="42"/>
      <c r="S3289" s="25"/>
      <c r="AA3289" s="62"/>
      <c r="AC3289" s="69"/>
    </row>
    <row r="3290" spans="2:29">
      <c r="B3290" s="1"/>
      <c r="C3290" s="1"/>
      <c r="D3290" s="1"/>
      <c r="E3290" s="1"/>
      <c r="F3290" s="1"/>
      <c r="G3290" s="1"/>
      <c r="H3290" s="1"/>
      <c r="I3290" s="1"/>
      <c r="J3290" s="36"/>
      <c r="K3290" s="42"/>
      <c r="S3290" s="25"/>
      <c r="AA3290" s="62"/>
      <c r="AC3290" s="69"/>
    </row>
    <row r="3291" spans="2:29">
      <c r="B3291" s="1"/>
      <c r="C3291" s="1"/>
      <c r="D3291" s="1"/>
      <c r="E3291" s="1"/>
      <c r="F3291" s="1"/>
      <c r="G3291" s="1"/>
      <c r="H3291" s="1"/>
      <c r="I3291" s="1"/>
      <c r="J3291" s="36"/>
      <c r="K3291" s="42"/>
      <c r="S3291" s="25"/>
      <c r="AA3291" s="62"/>
      <c r="AC3291" s="69"/>
    </row>
    <row r="3292" spans="2:29">
      <c r="B3292" s="1"/>
      <c r="C3292" s="1"/>
      <c r="D3292" s="1"/>
      <c r="E3292" s="1"/>
      <c r="F3292" s="1"/>
      <c r="G3292" s="1"/>
      <c r="H3292" s="1"/>
      <c r="I3292" s="1"/>
      <c r="J3292" s="36"/>
      <c r="K3292" s="42"/>
      <c r="S3292" s="25"/>
      <c r="AA3292" s="62"/>
      <c r="AC3292" s="69"/>
    </row>
    <row r="3293" spans="2:29">
      <c r="B3293" s="1"/>
      <c r="C3293" s="1"/>
      <c r="D3293" s="1"/>
      <c r="E3293" s="1"/>
      <c r="F3293" s="1"/>
      <c r="G3293" s="1"/>
      <c r="H3293" s="1"/>
      <c r="I3293" s="1"/>
      <c r="J3293" s="36"/>
      <c r="K3293" s="42"/>
      <c r="S3293" s="25"/>
      <c r="AA3293" s="62"/>
      <c r="AC3293" s="69"/>
    </row>
    <row r="3294" spans="2:29">
      <c r="B3294" s="1"/>
      <c r="C3294" s="1"/>
      <c r="D3294" s="1"/>
      <c r="E3294" s="1"/>
      <c r="F3294" s="1"/>
      <c r="G3294" s="1"/>
      <c r="H3294" s="1"/>
      <c r="I3294" s="1"/>
      <c r="J3294" s="36"/>
      <c r="K3294" s="42"/>
      <c r="S3294" s="25"/>
      <c r="AA3294" s="62"/>
      <c r="AC3294" s="69"/>
    </row>
    <row r="3295" spans="2:29">
      <c r="B3295" s="1"/>
      <c r="C3295" s="1"/>
      <c r="D3295" s="1"/>
      <c r="E3295" s="1"/>
      <c r="F3295" s="1"/>
      <c r="G3295" s="1"/>
      <c r="H3295" s="1"/>
      <c r="I3295" s="1"/>
      <c r="J3295" s="36"/>
      <c r="K3295" s="42"/>
      <c r="S3295" s="25"/>
      <c r="AA3295" s="62"/>
      <c r="AC3295" s="69"/>
    </row>
    <row r="3296" spans="2:29">
      <c r="B3296" s="1"/>
      <c r="C3296" s="1"/>
      <c r="D3296" s="1"/>
      <c r="E3296" s="1"/>
      <c r="F3296" s="1"/>
      <c r="G3296" s="1"/>
      <c r="H3296" s="1"/>
      <c r="I3296" s="1"/>
      <c r="J3296" s="36"/>
      <c r="K3296" s="42"/>
      <c r="S3296" s="25"/>
      <c r="AA3296" s="62"/>
      <c r="AC3296" s="69"/>
    </row>
    <row r="3297" spans="2:29">
      <c r="B3297" s="1"/>
      <c r="C3297" s="1"/>
      <c r="D3297" s="1"/>
      <c r="E3297" s="1"/>
      <c r="F3297" s="1"/>
      <c r="G3297" s="1"/>
      <c r="H3297" s="1"/>
      <c r="I3297" s="1"/>
      <c r="J3297" s="36"/>
      <c r="K3297" s="42"/>
      <c r="S3297" s="25"/>
      <c r="AA3297" s="62"/>
      <c r="AC3297" s="69"/>
    </row>
    <row r="3298" spans="2:29">
      <c r="B3298" s="1"/>
      <c r="C3298" s="1"/>
      <c r="D3298" s="1"/>
      <c r="E3298" s="1"/>
      <c r="F3298" s="1"/>
      <c r="G3298" s="1"/>
      <c r="H3298" s="1"/>
      <c r="I3298" s="1"/>
      <c r="J3298" s="36"/>
      <c r="K3298" s="42"/>
      <c r="S3298" s="25"/>
      <c r="AA3298" s="62"/>
      <c r="AC3298" s="69"/>
    </row>
    <row r="3299" spans="2:29">
      <c r="B3299" s="1"/>
      <c r="C3299" s="1"/>
      <c r="D3299" s="1"/>
      <c r="E3299" s="1"/>
      <c r="F3299" s="1"/>
      <c r="G3299" s="1"/>
      <c r="H3299" s="1"/>
      <c r="I3299" s="1"/>
      <c r="J3299" s="36"/>
      <c r="K3299" s="42"/>
      <c r="L3299" s="63"/>
      <c r="S3299" s="25"/>
      <c r="AA3299" s="62"/>
      <c r="AC3299" s="69"/>
    </row>
    <row r="3300" spans="2:29">
      <c r="B3300" s="1"/>
      <c r="C3300" s="1"/>
      <c r="D3300" s="1"/>
      <c r="E3300" s="1"/>
      <c r="F3300" s="1"/>
      <c r="G3300" s="1"/>
      <c r="H3300" s="1"/>
      <c r="I3300" s="1"/>
      <c r="J3300" s="36"/>
      <c r="K3300" s="42"/>
      <c r="L3300" s="63"/>
      <c r="S3300" s="25"/>
      <c r="AA3300" s="62"/>
      <c r="AC3300" s="69"/>
    </row>
    <row r="3301" spans="2:29">
      <c r="B3301" s="1"/>
      <c r="C3301" s="1"/>
      <c r="D3301" s="1"/>
      <c r="E3301" s="1"/>
      <c r="F3301" s="1"/>
      <c r="G3301" s="1"/>
      <c r="H3301" s="1"/>
      <c r="I3301" s="1"/>
      <c r="J3301" s="36"/>
      <c r="K3301" s="42"/>
      <c r="L3301" s="63"/>
      <c r="S3301" s="25"/>
      <c r="AA3301" s="62"/>
      <c r="AC3301" s="69"/>
    </row>
    <row r="3302" spans="2:29">
      <c r="B3302" s="1"/>
      <c r="C3302" s="1"/>
      <c r="D3302" s="1"/>
      <c r="E3302" s="1"/>
      <c r="F3302" s="1"/>
      <c r="G3302" s="1"/>
      <c r="H3302" s="1"/>
      <c r="I3302" s="1"/>
      <c r="J3302" s="36"/>
      <c r="K3302" s="42"/>
      <c r="L3302" s="63"/>
      <c r="S3302" s="25"/>
      <c r="AA3302" s="62"/>
      <c r="AC3302" s="69"/>
    </row>
    <row r="3303" spans="2:29">
      <c r="B3303" s="1"/>
      <c r="C3303" s="1"/>
      <c r="D3303" s="1"/>
      <c r="E3303" s="1"/>
      <c r="F3303" s="1"/>
      <c r="G3303" s="1"/>
      <c r="H3303" s="1"/>
      <c r="I3303" s="1"/>
      <c r="J3303" s="36"/>
      <c r="K3303" s="42"/>
      <c r="L3303" s="63"/>
      <c r="S3303" s="25"/>
      <c r="AA3303" s="62"/>
      <c r="AC3303" s="69"/>
    </row>
    <row r="3304" spans="2:29">
      <c r="B3304" s="1"/>
      <c r="C3304" s="1"/>
      <c r="D3304" s="1"/>
      <c r="E3304" s="1"/>
      <c r="F3304" s="1"/>
      <c r="G3304" s="1"/>
      <c r="H3304" s="1"/>
      <c r="I3304" s="1"/>
      <c r="J3304" s="36"/>
      <c r="K3304" s="42"/>
      <c r="L3304" s="63"/>
      <c r="S3304" s="25"/>
      <c r="AA3304" s="62"/>
      <c r="AC3304" s="69"/>
    </row>
    <row r="3305" spans="2:29">
      <c r="B3305" s="1"/>
      <c r="C3305" s="1"/>
      <c r="D3305" s="1"/>
      <c r="E3305" s="1"/>
      <c r="F3305" s="1"/>
      <c r="G3305" s="1"/>
      <c r="H3305" s="1"/>
      <c r="I3305" s="1"/>
      <c r="J3305" s="36"/>
      <c r="K3305" s="42"/>
      <c r="L3305" s="63"/>
      <c r="S3305" s="25"/>
      <c r="AA3305" s="62"/>
      <c r="AC3305" s="69"/>
    </row>
    <row r="3306" spans="2:29">
      <c r="B3306" s="1"/>
      <c r="C3306" s="1"/>
      <c r="D3306" s="1"/>
      <c r="E3306" s="1"/>
      <c r="F3306" s="1"/>
      <c r="G3306" s="1"/>
      <c r="H3306" s="1"/>
      <c r="I3306" s="1"/>
      <c r="J3306" s="36"/>
      <c r="K3306" s="42"/>
      <c r="L3306" s="63"/>
      <c r="S3306" s="25"/>
      <c r="AA3306" s="62"/>
      <c r="AC3306" s="69"/>
    </row>
    <row r="3307" spans="2:29">
      <c r="B3307" s="1"/>
      <c r="C3307" s="1"/>
      <c r="D3307" s="1"/>
      <c r="E3307" s="1"/>
      <c r="F3307" s="1"/>
      <c r="G3307" s="1"/>
      <c r="H3307" s="1"/>
      <c r="I3307" s="1"/>
      <c r="J3307" s="36"/>
      <c r="K3307" s="42"/>
      <c r="L3307" s="63"/>
      <c r="S3307" s="25"/>
      <c r="AA3307" s="62"/>
      <c r="AC3307" s="69"/>
    </row>
    <row r="3308" spans="2:29">
      <c r="B3308" s="1"/>
      <c r="C3308" s="1"/>
      <c r="D3308" s="1"/>
      <c r="E3308" s="1"/>
      <c r="F3308" s="1"/>
      <c r="G3308" s="1"/>
      <c r="H3308" s="1"/>
      <c r="I3308" s="1"/>
      <c r="J3308" s="36"/>
      <c r="K3308" s="42"/>
      <c r="L3308" s="63"/>
      <c r="S3308" s="25"/>
      <c r="AA3308" s="62"/>
      <c r="AC3308" s="69"/>
    </row>
    <row r="3309" spans="2:29">
      <c r="B3309" s="1"/>
      <c r="C3309" s="1"/>
      <c r="D3309" s="1"/>
      <c r="E3309" s="1"/>
      <c r="F3309" s="1"/>
      <c r="G3309" s="1"/>
      <c r="H3309" s="1"/>
      <c r="I3309" s="1"/>
      <c r="J3309" s="36"/>
      <c r="K3309" s="42"/>
      <c r="L3309" s="63"/>
      <c r="S3309" s="25"/>
      <c r="AA3309" s="62"/>
      <c r="AC3309" s="69"/>
    </row>
    <row r="3310" spans="2:29">
      <c r="B3310" s="1"/>
      <c r="C3310" s="1"/>
      <c r="D3310" s="1"/>
      <c r="E3310" s="1"/>
      <c r="F3310" s="1"/>
      <c r="G3310" s="1"/>
      <c r="H3310" s="1"/>
      <c r="I3310" s="1"/>
      <c r="J3310" s="36"/>
      <c r="K3310" s="42"/>
      <c r="L3310" s="63"/>
      <c r="S3310" s="25"/>
      <c r="AA3310" s="62"/>
      <c r="AC3310" s="69"/>
    </row>
    <row r="3311" spans="2:29">
      <c r="B3311" s="1"/>
      <c r="C3311" s="1"/>
      <c r="D3311" s="1"/>
      <c r="E3311" s="1"/>
      <c r="F3311" s="1"/>
      <c r="G3311" s="1"/>
      <c r="H3311" s="1"/>
      <c r="I3311" s="1"/>
      <c r="J3311" s="36"/>
      <c r="K3311" s="42"/>
      <c r="L3311" s="63"/>
      <c r="S3311" s="25"/>
      <c r="AA3311" s="62"/>
      <c r="AC3311" s="69"/>
    </row>
    <row r="3312" spans="2:29">
      <c r="B3312" s="1"/>
      <c r="C3312" s="1"/>
      <c r="D3312" s="1"/>
      <c r="E3312" s="1"/>
      <c r="F3312" s="1"/>
      <c r="G3312" s="1"/>
      <c r="H3312" s="1"/>
      <c r="I3312" s="1"/>
      <c r="J3312" s="36"/>
      <c r="K3312" s="42"/>
      <c r="L3312" s="63"/>
      <c r="S3312" s="25"/>
      <c r="AA3312" s="62"/>
      <c r="AC3312" s="69"/>
    </row>
    <row r="3313" spans="2:29">
      <c r="B3313" s="1"/>
      <c r="C3313" s="1"/>
      <c r="D3313" s="1"/>
      <c r="E3313" s="1"/>
      <c r="F3313" s="1"/>
      <c r="G3313" s="1"/>
      <c r="H3313" s="1"/>
      <c r="I3313" s="1"/>
      <c r="J3313" s="36"/>
      <c r="K3313" s="42"/>
      <c r="L3313" s="63"/>
      <c r="S3313" s="25"/>
      <c r="AA3313" s="62"/>
      <c r="AC3313" s="69"/>
    </row>
    <row r="3314" spans="2:29">
      <c r="B3314" s="1"/>
      <c r="C3314" s="1"/>
      <c r="D3314" s="1"/>
      <c r="E3314" s="1"/>
      <c r="F3314" s="1"/>
      <c r="G3314" s="1"/>
      <c r="H3314" s="1"/>
      <c r="I3314" s="1"/>
      <c r="J3314" s="36"/>
      <c r="K3314" s="42"/>
      <c r="S3314" s="25"/>
      <c r="AA3314" s="62"/>
      <c r="AC3314" s="69"/>
    </row>
    <row r="3315" spans="2:29">
      <c r="B3315" s="1"/>
      <c r="C3315" s="1"/>
      <c r="D3315" s="1"/>
      <c r="E3315" s="1"/>
      <c r="F3315" s="1"/>
      <c r="G3315" s="1"/>
      <c r="H3315" s="1"/>
      <c r="I3315" s="1"/>
      <c r="J3315" s="36"/>
      <c r="K3315" s="42"/>
      <c r="L3315" s="63"/>
      <c r="S3315" s="25"/>
      <c r="AA3315" s="62"/>
      <c r="AC3315" s="69"/>
    </row>
    <row r="3316" spans="2:29">
      <c r="B3316" s="1"/>
      <c r="C3316" s="1"/>
      <c r="D3316" s="1"/>
      <c r="E3316" s="1"/>
      <c r="F3316" s="1"/>
      <c r="G3316" s="1"/>
      <c r="H3316" s="1"/>
      <c r="I3316" s="1"/>
      <c r="J3316" s="36"/>
      <c r="K3316" s="42"/>
      <c r="S3316" s="25"/>
      <c r="AA3316" s="62"/>
      <c r="AC3316" s="69"/>
    </row>
    <row r="3317" spans="2:29">
      <c r="B3317" s="1"/>
      <c r="C3317" s="1"/>
      <c r="D3317" s="1"/>
      <c r="E3317" s="1"/>
      <c r="F3317" s="1"/>
      <c r="G3317" s="1"/>
      <c r="H3317" s="1"/>
      <c r="I3317" s="1"/>
      <c r="J3317" s="36"/>
      <c r="K3317" s="42"/>
      <c r="L3317" s="63"/>
      <c r="S3317" s="25"/>
      <c r="AA3317" s="62"/>
      <c r="AC3317" s="69"/>
    </row>
    <row r="3318" spans="2:29">
      <c r="B3318" s="1"/>
      <c r="C3318" s="1"/>
      <c r="D3318" s="1"/>
      <c r="E3318" s="1"/>
      <c r="F3318" s="1"/>
      <c r="G3318" s="1"/>
      <c r="H3318" s="1"/>
      <c r="I3318" s="1"/>
      <c r="J3318" s="36"/>
      <c r="K3318" s="42"/>
      <c r="L3318" s="63"/>
      <c r="S3318" s="25"/>
      <c r="AA3318" s="62"/>
      <c r="AC3318" s="69"/>
    </row>
    <row r="3319" spans="2:29">
      <c r="B3319" s="1"/>
      <c r="C3319" s="1"/>
      <c r="D3319" s="1"/>
      <c r="E3319" s="1"/>
      <c r="F3319" s="1"/>
      <c r="G3319" s="1"/>
      <c r="H3319" s="1"/>
      <c r="I3319" s="1"/>
      <c r="J3319" s="36"/>
      <c r="K3319" s="42"/>
      <c r="S3319" s="25"/>
      <c r="AA3319" s="62"/>
      <c r="AC3319" s="69"/>
    </row>
    <row r="3320" spans="2:29">
      <c r="B3320" s="1"/>
      <c r="C3320" s="1"/>
      <c r="D3320" s="1"/>
      <c r="E3320" s="1"/>
      <c r="F3320" s="1"/>
      <c r="G3320" s="1"/>
      <c r="H3320" s="1"/>
      <c r="I3320" s="1"/>
      <c r="J3320" s="36"/>
      <c r="K3320" s="42"/>
      <c r="S3320" s="25"/>
      <c r="AA3320" s="62"/>
      <c r="AC3320" s="69"/>
    </row>
    <row r="3321" spans="2:29">
      <c r="B3321" s="1"/>
      <c r="C3321" s="1"/>
      <c r="D3321" s="1"/>
      <c r="E3321" s="1"/>
      <c r="F3321" s="1"/>
      <c r="G3321" s="1"/>
      <c r="H3321" s="1"/>
      <c r="I3321" s="1"/>
      <c r="J3321" s="36"/>
      <c r="K3321" s="42"/>
      <c r="S3321" s="25"/>
      <c r="AA3321" s="62"/>
      <c r="AC3321" s="69"/>
    </row>
    <row r="3322" spans="2:29">
      <c r="B3322" s="1"/>
      <c r="C3322" s="1"/>
      <c r="D3322" s="1"/>
      <c r="E3322" s="1"/>
      <c r="F3322" s="1"/>
      <c r="G3322" s="1"/>
      <c r="H3322" s="1"/>
      <c r="I3322" s="1"/>
      <c r="J3322" s="36"/>
      <c r="K3322" s="42"/>
      <c r="S3322" s="25"/>
      <c r="AA3322" s="62"/>
      <c r="AC3322" s="69"/>
    </row>
    <row r="3323" spans="2:29">
      <c r="B3323" s="1"/>
      <c r="C3323" s="1"/>
      <c r="D3323" s="1"/>
      <c r="E3323" s="1"/>
      <c r="F3323" s="1"/>
      <c r="G3323" s="1"/>
      <c r="H3323" s="1"/>
      <c r="I3323" s="1"/>
      <c r="J3323" s="36"/>
      <c r="K3323" s="42"/>
      <c r="L3323" s="63"/>
      <c r="S3323" s="25"/>
      <c r="AA3323" s="62"/>
      <c r="AC3323" s="69"/>
    </row>
    <row r="3324" spans="2:29">
      <c r="B3324" s="1"/>
      <c r="C3324" s="1"/>
      <c r="D3324" s="1"/>
      <c r="E3324" s="1"/>
      <c r="F3324" s="1"/>
      <c r="G3324" s="1"/>
      <c r="H3324" s="1"/>
      <c r="I3324" s="1"/>
      <c r="J3324" s="36"/>
      <c r="K3324" s="42"/>
      <c r="L3324" s="63"/>
      <c r="S3324" s="25"/>
      <c r="AA3324" s="62"/>
      <c r="AC3324" s="69"/>
    </row>
    <row r="3325" spans="2:29">
      <c r="B3325" s="1"/>
      <c r="C3325" s="1"/>
      <c r="D3325" s="1"/>
      <c r="E3325" s="1"/>
      <c r="F3325" s="1"/>
      <c r="G3325" s="1"/>
      <c r="H3325" s="1"/>
      <c r="I3325" s="1"/>
      <c r="J3325" s="36"/>
      <c r="K3325" s="42"/>
      <c r="L3325" s="63"/>
      <c r="S3325" s="25"/>
      <c r="AA3325" s="62"/>
      <c r="AC3325" s="69"/>
    </row>
    <row r="3326" spans="2:29">
      <c r="B3326" s="1"/>
      <c r="C3326" s="1"/>
      <c r="D3326" s="1"/>
      <c r="E3326" s="1"/>
      <c r="F3326" s="1"/>
      <c r="G3326" s="1"/>
      <c r="H3326" s="1"/>
      <c r="I3326" s="1"/>
      <c r="J3326" s="36"/>
      <c r="K3326" s="42"/>
      <c r="L3326" s="63"/>
      <c r="S3326" s="25"/>
      <c r="AA3326" s="62"/>
      <c r="AC3326" s="69"/>
    </row>
    <row r="3327" spans="2:29">
      <c r="B3327" s="1"/>
      <c r="C3327" s="1"/>
      <c r="D3327" s="1"/>
      <c r="E3327" s="1"/>
      <c r="F3327" s="1"/>
      <c r="G3327" s="1"/>
      <c r="H3327" s="1"/>
      <c r="I3327" s="1"/>
      <c r="J3327" s="36"/>
      <c r="K3327" s="42"/>
      <c r="L3327" s="63"/>
      <c r="S3327" s="25"/>
      <c r="AA3327" s="62"/>
      <c r="AC3327" s="69"/>
    </row>
    <row r="3328" spans="2:29">
      <c r="B3328" s="1"/>
      <c r="C3328" s="1"/>
      <c r="D3328" s="1"/>
      <c r="E3328" s="1"/>
      <c r="F3328" s="1"/>
      <c r="G3328" s="1"/>
      <c r="H3328" s="1"/>
      <c r="I3328" s="1"/>
      <c r="J3328" s="36"/>
      <c r="K3328" s="42"/>
      <c r="L3328" s="63"/>
      <c r="S3328" s="25"/>
      <c r="AA3328" s="62"/>
      <c r="AC3328" s="69"/>
    </row>
    <row r="3329" spans="2:29">
      <c r="B3329" s="1"/>
      <c r="C3329" s="1"/>
      <c r="D3329" s="1"/>
      <c r="E3329" s="1"/>
      <c r="F3329" s="1"/>
      <c r="G3329" s="1"/>
      <c r="H3329" s="1"/>
      <c r="I3329" s="1"/>
      <c r="J3329" s="36"/>
      <c r="K3329" s="42"/>
      <c r="L3329" s="63"/>
      <c r="S3329" s="25"/>
      <c r="AA3329" s="62"/>
      <c r="AC3329" s="69"/>
    </row>
    <row r="3330" spans="2:29">
      <c r="B3330" s="1"/>
      <c r="C3330" s="1"/>
      <c r="D3330" s="1"/>
      <c r="E3330" s="1"/>
      <c r="F3330" s="1"/>
      <c r="G3330" s="1"/>
      <c r="H3330" s="1"/>
      <c r="I3330" s="1"/>
      <c r="J3330" s="36"/>
      <c r="K3330" s="42"/>
      <c r="L3330" s="63"/>
      <c r="S3330" s="25"/>
      <c r="AA3330" s="62"/>
      <c r="AC3330" s="69"/>
    </row>
    <row r="3331" spans="2:29">
      <c r="B3331" s="1"/>
      <c r="C3331" s="1"/>
      <c r="D3331" s="1"/>
      <c r="E3331" s="1"/>
      <c r="F3331" s="1"/>
      <c r="G3331" s="1"/>
      <c r="H3331" s="1"/>
      <c r="I3331" s="1"/>
      <c r="J3331" s="36"/>
      <c r="K3331" s="42"/>
      <c r="L3331" s="63"/>
      <c r="S3331" s="25"/>
      <c r="AA3331" s="62"/>
      <c r="AC3331" s="69"/>
    </row>
    <row r="3332" spans="2:29">
      <c r="B3332" s="1"/>
      <c r="C3332" s="1"/>
      <c r="D3332" s="1"/>
      <c r="E3332" s="1"/>
      <c r="F3332" s="1"/>
      <c r="G3332" s="1"/>
      <c r="H3332" s="1"/>
      <c r="I3332" s="1"/>
      <c r="J3332" s="36"/>
      <c r="K3332" s="42"/>
      <c r="L3332" s="63"/>
      <c r="S3332" s="25"/>
      <c r="AA3332" s="62"/>
      <c r="AC3332" s="69"/>
    </row>
    <row r="3333" spans="2:29">
      <c r="B3333" s="1"/>
      <c r="C3333" s="1"/>
      <c r="D3333" s="1"/>
      <c r="E3333" s="1"/>
      <c r="F3333" s="1"/>
      <c r="G3333" s="1"/>
      <c r="H3333" s="1"/>
      <c r="I3333" s="1"/>
      <c r="J3333" s="36"/>
      <c r="K3333" s="42"/>
      <c r="L3333" s="63"/>
      <c r="S3333" s="25"/>
      <c r="AA3333" s="62"/>
      <c r="AC3333" s="69"/>
    </row>
    <row r="3334" spans="2:29">
      <c r="B3334" s="1"/>
      <c r="C3334" s="1"/>
      <c r="D3334" s="1"/>
      <c r="E3334" s="1"/>
      <c r="F3334" s="1"/>
      <c r="G3334" s="1"/>
      <c r="H3334" s="1"/>
      <c r="I3334" s="1"/>
      <c r="J3334" s="36"/>
      <c r="K3334" s="42"/>
      <c r="L3334" s="63"/>
      <c r="S3334" s="25"/>
      <c r="AA3334" s="62"/>
      <c r="AC3334" s="69"/>
    </row>
    <row r="3335" spans="2:29">
      <c r="B3335" s="1"/>
      <c r="C3335" s="1"/>
      <c r="D3335" s="1"/>
      <c r="E3335" s="1"/>
      <c r="F3335" s="1"/>
      <c r="G3335" s="1"/>
      <c r="H3335" s="1"/>
      <c r="I3335" s="1"/>
      <c r="J3335" s="36"/>
      <c r="K3335" s="42"/>
      <c r="L3335" s="63"/>
      <c r="S3335" s="25"/>
      <c r="AA3335" s="62"/>
      <c r="AC3335" s="69"/>
    </row>
    <row r="3336" spans="2:29">
      <c r="B3336" s="1"/>
      <c r="C3336" s="1"/>
      <c r="D3336" s="1"/>
      <c r="E3336" s="1"/>
      <c r="F3336" s="1"/>
      <c r="G3336" s="1"/>
      <c r="H3336" s="1"/>
      <c r="I3336" s="1"/>
      <c r="J3336" s="36"/>
      <c r="K3336" s="42"/>
      <c r="L3336" s="63"/>
      <c r="S3336" s="25"/>
      <c r="AA3336" s="62"/>
      <c r="AC3336" s="69"/>
    </row>
    <row r="3337" spans="2:29">
      <c r="B3337" s="1"/>
      <c r="C3337" s="1"/>
      <c r="D3337" s="1"/>
      <c r="E3337" s="1"/>
      <c r="F3337" s="1"/>
      <c r="G3337" s="1"/>
      <c r="H3337" s="1"/>
      <c r="I3337" s="1"/>
      <c r="J3337" s="36"/>
      <c r="K3337" s="42"/>
      <c r="L3337" s="63"/>
      <c r="S3337" s="25"/>
      <c r="AA3337" s="62"/>
      <c r="AC3337" s="69"/>
    </row>
    <row r="3338" spans="2:29">
      <c r="B3338" s="1"/>
      <c r="C3338" s="1"/>
      <c r="D3338" s="1"/>
      <c r="E3338" s="1"/>
      <c r="F3338" s="1"/>
      <c r="G3338" s="1"/>
      <c r="H3338" s="1"/>
      <c r="I3338" s="1"/>
      <c r="J3338" s="36"/>
      <c r="K3338" s="42"/>
      <c r="L3338" s="63"/>
      <c r="S3338" s="25"/>
      <c r="AA3338" s="62"/>
      <c r="AC3338" s="69"/>
    </row>
    <row r="3339" spans="2:29">
      <c r="B3339" s="1"/>
      <c r="C3339" s="1"/>
      <c r="D3339" s="1"/>
      <c r="E3339" s="1"/>
      <c r="F3339" s="1"/>
      <c r="G3339" s="1"/>
      <c r="H3339" s="1"/>
      <c r="I3339" s="1"/>
      <c r="J3339" s="36"/>
      <c r="K3339" s="42"/>
      <c r="L3339" s="63"/>
      <c r="S3339" s="25"/>
      <c r="AA3339" s="62"/>
      <c r="AC3339" s="69"/>
    </row>
    <row r="3340" spans="2:29">
      <c r="B3340" s="1"/>
      <c r="C3340" s="1"/>
      <c r="D3340" s="1"/>
      <c r="E3340" s="1"/>
      <c r="F3340" s="1"/>
      <c r="G3340" s="1"/>
      <c r="H3340" s="1"/>
      <c r="I3340" s="1"/>
      <c r="J3340" s="36"/>
      <c r="K3340" s="42"/>
      <c r="L3340" s="63"/>
      <c r="S3340" s="25"/>
      <c r="AA3340" s="62"/>
      <c r="AC3340" s="69"/>
    </row>
    <row r="3341" spans="2:29">
      <c r="B3341" s="1"/>
      <c r="C3341" s="1"/>
      <c r="D3341" s="1"/>
      <c r="E3341" s="1"/>
      <c r="F3341" s="1"/>
      <c r="G3341" s="1"/>
      <c r="H3341" s="1"/>
      <c r="I3341" s="1"/>
      <c r="J3341" s="36"/>
      <c r="K3341" s="42"/>
      <c r="L3341" s="63"/>
      <c r="S3341" s="25"/>
      <c r="AA3341" s="62"/>
      <c r="AC3341" s="69"/>
    </row>
    <row r="3342" spans="2:29">
      <c r="B3342" s="1"/>
      <c r="C3342" s="1"/>
      <c r="D3342" s="1"/>
      <c r="E3342" s="1"/>
      <c r="F3342" s="1"/>
      <c r="G3342" s="1"/>
      <c r="H3342" s="1"/>
      <c r="I3342" s="1"/>
      <c r="J3342" s="36"/>
      <c r="K3342" s="42"/>
      <c r="L3342" s="63"/>
      <c r="S3342" s="25"/>
      <c r="AA3342" s="62"/>
      <c r="AC3342" s="69"/>
    </row>
    <row r="3343" spans="2:29">
      <c r="B3343" s="1"/>
      <c r="C3343" s="1"/>
      <c r="D3343" s="1"/>
      <c r="E3343" s="1"/>
      <c r="F3343" s="1"/>
      <c r="G3343" s="1"/>
      <c r="H3343" s="1"/>
      <c r="I3343" s="1"/>
      <c r="J3343" s="36"/>
      <c r="K3343" s="42"/>
      <c r="L3343" s="63"/>
      <c r="S3343" s="25"/>
      <c r="AA3343" s="62"/>
      <c r="AC3343" s="69"/>
    </row>
    <row r="3344" spans="2:29">
      <c r="B3344" s="1"/>
      <c r="C3344" s="1"/>
      <c r="D3344" s="1"/>
      <c r="E3344" s="1"/>
      <c r="F3344" s="1"/>
      <c r="G3344" s="1"/>
      <c r="H3344" s="1"/>
      <c r="I3344" s="1"/>
      <c r="J3344" s="36"/>
      <c r="K3344" s="42"/>
      <c r="L3344" s="63"/>
      <c r="S3344" s="25"/>
      <c r="AA3344" s="62"/>
      <c r="AC3344" s="69"/>
    </row>
    <row r="3345" spans="2:29">
      <c r="B3345" s="1"/>
      <c r="C3345" s="1"/>
      <c r="D3345" s="1"/>
      <c r="E3345" s="1"/>
      <c r="F3345" s="1"/>
      <c r="G3345" s="1"/>
      <c r="H3345" s="1"/>
      <c r="I3345" s="1"/>
      <c r="J3345" s="36"/>
      <c r="K3345" s="42"/>
      <c r="L3345" s="63"/>
      <c r="S3345" s="25"/>
      <c r="AA3345" s="62"/>
      <c r="AC3345" s="69"/>
    </row>
    <row r="3346" spans="2:29">
      <c r="B3346" s="1"/>
      <c r="C3346" s="1"/>
      <c r="D3346" s="1"/>
      <c r="E3346" s="1"/>
      <c r="F3346" s="1"/>
      <c r="G3346" s="1"/>
      <c r="H3346" s="1"/>
      <c r="I3346" s="1"/>
      <c r="J3346" s="36"/>
      <c r="K3346" s="42"/>
      <c r="L3346" s="63"/>
      <c r="S3346" s="25"/>
      <c r="AA3346" s="62"/>
      <c r="AC3346" s="69"/>
    </row>
    <row r="3347" spans="2:29">
      <c r="B3347" s="1"/>
      <c r="C3347" s="1"/>
      <c r="D3347" s="1"/>
      <c r="E3347" s="1"/>
      <c r="F3347" s="1"/>
      <c r="G3347" s="1"/>
      <c r="H3347" s="1"/>
      <c r="I3347" s="1"/>
      <c r="J3347" s="36"/>
      <c r="K3347" s="42"/>
      <c r="L3347" s="63"/>
      <c r="S3347" s="25"/>
      <c r="AA3347" s="62"/>
      <c r="AC3347" s="69"/>
    </row>
    <row r="3348" spans="2:29">
      <c r="B3348" s="1"/>
      <c r="C3348" s="1"/>
      <c r="D3348" s="1"/>
      <c r="E3348" s="1"/>
      <c r="F3348" s="1"/>
      <c r="G3348" s="1"/>
      <c r="H3348" s="1"/>
      <c r="I3348" s="1"/>
      <c r="J3348" s="36"/>
      <c r="K3348" s="42"/>
      <c r="L3348" s="63"/>
      <c r="S3348" s="25"/>
      <c r="AA3348" s="62"/>
      <c r="AC3348" s="69"/>
    </row>
    <row r="3349" spans="2:29">
      <c r="B3349" s="1"/>
      <c r="C3349" s="1"/>
      <c r="D3349" s="1"/>
      <c r="E3349" s="1"/>
      <c r="F3349" s="1"/>
      <c r="G3349" s="1"/>
      <c r="H3349" s="1"/>
      <c r="I3349" s="1"/>
      <c r="J3349" s="36"/>
      <c r="K3349" s="42"/>
      <c r="L3349" s="63"/>
      <c r="S3349" s="25"/>
      <c r="AA3349" s="62"/>
      <c r="AC3349" s="69"/>
    </row>
    <row r="3350" spans="2:29">
      <c r="B3350" s="1"/>
      <c r="C3350" s="1"/>
      <c r="D3350" s="1"/>
      <c r="E3350" s="1"/>
      <c r="F3350" s="1"/>
      <c r="G3350" s="1"/>
      <c r="H3350" s="1"/>
      <c r="I3350" s="1"/>
      <c r="J3350" s="36"/>
      <c r="K3350" s="42"/>
      <c r="L3350" s="63"/>
      <c r="S3350" s="25"/>
      <c r="AA3350" s="62"/>
      <c r="AC3350" s="69"/>
    </row>
    <row r="3351" spans="2:29">
      <c r="B3351" s="1"/>
      <c r="C3351" s="1"/>
      <c r="D3351" s="1"/>
      <c r="E3351" s="1"/>
      <c r="F3351" s="1"/>
      <c r="G3351" s="1"/>
      <c r="H3351" s="1"/>
      <c r="I3351" s="1"/>
      <c r="J3351" s="36"/>
      <c r="K3351" s="42"/>
      <c r="L3351" s="63"/>
      <c r="S3351" s="25"/>
      <c r="AA3351" s="62"/>
      <c r="AC3351" s="69"/>
    </row>
    <row r="3352" spans="2:29">
      <c r="B3352" s="1"/>
      <c r="C3352" s="1"/>
      <c r="D3352" s="1"/>
      <c r="E3352" s="1"/>
      <c r="F3352" s="1"/>
      <c r="G3352" s="1"/>
      <c r="H3352" s="1"/>
      <c r="I3352" s="1"/>
      <c r="J3352" s="36"/>
      <c r="K3352" s="42"/>
      <c r="L3352" s="63"/>
      <c r="S3352" s="25"/>
      <c r="AA3352" s="62"/>
      <c r="AC3352" s="69"/>
    </row>
    <row r="3353" spans="2:29">
      <c r="B3353" s="1"/>
      <c r="C3353" s="1"/>
      <c r="D3353" s="1"/>
      <c r="E3353" s="1"/>
      <c r="F3353" s="1"/>
      <c r="G3353" s="1"/>
      <c r="H3353" s="1"/>
      <c r="I3353" s="1"/>
      <c r="J3353" s="36"/>
      <c r="K3353" s="42"/>
      <c r="S3353" s="25"/>
      <c r="AA3353" s="62"/>
      <c r="AC3353" s="69"/>
    </row>
    <row r="3354" spans="2:29">
      <c r="B3354" s="1"/>
      <c r="C3354" s="1"/>
      <c r="D3354" s="1"/>
      <c r="E3354" s="1"/>
      <c r="F3354" s="1"/>
      <c r="G3354" s="1"/>
      <c r="H3354" s="1"/>
      <c r="I3354" s="1"/>
      <c r="J3354" s="36"/>
      <c r="K3354" s="42"/>
      <c r="S3354" s="25"/>
      <c r="AA3354" s="62"/>
      <c r="AC3354" s="69"/>
    </row>
    <row r="3355" spans="2:29">
      <c r="B3355" s="1"/>
      <c r="C3355" s="1"/>
      <c r="D3355" s="1"/>
      <c r="E3355" s="1"/>
      <c r="F3355" s="1"/>
      <c r="G3355" s="1"/>
      <c r="H3355" s="1"/>
      <c r="I3355" s="1"/>
      <c r="J3355" s="36"/>
      <c r="K3355" s="42"/>
      <c r="S3355" s="25"/>
      <c r="AA3355" s="62"/>
      <c r="AC3355" s="69"/>
    </row>
    <row r="3356" spans="2:29">
      <c r="B3356" s="1"/>
      <c r="C3356" s="1"/>
      <c r="D3356" s="1"/>
      <c r="E3356" s="1"/>
      <c r="F3356" s="1"/>
      <c r="G3356" s="1"/>
      <c r="H3356" s="1"/>
      <c r="I3356" s="1"/>
      <c r="J3356" s="36"/>
      <c r="K3356" s="42"/>
      <c r="S3356" s="25"/>
      <c r="AA3356" s="62"/>
      <c r="AC3356" s="69"/>
    </row>
    <row r="3357" spans="2:29">
      <c r="B3357" s="1"/>
      <c r="C3357" s="1"/>
      <c r="D3357" s="1"/>
      <c r="E3357" s="1"/>
      <c r="F3357" s="1"/>
      <c r="G3357" s="1"/>
      <c r="H3357" s="1"/>
      <c r="I3357" s="1"/>
      <c r="J3357" s="36"/>
      <c r="K3357" s="42"/>
      <c r="S3357" s="25"/>
      <c r="AA3357" s="62"/>
      <c r="AC3357" s="69"/>
    </row>
    <row r="3358" spans="2:29">
      <c r="B3358" s="1"/>
      <c r="C3358" s="1"/>
      <c r="D3358" s="1"/>
      <c r="E3358" s="1"/>
      <c r="F3358" s="1"/>
      <c r="G3358" s="1"/>
      <c r="H3358" s="1"/>
      <c r="I3358" s="1"/>
      <c r="J3358" s="36"/>
      <c r="K3358" s="42"/>
      <c r="S3358" s="25"/>
      <c r="AA3358" s="62"/>
      <c r="AC3358" s="69"/>
    </row>
    <row r="3359" spans="2:29">
      <c r="B3359" s="1"/>
      <c r="C3359" s="1"/>
      <c r="D3359" s="1"/>
      <c r="E3359" s="1"/>
      <c r="F3359" s="1"/>
      <c r="G3359" s="1"/>
      <c r="H3359" s="1"/>
      <c r="I3359" s="1"/>
      <c r="J3359" s="36"/>
      <c r="K3359" s="42"/>
      <c r="S3359" s="25"/>
      <c r="AA3359" s="62"/>
      <c r="AC3359" s="69"/>
    </row>
    <row r="3360" spans="2:29">
      <c r="B3360" s="1"/>
      <c r="C3360" s="1"/>
      <c r="D3360" s="1"/>
      <c r="E3360" s="1"/>
      <c r="F3360" s="1"/>
      <c r="G3360" s="1"/>
      <c r="H3360" s="1"/>
      <c r="I3360" s="1"/>
      <c r="J3360" s="36"/>
      <c r="K3360" s="42"/>
      <c r="S3360" s="25"/>
      <c r="AA3360" s="62"/>
      <c r="AC3360" s="69"/>
    </row>
    <row r="3361" spans="2:29">
      <c r="B3361" s="1"/>
      <c r="C3361" s="1"/>
      <c r="D3361" s="1"/>
      <c r="E3361" s="1"/>
      <c r="F3361" s="1"/>
      <c r="G3361" s="1"/>
      <c r="H3361" s="1"/>
      <c r="I3361" s="1"/>
      <c r="J3361" s="36"/>
      <c r="K3361" s="42"/>
      <c r="S3361" s="25"/>
      <c r="AA3361" s="62"/>
      <c r="AC3361" s="69"/>
    </row>
    <row r="3362" spans="2:29">
      <c r="B3362" s="1"/>
      <c r="C3362" s="1"/>
      <c r="D3362" s="1"/>
      <c r="E3362" s="1"/>
      <c r="F3362" s="1"/>
      <c r="G3362" s="1"/>
      <c r="H3362" s="1"/>
      <c r="I3362" s="1"/>
      <c r="J3362" s="36"/>
      <c r="K3362" s="42"/>
      <c r="S3362" s="25"/>
      <c r="AA3362" s="62"/>
      <c r="AC3362" s="69"/>
    </row>
    <row r="3363" spans="2:29">
      <c r="B3363" s="1"/>
      <c r="C3363" s="1"/>
      <c r="D3363" s="1"/>
      <c r="E3363" s="1"/>
      <c r="F3363" s="1"/>
      <c r="G3363" s="1"/>
      <c r="H3363" s="1"/>
      <c r="I3363" s="1"/>
      <c r="J3363" s="36"/>
      <c r="K3363" s="42"/>
      <c r="S3363" s="25"/>
      <c r="AA3363" s="62"/>
      <c r="AC3363" s="69"/>
    </row>
    <row r="3364" spans="2:29">
      <c r="B3364" s="1"/>
      <c r="C3364" s="1"/>
      <c r="D3364" s="1"/>
      <c r="E3364" s="1"/>
      <c r="F3364" s="1"/>
      <c r="G3364" s="1"/>
      <c r="H3364" s="1"/>
      <c r="I3364" s="1"/>
      <c r="J3364" s="36"/>
      <c r="K3364" s="42"/>
      <c r="S3364" s="25"/>
      <c r="AA3364" s="62"/>
      <c r="AC3364" s="69"/>
    </row>
    <row r="3365" spans="2:29">
      <c r="B3365" s="1"/>
      <c r="C3365" s="1"/>
      <c r="D3365" s="1"/>
      <c r="E3365" s="1"/>
      <c r="F3365" s="1"/>
      <c r="G3365" s="1"/>
      <c r="H3365" s="1"/>
      <c r="I3365" s="1"/>
      <c r="J3365" s="36"/>
      <c r="K3365" s="42"/>
      <c r="S3365" s="25"/>
      <c r="AA3365" s="62"/>
      <c r="AC3365" s="69"/>
    </row>
    <row r="3366" spans="2:29">
      <c r="B3366" s="1"/>
      <c r="C3366" s="1"/>
      <c r="D3366" s="1"/>
      <c r="E3366" s="1"/>
      <c r="F3366" s="1"/>
      <c r="G3366" s="1"/>
      <c r="H3366" s="1"/>
      <c r="I3366" s="1"/>
      <c r="J3366" s="36"/>
      <c r="K3366" s="42"/>
      <c r="S3366" s="25"/>
      <c r="AA3366" s="62"/>
      <c r="AC3366" s="69"/>
    </row>
    <row r="3367" spans="2:29">
      <c r="B3367" s="1"/>
      <c r="C3367" s="1"/>
      <c r="D3367" s="1"/>
      <c r="E3367" s="1"/>
      <c r="F3367" s="1"/>
      <c r="G3367" s="1"/>
      <c r="H3367" s="1"/>
      <c r="I3367" s="1"/>
      <c r="J3367" s="36"/>
      <c r="K3367" s="42"/>
      <c r="S3367" s="25"/>
      <c r="AA3367" s="62"/>
      <c r="AC3367" s="69"/>
    </row>
    <row r="3368" spans="2:29">
      <c r="B3368" s="1"/>
      <c r="C3368" s="1"/>
      <c r="D3368" s="1"/>
      <c r="E3368" s="1"/>
      <c r="F3368" s="1"/>
      <c r="G3368" s="1"/>
      <c r="H3368" s="1"/>
      <c r="I3368" s="1"/>
      <c r="J3368" s="36"/>
      <c r="K3368" s="42"/>
      <c r="S3368" s="25"/>
      <c r="AA3368" s="62"/>
      <c r="AC3368" s="69"/>
    </row>
    <row r="3369" spans="2:29">
      <c r="B3369" s="1"/>
      <c r="C3369" s="1"/>
      <c r="D3369" s="1"/>
      <c r="E3369" s="1"/>
      <c r="F3369" s="1"/>
      <c r="G3369" s="1"/>
      <c r="H3369" s="1"/>
      <c r="I3369" s="1"/>
      <c r="J3369" s="36"/>
      <c r="K3369" s="42"/>
      <c r="S3369" s="25"/>
      <c r="AA3369" s="62"/>
      <c r="AC3369" s="69"/>
    </row>
    <row r="3370" spans="2:29">
      <c r="B3370" s="1"/>
      <c r="C3370" s="1"/>
      <c r="D3370" s="1"/>
      <c r="E3370" s="1"/>
      <c r="F3370" s="1"/>
      <c r="G3370" s="1"/>
      <c r="H3370" s="1"/>
      <c r="I3370" s="1"/>
      <c r="J3370" s="36"/>
      <c r="K3370" s="42"/>
      <c r="S3370" s="25"/>
      <c r="AA3370" s="62"/>
      <c r="AC3370" s="69"/>
    </row>
    <row r="3371" spans="2:29">
      <c r="B3371" s="1"/>
      <c r="C3371" s="1"/>
      <c r="D3371" s="1"/>
      <c r="E3371" s="1"/>
      <c r="F3371" s="1"/>
      <c r="G3371" s="1"/>
      <c r="H3371" s="1"/>
      <c r="I3371" s="1"/>
      <c r="J3371" s="36"/>
      <c r="K3371" s="42"/>
      <c r="S3371" s="25"/>
      <c r="AA3371" s="62"/>
      <c r="AC3371" s="69"/>
    </row>
    <row r="3372" spans="2:29">
      <c r="B3372" s="1"/>
      <c r="C3372" s="1"/>
      <c r="D3372" s="1"/>
      <c r="E3372" s="1"/>
      <c r="F3372" s="1"/>
      <c r="G3372" s="1"/>
      <c r="H3372" s="1"/>
      <c r="I3372" s="1"/>
      <c r="J3372" s="36"/>
      <c r="K3372" s="42"/>
      <c r="S3372" s="25"/>
      <c r="AA3372" s="62"/>
      <c r="AC3372" s="69"/>
    </row>
    <row r="3373" spans="2:29">
      <c r="B3373" s="1"/>
      <c r="C3373" s="1"/>
      <c r="D3373" s="1"/>
      <c r="E3373" s="1"/>
      <c r="F3373" s="1"/>
      <c r="G3373" s="1"/>
      <c r="H3373" s="1"/>
      <c r="I3373" s="1"/>
      <c r="J3373" s="36"/>
      <c r="K3373" s="42"/>
      <c r="S3373" s="25"/>
      <c r="AA3373" s="62"/>
      <c r="AC3373" s="69"/>
    </row>
    <row r="3374" spans="2:29">
      <c r="B3374" s="1"/>
      <c r="C3374" s="1"/>
      <c r="D3374" s="1"/>
      <c r="E3374" s="1"/>
      <c r="F3374" s="1"/>
      <c r="G3374" s="1"/>
      <c r="H3374" s="1"/>
      <c r="I3374" s="1"/>
      <c r="J3374" s="36"/>
      <c r="K3374" s="42"/>
      <c r="S3374" s="25"/>
      <c r="AA3374" s="62"/>
      <c r="AC3374" s="69"/>
    </row>
    <row r="3375" spans="2:29">
      <c r="B3375" s="1"/>
      <c r="C3375" s="1"/>
      <c r="D3375" s="1"/>
      <c r="E3375" s="1"/>
      <c r="F3375" s="1"/>
      <c r="G3375" s="1"/>
      <c r="H3375" s="1"/>
      <c r="I3375" s="1"/>
      <c r="J3375" s="36"/>
      <c r="K3375" s="42"/>
      <c r="S3375" s="25"/>
      <c r="AA3375" s="62"/>
      <c r="AC3375" s="69"/>
    </row>
    <row r="3376" spans="2:29">
      <c r="B3376" s="1"/>
      <c r="C3376" s="1"/>
      <c r="D3376" s="1"/>
      <c r="E3376" s="1"/>
      <c r="F3376" s="1"/>
      <c r="G3376" s="1"/>
      <c r="H3376" s="1"/>
      <c r="I3376" s="1"/>
      <c r="J3376" s="36"/>
      <c r="K3376" s="42"/>
      <c r="S3376" s="25"/>
      <c r="AA3376" s="62"/>
      <c r="AC3376" s="69"/>
    </row>
    <row r="3377" spans="2:29">
      <c r="B3377" s="1"/>
      <c r="C3377" s="1"/>
      <c r="D3377" s="1"/>
      <c r="E3377" s="1"/>
      <c r="F3377" s="1"/>
      <c r="G3377" s="1"/>
      <c r="H3377" s="1"/>
      <c r="I3377" s="1"/>
      <c r="J3377" s="36"/>
      <c r="K3377" s="42"/>
      <c r="S3377" s="25"/>
      <c r="AA3377" s="62"/>
      <c r="AC3377" s="69"/>
    </row>
    <row r="3378" spans="2:29">
      <c r="B3378" s="1"/>
      <c r="C3378" s="1"/>
      <c r="D3378" s="1"/>
      <c r="E3378" s="1"/>
      <c r="F3378" s="1"/>
      <c r="G3378" s="1"/>
      <c r="H3378" s="1"/>
      <c r="I3378" s="1"/>
      <c r="J3378" s="36"/>
      <c r="K3378" s="42"/>
      <c r="S3378" s="25"/>
      <c r="AA3378" s="62"/>
      <c r="AC3378" s="69"/>
    </row>
    <row r="3379" spans="2:29">
      <c r="B3379" s="1"/>
      <c r="C3379" s="1"/>
      <c r="D3379" s="1"/>
      <c r="E3379" s="1"/>
      <c r="F3379" s="1"/>
      <c r="G3379" s="1"/>
      <c r="H3379" s="1"/>
      <c r="I3379" s="1"/>
      <c r="J3379" s="36"/>
      <c r="K3379" s="42"/>
      <c r="S3379" s="25"/>
      <c r="AA3379" s="62"/>
      <c r="AC3379" s="69"/>
    </row>
    <row r="3380" spans="2:29">
      <c r="B3380" s="1"/>
      <c r="C3380" s="1"/>
      <c r="D3380" s="1"/>
      <c r="E3380" s="1"/>
      <c r="F3380" s="1"/>
      <c r="G3380" s="1"/>
      <c r="H3380" s="1"/>
      <c r="I3380" s="1"/>
      <c r="J3380" s="36"/>
      <c r="K3380" s="42"/>
      <c r="S3380" s="25"/>
      <c r="AA3380" s="62"/>
      <c r="AC3380" s="69"/>
    </row>
    <row r="3381" spans="2:29">
      <c r="B3381" s="1"/>
      <c r="C3381" s="1"/>
      <c r="D3381" s="1"/>
      <c r="E3381" s="1"/>
      <c r="F3381" s="1"/>
      <c r="G3381" s="1"/>
      <c r="H3381" s="1"/>
      <c r="I3381" s="1"/>
      <c r="J3381" s="36"/>
      <c r="K3381" s="42"/>
      <c r="S3381" s="25"/>
      <c r="AA3381" s="62"/>
      <c r="AC3381" s="69"/>
    </row>
    <row r="3382" spans="2:29">
      <c r="B3382" s="1"/>
      <c r="C3382" s="1"/>
      <c r="D3382" s="1"/>
      <c r="E3382" s="1"/>
      <c r="F3382" s="1"/>
      <c r="G3382" s="1"/>
      <c r="H3382" s="1"/>
      <c r="I3382" s="1"/>
      <c r="J3382" s="36"/>
      <c r="K3382" s="42"/>
      <c r="S3382" s="25"/>
      <c r="AA3382" s="62"/>
      <c r="AC3382" s="69"/>
    </row>
    <row r="3383" spans="2:29">
      <c r="B3383" s="1"/>
      <c r="C3383" s="1"/>
      <c r="D3383" s="1"/>
      <c r="E3383" s="1"/>
      <c r="F3383" s="1"/>
      <c r="G3383" s="1"/>
      <c r="H3383" s="1"/>
      <c r="I3383" s="1"/>
      <c r="J3383" s="36"/>
      <c r="K3383" s="42"/>
      <c r="S3383" s="25"/>
      <c r="AA3383" s="62"/>
      <c r="AC3383" s="69"/>
    </row>
    <row r="3384" spans="2:29">
      <c r="B3384" s="1"/>
      <c r="C3384" s="1"/>
      <c r="D3384" s="1"/>
      <c r="E3384" s="1"/>
      <c r="F3384" s="1"/>
      <c r="G3384" s="1"/>
      <c r="H3384" s="1"/>
      <c r="I3384" s="1"/>
      <c r="J3384" s="36"/>
      <c r="K3384" s="42"/>
      <c r="S3384" s="25"/>
      <c r="AA3384" s="62"/>
      <c r="AC3384" s="69"/>
    </row>
    <row r="3385" spans="2:29">
      <c r="B3385" s="1"/>
      <c r="C3385" s="1"/>
      <c r="D3385" s="1"/>
      <c r="E3385" s="1"/>
      <c r="F3385" s="1"/>
      <c r="G3385" s="1"/>
      <c r="H3385" s="1"/>
      <c r="I3385" s="1"/>
      <c r="J3385" s="36"/>
      <c r="K3385" s="42"/>
      <c r="S3385" s="25"/>
      <c r="AA3385" s="62"/>
      <c r="AC3385" s="69"/>
    </row>
    <row r="3386" spans="2:29">
      <c r="B3386" s="1"/>
      <c r="C3386" s="1"/>
      <c r="D3386" s="1"/>
      <c r="E3386" s="1"/>
      <c r="F3386" s="1"/>
      <c r="G3386" s="1"/>
      <c r="H3386" s="1"/>
      <c r="I3386" s="1"/>
      <c r="J3386" s="36"/>
      <c r="K3386" s="42"/>
      <c r="S3386" s="25"/>
      <c r="AA3386" s="62"/>
      <c r="AC3386" s="69"/>
    </row>
    <row r="3387" spans="2:29">
      <c r="B3387" s="1"/>
      <c r="C3387" s="1"/>
      <c r="D3387" s="1"/>
      <c r="E3387" s="1"/>
      <c r="F3387" s="1"/>
      <c r="G3387" s="1"/>
      <c r="H3387" s="1"/>
      <c r="I3387" s="1"/>
      <c r="J3387" s="36"/>
      <c r="K3387" s="42"/>
      <c r="S3387" s="25"/>
      <c r="AA3387" s="62"/>
      <c r="AC3387" s="69"/>
    </row>
    <row r="3388" spans="2:29">
      <c r="B3388" s="1"/>
      <c r="C3388" s="1"/>
      <c r="D3388" s="1"/>
      <c r="E3388" s="1"/>
      <c r="F3388" s="1"/>
      <c r="G3388" s="1"/>
      <c r="H3388" s="1"/>
      <c r="I3388" s="1"/>
      <c r="J3388" s="36"/>
      <c r="K3388" s="42"/>
      <c r="S3388" s="25"/>
      <c r="AA3388" s="62"/>
      <c r="AC3388" s="69"/>
    </row>
    <row r="3389" spans="2:29">
      <c r="B3389" s="1"/>
      <c r="C3389" s="1"/>
      <c r="D3389" s="1"/>
      <c r="E3389" s="1"/>
      <c r="F3389" s="1"/>
      <c r="G3389" s="1"/>
      <c r="H3389" s="1"/>
      <c r="I3389" s="1"/>
      <c r="J3389" s="36"/>
      <c r="K3389" s="42"/>
      <c r="S3389" s="25"/>
      <c r="AA3389" s="62"/>
      <c r="AC3389" s="69"/>
    </row>
    <row r="3390" spans="2:29">
      <c r="B3390" s="1"/>
      <c r="C3390" s="1"/>
      <c r="D3390" s="1"/>
      <c r="E3390" s="1"/>
      <c r="F3390" s="1"/>
      <c r="G3390" s="1"/>
      <c r="H3390" s="1"/>
      <c r="I3390" s="1"/>
      <c r="J3390" s="36"/>
      <c r="K3390" s="42"/>
      <c r="S3390" s="25"/>
      <c r="AA3390" s="62"/>
      <c r="AC3390" s="69"/>
    </row>
    <row r="3391" spans="2:29">
      <c r="B3391" s="1"/>
      <c r="C3391" s="1"/>
      <c r="D3391" s="1"/>
      <c r="E3391" s="1"/>
      <c r="F3391" s="1"/>
      <c r="G3391" s="1"/>
      <c r="H3391" s="1"/>
      <c r="I3391" s="1"/>
      <c r="J3391" s="36"/>
      <c r="K3391" s="42"/>
      <c r="S3391" s="25"/>
      <c r="AA3391" s="62"/>
      <c r="AC3391" s="69"/>
    </row>
    <row r="3392" spans="2:29">
      <c r="B3392" s="1"/>
      <c r="C3392" s="1"/>
      <c r="D3392" s="1"/>
      <c r="E3392" s="1"/>
      <c r="F3392" s="1"/>
      <c r="G3392" s="1"/>
      <c r="H3392" s="1"/>
      <c r="I3392" s="1"/>
      <c r="J3392" s="36"/>
      <c r="K3392" s="42"/>
      <c r="S3392" s="25"/>
      <c r="AA3392" s="62"/>
      <c r="AC3392" s="69"/>
    </row>
    <row r="3393" spans="2:29">
      <c r="B3393" s="1"/>
      <c r="C3393" s="1"/>
      <c r="D3393" s="1"/>
      <c r="E3393" s="1"/>
      <c r="F3393" s="1"/>
      <c r="G3393" s="1"/>
      <c r="H3393" s="1"/>
      <c r="I3393" s="1"/>
      <c r="J3393" s="36"/>
      <c r="K3393" s="42"/>
      <c r="S3393" s="25"/>
      <c r="AA3393" s="62"/>
      <c r="AC3393" s="69"/>
    </row>
    <row r="3394" spans="2:29">
      <c r="B3394" s="1"/>
      <c r="C3394" s="1"/>
      <c r="D3394" s="1"/>
      <c r="E3394" s="1"/>
      <c r="F3394" s="1"/>
      <c r="G3394" s="1"/>
      <c r="H3394" s="1"/>
      <c r="I3394" s="1"/>
      <c r="J3394" s="36"/>
      <c r="K3394" s="42"/>
      <c r="S3394" s="25"/>
      <c r="AA3394" s="62"/>
      <c r="AC3394" s="69"/>
    </row>
    <row r="3395" spans="2:29">
      <c r="B3395" s="1"/>
      <c r="C3395" s="1"/>
      <c r="D3395" s="1"/>
      <c r="E3395" s="1"/>
      <c r="F3395" s="1"/>
      <c r="G3395" s="1"/>
      <c r="H3395" s="1"/>
      <c r="I3395" s="1"/>
      <c r="J3395" s="36"/>
      <c r="K3395" s="42"/>
      <c r="S3395" s="25"/>
      <c r="AA3395" s="62"/>
      <c r="AC3395" s="69"/>
    </row>
    <row r="3396" spans="2:29">
      <c r="B3396" s="1"/>
      <c r="C3396" s="1"/>
      <c r="D3396" s="1"/>
      <c r="E3396" s="1"/>
      <c r="F3396" s="1"/>
      <c r="G3396" s="1"/>
      <c r="H3396" s="1"/>
      <c r="I3396" s="1"/>
      <c r="J3396" s="36"/>
      <c r="K3396" s="42"/>
      <c r="S3396" s="25"/>
      <c r="AA3396" s="62"/>
      <c r="AC3396" s="69"/>
    </row>
    <row r="3397" spans="2:29">
      <c r="B3397" s="1"/>
      <c r="C3397" s="1"/>
      <c r="D3397" s="1"/>
      <c r="E3397" s="1"/>
      <c r="F3397" s="1"/>
      <c r="G3397" s="1"/>
      <c r="H3397" s="1"/>
      <c r="I3397" s="1"/>
      <c r="J3397" s="36"/>
      <c r="K3397" s="42"/>
      <c r="S3397" s="25"/>
      <c r="AA3397" s="62"/>
      <c r="AC3397" s="69"/>
    </row>
    <row r="3398" spans="2:29">
      <c r="B3398" s="1"/>
      <c r="C3398" s="1"/>
      <c r="D3398" s="1"/>
      <c r="E3398" s="1"/>
      <c r="F3398" s="1"/>
      <c r="G3398" s="1"/>
      <c r="H3398" s="1"/>
      <c r="I3398" s="1"/>
      <c r="J3398" s="36"/>
      <c r="K3398" s="42"/>
      <c r="S3398" s="25"/>
      <c r="AA3398" s="62"/>
      <c r="AC3398" s="69"/>
    </row>
    <row r="3399" spans="2:29">
      <c r="B3399" s="1"/>
      <c r="C3399" s="1"/>
      <c r="D3399" s="1"/>
      <c r="E3399" s="1"/>
      <c r="F3399" s="1"/>
      <c r="G3399" s="1"/>
      <c r="H3399" s="1"/>
      <c r="I3399" s="1"/>
      <c r="J3399" s="36"/>
      <c r="K3399" s="42"/>
      <c r="S3399" s="25"/>
      <c r="AA3399" s="62"/>
      <c r="AC3399" s="69"/>
    </row>
    <row r="3400" spans="2:29">
      <c r="B3400" s="1"/>
      <c r="C3400" s="1"/>
      <c r="D3400" s="1"/>
      <c r="E3400" s="1"/>
      <c r="F3400" s="1"/>
      <c r="G3400" s="1"/>
      <c r="H3400" s="1"/>
      <c r="I3400" s="1"/>
      <c r="J3400" s="36"/>
      <c r="K3400" s="42"/>
      <c r="L3400" s="63"/>
      <c r="S3400" s="25"/>
      <c r="AA3400" s="62"/>
      <c r="AC3400" s="69"/>
    </row>
    <row r="3401" spans="2:29">
      <c r="B3401" s="1"/>
      <c r="C3401" s="1"/>
      <c r="D3401" s="1"/>
      <c r="E3401" s="1"/>
      <c r="F3401" s="1"/>
      <c r="G3401" s="1"/>
      <c r="H3401" s="1"/>
      <c r="I3401" s="1"/>
      <c r="J3401" s="36"/>
      <c r="K3401" s="42"/>
      <c r="S3401" s="25"/>
      <c r="AA3401" s="62"/>
      <c r="AC3401" s="69"/>
    </row>
    <row r="3402" spans="2:29">
      <c r="B3402" s="1"/>
      <c r="C3402" s="1"/>
      <c r="D3402" s="1"/>
      <c r="E3402" s="1"/>
      <c r="F3402" s="1"/>
      <c r="G3402" s="1"/>
      <c r="H3402" s="1"/>
      <c r="I3402" s="1"/>
      <c r="J3402" s="36"/>
      <c r="K3402" s="42"/>
      <c r="S3402" s="25"/>
      <c r="AA3402" s="62"/>
      <c r="AC3402" s="69"/>
    </row>
    <row r="3403" spans="2:29">
      <c r="B3403" s="1"/>
      <c r="C3403" s="1"/>
      <c r="D3403" s="1"/>
      <c r="E3403" s="1"/>
      <c r="F3403" s="1"/>
      <c r="G3403" s="1"/>
      <c r="H3403" s="1"/>
      <c r="I3403" s="1"/>
      <c r="J3403" s="36"/>
      <c r="K3403" s="42"/>
      <c r="S3403" s="25"/>
      <c r="AA3403" s="62"/>
      <c r="AC3403" s="69"/>
    </row>
    <row r="3404" spans="2:29">
      <c r="B3404" s="1"/>
      <c r="C3404" s="1"/>
      <c r="D3404" s="1"/>
      <c r="E3404" s="1"/>
      <c r="F3404" s="1"/>
      <c r="G3404" s="1"/>
      <c r="H3404" s="1"/>
      <c r="I3404" s="1"/>
      <c r="J3404" s="36"/>
      <c r="K3404" s="42"/>
      <c r="S3404" s="25"/>
      <c r="AA3404" s="62"/>
      <c r="AC3404" s="69"/>
    </row>
    <row r="3405" spans="2:29">
      <c r="B3405" s="1"/>
      <c r="C3405" s="1"/>
      <c r="D3405" s="1"/>
      <c r="E3405" s="1"/>
      <c r="F3405" s="1"/>
      <c r="G3405" s="1"/>
      <c r="H3405" s="1"/>
      <c r="I3405" s="1"/>
      <c r="J3405" s="36"/>
      <c r="K3405" s="42"/>
      <c r="S3405" s="25"/>
      <c r="AA3405" s="62"/>
      <c r="AC3405" s="69"/>
    </row>
    <row r="3406" spans="2:29">
      <c r="B3406" s="1"/>
      <c r="C3406" s="1"/>
      <c r="D3406" s="1"/>
      <c r="E3406" s="1"/>
      <c r="F3406" s="1"/>
      <c r="G3406" s="1"/>
      <c r="H3406" s="1"/>
      <c r="I3406" s="1"/>
      <c r="J3406" s="36"/>
      <c r="K3406" s="42"/>
      <c r="S3406" s="25"/>
      <c r="AA3406" s="62"/>
      <c r="AC3406" s="69"/>
    </row>
    <row r="3407" spans="2:29">
      <c r="B3407" s="1"/>
      <c r="C3407" s="1"/>
      <c r="D3407" s="1"/>
      <c r="E3407" s="1"/>
      <c r="F3407" s="1"/>
      <c r="G3407" s="1"/>
      <c r="H3407" s="1"/>
      <c r="I3407" s="1"/>
      <c r="J3407" s="36"/>
      <c r="K3407" s="42"/>
      <c r="S3407" s="25"/>
      <c r="AA3407" s="62"/>
      <c r="AC3407" s="69"/>
    </row>
    <row r="3408" spans="2:29">
      <c r="B3408" s="1"/>
      <c r="C3408" s="1"/>
      <c r="D3408" s="1"/>
      <c r="E3408" s="1"/>
      <c r="F3408" s="1"/>
      <c r="G3408" s="1"/>
      <c r="H3408" s="1"/>
      <c r="I3408" s="1"/>
      <c r="J3408" s="36"/>
      <c r="K3408" s="42"/>
      <c r="S3408" s="25"/>
      <c r="AA3408" s="62"/>
      <c r="AC3408" s="69"/>
    </row>
    <row r="3409" spans="2:29">
      <c r="B3409" s="1"/>
      <c r="C3409" s="1"/>
      <c r="D3409" s="1"/>
      <c r="E3409" s="1"/>
      <c r="F3409" s="1"/>
      <c r="G3409" s="1"/>
      <c r="H3409" s="1"/>
      <c r="I3409" s="1"/>
      <c r="J3409" s="36"/>
      <c r="K3409" s="42"/>
      <c r="S3409" s="25"/>
      <c r="AA3409" s="62"/>
      <c r="AC3409" s="69"/>
    </row>
    <row r="3410" spans="2:29">
      <c r="B3410" s="1"/>
      <c r="C3410" s="1"/>
      <c r="D3410" s="1"/>
      <c r="E3410" s="1"/>
      <c r="F3410" s="1"/>
      <c r="G3410" s="1"/>
      <c r="H3410" s="1"/>
      <c r="I3410" s="1"/>
      <c r="J3410" s="36"/>
      <c r="K3410" s="42"/>
      <c r="L3410" s="63"/>
      <c r="S3410" s="25"/>
      <c r="AA3410" s="62"/>
      <c r="AC3410" s="69"/>
    </row>
    <row r="3411" spans="2:29">
      <c r="B3411" s="1"/>
      <c r="C3411" s="1"/>
      <c r="D3411" s="1"/>
      <c r="E3411" s="1"/>
      <c r="F3411" s="1"/>
      <c r="G3411" s="1"/>
      <c r="H3411" s="1"/>
      <c r="I3411" s="1"/>
      <c r="J3411" s="36"/>
      <c r="K3411" s="42"/>
      <c r="L3411" s="63"/>
      <c r="S3411" s="25"/>
      <c r="AA3411" s="62"/>
      <c r="AC3411" s="69"/>
    </row>
    <row r="3412" spans="2:29">
      <c r="B3412" s="1"/>
      <c r="C3412" s="1"/>
      <c r="D3412" s="1"/>
      <c r="E3412" s="1"/>
      <c r="F3412" s="1"/>
      <c r="G3412" s="1"/>
      <c r="H3412" s="1"/>
      <c r="I3412" s="1"/>
      <c r="J3412" s="36"/>
      <c r="K3412" s="42"/>
      <c r="L3412" s="63"/>
      <c r="S3412" s="25"/>
      <c r="AA3412" s="62"/>
      <c r="AC3412" s="69"/>
    </row>
    <row r="3413" spans="2:29">
      <c r="B3413" s="1"/>
      <c r="C3413" s="1"/>
      <c r="D3413" s="1"/>
      <c r="E3413" s="1"/>
      <c r="F3413" s="1"/>
      <c r="G3413" s="1"/>
      <c r="H3413" s="1"/>
      <c r="I3413" s="1"/>
      <c r="J3413" s="36"/>
      <c r="K3413" s="42"/>
      <c r="L3413" s="63"/>
      <c r="S3413" s="25"/>
      <c r="AA3413" s="62"/>
      <c r="AC3413" s="69"/>
    </row>
    <row r="3414" spans="2:29">
      <c r="B3414" s="1"/>
      <c r="C3414" s="1"/>
      <c r="D3414" s="1"/>
      <c r="E3414" s="1"/>
      <c r="F3414" s="1"/>
      <c r="G3414" s="1"/>
      <c r="H3414" s="1"/>
      <c r="I3414" s="1"/>
      <c r="J3414" s="36"/>
      <c r="K3414" s="42"/>
      <c r="L3414" s="63"/>
      <c r="S3414" s="25"/>
      <c r="AA3414" s="62"/>
      <c r="AC3414" s="69"/>
    </row>
    <row r="3415" spans="2:29">
      <c r="B3415" s="1"/>
      <c r="C3415" s="1"/>
      <c r="D3415" s="1"/>
      <c r="E3415" s="1"/>
      <c r="F3415" s="1"/>
      <c r="G3415" s="1"/>
      <c r="H3415" s="1"/>
      <c r="I3415" s="1"/>
      <c r="J3415" s="36"/>
      <c r="K3415" s="42"/>
      <c r="L3415" s="63"/>
      <c r="S3415" s="25"/>
      <c r="AA3415" s="62"/>
      <c r="AC3415" s="69"/>
    </row>
    <row r="3416" spans="2:29">
      <c r="B3416" s="1"/>
      <c r="C3416" s="1"/>
      <c r="D3416" s="1"/>
      <c r="E3416" s="1"/>
      <c r="F3416" s="1"/>
      <c r="G3416" s="1"/>
      <c r="H3416" s="1"/>
      <c r="I3416" s="1"/>
      <c r="J3416" s="36"/>
      <c r="K3416" s="42"/>
      <c r="L3416" s="63"/>
      <c r="S3416" s="25"/>
      <c r="AA3416" s="62"/>
      <c r="AC3416" s="69"/>
    </row>
    <row r="3417" spans="2:29">
      <c r="B3417" s="1"/>
      <c r="C3417" s="1"/>
      <c r="D3417" s="1"/>
      <c r="E3417" s="1"/>
      <c r="F3417" s="1"/>
      <c r="G3417" s="1"/>
      <c r="H3417" s="1"/>
      <c r="I3417" s="1"/>
      <c r="J3417" s="36"/>
      <c r="K3417" s="42"/>
      <c r="L3417" s="63"/>
      <c r="S3417" s="25"/>
      <c r="AA3417" s="62"/>
      <c r="AC3417" s="69"/>
    </row>
    <row r="3418" spans="2:29">
      <c r="B3418" s="1"/>
      <c r="C3418" s="1"/>
      <c r="D3418" s="1"/>
      <c r="E3418" s="1"/>
      <c r="F3418" s="1"/>
      <c r="G3418" s="1"/>
      <c r="H3418" s="1"/>
      <c r="I3418" s="1"/>
      <c r="J3418" s="36"/>
      <c r="K3418" s="42"/>
      <c r="L3418" s="63"/>
      <c r="S3418" s="25"/>
      <c r="AA3418" s="62"/>
      <c r="AC3418" s="69"/>
    </row>
    <row r="3419" spans="2:29">
      <c r="B3419" s="1"/>
      <c r="C3419" s="1"/>
      <c r="D3419" s="1"/>
      <c r="E3419" s="1"/>
      <c r="F3419" s="1"/>
      <c r="G3419" s="1"/>
      <c r="H3419" s="1"/>
      <c r="I3419" s="1"/>
      <c r="J3419" s="36"/>
      <c r="K3419" s="42"/>
      <c r="L3419" s="63"/>
      <c r="S3419" s="25"/>
      <c r="AA3419" s="62"/>
      <c r="AC3419" s="69"/>
    </row>
    <row r="3420" spans="2:29">
      <c r="B3420" s="1"/>
      <c r="C3420" s="1"/>
      <c r="D3420" s="1"/>
      <c r="E3420" s="1"/>
      <c r="F3420" s="1"/>
      <c r="G3420" s="1"/>
      <c r="H3420" s="1"/>
      <c r="I3420" s="1"/>
      <c r="J3420" s="36"/>
      <c r="K3420" s="42"/>
      <c r="L3420" s="63"/>
      <c r="S3420" s="25"/>
      <c r="AA3420" s="62"/>
      <c r="AC3420" s="69"/>
    </row>
    <row r="3421" spans="2:29">
      <c r="B3421" s="1"/>
      <c r="C3421" s="1"/>
      <c r="D3421" s="1"/>
      <c r="E3421" s="1"/>
      <c r="F3421" s="1"/>
      <c r="G3421" s="1"/>
      <c r="H3421" s="1"/>
      <c r="I3421" s="1"/>
      <c r="J3421" s="36"/>
      <c r="K3421" s="42"/>
      <c r="L3421" s="63"/>
      <c r="S3421" s="25"/>
      <c r="AA3421" s="62"/>
      <c r="AC3421" s="69"/>
    </row>
    <row r="3422" spans="2:29">
      <c r="B3422" s="1"/>
      <c r="C3422" s="1"/>
      <c r="D3422" s="1"/>
      <c r="E3422" s="1"/>
      <c r="F3422" s="1"/>
      <c r="G3422" s="1"/>
      <c r="H3422" s="1"/>
      <c r="I3422" s="1"/>
      <c r="J3422" s="36"/>
      <c r="K3422" s="42"/>
      <c r="L3422" s="63"/>
      <c r="S3422" s="25"/>
      <c r="AA3422" s="62"/>
      <c r="AC3422" s="69"/>
    </row>
    <row r="3423" spans="2:29">
      <c r="B3423" s="1"/>
      <c r="C3423" s="1"/>
      <c r="D3423" s="1"/>
      <c r="E3423" s="1"/>
      <c r="F3423" s="1"/>
      <c r="G3423" s="1"/>
      <c r="H3423" s="1"/>
      <c r="I3423" s="1"/>
      <c r="J3423" s="36"/>
      <c r="K3423" s="42"/>
      <c r="L3423" s="63"/>
      <c r="S3423" s="25"/>
      <c r="AA3423" s="62"/>
      <c r="AC3423" s="69"/>
    </row>
    <row r="3424" spans="2:29">
      <c r="B3424" s="1"/>
      <c r="C3424" s="1"/>
      <c r="D3424" s="1"/>
      <c r="E3424" s="1"/>
      <c r="F3424" s="1"/>
      <c r="G3424" s="1"/>
      <c r="H3424" s="1"/>
      <c r="I3424" s="1"/>
      <c r="J3424" s="36"/>
      <c r="K3424" s="42"/>
      <c r="L3424" s="63"/>
      <c r="S3424" s="25"/>
      <c r="AA3424" s="62"/>
      <c r="AC3424" s="69"/>
    </row>
    <row r="3425" spans="2:29">
      <c r="B3425" s="1"/>
      <c r="C3425" s="1"/>
      <c r="D3425" s="1"/>
      <c r="E3425" s="1"/>
      <c r="F3425" s="1"/>
      <c r="G3425" s="1"/>
      <c r="H3425" s="1"/>
      <c r="I3425" s="1"/>
      <c r="J3425" s="36"/>
      <c r="K3425" s="42"/>
      <c r="L3425" s="63"/>
      <c r="S3425" s="25"/>
      <c r="AA3425" s="62"/>
      <c r="AC3425" s="69"/>
    </row>
    <row r="3426" spans="2:29">
      <c r="B3426" s="1"/>
      <c r="C3426" s="1"/>
      <c r="D3426" s="1"/>
      <c r="E3426" s="1"/>
      <c r="F3426" s="1"/>
      <c r="G3426" s="1"/>
      <c r="H3426" s="1"/>
      <c r="I3426" s="1"/>
      <c r="J3426" s="36"/>
      <c r="K3426" s="42"/>
      <c r="S3426" s="25"/>
      <c r="AA3426" s="62"/>
      <c r="AC3426" s="69"/>
    </row>
    <row r="3427" spans="2:29">
      <c r="B3427" s="1"/>
      <c r="C3427" s="1"/>
      <c r="D3427" s="1"/>
      <c r="E3427" s="1"/>
      <c r="F3427" s="1"/>
      <c r="G3427" s="1"/>
      <c r="H3427" s="1"/>
      <c r="I3427" s="1"/>
      <c r="J3427" s="36"/>
      <c r="K3427" s="42"/>
      <c r="S3427" s="25"/>
      <c r="AA3427" s="62"/>
      <c r="AC3427" s="69"/>
    </row>
    <row r="3428" spans="2:29">
      <c r="B3428" s="1"/>
      <c r="C3428" s="1"/>
      <c r="D3428" s="1"/>
      <c r="E3428" s="1"/>
      <c r="F3428" s="1"/>
      <c r="G3428" s="1"/>
      <c r="H3428" s="1"/>
      <c r="I3428" s="1"/>
      <c r="J3428" s="36"/>
      <c r="K3428" s="42"/>
      <c r="S3428" s="25"/>
      <c r="AA3428" s="62"/>
      <c r="AC3428" s="69"/>
    </row>
    <row r="3429" spans="2:29">
      <c r="B3429" s="1"/>
      <c r="C3429" s="1"/>
      <c r="D3429" s="1"/>
      <c r="E3429" s="1"/>
      <c r="F3429" s="1"/>
      <c r="G3429" s="1"/>
      <c r="H3429" s="1"/>
      <c r="I3429" s="1"/>
      <c r="J3429" s="36"/>
      <c r="K3429" s="42"/>
      <c r="S3429" s="25"/>
      <c r="AA3429" s="62"/>
      <c r="AC3429" s="69"/>
    </row>
    <row r="3430" spans="2:29">
      <c r="B3430" s="1"/>
      <c r="C3430" s="1"/>
      <c r="D3430" s="1"/>
      <c r="E3430" s="1"/>
      <c r="F3430" s="1"/>
      <c r="G3430" s="1"/>
      <c r="H3430" s="1"/>
      <c r="I3430" s="1"/>
      <c r="J3430" s="36"/>
      <c r="K3430" s="42"/>
      <c r="S3430" s="25"/>
      <c r="AA3430" s="62"/>
      <c r="AC3430" s="69"/>
    </row>
    <row r="3431" spans="2:29">
      <c r="B3431" s="1"/>
      <c r="C3431" s="1"/>
      <c r="D3431" s="1"/>
      <c r="E3431" s="1"/>
      <c r="F3431" s="1"/>
      <c r="G3431" s="1"/>
      <c r="H3431" s="1"/>
      <c r="I3431" s="1"/>
      <c r="J3431" s="36"/>
      <c r="K3431" s="42"/>
      <c r="L3431" s="63"/>
      <c r="S3431" s="25"/>
      <c r="AA3431" s="62"/>
      <c r="AC3431" s="69"/>
    </row>
    <row r="3432" spans="2:29">
      <c r="B3432" s="1"/>
      <c r="C3432" s="1"/>
      <c r="D3432" s="1"/>
      <c r="E3432" s="1"/>
      <c r="F3432" s="1"/>
      <c r="G3432" s="1"/>
      <c r="H3432" s="1"/>
      <c r="I3432" s="1"/>
      <c r="J3432" s="36"/>
      <c r="K3432" s="42"/>
      <c r="L3432" s="63"/>
      <c r="S3432" s="25"/>
      <c r="AA3432" s="62"/>
      <c r="AC3432" s="69"/>
    </row>
    <row r="3433" spans="2:29">
      <c r="B3433" s="1"/>
      <c r="C3433" s="1"/>
      <c r="D3433" s="1"/>
      <c r="E3433" s="1"/>
      <c r="F3433" s="1"/>
      <c r="G3433" s="1"/>
      <c r="H3433" s="1"/>
      <c r="I3433" s="1"/>
      <c r="J3433" s="36"/>
      <c r="K3433" s="42"/>
      <c r="L3433" s="63"/>
      <c r="S3433" s="25"/>
      <c r="AA3433" s="62"/>
      <c r="AC3433" s="69"/>
    </row>
    <row r="3434" spans="2:29">
      <c r="B3434" s="1"/>
      <c r="C3434" s="1"/>
      <c r="D3434" s="1"/>
      <c r="E3434" s="1"/>
      <c r="F3434" s="1"/>
      <c r="G3434" s="1"/>
      <c r="H3434" s="1"/>
      <c r="I3434" s="1"/>
      <c r="J3434" s="36"/>
      <c r="K3434" s="42"/>
      <c r="L3434" s="63"/>
      <c r="S3434" s="25"/>
      <c r="AA3434" s="62"/>
      <c r="AC3434" s="69"/>
    </row>
    <row r="3435" spans="2:29">
      <c r="B3435" s="1"/>
      <c r="C3435" s="1"/>
      <c r="D3435" s="1"/>
      <c r="E3435" s="1"/>
      <c r="F3435" s="1"/>
      <c r="G3435" s="1"/>
      <c r="H3435" s="1"/>
      <c r="I3435" s="1"/>
      <c r="J3435" s="36"/>
      <c r="K3435" s="42"/>
      <c r="L3435" s="63"/>
      <c r="S3435" s="25"/>
      <c r="AA3435" s="62"/>
      <c r="AC3435" s="69"/>
    </row>
    <row r="3436" spans="2:29">
      <c r="B3436" s="1"/>
      <c r="C3436" s="1"/>
      <c r="D3436" s="1"/>
      <c r="E3436" s="1"/>
      <c r="F3436" s="1"/>
      <c r="G3436" s="1"/>
      <c r="H3436" s="1"/>
      <c r="I3436" s="1"/>
      <c r="J3436" s="36"/>
      <c r="K3436" s="42"/>
      <c r="L3436" s="63"/>
      <c r="S3436" s="25"/>
      <c r="AA3436" s="62"/>
      <c r="AC3436" s="69"/>
    </row>
    <row r="3437" spans="2:29">
      <c r="B3437" s="1"/>
      <c r="C3437" s="1"/>
      <c r="D3437" s="1"/>
      <c r="E3437" s="1"/>
      <c r="F3437" s="1"/>
      <c r="G3437" s="1"/>
      <c r="H3437" s="1"/>
      <c r="I3437" s="1"/>
      <c r="J3437" s="36"/>
      <c r="K3437" s="42"/>
      <c r="L3437" s="63"/>
      <c r="S3437" s="25"/>
      <c r="AA3437" s="62"/>
      <c r="AC3437" s="69"/>
    </row>
    <row r="3438" spans="2:29">
      <c r="B3438" s="1"/>
      <c r="C3438" s="1"/>
      <c r="D3438" s="1"/>
      <c r="E3438" s="1"/>
      <c r="F3438" s="1"/>
      <c r="G3438" s="1"/>
      <c r="H3438" s="1"/>
      <c r="I3438" s="1"/>
      <c r="J3438" s="36"/>
      <c r="K3438" s="42"/>
      <c r="L3438" s="63"/>
      <c r="S3438" s="25"/>
      <c r="AA3438" s="62"/>
      <c r="AC3438" s="69"/>
    </row>
    <row r="3439" spans="2:29">
      <c r="B3439" s="1"/>
      <c r="C3439" s="1"/>
      <c r="D3439" s="1"/>
      <c r="E3439" s="1"/>
      <c r="F3439" s="1"/>
      <c r="G3439" s="1"/>
      <c r="H3439" s="1"/>
      <c r="I3439" s="1"/>
      <c r="J3439" s="36"/>
      <c r="K3439" s="42"/>
      <c r="L3439" s="63"/>
      <c r="S3439" s="25"/>
      <c r="AA3439" s="62"/>
      <c r="AC3439" s="69"/>
    </row>
    <row r="3440" spans="2:29">
      <c r="B3440" s="1"/>
      <c r="C3440" s="1"/>
      <c r="D3440" s="1"/>
      <c r="E3440" s="1"/>
      <c r="F3440" s="1"/>
      <c r="G3440" s="1"/>
      <c r="H3440" s="1"/>
      <c r="I3440" s="1"/>
      <c r="J3440" s="36"/>
      <c r="K3440" s="42"/>
      <c r="L3440" s="63"/>
      <c r="S3440" s="25"/>
      <c r="AA3440" s="62"/>
      <c r="AC3440" s="69"/>
    </row>
    <row r="3441" spans="2:29">
      <c r="B3441" s="1"/>
      <c r="C3441" s="1"/>
      <c r="D3441" s="1"/>
      <c r="E3441" s="1"/>
      <c r="F3441" s="1"/>
      <c r="G3441" s="1"/>
      <c r="H3441" s="1"/>
      <c r="I3441" s="1"/>
      <c r="J3441" s="36"/>
      <c r="K3441" s="42"/>
      <c r="L3441" s="63"/>
      <c r="S3441" s="25"/>
      <c r="AA3441" s="62"/>
      <c r="AC3441" s="69"/>
    </row>
    <row r="3442" spans="2:29">
      <c r="B3442" s="1"/>
      <c r="C3442" s="1"/>
      <c r="D3442" s="1"/>
      <c r="E3442" s="1"/>
      <c r="F3442" s="1"/>
      <c r="G3442" s="1"/>
      <c r="H3442" s="1"/>
      <c r="I3442" s="1"/>
      <c r="J3442" s="36"/>
      <c r="K3442" s="42"/>
      <c r="L3442" s="63"/>
      <c r="S3442" s="25"/>
      <c r="AA3442" s="62"/>
      <c r="AC3442" s="69"/>
    </row>
    <row r="3443" spans="2:29">
      <c r="B3443" s="1"/>
      <c r="C3443" s="1"/>
      <c r="D3443" s="1"/>
      <c r="E3443" s="1"/>
      <c r="F3443" s="1"/>
      <c r="G3443" s="1"/>
      <c r="H3443" s="1"/>
      <c r="I3443" s="1"/>
      <c r="J3443" s="36"/>
      <c r="K3443" s="42"/>
      <c r="L3443" s="63"/>
      <c r="S3443" s="25"/>
      <c r="AA3443" s="62"/>
      <c r="AC3443" s="69"/>
    </row>
    <row r="3444" spans="2:29">
      <c r="B3444" s="1"/>
      <c r="C3444" s="1"/>
      <c r="D3444" s="1"/>
      <c r="E3444" s="1"/>
      <c r="F3444" s="1"/>
      <c r="G3444" s="1"/>
      <c r="H3444" s="1"/>
      <c r="I3444" s="1"/>
      <c r="J3444" s="36"/>
      <c r="K3444" s="42"/>
      <c r="L3444" s="63"/>
      <c r="S3444" s="25"/>
      <c r="AA3444" s="62"/>
      <c r="AC3444" s="69"/>
    </row>
    <row r="3445" spans="2:29">
      <c r="B3445" s="1"/>
      <c r="C3445" s="1"/>
      <c r="D3445" s="1"/>
      <c r="E3445" s="1"/>
      <c r="F3445" s="1"/>
      <c r="G3445" s="1"/>
      <c r="H3445" s="1"/>
      <c r="I3445" s="1"/>
      <c r="J3445" s="36"/>
      <c r="K3445" s="42"/>
      <c r="L3445" s="63"/>
      <c r="S3445" s="25"/>
      <c r="AA3445" s="62"/>
      <c r="AC3445" s="69"/>
    </row>
    <row r="3446" spans="2:29">
      <c r="B3446" s="1"/>
      <c r="C3446" s="1"/>
      <c r="D3446" s="1"/>
      <c r="E3446" s="1"/>
      <c r="F3446" s="1"/>
      <c r="G3446" s="1"/>
      <c r="H3446" s="1"/>
      <c r="I3446" s="1"/>
      <c r="J3446" s="36"/>
      <c r="K3446" s="42"/>
      <c r="L3446" s="63"/>
      <c r="S3446" s="25"/>
      <c r="AA3446" s="62"/>
      <c r="AC3446" s="69"/>
    </row>
    <row r="3447" spans="2:29">
      <c r="B3447" s="1"/>
      <c r="C3447" s="1"/>
      <c r="D3447" s="1"/>
      <c r="E3447" s="1"/>
      <c r="F3447" s="1"/>
      <c r="G3447" s="1"/>
      <c r="H3447" s="1"/>
      <c r="I3447" s="1"/>
      <c r="J3447" s="36"/>
      <c r="K3447" s="42"/>
      <c r="L3447" s="63"/>
      <c r="S3447" s="25"/>
      <c r="AA3447" s="62"/>
      <c r="AC3447" s="69"/>
    </row>
    <row r="3448" spans="2:29">
      <c r="B3448" s="1"/>
      <c r="C3448" s="1"/>
      <c r="D3448" s="1"/>
      <c r="E3448" s="1"/>
      <c r="F3448" s="1"/>
      <c r="G3448" s="1"/>
      <c r="H3448" s="1"/>
      <c r="I3448" s="1"/>
      <c r="J3448" s="36"/>
      <c r="K3448" s="42"/>
      <c r="L3448" s="63"/>
      <c r="S3448" s="25"/>
      <c r="AA3448" s="62"/>
      <c r="AC3448" s="69"/>
    </row>
    <row r="3449" spans="2:29">
      <c r="B3449" s="1"/>
      <c r="C3449" s="1"/>
      <c r="D3449" s="1"/>
      <c r="E3449" s="1"/>
      <c r="F3449" s="1"/>
      <c r="G3449" s="1"/>
      <c r="H3449" s="1"/>
      <c r="I3449" s="1"/>
      <c r="J3449" s="36"/>
      <c r="K3449" s="42"/>
      <c r="L3449" s="63"/>
      <c r="S3449" s="25"/>
      <c r="AA3449" s="62"/>
      <c r="AC3449" s="69"/>
    </row>
    <row r="3450" spans="2:29">
      <c r="B3450" s="1"/>
      <c r="C3450" s="1"/>
      <c r="D3450" s="1"/>
      <c r="E3450" s="1"/>
      <c r="F3450" s="1"/>
      <c r="G3450" s="1"/>
      <c r="H3450" s="1"/>
      <c r="I3450" s="1"/>
      <c r="J3450" s="36"/>
      <c r="K3450" s="42"/>
      <c r="L3450" s="63"/>
      <c r="S3450" s="25"/>
      <c r="AA3450" s="62"/>
      <c r="AC3450" s="69"/>
    </row>
    <row r="3451" spans="2:29">
      <c r="B3451" s="1"/>
      <c r="C3451" s="1"/>
      <c r="D3451" s="1"/>
      <c r="E3451" s="1"/>
      <c r="F3451" s="1"/>
      <c r="G3451" s="1"/>
      <c r="H3451" s="1"/>
      <c r="I3451" s="1"/>
      <c r="J3451" s="36"/>
      <c r="K3451" s="42"/>
      <c r="L3451" s="63"/>
      <c r="S3451" s="25"/>
      <c r="AA3451" s="62"/>
      <c r="AC3451" s="69"/>
    </row>
    <row r="3452" spans="2:29">
      <c r="B3452" s="1"/>
      <c r="C3452" s="1"/>
      <c r="D3452" s="1"/>
      <c r="E3452" s="1"/>
      <c r="F3452" s="1"/>
      <c r="G3452" s="1"/>
      <c r="H3452" s="1"/>
      <c r="I3452" s="1"/>
      <c r="J3452" s="36"/>
      <c r="K3452" s="42"/>
      <c r="L3452" s="63"/>
      <c r="S3452" s="25"/>
      <c r="AA3452" s="62"/>
      <c r="AC3452" s="69"/>
    </row>
    <row r="3453" spans="2:29">
      <c r="B3453" s="1"/>
      <c r="C3453" s="1"/>
      <c r="D3453" s="1"/>
      <c r="E3453" s="1"/>
      <c r="F3453" s="1"/>
      <c r="G3453" s="1"/>
      <c r="H3453" s="1"/>
      <c r="I3453" s="1"/>
      <c r="J3453" s="36"/>
      <c r="K3453" s="42"/>
      <c r="L3453" s="63"/>
      <c r="S3453" s="25"/>
      <c r="AA3453" s="62"/>
      <c r="AC3453" s="69"/>
    </row>
    <row r="3454" spans="2:29">
      <c r="B3454" s="1"/>
      <c r="C3454" s="1"/>
      <c r="D3454" s="1"/>
      <c r="E3454" s="1"/>
      <c r="F3454" s="1"/>
      <c r="G3454" s="1"/>
      <c r="H3454" s="1"/>
      <c r="I3454" s="1"/>
      <c r="J3454" s="36"/>
      <c r="K3454" s="42"/>
      <c r="L3454" s="63"/>
      <c r="S3454" s="25"/>
      <c r="AA3454" s="62"/>
      <c r="AC3454" s="69"/>
    </row>
    <row r="3455" spans="2:29">
      <c r="B3455" s="1"/>
      <c r="C3455" s="1"/>
      <c r="D3455" s="1"/>
      <c r="E3455" s="1"/>
      <c r="F3455" s="1"/>
      <c r="G3455" s="1"/>
      <c r="H3455" s="1"/>
      <c r="I3455" s="1"/>
      <c r="J3455" s="36"/>
      <c r="K3455" s="42"/>
      <c r="L3455" s="63"/>
      <c r="S3455" s="25"/>
      <c r="AA3455" s="62"/>
      <c r="AC3455" s="69"/>
    </row>
    <row r="3456" spans="2:29">
      <c r="B3456" s="1"/>
      <c r="C3456" s="1"/>
      <c r="D3456" s="1"/>
      <c r="E3456" s="1"/>
      <c r="F3456" s="1"/>
      <c r="G3456" s="1"/>
      <c r="H3456" s="1"/>
      <c r="I3456" s="1"/>
      <c r="J3456" s="36"/>
      <c r="K3456" s="42"/>
      <c r="L3456" s="63"/>
      <c r="S3456" s="25"/>
      <c r="AA3456" s="62"/>
      <c r="AC3456" s="69"/>
    </row>
    <row r="3457" spans="2:29">
      <c r="B3457" s="1"/>
      <c r="C3457" s="1"/>
      <c r="D3457" s="1"/>
      <c r="E3457" s="1"/>
      <c r="F3457" s="1"/>
      <c r="G3457" s="1"/>
      <c r="H3457" s="1"/>
      <c r="I3457" s="1"/>
      <c r="J3457" s="36"/>
      <c r="K3457" s="42"/>
      <c r="L3457" s="63"/>
      <c r="S3457" s="25"/>
      <c r="AA3457" s="62"/>
      <c r="AC3457" s="69"/>
    </row>
    <row r="3458" spans="2:29">
      <c r="B3458" s="1"/>
      <c r="C3458" s="1"/>
      <c r="D3458" s="1"/>
      <c r="E3458" s="1"/>
      <c r="F3458" s="1"/>
      <c r="G3458" s="1"/>
      <c r="H3458" s="1"/>
      <c r="I3458" s="1"/>
      <c r="J3458" s="36"/>
      <c r="K3458" s="42"/>
      <c r="L3458" s="63"/>
      <c r="S3458" s="25"/>
      <c r="AA3458" s="62"/>
      <c r="AC3458" s="69"/>
    </row>
    <row r="3459" spans="2:29">
      <c r="B3459" s="1"/>
      <c r="C3459" s="1"/>
      <c r="D3459" s="1"/>
      <c r="E3459" s="1"/>
      <c r="F3459" s="1"/>
      <c r="G3459" s="1"/>
      <c r="H3459" s="1"/>
      <c r="I3459" s="1"/>
      <c r="J3459" s="36"/>
      <c r="K3459" s="42"/>
      <c r="L3459" s="63"/>
      <c r="S3459" s="25"/>
      <c r="AA3459" s="62"/>
      <c r="AC3459" s="69"/>
    </row>
    <row r="3460" spans="2:29">
      <c r="B3460" s="1"/>
      <c r="C3460" s="1"/>
      <c r="D3460" s="1"/>
      <c r="E3460" s="1"/>
      <c r="F3460" s="1"/>
      <c r="G3460" s="1"/>
      <c r="H3460" s="1"/>
      <c r="I3460" s="1"/>
      <c r="J3460" s="36"/>
      <c r="K3460" s="42"/>
      <c r="L3460" s="63"/>
      <c r="S3460" s="25"/>
      <c r="AA3460" s="62"/>
      <c r="AC3460" s="69"/>
    </row>
    <row r="3461" spans="2:29">
      <c r="B3461" s="1"/>
      <c r="C3461" s="1"/>
      <c r="D3461" s="1"/>
      <c r="E3461" s="1"/>
      <c r="F3461" s="1"/>
      <c r="G3461" s="1"/>
      <c r="H3461" s="1"/>
      <c r="I3461" s="1"/>
      <c r="J3461" s="36"/>
      <c r="K3461" s="42"/>
      <c r="L3461" s="63"/>
      <c r="S3461" s="25"/>
      <c r="AA3461" s="62"/>
      <c r="AC3461" s="69"/>
    </row>
    <row r="3462" spans="2:29">
      <c r="B3462" s="1"/>
      <c r="C3462" s="1"/>
      <c r="D3462" s="1"/>
      <c r="E3462" s="1"/>
      <c r="F3462" s="1"/>
      <c r="G3462" s="1"/>
      <c r="H3462" s="1"/>
      <c r="I3462" s="1"/>
      <c r="J3462" s="36"/>
      <c r="K3462" s="42"/>
      <c r="L3462" s="63"/>
      <c r="S3462" s="25"/>
      <c r="AA3462" s="62"/>
      <c r="AC3462" s="69"/>
    </row>
    <row r="3463" spans="2:29">
      <c r="B3463" s="1"/>
      <c r="C3463" s="1"/>
      <c r="D3463" s="1"/>
      <c r="E3463" s="1"/>
      <c r="F3463" s="1"/>
      <c r="G3463" s="1"/>
      <c r="H3463" s="1"/>
      <c r="I3463" s="1"/>
      <c r="J3463" s="36"/>
      <c r="K3463" s="42"/>
      <c r="L3463" s="63"/>
      <c r="S3463" s="25"/>
      <c r="AA3463" s="62"/>
      <c r="AC3463" s="69"/>
    </row>
    <row r="3464" spans="2:29">
      <c r="B3464" s="1"/>
      <c r="C3464" s="1"/>
      <c r="D3464" s="1"/>
      <c r="E3464" s="1"/>
      <c r="F3464" s="1"/>
      <c r="G3464" s="1"/>
      <c r="H3464" s="1"/>
      <c r="I3464" s="1"/>
      <c r="J3464" s="36"/>
      <c r="K3464" s="42"/>
      <c r="L3464" s="63"/>
      <c r="S3464" s="25"/>
      <c r="AA3464" s="62"/>
      <c r="AC3464" s="69"/>
    </row>
    <row r="3465" spans="2:29">
      <c r="B3465" s="1"/>
      <c r="C3465" s="1"/>
      <c r="D3465" s="1"/>
      <c r="E3465" s="1"/>
      <c r="F3465" s="1"/>
      <c r="G3465" s="1"/>
      <c r="H3465" s="1"/>
      <c r="I3465" s="1"/>
      <c r="J3465" s="36"/>
      <c r="K3465" s="42"/>
      <c r="L3465" s="63"/>
      <c r="S3465" s="25"/>
      <c r="AA3465" s="62"/>
      <c r="AC3465" s="69"/>
    </row>
    <row r="3466" spans="2:29">
      <c r="B3466" s="1"/>
      <c r="C3466" s="1"/>
      <c r="D3466" s="1"/>
      <c r="E3466" s="1"/>
      <c r="F3466" s="1"/>
      <c r="G3466" s="1"/>
      <c r="H3466" s="1"/>
      <c r="I3466" s="1"/>
      <c r="J3466" s="36"/>
      <c r="K3466" s="42"/>
      <c r="L3466" s="63"/>
      <c r="S3466" s="25"/>
      <c r="AA3466" s="62"/>
      <c r="AC3466" s="69"/>
    </row>
    <row r="3467" spans="2:29">
      <c r="B3467" s="1"/>
      <c r="C3467" s="1"/>
      <c r="D3467" s="1"/>
      <c r="E3467" s="1"/>
      <c r="F3467" s="1"/>
      <c r="G3467" s="1"/>
      <c r="H3467" s="1"/>
      <c r="I3467" s="1"/>
      <c r="J3467" s="36"/>
      <c r="K3467" s="42"/>
      <c r="L3467" s="63"/>
      <c r="S3467" s="25"/>
      <c r="AA3467" s="62"/>
      <c r="AC3467" s="69"/>
    </row>
    <row r="3468" spans="2:29">
      <c r="B3468" s="1"/>
      <c r="C3468" s="1"/>
      <c r="D3468" s="1"/>
      <c r="E3468" s="1"/>
      <c r="F3468" s="1"/>
      <c r="G3468" s="1"/>
      <c r="H3468" s="1"/>
      <c r="I3468" s="1"/>
      <c r="J3468" s="36"/>
      <c r="K3468" s="42"/>
      <c r="L3468" s="63"/>
      <c r="S3468" s="25"/>
      <c r="AA3468" s="62"/>
      <c r="AC3468" s="69"/>
    </row>
    <row r="3469" spans="2:29">
      <c r="B3469" s="1"/>
      <c r="C3469" s="1"/>
      <c r="D3469" s="1"/>
      <c r="E3469" s="1"/>
      <c r="F3469" s="1"/>
      <c r="G3469" s="1"/>
      <c r="H3469" s="1"/>
      <c r="I3469" s="1"/>
      <c r="J3469" s="36"/>
      <c r="K3469" s="42"/>
      <c r="L3469" s="63"/>
      <c r="S3469" s="25"/>
      <c r="AA3469" s="62"/>
      <c r="AC3469" s="69"/>
    </row>
    <row r="3470" spans="2:29">
      <c r="B3470" s="1"/>
      <c r="C3470" s="1"/>
      <c r="D3470" s="1"/>
      <c r="E3470" s="1"/>
      <c r="F3470" s="1"/>
      <c r="G3470" s="1"/>
      <c r="H3470" s="1"/>
      <c r="I3470" s="1"/>
      <c r="J3470" s="36"/>
      <c r="K3470" s="42"/>
      <c r="L3470" s="63"/>
      <c r="S3470" s="25"/>
      <c r="AA3470" s="62"/>
      <c r="AC3470" s="69"/>
    </row>
    <row r="3471" spans="2:29">
      <c r="B3471" s="1"/>
      <c r="C3471" s="1"/>
      <c r="D3471" s="1"/>
      <c r="E3471" s="1"/>
      <c r="F3471" s="1"/>
      <c r="G3471" s="1"/>
      <c r="H3471" s="1"/>
      <c r="I3471" s="1"/>
      <c r="J3471" s="36"/>
      <c r="K3471" s="42"/>
      <c r="L3471" s="63"/>
      <c r="S3471" s="25"/>
      <c r="AA3471" s="62"/>
      <c r="AC3471" s="69"/>
    </row>
    <row r="3472" spans="2:29">
      <c r="B3472" s="1"/>
      <c r="C3472" s="1"/>
      <c r="D3472" s="1"/>
      <c r="E3472" s="1"/>
      <c r="F3472" s="1"/>
      <c r="G3472" s="1"/>
      <c r="H3472" s="1"/>
      <c r="I3472" s="1"/>
      <c r="J3472" s="36"/>
      <c r="K3472" s="42"/>
      <c r="L3472" s="63"/>
      <c r="S3472" s="25"/>
      <c r="AA3472" s="62"/>
      <c r="AC3472" s="69"/>
    </row>
    <row r="3473" spans="2:29">
      <c r="B3473" s="1"/>
      <c r="C3473" s="1"/>
      <c r="D3473" s="1"/>
      <c r="E3473" s="1"/>
      <c r="F3473" s="1"/>
      <c r="G3473" s="1"/>
      <c r="H3473" s="1"/>
      <c r="I3473" s="1"/>
      <c r="J3473" s="36"/>
      <c r="K3473" s="42"/>
      <c r="L3473" s="63"/>
      <c r="S3473" s="25"/>
      <c r="AA3473" s="62"/>
      <c r="AC3473" s="69"/>
    </row>
    <row r="3474" spans="2:29">
      <c r="B3474" s="1"/>
      <c r="C3474" s="1"/>
      <c r="D3474" s="1"/>
      <c r="E3474" s="1"/>
      <c r="F3474" s="1"/>
      <c r="G3474" s="1"/>
      <c r="H3474" s="1"/>
      <c r="I3474" s="1"/>
      <c r="J3474" s="36"/>
      <c r="K3474" s="42"/>
      <c r="L3474" s="63"/>
      <c r="S3474" s="25"/>
      <c r="AA3474" s="62"/>
      <c r="AC3474" s="69"/>
    </row>
    <row r="3475" spans="2:29">
      <c r="B3475" s="1"/>
      <c r="C3475" s="1"/>
      <c r="D3475" s="1"/>
      <c r="E3475" s="1"/>
      <c r="F3475" s="1"/>
      <c r="G3475" s="1"/>
      <c r="H3475" s="1"/>
      <c r="I3475" s="1"/>
      <c r="J3475" s="36"/>
      <c r="K3475" s="42"/>
      <c r="L3475" s="63"/>
      <c r="S3475" s="25"/>
      <c r="AA3475" s="62"/>
      <c r="AC3475" s="69"/>
    </row>
    <row r="3476" spans="2:29">
      <c r="B3476" s="1"/>
      <c r="C3476" s="1"/>
      <c r="D3476" s="1"/>
      <c r="E3476" s="1"/>
      <c r="F3476" s="1"/>
      <c r="G3476" s="1"/>
      <c r="H3476" s="1"/>
      <c r="I3476" s="1"/>
      <c r="J3476" s="36"/>
      <c r="K3476" s="42"/>
      <c r="L3476" s="63"/>
      <c r="S3476" s="25"/>
      <c r="AA3476" s="62"/>
      <c r="AC3476" s="69"/>
    </row>
    <row r="3477" spans="2:29">
      <c r="B3477" s="1"/>
      <c r="C3477" s="1"/>
      <c r="D3477" s="1"/>
      <c r="E3477" s="1"/>
      <c r="F3477" s="1"/>
      <c r="G3477" s="1"/>
      <c r="H3477" s="1"/>
      <c r="I3477" s="1"/>
      <c r="J3477" s="36"/>
      <c r="K3477" s="42"/>
      <c r="L3477" s="63"/>
      <c r="S3477" s="25"/>
      <c r="AA3477" s="62"/>
      <c r="AC3477" s="69"/>
    </row>
    <row r="3478" spans="2:29">
      <c r="B3478" s="1"/>
      <c r="C3478" s="1"/>
      <c r="D3478" s="1"/>
      <c r="E3478" s="1"/>
      <c r="F3478" s="1"/>
      <c r="G3478" s="1"/>
      <c r="H3478" s="1"/>
      <c r="I3478" s="1"/>
      <c r="J3478" s="36"/>
      <c r="K3478" s="42"/>
      <c r="L3478" s="63"/>
      <c r="S3478" s="25"/>
      <c r="AA3478" s="62"/>
      <c r="AC3478" s="69"/>
    </row>
    <row r="3479" spans="2:29">
      <c r="B3479" s="1"/>
      <c r="C3479" s="1"/>
      <c r="D3479" s="1"/>
      <c r="E3479" s="1"/>
      <c r="F3479" s="1"/>
      <c r="G3479" s="1"/>
      <c r="H3479" s="1"/>
      <c r="I3479" s="1"/>
      <c r="J3479" s="36"/>
      <c r="K3479" s="42"/>
      <c r="L3479" s="63"/>
      <c r="S3479" s="25"/>
      <c r="AA3479" s="62"/>
      <c r="AC3479" s="69"/>
    </row>
    <row r="3480" spans="2:29">
      <c r="B3480" s="1"/>
      <c r="C3480" s="1"/>
      <c r="D3480" s="1"/>
      <c r="E3480" s="1"/>
      <c r="F3480" s="1"/>
      <c r="G3480" s="1"/>
      <c r="H3480" s="1"/>
      <c r="I3480" s="1"/>
      <c r="J3480" s="36"/>
      <c r="K3480" s="42"/>
      <c r="L3480" s="63"/>
      <c r="S3480" s="25"/>
      <c r="AA3480" s="62"/>
      <c r="AC3480" s="69"/>
    </row>
    <row r="3481" spans="2:29">
      <c r="B3481" s="1"/>
      <c r="C3481" s="1"/>
      <c r="D3481" s="1"/>
      <c r="E3481" s="1"/>
      <c r="F3481" s="1"/>
      <c r="G3481" s="1"/>
      <c r="H3481" s="1"/>
      <c r="I3481" s="1"/>
      <c r="J3481" s="36"/>
      <c r="K3481" s="42"/>
      <c r="L3481" s="63"/>
      <c r="S3481" s="25"/>
      <c r="AA3481" s="62"/>
      <c r="AC3481" s="69"/>
    </row>
    <row r="3482" spans="2:29">
      <c r="B3482" s="1"/>
      <c r="C3482" s="1"/>
      <c r="D3482" s="1"/>
      <c r="E3482" s="1"/>
      <c r="F3482" s="1"/>
      <c r="G3482" s="1"/>
      <c r="H3482" s="1"/>
      <c r="I3482" s="1"/>
      <c r="J3482" s="36"/>
      <c r="K3482" s="42"/>
      <c r="L3482" s="63"/>
      <c r="S3482" s="25"/>
      <c r="AA3482" s="62"/>
      <c r="AC3482" s="69"/>
    </row>
    <row r="3483" spans="2:29">
      <c r="B3483" s="1"/>
      <c r="C3483" s="1"/>
      <c r="D3483" s="1"/>
      <c r="E3483" s="1"/>
      <c r="F3483" s="1"/>
      <c r="G3483" s="1"/>
      <c r="H3483" s="1"/>
      <c r="I3483" s="1"/>
      <c r="J3483" s="36"/>
      <c r="K3483" s="42"/>
      <c r="L3483" s="63"/>
      <c r="S3483" s="25"/>
      <c r="AA3483" s="62"/>
      <c r="AC3483" s="69"/>
    </row>
    <row r="3484" spans="2:29">
      <c r="B3484" s="1"/>
      <c r="C3484" s="1"/>
      <c r="D3484" s="1"/>
      <c r="E3484" s="1"/>
      <c r="F3484" s="1"/>
      <c r="G3484" s="1"/>
      <c r="H3484" s="1"/>
      <c r="I3484" s="1"/>
      <c r="J3484" s="36"/>
      <c r="K3484" s="42"/>
      <c r="L3484" s="63"/>
      <c r="S3484" s="25"/>
      <c r="AA3484" s="62"/>
      <c r="AC3484" s="69"/>
    </row>
    <row r="3485" spans="2:29">
      <c r="B3485" s="1"/>
      <c r="C3485" s="1"/>
      <c r="D3485" s="1"/>
      <c r="E3485" s="1"/>
      <c r="F3485" s="1"/>
      <c r="G3485" s="1"/>
      <c r="H3485" s="1"/>
      <c r="I3485" s="1"/>
      <c r="J3485" s="36"/>
      <c r="K3485" s="42"/>
      <c r="L3485" s="63"/>
      <c r="S3485" s="25"/>
      <c r="AA3485" s="62"/>
      <c r="AC3485" s="69"/>
    </row>
    <row r="3486" spans="2:29">
      <c r="B3486" s="1"/>
      <c r="C3486" s="1"/>
      <c r="D3486" s="1"/>
      <c r="E3486" s="1"/>
      <c r="F3486" s="1"/>
      <c r="G3486" s="1"/>
      <c r="H3486" s="1"/>
      <c r="I3486" s="1"/>
      <c r="J3486" s="36"/>
      <c r="K3486" s="42"/>
      <c r="L3486" s="63"/>
      <c r="S3486" s="25"/>
      <c r="AA3486" s="62"/>
      <c r="AC3486" s="69"/>
    </row>
    <row r="3487" spans="2:29">
      <c r="B3487" s="1"/>
      <c r="C3487" s="1"/>
      <c r="D3487" s="1"/>
      <c r="E3487" s="1"/>
      <c r="F3487" s="1"/>
      <c r="G3487" s="1"/>
      <c r="H3487" s="1"/>
      <c r="I3487" s="1"/>
      <c r="J3487" s="36"/>
      <c r="K3487" s="42"/>
      <c r="L3487" s="63"/>
      <c r="S3487" s="25"/>
      <c r="AA3487" s="62"/>
      <c r="AC3487" s="69"/>
    </row>
    <row r="3488" spans="2:29">
      <c r="B3488" s="1"/>
      <c r="C3488" s="1"/>
      <c r="D3488" s="1"/>
      <c r="E3488" s="1"/>
      <c r="F3488" s="1"/>
      <c r="G3488" s="1"/>
      <c r="H3488" s="1"/>
      <c r="I3488" s="1"/>
      <c r="J3488" s="36"/>
      <c r="K3488" s="42"/>
      <c r="L3488" s="63"/>
      <c r="S3488" s="25"/>
      <c r="AA3488" s="62"/>
      <c r="AC3488" s="69"/>
    </row>
    <row r="3489" spans="2:29">
      <c r="B3489" s="1"/>
      <c r="C3489" s="1"/>
      <c r="D3489" s="1"/>
      <c r="E3489" s="1"/>
      <c r="F3489" s="1"/>
      <c r="G3489" s="1"/>
      <c r="H3489" s="1"/>
      <c r="I3489" s="1"/>
      <c r="J3489" s="36"/>
      <c r="K3489" s="42"/>
      <c r="L3489" s="63"/>
      <c r="S3489" s="25"/>
      <c r="AA3489" s="62"/>
      <c r="AC3489" s="69"/>
    </row>
    <row r="3490" spans="2:29">
      <c r="B3490" s="1"/>
      <c r="C3490" s="1"/>
      <c r="D3490" s="1"/>
      <c r="E3490" s="1"/>
      <c r="F3490" s="1"/>
      <c r="G3490" s="1"/>
      <c r="H3490" s="1"/>
      <c r="I3490" s="1"/>
      <c r="J3490" s="36"/>
      <c r="K3490" s="42"/>
      <c r="L3490" s="63"/>
      <c r="S3490" s="25"/>
      <c r="AA3490" s="62"/>
      <c r="AC3490" s="69"/>
    </row>
    <row r="3491" spans="2:29">
      <c r="B3491" s="1"/>
      <c r="C3491" s="1"/>
      <c r="D3491" s="1"/>
      <c r="E3491" s="1"/>
      <c r="F3491" s="1"/>
      <c r="G3491" s="1"/>
      <c r="H3491" s="1"/>
      <c r="I3491" s="1"/>
      <c r="J3491" s="36"/>
      <c r="K3491" s="42"/>
      <c r="L3491" s="63"/>
      <c r="S3491" s="25"/>
      <c r="AA3491" s="62"/>
      <c r="AC3491" s="69"/>
    </row>
    <row r="3492" spans="2:29">
      <c r="B3492" s="1"/>
      <c r="C3492" s="1"/>
      <c r="D3492" s="1"/>
      <c r="E3492" s="1"/>
      <c r="F3492" s="1"/>
      <c r="G3492" s="1"/>
      <c r="H3492" s="1"/>
      <c r="I3492" s="1"/>
      <c r="J3492" s="36"/>
      <c r="K3492" s="42"/>
      <c r="L3492" s="63"/>
      <c r="S3492" s="25"/>
      <c r="AA3492" s="62"/>
      <c r="AC3492" s="69"/>
    </row>
    <row r="3493" spans="2:29">
      <c r="B3493" s="1"/>
      <c r="C3493" s="1"/>
      <c r="D3493" s="1"/>
      <c r="E3493" s="1"/>
      <c r="F3493" s="1"/>
      <c r="G3493" s="1"/>
      <c r="H3493" s="1"/>
      <c r="I3493" s="1"/>
      <c r="J3493" s="36"/>
      <c r="K3493" s="42"/>
      <c r="L3493" s="63"/>
      <c r="S3493" s="25"/>
      <c r="AA3493" s="62"/>
      <c r="AC3493" s="69"/>
    </row>
    <row r="3494" spans="2:29">
      <c r="B3494" s="1"/>
      <c r="C3494" s="1"/>
      <c r="D3494" s="1"/>
      <c r="E3494" s="1"/>
      <c r="F3494" s="1"/>
      <c r="G3494" s="1"/>
      <c r="H3494" s="1"/>
      <c r="I3494" s="1"/>
      <c r="J3494" s="36"/>
      <c r="K3494" s="42"/>
      <c r="L3494" s="63"/>
      <c r="S3494" s="25"/>
      <c r="AA3494" s="62"/>
      <c r="AC3494" s="69"/>
    </row>
    <row r="3495" spans="2:29">
      <c r="B3495" s="1"/>
      <c r="C3495" s="1"/>
      <c r="D3495" s="1"/>
      <c r="E3495" s="1"/>
      <c r="F3495" s="1"/>
      <c r="G3495" s="1"/>
      <c r="H3495" s="1"/>
      <c r="I3495" s="1"/>
      <c r="J3495" s="36"/>
      <c r="K3495" s="42"/>
      <c r="L3495" s="63"/>
      <c r="S3495" s="25"/>
      <c r="AA3495" s="62"/>
      <c r="AC3495" s="69"/>
    </row>
    <row r="3496" spans="2:29">
      <c r="B3496" s="1"/>
      <c r="C3496" s="1"/>
      <c r="D3496" s="1"/>
      <c r="E3496" s="1"/>
      <c r="F3496" s="1"/>
      <c r="G3496" s="1"/>
      <c r="H3496" s="1"/>
      <c r="I3496" s="1"/>
      <c r="J3496" s="36"/>
      <c r="K3496" s="42"/>
      <c r="L3496" s="63"/>
      <c r="S3496" s="25"/>
      <c r="AA3496" s="62"/>
      <c r="AC3496" s="69"/>
    </row>
    <row r="3497" spans="2:29">
      <c r="B3497" s="1"/>
      <c r="C3497" s="1"/>
      <c r="D3497" s="1"/>
      <c r="E3497" s="1"/>
      <c r="F3497" s="1"/>
      <c r="G3497" s="1"/>
      <c r="H3497" s="1"/>
      <c r="I3497" s="1"/>
      <c r="J3497" s="36"/>
      <c r="K3497" s="42"/>
      <c r="L3497" s="63"/>
      <c r="S3497" s="25"/>
      <c r="AA3497" s="62"/>
      <c r="AC3497" s="69"/>
    </row>
    <row r="3498" spans="2:29">
      <c r="B3498" s="1"/>
      <c r="C3498" s="1"/>
      <c r="D3498" s="1"/>
      <c r="E3498" s="1"/>
      <c r="F3498" s="1"/>
      <c r="G3498" s="1"/>
      <c r="H3498" s="1"/>
      <c r="I3498" s="1"/>
      <c r="J3498" s="36"/>
      <c r="K3498" s="42"/>
      <c r="L3498" s="63"/>
      <c r="S3498" s="25"/>
      <c r="AA3498" s="62"/>
      <c r="AC3498" s="69"/>
    </row>
    <row r="3499" spans="2:29">
      <c r="B3499" s="1"/>
      <c r="C3499" s="1"/>
      <c r="D3499" s="1"/>
      <c r="E3499" s="1"/>
      <c r="F3499" s="1"/>
      <c r="G3499" s="1"/>
      <c r="H3499" s="1"/>
      <c r="I3499" s="1"/>
      <c r="J3499" s="36"/>
      <c r="K3499" s="42"/>
      <c r="L3499" s="63"/>
      <c r="S3499" s="25"/>
      <c r="AA3499" s="62"/>
      <c r="AC3499" s="69"/>
    </row>
    <row r="3500" spans="2:29">
      <c r="B3500" s="1"/>
      <c r="C3500" s="1"/>
      <c r="D3500" s="1"/>
      <c r="E3500" s="1"/>
      <c r="F3500" s="1"/>
      <c r="G3500" s="1"/>
      <c r="H3500" s="1"/>
      <c r="I3500" s="1"/>
      <c r="J3500" s="36"/>
      <c r="K3500" s="42"/>
      <c r="L3500" s="63"/>
      <c r="S3500" s="25"/>
      <c r="AA3500" s="62"/>
      <c r="AC3500" s="69"/>
    </row>
    <row r="3501" spans="2:29">
      <c r="B3501" s="1"/>
      <c r="C3501" s="1"/>
      <c r="D3501" s="1"/>
      <c r="E3501" s="1"/>
      <c r="F3501" s="1"/>
      <c r="G3501" s="1"/>
      <c r="H3501" s="1"/>
      <c r="I3501" s="1"/>
      <c r="J3501" s="36"/>
      <c r="K3501" s="42"/>
      <c r="L3501" s="63"/>
      <c r="S3501" s="25"/>
      <c r="AA3501" s="62"/>
      <c r="AC3501" s="69"/>
    </row>
    <row r="3502" spans="2:29">
      <c r="B3502" s="1"/>
      <c r="C3502" s="1"/>
      <c r="D3502" s="1"/>
      <c r="E3502" s="1"/>
      <c r="F3502" s="1"/>
      <c r="G3502" s="1"/>
      <c r="H3502" s="1"/>
      <c r="I3502" s="1"/>
      <c r="J3502" s="36"/>
      <c r="K3502" s="42"/>
      <c r="L3502" s="63"/>
      <c r="S3502" s="25"/>
      <c r="AA3502" s="62"/>
      <c r="AC3502" s="69"/>
    </row>
    <row r="3503" spans="2:29">
      <c r="B3503" s="1"/>
      <c r="C3503" s="1"/>
      <c r="D3503" s="1"/>
      <c r="E3503" s="1"/>
      <c r="F3503" s="1"/>
      <c r="G3503" s="1"/>
      <c r="H3503" s="1"/>
      <c r="I3503" s="1"/>
      <c r="J3503" s="36"/>
      <c r="K3503" s="42"/>
      <c r="L3503" s="63"/>
      <c r="S3503" s="25"/>
      <c r="AA3503" s="62"/>
      <c r="AC3503" s="69"/>
    </row>
    <row r="3504" spans="2:29">
      <c r="B3504" s="1"/>
      <c r="C3504" s="1"/>
      <c r="D3504" s="1"/>
      <c r="E3504" s="1"/>
      <c r="F3504" s="1"/>
      <c r="G3504" s="1"/>
      <c r="H3504" s="1"/>
      <c r="I3504" s="1"/>
      <c r="J3504" s="36"/>
      <c r="K3504" s="42"/>
      <c r="L3504" s="63"/>
      <c r="S3504" s="25"/>
      <c r="AA3504" s="62"/>
      <c r="AC3504" s="69"/>
    </row>
    <row r="3505" spans="2:29">
      <c r="B3505" s="1"/>
      <c r="C3505" s="1"/>
      <c r="D3505" s="1"/>
      <c r="E3505" s="1"/>
      <c r="F3505" s="1"/>
      <c r="G3505" s="1"/>
      <c r="H3505" s="1"/>
      <c r="I3505" s="1"/>
      <c r="J3505" s="36"/>
      <c r="K3505" s="42"/>
      <c r="L3505" s="63"/>
      <c r="S3505" s="25"/>
      <c r="AA3505" s="62"/>
      <c r="AC3505" s="69"/>
    </row>
    <row r="3506" spans="2:29">
      <c r="B3506" s="1"/>
      <c r="C3506" s="1"/>
      <c r="D3506" s="1"/>
      <c r="E3506" s="1"/>
      <c r="F3506" s="1"/>
      <c r="G3506" s="1"/>
      <c r="H3506" s="1"/>
      <c r="I3506" s="1"/>
      <c r="J3506" s="36"/>
      <c r="K3506" s="42"/>
      <c r="L3506" s="63"/>
      <c r="S3506" s="25"/>
      <c r="AA3506" s="62"/>
      <c r="AC3506" s="69"/>
    </row>
    <row r="3507" spans="2:29">
      <c r="B3507" s="1"/>
      <c r="C3507" s="1"/>
      <c r="D3507" s="1"/>
      <c r="E3507" s="1"/>
      <c r="F3507" s="1"/>
      <c r="G3507" s="1"/>
      <c r="H3507" s="1"/>
      <c r="I3507" s="1"/>
      <c r="J3507" s="36"/>
      <c r="K3507" s="42"/>
      <c r="S3507" s="25"/>
      <c r="AA3507" s="62"/>
      <c r="AC3507" s="69"/>
    </row>
    <row r="3508" spans="2:29">
      <c r="B3508" s="1"/>
      <c r="C3508" s="1"/>
      <c r="D3508" s="1"/>
      <c r="E3508" s="1"/>
      <c r="F3508" s="1"/>
      <c r="G3508" s="1"/>
      <c r="H3508" s="1"/>
      <c r="I3508" s="1"/>
      <c r="J3508" s="36"/>
      <c r="K3508" s="42"/>
      <c r="S3508" s="25"/>
      <c r="AA3508" s="62"/>
      <c r="AC3508" s="69"/>
    </row>
    <row r="3509" spans="2:29">
      <c r="B3509" s="1"/>
      <c r="C3509" s="1"/>
      <c r="D3509" s="1"/>
      <c r="E3509" s="1"/>
      <c r="F3509" s="1"/>
      <c r="G3509" s="1"/>
      <c r="H3509" s="1"/>
      <c r="I3509" s="1"/>
      <c r="J3509" s="36"/>
      <c r="K3509" s="42"/>
      <c r="S3509" s="25"/>
      <c r="AA3509" s="62"/>
      <c r="AC3509" s="69"/>
    </row>
    <row r="3510" spans="2:29">
      <c r="B3510" s="1"/>
      <c r="C3510" s="1"/>
      <c r="D3510" s="1"/>
      <c r="E3510" s="1"/>
      <c r="F3510" s="1"/>
      <c r="G3510" s="1"/>
      <c r="H3510" s="1"/>
      <c r="I3510" s="1"/>
      <c r="J3510" s="36"/>
      <c r="K3510" s="42"/>
      <c r="S3510" s="25"/>
      <c r="AA3510" s="62"/>
      <c r="AC3510" s="69"/>
    </row>
    <row r="3511" spans="2:29">
      <c r="B3511" s="1"/>
      <c r="C3511" s="1"/>
      <c r="D3511" s="1"/>
      <c r="E3511" s="1"/>
      <c r="F3511" s="1"/>
      <c r="G3511" s="1"/>
      <c r="H3511" s="1"/>
      <c r="I3511" s="1"/>
      <c r="J3511" s="36"/>
      <c r="K3511" s="42"/>
      <c r="S3511" s="25"/>
      <c r="AA3511" s="62"/>
      <c r="AC3511" s="69"/>
    </row>
    <row r="3512" spans="2:29">
      <c r="B3512" s="1"/>
      <c r="C3512" s="1"/>
      <c r="D3512" s="1"/>
      <c r="E3512" s="1"/>
      <c r="F3512" s="1"/>
      <c r="G3512" s="1"/>
      <c r="H3512" s="1"/>
      <c r="I3512" s="1"/>
      <c r="J3512" s="36"/>
      <c r="K3512" s="42"/>
      <c r="S3512" s="25"/>
      <c r="AA3512" s="62"/>
      <c r="AC3512" s="69"/>
    </row>
    <row r="3513" spans="2:29">
      <c r="B3513" s="1"/>
      <c r="C3513" s="1"/>
      <c r="D3513" s="1"/>
      <c r="E3513" s="1"/>
      <c r="F3513" s="1"/>
      <c r="G3513" s="1"/>
      <c r="H3513" s="1"/>
      <c r="I3513" s="1"/>
      <c r="J3513" s="36"/>
      <c r="K3513" s="42"/>
      <c r="S3513" s="25"/>
      <c r="AA3513" s="62"/>
      <c r="AC3513" s="69"/>
    </row>
    <row r="3514" spans="2:29">
      <c r="B3514" s="1"/>
      <c r="C3514" s="1"/>
      <c r="D3514" s="1"/>
      <c r="E3514" s="1"/>
      <c r="F3514" s="1"/>
      <c r="G3514" s="1"/>
      <c r="H3514" s="1"/>
      <c r="I3514" s="1"/>
      <c r="J3514" s="36"/>
      <c r="K3514" s="42"/>
      <c r="L3514" s="63"/>
      <c r="S3514" s="25"/>
      <c r="AA3514" s="62"/>
      <c r="AC3514" s="69"/>
    </row>
    <row r="3515" spans="2:29">
      <c r="B3515" s="1"/>
      <c r="C3515" s="1"/>
      <c r="D3515" s="1"/>
      <c r="E3515" s="1"/>
      <c r="F3515" s="1"/>
      <c r="G3515" s="1"/>
      <c r="H3515" s="1"/>
      <c r="I3515" s="1"/>
      <c r="J3515" s="36"/>
      <c r="K3515" s="42"/>
      <c r="L3515" s="63"/>
      <c r="S3515" s="25"/>
      <c r="AA3515" s="62"/>
      <c r="AC3515" s="69"/>
    </row>
    <row r="3516" spans="2:29">
      <c r="B3516" s="1"/>
      <c r="C3516" s="1"/>
      <c r="D3516" s="1"/>
      <c r="E3516" s="1"/>
      <c r="F3516" s="1"/>
      <c r="G3516" s="1"/>
      <c r="H3516" s="1"/>
      <c r="I3516" s="1"/>
      <c r="J3516" s="36"/>
      <c r="K3516" s="42"/>
      <c r="L3516" s="63"/>
      <c r="S3516" s="25"/>
      <c r="AA3516" s="62"/>
      <c r="AC3516" s="69"/>
    </row>
    <row r="3517" spans="2:29">
      <c r="B3517" s="1"/>
      <c r="C3517" s="1"/>
      <c r="D3517" s="1"/>
      <c r="E3517" s="1"/>
      <c r="F3517" s="1"/>
      <c r="G3517" s="1"/>
      <c r="H3517" s="1"/>
      <c r="I3517" s="1"/>
      <c r="J3517" s="36"/>
      <c r="K3517" s="42"/>
      <c r="L3517" s="63"/>
      <c r="S3517" s="25"/>
      <c r="AA3517" s="62"/>
      <c r="AC3517" s="69"/>
    </row>
    <row r="3518" spans="2:29">
      <c r="B3518" s="1"/>
      <c r="C3518" s="1"/>
      <c r="D3518" s="1"/>
      <c r="E3518" s="1"/>
      <c r="F3518" s="1"/>
      <c r="G3518" s="1"/>
      <c r="H3518" s="1"/>
      <c r="I3518" s="1"/>
      <c r="J3518" s="36"/>
      <c r="K3518" s="42"/>
      <c r="L3518" s="63"/>
      <c r="S3518" s="25"/>
      <c r="AA3518" s="62"/>
      <c r="AC3518" s="69"/>
    </row>
    <row r="3519" spans="2:29">
      <c r="B3519" s="1"/>
      <c r="C3519" s="1"/>
      <c r="D3519" s="1"/>
      <c r="E3519" s="1"/>
      <c r="F3519" s="1"/>
      <c r="G3519" s="1"/>
      <c r="H3519" s="1"/>
      <c r="I3519" s="1"/>
      <c r="J3519" s="36"/>
      <c r="K3519" s="42"/>
      <c r="L3519" s="63"/>
      <c r="S3519" s="25"/>
      <c r="AA3519" s="62"/>
      <c r="AC3519" s="69"/>
    </row>
    <row r="3520" spans="2:29">
      <c r="B3520" s="1"/>
      <c r="C3520" s="1"/>
      <c r="D3520" s="1"/>
      <c r="E3520" s="1"/>
      <c r="F3520" s="1"/>
      <c r="G3520" s="1"/>
      <c r="H3520" s="1"/>
      <c r="I3520" s="1"/>
      <c r="J3520" s="36"/>
      <c r="K3520" s="42"/>
      <c r="L3520" s="63"/>
      <c r="S3520" s="25"/>
      <c r="AA3520" s="62"/>
      <c r="AC3520" s="69"/>
    </row>
    <row r="3521" spans="2:29">
      <c r="B3521" s="1"/>
      <c r="C3521" s="1"/>
      <c r="D3521" s="1"/>
      <c r="E3521" s="1"/>
      <c r="F3521" s="1"/>
      <c r="G3521" s="1"/>
      <c r="H3521" s="1"/>
      <c r="I3521" s="1"/>
      <c r="J3521" s="36"/>
      <c r="K3521" s="42"/>
      <c r="L3521" s="63"/>
      <c r="S3521" s="25"/>
      <c r="AA3521" s="62"/>
      <c r="AC3521" s="69"/>
    </row>
    <row r="3522" spans="2:29">
      <c r="B3522" s="1"/>
      <c r="C3522" s="1"/>
      <c r="D3522" s="1"/>
      <c r="E3522" s="1"/>
      <c r="F3522" s="1"/>
      <c r="G3522" s="1"/>
      <c r="H3522" s="1"/>
      <c r="I3522" s="1"/>
      <c r="J3522" s="36"/>
      <c r="K3522" s="42"/>
      <c r="L3522" s="63"/>
      <c r="S3522" s="25"/>
      <c r="AA3522" s="62"/>
      <c r="AC3522" s="69"/>
    </row>
    <row r="3523" spans="2:29">
      <c r="B3523" s="1"/>
      <c r="C3523" s="1"/>
      <c r="D3523" s="1"/>
      <c r="E3523" s="1"/>
      <c r="F3523" s="1"/>
      <c r="G3523" s="1"/>
      <c r="H3523" s="1"/>
      <c r="I3523" s="1"/>
      <c r="J3523" s="36"/>
      <c r="K3523" s="42"/>
      <c r="L3523" s="63"/>
      <c r="S3523" s="25"/>
      <c r="AA3523" s="62"/>
      <c r="AC3523" s="69"/>
    </row>
    <row r="3524" spans="2:29">
      <c r="B3524" s="1"/>
      <c r="C3524" s="1"/>
      <c r="D3524" s="1"/>
      <c r="E3524" s="1"/>
      <c r="F3524" s="1"/>
      <c r="G3524" s="1"/>
      <c r="H3524" s="1"/>
      <c r="I3524" s="1"/>
      <c r="J3524" s="36"/>
      <c r="K3524" s="42"/>
      <c r="L3524" s="63"/>
      <c r="S3524" s="25"/>
      <c r="AA3524" s="62"/>
      <c r="AC3524" s="69"/>
    </row>
    <row r="3525" spans="2:29">
      <c r="B3525" s="1"/>
      <c r="C3525" s="1"/>
      <c r="D3525" s="1"/>
      <c r="E3525" s="1"/>
      <c r="F3525" s="1"/>
      <c r="G3525" s="1"/>
      <c r="H3525" s="1"/>
      <c r="I3525" s="1"/>
      <c r="J3525" s="36"/>
      <c r="K3525" s="42"/>
      <c r="L3525" s="63"/>
      <c r="S3525" s="25"/>
      <c r="AA3525" s="62"/>
      <c r="AC3525" s="69"/>
    </row>
    <row r="3526" spans="2:29">
      <c r="B3526" s="1"/>
      <c r="C3526" s="1"/>
      <c r="D3526" s="1"/>
      <c r="E3526" s="1"/>
      <c r="F3526" s="1"/>
      <c r="G3526" s="1"/>
      <c r="H3526" s="1"/>
      <c r="I3526" s="1"/>
      <c r="J3526" s="36"/>
      <c r="K3526" s="42"/>
      <c r="L3526" s="63"/>
      <c r="S3526" s="25"/>
      <c r="AA3526" s="62"/>
      <c r="AC3526" s="69"/>
    </row>
    <row r="3527" spans="2:29">
      <c r="B3527" s="1"/>
      <c r="C3527" s="1"/>
      <c r="D3527" s="1"/>
      <c r="E3527" s="1"/>
      <c r="F3527" s="1"/>
      <c r="G3527" s="1"/>
      <c r="H3527" s="1"/>
      <c r="I3527" s="1"/>
      <c r="J3527" s="36"/>
      <c r="K3527" s="42"/>
      <c r="L3527" s="63"/>
      <c r="S3527" s="25"/>
      <c r="AA3527" s="62"/>
      <c r="AC3527" s="69"/>
    </row>
    <row r="3528" spans="2:29">
      <c r="B3528" s="1"/>
      <c r="C3528" s="1"/>
      <c r="D3528" s="1"/>
      <c r="E3528" s="1"/>
      <c r="F3528" s="1"/>
      <c r="G3528" s="1"/>
      <c r="H3528" s="1"/>
      <c r="I3528" s="1"/>
      <c r="J3528" s="36"/>
      <c r="K3528" s="42"/>
      <c r="L3528" s="63"/>
      <c r="S3528" s="25"/>
      <c r="AA3528" s="62"/>
      <c r="AC3528" s="69"/>
    </row>
    <row r="3529" spans="2:29">
      <c r="B3529" s="1"/>
      <c r="C3529" s="1"/>
      <c r="D3529" s="1"/>
      <c r="E3529" s="1"/>
      <c r="F3529" s="1"/>
      <c r="G3529" s="1"/>
      <c r="H3529" s="1"/>
      <c r="I3529" s="1"/>
      <c r="J3529" s="36"/>
      <c r="K3529" s="42"/>
      <c r="L3529" s="63"/>
      <c r="S3529" s="25"/>
      <c r="AA3529" s="62"/>
      <c r="AC3529" s="69"/>
    </row>
    <row r="3530" spans="2:29">
      <c r="B3530" s="1"/>
      <c r="C3530" s="1"/>
      <c r="D3530" s="1"/>
      <c r="E3530" s="1"/>
      <c r="F3530" s="1"/>
      <c r="G3530" s="1"/>
      <c r="H3530" s="1"/>
      <c r="I3530" s="1"/>
      <c r="J3530" s="36"/>
      <c r="K3530" s="42"/>
      <c r="L3530" s="63"/>
      <c r="S3530" s="25"/>
      <c r="AA3530" s="62"/>
      <c r="AC3530" s="69"/>
    </row>
    <row r="3531" spans="2:29">
      <c r="B3531" s="1"/>
      <c r="C3531" s="1"/>
      <c r="D3531" s="1"/>
      <c r="E3531" s="1"/>
      <c r="F3531" s="1"/>
      <c r="G3531" s="1"/>
      <c r="H3531" s="1"/>
      <c r="I3531" s="1"/>
      <c r="J3531" s="36"/>
      <c r="K3531" s="42"/>
      <c r="L3531" s="63"/>
      <c r="S3531" s="25"/>
      <c r="AA3531" s="62"/>
      <c r="AC3531" s="69"/>
    </row>
    <row r="3532" spans="2:29">
      <c r="B3532" s="1"/>
      <c r="C3532" s="1"/>
      <c r="D3532" s="1"/>
      <c r="E3532" s="1"/>
      <c r="F3532" s="1"/>
      <c r="G3532" s="1"/>
      <c r="H3532" s="1"/>
      <c r="I3532" s="1"/>
      <c r="J3532" s="36"/>
      <c r="K3532" s="42"/>
      <c r="L3532" s="63"/>
      <c r="S3532" s="25"/>
      <c r="AA3532" s="62"/>
      <c r="AC3532" s="69"/>
    </row>
    <row r="3533" spans="2:29">
      <c r="B3533" s="1"/>
      <c r="C3533" s="1"/>
      <c r="D3533" s="1"/>
      <c r="E3533" s="1"/>
      <c r="F3533" s="1"/>
      <c r="G3533" s="1"/>
      <c r="H3533" s="1"/>
      <c r="I3533" s="1"/>
      <c r="J3533" s="36"/>
      <c r="K3533" s="42"/>
      <c r="L3533" s="63"/>
      <c r="S3533" s="25"/>
      <c r="AA3533" s="62"/>
      <c r="AC3533" s="69"/>
    </row>
    <row r="3534" spans="2:29">
      <c r="B3534" s="1"/>
      <c r="C3534" s="1"/>
      <c r="D3534" s="1"/>
      <c r="E3534" s="1"/>
      <c r="F3534" s="1"/>
      <c r="G3534" s="1"/>
      <c r="H3534" s="1"/>
      <c r="I3534" s="1"/>
      <c r="J3534" s="36"/>
      <c r="K3534" s="42"/>
      <c r="L3534" s="63"/>
      <c r="S3534" s="25"/>
      <c r="AA3534" s="62"/>
      <c r="AC3534" s="69"/>
    </row>
    <row r="3535" spans="2:29">
      <c r="B3535" s="1"/>
      <c r="C3535" s="1"/>
      <c r="D3535" s="1"/>
      <c r="E3535" s="1"/>
      <c r="F3535" s="1"/>
      <c r="G3535" s="1"/>
      <c r="H3535" s="1"/>
      <c r="I3535" s="1"/>
      <c r="J3535" s="36"/>
      <c r="K3535" s="42"/>
      <c r="L3535" s="63"/>
      <c r="S3535" s="25"/>
      <c r="AA3535" s="62"/>
      <c r="AC3535" s="69"/>
    </row>
    <row r="3536" spans="2:29">
      <c r="B3536" s="1"/>
      <c r="C3536" s="1"/>
      <c r="D3536" s="1"/>
      <c r="E3536" s="1"/>
      <c r="F3536" s="1"/>
      <c r="G3536" s="1"/>
      <c r="H3536" s="1"/>
      <c r="I3536" s="1"/>
      <c r="J3536" s="36"/>
      <c r="K3536" s="42"/>
      <c r="L3536" s="63"/>
      <c r="S3536" s="25"/>
      <c r="AA3536" s="62"/>
      <c r="AC3536" s="69"/>
    </row>
    <row r="3537" spans="2:29">
      <c r="B3537" s="1"/>
      <c r="C3537" s="1"/>
      <c r="D3537" s="1"/>
      <c r="E3537" s="1"/>
      <c r="F3537" s="1"/>
      <c r="G3537" s="1"/>
      <c r="H3537" s="1"/>
      <c r="I3537" s="1"/>
      <c r="J3537" s="36"/>
      <c r="K3537" s="42"/>
      <c r="L3537" s="63"/>
      <c r="S3537" s="25"/>
      <c r="AA3537" s="62"/>
      <c r="AC3537" s="69"/>
    </row>
    <row r="3538" spans="2:29">
      <c r="B3538" s="1"/>
      <c r="C3538" s="1"/>
      <c r="D3538" s="1"/>
      <c r="E3538" s="1"/>
      <c r="F3538" s="1"/>
      <c r="G3538" s="1"/>
      <c r="H3538" s="1"/>
      <c r="I3538" s="1"/>
      <c r="J3538" s="36"/>
      <c r="K3538" s="42"/>
      <c r="L3538" s="63"/>
      <c r="S3538" s="25"/>
      <c r="AA3538" s="62"/>
      <c r="AC3538" s="69"/>
    </row>
    <row r="3539" spans="2:29">
      <c r="B3539" s="1"/>
      <c r="C3539" s="1"/>
      <c r="D3539" s="1"/>
      <c r="E3539" s="1"/>
      <c r="F3539" s="1"/>
      <c r="G3539" s="1"/>
      <c r="H3539" s="1"/>
      <c r="I3539" s="1"/>
      <c r="J3539" s="36"/>
      <c r="K3539" s="42"/>
      <c r="L3539" s="63"/>
      <c r="S3539" s="25"/>
      <c r="AA3539" s="62"/>
      <c r="AC3539" s="69"/>
    </row>
    <row r="3540" spans="2:29">
      <c r="B3540" s="1"/>
      <c r="C3540" s="1"/>
      <c r="D3540" s="1"/>
      <c r="E3540" s="1"/>
      <c r="F3540" s="1"/>
      <c r="G3540" s="1"/>
      <c r="H3540" s="1"/>
      <c r="I3540" s="1"/>
      <c r="J3540" s="36"/>
      <c r="K3540" s="42"/>
      <c r="S3540" s="25"/>
      <c r="AA3540" s="62"/>
      <c r="AC3540" s="69"/>
    </row>
    <row r="3541" spans="2:29">
      <c r="B3541" s="1"/>
      <c r="C3541" s="1"/>
      <c r="D3541" s="1"/>
      <c r="E3541" s="1"/>
      <c r="F3541" s="1"/>
      <c r="G3541" s="1"/>
      <c r="H3541" s="1"/>
      <c r="I3541" s="1"/>
      <c r="J3541" s="36"/>
      <c r="K3541" s="42"/>
      <c r="S3541" s="25"/>
      <c r="AA3541" s="62"/>
      <c r="AC3541" s="69"/>
    </row>
    <row r="3542" spans="2:29">
      <c r="B3542" s="1"/>
      <c r="C3542" s="1"/>
      <c r="D3542" s="1"/>
      <c r="E3542" s="1"/>
      <c r="F3542" s="1"/>
      <c r="G3542" s="1"/>
      <c r="H3542" s="1"/>
      <c r="I3542" s="1"/>
      <c r="J3542" s="36"/>
      <c r="K3542" s="42"/>
      <c r="L3542" s="63"/>
      <c r="S3542" s="25"/>
      <c r="AA3542" s="62"/>
      <c r="AC3542" s="69"/>
    </row>
    <row r="3543" spans="2:29">
      <c r="B3543" s="1"/>
      <c r="C3543" s="1"/>
      <c r="D3543" s="1"/>
      <c r="E3543" s="1"/>
      <c r="F3543" s="1"/>
      <c r="G3543" s="1"/>
      <c r="H3543" s="1"/>
      <c r="I3543" s="1"/>
      <c r="J3543" s="36"/>
      <c r="K3543" s="42"/>
      <c r="S3543" s="25"/>
      <c r="AA3543" s="62"/>
      <c r="AC3543" s="69"/>
    </row>
    <row r="3544" spans="2:29">
      <c r="B3544" s="1"/>
      <c r="C3544" s="1"/>
      <c r="D3544" s="1"/>
      <c r="E3544" s="1"/>
      <c r="F3544" s="1"/>
      <c r="G3544" s="1"/>
      <c r="H3544" s="1"/>
      <c r="I3544" s="1"/>
      <c r="J3544" s="36"/>
      <c r="K3544" s="42"/>
      <c r="S3544" s="25"/>
      <c r="AA3544" s="62"/>
      <c r="AC3544" s="69"/>
    </row>
    <row r="3545" spans="2:29">
      <c r="B3545" s="1"/>
      <c r="C3545" s="1"/>
      <c r="D3545" s="1"/>
      <c r="E3545" s="1"/>
      <c r="F3545" s="1"/>
      <c r="G3545" s="1"/>
      <c r="H3545" s="1"/>
      <c r="I3545" s="1"/>
      <c r="J3545" s="36"/>
      <c r="K3545" s="42"/>
      <c r="S3545" s="25"/>
      <c r="AA3545" s="62"/>
      <c r="AC3545" s="69"/>
    </row>
    <row r="3546" spans="2:29">
      <c r="B3546" s="1"/>
      <c r="C3546" s="1"/>
      <c r="D3546" s="1"/>
      <c r="E3546" s="1"/>
      <c r="F3546" s="1"/>
      <c r="G3546" s="1"/>
      <c r="H3546" s="1"/>
      <c r="I3546" s="1"/>
      <c r="J3546" s="36"/>
      <c r="K3546" s="42"/>
      <c r="S3546" s="25"/>
      <c r="AA3546" s="62"/>
      <c r="AC3546" s="69"/>
    </row>
    <row r="3547" spans="2:29">
      <c r="B3547" s="1"/>
      <c r="C3547" s="1"/>
      <c r="D3547" s="1"/>
      <c r="E3547" s="1"/>
      <c r="F3547" s="1"/>
      <c r="G3547" s="1"/>
      <c r="H3547" s="1"/>
      <c r="I3547" s="1"/>
      <c r="J3547" s="36"/>
      <c r="K3547" s="42"/>
      <c r="S3547" s="25"/>
      <c r="AA3547" s="62"/>
      <c r="AC3547" s="69"/>
    </row>
    <row r="3548" spans="2:29">
      <c r="B3548" s="1"/>
      <c r="C3548" s="1"/>
      <c r="D3548" s="1"/>
      <c r="E3548" s="1"/>
      <c r="F3548" s="1"/>
      <c r="G3548" s="1"/>
      <c r="H3548" s="1"/>
      <c r="I3548" s="1"/>
      <c r="J3548" s="36"/>
      <c r="K3548" s="42"/>
      <c r="S3548" s="25"/>
      <c r="AA3548" s="62"/>
      <c r="AC3548" s="69"/>
    </row>
    <row r="3549" spans="2:29">
      <c r="B3549" s="1"/>
      <c r="C3549" s="1"/>
      <c r="D3549" s="1"/>
      <c r="E3549" s="1"/>
      <c r="F3549" s="1"/>
      <c r="G3549" s="1"/>
      <c r="H3549" s="1"/>
      <c r="I3549" s="1"/>
      <c r="J3549" s="36"/>
      <c r="K3549" s="42"/>
      <c r="S3549" s="25"/>
      <c r="AA3549" s="62"/>
      <c r="AC3549" s="69"/>
    </row>
    <row r="3550" spans="2:29">
      <c r="B3550" s="1"/>
      <c r="C3550" s="1"/>
      <c r="D3550" s="1"/>
      <c r="E3550" s="1"/>
      <c r="F3550" s="1"/>
      <c r="G3550" s="1"/>
      <c r="H3550" s="1"/>
      <c r="I3550" s="1"/>
      <c r="J3550" s="36"/>
      <c r="K3550" s="42"/>
      <c r="S3550" s="25"/>
      <c r="AA3550" s="62"/>
      <c r="AC3550" s="69"/>
    </row>
    <row r="3551" spans="2:29">
      <c r="B3551" s="1"/>
      <c r="C3551" s="1"/>
      <c r="D3551" s="1"/>
      <c r="E3551" s="1"/>
      <c r="F3551" s="1"/>
      <c r="G3551" s="1"/>
      <c r="H3551" s="1"/>
      <c r="I3551" s="1"/>
      <c r="J3551" s="36"/>
      <c r="K3551" s="42"/>
      <c r="S3551" s="25"/>
      <c r="AA3551" s="62"/>
      <c r="AC3551" s="69"/>
    </row>
    <row r="3552" spans="2:29">
      <c r="B3552" s="1"/>
      <c r="C3552" s="1"/>
      <c r="D3552" s="1"/>
      <c r="E3552" s="1"/>
      <c r="F3552" s="1"/>
      <c r="G3552" s="1"/>
      <c r="H3552" s="1"/>
      <c r="I3552" s="1"/>
      <c r="J3552" s="36"/>
      <c r="K3552" s="42"/>
      <c r="S3552" s="25"/>
      <c r="AA3552" s="62"/>
      <c r="AC3552" s="69"/>
    </row>
    <row r="3553" spans="2:29">
      <c r="B3553" s="1"/>
      <c r="C3553" s="1"/>
      <c r="D3553" s="1"/>
      <c r="E3553" s="1"/>
      <c r="F3553" s="1"/>
      <c r="G3553" s="1"/>
      <c r="H3553" s="1"/>
      <c r="I3553" s="1"/>
      <c r="J3553" s="36"/>
      <c r="K3553" s="42"/>
      <c r="S3553" s="25"/>
      <c r="AA3553" s="62"/>
      <c r="AC3553" s="69"/>
    </row>
    <row r="3554" spans="2:29">
      <c r="B3554" s="1"/>
      <c r="C3554" s="1"/>
      <c r="D3554" s="1"/>
      <c r="E3554" s="1"/>
      <c r="F3554" s="1"/>
      <c r="G3554" s="1"/>
      <c r="H3554" s="1"/>
      <c r="I3554" s="1"/>
      <c r="J3554" s="36"/>
      <c r="K3554" s="42"/>
      <c r="S3554" s="25"/>
      <c r="AA3554" s="62"/>
      <c r="AC3554" s="69"/>
    </row>
    <row r="3555" spans="2:29">
      <c r="B3555" s="1"/>
      <c r="C3555" s="1"/>
      <c r="D3555" s="1"/>
      <c r="E3555" s="1"/>
      <c r="F3555" s="1"/>
      <c r="G3555" s="1"/>
      <c r="H3555" s="1"/>
      <c r="I3555" s="1"/>
      <c r="J3555" s="36"/>
      <c r="K3555" s="42"/>
      <c r="S3555" s="25"/>
      <c r="AA3555" s="62"/>
      <c r="AC3555" s="69"/>
    </row>
    <row r="3556" spans="2:29">
      <c r="B3556" s="1"/>
      <c r="C3556" s="1"/>
      <c r="D3556" s="1"/>
      <c r="E3556" s="1"/>
      <c r="F3556" s="1"/>
      <c r="G3556" s="1"/>
      <c r="H3556" s="1"/>
      <c r="I3556" s="1"/>
      <c r="J3556" s="36"/>
      <c r="K3556" s="42"/>
      <c r="S3556" s="25"/>
      <c r="AA3556" s="62"/>
      <c r="AC3556" s="69"/>
    </row>
    <row r="3557" spans="2:29">
      <c r="B3557" s="1"/>
      <c r="C3557" s="1"/>
      <c r="D3557" s="1"/>
      <c r="E3557" s="1"/>
      <c r="F3557" s="1"/>
      <c r="G3557" s="1"/>
      <c r="H3557" s="1"/>
      <c r="I3557" s="1"/>
      <c r="J3557" s="36"/>
      <c r="K3557" s="42"/>
      <c r="S3557" s="25"/>
      <c r="AA3557" s="62"/>
      <c r="AC3557" s="69"/>
    </row>
    <row r="3558" spans="2:29">
      <c r="B3558" s="1"/>
      <c r="C3558" s="1"/>
      <c r="D3558" s="1"/>
      <c r="E3558" s="1"/>
      <c r="F3558" s="1"/>
      <c r="G3558" s="1"/>
      <c r="H3558" s="1"/>
      <c r="I3558" s="1"/>
      <c r="J3558" s="36"/>
      <c r="K3558" s="42"/>
      <c r="S3558" s="25"/>
      <c r="AA3558" s="62"/>
      <c r="AC3558" s="69"/>
    </row>
    <row r="3559" spans="2:29">
      <c r="B3559" s="1"/>
      <c r="C3559" s="1"/>
      <c r="D3559" s="1"/>
      <c r="E3559" s="1"/>
      <c r="F3559" s="1"/>
      <c r="G3559" s="1"/>
      <c r="H3559" s="1"/>
      <c r="I3559" s="1"/>
      <c r="J3559" s="36"/>
      <c r="K3559" s="42"/>
      <c r="S3559" s="25"/>
      <c r="AA3559" s="62"/>
      <c r="AC3559" s="69"/>
    </row>
    <row r="3560" spans="2:29">
      <c r="B3560" s="1"/>
      <c r="C3560" s="1"/>
      <c r="D3560" s="1"/>
      <c r="E3560" s="1"/>
      <c r="F3560" s="1"/>
      <c r="G3560" s="1"/>
      <c r="H3560" s="1"/>
      <c r="I3560" s="1"/>
      <c r="J3560" s="36"/>
      <c r="K3560" s="42"/>
      <c r="S3560" s="25"/>
      <c r="AA3560" s="62"/>
      <c r="AC3560" s="69"/>
    </row>
    <row r="3561" spans="2:29">
      <c r="B3561" s="1"/>
      <c r="C3561" s="1"/>
      <c r="D3561" s="1"/>
      <c r="E3561" s="1"/>
      <c r="F3561" s="1"/>
      <c r="G3561" s="1"/>
      <c r="H3561" s="1"/>
      <c r="I3561" s="1"/>
      <c r="J3561" s="36"/>
      <c r="K3561" s="42"/>
      <c r="S3561" s="25"/>
      <c r="AA3561" s="62"/>
      <c r="AC3561" s="69"/>
    </row>
    <row r="3562" spans="2:29">
      <c r="B3562" s="1"/>
      <c r="C3562" s="1"/>
      <c r="D3562" s="1"/>
      <c r="E3562" s="1"/>
      <c r="F3562" s="1"/>
      <c r="G3562" s="1"/>
      <c r="H3562" s="1"/>
      <c r="I3562" s="1"/>
      <c r="J3562" s="36"/>
      <c r="K3562" s="42"/>
      <c r="S3562" s="25"/>
      <c r="AA3562" s="62"/>
      <c r="AC3562" s="69"/>
    </row>
    <row r="3563" spans="2:29">
      <c r="B3563" s="1"/>
      <c r="C3563" s="1"/>
      <c r="D3563" s="1"/>
      <c r="E3563" s="1"/>
      <c r="F3563" s="1"/>
      <c r="G3563" s="1"/>
      <c r="H3563" s="1"/>
      <c r="I3563" s="1"/>
      <c r="J3563" s="36"/>
      <c r="K3563" s="42"/>
      <c r="S3563" s="25"/>
      <c r="AA3563" s="62"/>
      <c r="AC3563" s="69"/>
    </row>
    <row r="3564" spans="2:29">
      <c r="B3564" s="1"/>
      <c r="C3564" s="1"/>
      <c r="D3564" s="1"/>
      <c r="E3564" s="1"/>
      <c r="F3564" s="1"/>
      <c r="G3564" s="1"/>
      <c r="H3564" s="1"/>
      <c r="I3564" s="1"/>
      <c r="J3564" s="36"/>
      <c r="K3564" s="42"/>
      <c r="S3564" s="25"/>
      <c r="AA3564" s="62"/>
      <c r="AC3564" s="69"/>
    </row>
    <row r="3565" spans="2:29">
      <c r="B3565" s="1"/>
      <c r="C3565" s="1"/>
      <c r="D3565" s="1"/>
      <c r="E3565" s="1"/>
      <c r="F3565" s="1"/>
      <c r="G3565" s="1"/>
      <c r="H3565" s="1"/>
      <c r="I3565" s="1"/>
      <c r="J3565" s="36"/>
      <c r="K3565" s="42"/>
      <c r="S3565" s="25"/>
      <c r="AA3565" s="62"/>
      <c r="AC3565" s="69"/>
    </row>
    <row r="3566" spans="2:29">
      <c r="B3566" s="1"/>
      <c r="C3566" s="1"/>
      <c r="D3566" s="1"/>
      <c r="E3566" s="1"/>
      <c r="F3566" s="1"/>
      <c r="G3566" s="1"/>
      <c r="H3566" s="1"/>
      <c r="I3566" s="1"/>
      <c r="J3566" s="36"/>
      <c r="K3566" s="42"/>
      <c r="S3566" s="25"/>
      <c r="AA3566" s="62"/>
      <c r="AC3566" s="69"/>
    </row>
    <row r="3567" spans="2:29">
      <c r="B3567" s="1"/>
      <c r="C3567" s="1"/>
      <c r="D3567" s="1"/>
      <c r="E3567" s="1"/>
      <c r="F3567" s="1"/>
      <c r="G3567" s="1"/>
      <c r="H3567" s="1"/>
      <c r="I3567" s="1"/>
      <c r="J3567" s="36"/>
      <c r="K3567" s="42"/>
      <c r="S3567" s="25"/>
      <c r="AA3567" s="62"/>
      <c r="AC3567" s="69"/>
    </row>
    <row r="3568" spans="2:29">
      <c r="B3568" s="1"/>
      <c r="C3568" s="1"/>
      <c r="D3568" s="1"/>
      <c r="E3568" s="1"/>
      <c r="F3568" s="1"/>
      <c r="G3568" s="1"/>
      <c r="H3568" s="1"/>
      <c r="I3568" s="1"/>
      <c r="J3568" s="36"/>
      <c r="K3568" s="42"/>
      <c r="S3568" s="25"/>
      <c r="AA3568" s="62"/>
      <c r="AC3568" s="69"/>
    </row>
    <row r="3569" spans="2:29">
      <c r="B3569" s="1"/>
      <c r="C3569" s="1"/>
      <c r="D3569" s="1"/>
      <c r="E3569" s="1"/>
      <c r="F3569" s="1"/>
      <c r="G3569" s="1"/>
      <c r="H3569" s="1"/>
      <c r="I3569" s="1"/>
      <c r="J3569" s="36"/>
      <c r="K3569" s="42"/>
      <c r="S3569" s="25"/>
      <c r="AA3569" s="62"/>
      <c r="AC3569" s="69"/>
    </row>
    <row r="3570" spans="2:29">
      <c r="B3570" s="1"/>
      <c r="C3570" s="1"/>
      <c r="D3570" s="1"/>
      <c r="E3570" s="1"/>
      <c r="F3570" s="1"/>
      <c r="G3570" s="1"/>
      <c r="H3570" s="1"/>
      <c r="I3570" s="1"/>
      <c r="J3570" s="36"/>
      <c r="K3570" s="42"/>
      <c r="S3570" s="25"/>
      <c r="AA3570" s="62"/>
      <c r="AC3570" s="69"/>
    </row>
    <row r="3571" spans="2:29">
      <c r="B3571" s="1"/>
      <c r="C3571" s="1"/>
      <c r="D3571" s="1"/>
      <c r="E3571" s="1"/>
      <c r="F3571" s="1"/>
      <c r="G3571" s="1"/>
      <c r="H3571" s="1"/>
      <c r="I3571" s="1"/>
      <c r="J3571" s="36"/>
      <c r="K3571" s="42"/>
      <c r="S3571" s="25"/>
      <c r="AA3571" s="62"/>
      <c r="AC3571" s="69"/>
    </row>
    <row r="3572" spans="2:29">
      <c r="B3572" s="1"/>
      <c r="C3572" s="1"/>
      <c r="D3572" s="1"/>
      <c r="E3572" s="1"/>
      <c r="F3572" s="1"/>
      <c r="G3572" s="1"/>
      <c r="H3572" s="1"/>
      <c r="I3572" s="1"/>
      <c r="J3572" s="36"/>
      <c r="K3572" s="42"/>
      <c r="S3572" s="25"/>
      <c r="AA3572" s="62"/>
      <c r="AC3572" s="69"/>
    </row>
    <row r="3573" spans="2:29">
      <c r="B3573" s="1"/>
      <c r="C3573" s="1"/>
      <c r="D3573" s="1"/>
      <c r="E3573" s="1"/>
      <c r="F3573" s="1"/>
      <c r="G3573" s="1"/>
      <c r="H3573" s="1"/>
      <c r="I3573" s="1"/>
      <c r="J3573" s="36"/>
      <c r="K3573" s="42"/>
      <c r="S3573" s="25"/>
      <c r="AA3573" s="62"/>
      <c r="AC3573" s="69"/>
    </row>
    <row r="3574" spans="2:29">
      <c r="B3574" s="1"/>
      <c r="C3574" s="1"/>
      <c r="D3574" s="1"/>
      <c r="E3574" s="1"/>
      <c r="F3574" s="1"/>
      <c r="G3574" s="1"/>
      <c r="H3574" s="1"/>
      <c r="I3574" s="1"/>
      <c r="J3574" s="36"/>
      <c r="K3574" s="42"/>
      <c r="S3574" s="25"/>
      <c r="AA3574" s="62"/>
      <c r="AC3574" s="69"/>
    </row>
    <row r="3575" spans="2:29">
      <c r="B3575" s="1"/>
      <c r="C3575" s="1"/>
      <c r="D3575" s="1"/>
      <c r="E3575" s="1"/>
      <c r="F3575" s="1"/>
      <c r="G3575" s="1"/>
      <c r="H3575" s="1"/>
      <c r="I3575" s="1"/>
      <c r="J3575" s="36"/>
      <c r="K3575" s="42"/>
      <c r="S3575" s="25"/>
      <c r="AA3575" s="62"/>
      <c r="AC3575" s="69"/>
    </row>
    <row r="3576" spans="2:29">
      <c r="B3576" s="1"/>
      <c r="C3576" s="1"/>
      <c r="D3576" s="1"/>
      <c r="E3576" s="1"/>
      <c r="F3576" s="1"/>
      <c r="G3576" s="1"/>
      <c r="H3576" s="1"/>
      <c r="I3576" s="1"/>
      <c r="J3576" s="36"/>
      <c r="K3576" s="42"/>
      <c r="S3576" s="25"/>
      <c r="AA3576" s="62"/>
      <c r="AC3576" s="69"/>
    </row>
    <row r="3577" spans="2:29">
      <c r="B3577" s="1"/>
      <c r="C3577" s="1"/>
      <c r="D3577" s="1"/>
      <c r="E3577" s="1"/>
      <c r="F3577" s="1"/>
      <c r="G3577" s="1"/>
      <c r="H3577" s="1"/>
      <c r="I3577" s="1"/>
      <c r="J3577" s="36"/>
      <c r="K3577" s="42"/>
      <c r="L3577" s="63"/>
      <c r="S3577" s="25"/>
      <c r="AA3577" s="62"/>
      <c r="AC3577" s="69"/>
    </row>
    <row r="3578" spans="2:29">
      <c r="B3578" s="1"/>
      <c r="C3578" s="1"/>
      <c r="D3578" s="1"/>
      <c r="E3578" s="1"/>
      <c r="F3578" s="1"/>
      <c r="G3578" s="1"/>
      <c r="H3578" s="1"/>
      <c r="I3578" s="1"/>
      <c r="J3578" s="36"/>
      <c r="K3578" s="42"/>
      <c r="S3578" s="25"/>
      <c r="AA3578" s="62"/>
      <c r="AC3578" s="69"/>
    </row>
    <row r="3579" spans="2:29">
      <c r="B3579" s="1"/>
      <c r="C3579" s="1"/>
      <c r="D3579" s="1"/>
      <c r="E3579" s="1"/>
      <c r="F3579" s="1"/>
      <c r="G3579" s="1"/>
      <c r="H3579" s="1"/>
      <c r="I3579" s="1"/>
      <c r="J3579" s="36"/>
      <c r="K3579" s="42"/>
      <c r="S3579" s="25"/>
      <c r="AA3579" s="62"/>
      <c r="AC3579" s="69"/>
    </row>
    <row r="3580" spans="2:29">
      <c r="B3580" s="1"/>
      <c r="C3580" s="1"/>
      <c r="D3580" s="1"/>
      <c r="E3580" s="1"/>
      <c r="F3580" s="1"/>
      <c r="G3580" s="1"/>
      <c r="H3580" s="1"/>
      <c r="I3580" s="1"/>
      <c r="J3580" s="36"/>
      <c r="K3580" s="42"/>
      <c r="S3580" s="25"/>
      <c r="AA3580" s="62"/>
      <c r="AC3580" s="69"/>
    </row>
    <row r="3581" spans="2:29">
      <c r="B3581" s="1"/>
      <c r="C3581" s="1"/>
      <c r="D3581" s="1"/>
      <c r="E3581" s="1"/>
      <c r="F3581" s="1"/>
      <c r="G3581" s="1"/>
      <c r="H3581" s="1"/>
      <c r="I3581" s="1"/>
      <c r="J3581" s="36"/>
      <c r="K3581" s="42"/>
      <c r="S3581" s="25"/>
      <c r="AA3581" s="62"/>
      <c r="AC3581" s="69"/>
    </row>
    <row r="3582" spans="2:29">
      <c r="B3582" s="1"/>
      <c r="C3582" s="1"/>
      <c r="D3582" s="1"/>
      <c r="E3582" s="1"/>
      <c r="F3582" s="1"/>
      <c r="G3582" s="1"/>
      <c r="H3582" s="1"/>
      <c r="I3582" s="1"/>
      <c r="J3582" s="36"/>
      <c r="K3582" s="42"/>
      <c r="L3582" s="63"/>
      <c r="S3582" s="25"/>
      <c r="AA3582" s="62"/>
      <c r="AC3582" s="69"/>
    </row>
    <row r="3583" spans="2:29">
      <c r="B3583" s="1"/>
      <c r="C3583" s="1"/>
      <c r="D3583" s="1"/>
      <c r="E3583" s="1"/>
      <c r="F3583" s="1"/>
      <c r="G3583" s="1"/>
      <c r="H3583" s="1"/>
      <c r="I3583" s="1"/>
      <c r="J3583" s="36"/>
      <c r="K3583" s="42"/>
      <c r="L3583" s="63"/>
      <c r="S3583" s="25"/>
      <c r="AA3583" s="62"/>
      <c r="AC3583" s="69"/>
    </row>
    <row r="3584" spans="2:29">
      <c r="B3584" s="1"/>
      <c r="C3584" s="1"/>
      <c r="D3584" s="1"/>
      <c r="E3584" s="1"/>
      <c r="F3584" s="1"/>
      <c r="G3584" s="1"/>
      <c r="H3584" s="1"/>
      <c r="I3584" s="1"/>
      <c r="J3584" s="36"/>
      <c r="K3584" s="42"/>
      <c r="L3584" s="63"/>
      <c r="S3584" s="25"/>
      <c r="AA3584" s="62"/>
      <c r="AC3584" s="69"/>
    </row>
    <row r="3585" spans="2:29">
      <c r="B3585" s="1"/>
      <c r="C3585" s="1"/>
      <c r="D3585" s="1"/>
      <c r="E3585" s="1"/>
      <c r="F3585" s="1"/>
      <c r="G3585" s="1"/>
      <c r="H3585" s="1"/>
      <c r="I3585" s="1"/>
      <c r="J3585" s="36"/>
      <c r="K3585" s="42"/>
      <c r="L3585" s="63"/>
      <c r="S3585" s="25"/>
      <c r="AA3585" s="62"/>
      <c r="AC3585" s="69"/>
    </row>
    <row r="3586" spans="2:29">
      <c r="B3586" s="1"/>
      <c r="C3586" s="1"/>
      <c r="D3586" s="1"/>
      <c r="E3586" s="1"/>
      <c r="F3586" s="1"/>
      <c r="G3586" s="1"/>
      <c r="H3586" s="1"/>
      <c r="I3586" s="1"/>
      <c r="J3586" s="36"/>
      <c r="K3586" s="42"/>
      <c r="S3586" s="25"/>
      <c r="AA3586" s="62"/>
      <c r="AC3586" s="69"/>
    </row>
    <row r="3587" spans="2:29">
      <c r="B3587" s="1"/>
      <c r="C3587" s="1"/>
      <c r="D3587" s="1"/>
      <c r="E3587" s="1"/>
      <c r="F3587" s="1"/>
      <c r="G3587" s="1"/>
      <c r="H3587" s="1"/>
      <c r="I3587" s="1"/>
      <c r="J3587" s="36"/>
      <c r="K3587" s="42"/>
      <c r="L3587" s="63"/>
      <c r="S3587" s="25"/>
      <c r="AA3587" s="62"/>
      <c r="AC3587" s="69"/>
    </row>
    <row r="3588" spans="2:29">
      <c r="B3588" s="1"/>
      <c r="C3588" s="1"/>
      <c r="D3588" s="1"/>
      <c r="E3588" s="1"/>
      <c r="F3588" s="1"/>
      <c r="G3588" s="1"/>
      <c r="H3588" s="1"/>
      <c r="I3588" s="1"/>
      <c r="J3588" s="36"/>
      <c r="K3588" s="42"/>
      <c r="L3588" s="63"/>
      <c r="S3588" s="25"/>
      <c r="AA3588" s="62"/>
      <c r="AC3588" s="69"/>
    </row>
    <row r="3589" spans="2:29">
      <c r="B3589" s="1"/>
      <c r="C3589" s="1"/>
      <c r="D3589" s="1"/>
      <c r="E3589" s="1"/>
      <c r="F3589" s="1"/>
      <c r="G3589" s="1"/>
      <c r="H3589" s="1"/>
      <c r="I3589" s="1"/>
      <c r="J3589" s="36"/>
      <c r="K3589" s="42"/>
      <c r="L3589" s="63"/>
      <c r="S3589" s="25"/>
      <c r="AA3589" s="62"/>
      <c r="AC3589" s="69"/>
    </row>
    <row r="3590" spans="2:29">
      <c r="B3590" s="1"/>
      <c r="C3590" s="1"/>
      <c r="D3590" s="1"/>
      <c r="E3590" s="1"/>
      <c r="F3590" s="1"/>
      <c r="G3590" s="1"/>
      <c r="H3590" s="1"/>
      <c r="I3590" s="1"/>
      <c r="J3590" s="36"/>
      <c r="K3590" s="42"/>
      <c r="L3590" s="63"/>
      <c r="S3590" s="25"/>
      <c r="AA3590" s="62"/>
      <c r="AC3590" s="69"/>
    </row>
    <row r="3591" spans="2:29">
      <c r="B3591" s="1"/>
      <c r="C3591" s="1"/>
      <c r="D3591" s="1"/>
      <c r="E3591" s="1"/>
      <c r="F3591" s="1"/>
      <c r="G3591" s="1"/>
      <c r="H3591" s="1"/>
      <c r="I3591" s="1"/>
      <c r="J3591" s="36"/>
      <c r="K3591" s="42"/>
      <c r="L3591" s="63"/>
      <c r="S3591" s="25"/>
      <c r="AA3591" s="62"/>
      <c r="AC3591" s="69"/>
    </row>
    <row r="3592" spans="2:29">
      <c r="B3592" s="1"/>
      <c r="C3592" s="1"/>
      <c r="D3592" s="1"/>
      <c r="E3592" s="1"/>
      <c r="F3592" s="1"/>
      <c r="G3592" s="1"/>
      <c r="H3592" s="1"/>
      <c r="I3592" s="1"/>
      <c r="J3592" s="36"/>
      <c r="K3592" s="42"/>
      <c r="L3592" s="63"/>
      <c r="S3592" s="25"/>
      <c r="AA3592" s="62"/>
      <c r="AC3592" s="69"/>
    </row>
    <row r="3593" spans="2:29">
      <c r="B3593" s="1"/>
      <c r="C3593" s="1"/>
      <c r="D3593" s="1"/>
      <c r="E3593" s="1"/>
      <c r="F3593" s="1"/>
      <c r="G3593" s="1"/>
      <c r="H3593" s="1"/>
      <c r="I3593" s="1"/>
      <c r="J3593" s="36"/>
      <c r="K3593" s="42"/>
      <c r="L3593" s="63"/>
      <c r="S3593" s="25"/>
      <c r="AA3593" s="62"/>
      <c r="AC3593" s="69"/>
    </row>
    <row r="3594" spans="2:29">
      <c r="B3594" s="1"/>
      <c r="C3594" s="1"/>
      <c r="D3594" s="1"/>
      <c r="E3594" s="1"/>
      <c r="F3594" s="1"/>
      <c r="G3594" s="1"/>
      <c r="H3594" s="1"/>
      <c r="I3594" s="1"/>
      <c r="J3594" s="36"/>
      <c r="K3594" s="42"/>
      <c r="L3594" s="63"/>
      <c r="S3594" s="25"/>
      <c r="AA3594" s="62"/>
      <c r="AC3594" s="69"/>
    </row>
    <row r="3595" spans="2:29">
      <c r="B3595" s="1"/>
      <c r="C3595" s="1"/>
      <c r="D3595" s="1"/>
      <c r="E3595" s="1"/>
      <c r="F3595" s="1"/>
      <c r="G3595" s="1"/>
      <c r="H3595" s="1"/>
      <c r="I3595" s="1"/>
      <c r="J3595" s="36"/>
      <c r="K3595" s="42"/>
      <c r="L3595" s="63"/>
      <c r="S3595" s="25"/>
      <c r="AA3595" s="62"/>
      <c r="AC3595" s="69"/>
    </row>
    <row r="3596" spans="2:29">
      <c r="B3596" s="1"/>
      <c r="C3596" s="1"/>
      <c r="D3596" s="1"/>
      <c r="E3596" s="1"/>
      <c r="F3596" s="1"/>
      <c r="G3596" s="1"/>
      <c r="H3596" s="1"/>
      <c r="I3596" s="1"/>
      <c r="J3596" s="36"/>
      <c r="K3596" s="42"/>
      <c r="L3596" s="63"/>
      <c r="S3596" s="25"/>
      <c r="AA3596" s="62"/>
      <c r="AC3596" s="69"/>
    </row>
    <row r="3597" spans="2:29">
      <c r="B3597" s="1"/>
      <c r="C3597" s="1"/>
      <c r="D3597" s="1"/>
      <c r="E3597" s="1"/>
      <c r="F3597" s="1"/>
      <c r="G3597" s="1"/>
      <c r="H3597" s="1"/>
      <c r="I3597" s="1"/>
      <c r="J3597" s="36"/>
      <c r="K3597" s="42"/>
      <c r="S3597" s="25"/>
      <c r="AA3597" s="62"/>
      <c r="AC3597" s="69"/>
    </row>
    <row r="3598" spans="2:29">
      <c r="B3598" s="1"/>
      <c r="C3598" s="1"/>
      <c r="D3598" s="1"/>
      <c r="E3598" s="1"/>
      <c r="F3598" s="1"/>
      <c r="G3598" s="1"/>
      <c r="H3598" s="1"/>
      <c r="I3598" s="1"/>
      <c r="J3598" s="36"/>
      <c r="K3598" s="42"/>
      <c r="S3598" s="25"/>
      <c r="AA3598" s="62"/>
      <c r="AC3598" s="69"/>
    </row>
    <row r="3599" spans="2:29">
      <c r="B3599" s="1"/>
      <c r="C3599" s="1"/>
      <c r="D3599" s="1"/>
      <c r="E3599" s="1"/>
      <c r="F3599" s="1"/>
      <c r="G3599" s="1"/>
      <c r="H3599" s="1"/>
      <c r="I3599" s="1"/>
      <c r="J3599" s="36"/>
      <c r="K3599" s="42"/>
      <c r="S3599" s="25"/>
      <c r="AA3599" s="62"/>
      <c r="AC3599" s="69"/>
    </row>
    <row r="3600" spans="2:29">
      <c r="B3600" s="1"/>
      <c r="C3600" s="1"/>
      <c r="D3600" s="1"/>
      <c r="E3600" s="1"/>
      <c r="F3600" s="1"/>
      <c r="G3600" s="1"/>
      <c r="H3600" s="1"/>
      <c r="I3600" s="1"/>
      <c r="J3600" s="36"/>
      <c r="K3600" s="42"/>
      <c r="S3600" s="25"/>
      <c r="AA3600" s="62"/>
      <c r="AC3600" s="69"/>
    </row>
    <row r="3601" spans="2:29">
      <c r="B3601" s="1"/>
      <c r="C3601" s="1"/>
      <c r="D3601" s="1"/>
      <c r="E3601" s="1"/>
      <c r="F3601" s="1"/>
      <c r="G3601" s="1"/>
      <c r="H3601" s="1"/>
      <c r="I3601" s="1"/>
      <c r="J3601" s="36"/>
      <c r="K3601" s="42"/>
      <c r="S3601" s="25"/>
      <c r="AA3601" s="62"/>
      <c r="AC3601" s="69"/>
    </row>
    <row r="3602" spans="2:29">
      <c r="B3602" s="1"/>
      <c r="C3602" s="1"/>
      <c r="D3602" s="1"/>
      <c r="E3602" s="1"/>
      <c r="F3602" s="1"/>
      <c r="G3602" s="1"/>
      <c r="H3602" s="1"/>
      <c r="I3602" s="1"/>
      <c r="J3602" s="36"/>
      <c r="K3602" s="42"/>
      <c r="S3602" s="25"/>
      <c r="AA3602" s="62"/>
      <c r="AC3602" s="69"/>
    </row>
    <row r="3603" spans="2:29">
      <c r="B3603" s="1"/>
      <c r="C3603" s="1"/>
      <c r="D3603" s="1"/>
      <c r="E3603" s="1"/>
      <c r="F3603" s="1"/>
      <c r="G3603" s="1"/>
      <c r="H3603" s="1"/>
      <c r="I3603" s="1"/>
      <c r="J3603" s="36"/>
      <c r="K3603" s="42"/>
      <c r="S3603" s="25"/>
      <c r="AA3603" s="62"/>
      <c r="AC3603" s="69"/>
    </row>
    <row r="3604" spans="2:29">
      <c r="B3604" s="1"/>
      <c r="C3604" s="1"/>
      <c r="D3604" s="1"/>
      <c r="E3604" s="1"/>
      <c r="F3604" s="1"/>
      <c r="G3604" s="1"/>
      <c r="H3604" s="1"/>
      <c r="I3604" s="1"/>
      <c r="J3604" s="36"/>
      <c r="K3604" s="42"/>
      <c r="S3604" s="25"/>
      <c r="AA3604" s="62"/>
      <c r="AC3604" s="69"/>
    </row>
    <row r="3605" spans="2:29">
      <c r="B3605" s="1"/>
      <c r="C3605" s="1"/>
      <c r="D3605" s="1"/>
      <c r="E3605" s="1"/>
      <c r="F3605" s="1"/>
      <c r="G3605" s="1"/>
      <c r="H3605" s="1"/>
      <c r="I3605" s="1"/>
      <c r="J3605" s="36"/>
      <c r="K3605" s="42"/>
      <c r="S3605" s="25"/>
      <c r="AA3605" s="62"/>
      <c r="AC3605" s="69"/>
    </row>
    <row r="3606" spans="2:29">
      <c r="B3606" s="1"/>
      <c r="C3606" s="1"/>
      <c r="D3606" s="1"/>
      <c r="E3606" s="1"/>
      <c r="F3606" s="1"/>
      <c r="G3606" s="1"/>
      <c r="H3606" s="1"/>
      <c r="I3606" s="1"/>
      <c r="J3606" s="36"/>
      <c r="K3606" s="42"/>
      <c r="S3606" s="25"/>
      <c r="AA3606" s="62"/>
      <c r="AC3606" s="69"/>
    </row>
    <row r="3607" spans="2:29">
      <c r="B3607" s="1"/>
      <c r="C3607" s="1"/>
      <c r="D3607" s="1"/>
      <c r="E3607" s="1"/>
      <c r="F3607" s="1"/>
      <c r="G3607" s="1"/>
      <c r="H3607" s="1"/>
      <c r="I3607" s="1"/>
      <c r="J3607" s="36"/>
      <c r="K3607" s="42"/>
      <c r="S3607" s="25"/>
      <c r="AA3607" s="62"/>
      <c r="AC3607" s="69"/>
    </row>
    <row r="3608" spans="2:29">
      <c r="B3608" s="1"/>
      <c r="C3608" s="1"/>
      <c r="D3608" s="1"/>
      <c r="E3608" s="1"/>
      <c r="F3608" s="1"/>
      <c r="G3608" s="1"/>
      <c r="H3608" s="1"/>
      <c r="I3608" s="1"/>
      <c r="J3608" s="36"/>
      <c r="K3608" s="42"/>
      <c r="S3608" s="25"/>
      <c r="AA3608" s="62"/>
      <c r="AC3608" s="69"/>
    </row>
    <row r="3609" spans="2:29">
      <c r="B3609" s="1"/>
      <c r="C3609" s="1"/>
      <c r="D3609" s="1"/>
      <c r="E3609" s="1"/>
      <c r="F3609" s="1"/>
      <c r="G3609" s="1"/>
      <c r="H3609" s="1"/>
      <c r="I3609" s="1"/>
      <c r="J3609" s="36"/>
      <c r="K3609" s="42"/>
      <c r="S3609" s="25"/>
      <c r="AA3609" s="62"/>
      <c r="AC3609" s="69"/>
    </row>
    <row r="3610" spans="2:29">
      <c r="B3610" s="1"/>
      <c r="C3610" s="1"/>
      <c r="D3610" s="1"/>
      <c r="E3610" s="1"/>
      <c r="F3610" s="1"/>
      <c r="G3610" s="1"/>
      <c r="H3610" s="1"/>
      <c r="I3610" s="1"/>
      <c r="J3610" s="36"/>
      <c r="K3610" s="42"/>
      <c r="S3610" s="25"/>
      <c r="AA3610" s="62"/>
      <c r="AC3610" s="69"/>
    </row>
    <row r="3611" spans="2:29">
      <c r="B3611" s="1"/>
      <c r="C3611" s="1"/>
      <c r="D3611" s="1"/>
      <c r="E3611" s="1"/>
      <c r="F3611" s="1"/>
      <c r="G3611" s="1"/>
      <c r="H3611" s="1"/>
      <c r="I3611" s="1"/>
      <c r="J3611" s="36"/>
      <c r="K3611" s="42"/>
      <c r="S3611" s="25"/>
      <c r="AA3611" s="62"/>
      <c r="AC3611" s="69"/>
    </row>
    <row r="3612" spans="2:29">
      <c r="B3612" s="1"/>
      <c r="C3612" s="1"/>
      <c r="D3612" s="1"/>
      <c r="E3612" s="1"/>
      <c r="F3612" s="1"/>
      <c r="G3612" s="1"/>
      <c r="H3612" s="1"/>
      <c r="I3612" s="1"/>
      <c r="J3612" s="36"/>
      <c r="K3612" s="42"/>
      <c r="S3612" s="25"/>
      <c r="AA3612" s="62"/>
      <c r="AC3612" s="69"/>
    </row>
    <row r="3613" spans="2:29">
      <c r="B3613" s="1"/>
      <c r="C3613" s="1"/>
      <c r="D3613" s="1"/>
      <c r="E3613" s="1"/>
      <c r="F3613" s="1"/>
      <c r="G3613" s="1"/>
      <c r="H3613" s="1"/>
      <c r="I3613" s="1"/>
      <c r="J3613" s="36"/>
      <c r="K3613" s="42"/>
      <c r="S3613" s="25"/>
      <c r="AA3613" s="62"/>
      <c r="AC3613" s="69"/>
    </row>
    <row r="3614" spans="2:29">
      <c r="B3614" s="1"/>
      <c r="C3614" s="1"/>
      <c r="D3614" s="1"/>
      <c r="E3614" s="1"/>
      <c r="F3614" s="1"/>
      <c r="G3614" s="1"/>
      <c r="H3614" s="1"/>
      <c r="I3614" s="1"/>
      <c r="J3614" s="36"/>
      <c r="K3614" s="42"/>
      <c r="S3614" s="25"/>
      <c r="AA3614" s="62"/>
      <c r="AC3614" s="69"/>
    </row>
    <row r="3615" spans="2:29">
      <c r="B3615" s="1"/>
      <c r="C3615" s="1"/>
      <c r="D3615" s="1"/>
      <c r="E3615" s="1"/>
      <c r="F3615" s="1"/>
      <c r="G3615" s="1"/>
      <c r="H3615" s="1"/>
      <c r="I3615" s="1"/>
      <c r="J3615" s="36"/>
      <c r="K3615" s="42"/>
      <c r="S3615" s="25"/>
      <c r="AA3615" s="62"/>
      <c r="AC3615" s="69"/>
    </row>
    <row r="3616" spans="2:29">
      <c r="B3616" s="1"/>
      <c r="C3616" s="1"/>
      <c r="D3616" s="1"/>
      <c r="E3616" s="1"/>
      <c r="F3616" s="1"/>
      <c r="G3616" s="1"/>
      <c r="H3616" s="1"/>
      <c r="I3616" s="1"/>
      <c r="J3616" s="36"/>
      <c r="K3616" s="42"/>
      <c r="S3616" s="25"/>
      <c r="AA3616" s="62"/>
      <c r="AC3616" s="69"/>
    </row>
    <row r="3617" spans="2:29">
      <c r="B3617" s="1"/>
      <c r="C3617" s="1"/>
      <c r="D3617" s="1"/>
      <c r="E3617" s="1"/>
      <c r="F3617" s="1"/>
      <c r="G3617" s="1"/>
      <c r="H3617" s="1"/>
      <c r="I3617" s="1"/>
      <c r="J3617" s="36"/>
      <c r="K3617" s="42"/>
      <c r="S3617" s="25"/>
      <c r="AA3617" s="62"/>
      <c r="AC3617" s="69"/>
    </row>
    <row r="3618" spans="2:29">
      <c r="B3618" s="1"/>
      <c r="C3618" s="1"/>
      <c r="D3618" s="1"/>
      <c r="E3618" s="1"/>
      <c r="F3618" s="1"/>
      <c r="G3618" s="1"/>
      <c r="H3618" s="1"/>
      <c r="I3618" s="1"/>
      <c r="J3618" s="36"/>
      <c r="K3618" s="42"/>
      <c r="S3618" s="25"/>
      <c r="AA3618" s="62"/>
      <c r="AC3618" s="69"/>
    </row>
    <row r="3619" spans="2:29">
      <c r="B3619" s="1"/>
      <c r="C3619" s="1"/>
      <c r="D3619" s="1"/>
      <c r="E3619" s="1"/>
      <c r="F3619" s="1"/>
      <c r="G3619" s="1"/>
      <c r="H3619" s="1"/>
      <c r="I3619" s="1"/>
      <c r="J3619" s="36"/>
      <c r="K3619" s="42"/>
      <c r="S3619" s="25"/>
      <c r="AA3619" s="62"/>
      <c r="AC3619" s="69"/>
    </row>
    <row r="3620" spans="2:29">
      <c r="B3620" s="1"/>
      <c r="C3620" s="1"/>
      <c r="D3620" s="1"/>
      <c r="E3620" s="1"/>
      <c r="F3620" s="1"/>
      <c r="G3620" s="1"/>
      <c r="H3620" s="1"/>
      <c r="I3620" s="1"/>
      <c r="J3620" s="36"/>
      <c r="K3620" s="42"/>
      <c r="S3620" s="25"/>
      <c r="AA3620" s="62"/>
      <c r="AC3620" s="69"/>
    </row>
    <row r="3621" spans="2:29">
      <c r="B3621" s="1"/>
      <c r="C3621" s="1"/>
      <c r="D3621" s="1"/>
      <c r="E3621" s="1"/>
      <c r="F3621" s="1"/>
      <c r="G3621" s="1"/>
      <c r="H3621" s="1"/>
      <c r="I3621" s="1"/>
      <c r="J3621" s="36"/>
      <c r="K3621" s="42"/>
      <c r="S3621" s="25"/>
      <c r="AA3621" s="62"/>
      <c r="AC3621" s="69"/>
    </row>
    <row r="3622" spans="2:29">
      <c r="B3622" s="1"/>
      <c r="C3622" s="1"/>
      <c r="D3622" s="1"/>
      <c r="E3622" s="1"/>
      <c r="F3622" s="1"/>
      <c r="G3622" s="1"/>
      <c r="H3622" s="1"/>
      <c r="I3622" s="1"/>
      <c r="J3622" s="36"/>
      <c r="K3622" s="42"/>
      <c r="S3622" s="25"/>
      <c r="AA3622" s="62"/>
      <c r="AC3622" s="69"/>
    </row>
    <row r="3623" spans="2:29">
      <c r="B3623" s="1"/>
      <c r="C3623" s="1"/>
      <c r="D3623" s="1"/>
      <c r="E3623" s="1"/>
      <c r="F3623" s="1"/>
      <c r="G3623" s="1"/>
      <c r="H3623" s="1"/>
      <c r="I3623" s="1"/>
      <c r="J3623" s="36"/>
      <c r="K3623" s="42"/>
      <c r="S3623" s="25"/>
      <c r="AA3623" s="62"/>
      <c r="AC3623" s="69"/>
    </row>
    <row r="3624" spans="2:29">
      <c r="B3624" s="1"/>
      <c r="C3624" s="1"/>
      <c r="D3624" s="1"/>
      <c r="E3624" s="1"/>
      <c r="F3624" s="1"/>
      <c r="G3624" s="1"/>
      <c r="H3624" s="1"/>
      <c r="I3624" s="1"/>
      <c r="J3624" s="36"/>
      <c r="K3624" s="42"/>
      <c r="S3624" s="25"/>
      <c r="AA3624" s="62"/>
      <c r="AC3624" s="69"/>
    </row>
    <row r="3625" spans="2:29">
      <c r="B3625" s="1"/>
      <c r="C3625" s="1"/>
      <c r="D3625" s="1"/>
      <c r="E3625" s="1"/>
      <c r="F3625" s="1"/>
      <c r="G3625" s="1"/>
      <c r="H3625" s="1"/>
      <c r="I3625" s="1"/>
      <c r="J3625" s="36"/>
      <c r="K3625" s="42"/>
      <c r="S3625" s="25"/>
      <c r="AA3625" s="62"/>
      <c r="AC3625" s="69"/>
    </row>
    <row r="3626" spans="2:29">
      <c r="B3626" s="1"/>
      <c r="C3626" s="1"/>
      <c r="D3626" s="1"/>
      <c r="E3626" s="1"/>
      <c r="F3626" s="1"/>
      <c r="G3626" s="1"/>
      <c r="H3626" s="1"/>
      <c r="I3626" s="1"/>
      <c r="J3626" s="36"/>
      <c r="K3626" s="42"/>
      <c r="S3626" s="25"/>
      <c r="AA3626" s="62"/>
      <c r="AC3626" s="69"/>
    </row>
    <row r="3627" spans="2:29">
      <c r="B3627" s="1"/>
      <c r="C3627" s="1"/>
      <c r="D3627" s="1"/>
      <c r="E3627" s="1"/>
      <c r="F3627" s="1"/>
      <c r="G3627" s="1"/>
      <c r="H3627" s="1"/>
      <c r="I3627" s="1"/>
      <c r="J3627" s="36"/>
      <c r="K3627" s="42"/>
      <c r="S3627" s="25"/>
      <c r="AA3627" s="62"/>
      <c r="AC3627" s="69"/>
    </row>
    <row r="3628" spans="2:29">
      <c r="B3628" s="1"/>
      <c r="C3628" s="1"/>
      <c r="D3628" s="1"/>
      <c r="E3628" s="1"/>
      <c r="F3628" s="1"/>
      <c r="G3628" s="1"/>
      <c r="H3628" s="1"/>
      <c r="I3628" s="1"/>
      <c r="J3628" s="36"/>
      <c r="K3628" s="42"/>
      <c r="S3628" s="25"/>
      <c r="AA3628" s="62"/>
      <c r="AC3628" s="69"/>
    </row>
    <row r="3629" spans="2:29">
      <c r="B3629" s="1"/>
      <c r="C3629" s="1"/>
      <c r="D3629" s="1"/>
      <c r="E3629" s="1"/>
      <c r="F3629" s="1"/>
      <c r="G3629" s="1"/>
      <c r="H3629" s="1"/>
      <c r="I3629" s="1"/>
      <c r="J3629" s="36"/>
      <c r="K3629" s="42"/>
      <c r="S3629" s="25"/>
      <c r="AA3629" s="62"/>
      <c r="AC3629" s="69"/>
    </row>
    <row r="3630" spans="2:29">
      <c r="B3630" s="1"/>
      <c r="C3630" s="1"/>
      <c r="D3630" s="1"/>
      <c r="E3630" s="1"/>
      <c r="F3630" s="1"/>
      <c r="G3630" s="1"/>
      <c r="H3630" s="1"/>
      <c r="I3630" s="1"/>
      <c r="J3630" s="36"/>
      <c r="K3630" s="42"/>
      <c r="S3630" s="25"/>
      <c r="AA3630" s="62"/>
      <c r="AC3630" s="69"/>
    </row>
    <row r="3631" spans="2:29">
      <c r="B3631" s="1"/>
      <c r="C3631" s="1"/>
      <c r="D3631" s="1"/>
      <c r="E3631" s="1"/>
      <c r="F3631" s="1"/>
      <c r="G3631" s="1"/>
      <c r="H3631" s="1"/>
      <c r="I3631" s="1"/>
      <c r="J3631" s="36"/>
      <c r="K3631" s="42"/>
      <c r="S3631" s="25"/>
      <c r="AA3631" s="62"/>
      <c r="AC3631" s="69"/>
    </row>
    <row r="3632" spans="2:29">
      <c r="B3632" s="1"/>
      <c r="C3632" s="1"/>
      <c r="D3632" s="1"/>
      <c r="E3632" s="1"/>
      <c r="F3632" s="1"/>
      <c r="G3632" s="1"/>
      <c r="H3632" s="1"/>
      <c r="I3632" s="1"/>
      <c r="J3632" s="36"/>
      <c r="K3632" s="42"/>
      <c r="S3632" s="25"/>
      <c r="AA3632" s="62"/>
      <c r="AC3632" s="69"/>
    </row>
    <row r="3633" spans="2:29">
      <c r="B3633" s="1"/>
      <c r="C3633" s="1"/>
      <c r="D3633" s="1"/>
      <c r="E3633" s="1"/>
      <c r="F3633" s="1"/>
      <c r="G3633" s="1"/>
      <c r="H3633" s="1"/>
      <c r="I3633" s="1"/>
      <c r="J3633" s="36"/>
      <c r="K3633" s="42"/>
      <c r="S3633" s="25"/>
      <c r="AA3633" s="62"/>
      <c r="AC3633" s="69"/>
    </row>
    <row r="3634" spans="2:29">
      <c r="B3634" s="1"/>
      <c r="C3634" s="1"/>
      <c r="D3634" s="1"/>
      <c r="E3634" s="1"/>
      <c r="F3634" s="1"/>
      <c r="G3634" s="1"/>
      <c r="H3634" s="1"/>
      <c r="I3634" s="1"/>
      <c r="J3634" s="36"/>
      <c r="K3634" s="42"/>
      <c r="S3634" s="25"/>
      <c r="AA3634" s="62"/>
      <c r="AC3634" s="69"/>
    </row>
    <row r="3635" spans="2:29">
      <c r="B3635" s="1"/>
      <c r="C3635" s="1"/>
      <c r="D3635" s="1"/>
      <c r="E3635" s="1"/>
      <c r="F3635" s="1"/>
      <c r="G3635" s="1"/>
      <c r="H3635" s="1"/>
      <c r="I3635" s="1"/>
      <c r="J3635" s="36"/>
      <c r="K3635" s="42"/>
      <c r="S3635" s="25"/>
      <c r="AA3635" s="62"/>
      <c r="AC3635" s="69"/>
    </row>
    <row r="3636" spans="2:29">
      <c r="B3636" s="1"/>
      <c r="C3636" s="1"/>
      <c r="D3636" s="1"/>
      <c r="E3636" s="1"/>
      <c r="F3636" s="1"/>
      <c r="G3636" s="1"/>
      <c r="H3636" s="1"/>
      <c r="I3636" s="1"/>
      <c r="J3636" s="36"/>
      <c r="K3636" s="42"/>
      <c r="S3636" s="25"/>
      <c r="AA3636" s="62"/>
      <c r="AC3636" s="69"/>
    </row>
    <row r="3637" spans="2:29">
      <c r="B3637" s="1"/>
      <c r="C3637" s="1"/>
      <c r="D3637" s="1"/>
      <c r="E3637" s="1"/>
      <c r="F3637" s="1"/>
      <c r="G3637" s="1"/>
      <c r="H3637" s="1"/>
      <c r="I3637" s="1"/>
      <c r="J3637" s="36"/>
      <c r="K3637" s="42"/>
      <c r="S3637" s="25"/>
      <c r="AA3637" s="62"/>
      <c r="AC3637" s="69"/>
    </row>
    <row r="3638" spans="2:29">
      <c r="B3638" s="1"/>
      <c r="C3638" s="1"/>
      <c r="D3638" s="1"/>
      <c r="E3638" s="1"/>
      <c r="F3638" s="1"/>
      <c r="G3638" s="1"/>
      <c r="H3638" s="1"/>
      <c r="I3638" s="1"/>
      <c r="J3638" s="36"/>
      <c r="K3638" s="42"/>
      <c r="S3638" s="25"/>
      <c r="AA3638" s="62"/>
      <c r="AC3638" s="69"/>
    </row>
    <row r="3639" spans="2:29">
      <c r="B3639" s="1"/>
      <c r="C3639" s="1"/>
      <c r="D3639" s="1"/>
      <c r="E3639" s="1"/>
      <c r="F3639" s="1"/>
      <c r="G3639" s="1"/>
      <c r="H3639" s="1"/>
      <c r="I3639" s="1"/>
      <c r="J3639" s="36"/>
      <c r="K3639" s="42"/>
      <c r="S3639" s="25"/>
      <c r="AA3639" s="62"/>
      <c r="AC3639" s="69"/>
    </row>
    <row r="3640" spans="2:29">
      <c r="B3640" s="1"/>
      <c r="C3640" s="1"/>
      <c r="D3640" s="1"/>
      <c r="E3640" s="1"/>
      <c r="F3640" s="1"/>
      <c r="G3640" s="1"/>
      <c r="H3640" s="1"/>
      <c r="I3640" s="1"/>
      <c r="J3640" s="36"/>
      <c r="K3640" s="42"/>
      <c r="S3640" s="25"/>
      <c r="AA3640" s="62"/>
      <c r="AC3640" s="69"/>
    </row>
    <row r="3641" spans="2:29">
      <c r="B3641" s="1"/>
      <c r="C3641" s="1"/>
      <c r="D3641" s="1"/>
      <c r="E3641" s="1"/>
      <c r="F3641" s="1"/>
      <c r="G3641" s="1"/>
      <c r="H3641" s="1"/>
      <c r="I3641" s="1"/>
      <c r="J3641" s="36"/>
      <c r="K3641" s="42"/>
      <c r="S3641" s="25"/>
      <c r="AA3641" s="62"/>
      <c r="AC3641" s="69"/>
    </row>
    <row r="3642" spans="2:29">
      <c r="B3642" s="1"/>
      <c r="C3642" s="1"/>
      <c r="D3642" s="1"/>
      <c r="E3642" s="1"/>
      <c r="F3642" s="1"/>
      <c r="G3642" s="1"/>
      <c r="H3642" s="1"/>
      <c r="I3642" s="1"/>
      <c r="J3642" s="36"/>
      <c r="K3642" s="42"/>
      <c r="S3642" s="25"/>
      <c r="AA3642" s="62"/>
      <c r="AC3642" s="69"/>
    </row>
    <row r="3643" spans="2:29">
      <c r="B3643" s="1"/>
      <c r="C3643" s="1"/>
      <c r="D3643" s="1"/>
      <c r="E3643" s="1"/>
      <c r="F3643" s="1"/>
      <c r="G3643" s="1"/>
      <c r="H3643" s="1"/>
      <c r="I3643" s="1"/>
      <c r="J3643" s="36"/>
      <c r="K3643" s="42"/>
      <c r="S3643" s="25"/>
      <c r="AA3643" s="62"/>
      <c r="AC3643" s="69"/>
    </row>
    <row r="3644" spans="2:29">
      <c r="B3644" s="1"/>
      <c r="C3644" s="1"/>
      <c r="D3644" s="1"/>
      <c r="E3644" s="1"/>
      <c r="F3644" s="1"/>
      <c r="G3644" s="1"/>
      <c r="H3644" s="1"/>
      <c r="I3644" s="1"/>
      <c r="J3644" s="36"/>
      <c r="K3644" s="42"/>
      <c r="S3644" s="25"/>
      <c r="AA3644" s="62"/>
      <c r="AC3644" s="69"/>
    </row>
    <row r="3645" spans="2:29">
      <c r="B3645" s="1"/>
      <c r="C3645" s="1"/>
      <c r="D3645" s="1"/>
      <c r="E3645" s="1"/>
      <c r="F3645" s="1"/>
      <c r="G3645" s="1"/>
      <c r="H3645" s="1"/>
      <c r="I3645" s="1"/>
      <c r="J3645" s="36"/>
      <c r="K3645" s="42"/>
      <c r="S3645" s="25"/>
      <c r="AA3645" s="62"/>
      <c r="AC3645" s="69"/>
    </row>
    <row r="3646" spans="2:29">
      <c r="B3646" s="1"/>
      <c r="C3646" s="1"/>
      <c r="D3646" s="1"/>
      <c r="E3646" s="1"/>
      <c r="F3646" s="1"/>
      <c r="G3646" s="1"/>
      <c r="H3646" s="1"/>
      <c r="I3646" s="1"/>
      <c r="J3646" s="36"/>
      <c r="K3646" s="42"/>
      <c r="S3646" s="25"/>
      <c r="AA3646" s="62"/>
      <c r="AC3646" s="69"/>
    </row>
    <row r="3647" spans="2:29">
      <c r="B3647" s="1"/>
      <c r="C3647" s="1"/>
      <c r="D3647" s="1"/>
      <c r="E3647" s="1"/>
      <c r="F3647" s="1"/>
      <c r="G3647" s="1"/>
      <c r="H3647" s="1"/>
      <c r="I3647" s="1"/>
      <c r="J3647" s="36"/>
      <c r="K3647" s="42"/>
      <c r="S3647" s="25"/>
      <c r="AA3647" s="62"/>
      <c r="AC3647" s="69"/>
    </row>
    <row r="3648" spans="2:29">
      <c r="B3648" s="1"/>
      <c r="C3648" s="1"/>
      <c r="D3648" s="1"/>
      <c r="E3648" s="1"/>
      <c r="F3648" s="1"/>
      <c r="G3648" s="1"/>
      <c r="H3648" s="1"/>
      <c r="I3648" s="1"/>
      <c r="J3648" s="36"/>
      <c r="K3648" s="42"/>
      <c r="S3648" s="25"/>
      <c r="AA3648" s="62"/>
      <c r="AC3648" s="69"/>
    </row>
    <row r="3649" spans="2:29">
      <c r="B3649" s="1"/>
      <c r="C3649" s="1"/>
      <c r="D3649" s="1"/>
      <c r="E3649" s="1"/>
      <c r="F3649" s="1"/>
      <c r="G3649" s="1"/>
      <c r="H3649" s="1"/>
      <c r="I3649" s="1"/>
      <c r="J3649" s="36"/>
      <c r="K3649" s="42"/>
      <c r="S3649" s="25"/>
      <c r="AA3649" s="62"/>
      <c r="AC3649" s="69"/>
    </row>
    <row r="3650" spans="2:29">
      <c r="B3650" s="1"/>
      <c r="C3650" s="1"/>
      <c r="D3650" s="1"/>
      <c r="E3650" s="1"/>
      <c r="F3650" s="1"/>
      <c r="G3650" s="1"/>
      <c r="H3650" s="1"/>
      <c r="I3650" s="1"/>
      <c r="J3650" s="36"/>
      <c r="K3650" s="42"/>
      <c r="S3650" s="25"/>
      <c r="AA3650" s="62"/>
      <c r="AC3650" s="69"/>
    </row>
    <row r="3651" spans="2:29">
      <c r="B3651" s="1"/>
      <c r="C3651" s="1"/>
      <c r="D3651" s="1"/>
      <c r="E3651" s="1"/>
      <c r="F3651" s="1"/>
      <c r="G3651" s="1"/>
      <c r="H3651" s="1"/>
      <c r="I3651" s="1"/>
      <c r="J3651" s="36"/>
      <c r="K3651" s="42"/>
      <c r="S3651" s="25"/>
      <c r="AA3651" s="62"/>
      <c r="AC3651" s="69"/>
    </row>
    <row r="3652" spans="2:29">
      <c r="B3652" s="1"/>
      <c r="C3652" s="1"/>
      <c r="D3652" s="1"/>
      <c r="E3652" s="1"/>
      <c r="F3652" s="1"/>
      <c r="G3652" s="1"/>
      <c r="H3652" s="1"/>
      <c r="I3652" s="1"/>
      <c r="J3652" s="36"/>
      <c r="K3652" s="42"/>
      <c r="S3652" s="25"/>
      <c r="AA3652" s="62"/>
      <c r="AC3652" s="69"/>
    </row>
    <row r="3653" spans="2:29">
      <c r="B3653" s="1"/>
      <c r="C3653" s="1"/>
      <c r="D3653" s="1"/>
      <c r="E3653" s="1"/>
      <c r="F3653" s="1"/>
      <c r="G3653" s="1"/>
      <c r="H3653" s="1"/>
      <c r="I3653" s="1"/>
      <c r="J3653" s="36"/>
      <c r="K3653" s="42"/>
      <c r="S3653" s="25"/>
      <c r="AA3653" s="62"/>
      <c r="AC3653" s="69"/>
    </row>
    <row r="3654" spans="2:29">
      <c r="B3654" s="1"/>
      <c r="C3654" s="1"/>
      <c r="D3654" s="1"/>
      <c r="E3654" s="1"/>
      <c r="F3654" s="1"/>
      <c r="G3654" s="1"/>
      <c r="H3654" s="1"/>
      <c r="I3654" s="1"/>
      <c r="J3654" s="36"/>
      <c r="K3654" s="42"/>
      <c r="S3654" s="25"/>
      <c r="AA3654" s="62"/>
      <c r="AC3654" s="69"/>
    </row>
    <row r="3655" spans="2:29">
      <c r="B3655" s="1"/>
      <c r="C3655" s="1"/>
      <c r="D3655" s="1"/>
      <c r="E3655" s="1"/>
      <c r="F3655" s="1"/>
      <c r="G3655" s="1"/>
      <c r="H3655" s="1"/>
      <c r="I3655" s="1"/>
      <c r="J3655" s="36"/>
      <c r="K3655" s="42"/>
      <c r="S3655" s="25"/>
      <c r="AA3655" s="62"/>
      <c r="AC3655" s="69"/>
    </row>
    <row r="3656" spans="2:29">
      <c r="B3656" s="1"/>
      <c r="C3656" s="1"/>
      <c r="D3656" s="1"/>
      <c r="E3656" s="1"/>
      <c r="F3656" s="1"/>
      <c r="G3656" s="1"/>
      <c r="H3656" s="1"/>
      <c r="I3656" s="1"/>
      <c r="J3656" s="36"/>
      <c r="K3656" s="42"/>
      <c r="S3656" s="25"/>
      <c r="AA3656" s="62"/>
      <c r="AC3656" s="69"/>
    </row>
    <row r="3657" spans="2:29">
      <c r="B3657" s="1"/>
      <c r="C3657" s="1"/>
      <c r="D3657" s="1"/>
      <c r="E3657" s="1"/>
      <c r="F3657" s="1"/>
      <c r="G3657" s="1"/>
      <c r="H3657" s="1"/>
      <c r="I3657" s="1"/>
      <c r="J3657" s="36"/>
      <c r="K3657" s="42"/>
      <c r="S3657" s="25"/>
      <c r="AA3657" s="62"/>
      <c r="AC3657" s="69"/>
    </row>
    <row r="3658" spans="2:29">
      <c r="B3658" s="1"/>
      <c r="C3658" s="1"/>
      <c r="D3658" s="1"/>
      <c r="E3658" s="1"/>
      <c r="F3658" s="1"/>
      <c r="G3658" s="1"/>
      <c r="H3658" s="1"/>
      <c r="I3658" s="1"/>
      <c r="J3658" s="36"/>
      <c r="K3658" s="42"/>
      <c r="S3658" s="25"/>
      <c r="AA3658" s="62"/>
      <c r="AC3658" s="69"/>
    </row>
    <row r="3659" spans="2:29">
      <c r="B3659" s="1"/>
      <c r="C3659" s="1"/>
      <c r="D3659" s="1"/>
      <c r="E3659" s="1"/>
      <c r="F3659" s="1"/>
      <c r="G3659" s="1"/>
      <c r="H3659" s="1"/>
      <c r="I3659" s="1"/>
      <c r="J3659" s="36"/>
      <c r="K3659" s="42"/>
      <c r="S3659" s="25"/>
      <c r="AA3659" s="62"/>
      <c r="AC3659" s="69"/>
    </row>
    <row r="3660" spans="2:29">
      <c r="B3660" s="1"/>
      <c r="C3660" s="1"/>
      <c r="D3660" s="1"/>
      <c r="E3660" s="1"/>
      <c r="F3660" s="1"/>
      <c r="G3660" s="1"/>
      <c r="H3660" s="1"/>
      <c r="I3660" s="1"/>
      <c r="J3660" s="36"/>
      <c r="K3660" s="42"/>
      <c r="S3660" s="25"/>
      <c r="AA3660" s="62"/>
      <c r="AC3660" s="69"/>
    </row>
    <row r="3661" spans="2:29">
      <c r="B3661" s="1"/>
      <c r="C3661" s="1"/>
      <c r="D3661" s="1"/>
      <c r="E3661" s="1"/>
      <c r="F3661" s="1"/>
      <c r="G3661" s="1"/>
      <c r="H3661" s="1"/>
      <c r="I3661" s="1"/>
      <c r="J3661" s="36"/>
      <c r="K3661" s="42"/>
      <c r="S3661" s="25"/>
      <c r="AA3661" s="62"/>
      <c r="AC3661" s="69"/>
    </row>
    <row r="3662" spans="2:29">
      <c r="B3662" s="1"/>
      <c r="C3662" s="1"/>
      <c r="D3662" s="1"/>
      <c r="E3662" s="1"/>
      <c r="F3662" s="1"/>
      <c r="G3662" s="1"/>
      <c r="H3662" s="1"/>
      <c r="I3662" s="1"/>
      <c r="J3662" s="36"/>
      <c r="K3662" s="42"/>
      <c r="S3662" s="25"/>
      <c r="AA3662" s="62"/>
      <c r="AC3662" s="69"/>
    </row>
    <row r="3663" spans="2:29">
      <c r="B3663" s="1"/>
      <c r="C3663" s="1"/>
      <c r="D3663" s="1"/>
      <c r="E3663" s="1"/>
      <c r="F3663" s="1"/>
      <c r="G3663" s="1"/>
      <c r="H3663" s="1"/>
      <c r="I3663" s="1"/>
      <c r="J3663" s="36"/>
      <c r="K3663" s="42"/>
      <c r="S3663" s="25"/>
      <c r="AA3663" s="62"/>
      <c r="AC3663" s="69"/>
    </row>
    <row r="3664" spans="2:29">
      <c r="B3664" s="1"/>
      <c r="C3664" s="1"/>
      <c r="D3664" s="1"/>
      <c r="E3664" s="1"/>
      <c r="F3664" s="1"/>
      <c r="G3664" s="1"/>
      <c r="H3664" s="1"/>
      <c r="I3664" s="1"/>
      <c r="J3664" s="36"/>
      <c r="K3664" s="42"/>
      <c r="S3664" s="25"/>
      <c r="AA3664" s="62"/>
      <c r="AC3664" s="69"/>
    </row>
    <row r="3665" spans="2:29">
      <c r="B3665" s="1"/>
      <c r="C3665" s="1"/>
      <c r="D3665" s="1"/>
      <c r="E3665" s="1"/>
      <c r="F3665" s="1"/>
      <c r="G3665" s="1"/>
      <c r="H3665" s="1"/>
      <c r="I3665" s="1"/>
      <c r="J3665" s="36"/>
      <c r="K3665" s="42"/>
      <c r="S3665" s="25"/>
      <c r="AA3665" s="62"/>
      <c r="AC3665" s="69"/>
    </row>
    <row r="3666" spans="2:29">
      <c r="B3666" s="1"/>
      <c r="C3666" s="1"/>
      <c r="D3666" s="1"/>
      <c r="E3666" s="1"/>
      <c r="F3666" s="1"/>
      <c r="G3666" s="1"/>
      <c r="H3666" s="1"/>
      <c r="I3666" s="1"/>
      <c r="J3666" s="36"/>
      <c r="K3666" s="42"/>
      <c r="S3666" s="25"/>
      <c r="AA3666" s="62"/>
      <c r="AC3666" s="69"/>
    </row>
    <row r="3667" spans="2:29">
      <c r="B3667" s="1"/>
      <c r="C3667" s="1"/>
      <c r="D3667" s="1"/>
      <c r="E3667" s="1"/>
      <c r="F3667" s="1"/>
      <c r="G3667" s="1"/>
      <c r="H3667" s="1"/>
      <c r="I3667" s="1"/>
      <c r="J3667" s="36"/>
      <c r="K3667" s="42"/>
      <c r="L3667" s="63"/>
      <c r="S3667" s="25"/>
      <c r="AA3667" s="62"/>
      <c r="AC3667" s="69"/>
    </row>
    <row r="3668" spans="2:29">
      <c r="B3668" s="1"/>
      <c r="C3668" s="1"/>
      <c r="D3668" s="1"/>
      <c r="E3668" s="1"/>
      <c r="F3668" s="1"/>
      <c r="G3668" s="1"/>
      <c r="H3668" s="1"/>
      <c r="I3668" s="1"/>
      <c r="J3668" s="36"/>
      <c r="K3668" s="42"/>
      <c r="L3668" s="63"/>
      <c r="S3668" s="25"/>
      <c r="AA3668" s="62"/>
      <c r="AC3668" s="69"/>
    </row>
    <row r="3669" spans="2:29">
      <c r="B3669" s="1"/>
      <c r="C3669" s="1"/>
      <c r="D3669" s="1"/>
      <c r="E3669" s="1"/>
      <c r="F3669" s="1"/>
      <c r="G3669" s="1"/>
      <c r="H3669" s="1"/>
      <c r="I3669" s="1"/>
      <c r="J3669" s="36"/>
      <c r="K3669" s="42"/>
      <c r="L3669" s="63"/>
      <c r="S3669" s="25"/>
      <c r="AA3669" s="62"/>
      <c r="AC3669" s="69"/>
    </row>
    <row r="3670" spans="2:29">
      <c r="B3670" s="1"/>
      <c r="C3670" s="1"/>
      <c r="D3670" s="1"/>
      <c r="E3670" s="1"/>
      <c r="F3670" s="1"/>
      <c r="G3670" s="1"/>
      <c r="H3670" s="1"/>
      <c r="I3670" s="1"/>
      <c r="J3670" s="36"/>
      <c r="K3670" s="42"/>
      <c r="L3670" s="63"/>
      <c r="S3670" s="25"/>
      <c r="AA3670" s="62"/>
      <c r="AC3670" s="69"/>
    </row>
    <row r="3671" spans="2:29">
      <c r="B3671" s="1"/>
      <c r="C3671" s="1"/>
      <c r="D3671" s="1"/>
      <c r="E3671" s="1"/>
      <c r="F3671" s="1"/>
      <c r="G3671" s="1"/>
      <c r="H3671" s="1"/>
      <c r="I3671" s="1"/>
      <c r="J3671" s="36"/>
      <c r="K3671" s="42"/>
      <c r="L3671" s="63"/>
      <c r="S3671" s="25"/>
      <c r="AA3671" s="62"/>
      <c r="AC3671" s="69"/>
    </row>
    <row r="3672" spans="2:29">
      <c r="B3672" s="1"/>
      <c r="C3672" s="1"/>
      <c r="D3672" s="1"/>
      <c r="E3672" s="1"/>
      <c r="F3672" s="1"/>
      <c r="G3672" s="1"/>
      <c r="H3672" s="1"/>
      <c r="I3672" s="1"/>
      <c r="J3672" s="36"/>
      <c r="K3672" s="42"/>
      <c r="L3672" s="63"/>
      <c r="S3672" s="25"/>
      <c r="AA3672" s="62"/>
      <c r="AC3672" s="69"/>
    </row>
    <row r="3673" spans="2:29">
      <c r="B3673" s="1"/>
      <c r="C3673" s="1"/>
      <c r="D3673" s="1"/>
      <c r="E3673" s="1"/>
      <c r="F3673" s="1"/>
      <c r="G3673" s="1"/>
      <c r="H3673" s="1"/>
      <c r="I3673" s="1"/>
      <c r="J3673" s="36"/>
      <c r="K3673" s="42"/>
      <c r="L3673" s="63"/>
      <c r="S3673" s="25"/>
      <c r="AA3673" s="62"/>
      <c r="AC3673" s="69"/>
    </row>
    <row r="3674" spans="2:29">
      <c r="B3674" s="1"/>
      <c r="C3674" s="1"/>
      <c r="D3674" s="1"/>
      <c r="E3674" s="1"/>
      <c r="F3674" s="1"/>
      <c r="G3674" s="1"/>
      <c r="H3674" s="1"/>
      <c r="I3674" s="1"/>
      <c r="J3674" s="36"/>
      <c r="K3674" s="42"/>
      <c r="L3674" s="63"/>
      <c r="S3674" s="25"/>
      <c r="AA3674" s="62"/>
      <c r="AC3674" s="69"/>
    </row>
    <row r="3675" spans="2:29">
      <c r="B3675" s="1"/>
      <c r="C3675" s="1"/>
      <c r="D3675" s="1"/>
      <c r="E3675" s="1"/>
      <c r="F3675" s="1"/>
      <c r="G3675" s="1"/>
      <c r="H3675" s="1"/>
      <c r="I3675" s="1"/>
      <c r="J3675" s="36"/>
      <c r="K3675" s="42"/>
      <c r="L3675" s="63"/>
      <c r="S3675" s="25"/>
      <c r="AA3675" s="62"/>
      <c r="AC3675" s="69"/>
    </row>
    <row r="3676" spans="2:29">
      <c r="B3676" s="1"/>
      <c r="C3676" s="1"/>
      <c r="D3676" s="1"/>
      <c r="E3676" s="1"/>
      <c r="F3676" s="1"/>
      <c r="G3676" s="1"/>
      <c r="H3676" s="1"/>
      <c r="I3676" s="1"/>
      <c r="J3676" s="36"/>
      <c r="K3676" s="42"/>
      <c r="L3676" s="63"/>
      <c r="S3676" s="25"/>
      <c r="AA3676" s="62"/>
      <c r="AC3676" s="69"/>
    </row>
    <row r="3677" spans="2:29">
      <c r="B3677" s="1"/>
      <c r="C3677" s="1"/>
      <c r="D3677" s="1"/>
      <c r="E3677" s="1"/>
      <c r="F3677" s="1"/>
      <c r="G3677" s="1"/>
      <c r="H3677" s="1"/>
      <c r="I3677" s="1"/>
      <c r="J3677" s="36"/>
      <c r="K3677" s="42"/>
      <c r="L3677" s="63"/>
      <c r="S3677" s="25"/>
      <c r="AA3677" s="62"/>
      <c r="AC3677" s="69"/>
    </row>
    <row r="3678" spans="2:29">
      <c r="B3678" s="1"/>
      <c r="C3678" s="1"/>
      <c r="D3678" s="1"/>
      <c r="E3678" s="1"/>
      <c r="F3678" s="1"/>
      <c r="G3678" s="1"/>
      <c r="H3678" s="1"/>
      <c r="I3678" s="1"/>
      <c r="J3678" s="36"/>
      <c r="K3678" s="42"/>
      <c r="L3678" s="63"/>
      <c r="S3678" s="25"/>
      <c r="AA3678" s="62"/>
      <c r="AC3678" s="69"/>
    </row>
    <row r="3679" spans="2:29">
      <c r="B3679" s="1"/>
      <c r="C3679" s="1"/>
      <c r="D3679" s="1"/>
      <c r="E3679" s="1"/>
      <c r="F3679" s="1"/>
      <c r="G3679" s="1"/>
      <c r="H3679" s="1"/>
      <c r="I3679" s="1"/>
      <c r="J3679" s="36"/>
      <c r="K3679" s="42"/>
      <c r="L3679" s="63"/>
      <c r="S3679" s="25"/>
      <c r="AA3679" s="62"/>
      <c r="AC3679" s="69"/>
    </row>
    <row r="3680" spans="2:29">
      <c r="B3680" s="1"/>
      <c r="C3680" s="1"/>
      <c r="D3680" s="1"/>
      <c r="E3680" s="1"/>
      <c r="F3680" s="1"/>
      <c r="G3680" s="1"/>
      <c r="H3680" s="1"/>
      <c r="I3680" s="1"/>
      <c r="J3680" s="36"/>
      <c r="K3680" s="42"/>
      <c r="S3680" s="25"/>
      <c r="AA3680" s="62"/>
      <c r="AC3680" s="69"/>
    </row>
    <row r="3681" spans="2:29">
      <c r="B3681" s="1"/>
      <c r="C3681" s="1"/>
      <c r="D3681" s="1"/>
      <c r="E3681" s="1"/>
      <c r="F3681" s="1"/>
      <c r="G3681" s="1"/>
      <c r="H3681" s="1"/>
      <c r="I3681" s="1"/>
      <c r="J3681" s="36"/>
      <c r="K3681" s="42"/>
      <c r="S3681" s="25"/>
      <c r="AA3681" s="62"/>
      <c r="AC3681" s="69"/>
    </row>
    <row r="3682" spans="2:29">
      <c r="B3682" s="1"/>
      <c r="C3682" s="1"/>
      <c r="D3682" s="1"/>
      <c r="E3682" s="1"/>
      <c r="F3682" s="1"/>
      <c r="G3682" s="1"/>
      <c r="H3682" s="1"/>
      <c r="I3682" s="1"/>
      <c r="J3682" s="36"/>
      <c r="K3682" s="42"/>
      <c r="S3682" s="25"/>
      <c r="AA3682" s="62"/>
      <c r="AC3682" s="69"/>
    </row>
    <row r="3683" spans="2:29">
      <c r="B3683" s="1"/>
      <c r="C3683" s="1"/>
      <c r="D3683" s="1"/>
      <c r="E3683" s="1"/>
      <c r="F3683" s="1"/>
      <c r="G3683" s="1"/>
      <c r="H3683" s="1"/>
      <c r="I3683" s="1"/>
      <c r="J3683" s="36"/>
      <c r="K3683" s="42"/>
      <c r="S3683" s="25"/>
      <c r="AA3683" s="62"/>
      <c r="AC3683" s="69"/>
    </row>
    <row r="3684" spans="2:29">
      <c r="B3684" s="1"/>
      <c r="C3684" s="1"/>
      <c r="D3684" s="1"/>
      <c r="E3684" s="1"/>
      <c r="F3684" s="1"/>
      <c r="G3684" s="1"/>
      <c r="H3684" s="1"/>
      <c r="I3684" s="1"/>
      <c r="J3684" s="36"/>
      <c r="K3684" s="42"/>
      <c r="S3684" s="25"/>
      <c r="AA3684" s="62"/>
      <c r="AC3684" s="69"/>
    </row>
    <row r="3685" spans="2:29">
      <c r="B3685" s="1"/>
      <c r="C3685" s="1"/>
      <c r="D3685" s="1"/>
      <c r="E3685" s="1"/>
      <c r="F3685" s="1"/>
      <c r="G3685" s="1"/>
      <c r="H3685" s="1"/>
      <c r="I3685" s="1"/>
      <c r="J3685" s="36"/>
      <c r="K3685" s="42"/>
      <c r="S3685" s="25"/>
      <c r="AA3685" s="62"/>
      <c r="AC3685" s="69"/>
    </row>
    <row r="3686" spans="2:29">
      <c r="B3686" s="1"/>
      <c r="C3686" s="1"/>
      <c r="D3686" s="1"/>
      <c r="E3686" s="1"/>
      <c r="F3686" s="1"/>
      <c r="G3686" s="1"/>
      <c r="H3686" s="1"/>
      <c r="I3686" s="1"/>
      <c r="J3686" s="36"/>
      <c r="K3686" s="42"/>
      <c r="S3686" s="25"/>
      <c r="AA3686" s="62"/>
      <c r="AC3686" s="69"/>
    </row>
    <row r="3687" spans="2:29">
      <c r="B3687" s="1"/>
      <c r="C3687" s="1"/>
      <c r="D3687" s="1"/>
      <c r="E3687" s="1"/>
      <c r="F3687" s="1"/>
      <c r="G3687" s="1"/>
      <c r="H3687" s="1"/>
      <c r="I3687" s="1"/>
      <c r="J3687" s="36"/>
      <c r="K3687" s="42"/>
      <c r="S3687" s="25"/>
      <c r="AA3687" s="62"/>
      <c r="AC3687" s="69"/>
    </row>
    <row r="3688" spans="2:29">
      <c r="B3688" s="1"/>
      <c r="C3688" s="1"/>
      <c r="D3688" s="1"/>
      <c r="E3688" s="1"/>
      <c r="F3688" s="1"/>
      <c r="G3688" s="1"/>
      <c r="H3688" s="1"/>
      <c r="I3688" s="1"/>
      <c r="J3688" s="36"/>
      <c r="K3688" s="42"/>
      <c r="S3688" s="25"/>
      <c r="AA3688" s="62"/>
      <c r="AC3688" s="69"/>
    </row>
    <row r="3689" spans="2:29">
      <c r="B3689" s="1"/>
      <c r="C3689" s="1"/>
      <c r="D3689" s="1"/>
      <c r="E3689" s="1"/>
      <c r="F3689" s="1"/>
      <c r="G3689" s="1"/>
      <c r="H3689" s="1"/>
      <c r="I3689" s="1"/>
      <c r="J3689" s="36"/>
      <c r="K3689" s="42"/>
      <c r="S3689" s="25"/>
      <c r="AA3689" s="62"/>
      <c r="AC3689" s="69"/>
    </row>
    <row r="3690" spans="2:29">
      <c r="B3690" s="1"/>
      <c r="C3690" s="1"/>
      <c r="D3690" s="1"/>
      <c r="E3690" s="1"/>
      <c r="F3690" s="1"/>
      <c r="G3690" s="1"/>
      <c r="H3690" s="1"/>
      <c r="I3690" s="1"/>
      <c r="J3690" s="36"/>
      <c r="K3690" s="42"/>
      <c r="S3690" s="25"/>
      <c r="AA3690" s="62"/>
      <c r="AC3690" s="69"/>
    </row>
    <row r="3691" spans="2:29">
      <c r="B3691" s="1"/>
      <c r="C3691" s="1"/>
      <c r="D3691" s="1"/>
      <c r="E3691" s="1"/>
      <c r="F3691" s="1"/>
      <c r="G3691" s="1"/>
      <c r="H3691" s="1"/>
      <c r="I3691" s="1"/>
      <c r="J3691" s="36"/>
      <c r="K3691" s="42"/>
      <c r="S3691" s="25"/>
      <c r="AA3691" s="62"/>
      <c r="AC3691" s="69"/>
    </row>
    <row r="3692" spans="2:29">
      <c r="B3692" s="1"/>
      <c r="C3692" s="1"/>
      <c r="D3692" s="1"/>
      <c r="E3692" s="1"/>
      <c r="F3692" s="1"/>
      <c r="G3692" s="1"/>
      <c r="H3692" s="1"/>
      <c r="I3692" s="1"/>
      <c r="J3692" s="36"/>
      <c r="K3692" s="42"/>
      <c r="S3692" s="25"/>
      <c r="AA3692" s="62"/>
      <c r="AC3692" s="69"/>
    </row>
    <row r="3693" spans="2:29">
      <c r="B3693" s="1"/>
      <c r="C3693" s="1"/>
      <c r="D3693" s="1"/>
      <c r="E3693" s="1"/>
      <c r="F3693" s="1"/>
      <c r="G3693" s="1"/>
      <c r="H3693" s="1"/>
      <c r="I3693" s="1"/>
      <c r="J3693" s="36"/>
      <c r="K3693" s="42"/>
      <c r="S3693" s="25"/>
      <c r="AA3693" s="62"/>
      <c r="AC3693" s="69"/>
    </row>
    <row r="3694" spans="2:29">
      <c r="B3694" s="1"/>
      <c r="C3694" s="1"/>
      <c r="D3694" s="1"/>
      <c r="E3694" s="1"/>
      <c r="F3694" s="1"/>
      <c r="G3694" s="1"/>
      <c r="H3694" s="1"/>
      <c r="I3694" s="1"/>
      <c r="J3694" s="36"/>
      <c r="K3694" s="42"/>
      <c r="S3694" s="25"/>
      <c r="AA3694" s="62"/>
      <c r="AC3694" s="69"/>
    </row>
    <row r="3695" spans="2:29">
      <c r="B3695" s="1"/>
      <c r="C3695" s="1"/>
      <c r="D3695" s="1"/>
      <c r="E3695" s="1"/>
      <c r="F3695" s="1"/>
      <c r="G3695" s="1"/>
      <c r="H3695" s="1"/>
      <c r="I3695" s="1"/>
      <c r="J3695" s="36"/>
      <c r="K3695" s="42"/>
      <c r="L3695" s="63"/>
      <c r="S3695" s="25"/>
      <c r="AA3695" s="62"/>
      <c r="AC3695" s="69"/>
    </row>
    <row r="3696" spans="2:29">
      <c r="B3696" s="1"/>
      <c r="C3696" s="1"/>
      <c r="D3696" s="1"/>
      <c r="E3696" s="1"/>
      <c r="F3696" s="1"/>
      <c r="G3696" s="1"/>
      <c r="H3696" s="1"/>
      <c r="I3696" s="1"/>
      <c r="J3696" s="36"/>
      <c r="K3696" s="42"/>
      <c r="L3696" s="63"/>
      <c r="S3696" s="25"/>
      <c r="AA3696" s="62"/>
      <c r="AC3696" s="69"/>
    </row>
    <row r="3697" spans="2:29">
      <c r="B3697" s="1"/>
      <c r="C3697" s="1"/>
      <c r="D3697" s="1"/>
      <c r="E3697" s="1"/>
      <c r="F3697" s="1"/>
      <c r="G3697" s="1"/>
      <c r="H3697" s="1"/>
      <c r="I3697" s="1"/>
      <c r="J3697" s="36"/>
      <c r="K3697" s="42"/>
      <c r="S3697" s="25"/>
      <c r="AA3697" s="62"/>
      <c r="AC3697" s="69"/>
    </row>
    <row r="3698" spans="2:29">
      <c r="B3698" s="1"/>
      <c r="C3698" s="1"/>
      <c r="D3698" s="1"/>
      <c r="E3698" s="1"/>
      <c r="F3698" s="1"/>
      <c r="G3698" s="1"/>
      <c r="H3698" s="1"/>
      <c r="I3698" s="1"/>
      <c r="J3698" s="36"/>
      <c r="K3698" s="42"/>
      <c r="S3698" s="25"/>
      <c r="AA3698" s="62"/>
      <c r="AC3698" s="69"/>
    </row>
    <row r="3699" spans="2:29">
      <c r="B3699" s="1"/>
      <c r="C3699" s="1"/>
      <c r="D3699" s="1"/>
      <c r="E3699" s="1"/>
      <c r="F3699" s="1"/>
      <c r="G3699" s="1"/>
      <c r="H3699" s="1"/>
      <c r="I3699" s="1"/>
      <c r="J3699" s="36"/>
      <c r="K3699" s="42"/>
      <c r="S3699" s="25"/>
      <c r="AA3699" s="62"/>
      <c r="AC3699" s="69"/>
    </row>
    <row r="3700" spans="2:29">
      <c r="B3700" s="1"/>
      <c r="C3700" s="1"/>
      <c r="D3700" s="1"/>
      <c r="E3700" s="1"/>
      <c r="F3700" s="1"/>
      <c r="G3700" s="1"/>
      <c r="H3700" s="1"/>
      <c r="I3700" s="1"/>
      <c r="J3700" s="36"/>
      <c r="K3700" s="42"/>
      <c r="S3700" s="25"/>
      <c r="AA3700" s="62"/>
      <c r="AC3700" s="69"/>
    </row>
    <row r="3701" spans="2:29">
      <c r="B3701" s="1"/>
      <c r="C3701" s="1"/>
      <c r="D3701" s="1"/>
      <c r="E3701" s="1"/>
      <c r="F3701" s="1"/>
      <c r="G3701" s="1"/>
      <c r="H3701" s="1"/>
      <c r="I3701" s="1"/>
      <c r="J3701" s="36"/>
      <c r="K3701" s="42"/>
      <c r="S3701" s="25"/>
      <c r="AA3701" s="62"/>
      <c r="AC3701" s="69"/>
    </row>
    <row r="3702" spans="2:29">
      <c r="B3702" s="1"/>
      <c r="C3702" s="1"/>
      <c r="D3702" s="1"/>
      <c r="E3702" s="1"/>
      <c r="F3702" s="1"/>
      <c r="G3702" s="1"/>
      <c r="H3702" s="1"/>
      <c r="I3702" s="1"/>
      <c r="J3702" s="36"/>
      <c r="K3702" s="42"/>
      <c r="L3702" s="63"/>
      <c r="S3702" s="25"/>
      <c r="AA3702" s="62"/>
      <c r="AC3702" s="69"/>
    </row>
    <row r="3703" spans="2:29">
      <c r="B3703" s="1"/>
      <c r="C3703" s="1"/>
      <c r="D3703" s="1"/>
      <c r="E3703" s="1"/>
      <c r="F3703" s="1"/>
      <c r="G3703" s="1"/>
      <c r="H3703" s="1"/>
      <c r="I3703" s="1"/>
      <c r="J3703" s="36"/>
      <c r="K3703" s="42"/>
      <c r="S3703" s="25"/>
      <c r="AA3703" s="62"/>
      <c r="AC3703" s="69"/>
    </row>
    <row r="3704" spans="2:29">
      <c r="B3704" s="1"/>
      <c r="C3704" s="1"/>
      <c r="D3704" s="1"/>
      <c r="E3704" s="1"/>
      <c r="F3704" s="1"/>
      <c r="G3704" s="1"/>
      <c r="H3704" s="1"/>
      <c r="I3704" s="1"/>
      <c r="J3704" s="36"/>
      <c r="K3704" s="42"/>
      <c r="S3704" s="25"/>
      <c r="AA3704" s="62"/>
      <c r="AC3704" s="69"/>
    </row>
    <row r="3705" spans="2:29">
      <c r="B3705" s="1"/>
      <c r="C3705" s="1"/>
      <c r="D3705" s="1"/>
      <c r="E3705" s="1"/>
      <c r="F3705" s="1"/>
      <c r="G3705" s="1"/>
      <c r="H3705" s="1"/>
      <c r="I3705" s="1"/>
      <c r="J3705" s="36"/>
      <c r="K3705" s="42"/>
      <c r="S3705" s="25"/>
      <c r="AA3705" s="62"/>
      <c r="AC3705" s="69"/>
    </row>
    <row r="3706" spans="2:29">
      <c r="B3706" s="1"/>
      <c r="C3706" s="1"/>
      <c r="D3706" s="1"/>
      <c r="E3706" s="1"/>
      <c r="F3706" s="1"/>
      <c r="G3706" s="1"/>
      <c r="H3706" s="1"/>
      <c r="I3706" s="1"/>
      <c r="J3706" s="36"/>
      <c r="K3706" s="42"/>
      <c r="S3706" s="25"/>
      <c r="AA3706" s="62"/>
      <c r="AC3706" s="69"/>
    </row>
    <row r="3707" spans="2:29">
      <c r="B3707" s="1"/>
      <c r="C3707" s="1"/>
      <c r="D3707" s="1"/>
      <c r="E3707" s="1"/>
      <c r="F3707" s="1"/>
      <c r="G3707" s="1"/>
      <c r="H3707" s="1"/>
      <c r="I3707" s="1"/>
      <c r="J3707" s="36"/>
      <c r="K3707" s="42"/>
      <c r="S3707" s="25"/>
      <c r="AA3707" s="62"/>
      <c r="AC3707" s="69"/>
    </row>
    <row r="3708" spans="2:29">
      <c r="B3708" s="1"/>
      <c r="C3708" s="1"/>
      <c r="D3708" s="1"/>
      <c r="E3708" s="1"/>
      <c r="F3708" s="1"/>
      <c r="G3708" s="1"/>
      <c r="H3708" s="1"/>
      <c r="I3708" s="1"/>
      <c r="J3708" s="36"/>
      <c r="K3708" s="42"/>
      <c r="S3708" s="25"/>
      <c r="AA3708" s="62"/>
      <c r="AC3708" s="69"/>
    </row>
    <row r="3709" spans="2:29">
      <c r="B3709" s="1"/>
      <c r="C3709" s="1"/>
      <c r="D3709" s="1"/>
      <c r="E3709" s="1"/>
      <c r="F3709" s="1"/>
      <c r="G3709" s="1"/>
      <c r="H3709" s="1"/>
      <c r="I3709" s="1"/>
      <c r="J3709" s="36"/>
      <c r="K3709" s="42"/>
      <c r="S3709" s="25"/>
      <c r="AA3709" s="62"/>
      <c r="AC3709" s="69"/>
    </row>
    <row r="3710" spans="2:29">
      <c r="B3710" s="1"/>
      <c r="C3710" s="1"/>
      <c r="D3710" s="1"/>
      <c r="E3710" s="1"/>
      <c r="F3710" s="1"/>
      <c r="G3710" s="1"/>
      <c r="H3710" s="1"/>
      <c r="I3710" s="1"/>
      <c r="J3710" s="36"/>
      <c r="K3710" s="42"/>
      <c r="S3710" s="25"/>
      <c r="AA3710" s="62"/>
      <c r="AC3710" s="69"/>
    </row>
    <row r="3711" spans="2:29">
      <c r="B3711" s="1"/>
      <c r="C3711" s="1"/>
      <c r="D3711" s="1"/>
      <c r="E3711" s="1"/>
      <c r="F3711" s="1"/>
      <c r="G3711" s="1"/>
      <c r="H3711" s="1"/>
      <c r="I3711" s="1"/>
      <c r="J3711" s="36"/>
      <c r="K3711" s="42"/>
      <c r="S3711" s="25"/>
      <c r="AA3711" s="62"/>
      <c r="AC3711" s="69"/>
    </row>
    <row r="3712" spans="2:29">
      <c r="B3712" s="1"/>
      <c r="C3712" s="1"/>
      <c r="D3712" s="1"/>
      <c r="E3712" s="1"/>
      <c r="F3712" s="1"/>
      <c r="G3712" s="1"/>
      <c r="H3712" s="1"/>
      <c r="I3712" s="1"/>
      <c r="J3712" s="36"/>
      <c r="K3712" s="42"/>
      <c r="S3712" s="25"/>
      <c r="AA3712" s="62"/>
      <c r="AC3712" s="69"/>
    </row>
    <row r="3713" spans="2:29">
      <c r="B3713" s="1"/>
      <c r="C3713" s="1"/>
      <c r="D3713" s="1"/>
      <c r="E3713" s="1"/>
      <c r="F3713" s="1"/>
      <c r="G3713" s="1"/>
      <c r="H3713" s="1"/>
      <c r="I3713" s="1"/>
      <c r="J3713" s="36"/>
      <c r="K3713" s="42"/>
      <c r="S3713" s="25"/>
      <c r="AA3713" s="62"/>
      <c r="AC3713" s="69"/>
    </row>
    <row r="3714" spans="2:29">
      <c r="B3714" s="1"/>
      <c r="C3714" s="1"/>
      <c r="D3714" s="1"/>
      <c r="E3714" s="1"/>
      <c r="F3714" s="1"/>
      <c r="G3714" s="1"/>
      <c r="H3714" s="1"/>
      <c r="I3714" s="1"/>
      <c r="J3714" s="36"/>
      <c r="K3714" s="42"/>
      <c r="S3714" s="25"/>
      <c r="AA3714" s="62"/>
      <c r="AC3714" s="69"/>
    </row>
    <row r="3715" spans="2:29">
      <c r="B3715" s="1"/>
      <c r="C3715" s="1"/>
      <c r="D3715" s="1"/>
      <c r="E3715" s="1"/>
      <c r="F3715" s="1"/>
      <c r="G3715" s="1"/>
      <c r="H3715" s="1"/>
      <c r="I3715" s="1"/>
      <c r="J3715" s="36"/>
      <c r="K3715" s="42"/>
      <c r="S3715" s="25"/>
      <c r="AA3715" s="62"/>
      <c r="AC3715" s="69"/>
    </row>
    <row r="3716" spans="2:29">
      <c r="B3716" s="1"/>
      <c r="C3716" s="1"/>
      <c r="D3716" s="1"/>
      <c r="E3716" s="1"/>
      <c r="F3716" s="1"/>
      <c r="G3716" s="1"/>
      <c r="H3716" s="1"/>
      <c r="I3716" s="1"/>
      <c r="J3716" s="36"/>
      <c r="K3716" s="42"/>
      <c r="S3716" s="25"/>
      <c r="AA3716" s="62"/>
      <c r="AC3716" s="69"/>
    </row>
    <row r="3717" spans="2:29">
      <c r="B3717" s="1"/>
      <c r="C3717" s="1"/>
      <c r="D3717" s="1"/>
      <c r="E3717" s="1"/>
      <c r="F3717" s="1"/>
      <c r="G3717" s="1"/>
      <c r="H3717" s="1"/>
      <c r="I3717" s="1"/>
      <c r="J3717" s="36"/>
      <c r="K3717" s="42"/>
      <c r="S3717" s="25"/>
      <c r="AA3717" s="62"/>
      <c r="AC3717" s="69"/>
    </row>
    <row r="3718" spans="2:29">
      <c r="B3718" s="1"/>
      <c r="C3718" s="1"/>
      <c r="D3718" s="1"/>
      <c r="E3718" s="1"/>
      <c r="F3718" s="1"/>
      <c r="G3718" s="1"/>
      <c r="H3718" s="1"/>
      <c r="I3718" s="1"/>
      <c r="J3718" s="36"/>
      <c r="K3718" s="42"/>
      <c r="S3718" s="25"/>
      <c r="AA3718" s="62"/>
      <c r="AC3718" s="69"/>
    </row>
    <row r="3719" spans="2:29">
      <c r="B3719" s="1"/>
      <c r="C3719" s="1"/>
      <c r="D3719" s="1"/>
      <c r="E3719" s="1"/>
      <c r="F3719" s="1"/>
      <c r="G3719" s="1"/>
      <c r="H3719" s="1"/>
      <c r="I3719" s="1"/>
      <c r="J3719" s="36"/>
      <c r="K3719" s="42"/>
      <c r="S3719" s="25"/>
      <c r="AA3719" s="62"/>
      <c r="AC3719" s="69"/>
    </row>
    <row r="3720" spans="2:29">
      <c r="B3720" s="1"/>
      <c r="C3720" s="1"/>
      <c r="D3720" s="1"/>
      <c r="E3720" s="1"/>
      <c r="F3720" s="1"/>
      <c r="G3720" s="1"/>
      <c r="H3720" s="1"/>
      <c r="I3720" s="1"/>
      <c r="J3720" s="36"/>
      <c r="K3720" s="42"/>
      <c r="S3720" s="25"/>
      <c r="AA3720" s="62"/>
      <c r="AC3720" s="69"/>
    </row>
    <row r="3721" spans="2:29">
      <c r="B3721" s="1"/>
      <c r="C3721" s="1"/>
      <c r="D3721" s="1"/>
      <c r="E3721" s="1"/>
      <c r="F3721" s="1"/>
      <c r="G3721" s="1"/>
      <c r="H3721" s="1"/>
      <c r="I3721" s="1"/>
      <c r="J3721" s="36"/>
      <c r="K3721" s="42"/>
      <c r="S3721" s="25"/>
      <c r="AA3721" s="62"/>
      <c r="AC3721" s="69"/>
    </row>
    <row r="3722" spans="2:29">
      <c r="B3722" s="1"/>
      <c r="C3722" s="1"/>
      <c r="D3722" s="1"/>
      <c r="E3722" s="1"/>
      <c r="F3722" s="1"/>
      <c r="G3722" s="1"/>
      <c r="H3722" s="1"/>
      <c r="I3722" s="1"/>
      <c r="J3722" s="36"/>
      <c r="K3722" s="42"/>
      <c r="S3722" s="25"/>
      <c r="AA3722" s="62"/>
      <c r="AC3722" s="69"/>
    </row>
    <row r="3723" spans="2:29">
      <c r="B3723" s="1"/>
      <c r="C3723" s="1"/>
      <c r="D3723" s="1"/>
      <c r="E3723" s="1"/>
      <c r="F3723" s="1"/>
      <c r="G3723" s="1"/>
      <c r="H3723" s="1"/>
      <c r="I3723" s="1"/>
      <c r="J3723" s="36"/>
      <c r="K3723" s="42"/>
      <c r="S3723" s="25"/>
      <c r="AA3723" s="62"/>
      <c r="AC3723" s="69"/>
    </row>
    <row r="3724" spans="2:29">
      <c r="B3724" s="1"/>
      <c r="C3724" s="1"/>
      <c r="D3724" s="1"/>
      <c r="E3724" s="1"/>
      <c r="F3724" s="1"/>
      <c r="G3724" s="1"/>
      <c r="H3724" s="1"/>
      <c r="I3724" s="1"/>
      <c r="J3724" s="36"/>
      <c r="K3724" s="42"/>
      <c r="S3724" s="25"/>
      <c r="AA3724" s="62"/>
      <c r="AC3724" s="69"/>
    </row>
    <row r="3725" spans="2:29">
      <c r="B3725" s="1"/>
      <c r="C3725" s="1"/>
      <c r="D3725" s="1"/>
      <c r="E3725" s="1"/>
      <c r="F3725" s="1"/>
      <c r="G3725" s="1"/>
      <c r="H3725" s="1"/>
      <c r="I3725" s="1"/>
      <c r="J3725" s="36"/>
      <c r="K3725" s="42"/>
      <c r="S3725" s="25"/>
      <c r="AA3725" s="62"/>
      <c r="AC3725" s="69"/>
    </row>
    <row r="3726" spans="2:29">
      <c r="B3726" s="1"/>
      <c r="C3726" s="1"/>
      <c r="D3726" s="1"/>
      <c r="E3726" s="1"/>
      <c r="F3726" s="1"/>
      <c r="G3726" s="1"/>
      <c r="H3726" s="1"/>
      <c r="I3726" s="1"/>
      <c r="J3726" s="36"/>
      <c r="K3726" s="42"/>
      <c r="S3726" s="25"/>
      <c r="AA3726" s="62"/>
      <c r="AC3726" s="69"/>
    </row>
    <row r="3727" spans="2:29">
      <c r="B3727" s="1"/>
      <c r="C3727" s="1"/>
      <c r="D3727" s="1"/>
      <c r="E3727" s="1"/>
      <c r="F3727" s="1"/>
      <c r="G3727" s="1"/>
      <c r="H3727" s="1"/>
      <c r="I3727" s="1"/>
      <c r="J3727" s="36"/>
      <c r="K3727" s="42"/>
      <c r="S3727" s="25"/>
      <c r="AA3727" s="62"/>
      <c r="AC3727" s="69"/>
    </row>
    <row r="3728" spans="2:29">
      <c r="B3728" s="1"/>
      <c r="C3728" s="1"/>
      <c r="D3728" s="1"/>
      <c r="E3728" s="1"/>
      <c r="F3728" s="1"/>
      <c r="G3728" s="1"/>
      <c r="H3728" s="1"/>
      <c r="I3728" s="1"/>
      <c r="J3728" s="36"/>
      <c r="K3728" s="42"/>
      <c r="S3728" s="25"/>
      <c r="AA3728" s="62"/>
      <c r="AC3728" s="69"/>
    </row>
    <row r="3729" spans="2:29">
      <c r="B3729" s="1"/>
      <c r="C3729" s="1"/>
      <c r="D3729" s="1"/>
      <c r="E3729" s="1"/>
      <c r="F3729" s="1"/>
      <c r="G3729" s="1"/>
      <c r="H3729" s="1"/>
      <c r="I3729" s="1"/>
      <c r="J3729" s="36"/>
      <c r="K3729" s="42"/>
      <c r="S3729" s="25"/>
      <c r="AA3729" s="62"/>
      <c r="AC3729" s="69"/>
    </row>
    <row r="3730" spans="2:29">
      <c r="B3730" s="1"/>
      <c r="C3730" s="1"/>
      <c r="D3730" s="1"/>
      <c r="E3730" s="1"/>
      <c r="F3730" s="1"/>
      <c r="G3730" s="1"/>
      <c r="H3730" s="1"/>
      <c r="I3730" s="1"/>
      <c r="J3730" s="36"/>
      <c r="K3730" s="42"/>
      <c r="S3730" s="25"/>
      <c r="AA3730" s="62"/>
      <c r="AC3730" s="69"/>
    </row>
    <row r="3731" spans="2:29">
      <c r="B3731" s="1"/>
      <c r="C3731" s="1"/>
      <c r="D3731" s="1"/>
      <c r="E3731" s="1"/>
      <c r="F3731" s="1"/>
      <c r="G3731" s="1"/>
      <c r="H3731" s="1"/>
      <c r="I3731" s="1"/>
      <c r="J3731" s="36"/>
      <c r="K3731" s="42"/>
      <c r="S3731" s="25"/>
      <c r="AA3731" s="62"/>
      <c r="AC3731" s="69"/>
    </row>
    <row r="3732" spans="2:29">
      <c r="B3732" s="1"/>
      <c r="C3732" s="1"/>
      <c r="D3732" s="1"/>
      <c r="E3732" s="1"/>
      <c r="F3732" s="1"/>
      <c r="G3732" s="1"/>
      <c r="H3732" s="1"/>
      <c r="I3732" s="1"/>
      <c r="J3732" s="36"/>
      <c r="K3732" s="42"/>
      <c r="S3732" s="25"/>
      <c r="AA3732" s="62"/>
      <c r="AC3732" s="69"/>
    </row>
    <row r="3733" spans="2:29">
      <c r="B3733" s="1"/>
      <c r="C3733" s="1"/>
      <c r="D3733" s="1"/>
      <c r="E3733" s="1"/>
      <c r="F3733" s="1"/>
      <c r="G3733" s="1"/>
      <c r="H3733" s="1"/>
      <c r="I3733" s="1"/>
      <c r="J3733" s="36"/>
      <c r="K3733" s="42"/>
      <c r="S3733" s="25"/>
      <c r="AA3733" s="62"/>
      <c r="AC3733" s="69"/>
    </row>
    <row r="3734" spans="2:29">
      <c r="B3734" s="1"/>
      <c r="C3734" s="1"/>
      <c r="D3734" s="1"/>
      <c r="E3734" s="1"/>
      <c r="F3734" s="1"/>
      <c r="G3734" s="1"/>
      <c r="H3734" s="1"/>
      <c r="I3734" s="1"/>
      <c r="J3734" s="36"/>
      <c r="K3734" s="42"/>
      <c r="S3734" s="25"/>
      <c r="AA3734" s="62"/>
      <c r="AC3734" s="69"/>
    </row>
    <row r="3735" spans="2:29">
      <c r="B3735" s="1"/>
      <c r="C3735" s="1"/>
      <c r="D3735" s="1"/>
      <c r="E3735" s="1"/>
      <c r="F3735" s="1"/>
      <c r="G3735" s="1"/>
      <c r="H3735" s="1"/>
      <c r="I3735" s="1"/>
      <c r="J3735" s="36"/>
      <c r="K3735" s="42"/>
      <c r="S3735" s="25"/>
      <c r="AA3735" s="62"/>
      <c r="AC3735" s="69"/>
    </row>
    <row r="3736" spans="2:29">
      <c r="B3736" s="1"/>
      <c r="C3736" s="1"/>
      <c r="D3736" s="1"/>
      <c r="E3736" s="1"/>
      <c r="F3736" s="1"/>
      <c r="G3736" s="1"/>
      <c r="H3736" s="1"/>
      <c r="I3736" s="1"/>
      <c r="J3736" s="36"/>
      <c r="K3736" s="42"/>
      <c r="S3736" s="25"/>
      <c r="AA3736" s="62"/>
      <c r="AC3736" s="69"/>
    </row>
    <row r="3737" spans="2:29">
      <c r="B3737" s="1"/>
      <c r="C3737" s="1"/>
      <c r="D3737" s="1"/>
      <c r="E3737" s="1"/>
      <c r="F3737" s="1"/>
      <c r="G3737" s="1"/>
      <c r="H3737" s="1"/>
      <c r="I3737" s="1"/>
      <c r="J3737" s="36"/>
      <c r="K3737" s="42"/>
      <c r="S3737" s="25"/>
      <c r="AA3737" s="62"/>
      <c r="AC3737" s="69"/>
    </row>
    <row r="3738" spans="2:29">
      <c r="B3738" s="1"/>
      <c r="C3738" s="1"/>
      <c r="D3738" s="1"/>
      <c r="E3738" s="1"/>
      <c r="F3738" s="1"/>
      <c r="G3738" s="1"/>
      <c r="H3738" s="1"/>
      <c r="I3738" s="1"/>
      <c r="J3738" s="36"/>
      <c r="K3738" s="42"/>
      <c r="S3738" s="25"/>
      <c r="AA3738" s="62"/>
      <c r="AC3738" s="69"/>
    </row>
    <row r="3739" spans="2:29">
      <c r="B3739" s="1"/>
      <c r="C3739" s="1"/>
      <c r="D3739" s="1"/>
      <c r="E3739" s="1"/>
      <c r="F3739" s="1"/>
      <c r="G3739" s="1"/>
      <c r="H3739" s="1"/>
      <c r="I3739" s="1"/>
      <c r="J3739" s="36"/>
      <c r="K3739" s="42"/>
      <c r="S3739" s="25"/>
      <c r="AA3739" s="62"/>
      <c r="AC3739" s="69"/>
    </row>
    <row r="3740" spans="2:29">
      <c r="B3740" s="1"/>
      <c r="C3740" s="1"/>
      <c r="D3740" s="1"/>
      <c r="E3740" s="1"/>
      <c r="F3740" s="1"/>
      <c r="G3740" s="1"/>
      <c r="H3740" s="1"/>
      <c r="I3740" s="1"/>
      <c r="J3740" s="36"/>
      <c r="K3740" s="42"/>
      <c r="S3740" s="25"/>
      <c r="AA3740" s="62"/>
      <c r="AC3740" s="69"/>
    </row>
    <row r="3741" spans="2:29">
      <c r="B3741" s="1"/>
      <c r="C3741" s="1"/>
      <c r="D3741" s="1"/>
      <c r="E3741" s="1"/>
      <c r="F3741" s="1"/>
      <c r="G3741" s="1"/>
      <c r="H3741" s="1"/>
      <c r="I3741" s="1"/>
      <c r="J3741" s="36"/>
      <c r="K3741" s="42"/>
      <c r="S3741" s="25"/>
      <c r="AA3741" s="62"/>
      <c r="AC3741" s="69"/>
    </row>
    <row r="3742" spans="2:29">
      <c r="B3742" s="1"/>
      <c r="C3742" s="1"/>
      <c r="D3742" s="1"/>
      <c r="E3742" s="1"/>
      <c r="F3742" s="1"/>
      <c r="G3742" s="1"/>
      <c r="H3742" s="1"/>
      <c r="I3742" s="1"/>
      <c r="J3742" s="36"/>
      <c r="K3742" s="42"/>
      <c r="S3742" s="25"/>
      <c r="AA3742" s="62"/>
      <c r="AC3742" s="69"/>
    </row>
    <row r="3743" spans="2:29">
      <c r="B3743" s="1"/>
      <c r="C3743" s="1"/>
      <c r="D3743" s="1"/>
      <c r="E3743" s="1"/>
      <c r="F3743" s="1"/>
      <c r="G3743" s="1"/>
      <c r="H3743" s="1"/>
      <c r="I3743" s="1"/>
      <c r="J3743" s="36"/>
      <c r="K3743" s="42"/>
      <c r="S3743" s="25"/>
      <c r="AA3743" s="62"/>
      <c r="AC3743" s="69"/>
    </row>
    <row r="3744" spans="2:29">
      <c r="B3744" s="1"/>
      <c r="C3744" s="1"/>
      <c r="D3744" s="1"/>
      <c r="E3744" s="1"/>
      <c r="F3744" s="1"/>
      <c r="G3744" s="1"/>
      <c r="H3744" s="1"/>
      <c r="I3744" s="1"/>
      <c r="J3744" s="36"/>
      <c r="K3744" s="42"/>
      <c r="S3744" s="25"/>
      <c r="AA3744" s="62"/>
      <c r="AC3744" s="69"/>
    </row>
    <row r="3745" spans="2:29">
      <c r="B3745" s="1"/>
      <c r="C3745" s="1"/>
      <c r="D3745" s="1"/>
      <c r="E3745" s="1"/>
      <c r="F3745" s="1"/>
      <c r="G3745" s="1"/>
      <c r="H3745" s="1"/>
      <c r="I3745" s="1"/>
      <c r="J3745" s="36"/>
      <c r="K3745" s="42"/>
      <c r="S3745" s="25"/>
      <c r="AA3745" s="62"/>
      <c r="AC3745" s="69"/>
    </row>
    <row r="3746" spans="2:29">
      <c r="B3746" s="1"/>
      <c r="C3746" s="1"/>
      <c r="D3746" s="1"/>
      <c r="E3746" s="1"/>
      <c r="F3746" s="1"/>
      <c r="G3746" s="1"/>
      <c r="H3746" s="1"/>
      <c r="I3746" s="1"/>
      <c r="J3746" s="36"/>
      <c r="K3746" s="42"/>
      <c r="S3746" s="25"/>
      <c r="AA3746" s="62"/>
      <c r="AC3746" s="69"/>
    </row>
    <row r="3747" spans="2:29">
      <c r="B3747" s="1"/>
      <c r="C3747" s="1"/>
      <c r="D3747" s="1"/>
      <c r="E3747" s="1"/>
      <c r="F3747" s="1"/>
      <c r="G3747" s="1"/>
      <c r="H3747" s="1"/>
      <c r="I3747" s="1"/>
      <c r="J3747" s="36"/>
      <c r="K3747" s="42"/>
      <c r="S3747" s="25"/>
      <c r="AA3747" s="62"/>
      <c r="AC3747" s="69"/>
    </row>
    <row r="3748" spans="2:29">
      <c r="B3748" s="1"/>
      <c r="C3748" s="1"/>
      <c r="D3748" s="1"/>
      <c r="E3748" s="1"/>
      <c r="F3748" s="1"/>
      <c r="G3748" s="1"/>
      <c r="H3748" s="1"/>
      <c r="I3748" s="1"/>
      <c r="J3748" s="36"/>
      <c r="K3748" s="42"/>
      <c r="S3748" s="25"/>
      <c r="AA3748" s="62"/>
      <c r="AC3748" s="69"/>
    </row>
    <row r="3749" spans="2:29">
      <c r="B3749" s="1"/>
      <c r="C3749" s="1"/>
      <c r="D3749" s="1"/>
      <c r="E3749" s="1"/>
      <c r="F3749" s="1"/>
      <c r="G3749" s="1"/>
      <c r="H3749" s="1"/>
      <c r="I3749" s="1"/>
      <c r="J3749" s="36"/>
      <c r="K3749" s="42"/>
      <c r="S3749" s="25"/>
      <c r="AA3749" s="62"/>
      <c r="AC3749" s="69"/>
    </row>
    <row r="3750" spans="2:29">
      <c r="B3750" s="1"/>
      <c r="C3750" s="1"/>
      <c r="D3750" s="1"/>
      <c r="E3750" s="1"/>
      <c r="F3750" s="1"/>
      <c r="G3750" s="1"/>
      <c r="H3750" s="1"/>
      <c r="I3750" s="1"/>
      <c r="J3750" s="36"/>
      <c r="K3750" s="42"/>
      <c r="S3750" s="25"/>
      <c r="AA3750" s="62"/>
      <c r="AC3750" s="69"/>
    </row>
    <row r="3751" spans="2:29">
      <c r="B3751" s="1"/>
      <c r="C3751" s="1"/>
      <c r="D3751" s="1"/>
      <c r="E3751" s="1"/>
      <c r="F3751" s="1"/>
      <c r="G3751" s="1"/>
      <c r="H3751" s="1"/>
      <c r="I3751" s="1"/>
      <c r="J3751" s="36"/>
      <c r="K3751" s="42"/>
      <c r="S3751" s="25"/>
      <c r="AA3751" s="62"/>
      <c r="AC3751" s="69"/>
    </row>
    <row r="3752" spans="2:29">
      <c r="B3752" s="1"/>
      <c r="C3752" s="1"/>
      <c r="D3752" s="1"/>
      <c r="E3752" s="1"/>
      <c r="F3752" s="1"/>
      <c r="G3752" s="1"/>
      <c r="H3752" s="1"/>
      <c r="I3752" s="1"/>
      <c r="J3752" s="36"/>
      <c r="K3752" s="42"/>
      <c r="S3752" s="25"/>
      <c r="AA3752" s="62"/>
      <c r="AC3752" s="69"/>
    </row>
    <row r="3753" spans="2:29">
      <c r="B3753" s="1"/>
      <c r="C3753" s="1"/>
      <c r="D3753" s="1"/>
      <c r="E3753" s="1"/>
      <c r="F3753" s="1"/>
      <c r="G3753" s="1"/>
      <c r="H3753" s="1"/>
      <c r="I3753" s="1"/>
      <c r="J3753" s="36"/>
      <c r="K3753" s="42"/>
      <c r="S3753" s="25"/>
      <c r="AA3753" s="62"/>
      <c r="AC3753" s="69"/>
    </row>
    <row r="3754" spans="2:29">
      <c r="B3754" s="1"/>
      <c r="C3754" s="1"/>
      <c r="D3754" s="1"/>
      <c r="E3754" s="1"/>
      <c r="F3754" s="1"/>
      <c r="G3754" s="1"/>
      <c r="H3754" s="1"/>
      <c r="I3754" s="1"/>
      <c r="J3754" s="36"/>
      <c r="K3754" s="42"/>
      <c r="S3754" s="25"/>
      <c r="AA3754" s="62"/>
      <c r="AC3754" s="69"/>
    </row>
    <row r="3755" spans="2:29">
      <c r="B3755" s="1"/>
      <c r="C3755" s="1"/>
      <c r="D3755" s="1"/>
      <c r="E3755" s="1"/>
      <c r="F3755" s="1"/>
      <c r="G3755" s="1"/>
      <c r="H3755" s="1"/>
      <c r="I3755" s="1"/>
      <c r="J3755" s="36"/>
      <c r="K3755" s="42"/>
      <c r="S3755" s="25"/>
      <c r="AA3755" s="62"/>
      <c r="AC3755" s="69"/>
    </row>
    <row r="3756" spans="2:29">
      <c r="B3756" s="1"/>
      <c r="C3756" s="1"/>
      <c r="D3756" s="1"/>
      <c r="E3756" s="1"/>
      <c r="F3756" s="1"/>
      <c r="G3756" s="1"/>
      <c r="H3756" s="1"/>
      <c r="I3756" s="1"/>
      <c r="J3756" s="36"/>
      <c r="K3756" s="42"/>
      <c r="S3756" s="25"/>
      <c r="AA3756" s="62"/>
      <c r="AC3756" s="69"/>
    </row>
    <row r="3757" spans="2:29">
      <c r="B3757" s="1"/>
      <c r="C3757" s="1"/>
      <c r="D3757" s="1"/>
      <c r="E3757" s="1"/>
      <c r="F3757" s="1"/>
      <c r="G3757" s="1"/>
      <c r="H3757" s="1"/>
      <c r="I3757" s="1"/>
      <c r="J3757" s="36"/>
      <c r="K3757" s="42"/>
      <c r="S3757" s="25"/>
      <c r="AA3757" s="62"/>
      <c r="AC3757" s="69"/>
    </row>
    <row r="3758" spans="2:29">
      <c r="B3758" s="1"/>
      <c r="C3758" s="1"/>
      <c r="D3758" s="1"/>
      <c r="E3758" s="1"/>
      <c r="F3758" s="1"/>
      <c r="G3758" s="1"/>
      <c r="H3758" s="1"/>
      <c r="I3758" s="1"/>
      <c r="J3758" s="36"/>
      <c r="K3758" s="42"/>
      <c r="S3758" s="25"/>
      <c r="AA3758" s="62"/>
      <c r="AC3758" s="69"/>
    </row>
    <row r="3759" spans="2:29">
      <c r="B3759" s="1"/>
      <c r="C3759" s="1"/>
      <c r="D3759" s="1"/>
      <c r="E3759" s="1"/>
      <c r="F3759" s="1"/>
      <c r="G3759" s="1"/>
      <c r="H3759" s="1"/>
      <c r="I3759" s="1"/>
      <c r="J3759" s="36"/>
      <c r="K3759" s="42"/>
      <c r="S3759" s="25"/>
      <c r="AA3759" s="62"/>
      <c r="AC3759" s="69"/>
    </row>
    <row r="3760" spans="2:29">
      <c r="B3760" s="1"/>
      <c r="C3760" s="1"/>
      <c r="D3760" s="1"/>
      <c r="E3760" s="1"/>
      <c r="F3760" s="1"/>
      <c r="G3760" s="1"/>
      <c r="H3760" s="1"/>
      <c r="I3760" s="1"/>
      <c r="J3760" s="36"/>
      <c r="K3760" s="42"/>
      <c r="S3760" s="25"/>
      <c r="AA3760" s="62"/>
      <c r="AC3760" s="69"/>
    </row>
    <row r="3761" spans="2:29">
      <c r="B3761" s="1"/>
      <c r="C3761" s="1"/>
      <c r="D3761" s="1"/>
      <c r="E3761" s="1"/>
      <c r="F3761" s="1"/>
      <c r="G3761" s="1"/>
      <c r="H3761" s="1"/>
      <c r="I3761" s="1"/>
      <c r="J3761" s="36"/>
      <c r="K3761" s="42"/>
      <c r="S3761" s="25"/>
      <c r="AA3761" s="62"/>
      <c r="AC3761" s="69"/>
    </row>
    <row r="3762" spans="2:29">
      <c r="B3762" s="1"/>
      <c r="C3762" s="1"/>
      <c r="D3762" s="1"/>
      <c r="E3762" s="1"/>
      <c r="F3762" s="1"/>
      <c r="G3762" s="1"/>
      <c r="H3762" s="1"/>
      <c r="I3762" s="1"/>
      <c r="J3762" s="36"/>
      <c r="K3762" s="42"/>
      <c r="S3762" s="25"/>
      <c r="AA3762" s="62"/>
      <c r="AC3762" s="69"/>
    </row>
    <row r="3763" spans="2:29">
      <c r="B3763" s="1"/>
      <c r="C3763" s="1"/>
      <c r="D3763" s="1"/>
      <c r="E3763" s="1"/>
      <c r="F3763" s="1"/>
      <c r="G3763" s="1"/>
      <c r="H3763" s="1"/>
      <c r="I3763" s="1"/>
      <c r="J3763" s="36"/>
      <c r="K3763" s="42"/>
      <c r="L3763" s="63"/>
      <c r="S3763" s="25"/>
      <c r="AA3763" s="62"/>
      <c r="AC3763" s="69"/>
    </row>
    <row r="3764" spans="2:29">
      <c r="B3764" s="1"/>
      <c r="C3764" s="1"/>
      <c r="D3764" s="1"/>
      <c r="E3764" s="1"/>
      <c r="F3764" s="1"/>
      <c r="G3764" s="1"/>
      <c r="H3764" s="1"/>
      <c r="I3764" s="1"/>
      <c r="J3764" s="36"/>
      <c r="K3764" s="42"/>
      <c r="L3764" s="63"/>
      <c r="S3764" s="25"/>
      <c r="AA3764" s="62"/>
      <c r="AC3764" s="69"/>
    </row>
    <row r="3765" spans="2:29">
      <c r="B3765" s="1"/>
      <c r="C3765" s="1"/>
      <c r="D3765" s="1"/>
      <c r="E3765" s="1"/>
      <c r="F3765" s="1"/>
      <c r="G3765" s="1"/>
      <c r="H3765" s="1"/>
      <c r="I3765" s="1"/>
      <c r="J3765" s="36"/>
      <c r="K3765" s="42"/>
      <c r="L3765" s="63"/>
      <c r="S3765" s="25"/>
      <c r="AA3765" s="62"/>
      <c r="AC3765" s="69"/>
    </row>
    <row r="3766" spans="2:29">
      <c r="B3766" s="1"/>
      <c r="C3766" s="1"/>
      <c r="D3766" s="1"/>
      <c r="E3766" s="1"/>
      <c r="F3766" s="1"/>
      <c r="G3766" s="1"/>
      <c r="H3766" s="1"/>
      <c r="I3766" s="1"/>
      <c r="J3766" s="36"/>
      <c r="K3766" s="42"/>
      <c r="L3766" s="63"/>
      <c r="S3766" s="25"/>
      <c r="AA3766" s="62"/>
      <c r="AC3766" s="69"/>
    </row>
    <row r="3767" spans="2:29">
      <c r="B3767" s="1"/>
      <c r="C3767" s="1"/>
      <c r="D3767" s="1"/>
      <c r="E3767" s="1"/>
      <c r="F3767" s="1"/>
      <c r="G3767" s="1"/>
      <c r="H3767" s="1"/>
      <c r="I3767" s="1"/>
      <c r="J3767" s="36"/>
      <c r="K3767" s="42"/>
      <c r="L3767" s="63"/>
      <c r="S3767" s="25"/>
      <c r="AA3767" s="62"/>
      <c r="AC3767" s="69"/>
    </row>
    <row r="3768" spans="2:29">
      <c r="B3768" s="1"/>
      <c r="C3768" s="1"/>
      <c r="D3768" s="1"/>
      <c r="E3768" s="1"/>
      <c r="F3768" s="1"/>
      <c r="G3768" s="1"/>
      <c r="H3768" s="1"/>
      <c r="I3768" s="1"/>
      <c r="J3768" s="36"/>
      <c r="K3768" s="42"/>
      <c r="L3768" s="63"/>
      <c r="S3768" s="25"/>
      <c r="AA3768" s="62"/>
      <c r="AC3768" s="69"/>
    </row>
    <row r="3769" spans="2:29">
      <c r="B3769" s="1"/>
      <c r="C3769" s="1"/>
      <c r="D3769" s="1"/>
      <c r="E3769" s="1"/>
      <c r="F3769" s="1"/>
      <c r="G3769" s="1"/>
      <c r="H3769" s="1"/>
      <c r="I3769" s="1"/>
      <c r="J3769" s="36"/>
      <c r="K3769" s="42"/>
      <c r="L3769" s="63"/>
      <c r="S3769" s="25"/>
      <c r="AA3769" s="62"/>
      <c r="AC3769" s="69"/>
    </row>
    <row r="3770" spans="2:29">
      <c r="B3770" s="1"/>
      <c r="C3770" s="1"/>
      <c r="D3770" s="1"/>
      <c r="E3770" s="1"/>
      <c r="F3770" s="1"/>
      <c r="G3770" s="1"/>
      <c r="H3770" s="1"/>
      <c r="I3770" s="1"/>
      <c r="J3770" s="36"/>
      <c r="K3770" s="42"/>
      <c r="L3770" s="63"/>
      <c r="S3770" s="25"/>
      <c r="AA3770" s="62"/>
      <c r="AC3770" s="69"/>
    </row>
    <row r="3771" spans="2:29">
      <c r="B3771" s="1"/>
      <c r="C3771" s="1"/>
      <c r="D3771" s="1"/>
      <c r="E3771" s="1"/>
      <c r="F3771" s="1"/>
      <c r="G3771" s="1"/>
      <c r="H3771" s="1"/>
      <c r="I3771" s="1"/>
      <c r="J3771" s="36"/>
      <c r="K3771" s="42"/>
      <c r="L3771" s="63"/>
      <c r="S3771" s="25"/>
      <c r="AA3771" s="62"/>
      <c r="AC3771" s="69"/>
    </row>
    <row r="3772" spans="2:29">
      <c r="B3772" s="1"/>
      <c r="C3772" s="1"/>
      <c r="D3772" s="1"/>
      <c r="E3772" s="1"/>
      <c r="F3772" s="1"/>
      <c r="G3772" s="1"/>
      <c r="H3772" s="1"/>
      <c r="I3772" s="1"/>
      <c r="J3772" s="36"/>
      <c r="K3772" s="42"/>
      <c r="L3772" s="63"/>
      <c r="S3772" s="25"/>
      <c r="AA3772" s="62"/>
      <c r="AC3772" s="69"/>
    </row>
    <row r="3773" spans="2:29">
      <c r="B3773" s="1"/>
      <c r="C3773" s="1"/>
      <c r="D3773" s="1"/>
      <c r="E3773" s="1"/>
      <c r="F3773" s="1"/>
      <c r="G3773" s="1"/>
      <c r="H3773" s="1"/>
      <c r="I3773" s="1"/>
      <c r="J3773" s="36"/>
      <c r="K3773" s="42"/>
      <c r="L3773" s="63"/>
      <c r="S3773" s="25"/>
      <c r="AA3773" s="62"/>
      <c r="AC3773" s="69"/>
    </row>
    <row r="3774" spans="2:29">
      <c r="B3774" s="1"/>
      <c r="C3774" s="1"/>
      <c r="D3774" s="1"/>
      <c r="E3774" s="1"/>
      <c r="F3774" s="1"/>
      <c r="G3774" s="1"/>
      <c r="H3774" s="1"/>
      <c r="I3774" s="1"/>
      <c r="J3774" s="36"/>
      <c r="K3774" s="42"/>
      <c r="L3774" s="63"/>
      <c r="S3774" s="25"/>
      <c r="AA3774" s="62"/>
      <c r="AC3774" s="69"/>
    </row>
    <row r="3775" spans="2:29">
      <c r="B3775" s="1"/>
      <c r="C3775" s="1"/>
      <c r="D3775" s="1"/>
      <c r="E3775" s="1"/>
      <c r="F3775" s="1"/>
      <c r="G3775" s="1"/>
      <c r="H3775" s="1"/>
      <c r="I3775" s="1"/>
      <c r="J3775" s="36"/>
      <c r="K3775" s="42"/>
      <c r="L3775" s="63"/>
      <c r="S3775" s="25"/>
      <c r="AA3775" s="62"/>
      <c r="AC3775" s="69"/>
    </row>
    <row r="3776" spans="2:29">
      <c r="B3776" s="1"/>
      <c r="C3776" s="1"/>
      <c r="D3776" s="1"/>
      <c r="E3776" s="1"/>
      <c r="F3776" s="1"/>
      <c r="G3776" s="1"/>
      <c r="H3776" s="1"/>
      <c r="I3776" s="1"/>
      <c r="J3776" s="36"/>
      <c r="K3776" s="42"/>
      <c r="L3776" s="63"/>
      <c r="S3776" s="25"/>
      <c r="AA3776" s="62"/>
      <c r="AC3776" s="69"/>
    </row>
    <row r="3777" spans="2:29">
      <c r="B3777" s="1"/>
      <c r="C3777" s="1"/>
      <c r="D3777" s="1"/>
      <c r="E3777" s="1"/>
      <c r="F3777" s="1"/>
      <c r="G3777" s="1"/>
      <c r="H3777" s="1"/>
      <c r="I3777" s="1"/>
      <c r="J3777" s="36"/>
      <c r="K3777" s="42"/>
      <c r="L3777" s="63"/>
      <c r="S3777" s="25"/>
      <c r="AA3777" s="62"/>
      <c r="AC3777" s="69"/>
    </row>
    <row r="3778" spans="2:29">
      <c r="B3778" s="1"/>
      <c r="C3778" s="1"/>
      <c r="D3778" s="1"/>
      <c r="E3778" s="1"/>
      <c r="F3778" s="1"/>
      <c r="G3778" s="1"/>
      <c r="H3778" s="1"/>
      <c r="I3778" s="1"/>
      <c r="J3778" s="36"/>
      <c r="K3778" s="42"/>
      <c r="L3778" s="63"/>
      <c r="S3778" s="25"/>
      <c r="AA3778" s="62"/>
      <c r="AC3778" s="69"/>
    </row>
    <row r="3779" spans="2:29">
      <c r="B3779" s="1"/>
      <c r="C3779" s="1"/>
      <c r="D3779" s="1"/>
      <c r="E3779" s="1"/>
      <c r="F3779" s="1"/>
      <c r="G3779" s="1"/>
      <c r="H3779" s="1"/>
      <c r="I3779" s="1"/>
      <c r="J3779" s="36"/>
      <c r="K3779" s="42"/>
      <c r="S3779" s="25"/>
      <c r="AA3779" s="62"/>
      <c r="AC3779" s="69"/>
    </row>
    <row r="3780" spans="2:29">
      <c r="B3780" s="1"/>
      <c r="C3780" s="1"/>
      <c r="D3780" s="1"/>
      <c r="E3780" s="1"/>
      <c r="F3780" s="1"/>
      <c r="G3780" s="1"/>
      <c r="H3780" s="1"/>
      <c r="I3780" s="1"/>
      <c r="J3780" s="36"/>
      <c r="K3780" s="42"/>
      <c r="S3780" s="25"/>
      <c r="AA3780" s="62"/>
      <c r="AC3780" s="69"/>
    </row>
    <row r="3781" spans="2:29">
      <c r="B3781" s="1"/>
      <c r="C3781" s="1"/>
      <c r="D3781" s="1"/>
      <c r="E3781" s="1"/>
      <c r="F3781" s="1"/>
      <c r="G3781" s="1"/>
      <c r="H3781" s="1"/>
      <c r="I3781" s="1"/>
      <c r="J3781" s="36"/>
      <c r="K3781" s="42"/>
      <c r="S3781" s="25"/>
      <c r="AA3781" s="62"/>
      <c r="AC3781" s="69"/>
    </row>
    <row r="3782" spans="2:29">
      <c r="B3782" s="1"/>
      <c r="C3782" s="1"/>
      <c r="D3782" s="1"/>
      <c r="E3782" s="1"/>
      <c r="F3782" s="1"/>
      <c r="G3782" s="1"/>
      <c r="H3782" s="1"/>
      <c r="I3782" s="1"/>
      <c r="J3782" s="36"/>
      <c r="K3782" s="42"/>
      <c r="S3782" s="25"/>
      <c r="AA3782" s="62"/>
      <c r="AC3782" s="69"/>
    </row>
    <row r="3783" spans="2:29">
      <c r="B3783" s="1"/>
      <c r="C3783" s="1"/>
      <c r="D3783" s="1"/>
      <c r="E3783" s="1"/>
      <c r="F3783" s="1"/>
      <c r="G3783" s="1"/>
      <c r="H3783" s="1"/>
      <c r="I3783" s="1"/>
      <c r="J3783" s="36"/>
      <c r="K3783" s="42"/>
      <c r="S3783" s="25"/>
      <c r="AA3783" s="62"/>
      <c r="AC3783" s="69"/>
    </row>
    <row r="3784" spans="2:29">
      <c r="B3784" s="1"/>
      <c r="C3784" s="1"/>
      <c r="D3784" s="1"/>
      <c r="E3784" s="1"/>
      <c r="F3784" s="1"/>
      <c r="G3784" s="1"/>
      <c r="H3784" s="1"/>
      <c r="I3784" s="1"/>
      <c r="J3784" s="36"/>
      <c r="K3784" s="42"/>
      <c r="S3784" s="25"/>
      <c r="AA3784" s="62"/>
      <c r="AC3784" s="69"/>
    </row>
    <row r="3785" spans="2:29">
      <c r="B3785" s="1"/>
      <c r="C3785" s="1"/>
      <c r="D3785" s="1"/>
      <c r="E3785" s="1"/>
      <c r="F3785" s="1"/>
      <c r="G3785" s="1"/>
      <c r="H3785" s="1"/>
      <c r="I3785" s="1"/>
      <c r="J3785" s="36"/>
      <c r="K3785" s="42"/>
      <c r="S3785" s="25"/>
      <c r="AA3785" s="62"/>
      <c r="AC3785" s="69"/>
    </row>
    <row r="3786" spans="2:29">
      <c r="B3786" s="1"/>
      <c r="C3786" s="1"/>
      <c r="D3786" s="1"/>
      <c r="E3786" s="1"/>
      <c r="F3786" s="1"/>
      <c r="G3786" s="1"/>
      <c r="H3786" s="1"/>
      <c r="I3786" s="1"/>
      <c r="J3786" s="36"/>
      <c r="K3786" s="42"/>
      <c r="S3786" s="25"/>
      <c r="AA3786" s="62"/>
      <c r="AC3786" s="69"/>
    </row>
    <row r="3787" spans="2:29">
      <c r="B3787" s="1"/>
      <c r="C3787" s="1"/>
      <c r="D3787" s="1"/>
      <c r="E3787" s="1"/>
      <c r="F3787" s="1"/>
      <c r="G3787" s="1"/>
      <c r="H3787" s="1"/>
      <c r="I3787" s="1"/>
      <c r="J3787" s="36"/>
      <c r="K3787" s="42"/>
      <c r="S3787" s="25"/>
      <c r="AA3787" s="62"/>
      <c r="AC3787" s="69"/>
    </row>
    <row r="3788" spans="2:29">
      <c r="B3788" s="1"/>
      <c r="C3788" s="1"/>
      <c r="D3788" s="1"/>
      <c r="E3788" s="1"/>
      <c r="F3788" s="1"/>
      <c r="G3788" s="1"/>
      <c r="H3788" s="1"/>
      <c r="I3788" s="1"/>
      <c r="J3788" s="36"/>
      <c r="K3788" s="42"/>
      <c r="L3788" s="63"/>
      <c r="S3788" s="25"/>
      <c r="AA3788" s="62"/>
      <c r="AC3788" s="69"/>
    </row>
    <row r="3789" spans="2:29">
      <c r="B3789" s="1"/>
      <c r="C3789" s="1"/>
      <c r="D3789" s="1"/>
      <c r="E3789" s="1"/>
      <c r="F3789" s="1"/>
      <c r="G3789" s="1"/>
      <c r="H3789" s="1"/>
      <c r="I3789" s="1"/>
      <c r="J3789" s="36"/>
      <c r="K3789" s="42"/>
      <c r="S3789" s="25"/>
      <c r="AA3789" s="62"/>
      <c r="AC3789" s="69"/>
    </row>
    <row r="3790" spans="2:29">
      <c r="B3790" s="1"/>
      <c r="C3790" s="1"/>
      <c r="D3790" s="1"/>
      <c r="E3790" s="1"/>
      <c r="F3790" s="1"/>
      <c r="G3790" s="1"/>
      <c r="H3790" s="1"/>
      <c r="I3790" s="1"/>
      <c r="J3790" s="36"/>
      <c r="K3790" s="42"/>
      <c r="S3790" s="25"/>
      <c r="AA3790" s="62"/>
      <c r="AC3790" s="69"/>
    </row>
    <row r="3791" spans="2:29">
      <c r="B3791" s="1"/>
      <c r="C3791" s="1"/>
      <c r="D3791" s="1"/>
      <c r="E3791" s="1"/>
      <c r="F3791" s="1"/>
      <c r="G3791" s="1"/>
      <c r="H3791" s="1"/>
      <c r="I3791" s="1"/>
      <c r="J3791" s="36"/>
      <c r="K3791" s="42"/>
      <c r="S3791" s="25"/>
      <c r="AA3791" s="62"/>
      <c r="AC3791" s="69"/>
    </row>
    <row r="3792" spans="2:29">
      <c r="B3792" s="1"/>
      <c r="C3792" s="1"/>
      <c r="D3792" s="1"/>
      <c r="E3792" s="1"/>
      <c r="F3792" s="1"/>
      <c r="G3792" s="1"/>
      <c r="H3792" s="1"/>
      <c r="I3792" s="1"/>
      <c r="J3792" s="36"/>
      <c r="K3792" s="42"/>
      <c r="S3792" s="25"/>
      <c r="AA3792" s="62"/>
      <c r="AC3792" s="69"/>
    </row>
    <row r="3793" spans="2:29">
      <c r="B3793" s="1"/>
      <c r="C3793" s="1"/>
      <c r="D3793" s="1"/>
      <c r="E3793" s="1"/>
      <c r="F3793" s="1"/>
      <c r="G3793" s="1"/>
      <c r="H3793" s="1"/>
      <c r="I3793" s="1"/>
      <c r="J3793" s="36"/>
      <c r="K3793" s="42"/>
      <c r="S3793" s="25"/>
      <c r="AA3793" s="62"/>
      <c r="AC3793" s="69"/>
    </row>
    <row r="3794" spans="2:29">
      <c r="B3794" s="1"/>
      <c r="C3794" s="1"/>
      <c r="D3794" s="1"/>
      <c r="E3794" s="1"/>
      <c r="F3794" s="1"/>
      <c r="G3794" s="1"/>
      <c r="H3794" s="1"/>
      <c r="I3794" s="1"/>
      <c r="J3794" s="36"/>
      <c r="K3794" s="42"/>
      <c r="S3794" s="25"/>
      <c r="AA3794" s="62"/>
      <c r="AC3794" s="69"/>
    </row>
    <row r="3795" spans="2:29">
      <c r="B3795" s="1"/>
      <c r="C3795" s="1"/>
      <c r="D3795" s="1"/>
      <c r="E3795" s="1"/>
      <c r="F3795" s="1"/>
      <c r="G3795" s="1"/>
      <c r="H3795" s="1"/>
      <c r="I3795" s="1"/>
      <c r="J3795" s="36"/>
      <c r="K3795" s="42"/>
      <c r="S3795" s="25"/>
      <c r="AA3795" s="62"/>
      <c r="AC3795" s="69"/>
    </row>
    <row r="3796" spans="2:29">
      <c r="B3796" s="1"/>
      <c r="C3796" s="1"/>
      <c r="D3796" s="1"/>
      <c r="E3796" s="1"/>
      <c r="F3796" s="1"/>
      <c r="G3796" s="1"/>
      <c r="H3796" s="1"/>
      <c r="I3796" s="1"/>
      <c r="J3796" s="36"/>
      <c r="K3796" s="42"/>
      <c r="S3796" s="25"/>
      <c r="AA3796" s="62"/>
      <c r="AC3796" s="69"/>
    </row>
    <row r="3797" spans="2:29">
      <c r="B3797" s="1"/>
      <c r="C3797" s="1"/>
      <c r="D3797" s="1"/>
      <c r="E3797" s="1"/>
      <c r="F3797" s="1"/>
      <c r="G3797" s="1"/>
      <c r="H3797" s="1"/>
      <c r="I3797" s="1"/>
      <c r="J3797" s="36"/>
      <c r="K3797" s="42"/>
      <c r="S3797" s="25"/>
      <c r="AA3797" s="62"/>
      <c r="AC3797" s="69"/>
    </row>
    <row r="3798" spans="2:29">
      <c r="B3798" s="1"/>
      <c r="C3798" s="1"/>
      <c r="D3798" s="1"/>
      <c r="E3798" s="1"/>
      <c r="F3798" s="1"/>
      <c r="G3798" s="1"/>
      <c r="H3798" s="1"/>
      <c r="I3798" s="1"/>
      <c r="J3798" s="36"/>
      <c r="K3798" s="42"/>
      <c r="S3798" s="25"/>
      <c r="AA3798" s="62"/>
      <c r="AC3798" s="69"/>
    </row>
    <row r="3799" spans="2:29">
      <c r="B3799" s="1"/>
      <c r="C3799" s="1"/>
      <c r="D3799" s="1"/>
      <c r="E3799" s="1"/>
      <c r="F3799" s="1"/>
      <c r="G3799" s="1"/>
      <c r="H3799" s="1"/>
      <c r="I3799" s="1"/>
      <c r="J3799" s="36"/>
      <c r="K3799" s="42"/>
      <c r="S3799" s="25"/>
      <c r="AA3799" s="62"/>
      <c r="AC3799" s="69"/>
    </row>
    <row r="3800" spans="2:29">
      <c r="B3800" s="1"/>
      <c r="C3800" s="1"/>
      <c r="D3800" s="1"/>
      <c r="E3800" s="1"/>
      <c r="F3800" s="1"/>
      <c r="G3800" s="1"/>
      <c r="H3800" s="1"/>
      <c r="I3800" s="1"/>
      <c r="J3800" s="36"/>
      <c r="K3800" s="42"/>
      <c r="S3800" s="25"/>
      <c r="AA3800" s="62"/>
      <c r="AC3800" s="69"/>
    </row>
    <row r="3801" spans="2:29">
      <c r="B3801" s="1"/>
      <c r="C3801" s="1"/>
      <c r="D3801" s="1"/>
      <c r="E3801" s="1"/>
      <c r="F3801" s="1"/>
      <c r="G3801" s="1"/>
      <c r="H3801" s="1"/>
      <c r="I3801" s="1"/>
      <c r="J3801" s="36"/>
      <c r="K3801" s="42"/>
      <c r="S3801" s="25"/>
      <c r="AA3801" s="62"/>
      <c r="AC3801" s="69"/>
    </row>
    <row r="3802" spans="2:29">
      <c r="B3802" s="1"/>
      <c r="C3802" s="1"/>
      <c r="D3802" s="1"/>
      <c r="E3802" s="1"/>
      <c r="F3802" s="1"/>
      <c r="G3802" s="1"/>
      <c r="H3802" s="1"/>
      <c r="I3802" s="1"/>
      <c r="J3802" s="36"/>
      <c r="K3802" s="42"/>
      <c r="S3802" s="25"/>
      <c r="AA3802" s="62"/>
      <c r="AC3802" s="69"/>
    </row>
    <row r="3803" spans="2:29">
      <c r="B3803" s="1"/>
      <c r="C3803" s="1"/>
      <c r="D3803" s="1"/>
      <c r="E3803" s="1"/>
      <c r="F3803" s="1"/>
      <c r="G3803" s="1"/>
      <c r="H3803" s="1"/>
      <c r="I3803" s="1"/>
      <c r="J3803" s="36"/>
      <c r="K3803" s="42"/>
      <c r="S3803" s="25"/>
      <c r="AA3803" s="62"/>
      <c r="AC3803" s="69"/>
    </row>
    <row r="3804" spans="2:29">
      <c r="B3804" s="1"/>
      <c r="C3804" s="1"/>
      <c r="D3804" s="1"/>
      <c r="E3804" s="1"/>
      <c r="F3804" s="1"/>
      <c r="G3804" s="1"/>
      <c r="H3804" s="1"/>
      <c r="I3804" s="1"/>
      <c r="J3804" s="36"/>
      <c r="K3804" s="42"/>
      <c r="S3804" s="25"/>
      <c r="AA3804" s="62"/>
      <c r="AC3804" s="69"/>
    </row>
    <row r="3805" spans="2:29">
      <c r="B3805" s="1"/>
      <c r="C3805" s="1"/>
      <c r="D3805" s="1"/>
      <c r="E3805" s="1"/>
      <c r="F3805" s="1"/>
      <c r="G3805" s="1"/>
      <c r="H3805" s="1"/>
      <c r="I3805" s="1"/>
      <c r="J3805" s="36"/>
      <c r="K3805" s="42"/>
      <c r="S3805" s="25"/>
      <c r="AA3805" s="62"/>
      <c r="AC3805" s="69"/>
    </row>
    <row r="3806" spans="2:29">
      <c r="B3806" s="1"/>
      <c r="C3806" s="1"/>
      <c r="D3806" s="1"/>
      <c r="E3806" s="1"/>
      <c r="F3806" s="1"/>
      <c r="G3806" s="1"/>
      <c r="H3806" s="1"/>
      <c r="I3806" s="1"/>
      <c r="J3806" s="36"/>
      <c r="K3806" s="42"/>
      <c r="S3806" s="25"/>
      <c r="AA3806" s="62"/>
      <c r="AC3806" s="69"/>
    </row>
    <row r="3807" spans="2:29">
      <c r="B3807" s="1"/>
      <c r="C3807" s="1"/>
      <c r="D3807" s="1"/>
      <c r="E3807" s="1"/>
      <c r="F3807" s="1"/>
      <c r="G3807" s="1"/>
      <c r="H3807" s="1"/>
      <c r="I3807" s="1"/>
      <c r="J3807" s="36"/>
      <c r="K3807" s="42"/>
      <c r="S3807" s="25"/>
      <c r="AA3807" s="62"/>
      <c r="AC3807" s="69"/>
    </row>
    <row r="3808" spans="2:29">
      <c r="B3808" s="1"/>
      <c r="C3808" s="1"/>
      <c r="D3808" s="1"/>
      <c r="E3808" s="1"/>
      <c r="F3808" s="1"/>
      <c r="G3808" s="1"/>
      <c r="H3808" s="1"/>
      <c r="I3808" s="1"/>
      <c r="J3808" s="36"/>
      <c r="K3808" s="42"/>
      <c r="S3808" s="25"/>
      <c r="AA3808" s="62"/>
      <c r="AC3808" s="69"/>
    </row>
    <row r="3809" spans="2:29">
      <c r="B3809" s="1"/>
      <c r="C3809" s="1"/>
      <c r="D3809" s="1"/>
      <c r="E3809" s="1"/>
      <c r="F3809" s="1"/>
      <c r="G3809" s="1"/>
      <c r="H3809" s="1"/>
      <c r="I3809" s="1"/>
      <c r="J3809" s="36"/>
      <c r="K3809" s="42"/>
      <c r="S3809" s="25"/>
      <c r="AA3809" s="62"/>
      <c r="AC3809" s="69"/>
    </row>
    <row r="3810" spans="2:29">
      <c r="B3810" s="1"/>
      <c r="C3810" s="1"/>
      <c r="D3810" s="1"/>
      <c r="E3810" s="1"/>
      <c r="F3810" s="1"/>
      <c r="G3810" s="1"/>
      <c r="H3810" s="1"/>
      <c r="I3810" s="1"/>
      <c r="J3810" s="36"/>
      <c r="K3810" s="42"/>
      <c r="S3810" s="25"/>
      <c r="AA3810" s="62"/>
      <c r="AC3810" s="69"/>
    </row>
    <row r="3811" spans="2:29">
      <c r="B3811" s="1"/>
      <c r="C3811" s="1"/>
      <c r="D3811" s="1"/>
      <c r="E3811" s="1"/>
      <c r="F3811" s="1"/>
      <c r="G3811" s="1"/>
      <c r="H3811" s="1"/>
      <c r="I3811" s="1"/>
      <c r="J3811" s="36"/>
      <c r="K3811" s="42"/>
      <c r="S3811" s="25"/>
      <c r="AA3811" s="62"/>
      <c r="AC3811" s="69"/>
    </row>
    <row r="3812" spans="2:29">
      <c r="B3812" s="1"/>
      <c r="C3812" s="1"/>
      <c r="D3812" s="1"/>
      <c r="E3812" s="1"/>
      <c r="F3812" s="1"/>
      <c r="G3812" s="1"/>
      <c r="H3812" s="1"/>
      <c r="I3812" s="1"/>
      <c r="J3812" s="36"/>
      <c r="K3812" s="42"/>
      <c r="S3812" s="25"/>
      <c r="AA3812" s="62"/>
      <c r="AC3812" s="69"/>
    </row>
    <row r="3813" spans="2:29">
      <c r="B3813" s="1"/>
      <c r="C3813" s="1"/>
      <c r="D3813" s="1"/>
      <c r="E3813" s="1"/>
      <c r="F3813" s="1"/>
      <c r="G3813" s="1"/>
      <c r="H3813" s="1"/>
      <c r="I3813" s="1"/>
      <c r="J3813" s="36"/>
      <c r="K3813" s="42"/>
      <c r="S3813" s="25"/>
      <c r="AA3813" s="62"/>
      <c r="AC3813" s="69"/>
    </row>
    <row r="3814" spans="2:29">
      <c r="B3814" s="1"/>
      <c r="C3814" s="1"/>
      <c r="D3814" s="1"/>
      <c r="E3814" s="1"/>
      <c r="F3814" s="1"/>
      <c r="G3814" s="1"/>
      <c r="H3814" s="1"/>
      <c r="I3814" s="1"/>
      <c r="J3814" s="36"/>
      <c r="K3814" s="42"/>
      <c r="S3814" s="25"/>
      <c r="AA3814" s="62"/>
      <c r="AC3814" s="69"/>
    </row>
    <row r="3815" spans="2:29">
      <c r="B3815" s="1"/>
      <c r="C3815" s="1"/>
      <c r="D3815" s="1"/>
      <c r="E3815" s="1"/>
      <c r="F3815" s="1"/>
      <c r="G3815" s="1"/>
      <c r="H3815" s="1"/>
      <c r="I3815" s="1"/>
      <c r="J3815" s="36"/>
      <c r="K3815" s="42"/>
      <c r="S3815" s="25"/>
      <c r="AA3815" s="62"/>
      <c r="AC3815" s="69"/>
    </row>
    <row r="3816" spans="2:29">
      <c r="B3816" s="1"/>
      <c r="C3816" s="1"/>
      <c r="D3816" s="1"/>
      <c r="E3816" s="1"/>
      <c r="F3816" s="1"/>
      <c r="G3816" s="1"/>
      <c r="H3816" s="1"/>
      <c r="I3816" s="1"/>
      <c r="J3816" s="36"/>
      <c r="K3816" s="42"/>
      <c r="S3816" s="25"/>
      <c r="AA3816" s="62"/>
      <c r="AC3816" s="69"/>
    </row>
    <row r="3817" spans="2:29">
      <c r="B3817" s="1"/>
      <c r="C3817" s="1"/>
      <c r="D3817" s="1"/>
      <c r="E3817" s="1"/>
      <c r="F3817" s="1"/>
      <c r="G3817" s="1"/>
      <c r="H3817" s="1"/>
      <c r="I3817" s="1"/>
      <c r="J3817" s="36"/>
      <c r="K3817" s="42"/>
      <c r="S3817" s="25"/>
      <c r="AA3817" s="62"/>
      <c r="AC3817" s="69"/>
    </row>
    <row r="3818" spans="2:29">
      <c r="B3818" s="1"/>
      <c r="C3818" s="1"/>
      <c r="D3818" s="1"/>
      <c r="E3818" s="1"/>
      <c r="F3818" s="1"/>
      <c r="G3818" s="1"/>
      <c r="H3818" s="1"/>
      <c r="I3818" s="1"/>
      <c r="J3818" s="36"/>
      <c r="K3818" s="42"/>
      <c r="S3818" s="25"/>
      <c r="AA3818" s="62"/>
      <c r="AC3818" s="69"/>
    </row>
    <row r="3819" spans="2:29">
      <c r="B3819" s="1"/>
      <c r="C3819" s="1"/>
      <c r="D3819" s="1"/>
      <c r="E3819" s="1"/>
      <c r="F3819" s="1"/>
      <c r="G3819" s="1"/>
      <c r="H3819" s="1"/>
      <c r="I3819" s="1"/>
      <c r="J3819" s="36"/>
      <c r="K3819" s="42"/>
      <c r="S3819" s="25"/>
      <c r="AA3819" s="62"/>
      <c r="AC3819" s="69"/>
    </row>
    <row r="3820" spans="2:29">
      <c r="B3820" s="1"/>
      <c r="C3820" s="1"/>
      <c r="D3820" s="1"/>
      <c r="E3820" s="1"/>
      <c r="F3820" s="1"/>
      <c r="G3820" s="1"/>
      <c r="H3820" s="1"/>
      <c r="I3820" s="1"/>
      <c r="J3820" s="36"/>
      <c r="K3820" s="42"/>
      <c r="S3820" s="25"/>
      <c r="AA3820" s="62"/>
      <c r="AC3820" s="69"/>
    </row>
    <row r="3821" spans="2:29">
      <c r="B3821" s="1"/>
      <c r="C3821" s="1"/>
      <c r="D3821" s="1"/>
      <c r="E3821" s="1"/>
      <c r="F3821" s="1"/>
      <c r="G3821" s="1"/>
      <c r="H3821" s="1"/>
      <c r="I3821" s="1"/>
      <c r="J3821" s="36"/>
      <c r="K3821" s="42"/>
      <c r="S3821" s="25"/>
      <c r="AA3821" s="62"/>
      <c r="AC3821" s="69"/>
    </row>
    <row r="3822" spans="2:29">
      <c r="B3822" s="1"/>
      <c r="C3822" s="1"/>
      <c r="D3822" s="1"/>
      <c r="E3822" s="1"/>
      <c r="F3822" s="1"/>
      <c r="G3822" s="1"/>
      <c r="H3822" s="1"/>
      <c r="I3822" s="1"/>
      <c r="J3822" s="36"/>
      <c r="K3822" s="42"/>
      <c r="S3822" s="25"/>
      <c r="AA3822" s="62"/>
      <c r="AC3822" s="69"/>
    </row>
    <row r="3823" spans="2:29">
      <c r="B3823" s="1"/>
      <c r="C3823" s="1"/>
      <c r="D3823" s="1"/>
      <c r="E3823" s="1"/>
      <c r="F3823" s="1"/>
      <c r="G3823" s="1"/>
      <c r="H3823" s="1"/>
      <c r="I3823" s="1"/>
      <c r="J3823" s="36"/>
      <c r="K3823" s="42"/>
      <c r="S3823" s="25"/>
      <c r="AA3823" s="62"/>
      <c r="AC3823" s="69"/>
    </row>
    <row r="3824" spans="2:29">
      <c r="B3824" s="1"/>
      <c r="C3824" s="1"/>
      <c r="D3824" s="1"/>
      <c r="E3824" s="1"/>
      <c r="F3824" s="1"/>
      <c r="G3824" s="1"/>
      <c r="H3824" s="1"/>
      <c r="I3824" s="1"/>
      <c r="J3824" s="36"/>
      <c r="K3824" s="42"/>
      <c r="S3824" s="25"/>
      <c r="AA3824" s="62"/>
      <c r="AC3824" s="69"/>
    </row>
    <row r="3825" spans="2:29">
      <c r="B3825" s="1"/>
      <c r="C3825" s="1"/>
      <c r="D3825" s="1"/>
      <c r="E3825" s="1"/>
      <c r="F3825" s="1"/>
      <c r="G3825" s="1"/>
      <c r="H3825" s="1"/>
      <c r="I3825" s="1"/>
      <c r="J3825" s="36"/>
      <c r="K3825" s="42"/>
      <c r="S3825" s="25"/>
      <c r="AA3825" s="62"/>
      <c r="AC3825" s="69"/>
    </row>
    <row r="3826" spans="2:29">
      <c r="B3826" s="1"/>
      <c r="C3826" s="1"/>
      <c r="D3826" s="1"/>
      <c r="E3826" s="1"/>
      <c r="F3826" s="1"/>
      <c r="G3826" s="1"/>
      <c r="H3826" s="1"/>
      <c r="I3826" s="1"/>
      <c r="J3826" s="36"/>
      <c r="K3826" s="42"/>
      <c r="S3826" s="25"/>
      <c r="AA3826" s="62"/>
      <c r="AC3826" s="69"/>
    </row>
    <row r="3827" spans="2:29">
      <c r="B3827" s="1"/>
      <c r="C3827" s="1"/>
      <c r="D3827" s="1"/>
      <c r="E3827" s="1"/>
      <c r="F3827" s="1"/>
      <c r="G3827" s="1"/>
      <c r="H3827" s="1"/>
      <c r="I3827" s="1"/>
      <c r="J3827" s="36"/>
      <c r="K3827" s="42"/>
      <c r="S3827" s="25"/>
      <c r="AA3827" s="62"/>
      <c r="AC3827" s="69"/>
    </row>
    <row r="3828" spans="2:29">
      <c r="B3828" s="1"/>
      <c r="C3828" s="1"/>
      <c r="D3828" s="1"/>
      <c r="E3828" s="1"/>
      <c r="F3828" s="1"/>
      <c r="G3828" s="1"/>
      <c r="H3828" s="1"/>
      <c r="I3828" s="1"/>
      <c r="J3828" s="36"/>
      <c r="K3828" s="42"/>
      <c r="S3828" s="25"/>
      <c r="AA3828" s="62"/>
      <c r="AC3828" s="69"/>
    </row>
    <row r="3829" spans="2:29">
      <c r="B3829" s="1"/>
      <c r="C3829" s="1"/>
      <c r="D3829" s="1"/>
      <c r="E3829" s="1"/>
      <c r="F3829" s="1"/>
      <c r="G3829" s="1"/>
      <c r="H3829" s="1"/>
      <c r="I3829" s="1"/>
      <c r="J3829" s="36"/>
      <c r="K3829" s="42"/>
      <c r="S3829" s="25"/>
      <c r="AA3829" s="62"/>
      <c r="AC3829" s="69"/>
    </row>
    <row r="3830" spans="2:29">
      <c r="B3830" s="1"/>
      <c r="C3830" s="1"/>
      <c r="D3830" s="1"/>
      <c r="E3830" s="1"/>
      <c r="F3830" s="1"/>
      <c r="G3830" s="1"/>
      <c r="H3830" s="1"/>
      <c r="I3830" s="1"/>
      <c r="J3830" s="36"/>
      <c r="K3830" s="42"/>
      <c r="S3830" s="25"/>
      <c r="AA3830" s="62"/>
      <c r="AC3830" s="69"/>
    </row>
    <row r="3831" spans="2:29">
      <c r="B3831" s="1"/>
      <c r="C3831" s="1"/>
      <c r="D3831" s="1"/>
      <c r="E3831" s="1"/>
      <c r="F3831" s="1"/>
      <c r="G3831" s="1"/>
      <c r="H3831" s="1"/>
      <c r="I3831" s="1"/>
      <c r="J3831" s="36"/>
      <c r="K3831" s="42"/>
      <c r="S3831" s="25"/>
      <c r="AA3831" s="62"/>
      <c r="AC3831" s="69"/>
    </row>
    <row r="3832" spans="2:29">
      <c r="B3832" s="1"/>
      <c r="C3832" s="1"/>
      <c r="D3832" s="1"/>
      <c r="E3832" s="1"/>
      <c r="F3832" s="1"/>
      <c r="G3832" s="1"/>
      <c r="H3832" s="1"/>
      <c r="I3832" s="1"/>
      <c r="J3832" s="36"/>
      <c r="K3832" s="42"/>
      <c r="S3832" s="25"/>
      <c r="AA3832" s="62"/>
      <c r="AC3832" s="69"/>
    </row>
    <row r="3833" spans="2:29">
      <c r="B3833" s="1"/>
      <c r="C3833" s="1"/>
      <c r="D3833" s="1"/>
      <c r="E3833" s="1"/>
      <c r="F3833" s="1"/>
      <c r="G3833" s="1"/>
      <c r="H3833" s="1"/>
      <c r="I3833" s="1"/>
      <c r="J3833" s="36"/>
      <c r="K3833" s="42"/>
      <c r="S3833" s="25"/>
      <c r="AA3833" s="62"/>
      <c r="AC3833" s="69"/>
    </row>
    <row r="3834" spans="2:29">
      <c r="B3834" s="1"/>
      <c r="C3834" s="1"/>
      <c r="D3834" s="1"/>
      <c r="E3834" s="1"/>
      <c r="F3834" s="1"/>
      <c r="G3834" s="1"/>
      <c r="H3834" s="1"/>
      <c r="I3834" s="1"/>
      <c r="J3834" s="36"/>
      <c r="K3834" s="42"/>
      <c r="S3834" s="25"/>
      <c r="AA3834" s="62"/>
      <c r="AC3834" s="69"/>
    </row>
    <row r="3835" spans="2:29">
      <c r="B3835" s="1"/>
      <c r="C3835" s="1"/>
      <c r="D3835" s="1"/>
      <c r="E3835" s="1"/>
      <c r="F3835" s="1"/>
      <c r="G3835" s="1"/>
      <c r="H3835" s="1"/>
      <c r="I3835" s="1"/>
      <c r="J3835" s="36"/>
      <c r="K3835" s="42"/>
      <c r="S3835" s="25"/>
      <c r="AA3835" s="62"/>
      <c r="AC3835" s="69"/>
    </row>
    <row r="3836" spans="2:29">
      <c r="B3836" s="1"/>
      <c r="C3836" s="1"/>
      <c r="D3836" s="1"/>
      <c r="E3836" s="1"/>
      <c r="F3836" s="1"/>
      <c r="G3836" s="1"/>
      <c r="H3836" s="1"/>
      <c r="I3836" s="1"/>
      <c r="J3836" s="36"/>
      <c r="K3836" s="42"/>
      <c r="S3836" s="25"/>
      <c r="AA3836" s="62"/>
      <c r="AC3836" s="69"/>
    </row>
    <row r="3837" spans="2:29">
      <c r="B3837" s="1"/>
      <c r="C3837" s="1"/>
      <c r="D3837" s="1"/>
      <c r="E3837" s="1"/>
      <c r="F3837" s="1"/>
      <c r="G3837" s="1"/>
      <c r="H3837" s="1"/>
      <c r="I3837" s="1"/>
      <c r="J3837" s="36"/>
      <c r="K3837" s="42"/>
      <c r="S3837" s="25"/>
      <c r="AA3837" s="62"/>
      <c r="AC3837" s="69"/>
    </row>
    <row r="3838" spans="2:29">
      <c r="B3838" s="1"/>
      <c r="C3838" s="1"/>
      <c r="D3838" s="1"/>
      <c r="E3838" s="1"/>
      <c r="F3838" s="1"/>
      <c r="G3838" s="1"/>
      <c r="H3838" s="1"/>
      <c r="I3838" s="1"/>
      <c r="J3838" s="36"/>
      <c r="K3838" s="42"/>
      <c r="S3838" s="25"/>
      <c r="AA3838" s="62"/>
      <c r="AC3838" s="69"/>
    </row>
    <row r="3839" spans="2:29">
      <c r="B3839" s="1"/>
      <c r="C3839" s="1"/>
      <c r="D3839" s="1"/>
      <c r="E3839" s="1"/>
      <c r="F3839" s="1"/>
      <c r="G3839" s="1"/>
      <c r="H3839" s="1"/>
      <c r="I3839" s="1"/>
      <c r="J3839" s="36"/>
      <c r="K3839" s="42"/>
      <c r="S3839" s="25"/>
      <c r="AA3839" s="62"/>
      <c r="AC3839" s="69"/>
    </row>
    <row r="3840" spans="2:29">
      <c r="B3840" s="1"/>
      <c r="C3840" s="1"/>
      <c r="D3840" s="1"/>
      <c r="E3840" s="1"/>
      <c r="F3840" s="1"/>
      <c r="G3840" s="1"/>
      <c r="H3840" s="1"/>
      <c r="I3840" s="1"/>
      <c r="J3840" s="36"/>
      <c r="K3840" s="42"/>
      <c r="S3840" s="25"/>
      <c r="AA3840" s="62"/>
      <c r="AC3840" s="69"/>
    </row>
    <row r="3841" spans="2:29">
      <c r="B3841" s="1"/>
      <c r="C3841" s="1"/>
      <c r="D3841" s="1"/>
      <c r="E3841" s="1"/>
      <c r="F3841" s="1"/>
      <c r="G3841" s="1"/>
      <c r="H3841" s="1"/>
      <c r="I3841" s="1"/>
      <c r="J3841" s="36"/>
      <c r="K3841" s="42"/>
      <c r="S3841" s="25"/>
      <c r="AA3841" s="62"/>
      <c r="AC3841" s="69"/>
    </row>
    <row r="3842" spans="2:29">
      <c r="B3842" s="1"/>
      <c r="C3842" s="1"/>
      <c r="D3842" s="1"/>
      <c r="E3842" s="1"/>
      <c r="F3842" s="1"/>
      <c r="G3842" s="1"/>
      <c r="H3842" s="1"/>
      <c r="I3842" s="1"/>
      <c r="J3842" s="36"/>
      <c r="K3842" s="42"/>
      <c r="S3842" s="25"/>
      <c r="AA3842" s="62"/>
      <c r="AC3842" s="69"/>
    </row>
    <row r="3843" spans="2:29">
      <c r="B3843" s="1"/>
      <c r="C3843" s="1"/>
      <c r="D3843" s="1"/>
      <c r="E3843" s="1"/>
      <c r="F3843" s="1"/>
      <c r="G3843" s="1"/>
      <c r="H3843" s="1"/>
      <c r="I3843" s="1"/>
      <c r="J3843" s="36"/>
      <c r="K3843" s="42"/>
      <c r="S3843" s="25"/>
      <c r="AA3843" s="62"/>
      <c r="AC3843" s="69"/>
    </row>
    <row r="3844" spans="2:29">
      <c r="B3844" s="1"/>
      <c r="C3844" s="1"/>
      <c r="D3844" s="1"/>
      <c r="E3844" s="1"/>
      <c r="F3844" s="1"/>
      <c r="G3844" s="1"/>
      <c r="H3844" s="1"/>
      <c r="I3844" s="1"/>
      <c r="J3844" s="36"/>
      <c r="K3844" s="42"/>
      <c r="L3844" s="63"/>
      <c r="S3844" s="25"/>
      <c r="AA3844" s="62"/>
      <c r="AC3844" s="69"/>
    </row>
    <row r="3845" spans="2:29">
      <c r="B3845" s="1"/>
      <c r="C3845" s="1"/>
      <c r="D3845" s="1"/>
      <c r="E3845" s="1"/>
      <c r="F3845" s="1"/>
      <c r="G3845" s="1"/>
      <c r="H3845" s="1"/>
      <c r="I3845" s="1"/>
      <c r="J3845" s="36"/>
      <c r="K3845" s="42"/>
      <c r="S3845" s="25"/>
      <c r="AA3845" s="62"/>
      <c r="AC3845" s="69"/>
    </row>
    <row r="3846" spans="2:29">
      <c r="B3846" s="1"/>
      <c r="C3846" s="1"/>
      <c r="D3846" s="1"/>
      <c r="E3846" s="1"/>
      <c r="F3846" s="1"/>
      <c r="G3846" s="1"/>
      <c r="H3846" s="1"/>
      <c r="I3846" s="1"/>
      <c r="J3846" s="36"/>
      <c r="K3846" s="42"/>
      <c r="S3846" s="25"/>
      <c r="AA3846" s="62"/>
      <c r="AC3846" s="69"/>
    </row>
    <row r="3847" spans="2:29">
      <c r="B3847" s="1"/>
      <c r="C3847" s="1"/>
      <c r="D3847" s="1"/>
      <c r="E3847" s="1"/>
      <c r="F3847" s="1"/>
      <c r="G3847" s="1"/>
      <c r="H3847" s="1"/>
      <c r="I3847" s="1"/>
      <c r="J3847" s="36"/>
      <c r="K3847" s="42"/>
      <c r="L3847" s="63"/>
      <c r="S3847" s="25"/>
      <c r="AA3847" s="62"/>
      <c r="AC3847" s="69"/>
    </row>
    <row r="3848" spans="2:29">
      <c r="B3848" s="1"/>
      <c r="C3848" s="1"/>
      <c r="D3848" s="1"/>
      <c r="E3848" s="1"/>
      <c r="F3848" s="1"/>
      <c r="G3848" s="1"/>
      <c r="H3848" s="1"/>
      <c r="I3848" s="1"/>
      <c r="J3848" s="36"/>
      <c r="K3848" s="42"/>
      <c r="L3848" s="63"/>
      <c r="S3848" s="25"/>
      <c r="AA3848" s="62"/>
      <c r="AC3848" s="69"/>
    </row>
    <row r="3849" spans="2:29">
      <c r="B3849" s="1"/>
      <c r="C3849" s="1"/>
      <c r="D3849" s="1"/>
      <c r="E3849" s="1"/>
      <c r="F3849" s="1"/>
      <c r="G3849" s="1"/>
      <c r="H3849" s="1"/>
      <c r="I3849" s="1"/>
      <c r="J3849" s="36"/>
      <c r="K3849" s="42"/>
      <c r="L3849" s="63"/>
      <c r="S3849" s="25"/>
      <c r="AA3849" s="62"/>
      <c r="AC3849" s="69"/>
    </row>
    <row r="3850" spans="2:29">
      <c r="B3850" s="1"/>
      <c r="C3850" s="1"/>
      <c r="D3850" s="1"/>
      <c r="E3850" s="1"/>
      <c r="F3850" s="1"/>
      <c r="G3850" s="1"/>
      <c r="H3850" s="1"/>
      <c r="I3850" s="1"/>
      <c r="J3850" s="36"/>
      <c r="K3850" s="42"/>
      <c r="L3850" s="63"/>
      <c r="S3850" s="25"/>
      <c r="AA3850" s="62"/>
      <c r="AC3850" s="69"/>
    </row>
    <row r="3851" spans="2:29">
      <c r="B3851" s="1"/>
      <c r="C3851" s="1"/>
      <c r="D3851" s="1"/>
      <c r="E3851" s="1"/>
      <c r="F3851" s="1"/>
      <c r="G3851" s="1"/>
      <c r="H3851" s="1"/>
      <c r="I3851" s="1"/>
      <c r="J3851" s="36"/>
      <c r="K3851" s="42"/>
      <c r="L3851" s="63"/>
      <c r="S3851" s="25"/>
      <c r="AA3851" s="62"/>
      <c r="AC3851" s="69"/>
    </row>
    <row r="3852" spans="2:29">
      <c r="B3852" s="1"/>
      <c r="C3852" s="1"/>
      <c r="D3852" s="1"/>
      <c r="E3852" s="1"/>
      <c r="F3852" s="1"/>
      <c r="G3852" s="1"/>
      <c r="H3852" s="1"/>
      <c r="I3852" s="1"/>
      <c r="J3852" s="36"/>
      <c r="K3852" s="42"/>
      <c r="L3852" s="63"/>
      <c r="S3852" s="25"/>
      <c r="AA3852" s="62"/>
      <c r="AC3852" s="69"/>
    </row>
    <row r="3853" spans="2:29">
      <c r="B3853" s="1"/>
      <c r="C3853" s="1"/>
      <c r="D3853" s="1"/>
      <c r="E3853" s="1"/>
      <c r="F3853" s="1"/>
      <c r="G3853" s="1"/>
      <c r="H3853" s="1"/>
      <c r="I3853" s="1"/>
      <c r="J3853" s="36"/>
      <c r="K3853" s="42"/>
      <c r="L3853" s="63"/>
      <c r="S3853" s="25"/>
      <c r="AA3853" s="62"/>
      <c r="AC3853" s="69"/>
    </row>
    <row r="3854" spans="2:29">
      <c r="B3854" s="1"/>
      <c r="C3854" s="1"/>
      <c r="D3854" s="1"/>
      <c r="E3854" s="1"/>
      <c r="F3854" s="1"/>
      <c r="G3854" s="1"/>
      <c r="H3854" s="1"/>
      <c r="I3854" s="1"/>
      <c r="J3854" s="36"/>
      <c r="K3854" s="42"/>
      <c r="L3854" s="63"/>
      <c r="S3854" s="25"/>
      <c r="AA3854" s="62"/>
      <c r="AC3854" s="69"/>
    </row>
    <row r="3855" spans="2:29">
      <c r="B3855" s="1"/>
      <c r="C3855" s="1"/>
      <c r="D3855" s="1"/>
      <c r="E3855" s="1"/>
      <c r="F3855" s="1"/>
      <c r="G3855" s="1"/>
      <c r="H3855" s="1"/>
      <c r="I3855" s="1"/>
      <c r="J3855" s="36"/>
      <c r="K3855" s="42"/>
      <c r="L3855" s="63"/>
      <c r="S3855" s="25"/>
      <c r="AA3855" s="62"/>
      <c r="AC3855" s="69"/>
    </row>
    <row r="3856" spans="2:29">
      <c r="B3856" s="1"/>
      <c r="C3856" s="1"/>
      <c r="D3856" s="1"/>
      <c r="E3856" s="1"/>
      <c r="F3856" s="1"/>
      <c r="G3856" s="1"/>
      <c r="H3856" s="1"/>
      <c r="I3856" s="1"/>
      <c r="J3856" s="36"/>
      <c r="K3856" s="42"/>
      <c r="L3856" s="63"/>
      <c r="S3856" s="25"/>
      <c r="AA3856" s="62"/>
      <c r="AC3856" s="69"/>
    </row>
    <row r="3857" spans="2:29">
      <c r="B3857" s="1"/>
      <c r="C3857" s="1"/>
      <c r="D3857" s="1"/>
      <c r="E3857" s="1"/>
      <c r="F3857" s="1"/>
      <c r="G3857" s="1"/>
      <c r="H3857" s="1"/>
      <c r="I3857" s="1"/>
      <c r="J3857" s="36"/>
      <c r="K3857" s="42"/>
      <c r="L3857" s="63"/>
      <c r="S3857" s="25"/>
      <c r="AA3857" s="62"/>
      <c r="AC3857" s="69"/>
    </row>
    <row r="3858" spans="2:29">
      <c r="B3858" s="1"/>
      <c r="C3858" s="1"/>
      <c r="D3858" s="1"/>
      <c r="E3858" s="1"/>
      <c r="F3858" s="1"/>
      <c r="G3858" s="1"/>
      <c r="H3858" s="1"/>
      <c r="I3858" s="1"/>
      <c r="J3858" s="36"/>
      <c r="K3858" s="42"/>
      <c r="L3858" s="63"/>
      <c r="S3858" s="25"/>
      <c r="AA3858" s="62"/>
      <c r="AC3858" s="69"/>
    </row>
    <row r="3859" spans="2:29">
      <c r="B3859" s="1"/>
      <c r="C3859" s="1"/>
      <c r="D3859" s="1"/>
      <c r="E3859" s="1"/>
      <c r="F3859" s="1"/>
      <c r="G3859" s="1"/>
      <c r="H3859" s="1"/>
      <c r="I3859" s="1"/>
      <c r="J3859" s="36"/>
      <c r="K3859" s="42"/>
      <c r="L3859" s="63"/>
      <c r="S3859" s="25"/>
      <c r="AA3859" s="62"/>
      <c r="AC3859" s="69"/>
    </row>
    <row r="3860" spans="2:29">
      <c r="B3860" s="1"/>
      <c r="C3860" s="1"/>
      <c r="D3860" s="1"/>
      <c r="E3860" s="1"/>
      <c r="F3860" s="1"/>
      <c r="G3860" s="1"/>
      <c r="H3860" s="1"/>
      <c r="I3860" s="1"/>
      <c r="J3860" s="36"/>
      <c r="K3860" s="42"/>
      <c r="L3860" s="63"/>
      <c r="S3860" s="25"/>
      <c r="AA3860" s="62"/>
      <c r="AC3860" s="69"/>
    </row>
    <row r="3861" spans="2:29">
      <c r="B3861" s="1"/>
      <c r="C3861" s="1"/>
      <c r="D3861" s="1"/>
      <c r="E3861" s="1"/>
      <c r="F3861" s="1"/>
      <c r="G3861" s="1"/>
      <c r="H3861" s="1"/>
      <c r="I3861" s="1"/>
      <c r="J3861" s="36"/>
      <c r="K3861" s="42"/>
      <c r="L3861" s="63"/>
      <c r="S3861" s="25"/>
      <c r="AA3861" s="62"/>
      <c r="AC3861" s="69"/>
    </row>
    <row r="3862" spans="2:29">
      <c r="B3862" s="1"/>
      <c r="C3862" s="1"/>
      <c r="D3862" s="1"/>
      <c r="E3862" s="1"/>
      <c r="F3862" s="1"/>
      <c r="G3862" s="1"/>
      <c r="H3862" s="1"/>
      <c r="I3862" s="1"/>
      <c r="J3862" s="36"/>
      <c r="K3862" s="42"/>
      <c r="L3862" s="63"/>
      <c r="S3862" s="25"/>
      <c r="AA3862" s="62"/>
      <c r="AC3862" s="69"/>
    </row>
    <row r="3863" spans="2:29">
      <c r="B3863" s="1"/>
      <c r="C3863" s="1"/>
      <c r="D3863" s="1"/>
      <c r="E3863" s="1"/>
      <c r="F3863" s="1"/>
      <c r="G3863" s="1"/>
      <c r="H3863" s="1"/>
      <c r="I3863" s="1"/>
      <c r="J3863" s="36"/>
      <c r="K3863" s="42"/>
      <c r="L3863" s="63"/>
      <c r="S3863" s="25"/>
      <c r="AA3863" s="62"/>
      <c r="AC3863" s="69"/>
    </row>
    <row r="3864" spans="2:29">
      <c r="B3864" s="1"/>
      <c r="C3864" s="1"/>
      <c r="D3864" s="1"/>
      <c r="E3864" s="1"/>
      <c r="F3864" s="1"/>
      <c r="G3864" s="1"/>
      <c r="H3864" s="1"/>
      <c r="I3864" s="1"/>
      <c r="J3864" s="36"/>
      <c r="K3864" s="42"/>
      <c r="L3864" s="63"/>
      <c r="S3864" s="25"/>
      <c r="AA3864" s="62"/>
      <c r="AC3864" s="69"/>
    </row>
    <row r="3865" spans="2:29">
      <c r="B3865" s="1"/>
      <c r="C3865" s="1"/>
      <c r="D3865" s="1"/>
      <c r="E3865" s="1"/>
      <c r="F3865" s="1"/>
      <c r="G3865" s="1"/>
      <c r="H3865" s="1"/>
      <c r="I3865" s="1"/>
      <c r="J3865" s="36"/>
      <c r="K3865" s="42"/>
      <c r="L3865" s="63"/>
      <c r="S3865" s="25"/>
      <c r="AA3865" s="62"/>
      <c r="AC3865" s="69"/>
    </row>
    <row r="3866" spans="2:29">
      <c r="B3866" s="1"/>
      <c r="C3866" s="1"/>
      <c r="D3866" s="1"/>
      <c r="E3866" s="1"/>
      <c r="F3866" s="1"/>
      <c r="G3866" s="1"/>
      <c r="H3866" s="1"/>
      <c r="I3866" s="1"/>
      <c r="J3866" s="36"/>
      <c r="K3866" s="42"/>
      <c r="L3866" s="63"/>
      <c r="S3866" s="25"/>
      <c r="AA3866" s="62"/>
      <c r="AC3866" s="69"/>
    </row>
    <row r="3867" spans="2:29">
      <c r="B3867" s="1"/>
      <c r="C3867" s="1"/>
      <c r="D3867" s="1"/>
      <c r="E3867" s="1"/>
      <c r="F3867" s="1"/>
      <c r="G3867" s="1"/>
      <c r="H3867" s="1"/>
      <c r="I3867" s="1"/>
      <c r="J3867" s="36"/>
      <c r="K3867" s="42"/>
      <c r="S3867" s="25"/>
      <c r="AA3867" s="62"/>
      <c r="AC3867" s="69"/>
    </row>
    <row r="3868" spans="2:29">
      <c r="B3868" s="1"/>
      <c r="C3868" s="1"/>
      <c r="D3868" s="1"/>
      <c r="E3868" s="1"/>
      <c r="F3868" s="1"/>
      <c r="G3868" s="1"/>
      <c r="H3868" s="1"/>
      <c r="I3868" s="1"/>
      <c r="J3868" s="36"/>
      <c r="K3868" s="42"/>
      <c r="L3868" s="63"/>
      <c r="S3868" s="25"/>
      <c r="AA3868" s="62"/>
      <c r="AC3868" s="69"/>
    </row>
    <row r="3869" spans="2:29">
      <c r="B3869" s="1"/>
      <c r="C3869" s="1"/>
      <c r="D3869" s="1"/>
      <c r="E3869" s="1"/>
      <c r="F3869" s="1"/>
      <c r="G3869" s="1"/>
      <c r="H3869" s="1"/>
      <c r="I3869" s="1"/>
      <c r="J3869" s="36"/>
      <c r="K3869" s="42"/>
      <c r="L3869" s="63"/>
      <c r="S3869" s="25"/>
      <c r="AA3869" s="62"/>
      <c r="AC3869" s="69"/>
    </row>
    <row r="3870" spans="2:29">
      <c r="B3870" s="1"/>
      <c r="C3870" s="1"/>
      <c r="D3870" s="1"/>
      <c r="E3870" s="1"/>
      <c r="F3870" s="1"/>
      <c r="G3870" s="1"/>
      <c r="H3870" s="1"/>
      <c r="I3870" s="1"/>
      <c r="J3870" s="36"/>
      <c r="K3870" s="42"/>
      <c r="L3870" s="63"/>
      <c r="S3870" s="25"/>
      <c r="AA3870" s="62"/>
      <c r="AC3870" s="69"/>
    </row>
    <row r="3871" spans="2:29">
      <c r="B3871" s="1"/>
      <c r="C3871" s="1"/>
      <c r="D3871" s="1"/>
      <c r="E3871" s="1"/>
      <c r="F3871" s="1"/>
      <c r="G3871" s="1"/>
      <c r="H3871" s="1"/>
      <c r="I3871" s="1"/>
      <c r="J3871" s="36"/>
      <c r="K3871" s="42"/>
      <c r="S3871" s="25"/>
      <c r="AA3871" s="62"/>
      <c r="AC3871" s="69"/>
    </row>
    <row r="3872" spans="2:29">
      <c r="B3872" s="1"/>
      <c r="C3872" s="1"/>
      <c r="D3872" s="1"/>
      <c r="E3872" s="1"/>
      <c r="F3872" s="1"/>
      <c r="G3872" s="1"/>
      <c r="H3872" s="1"/>
      <c r="I3872" s="1"/>
      <c r="J3872" s="36"/>
      <c r="K3872" s="42"/>
      <c r="S3872" s="25"/>
      <c r="AA3872" s="62"/>
      <c r="AC3872" s="69"/>
    </row>
    <row r="3873" spans="2:29">
      <c r="B3873" s="1"/>
      <c r="C3873" s="1"/>
      <c r="D3873" s="1"/>
      <c r="E3873" s="1"/>
      <c r="F3873" s="1"/>
      <c r="G3873" s="1"/>
      <c r="H3873" s="1"/>
      <c r="I3873" s="1"/>
      <c r="J3873" s="36"/>
      <c r="K3873" s="42"/>
      <c r="S3873" s="25"/>
      <c r="AA3873" s="62"/>
      <c r="AC3873" s="69"/>
    </row>
    <row r="3874" spans="2:29">
      <c r="B3874" s="1"/>
      <c r="C3874" s="1"/>
      <c r="D3874" s="1"/>
      <c r="E3874" s="1"/>
      <c r="F3874" s="1"/>
      <c r="G3874" s="1"/>
      <c r="H3874" s="1"/>
      <c r="I3874" s="1"/>
      <c r="J3874" s="36"/>
      <c r="K3874" s="42"/>
      <c r="S3874" s="25"/>
      <c r="AA3874" s="62"/>
      <c r="AC3874" s="69"/>
    </row>
    <row r="3875" spans="2:29">
      <c r="B3875" s="1"/>
      <c r="C3875" s="1"/>
      <c r="D3875" s="1"/>
      <c r="E3875" s="1"/>
      <c r="F3875" s="1"/>
      <c r="G3875" s="1"/>
      <c r="H3875" s="1"/>
      <c r="I3875" s="1"/>
      <c r="J3875" s="36"/>
      <c r="K3875" s="42"/>
      <c r="S3875" s="25"/>
      <c r="AA3875" s="62"/>
      <c r="AC3875" s="69"/>
    </row>
    <row r="3876" spans="2:29">
      <c r="B3876" s="1"/>
      <c r="C3876" s="1"/>
      <c r="D3876" s="1"/>
      <c r="E3876" s="1"/>
      <c r="F3876" s="1"/>
      <c r="G3876" s="1"/>
      <c r="H3876" s="1"/>
      <c r="I3876" s="1"/>
      <c r="J3876" s="36"/>
      <c r="K3876" s="42"/>
      <c r="S3876" s="25"/>
      <c r="AA3876" s="62"/>
      <c r="AC3876" s="69"/>
    </row>
    <row r="3877" spans="2:29">
      <c r="B3877" s="1"/>
      <c r="C3877" s="1"/>
      <c r="D3877" s="1"/>
      <c r="E3877" s="1"/>
      <c r="F3877" s="1"/>
      <c r="G3877" s="1"/>
      <c r="H3877" s="1"/>
      <c r="I3877" s="1"/>
      <c r="J3877" s="36"/>
      <c r="K3877" s="42"/>
      <c r="S3877" s="25"/>
      <c r="AA3877" s="62"/>
      <c r="AC3877" s="69"/>
    </row>
    <row r="3878" spans="2:29">
      <c r="B3878" s="1"/>
      <c r="C3878" s="1"/>
      <c r="D3878" s="1"/>
      <c r="E3878" s="1"/>
      <c r="F3878" s="1"/>
      <c r="G3878" s="1"/>
      <c r="H3878" s="1"/>
      <c r="I3878" s="1"/>
      <c r="J3878" s="36"/>
      <c r="K3878" s="42"/>
      <c r="S3878" s="25"/>
      <c r="AA3878" s="62"/>
      <c r="AC3878" s="69"/>
    </row>
    <row r="3879" spans="2:29">
      <c r="B3879" s="1"/>
      <c r="C3879" s="1"/>
      <c r="D3879" s="1"/>
      <c r="E3879" s="1"/>
      <c r="F3879" s="1"/>
      <c r="G3879" s="1"/>
      <c r="H3879" s="1"/>
      <c r="I3879" s="1"/>
      <c r="J3879" s="36"/>
      <c r="K3879" s="42"/>
      <c r="S3879" s="25"/>
      <c r="AA3879" s="62"/>
      <c r="AC3879" s="69"/>
    </row>
    <row r="3880" spans="2:29">
      <c r="B3880" s="1"/>
      <c r="C3880" s="1"/>
      <c r="D3880" s="1"/>
      <c r="E3880" s="1"/>
      <c r="F3880" s="1"/>
      <c r="G3880" s="1"/>
      <c r="H3880" s="1"/>
      <c r="I3880" s="1"/>
      <c r="J3880" s="36"/>
      <c r="K3880" s="42"/>
      <c r="S3880" s="25"/>
      <c r="AA3880" s="62"/>
      <c r="AC3880" s="69"/>
    </row>
    <row r="3881" spans="2:29">
      <c r="B3881" s="1"/>
      <c r="C3881" s="1"/>
      <c r="D3881" s="1"/>
      <c r="E3881" s="1"/>
      <c r="F3881" s="1"/>
      <c r="G3881" s="1"/>
      <c r="H3881" s="1"/>
      <c r="I3881" s="1"/>
      <c r="J3881" s="36"/>
      <c r="K3881" s="42"/>
      <c r="S3881" s="25"/>
      <c r="AA3881" s="62"/>
      <c r="AC3881" s="69"/>
    </row>
    <row r="3882" spans="2:29">
      <c r="B3882" s="1"/>
      <c r="C3882" s="1"/>
      <c r="D3882" s="1"/>
      <c r="E3882" s="1"/>
      <c r="F3882" s="1"/>
      <c r="G3882" s="1"/>
      <c r="H3882" s="1"/>
      <c r="I3882" s="1"/>
      <c r="J3882" s="36"/>
      <c r="K3882" s="42"/>
      <c r="S3882" s="25"/>
      <c r="AA3882" s="62"/>
      <c r="AC3882" s="69"/>
    </row>
    <row r="3883" spans="2:29">
      <c r="B3883" s="1"/>
      <c r="C3883" s="1"/>
      <c r="D3883" s="1"/>
      <c r="E3883" s="1"/>
      <c r="F3883" s="1"/>
      <c r="G3883" s="1"/>
      <c r="H3883" s="1"/>
      <c r="I3883" s="1"/>
      <c r="J3883" s="36"/>
      <c r="K3883" s="42"/>
      <c r="S3883" s="25"/>
      <c r="AA3883" s="62"/>
      <c r="AC3883" s="69"/>
    </row>
    <row r="3884" spans="2:29">
      <c r="B3884" s="1"/>
      <c r="C3884" s="1"/>
      <c r="D3884" s="1"/>
      <c r="E3884" s="1"/>
      <c r="F3884" s="1"/>
      <c r="G3884" s="1"/>
      <c r="H3884" s="1"/>
      <c r="I3884" s="1"/>
      <c r="J3884" s="36"/>
      <c r="K3884" s="42"/>
      <c r="S3884" s="25"/>
      <c r="AA3884" s="62"/>
      <c r="AC3884" s="69"/>
    </row>
    <row r="3885" spans="2:29">
      <c r="B3885" s="1"/>
      <c r="C3885" s="1"/>
      <c r="D3885" s="1"/>
      <c r="E3885" s="1"/>
      <c r="F3885" s="1"/>
      <c r="G3885" s="1"/>
      <c r="H3885" s="1"/>
      <c r="I3885" s="1"/>
      <c r="J3885" s="36"/>
      <c r="K3885" s="42"/>
      <c r="S3885" s="25"/>
      <c r="AA3885" s="62"/>
      <c r="AC3885" s="69"/>
    </row>
    <row r="3886" spans="2:29">
      <c r="B3886" s="1"/>
      <c r="C3886" s="1"/>
      <c r="D3886" s="1"/>
      <c r="E3886" s="1"/>
      <c r="F3886" s="1"/>
      <c r="G3886" s="1"/>
      <c r="H3886" s="1"/>
      <c r="I3886" s="1"/>
      <c r="J3886" s="36"/>
      <c r="K3886" s="42"/>
      <c r="S3886" s="25"/>
      <c r="AA3886" s="62"/>
      <c r="AC3886" s="69"/>
    </row>
    <row r="3887" spans="2:29">
      <c r="B3887" s="1"/>
      <c r="C3887" s="1"/>
      <c r="D3887" s="1"/>
      <c r="E3887" s="1"/>
      <c r="F3887" s="1"/>
      <c r="G3887" s="1"/>
      <c r="H3887" s="1"/>
      <c r="I3887" s="1"/>
      <c r="J3887" s="36"/>
      <c r="K3887" s="42"/>
      <c r="S3887" s="25"/>
      <c r="AA3887" s="62"/>
      <c r="AC3887" s="69"/>
    </row>
    <row r="3888" spans="2:29">
      <c r="B3888" s="1"/>
      <c r="C3888" s="1"/>
      <c r="D3888" s="1"/>
      <c r="E3888" s="1"/>
      <c r="F3888" s="1"/>
      <c r="G3888" s="1"/>
      <c r="H3888" s="1"/>
      <c r="I3888" s="1"/>
      <c r="J3888" s="36"/>
      <c r="K3888" s="42"/>
      <c r="S3888" s="25"/>
      <c r="AA3888" s="62"/>
      <c r="AC3888" s="69"/>
    </row>
    <row r="3889" spans="2:29">
      <c r="B3889" s="1"/>
      <c r="C3889" s="1"/>
      <c r="D3889" s="1"/>
      <c r="E3889" s="1"/>
      <c r="F3889" s="1"/>
      <c r="G3889" s="1"/>
      <c r="H3889" s="1"/>
      <c r="I3889" s="1"/>
      <c r="J3889" s="36"/>
      <c r="K3889" s="42"/>
      <c r="S3889" s="25"/>
      <c r="AA3889" s="62"/>
      <c r="AC3889" s="69"/>
    </row>
    <row r="3890" spans="2:29">
      <c r="B3890" s="1"/>
      <c r="C3890" s="1"/>
      <c r="D3890" s="1"/>
      <c r="E3890" s="1"/>
      <c r="F3890" s="1"/>
      <c r="G3890" s="1"/>
      <c r="H3890" s="1"/>
      <c r="I3890" s="1"/>
      <c r="J3890" s="36"/>
      <c r="K3890" s="42"/>
      <c r="S3890" s="25"/>
      <c r="AA3890" s="62"/>
      <c r="AC3890" s="69"/>
    </row>
    <row r="3891" spans="2:29">
      <c r="B3891" s="1"/>
      <c r="C3891" s="1"/>
      <c r="D3891" s="1"/>
      <c r="E3891" s="1"/>
      <c r="F3891" s="1"/>
      <c r="G3891" s="1"/>
      <c r="H3891" s="1"/>
      <c r="I3891" s="1"/>
      <c r="J3891" s="36"/>
      <c r="K3891" s="42"/>
      <c r="S3891" s="25"/>
      <c r="AA3891" s="62"/>
      <c r="AC3891" s="69"/>
    </row>
    <row r="3892" spans="2:29">
      <c r="B3892" s="1"/>
      <c r="C3892" s="1"/>
      <c r="D3892" s="1"/>
      <c r="E3892" s="1"/>
      <c r="F3892" s="1"/>
      <c r="G3892" s="1"/>
      <c r="H3892" s="1"/>
      <c r="I3892" s="1"/>
      <c r="J3892" s="36"/>
      <c r="K3892" s="42"/>
      <c r="S3892" s="25"/>
      <c r="AA3892" s="62"/>
      <c r="AC3892" s="69"/>
    </row>
    <row r="3893" spans="2:29">
      <c r="B3893" s="1"/>
      <c r="C3893" s="1"/>
      <c r="D3893" s="1"/>
      <c r="E3893" s="1"/>
      <c r="F3893" s="1"/>
      <c r="G3893" s="1"/>
      <c r="H3893" s="1"/>
      <c r="I3893" s="1"/>
      <c r="J3893" s="36"/>
      <c r="K3893" s="42"/>
      <c r="S3893" s="25"/>
      <c r="AA3893" s="62"/>
      <c r="AC3893" s="69"/>
    </row>
    <row r="3894" spans="2:29">
      <c r="B3894" s="1"/>
      <c r="C3894" s="1"/>
      <c r="D3894" s="1"/>
      <c r="E3894" s="1"/>
      <c r="F3894" s="1"/>
      <c r="G3894" s="1"/>
      <c r="H3894" s="1"/>
      <c r="I3894" s="1"/>
      <c r="J3894" s="36"/>
      <c r="K3894" s="42"/>
      <c r="S3894" s="25"/>
      <c r="AA3894" s="62"/>
      <c r="AC3894" s="69"/>
    </row>
    <row r="3895" spans="2:29">
      <c r="B3895" s="1"/>
      <c r="C3895" s="1"/>
      <c r="D3895" s="1"/>
      <c r="E3895" s="1"/>
      <c r="F3895" s="1"/>
      <c r="G3895" s="1"/>
      <c r="H3895" s="1"/>
      <c r="I3895" s="1"/>
      <c r="J3895" s="36"/>
      <c r="K3895" s="42"/>
      <c r="L3895" s="63"/>
      <c r="S3895" s="25"/>
      <c r="AA3895" s="62"/>
      <c r="AC3895" s="69"/>
    </row>
    <row r="3896" spans="2:29">
      <c r="B3896" s="1"/>
      <c r="C3896" s="1"/>
      <c r="D3896" s="1"/>
      <c r="E3896" s="1"/>
      <c r="F3896" s="1"/>
      <c r="G3896" s="1"/>
      <c r="H3896" s="1"/>
      <c r="I3896" s="1"/>
      <c r="J3896" s="36"/>
      <c r="K3896" s="42"/>
      <c r="L3896" s="63"/>
      <c r="S3896" s="25"/>
      <c r="AA3896" s="62"/>
      <c r="AC3896" s="69"/>
    </row>
    <row r="3897" spans="2:29">
      <c r="B3897" s="1"/>
      <c r="C3897" s="1"/>
      <c r="D3897" s="1"/>
      <c r="E3897" s="1"/>
      <c r="F3897" s="1"/>
      <c r="G3897" s="1"/>
      <c r="H3897" s="1"/>
      <c r="I3897" s="1"/>
      <c r="J3897" s="36"/>
      <c r="K3897" s="42"/>
      <c r="L3897" s="63"/>
      <c r="S3897" s="25"/>
      <c r="AA3897" s="62"/>
      <c r="AC3897" s="69"/>
    </row>
    <row r="3898" spans="2:29">
      <c r="B3898" s="1"/>
      <c r="C3898" s="1"/>
      <c r="D3898" s="1"/>
      <c r="E3898" s="1"/>
      <c r="F3898" s="1"/>
      <c r="G3898" s="1"/>
      <c r="H3898" s="1"/>
      <c r="I3898" s="1"/>
      <c r="J3898" s="36"/>
      <c r="K3898" s="42"/>
      <c r="L3898" s="63"/>
      <c r="S3898" s="25"/>
      <c r="AA3898" s="62"/>
      <c r="AC3898" s="69"/>
    </row>
    <row r="3899" spans="2:29">
      <c r="B3899" s="1"/>
      <c r="C3899" s="1"/>
      <c r="D3899" s="1"/>
      <c r="E3899" s="1"/>
      <c r="F3899" s="1"/>
      <c r="G3899" s="1"/>
      <c r="H3899" s="1"/>
      <c r="I3899" s="1"/>
      <c r="J3899" s="36"/>
      <c r="K3899" s="42"/>
      <c r="L3899" s="63"/>
      <c r="S3899" s="25"/>
      <c r="AA3899" s="62"/>
      <c r="AC3899" s="69"/>
    </row>
    <row r="3900" spans="2:29">
      <c r="B3900" s="1"/>
      <c r="C3900" s="1"/>
      <c r="D3900" s="1"/>
      <c r="E3900" s="1"/>
      <c r="F3900" s="1"/>
      <c r="G3900" s="1"/>
      <c r="H3900" s="1"/>
      <c r="I3900" s="1"/>
      <c r="J3900" s="36"/>
      <c r="K3900" s="42"/>
      <c r="L3900" s="63"/>
      <c r="S3900" s="25"/>
      <c r="AA3900" s="62"/>
      <c r="AC3900" s="69"/>
    </row>
    <row r="3901" spans="2:29">
      <c r="B3901" s="1"/>
      <c r="C3901" s="1"/>
      <c r="D3901" s="1"/>
      <c r="E3901" s="1"/>
      <c r="F3901" s="1"/>
      <c r="G3901" s="1"/>
      <c r="H3901" s="1"/>
      <c r="I3901" s="1"/>
      <c r="J3901" s="36"/>
      <c r="K3901" s="42"/>
      <c r="L3901" s="63"/>
      <c r="S3901" s="25"/>
      <c r="AA3901" s="62"/>
      <c r="AC3901" s="69"/>
    </row>
    <row r="3902" spans="2:29">
      <c r="B3902" s="1"/>
      <c r="C3902" s="1"/>
      <c r="D3902" s="1"/>
      <c r="E3902" s="1"/>
      <c r="F3902" s="1"/>
      <c r="G3902" s="1"/>
      <c r="H3902" s="1"/>
      <c r="I3902" s="1"/>
      <c r="J3902" s="36"/>
      <c r="K3902" s="42"/>
      <c r="L3902" s="63"/>
      <c r="S3902" s="25"/>
      <c r="AA3902" s="62"/>
      <c r="AC3902" s="69"/>
    </row>
    <row r="3903" spans="2:29">
      <c r="B3903" s="1"/>
      <c r="C3903" s="1"/>
      <c r="D3903" s="1"/>
      <c r="E3903" s="1"/>
      <c r="F3903" s="1"/>
      <c r="G3903" s="1"/>
      <c r="H3903" s="1"/>
      <c r="I3903" s="1"/>
      <c r="J3903" s="36"/>
      <c r="K3903" s="42"/>
      <c r="L3903" s="63"/>
      <c r="S3903" s="25"/>
      <c r="AA3903" s="62"/>
      <c r="AC3903" s="69"/>
    </row>
    <row r="3904" spans="2:29">
      <c r="B3904" s="1"/>
      <c r="C3904" s="1"/>
      <c r="D3904" s="1"/>
      <c r="E3904" s="1"/>
      <c r="F3904" s="1"/>
      <c r="G3904" s="1"/>
      <c r="H3904" s="1"/>
      <c r="I3904" s="1"/>
      <c r="J3904" s="36"/>
      <c r="K3904" s="42"/>
      <c r="L3904" s="63"/>
      <c r="S3904" s="25"/>
      <c r="AA3904" s="62"/>
      <c r="AC3904" s="69"/>
    </row>
    <row r="3905" spans="2:29">
      <c r="B3905" s="1"/>
      <c r="C3905" s="1"/>
      <c r="D3905" s="1"/>
      <c r="E3905" s="1"/>
      <c r="F3905" s="1"/>
      <c r="G3905" s="1"/>
      <c r="H3905" s="1"/>
      <c r="I3905" s="1"/>
      <c r="J3905" s="36"/>
      <c r="K3905" s="42"/>
      <c r="L3905" s="63"/>
      <c r="S3905" s="25"/>
      <c r="AA3905" s="62"/>
      <c r="AC3905" s="69"/>
    </row>
    <row r="3906" spans="2:29">
      <c r="B3906" s="1"/>
      <c r="C3906" s="1"/>
      <c r="D3906" s="1"/>
      <c r="E3906" s="1"/>
      <c r="F3906" s="1"/>
      <c r="G3906" s="1"/>
      <c r="H3906" s="1"/>
      <c r="I3906" s="1"/>
      <c r="J3906" s="36"/>
      <c r="K3906" s="42"/>
      <c r="L3906" s="63"/>
      <c r="S3906" s="25"/>
      <c r="AA3906" s="62"/>
      <c r="AC3906" s="69"/>
    </row>
    <row r="3907" spans="2:29">
      <c r="B3907" s="1"/>
      <c r="C3907" s="1"/>
      <c r="D3907" s="1"/>
      <c r="E3907" s="1"/>
      <c r="F3907" s="1"/>
      <c r="G3907" s="1"/>
      <c r="H3907" s="1"/>
      <c r="I3907" s="1"/>
      <c r="J3907" s="36"/>
      <c r="K3907" s="42"/>
      <c r="L3907" s="63"/>
      <c r="S3907" s="25"/>
      <c r="AA3907" s="62"/>
      <c r="AC3907" s="69"/>
    </row>
    <row r="3908" spans="2:29">
      <c r="B3908" s="1"/>
      <c r="C3908" s="1"/>
      <c r="D3908" s="1"/>
      <c r="E3908" s="1"/>
      <c r="F3908" s="1"/>
      <c r="G3908" s="1"/>
      <c r="H3908" s="1"/>
      <c r="I3908" s="1"/>
      <c r="J3908" s="36"/>
      <c r="K3908" s="42"/>
      <c r="L3908" s="63"/>
      <c r="S3908" s="25"/>
      <c r="AA3908" s="62"/>
      <c r="AC3908" s="69"/>
    </row>
    <row r="3909" spans="2:29">
      <c r="B3909" s="1"/>
      <c r="C3909" s="1"/>
      <c r="D3909" s="1"/>
      <c r="E3909" s="1"/>
      <c r="F3909" s="1"/>
      <c r="G3909" s="1"/>
      <c r="H3909" s="1"/>
      <c r="I3909" s="1"/>
      <c r="J3909" s="36"/>
      <c r="K3909" s="42"/>
      <c r="L3909" s="63"/>
      <c r="S3909" s="25"/>
      <c r="AA3909" s="62"/>
      <c r="AC3909" s="69"/>
    </row>
    <row r="3910" spans="2:29">
      <c r="B3910" s="1"/>
      <c r="C3910" s="1"/>
      <c r="D3910" s="1"/>
      <c r="E3910" s="1"/>
      <c r="F3910" s="1"/>
      <c r="G3910" s="1"/>
      <c r="H3910" s="1"/>
      <c r="I3910" s="1"/>
      <c r="J3910" s="36"/>
      <c r="K3910" s="42"/>
      <c r="S3910" s="25"/>
      <c r="AA3910" s="62"/>
      <c r="AC3910" s="69"/>
    </row>
    <row r="3911" spans="2:29">
      <c r="B3911" s="1"/>
      <c r="C3911" s="1"/>
      <c r="D3911" s="1"/>
      <c r="E3911" s="1"/>
      <c r="F3911" s="1"/>
      <c r="G3911" s="1"/>
      <c r="H3911" s="1"/>
      <c r="I3911" s="1"/>
      <c r="J3911" s="36"/>
      <c r="K3911" s="42"/>
      <c r="S3911" s="25"/>
      <c r="AA3911" s="62"/>
      <c r="AC3911" s="69"/>
    </row>
    <row r="3912" spans="2:29">
      <c r="B3912" s="1"/>
      <c r="C3912" s="1"/>
      <c r="D3912" s="1"/>
      <c r="E3912" s="1"/>
      <c r="F3912" s="1"/>
      <c r="G3912" s="1"/>
      <c r="H3912" s="1"/>
      <c r="I3912" s="1"/>
      <c r="J3912" s="36"/>
      <c r="K3912" s="42"/>
      <c r="S3912" s="25"/>
      <c r="AA3912" s="62"/>
      <c r="AC3912" s="69"/>
    </row>
    <row r="3913" spans="2:29">
      <c r="B3913" s="1"/>
      <c r="C3913" s="1"/>
      <c r="D3913" s="1"/>
      <c r="E3913" s="1"/>
      <c r="F3913" s="1"/>
      <c r="G3913" s="1"/>
      <c r="H3913" s="1"/>
      <c r="I3913" s="1"/>
      <c r="J3913" s="36"/>
      <c r="K3913" s="42"/>
      <c r="S3913" s="25"/>
      <c r="AA3913" s="62"/>
      <c r="AC3913" s="69"/>
    </row>
    <row r="3914" spans="2:29">
      <c r="B3914" s="1"/>
      <c r="C3914" s="1"/>
      <c r="D3914" s="1"/>
      <c r="E3914" s="1"/>
      <c r="F3914" s="1"/>
      <c r="G3914" s="1"/>
      <c r="H3914" s="1"/>
      <c r="I3914" s="1"/>
      <c r="J3914" s="36"/>
      <c r="K3914" s="42"/>
      <c r="S3914" s="25"/>
      <c r="AA3914" s="62"/>
      <c r="AC3914" s="69"/>
    </row>
    <row r="3915" spans="2:29">
      <c r="B3915" s="1"/>
      <c r="C3915" s="1"/>
      <c r="D3915" s="1"/>
      <c r="E3915" s="1"/>
      <c r="F3915" s="1"/>
      <c r="G3915" s="1"/>
      <c r="H3915" s="1"/>
      <c r="I3915" s="1"/>
      <c r="J3915" s="36"/>
      <c r="K3915" s="42"/>
      <c r="S3915" s="25"/>
      <c r="AA3915" s="62"/>
      <c r="AC3915" s="69"/>
    </row>
    <row r="3916" spans="2:29">
      <c r="B3916" s="1"/>
      <c r="C3916" s="1"/>
      <c r="D3916" s="1"/>
      <c r="E3916" s="1"/>
      <c r="F3916" s="1"/>
      <c r="G3916" s="1"/>
      <c r="H3916" s="1"/>
      <c r="I3916" s="1"/>
      <c r="J3916" s="36"/>
      <c r="K3916" s="42"/>
      <c r="S3916" s="25"/>
      <c r="AA3916" s="62"/>
      <c r="AC3916" s="69"/>
    </row>
    <row r="3917" spans="2:29">
      <c r="B3917" s="1"/>
      <c r="C3917" s="1"/>
      <c r="D3917" s="1"/>
      <c r="E3917" s="1"/>
      <c r="F3917" s="1"/>
      <c r="G3917" s="1"/>
      <c r="H3917" s="1"/>
      <c r="I3917" s="1"/>
      <c r="J3917" s="36"/>
      <c r="K3917" s="42"/>
      <c r="S3917" s="25"/>
      <c r="AA3917" s="62"/>
      <c r="AC3917" s="69"/>
    </row>
    <row r="3918" spans="2:29">
      <c r="B3918" s="1"/>
      <c r="C3918" s="1"/>
      <c r="D3918" s="1"/>
      <c r="E3918" s="1"/>
      <c r="F3918" s="1"/>
      <c r="G3918" s="1"/>
      <c r="H3918" s="1"/>
      <c r="I3918" s="1"/>
      <c r="J3918" s="36"/>
      <c r="K3918" s="42"/>
      <c r="S3918" s="25"/>
      <c r="AA3918" s="62"/>
      <c r="AC3918" s="69"/>
    </row>
    <row r="3919" spans="2:29">
      <c r="B3919" s="1"/>
      <c r="C3919" s="1"/>
      <c r="D3919" s="1"/>
      <c r="E3919" s="1"/>
      <c r="F3919" s="1"/>
      <c r="G3919" s="1"/>
      <c r="H3919" s="1"/>
      <c r="I3919" s="1"/>
      <c r="J3919" s="36"/>
      <c r="K3919" s="42"/>
      <c r="S3919" s="25"/>
      <c r="AA3919" s="62"/>
      <c r="AC3919" s="69"/>
    </row>
    <row r="3920" spans="2:29">
      <c r="B3920" s="1"/>
      <c r="C3920" s="1"/>
      <c r="D3920" s="1"/>
      <c r="E3920" s="1"/>
      <c r="F3920" s="1"/>
      <c r="G3920" s="1"/>
      <c r="H3920" s="1"/>
      <c r="I3920" s="1"/>
      <c r="J3920" s="36"/>
      <c r="K3920" s="42"/>
      <c r="S3920" s="25"/>
      <c r="AA3920" s="62"/>
      <c r="AC3920" s="69"/>
    </row>
    <row r="3921" spans="2:29">
      <c r="B3921" s="1"/>
      <c r="C3921" s="1"/>
      <c r="D3921" s="1"/>
      <c r="E3921" s="1"/>
      <c r="F3921" s="1"/>
      <c r="G3921" s="1"/>
      <c r="H3921" s="1"/>
      <c r="I3921" s="1"/>
      <c r="J3921" s="36"/>
      <c r="K3921" s="42"/>
      <c r="S3921" s="25"/>
      <c r="AA3921" s="62"/>
      <c r="AC3921" s="69"/>
    </row>
    <row r="3922" spans="2:29">
      <c r="B3922" s="1"/>
      <c r="C3922" s="1"/>
      <c r="D3922" s="1"/>
      <c r="E3922" s="1"/>
      <c r="F3922" s="1"/>
      <c r="G3922" s="1"/>
      <c r="H3922" s="1"/>
      <c r="I3922" s="1"/>
      <c r="J3922" s="36"/>
      <c r="K3922" s="42"/>
      <c r="S3922" s="25"/>
      <c r="AA3922" s="62"/>
      <c r="AC3922" s="69"/>
    </row>
    <row r="3923" spans="2:29">
      <c r="B3923" s="1"/>
      <c r="C3923" s="1"/>
      <c r="D3923" s="1"/>
      <c r="E3923" s="1"/>
      <c r="F3923" s="1"/>
      <c r="G3923" s="1"/>
      <c r="H3923" s="1"/>
      <c r="I3923" s="1"/>
      <c r="J3923" s="36"/>
      <c r="K3923" s="42"/>
      <c r="S3923" s="25"/>
      <c r="AA3923" s="62"/>
      <c r="AC3923" s="69"/>
    </row>
    <row r="3924" spans="2:29">
      <c r="B3924" s="1"/>
      <c r="C3924" s="1"/>
      <c r="D3924" s="1"/>
      <c r="E3924" s="1"/>
      <c r="F3924" s="1"/>
      <c r="G3924" s="1"/>
      <c r="H3924" s="1"/>
      <c r="I3924" s="1"/>
      <c r="J3924" s="36"/>
      <c r="K3924" s="42"/>
      <c r="S3924" s="25"/>
      <c r="AA3924" s="62"/>
      <c r="AC3924" s="69"/>
    </row>
    <row r="3925" spans="2:29">
      <c r="B3925" s="1"/>
      <c r="C3925" s="1"/>
      <c r="D3925" s="1"/>
      <c r="E3925" s="1"/>
      <c r="F3925" s="1"/>
      <c r="G3925" s="1"/>
      <c r="H3925" s="1"/>
      <c r="I3925" s="1"/>
      <c r="J3925" s="36"/>
      <c r="K3925" s="42"/>
      <c r="S3925" s="25"/>
      <c r="AA3925" s="62"/>
      <c r="AC3925" s="69"/>
    </row>
    <row r="3926" spans="2:29">
      <c r="B3926" s="1"/>
      <c r="C3926" s="1"/>
      <c r="D3926" s="1"/>
      <c r="E3926" s="1"/>
      <c r="F3926" s="1"/>
      <c r="G3926" s="1"/>
      <c r="H3926" s="1"/>
      <c r="I3926" s="1"/>
      <c r="J3926" s="36"/>
      <c r="K3926" s="42"/>
      <c r="S3926" s="25"/>
      <c r="AA3926" s="62"/>
      <c r="AC3926" s="69"/>
    </row>
    <row r="3927" spans="2:29">
      <c r="B3927" s="1"/>
      <c r="C3927" s="1"/>
      <c r="D3927" s="1"/>
      <c r="E3927" s="1"/>
      <c r="F3927" s="1"/>
      <c r="G3927" s="1"/>
      <c r="H3927" s="1"/>
      <c r="I3927" s="1"/>
      <c r="J3927" s="36"/>
      <c r="K3927" s="42"/>
      <c r="S3927" s="25"/>
      <c r="AA3927" s="62"/>
      <c r="AC3927" s="69"/>
    </row>
    <row r="3928" spans="2:29">
      <c r="B3928" s="1"/>
      <c r="C3928" s="1"/>
      <c r="D3928" s="1"/>
      <c r="E3928" s="1"/>
      <c r="F3928" s="1"/>
      <c r="G3928" s="1"/>
      <c r="H3928" s="1"/>
      <c r="I3928" s="1"/>
      <c r="J3928" s="36"/>
      <c r="K3928" s="42"/>
      <c r="S3928" s="25"/>
      <c r="AA3928" s="62"/>
      <c r="AC3928" s="69"/>
    </row>
    <row r="3929" spans="2:29">
      <c r="B3929" s="1"/>
      <c r="C3929" s="1"/>
      <c r="D3929" s="1"/>
      <c r="E3929" s="1"/>
      <c r="F3929" s="1"/>
      <c r="G3929" s="1"/>
      <c r="H3929" s="1"/>
      <c r="I3929" s="1"/>
      <c r="J3929" s="36"/>
      <c r="K3929" s="42"/>
      <c r="S3929" s="25"/>
      <c r="AA3929" s="62"/>
      <c r="AC3929" s="69"/>
    </row>
    <row r="3930" spans="2:29">
      <c r="B3930" s="1"/>
      <c r="C3930" s="1"/>
      <c r="D3930" s="1"/>
      <c r="E3930" s="1"/>
      <c r="F3930" s="1"/>
      <c r="G3930" s="1"/>
      <c r="H3930" s="1"/>
      <c r="I3930" s="1"/>
      <c r="J3930" s="36"/>
      <c r="K3930" s="42"/>
      <c r="S3930" s="25"/>
      <c r="AA3930" s="62"/>
      <c r="AC3930" s="69"/>
    </row>
    <row r="3931" spans="2:29">
      <c r="B3931" s="1"/>
      <c r="C3931" s="1"/>
      <c r="D3931" s="1"/>
      <c r="E3931" s="1"/>
      <c r="F3931" s="1"/>
      <c r="G3931" s="1"/>
      <c r="H3931" s="1"/>
      <c r="I3931" s="1"/>
      <c r="J3931" s="36"/>
      <c r="K3931" s="42"/>
      <c r="S3931" s="25"/>
      <c r="AA3931" s="62"/>
      <c r="AC3931" s="69"/>
    </row>
    <row r="3932" spans="2:29">
      <c r="B3932" s="1"/>
      <c r="C3932" s="1"/>
      <c r="D3932" s="1"/>
      <c r="E3932" s="1"/>
      <c r="F3932" s="1"/>
      <c r="G3932" s="1"/>
      <c r="H3932" s="1"/>
      <c r="I3932" s="1"/>
      <c r="J3932" s="36"/>
      <c r="K3932" s="42"/>
      <c r="S3932" s="25"/>
      <c r="AA3932" s="62"/>
      <c r="AC3932" s="69"/>
    </row>
    <row r="3933" spans="2:29">
      <c r="B3933" s="1"/>
      <c r="C3933" s="1"/>
      <c r="D3933" s="1"/>
      <c r="E3933" s="1"/>
      <c r="F3933" s="1"/>
      <c r="G3933" s="1"/>
      <c r="H3933" s="1"/>
      <c r="I3933" s="1"/>
      <c r="J3933" s="36"/>
      <c r="K3933" s="42"/>
      <c r="S3933" s="25"/>
      <c r="AA3933" s="62"/>
      <c r="AC3933" s="69"/>
    </row>
    <row r="3934" spans="2:29">
      <c r="B3934" s="1"/>
      <c r="C3934" s="1"/>
      <c r="D3934" s="1"/>
      <c r="E3934" s="1"/>
      <c r="F3934" s="1"/>
      <c r="G3934" s="1"/>
      <c r="H3934" s="1"/>
      <c r="I3934" s="1"/>
      <c r="J3934" s="36"/>
      <c r="K3934" s="42"/>
      <c r="S3934" s="25"/>
      <c r="AA3934" s="62"/>
      <c r="AC3934" s="69"/>
    </row>
    <row r="3935" spans="2:29">
      <c r="B3935" s="1"/>
      <c r="C3935" s="1"/>
      <c r="D3935" s="1"/>
      <c r="E3935" s="1"/>
      <c r="F3935" s="1"/>
      <c r="G3935" s="1"/>
      <c r="H3935" s="1"/>
      <c r="I3935" s="1"/>
      <c r="J3935" s="36"/>
      <c r="K3935" s="42"/>
      <c r="S3935" s="25"/>
      <c r="AA3935" s="62"/>
      <c r="AC3935" s="69"/>
    </row>
    <row r="3936" spans="2:29">
      <c r="B3936" s="1"/>
      <c r="C3936" s="1"/>
      <c r="D3936" s="1"/>
      <c r="E3936" s="1"/>
      <c r="F3936" s="1"/>
      <c r="G3936" s="1"/>
      <c r="H3936" s="1"/>
      <c r="I3936" s="1"/>
      <c r="J3936" s="36"/>
      <c r="K3936" s="42"/>
      <c r="S3936" s="25"/>
      <c r="AA3936" s="62"/>
      <c r="AC3936" s="69"/>
    </row>
    <row r="3937" spans="2:29">
      <c r="B3937" s="1"/>
      <c r="C3937" s="1"/>
      <c r="D3937" s="1"/>
      <c r="E3937" s="1"/>
      <c r="F3937" s="1"/>
      <c r="G3937" s="1"/>
      <c r="H3937" s="1"/>
      <c r="I3937" s="1"/>
      <c r="J3937" s="36"/>
      <c r="K3937" s="42"/>
      <c r="S3937" s="25"/>
      <c r="AA3937" s="62"/>
      <c r="AC3937" s="69"/>
    </row>
    <row r="3938" spans="2:29">
      <c r="B3938" s="1"/>
      <c r="C3938" s="1"/>
      <c r="D3938" s="1"/>
      <c r="E3938" s="1"/>
      <c r="F3938" s="1"/>
      <c r="G3938" s="1"/>
      <c r="H3938" s="1"/>
      <c r="I3938" s="1"/>
      <c r="J3938" s="36"/>
      <c r="K3938" s="42"/>
      <c r="S3938" s="25"/>
      <c r="AA3938" s="62"/>
      <c r="AC3938" s="69"/>
    </row>
    <row r="3939" spans="2:29">
      <c r="B3939" s="1"/>
      <c r="C3939" s="1"/>
      <c r="D3939" s="1"/>
      <c r="E3939" s="1"/>
      <c r="F3939" s="1"/>
      <c r="G3939" s="1"/>
      <c r="H3939" s="1"/>
      <c r="I3939" s="1"/>
      <c r="J3939" s="36"/>
      <c r="K3939" s="42"/>
      <c r="S3939" s="25"/>
      <c r="AA3939" s="62"/>
      <c r="AC3939" s="69"/>
    </row>
    <row r="3940" spans="2:29">
      <c r="B3940" s="1"/>
      <c r="C3940" s="1"/>
      <c r="D3940" s="1"/>
      <c r="E3940" s="1"/>
      <c r="F3940" s="1"/>
      <c r="G3940" s="1"/>
      <c r="H3940" s="1"/>
      <c r="I3940" s="1"/>
      <c r="J3940" s="36"/>
      <c r="K3940" s="42"/>
      <c r="S3940" s="25"/>
      <c r="AA3940" s="62"/>
      <c r="AC3940" s="69"/>
    </row>
    <row r="3941" spans="2:29">
      <c r="B3941" s="1"/>
      <c r="C3941" s="1"/>
      <c r="D3941" s="1"/>
      <c r="E3941" s="1"/>
      <c r="F3941" s="1"/>
      <c r="G3941" s="1"/>
      <c r="H3941" s="1"/>
      <c r="I3941" s="1"/>
      <c r="J3941" s="36"/>
      <c r="K3941" s="42"/>
      <c r="S3941" s="25"/>
      <c r="AA3941" s="62"/>
      <c r="AC3941" s="69"/>
    </row>
    <row r="3942" spans="2:29">
      <c r="B3942" s="1"/>
      <c r="C3942" s="1"/>
      <c r="D3942" s="1"/>
      <c r="E3942" s="1"/>
      <c r="F3942" s="1"/>
      <c r="G3942" s="1"/>
      <c r="H3942" s="1"/>
      <c r="I3942" s="1"/>
      <c r="J3942" s="36"/>
      <c r="K3942" s="42"/>
      <c r="S3942" s="25"/>
      <c r="AA3942" s="62"/>
      <c r="AC3942" s="69"/>
    </row>
    <row r="3943" spans="2:29">
      <c r="B3943" s="1"/>
      <c r="C3943" s="1"/>
      <c r="D3943" s="1"/>
      <c r="E3943" s="1"/>
      <c r="F3943" s="1"/>
      <c r="G3943" s="1"/>
      <c r="H3943" s="1"/>
      <c r="I3943" s="1"/>
      <c r="J3943" s="36"/>
      <c r="K3943" s="42"/>
      <c r="S3943" s="25"/>
      <c r="AA3943" s="62"/>
      <c r="AC3943" s="69"/>
    </row>
    <row r="3944" spans="2:29">
      <c r="B3944" s="1"/>
      <c r="C3944" s="1"/>
      <c r="D3944" s="1"/>
      <c r="E3944" s="1"/>
      <c r="F3944" s="1"/>
      <c r="G3944" s="1"/>
      <c r="H3944" s="1"/>
      <c r="I3944" s="1"/>
      <c r="J3944" s="36"/>
      <c r="K3944" s="42"/>
      <c r="S3944" s="25"/>
      <c r="AA3944" s="62"/>
      <c r="AC3944" s="69"/>
    </row>
    <row r="3945" spans="2:29">
      <c r="B3945" s="1"/>
      <c r="C3945" s="1"/>
      <c r="D3945" s="1"/>
      <c r="E3945" s="1"/>
      <c r="F3945" s="1"/>
      <c r="G3945" s="1"/>
      <c r="H3945" s="1"/>
      <c r="I3945" s="1"/>
      <c r="J3945" s="36"/>
      <c r="K3945" s="42"/>
      <c r="S3945" s="25"/>
      <c r="AA3945" s="62"/>
      <c r="AC3945" s="69"/>
    </row>
    <row r="3946" spans="2:29">
      <c r="B3946" s="1"/>
      <c r="C3946" s="1"/>
      <c r="D3946" s="1"/>
      <c r="E3946" s="1"/>
      <c r="F3946" s="1"/>
      <c r="G3946" s="1"/>
      <c r="H3946" s="1"/>
      <c r="I3946" s="1"/>
      <c r="J3946" s="36"/>
      <c r="K3946" s="42"/>
      <c r="S3946" s="25"/>
      <c r="AA3946" s="62"/>
      <c r="AC3946" s="69"/>
    </row>
    <row r="3947" spans="2:29">
      <c r="B3947" s="1"/>
      <c r="C3947" s="1"/>
      <c r="D3947" s="1"/>
      <c r="E3947" s="1"/>
      <c r="F3947" s="1"/>
      <c r="G3947" s="1"/>
      <c r="H3947" s="1"/>
      <c r="I3947" s="1"/>
      <c r="J3947" s="36"/>
      <c r="K3947" s="42"/>
      <c r="S3947" s="25"/>
      <c r="AA3947" s="62"/>
      <c r="AC3947" s="69"/>
    </row>
    <row r="3948" spans="2:29">
      <c r="B3948" s="1"/>
      <c r="C3948" s="1"/>
      <c r="D3948" s="1"/>
      <c r="E3948" s="1"/>
      <c r="F3948" s="1"/>
      <c r="G3948" s="1"/>
      <c r="H3948" s="1"/>
      <c r="I3948" s="1"/>
      <c r="J3948" s="36"/>
      <c r="K3948" s="42"/>
      <c r="S3948" s="25"/>
      <c r="AA3948" s="62"/>
      <c r="AC3948" s="69"/>
    </row>
    <row r="3949" spans="2:29">
      <c r="B3949" s="1"/>
      <c r="C3949" s="1"/>
      <c r="D3949" s="1"/>
      <c r="E3949" s="1"/>
      <c r="F3949" s="1"/>
      <c r="G3949" s="1"/>
      <c r="H3949" s="1"/>
      <c r="I3949" s="1"/>
      <c r="J3949" s="36"/>
      <c r="K3949" s="42"/>
      <c r="S3949" s="25"/>
      <c r="AA3949" s="62"/>
      <c r="AC3949" s="69"/>
    </row>
    <row r="3950" spans="2:29">
      <c r="B3950" s="1"/>
      <c r="C3950" s="1"/>
      <c r="D3950" s="1"/>
      <c r="E3950" s="1"/>
      <c r="F3950" s="1"/>
      <c r="G3950" s="1"/>
      <c r="H3950" s="1"/>
      <c r="I3950" s="1"/>
      <c r="J3950" s="36"/>
      <c r="K3950" s="42"/>
      <c r="S3950" s="25"/>
      <c r="AA3950" s="62"/>
      <c r="AC3950" s="69"/>
    </row>
    <row r="3951" spans="2:29">
      <c r="B3951" s="1"/>
      <c r="C3951" s="1"/>
      <c r="D3951" s="1"/>
      <c r="E3951" s="1"/>
      <c r="F3951" s="1"/>
      <c r="G3951" s="1"/>
      <c r="H3951" s="1"/>
      <c r="I3951" s="1"/>
      <c r="J3951" s="36"/>
      <c r="K3951" s="42"/>
      <c r="S3951" s="25"/>
      <c r="AA3951" s="62"/>
      <c r="AC3951" s="69"/>
    </row>
    <row r="3952" spans="2:29">
      <c r="B3952" s="1"/>
      <c r="C3952" s="1"/>
      <c r="D3952" s="1"/>
      <c r="E3952" s="1"/>
      <c r="F3952" s="1"/>
      <c r="G3952" s="1"/>
      <c r="H3952" s="1"/>
      <c r="I3952" s="1"/>
      <c r="J3952" s="36"/>
      <c r="K3952" s="42"/>
      <c r="S3952" s="25"/>
      <c r="AA3952" s="62"/>
      <c r="AC3952" s="69"/>
    </row>
    <row r="3953" spans="2:29">
      <c r="B3953" s="1"/>
      <c r="C3953" s="1"/>
      <c r="D3953" s="1"/>
      <c r="E3953" s="1"/>
      <c r="F3953" s="1"/>
      <c r="G3953" s="1"/>
      <c r="H3953" s="1"/>
      <c r="I3953" s="1"/>
      <c r="J3953" s="36"/>
      <c r="K3953" s="42"/>
      <c r="S3953" s="25"/>
      <c r="AA3953" s="62"/>
      <c r="AC3953" s="69"/>
    </row>
    <row r="3954" spans="2:29">
      <c r="B3954" s="1"/>
      <c r="C3954" s="1"/>
      <c r="D3954" s="1"/>
      <c r="E3954" s="1"/>
      <c r="F3954" s="1"/>
      <c r="G3954" s="1"/>
      <c r="H3954" s="1"/>
      <c r="I3954" s="1"/>
      <c r="J3954" s="36"/>
      <c r="K3954" s="42"/>
      <c r="S3954" s="25"/>
      <c r="AA3954" s="62"/>
      <c r="AC3954" s="69"/>
    </row>
    <row r="3955" spans="2:29">
      <c r="B3955" s="1"/>
      <c r="C3955" s="1"/>
      <c r="D3955" s="1"/>
      <c r="E3955" s="1"/>
      <c r="F3955" s="1"/>
      <c r="G3955" s="1"/>
      <c r="H3955" s="1"/>
      <c r="I3955" s="1"/>
      <c r="J3955" s="36"/>
      <c r="K3955" s="42"/>
      <c r="S3955" s="25"/>
      <c r="AA3955" s="62"/>
      <c r="AC3955" s="69"/>
    </row>
    <row r="3956" spans="2:29">
      <c r="B3956" s="1"/>
      <c r="C3956" s="1"/>
      <c r="D3956" s="1"/>
      <c r="E3956" s="1"/>
      <c r="F3956" s="1"/>
      <c r="G3956" s="1"/>
      <c r="H3956" s="1"/>
      <c r="I3956" s="1"/>
      <c r="J3956" s="36"/>
      <c r="K3956" s="42"/>
      <c r="S3956" s="25"/>
      <c r="AA3956" s="62"/>
      <c r="AC3956" s="69"/>
    </row>
    <row r="3957" spans="2:29">
      <c r="B3957" s="1"/>
      <c r="C3957" s="1"/>
      <c r="D3957" s="1"/>
      <c r="E3957" s="1"/>
      <c r="F3957" s="1"/>
      <c r="G3957" s="1"/>
      <c r="H3957" s="1"/>
      <c r="I3957" s="1"/>
      <c r="J3957" s="36"/>
      <c r="K3957" s="42"/>
      <c r="S3957" s="25"/>
      <c r="AA3957" s="62"/>
      <c r="AC3957" s="69"/>
    </row>
    <row r="3958" spans="2:29">
      <c r="B3958" s="1"/>
      <c r="C3958" s="1"/>
      <c r="D3958" s="1"/>
      <c r="E3958" s="1"/>
      <c r="F3958" s="1"/>
      <c r="G3958" s="1"/>
      <c r="H3958" s="1"/>
      <c r="I3958" s="1"/>
      <c r="J3958" s="36"/>
      <c r="K3958" s="42"/>
      <c r="S3958" s="25"/>
      <c r="AA3958" s="62"/>
      <c r="AC3958" s="69"/>
    </row>
    <row r="3959" spans="2:29">
      <c r="B3959" s="1"/>
      <c r="C3959" s="1"/>
      <c r="D3959" s="1"/>
      <c r="E3959" s="1"/>
      <c r="F3959" s="1"/>
      <c r="G3959" s="1"/>
      <c r="H3959" s="1"/>
      <c r="I3959" s="1"/>
      <c r="J3959" s="36"/>
      <c r="K3959" s="42"/>
      <c r="S3959" s="25"/>
      <c r="AA3959" s="62"/>
      <c r="AC3959" s="69"/>
    </row>
    <row r="3960" spans="2:29">
      <c r="B3960" s="1"/>
      <c r="C3960" s="1"/>
      <c r="D3960" s="1"/>
      <c r="E3960" s="1"/>
      <c r="F3960" s="1"/>
      <c r="G3960" s="1"/>
      <c r="H3960" s="1"/>
      <c r="I3960" s="1"/>
      <c r="J3960" s="36"/>
      <c r="K3960" s="42"/>
      <c r="S3960" s="25"/>
      <c r="AA3960" s="62"/>
      <c r="AC3960" s="69"/>
    </row>
    <row r="3961" spans="2:29">
      <c r="B3961" s="1"/>
      <c r="C3961" s="1"/>
      <c r="D3961" s="1"/>
      <c r="E3961" s="1"/>
      <c r="F3961" s="1"/>
      <c r="G3961" s="1"/>
      <c r="H3961" s="1"/>
      <c r="I3961" s="1"/>
      <c r="J3961" s="36"/>
      <c r="K3961" s="42"/>
      <c r="S3961" s="25"/>
      <c r="AA3961" s="62"/>
      <c r="AC3961" s="69"/>
    </row>
    <row r="3962" spans="2:29">
      <c r="B3962" s="1"/>
      <c r="C3962" s="1"/>
      <c r="D3962" s="1"/>
      <c r="E3962" s="1"/>
      <c r="F3962" s="1"/>
      <c r="G3962" s="1"/>
      <c r="H3962" s="1"/>
      <c r="I3962" s="1"/>
      <c r="J3962" s="36"/>
      <c r="K3962" s="42"/>
      <c r="S3962" s="25"/>
      <c r="AA3962" s="62"/>
      <c r="AC3962" s="69"/>
    </row>
    <row r="3963" spans="2:29">
      <c r="B3963" s="1"/>
      <c r="C3963" s="1"/>
      <c r="D3963" s="1"/>
      <c r="E3963" s="1"/>
      <c r="F3963" s="1"/>
      <c r="G3963" s="1"/>
      <c r="H3963" s="1"/>
      <c r="I3963" s="1"/>
      <c r="J3963" s="36"/>
      <c r="K3963" s="42"/>
      <c r="S3963" s="25"/>
      <c r="AA3963" s="62"/>
      <c r="AC3963" s="69"/>
    </row>
    <row r="3964" spans="2:29">
      <c r="B3964" s="1"/>
      <c r="C3964" s="1"/>
      <c r="D3964" s="1"/>
      <c r="E3964" s="1"/>
      <c r="F3964" s="1"/>
      <c r="G3964" s="1"/>
      <c r="H3964" s="1"/>
      <c r="I3964" s="1"/>
      <c r="J3964" s="36"/>
      <c r="K3964" s="42"/>
      <c r="S3964" s="25"/>
      <c r="AA3964" s="62"/>
      <c r="AC3964" s="69"/>
    </row>
    <row r="3965" spans="2:29">
      <c r="B3965" s="1"/>
      <c r="C3965" s="1"/>
      <c r="D3965" s="1"/>
      <c r="E3965" s="1"/>
      <c r="F3965" s="1"/>
      <c r="G3965" s="1"/>
      <c r="H3965" s="1"/>
      <c r="I3965" s="1"/>
      <c r="J3965" s="36"/>
      <c r="K3965" s="42"/>
      <c r="S3965" s="25"/>
      <c r="AA3965" s="62"/>
      <c r="AC3965" s="69"/>
    </row>
    <row r="3966" spans="2:29">
      <c r="B3966" s="1"/>
      <c r="C3966" s="1"/>
      <c r="D3966" s="1"/>
      <c r="E3966" s="1"/>
      <c r="F3966" s="1"/>
      <c r="G3966" s="1"/>
      <c r="H3966" s="1"/>
      <c r="I3966" s="1"/>
      <c r="J3966" s="36"/>
      <c r="K3966" s="42"/>
      <c r="S3966" s="25"/>
      <c r="AA3966" s="62"/>
      <c r="AC3966" s="69"/>
    </row>
    <row r="3967" spans="2:29">
      <c r="B3967" s="1"/>
      <c r="C3967" s="1"/>
      <c r="D3967" s="1"/>
      <c r="E3967" s="1"/>
      <c r="F3967" s="1"/>
      <c r="G3967" s="1"/>
      <c r="H3967" s="1"/>
      <c r="I3967" s="1"/>
      <c r="J3967" s="36"/>
      <c r="K3967" s="42"/>
      <c r="S3967" s="25"/>
      <c r="AA3967" s="62"/>
      <c r="AC3967" s="69"/>
    </row>
    <row r="3968" spans="2:29">
      <c r="B3968" s="1"/>
      <c r="C3968" s="1"/>
      <c r="D3968" s="1"/>
      <c r="E3968" s="1"/>
      <c r="F3968" s="1"/>
      <c r="G3968" s="1"/>
      <c r="H3968" s="1"/>
      <c r="I3968" s="1"/>
      <c r="J3968" s="36"/>
      <c r="K3968" s="42"/>
      <c r="S3968" s="25"/>
      <c r="AA3968" s="62"/>
      <c r="AC3968" s="69"/>
    </row>
    <row r="3969" spans="2:29">
      <c r="B3969" s="1"/>
      <c r="C3969" s="1"/>
      <c r="D3969" s="1"/>
      <c r="E3969" s="1"/>
      <c r="F3969" s="1"/>
      <c r="G3969" s="1"/>
      <c r="H3969" s="1"/>
      <c r="I3969" s="1"/>
      <c r="J3969" s="36"/>
      <c r="K3969" s="42"/>
      <c r="S3969" s="25"/>
      <c r="AA3969" s="62"/>
      <c r="AC3969" s="69"/>
    </row>
    <row r="3970" spans="2:29">
      <c r="B3970" s="1"/>
      <c r="C3970" s="1"/>
      <c r="D3970" s="1"/>
      <c r="E3970" s="1"/>
      <c r="F3970" s="1"/>
      <c r="G3970" s="1"/>
      <c r="H3970" s="1"/>
      <c r="I3970" s="1"/>
      <c r="J3970" s="36"/>
      <c r="K3970" s="42"/>
      <c r="S3970" s="25"/>
      <c r="AA3970" s="62"/>
      <c r="AC3970" s="69"/>
    </row>
    <row r="3971" spans="2:29">
      <c r="B3971" s="1"/>
      <c r="C3971" s="1"/>
      <c r="D3971" s="1"/>
      <c r="E3971" s="1"/>
      <c r="F3971" s="1"/>
      <c r="G3971" s="1"/>
      <c r="H3971" s="1"/>
      <c r="I3971" s="1"/>
      <c r="J3971" s="36"/>
      <c r="K3971" s="42"/>
      <c r="S3971" s="25"/>
      <c r="AA3971" s="62"/>
      <c r="AC3971" s="69"/>
    </row>
    <row r="3972" spans="2:29">
      <c r="B3972" s="1"/>
      <c r="C3972" s="1"/>
      <c r="D3972" s="1"/>
      <c r="E3972" s="1"/>
      <c r="F3972" s="1"/>
      <c r="G3972" s="1"/>
      <c r="H3972" s="1"/>
      <c r="I3972" s="1"/>
      <c r="J3972" s="36"/>
      <c r="K3972" s="42"/>
      <c r="L3972" s="63"/>
      <c r="S3972" s="25"/>
      <c r="AA3972" s="62"/>
      <c r="AC3972" s="69"/>
    </row>
    <row r="3973" spans="2:29">
      <c r="B3973" s="1"/>
      <c r="C3973" s="1"/>
      <c r="D3973" s="1"/>
      <c r="E3973" s="1"/>
      <c r="F3973" s="1"/>
      <c r="G3973" s="1"/>
      <c r="H3973" s="1"/>
      <c r="I3973" s="1"/>
      <c r="J3973" s="36"/>
      <c r="K3973" s="42"/>
      <c r="L3973" s="63"/>
      <c r="S3973" s="25"/>
      <c r="AA3973" s="62"/>
      <c r="AC3973" s="69"/>
    </row>
    <row r="3974" spans="2:29">
      <c r="B3974" s="1"/>
      <c r="C3974" s="1"/>
      <c r="D3974" s="1"/>
      <c r="E3974" s="1"/>
      <c r="F3974" s="1"/>
      <c r="G3974" s="1"/>
      <c r="H3974" s="1"/>
      <c r="I3974" s="1"/>
      <c r="J3974" s="36"/>
      <c r="K3974" s="42"/>
      <c r="S3974" s="25"/>
      <c r="AA3974" s="62"/>
      <c r="AC3974" s="69"/>
    </row>
    <row r="3975" spans="2:29">
      <c r="B3975" s="1"/>
      <c r="C3975" s="1"/>
      <c r="D3975" s="1"/>
      <c r="E3975" s="1"/>
      <c r="F3975" s="1"/>
      <c r="G3975" s="1"/>
      <c r="H3975" s="1"/>
      <c r="I3975" s="1"/>
      <c r="J3975" s="36"/>
      <c r="K3975" s="42"/>
      <c r="S3975" s="25"/>
      <c r="AA3975" s="62"/>
      <c r="AC3975" s="69"/>
    </row>
    <row r="3976" spans="2:29">
      <c r="B3976" s="1"/>
      <c r="C3976" s="1"/>
      <c r="D3976" s="1"/>
      <c r="E3976" s="1"/>
      <c r="F3976" s="1"/>
      <c r="G3976" s="1"/>
      <c r="H3976" s="1"/>
      <c r="I3976" s="1"/>
      <c r="J3976" s="36"/>
      <c r="K3976" s="42"/>
      <c r="S3976" s="25"/>
      <c r="AA3976" s="62"/>
      <c r="AC3976" s="69"/>
    </row>
    <row r="3977" spans="2:29">
      <c r="B3977" s="1"/>
      <c r="C3977" s="1"/>
      <c r="D3977" s="1"/>
      <c r="E3977" s="1"/>
      <c r="F3977" s="1"/>
      <c r="G3977" s="1"/>
      <c r="H3977" s="1"/>
      <c r="I3977" s="1"/>
      <c r="J3977" s="36"/>
      <c r="K3977" s="42"/>
      <c r="L3977" s="63"/>
      <c r="S3977" s="25"/>
      <c r="AA3977" s="62"/>
      <c r="AC3977" s="69"/>
    </row>
    <row r="3978" spans="2:29">
      <c r="B3978" s="1"/>
      <c r="C3978" s="1"/>
      <c r="D3978" s="1"/>
      <c r="E3978" s="1"/>
      <c r="F3978" s="1"/>
      <c r="G3978" s="1"/>
      <c r="H3978" s="1"/>
      <c r="I3978" s="1"/>
      <c r="J3978" s="36"/>
      <c r="K3978" s="42"/>
      <c r="L3978" s="63"/>
      <c r="S3978" s="25"/>
      <c r="AA3978" s="62"/>
      <c r="AC3978" s="69"/>
    </row>
    <row r="3979" spans="2:29">
      <c r="B3979" s="1"/>
      <c r="C3979" s="1"/>
      <c r="D3979" s="1"/>
      <c r="E3979" s="1"/>
      <c r="F3979" s="1"/>
      <c r="G3979" s="1"/>
      <c r="H3979" s="1"/>
      <c r="I3979" s="1"/>
      <c r="J3979" s="36"/>
      <c r="K3979" s="42"/>
      <c r="S3979" s="25"/>
      <c r="AA3979" s="62"/>
      <c r="AC3979" s="69"/>
    </row>
    <row r="3980" spans="2:29">
      <c r="B3980" s="1"/>
      <c r="C3980" s="1"/>
      <c r="D3980" s="1"/>
      <c r="E3980" s="1"/>
      <c r="F3980" s="1"/>
      <c r="G3980" s="1"/>
      <c r="H3980" s="1"/>
      <c r="I3980" s="1"/>
      <c r="J3980" s="36"/>
      <c r="K3980" s="42"/>
      <c r="S3980" s="25"/>
      <c r="AA3980" s="62"/>
      <c r="AC3980" s="69"/>
    </row>
    <row r="3981" spans="2:29">
      <c r="B3981" s="1"/>
      <c r="C3981" s="1"/>
      <c r="D3981" s="1"/>
      <c r="E3981" s="1"/>
      <c r="F3981" s="1"/>
      <c r="G3981" s="1"/>
      <c r="H3981" s="1"/>
      <c r="I3981" s="1"/>
      <c r="J3981" s="36"/>
      <c r="K3981" s="42"/>
      <c r="S3981" s="25"/>
      <c r="AA3981" s="62"/>
      <c r="AC3981" s="69"/>
    </row>
    <row r="3982" spans="2:29">
      <c r="B3982" s="1"/>
      <c r="C3982" s="1"/>
      <c r="D3982" s="1"/>
      <c r="E3982" s="1"/>
      <c r="F3982" s="1"/>
      <c r="G3982" s="1"/>
      <c r="H3982" s="1"/>
      <c r="I3982" s="1"/>
      <c r="J3982" s="36"/>
      <c r="K3982" s="42"/>
      <c r="S3982" s="25"/>
      <c r="AA3982" s="62"/>
      <c r="AC3982" s="69"/>
    </row>
    <row r="3983" spans="2:29">
      <c r="B3983" s="1"/>
      <c r="C3983" s="1"/>
      <c r="D3983" s="1"/>
      <c r="E3983" s="1"/>
      <c r="F3983" s="1"/>
      <c r="G3983" s="1"/>
      <c r="H3983" s="1"/>
      <c r="I3983" s="1"/>
      <c r="J3983" s="36"/>
      <c r="K3983" s="42"/>
      <c r="S3983" s="25"/>
      <c r="AA3983" s="62"/>
      <c r="AC3983" s="69"/>
    </row>
    <row r="3984" spans="2:29">
      <c r="B3984" s="1"/>
      <c r="C3984" s="1"/>
      <c r="D3984" s="1"/>
      <c r="E3984" s="1"/>
      <c r="F3984" s="1"/>
      <c r="G3984" s="1"/>
      <c r="H3984" s="1"/>
      <c r="I3984" s="1"/>
      <c r="J3984" s="36"/>
      <c r="K3984" s="42"/>
      <c r="S3984" s="25"/>
      <c r="AA3984" s="62"/>
      <c r="AC3984" s="69"/>
    </row>
    <row r="3985" spans="2:29">
      <c r="B3985" s="1"/>
      <c r="C3985" s="1"/>
      <c r="D3985" s="1"/>
      <c r="E3985" s="1"/>
      <c r="F3985" s="1"/>
      <c r="G3985" s="1"/>
      <c r="H3985" s="1"/>
      <c r="I3985" s="1"/>
      <c r="J3985" s="36"/>
      <c r="K3985" s="42"/>
      <c r="S3985" s="25"/>
      <c r="AA3985" s="62"/>
      <c r="AC3985" s="69"/>
    </row>
    <row r="3986" spans="2:29">
      <c r="B3986" s="1"/>
      <c r="C3986" s="1"/>
      <c r="D3986" s="1"/>
      <c r="E3986" s="1"/>
      <c r="F3986" s="1"/>
      <c r="G3986" s="1"/>
      <c r="H3986" s="1"/>
      <c r="I3986" s="1"/>
      <c r="J3986" s="36"/>
      <c r="K3986" s="42"/>
      <c r="S3986" s="25"/>
      <c r="AA3986" s="62"/>
      <c r="AC3986" s="69"/>
    </row>
    <row r="3987" spans="2:29">
      <c r="B3987" s="1"/>
      <c r="C3987" s="1"/>
      <c r="D3987" s="1"/>
      <c r="E3987" s="1"/>
      <c r="F3987" s="1"/>
      <c r="G3987" s="1"/>
      <c r="H3987" s="1"/>
      <c r="I3987" s="1"/>
      <c r="J3987" s="36"/>
      <c r="K3987" s="42"/>
      <c r="S3987" s="25"/>
      <c r="AA3987" s="62"/>
      <c r="AC3987" s="69"/>
    </row>
    <row r="3988" spans="2:29">
      <c r="B3988" s="1"/>
      <c r="C3988" s="1"/>
      <c r="D3988" s="1"/>
      <c r="E3988" s="1"/>
      <c r="F3988" s="1"/>
      <c r="G3988" s="1"/>
      <c r="H3988" s="1"/>
      <c r="I3988" s="1"/>
      <c r="J3988" s="36"/>
      <c r="K3988" s="42"/>
      <c r="S3988" s="25"/>
      <c r="AA3988" s="62"/>
      <c r="AC3988" s="69"/>
    </row>
    <row r="3989" spans="2:29">
      <c r="B3989" s="1"/>
      <c r="C3989" s="1"/>
      <c r="D3989" s="1"/>
      <c r="E3989" s="1"/>
      <c r="F3989" s="1"/>
      <c r="G3989" s="1"/>
      <c r="H3989" s="1"/>
      <c r="I3989" s="1"/>
      <c r="J3989" s="36"/>
      <c r="K3989" s="42"/>
      <c r="S3989" s="25"/>
      <c r="AA3989" s="62"/>
      <c r="AC3989" s="69"/>
    </row>
    <row r="3990" spans="2:29">
      <c r="B3990" s="1"/>
      <c r="C3990" s="1"/>
      <c r="D3990" s="1"/>
      <c r="E3990" s="1"/>
      <c r="F3990" s="1"/>
      <c r="G3990" s="1"/>
      <c r="H3990" s="1"/>
      <c r="I3990" s="1"/>
      <c r="J3990" s="36"/>
      <c r="K3990" s="42"/>
      <c r="S3990" s="25"/>
      <c r="AA3990" s="62"/>
      <c r="AC3990" s="69"/>
    </row>
    <row r="3991" spans="2:29">
      <c r="B3991" s="1"/>
      <c r="C3991" s="1"/>
      <c r="D3991" s="1"/>
      <c r="E3991" s="1"/>
      <c r="F3991" s="1"/>
      <c r="G3991" s="1"/>
      <c r="H3991" s="1"/>
      <c r="I3991" s="1"/>
      <c r="J3991" s="36"/>
      <c r="K3991" s="42"/>
      <c r="S3991" s="25"/>
      <c r="AA3991" s="62"/>
      <c r="AC3991" s="69"/>
    </row>
    <row r="3992" spans="2:29">
      <c r="B3992" s="1"/>
      <c r="C3992" s="1"/>
      <c r="D3992" s="1"/>
      <c r="E3992" s="1"/>
      <c r="F3992" s="1"/>
      <c r="G3992" s="1"/>
      <c r="H3992" s="1"/>
      <c r="I3992" s="1"/>
      <c r="J3992" s="36"/>
      <c r="K3992" s="42"/>
      <c r="S3992" s="25"/>
      <c r="AA3992" s="62"/>
      <c r="AC3992" s="69"/>
    </row>
    <row r="3993" spans="2:29">
      <c r="B3993" s="1"/>
      <c r="C3993" s="1"/>
      <c r="D3993" s="1"/>
      <c r="E3993" s="1"/>
      <c r="F3993" s="1"/>
      <c r="G3993" s="1"/>
      <c r="H3993" s="1"/>
      <c r="I3993" s="1"/>
      <c r="J3993" s="36"/>
      <c r="K3993" s="42"/>
      <c r="S3993" s="25"/>
      <c r="AA3993" s="62"/>
      <c r="AC3993" s="69"/>
    </row>
    <row r="3994" spans="2:29">
      <c r="B3994" s="1"/>
      <c r="C3994" s="1"/>
      <c r="D3994" s="1"/>
      <c r="E3994" s="1"/>
      <c r="F3994" s="1"/>
      <c r="G3994" s="1"/>
      <c r="H3994" s="1"/>
      <c r="I3994" s="1"/>
      <c r="J3994" s="36"/>
      <c r="K3994" s="42"/>
      <c r="S3994" s="25"/>
      <c r="AA3994" s="62"/>
      <c r="AC3994" s="69"/>
    </row>
    <row r="3995" spans="2:29">
      <c r="B3995" s="1"/>
      <c r="C3995" s="1"/>
      <c r="D3995" s="1"/>
      <c r="E3995" s="1"/>
      <c r="F3995" s="1"/>
      <c r="G3995" s="1"/>
      <c r="H3995" s="1"/>
      <c r="I3995" s="1"/>
      <c r="J3995" s="36"/>
      <c r="K3995" s="42"/>
      <c r="S3995" s="25"/>
      <c r="AA3995" s="62"/>
      <c r="AC3995" s="69"/>
    </row>
    <row r="3996" spans="2:29">
      <c r="B3996" s="1"/>
      <c r="C3996" s="1"/>
      <c r="D3996" s="1"/>
      <c r="E3996" s="1"/>
      <c r="F3996" s="1"/>
      <c r="G3996" s="1"/>
      <c r="H3996" s="1"/>
      <c r="I3996" s="1"/>
      <c r="J3996" s="36"/>
      <c r="K3996" s="42"/>
      <c r="S3996" s="25"/>
      <c r="AA3996" s="62"/>
      <c r="AC3996" s="69"/>
    </row>
    <row r="3997" spans="2:29">
      <c r="B3997" s="1"/>
      <c r="C3997" s="1"/>
      <c r="D3997" s="1"/>
      <c r="E3997" s="1"/>
      <c r="F3997" s="1"/>
      <c r="G3997" s="1"/>
      <c r="H3997" s="1"/>
      <c r="I3997" s="1"/>
      <c r="J3997" s="36"/>
      <c r="K3997" s="42"/>
      <c r="S3997" s="25"/>
      <c r="AA3997" s="62"/>
      <c r="AC3997" s="69"/>
    </row>
    <row r="3998" spans="2:29">
      <c r="B3998" s="1"/>
      <c r="C3998" s="1"/>
      <c r="D3998" s="1"/>
      <c r="E3998" s="1"/>
      <c r="F3998" s="1"/>
      <c r="G3998" s="1"/>
      <c r="H3998" s="1"/>
      <c r="I3998" s="1"/>
      <c r="J3998" s="36"/>
      <c r="K3998" s="42"/>
      <c r="S3998" s="25"/>
      <c r="AA3998" s="62"/>
      <c r="AC3998" s="69"/>
    </row>
    <row r="3999" spans="2:29">
      <c r="B3999" s="1"/>
      <c r="C3999" s="1"/>
      <c r="D3999" s="1"/>
      <c r="E3999" s="1"/>
      <c r="F3999" s="1"/>
      <c r="G3999" s="1"/>
      <c r="H3999" s="1"/>
      <c r="I3999" s="1"/>
      <c r="J3999" s="36"/>
      <c r="K3999" s="42"/>
      <c r="S3999" s="25"/>
      <c r="AA3999" s="62"/>
      <c r="AC3999" s="69"/>
    </row>
    <row r="4000" spans="2:29">
      <c r="B4000" s="1"/>
      <c r="C4000" s="1"/>
      <c r="D4000" s="1"/>
      <c r="E4000" s="1"/>
      <c r="F4000" s="1"/>
      <c r="G4000" s="1"/>
      <c r="H4000" s="1"/>
      <c r="I4000" s="1"/>
      <c r="J4000" s="36"/>
      <c r="K4000" s="42"/>
      <c r="S4000" s="25"/>
      <c r="AA4000" s="62"/>
      <c r="AC4000" s="69"/>
    </row>
    <row r="4001" spans="2:29">
      <c r="B4001" s="1"/>
      <c r="C4001" s="1"/>
      <c r="D4001" s="1"/>
      <c r="E4001" s="1"/>
      <c r="F4001" s="1"/>
      <c r="G4001" s="1"/>
      <c r="H4001" s="1"/>
      <c r="I4001" s="1"/>
      <c r="J4001" s="36"/>
      <c r="K4001" s="42"/>
      <c r="S4001" s="25"/>
      <c r="AA4001" s="62"/>
      <c r="AC4001" s="69"/>
    </row>
    <row r="4002" spans="2:29">
      <c r="B4002" s="1"/>
      <c r="C4002" s="1"/>
      <c r="D4002" s="1"/>
      <c r="E4002" s="1"/>
      <c r="F4002" s="1"/>
      <c r="G4002" s="1"/>
      <c r="H4002" s="1"/>
      <c r="I4002" s="1"/>
      <c r="J4002" s="36"/>
      <c r="K4002" s="42"/>
      <c r="S4002" s="25"/>
      <c r="AA4002" s="62"/>
      <c r="AC4002" s="69"/>
    </row>
    <row r="4003" spans="2:29">
      <c r="B4003" s="1"/>
      <c r="C4003" s="1"/>
      <c r="D4003" s="1"/>
      <c r="E4003" s="1"/>
      <c r="F4003" s="1"/>
      <c r="G4003" s="1"/>
      <c r="H4003" s="1"/>
      <c r="I4003" s="1"/>
      <c r="J4003" s="36"/>
      <c r="K4003" s="42"/>
      <c r="S4003" s="25"/>
      <c r="AA4003" s="62"/>
      <c r="AC4003" s="69"/>
    </row>
    <row r="4004" spans="2:29">
      <c r="B4004" s="1"/>
      <c r="C4004" s="1"/>
      <c r="D4004" s="1"/>
      <c r="E4004" s="1"/>
      <c r="F4004" s="1"/>
      <c r="G4004" s="1"/>
      <c r="H4004" s="1"/>
      <c r="I4004" s="1"/>
      <c r="J4004" s="36"/>
      <c r="K4004" s="42"/>
      <c r="S4004" s="25"/>
      <c r="AA4004" s="62"/>
      <c r="AC4004" s="69"/>
    </row>
    <row r="4005" spans="2:29">
      <c r="B4005" s="1"/>
      <c r="C4005" s="1"/>
      <c r="D4005" s="1"/>
      <c r="E4005" s="1"/>
      <c r="F4005" s="1"/>
      <c r="G4005" s="1"/>
      <c r="H4005" s="1"/>
      <c r="I4005" s="1"/>
      <c r="J4005" s="36"/>
      <c r="K4005" s="42"/>
      <c r="S4005" s="25"/>
      <c r="AA4005" s="62"/>
      <c r="AC4005" s="69"/>
    </row>
    <row r="4006" spans="2:29">
      <c r="B4006" s="1"/>
      <c r="C4006" s="1"/>
      <c r="D4006" s="1"/>
      <c r="E4006" s="1"/>
      <c r="F4006" s="1"/>
      <c r="G4006" s="1"/>
      <c r="H4006" s="1"/>
      <c r="I4006" s="1"/>
      <c r="J4006" s="36"/>
      <c r="K4006" s="42"/>
      <c r="S4006" s="25"/>
      <c r="AA4006" s="62"/>
      <c r="AC4006" s="69"/>
    </row>
    <row r="4007" spans="2:29">
      <c r="B4007" s="1"/>
      <c r="C4007" s="1"/>
      <c r="D4007" s="1"/>
      <c r="E4007" s="1"/>
      <c r="F4007" s="1"/>
      <c r="G4007" s="1"/>
      <c r="H4007" s="1"/>
      <c r="I4007" s="1"/>
      <c r="J4007" s="36"/>
      <c r="K4007" s="42"/>
      <c r="S4007" s="25"/>
      <c r="AA4007" s="62"/>
      <c r="AC4007" s="69"/>
    </row>
    <row r="4008" spans="2:29">
      <c r="B4008" s="1"/>
      <c r="C4008" s="1"/>
      <c r="D4008" s="1"/>
      <c r="E4008" s="1"/>
      <c r="F4008" s="1"/>
      <c r="G4008" s="1"/>
      <c r="H4008" s="1"/>
      <c r="I4008" s="1"/>
      <c r="J4008" s="36"/>
      <c r="K4008" s="42"/>
      <c r="S4008" s="25"/>
      <c r="AA4008" s="62"/>
      <c r="AC4008" s="69"/>
    </row>
    <row r="4009" spans="2:29">
      <c r="B4009" s="1"/>
      <c r="C4009" s="1"/>
      <c r="D4009" s="1"/>
      <c r="E4009" s="1"/>
      <c r="F4009" s="1"/>
      <c r="G4009" s="1"/>
      <c r="H4009" s="1"/>
      <c r="I4009" s="1"/>
      <c r="J4009" s="36"/>
      <c r="K4009" s="42"/>
      <c r="S4009" s="25"/>
      <c r="AA4009" s="62"/>
      <c r="AC4009" s="69"/>
    </row>
    <row r="4010" spans="2:29">
      <c r="B4010" s="1"/>
      <c r="C4010" s="1"/>
      <c r="D4010" s="1"/>
      <c r="E4010" s="1"/>
      <c r="F4010" s="1"/>
      <c r="G4010" s="1"/>
      <c r="H4010" s="1"/>
      <c r="I4010" s="1"/>
      <c r="J4010" s="36"/>
      <c r="K4010" s="42"/>
      <c r="S4010" s="25"/>
      <c r="AA4010" s="62"/>
      <c r="AC4010" s="69"/>
    </row>
    <row r="4011" spans="2:29">
      <c r="B4011" s="1"/>
      <c r="C4011" s="1"/>
      <c r="D4011" s="1"/>
      <c r="E4011" s="1"/>
      <c r="F4011" s="1"/>
      <c r="G4011" s="1"/>
      <c r="H4011" s="1"/>
      <c r="I4011" s="1"/>
      <c r="J4011" s="36"/>
      <c r="K4011" s="42"/>
      <c r="S4011" s="25"/>
      <c r="AA4011" s="62"/>
      <c r="AC4011" s="69"/>
    </row>
    <row r="4012" spans="2:29">
      <c r="B4012" s="1"/>
      <c r="C4012" s="1"/>
      <c r="D4012" s="1"/>
      <c r="E4012" s="1"/>
      <c r="F4012" s="1"/>
      <c r="G4012" s="1"/>
      <c r="H4012" s="1"/>
      <c r="I4012" s="1"/>
      <c r="J4012" s="36"/>
      <c r="K4012" s="42"/>
      <c r="S4012" s="25"/>
      <c r="AA4012" s="62"/>
      <c r="AC4012" s="69"/>
    </row>
    <row r="4013" spans="2:29">
      <c r="B4013" s="1"/>
      <c r="C4013" s="1"/>
      <c r="D4013" s="1"/>
      <c r="E4013" s="1"/>
      <c r="F4013" s="1"/>
      <c r="G4013" s="1"/>
      <c r="H4013" s="1"/>
      <c r="I4013" s="1"/>
      <c r="J4013" s="36"/>
      <c r="K4013" s="42"/>
      <c r="S4013" s="25"/>
      <c r="AA4013" s="62"/>
      <c r="AC4013" s="69"/>
    </row>
    <row r="4014" spans="2:29">
      <c r="B4014" s="1"/>
      <c r="C4014" s="1"/>
      <c r="D4014" s="1"/>
      <c r="E4014" s="1"/>
      <c r="F4014" s="1"/>
      <c r="G4014" s="1"/>
      <c r="H4014" s="1"/>
      <c r="I4014" s="1"/>
      <c r="J4014" s="36"/>
      <c r="K4014" s="42"/>
      <c r="S4014" s="25"/>
      <c r="AA4014" s="62"/>
      <c r="AC4014" s="69"/>
    </row>
    <row r="4015" spans="2:29">
      <c r="B4015" s="1"/>
      <c r="C4015" s="1"/>
      <c r="D4015" s="1"/>
      <c r="E4015" s="1"/>
      <c r="F4015" s="1"/>
      <c r="G4015" s="1"/>
      <c r="H4015" s="1"/>
      <c r="I4015" s="1"/>
      <c r="J4015" s="36"/>
      <c r="K4015" s="42"/>
      <c r="S4015" s="25"/>
      <c r="AA4015" s="62"/>
      <c r="AC4015" s="69"/>
    </row>
    <row r="4016" spans="2:29">
      <c r="B4016" s="1"/>
      <c r="C4016" s="1"/>
      <c r="D4016" s="1"/>
      <c r="E4016" s="1"/>
      <c r="F4016" s="1"/>
      <c r="G4016" s="1"/>
      <c r="H4016" s="1"/>
      <c r="I4016" s="1"/>
      <c r="J4016" s="36"/>
      <c r="K4016" s="42"/>
      <c r="S4016" s="25"/>
      <c r="AA4016" s="62"/>
      <c r="AC4016" s="69"/>
    </row>
    <row r="4017" spans="2:29">
      <c r="B4017" s="1"/>
      <c r="C4017" s="1"/>
      <c r="D4017" s="1"/>
      <c r="E4017" s="1"/>
      <c r="F4017" s="1"/>
      <c r="G4017" s="1"/>
      <c r="H4017" s="1"/>
      <c r="I4017" s="1"/>
      <c r="J4017" s="36"/>
      <c r="K4017" s="42"/>
      <c r="S4017" s="25"/>
      <c r="AA4017" s="62"/>
      <c r="AC4017" s="69"/>
    </row>
    <row r="4018" spans="2:29">
      <c r="B4018" s="1"/>
      <c r="C4018" s="1"/>
      <c r="D4018" s="1"/>
      <c r="E4018" s="1"/>
      <c r="F4018" s="1"/>
      <c r="G4018" s="1"/>
      <c r="H4018" s="1"/>
      <c r="I4018" s="1"/>
      <c r="J4018" s="36"/>
      <c r="K4018" s="42"/>
      <c r="S4018" s="25"/>
      <c r="AA4018" s="62"/>
      <c r="AC4018" s="69"/>
    </row>
    <row r="4019" spans="2:29">
      <c r="B4019" s="1"/>
      <c r="C4019" s="1"/>
      <c r="D4019" s="1"/>
      <c r="E4019" s="1"/>
      <c r="F4019" s="1"/>
      <c r="G4019" s="1"/>
      <c r="H4019" s="1"/>
      <c r="I4019" s="1"/>
      <c r="J4019" s="36"/>
      <c r="K4019" s="42"/>
      <c r="S4019" s="25"/>
      <c r="AA4019" s="62"/>
      <c r="AC4019" s="69"/>
    </row>
    <row r="4020" spans="2:29">
      <c r="B4020" s="1"/>
      <c r="C4020" s="1"/>
      <c r="D4020" s="1"/>
      <c r="E4020" s="1"/>
      <c r="F4020" s="1"/>
      <c r="G4020" s="1"/>
      <c r="H4020" s="1"/>
      <c r="I4020" s="1"/>
      <c r="J4020" s="36"/>
      <c r="K4020" s="42"/>
      <c r="S4020" s="25"/>
      <c r="AA4020" s="62"/>
      <c r="AC4020" s="69"/>
    </row>
    <row r="4021" spans="2:29">
      <c r="B4021" s="1"/>
      <c r="C4021" s="1"/>
      <c r="D4021" s="1"/>
      <c r="E4021" s="1"/>
      <c r="F4021" s="1"/>
      <c r="G4021" s="1"/>
      <c r="H4021" s="1"/>
      <c r="I4021" s="1"/>
      <c r="J4021" s="36"/>
      <c r="K4021" s="42"/>
      <c r="S4021" s="25"/>
      <c r="AA4021" s="62"/>
      <c r="AC4021" s="69"/>
    </row>
    <row r="4022" spans="2:29">
      <c r="B4022" s="1"/>
      <c r="C4022" s="1"/>
      <c r="D4022" s="1"/>
      <c r="E4022" s="1"/>
      <c r="F4022" s="1"/>
      <c r="G4022" s="1"/>
      <c r="H4022" s="1"/>
      <c r="I4022" s="1"/>
      <c r="J4022" s="36"/>
      <c r="K4022" s="42"/>
      <c r="S4022" s="25"/>
      <c r="AA4022" s="62"/>
      <c r="AC4022" s="69"/>
    </row>
    <row r="4023" spans="2:29">
      <c r="B4023" s="1"/>
      <c r="C4023" s="1"/>
      <c r="D4023" s="1"/>
      <c r="E4023" s="1"/>
      <c r="F4023" s="1"/>
      <c r="G4023" s="1"/>
      <c r="H4023" s="1"/>
      <c r="I4023" s="1"/>
      <c r="J4023" s="36"/>
      <c r="K4023" s="42"/>
      <c r="S4023" s="25"/>
      <c r="AA4023" s="62"/>
      <c r="AC4023" s="69"/>
    </row>
    <row r="4024" spans="2:29">
      <c r="B4024" s="1"/>
      <c r="C4024" s="1"/>
      <c r="D4024" s="1"/>
      <c r="E4024" s="1"/>
      <c r="F4024" s="1"/>
      <c r="G4024" s="1"/>
      <c r="H4024" s="1"/>
      <c r="I4024" s="1"/>
      <c r="J4024" s="36"/>
      <c r="K4024" s="42"/>
      <c r="S4024" s="25"/>
      <c r="AA4024" s="62"/>
      <c r="AC4024" s="69"/>
    </row>
    <row r="4025" spans="2:29">
      <c r="B4025" s="1"/>
      <c r="C4025" s="1"/>
      <c r="D4025" s="1"/>
      <c r="E4025" s="1"/>
      <c r="F4025" s="1"/>
      <c r="G4025" s="1"/>
      <c r="H4025" s="1"/>
      <c r="I4025" s="1"/>
      <c r="J4025" s="36"/>
      <c r="K4025" s="42"/>
      <c r="S4025" s="25"/>
      <c r="AA4025" s="62"/>
      <c r="AC4025" s="69"/>
    </row>
    <row r="4026" spans="2:29">
      <c r="B4026" s="1"/>
      <c r="C4026" s="1"/>
      <c r="D4026" s="1"/>
      <c r="E4026" s="1"/>
      <c r="F4026" s="1"/>
      <c r="G4026" s="1"/>
      <c r="H4026" s="1"/>
      <c r="I4026" s="1"/>
      <c r="J4026" s="36"/>
      <c r="K4026" s="42"/>
      <c r="S4026" s="25"/>
      <c r="AA4026" s="62"/>
      <c r="AC4026" s="69"/>
    </row>
    <row r="4027" spans="2:29">
      <c r="B4027" s="1"/>
      <c r="C4027" s="1"/>
      <c r="D4027" s="1"/>
      <c r="E4027" s="1"/>
      <c r="F4027" s="1"/>
      <c r="G4027" s="1"/>
      <c r="H4027" s="1"/>
      <c r="I4027" s="1"/>
      <c r="J4027" s="36"/>
      <c r="K4027" s="42"/>
      <c r="S4027" s="25"/>
      <c r="AA4027" s="62"/>
      <c r="AC4027" s="69"/>
    </row>
    <row r="4028" spans="2:29">
      <c r="B4028" s="1"/>
      <c r="C4028" s="1"/>
      <c r="D4028" s="1"/>
      <c r="E4028" s="1"/>
      <c r="F4028" s="1"/>
      <c r="G4028" s="1"/>
      <c r="H4028" s="1"/>
      <c r="I4028" s="1"/>
      <c r="J4028" s="36"/>
      <c r="K4028" s="42"/>
      <c r="S4028" s="25"/>
      <c r="AA4028" s="62"/>
      <c r="AC4028" s="69"/>
    </row>
    <row r="4029" spans="2:29">
      <c r="B4029" s="1"/>
      <c r="C4029" s="1"/>
      <c r="D4029" s="1"/>
      <c r="E4029" s="1"/>
      <c r="F4029" s="1"/>
      <c r="G4029" s="1"/>
      <c r="H4029" s="1"/>
      <c r="I4029" s="1"/>
      <c r="J4029" s="36"/>
      <c r="K4029" s="42"/>
      <c r="S4029" s="25"/>
      <c r="AA4029" s="62"/>
      <c r="AC4029" s="69"/>
    </row>
    <row r="4030" spans="2:29">
      <c r="B4030" s="1"/>
      <c r="C4030" s="1"/>
      <c r="D4030" s="1"/>
      <c r="E4030" s="1"/>
      <c r="F4030" s="1"/>
      <c r="G4030" s="1"/>
      <c r="H4030" s="1"/>
      <c r="I4030" s="1"/>
      <c r="J4030" s="36"/>
      <c r="K4030" s="42"/>
      <c r="S4030" s="25"/>
      <c r="AA4030" s="62"/>
      <c r="AC4030" s="69"/>
    </row>
    <row r="4031" spans="2:29">
      <c r="B4031" s="1"/>
      <c r="C4031" s="1"/>
      <c r="D4031" s="1"/>
      <c r="E4031" s="1"/>
      <c r="F4031" s="1"/>
      <c r="G4031" s="1"/>
      <c r="H4031" s="1"/>
      <c r="I4031" s="1"/>
      <c r="J4031" s="36"/>
      <c r="K4031" s="42"/>
      <c r="S4031" s="25"/>
      <c r="AA4031" s="62"/>
      <c r="AC4031" s="69"/>
    </row>
    <row r="4032" spans="2:29">
      <c r="B4032" s="1"/>
      <c r="C4032" s="1"/>
      <c r="D4032" s="1"/>
      <c r="E4032" s="1"/>
      <c r="F4032" s="1"/>
      <c r="G4032" s="1"/>
      <c r="H4032" s="1"/>
      <c r="I4032" s="1"/>
      <c r="J4032" s="36"/>
      <c r="K4032" s="42"/>
      <c r="S4032" s="25"/>
      <c r="AA4032" s="62"/>
      <c r="AC4032" s="69"/>
    </row>
    <row r="4033" spans="2:29">
      <c r="B4033" s="1"/>
      <c r="C4033" s="1"/>
      <c r="D4033" s="1"/>
      <c r="E4033" s="1"/>
      <c r="F4033" s="1"/>
      <c r="G4033" s="1"/>
      <c r="H4033" s="1"/>
      <c r="I4033" s="1"/>
      <c r="J4033" s="36"/>
      <c r="K4033" s="42"/>
      <c r="S4033" s="25"/>
      <c r="AA4033" s="62"/>
      <c r="AC4033" s="69"/>
    </row>
    <row r="4034" spans="2:29">
      <c r="B4034" s="1"/>
      <c r="C4034" s="1"/>
      <c r="D4034" s="1"/>
      <c r="E4034" s="1"/>
      <c r="F4034" s="1"/>
      <c r="G4034" s="1"/>
      <c r="H4034" s="1"/>
      <c r="I4034" s="1"/>
      <c r="J4034" s="36"/>
      <c r="K4034" s="42"/>
      <c r="S4034" s="25"/>
      <c r="AA4034" s="62"/>
      <c r="AC4034" s="69"/>
    </row>
    <row r="4035" spans="2:29">
      <c r="B4035" s="1"/>
      <c r="C4035" s="1"/>
      <c r="D4035" s="1"/>
      <c r="E4035" s="1"/>
      <c r="F4035" s="1"/>
      <c r="G4035" s="1"/>
      <c r="H4035" s="1"/>
      <c r="I4035" s="1"/>
      <c r="J4035" s="36"/>
      <c r="K4035" s="42"/>
      <c r="S4035" s="25"/>
      <c r="AA4035" s="62"/>
      <c r="AC4035" s="69"/>
    </row>
    <row r="4036" spans="2:29">
      <c r="B4036" s="1"/>
      <c r="C4036" s="1"/>
      <c r="D4036" s="1"/>
      <c r="E4036" s="1"/>
      <c r="F4036" s="1"/>
      <c r="G4036" s="1"/>
      <c r="H4036" s="1"/>
      <c r="I4036" s="1"/>
      <c r="J4036" s="36"/>
      <c r="K4036" s="42"/>
      <c r="S4036" s="25"/>
      <c r="AA4036" s="62"/>
      <c r="AC4036" s="69"/>
    </row>
    <row r="4037" spans="2:29">
      <c r="B4037" s="1"/>
      <c r="C4037" s="1"/>
      <c r="D4037" s="1"/>
      <c r="E4037" s="1"/>
      <c r="F4037" s="1"/>
      <c r="G4037" s="1"/>
      <c r="H4037" s="1"/>
      <c r="I4037" s="1"/>
      <c r="J4037" s="36"/>
      <c r="K4037" s="42"/>
      <c r="S4037" s="25"/>
      <c r="AA4037" s="62"/>
      <c r="AC4037" s="69"/>
    </row>
    <row r="4038" spans="2:29">
      <c r="B4038" s="1"/>
      <c r="C4038" s="1"/>
      <c r="D4038" s="1"/>
      <c r="E4038" s="1"/>
      <c r="F4038" s="1"/>
      <c r="G4038" s="1"/>
      <c r="H4038" s="1"/>
      <c r="I4038" s="1"/>
      <c r="J4038" s="36"/>
      <c r="K4038" s="42"/>
      <c r="S4038" s="25"/>
      <c r="AA4038" s="62"/>
      <c r="AC4038" s="69"/>
    </row>
    <row r="4039" spans="2:29">
      <c r="B4039" s="1"/>
      <c r="C4039" s="1"/>
      <c r="D4039" s="1"/>
      <c r="E4039" s="1"/>
      <c r="F4039" s="1"/>
      <c r="G4039" s="1"/>
      <c r="H4039" s="1"/>
      <c r="I4039" s="1"/>
      <c r="J4039" s="36"/>
      <c r="K4039" s="42"/>
      <c r="S4039" s="25"/>
      <c r="AA4039" s="62"/>
      <c r="AC4039" s="69"/>
    </row>
    <row r="4040" spans="2:29">
      <c r="B4040" s="1"/>
      <c r="C4040" s="1"/>
      <c r="D4040" s="1"/>
      <c r="E4040" s="1"/>
      <c r="F4040" s="1"/>
      <c r="G4040" s="1"/>
      <c r="H4040" s="1"/>
      <c r="I4040" s="1"/>
      <c r="J4040" s="36"/>
      <c r="K4040" s="42"/>
      <c r="S4040" s="25"/>
      <c r="AA4040" s="62"/>
      <c r="AC4040" s="69"/>
    </row>
    <row r="4041" spans="2:29">
      <c r="B4041" s="1"/>
      <c r="C4041" s="1"/>
      <c r="D4041" s="1"/>
      <c r="E4041" s="1"/>
      <c r="F4041" s="1"/>
      <c r="G4041" s="1"/>
      <c r="H4041" s="1"/>
      <c r="I4041" s="1"/>
      <c r="J4041" s="36"/>
      <c r="K4041" s="42"/>
      <c r="S4041" s="25"/>
      <c r="AA4041" s="62"/>
      <c r="AC4041" s="69"/>
    </row>
    <row r="4042" spans="2:29">
      <c r="B4042" s="1"/>
      <c r="C4042" s="1"/>
      <c r="D4042" s="1"/>
      <c r="E4042" s="1"/>
      <c r="F4042" s="1"/>
      <c r="G4042" s="1"/>
      <c r="H4042" s="1"/>
      <c r="I4042" s="1"/>
      <c r="J4042" s="36"/>
      <c r="K4042" s="42"/>
      <c r="S4042" s="25"/>
      <c r="AA4042" s="62"/>
      <c r="AC4042" s="69"/>
    </row>
    <row r="4043" spans="2:29">
      <c r="B4043" s="1"/>
      <c r="C4043" s="1"/>
      <c r="D4043" s="1"/>
      <c r="E4043" s="1"/>
      <c r="F4043" s="1"/>
      <c r="G4043" s="1"/>
      <c r="H4043" s="1"/>
      <c r="I4043" s="1"/>
      <c r="J4043" s="36"/>
      <c r="K4043" s="42"/>
      <c r="S4043" s="25"/>
      <c r="AA4043" s="62"/>
      <c r="AC4043" s="69"/>
    </row>
    <row r="4044" spans="2:29">
      <c r="B4044" s="1"/>
      <c r="C4044" s="1"/>
      <c r="D4044" s="1"/>
      <c r="E4044" s="1"/>
      <c r="F4044" s="1"/>
      <c r="G4044" s="1"/>
      <c r="H4044" s="1"/>
      <c r="I4044" s="1"/>
      <c r="J4044" s="36"/>
      <c r="K4044" s="42"/>
      <c r="S4044" s="25"/>
      <c r="AA4044" s="62"/>
      <c r="AC4044" s="69"/>
    </row>
    <row r="4045" spans="2:29">
      <c r="B4045" s="1"/>
      <c r="C4045" s="1"/>
      <c r="D4045" s="1"/>
      <c r="E4045" s="1"/>
      <c r="F4045" s="1"/>
      <c r="G4045" s="1"/>
      <c r="H4045" s="1"/>
      <c r="I4045" s="1"/>
      <c r="J4045" s="36"/>
      <c r="K4045" s="42"/>
      <c r="S4045" s="25"/>
      <c r="AA4045" s="62"/>
      <c r="AC4045" s="69"/>
    </row>
    <row r="4046" spans="2:29">
      <c r="B4046" s="1"/>
      <c r="C4046" s="1"/>
      <c r="D4046" s="1"/>
      <c r="E4046" s="1"/>
      <c r="F4046" s="1"/>
      <c r="G4046" s="1"/>
      <c r="H4046" s="1"/>
      <c r="I4046" s="1"/>
      <c r="J4046" s="36"/>
      <c r="K4046" s="42"/>
      <c r="S4046" s="25"/>
      <c r="AA4046" s="62"/>
      <c r="AC4046" s="69"/>
    </row>
    <row r="4047" spans="2:29">
      <c r="B4047" s="1"/>
      <c r="C4047" s="1"/>
      <c r="D4047" s="1"/>
      <c r="E4047" s="1"/>
      <c r="F4047" s="1"/>
      <c r="G4047" s="1"/>
      <c r="H4047" s="1"/>
      <c r="I4047" s="1"/>
      <c r="J4047" s="36"/>
      <c r="K4047" s="42"/>
      <c r="S4047" s="25"/>
      <c r="AA4047" s="62"/>
      <c r="AC4047" s="69"/>
    </row>
    <row r="4048" spans="2:29">
      <c r="B4048" s="1"/>
      <c r="C4048" s="1"/>
      <c r="D4048" s="1"/>
      <c r="E4048" s="1"/>
      <c r="F4048" s="1"/>
      <c r="G4048" s="1"/>
      <c r="H4048" s="1"/>
      <c r="I4048" s="1"/>
      <c r="J4048" s="36"/>
      <c r="K4048" s="42"/>
      <c r="S4048" s="25"/>
      <c r="AA4048" s="62"/>
      <c r="AC4048" s="69"/>
    </row>
    <row r="4049" spans="2:29">
      <c r="B4049" s="1"/>
      <c r="C4049" s="1"/>
      <c r="D4049" s="1"/>
      <c r="E4049" s="1"/>
      <c r="F4049" s="1"/>
      <c r="G4049" s="1"/>
      <c r="H4049" s="1"/>
      <c r="I4049" s="1"/>
      <c r="J4049" s="36"/>
      <c r="K4049" s="42"/>
      <c r="S4049" s="25"/>
      <c r="AA4049" s="62"/>
      <c r="AC4049" s="69"/>
    </row>
    <row r="4050" spans="2:29">
      <c r="B4050" s="1"/>
      <c r="C4050" s="1"/>
      <c r="D4050" s="1"/>
      <c r="E4050" s="1"/>
      <c r="F4050" s="1"/>
      <c r="G4050" s="1"/>
      <c r="H4050" s="1"/>
      <c r="I4050" s="1"/>
      <c r="J4050" s="36"/>
      <c r="K4050" s="42"/>
      <c r="S4050" s="25"/>
      <c r="AA4050" s="62"/>
      <c r="AC4050" s="69"/>
    </row>
    <row r="4051" spans="2:29">
      <c r="B4051" s="1"/>
      <c r="C4051" s="1"/>
      <c r="D4051" s="1"/>
      <c r="E4051" s="1"/>
      <c r="F4051" s="1"/>
      <c r="G4051" s="1"/>
      <c r="H4051" s="1"/>
      <c r="I4051" s="1"/>
      <c r="J4051" s="36"/>
      <c r="K4051" s="42"/>
      <c r="S4051" s="25"/>
      <c r="AA4051" s="62"/>
      <c r="AC4051" s="69"/>
    </row>
    <row r="4052" spans="2:29">
      <c r="B4052" s="1"/>
      <c r="C4052" s="1"/>
      <c r="D4052" s="1"/>
      <c r="E4052" s="1"/>
      <c r="F4052" s="1"/>
      <c r="G4052" s="1"/>
      <c r="H4052" s="1"/>
      <c r="I4052" s="1"/>
      <c r="J4052" s="36"/>
      <c r="K4052" s="42"/>
      <c r="S4052" s="25"/>
      <c r="AA4052" s="62"/>
      <c r="AC4052" s="69"/>
    </row>
    <row r="4053" spans="2:29">
      <c r="B4053" s="1"/>
      <c r="C4053" s="1"/>
      <c r="D4053" s="1"/>
      <c r="E4053" s="1"/>
      <c r="F4053" s="1"/>
      <c r="G4053" s="1"/>
      <c r="H4053" s="1"/>
      <c r="I4053" s="1"/>
      <c r="J4053" s="36"/>
      <c r="K4053" s="42"/>
      <c r="S4053" s="25"/>
      <c r="AA4053" s="62"/>
      <c r="AC4053" s="69"/>
    </row>
    <row r="4054" spans="2:29">
      <c r="B4054" s="1"/>
      <c r="C4054" s="1"/>
      <c r="D4054" s="1"/>
      <c r="E4054" s="1"/>
      <c r="F4054" s="1"/>
      <c r="G4054" s="1"/>
      <c r="H4054" s="1"/>
      <c r="I4054" s="1"/>
      <c r="J4054" s="36"/>
      <c r="K4054" s="42"/>
      <c r="S4054" s="25"/>
      <c r="AA4054" s="62"/>
      <c r="AC4054" s="69"/>
    </row>
    <row r="4055" spans="2:29">
      <c r="B4055" s="1"/>
      <c r="C4055" s="1"/>
      <c r="D4055" s="1"/>
      <c r="E4055" s="1"/>
      <c r="F4055" s="1"/>
      <c r="G4055" s="1"/>
      <c r="H4055" s="1"/>
      <c r="I4055" s="1"/>
      <c r="J4055" s="36"/>
      <c r="K4055" s="42"/>
      <c r="S4055" s="25"/>
      <c r="AA4055" s="62"/>
      <c r="AC4055" s="69"/>
    </row>
    <row r="4056" spans="2:29">
      <c r="B4056" s="1"/>
      <c r="C4056" s="1"/>
      <c r="D4056" s="1"/>
      <c r="E4056" s="1"/>
      <c r="F4056" s="1"/>
      <c r="G4056" s="1"/>
      <c r="H4056" s="1"/>
      <c r="I4056" s="1"/>
      <c r="J4056" s="36"/>
      <c r="K4056" s="42"/>
      <c r="S4056" s="25"/>
      <c r="AA4056" s="62"/>
      <c r="AC4056" s="69"/>
    </row>
    <row r="4057" spans="2:29">
      <c r="B4057" s="1"/>
      <c r="C4057" s="1"/>
      <c r="D4057" s="1"/>
      <c r="E4057" s="1"/>
      <c r="F4057" s="1"/>
      <c r="G4057" s="1"/>
      <c r="H4057" s="1"/>
      <c r="I4057" s="1"/>
      <c r="J4057" s="36"/>
      <c r="K4057" s="42"/>
      <c r="S4057" s="25"/>
      <c r="AA4057" s="62"/>
      <c r="AC4057" s="69"/>
    </row>
    <row r="4058" spans="2:29">
      <c r="B4058" s="1"/>
      <c r="C4058" s="1"/>
      <c r="D4058" s="1"/>
      <c r="E4058" s="1"/>
      <c r="F4058" s="1"/>
      <c r="G4058" s="1"/>
      <c r="H4058" s="1"/>
      <c r="I4058" s="1"/>
      <c r="J4058" s="36"/>
      <c r="K4058" s="42"/>
      <c r="S4058" s="25"/>
      <c r="AA4058" s="62"/>
      <c r="AC4058" s="69"/>
    </row>
    <row r="4059" spans="2:29">
      <c r="B4059" s="1"/>
      <c r="C4059" s="1"/>
      <c r="D4059" s="1"/>
      <c r="E4059" s="1"/>
      <c r="F4059" s="1"/>
      <c r="G4059" s="1"/>
      <c r="H4059" s="1"/>
      <c r="I4059" s="1"/>
      <c r="J4059" s="36"/>
      <c r="K4059" s="42"/>
      <c r="S4059" s="25"/>
      <c r="AA4059" s="62"/>
      <c r="AC4059" s="69"/>
    </row>
    <row r="4060" spans="2:29">
      <c r="B4060" s="1"/>
      <c r="C4060" s="1"/>
      <c r="D4060" s="1"/>
      <c r="E4060" s="1"/>
      <c r="F4060" s="1"/>
      <c r="G4060" s="1"/>
      <c r="H4060" s="1"/>
      <c r="I4060" s="1"/>
      <c r="J4060" s="36"/>
      <c r="K4060" s="42"/>
      <c r="S4060" s="25"/>
      <c r="AA4060" s="62"/>
      <c r="AC4060" s="69"/>
    </row>
    <row r="4061" spans="2:29">
      <c r="B4061" s="1"/>
      <c r="C4061" s="1"/>
      <c r="D4061" s="1"/>
      <c r="E4061" s="1"/>
      <c r="F4061" s="1"/>
      <c r="G4061" s="1"/>
      <c r="H4061" s="1"/>
      <c r="I4061" s="1"/>
      <c r="J4061" s="36"/>
      <c r="K4061" s="42"/>
      <c r="S4061" s="25"/>
      <c r="AA4061" s="62"/>
      <c r="AC4061" s="69"/>
    </row>
    <row r="4062" spans="2:29">
      <c r="B4062" s="1"/>
      <c r="C4062" s="1"/>
      <c r="D4062" s="1"/>
      <c r="E4062" s="1"/>
      <c r="F4062" s="1"/>
      <c r="G4062" s="1"/>
      <c r="H4062" s="1"/>
      <c r="I4062" s="1"/>
      <c r="J4062" s="36"/>
      <c r="K4062" s="42"/>
      <c r="S4062" s="25"/>
      <c r="AA4062" s="62"/>
      <c r="AC4062" s="69"/>
    </row>
    <row r="4063" spans="2:29">
      <c r="B4063" s="1"/>
      <c r="C4063" s="1"/>
      <c r="D4063" s="1"/>
      <c r="E4063" s="1"/>
      <c r="F4063" s="1"/>
      <c r="G4063" s="1"/>
      <c r="H4063" s="1"/>
      <c r="I4063" s="1"/>
      <c r="J4063" s="36"/>
      <c r="K4063" s="42"/>
      <c r="S4063" s="25"/>
      <c r="AA4063" s="62"/>
      <c r="AC4063" s="69"/>
    </row>
    <row r="4064" spans="2:29">
      <c r="B4064" s="1"/>
      <c r="C4064" s="1"/>
      <c r="D4064" s="1"/>
      <c r="E4064" s="1"/>
      <c r="F4064" s="1"/>
      <c r="G4064" s="1"/>
      <c r="H4064" s="1"/>
      <c r="I4064" s="1"/>
      <c r="J4064" s="36"/>
      <c r="K4064" s="42"/>
      <c r="S4064" s="25"/>
      <c r="AA4064" s="62"/>
      <c r="AC4064" s="69"/>
    </row>
    <row r="4065" spans="2:29">
      <c r="B4065" s="1"/>
      <c r="C4065" s="1"/>
      <c r="D4065" s="1"/>
      <c r="E4065" s="1"/>
      <c r="F4065" s="1"/>
      <c r="G4065" s="1"/>
      <c r="H4065" s="1"/>
      <c r="I4065" s="1"/>
      <c r="J4065" s="36"/>
      <c r="K4065" s="42"/>
      <c r="S4065" s="25"/>
      <c r="AA4065" s="62"/>
      <c r="AC4065" s="69"/>
    </row>
    <row r="4066" spans="2:29">
      <c r="B4066" s="1"/>
      <c r="C4066" s="1"/>
      <c r="D4066" s="1"/>
      <c r="E4066" s="1"/>
      <c r="F4066" s="1"/>
      <c r="G4066" s="1"/>
      <c r="H4066" s="1"/>
      <c r="I4066" s="1"/>
      <c r="J4066" s="36"/>
      <c r="K4066" s="42"/>
      <c r="S4066" s="25"/>
      <c r="AA4066" s="62"/>
      <c r="AC4066" s="69"/>
    </row>
    <row r="4067" spans="2:29">
      <c r="B4067" s="1"/>
      <c r="C4067" s="1"/>
      <c r="D4067" s="1"/>
      <c r="E4067" s="1"/>
      <c r="F4067" s="1"/>
      <c r="G4067" s="1"/>
      <c r="H4067" s="1"/>
      <c r="I4067" s="1"/>
      <c r="J4067" s="36"/>
      <c r="K4067" s="42"/>
      <c r="S4067" s="25"/>
      <c r="AA4067" s="62"/>
      <c r="AC4067" s="69"/>
    </row>
    <row r="4068" spans="2:29">
      <c r="B4068" s="1"/>
      <c r="C4068" s="1"/>
      <c r="D4068" s="1"/>
      <c r="E4068" s="1"/>
      <c r="F4068" s="1"/>
      <c r="G4068" s="1"/>
      <c r="H4068" s="1"/>
      <c r="I4068" s="1"/>
      <c r="J4068" s="36"/>
      <c r="K4068" s="42"/>
      <c r="S4068" s="25"/>
      <c r="AA4068" s="62"/>
      <c r="AC4068" s="69"/>
    </row>
    <row r="4069" spans="2:29">
      <c r="B4069" s="1"/>
      <c r="C4069" s="1"/>
      <c r="D4069" s="1"/>
      <c r="E4069" s="1"/>
      <c r="F4069" s="1"/>
      <c r="G4069" s="1"/>
      <c r="H4069" s="1"/>
      <c r="I4069" s="1"/>
      <c r="J4069" s="36"/>
      <c r="K4069" s="42"/>
      <c r="S4069" s="25"/>
      <c r="AA4069" s="62"/>
      <c r="AC4069" s="69"/>
    </row>
    <row r="4070" spans="2:29">
      <c r="B4070" s="1"/>
      <c r="C4070" s="1"/>
      <c r="D4070" s="1"/>
      <c r="E4070" s="1"/>
      <c r="F4070" s="1"/>
      <c r="G4070" s="1"/>
      <c r="H4070" s="1"/>
      <c r="I4070" s="1"/>
      <c r="J4070" s="36"/>
      <c r="K4070" s="42"/>
      <c r="S4070" s="25"/>
      <c r="AA4070" s="62"/>
      <c r="AC4070" s="69"/>
    </row>
    <row r="4071" spans="2:29">
      <c r="B4071" s="1"/>
      <c r="C4071" s="1"/>
      <c r="D4071" s="1"/>
      <c r="E4071" s="1"/>
      <c r="F4071" s="1"/>
      <c r="G4071" s="1"/>
      <c r="H4071" s="1"/>
      <c r="I4071" s="1"/>
      <c r="J4071" s="36"/>
      <c r="K4071" s="42"/>
      <c r="S4071" s="25"/>
      <c r="AA4071" s="62"/>
      <c r="AC4071" s="69"/>
    </row>
    <row r="4072" spans="2:29">
      <c r="B4072" s="1"/>
      <c r="C4072" s="1"/>
      <c r="D4072" s="1"/>
      <c r="E4072" s="1"/>
      <c r="F4072" s="1"/>
      <c r="G4072" s="1"/>
      <c r="H4072" s="1"/>
      <c r="I4072" s="1"/>
      <c r="J4072" s="36"/>
      <c r="K4072" s="42"/>
      <c r="S4072" s="25"/>
      <c r="AA4072" s="62"/>
      <c r="AC4072" s="69"/>
    </row>
    <row r="4073" spans="2:29">
      <c r="B4073" s="1"/>
      <c r="C4073" s="1"/>
      <c r="D4073" s="1"/>
      <c r="E4073" s="1"/>
      <c r="F4073" s="1"/>
      <c r="G4073" s="1"/>
      <c r="H4073" s="1"/>
      <c r="I4073" s="1"/>
      <c r="J4073" s="36"/>
      <c r="K4073" s="42"/>
      <c r="S4073" s="25"/>
      <c r="AA4073" s="62"/>
      <c r="AC4073" s="69"/>
    </row>
    <row r="4074" spans="2:29">
      <c r="B4074" s="1"/>
      <c r="C4074" s="1"/>
      <c r="D4074" s="1"/>
      <c r="E4074" s="1"/>
      <c r="F4074" s="1"/>
      <c r="G4074" s="1"/>
      <c r="H4074" s="1"/>
      <c r="I4074" s="1"/>
      <c r="J4074" s="36"/>
      <c r="K4074" s="42"/>
      <c r="S4074" s="25"/>
      <c r="AA4074" s="62"/>
      <c r="AC4074" s="69"/>
    </row>
    <row r="4075" spans="2:29">
      <c r="B4075" s="1"/>
      <c r="C4075" s="1"/>
      <c r="D4075" s="1"/>
      <c r="E4075" s="1"/>
      <c r="F4075" s="1"/>
      <c r="G4075" s="1"/>
      <c r="H4075" s="1"/>
      <c r="I4075" s="1"/>
      <c r="J4075" s="36"/>
      <c r="K4075" s="42"/>
      <c r="S4075" s="25"/>
      <c r="AA4075" s="62"/>
      <c r="AC4075" s="69"/>
    </row>
    <row r="4076" spans="2:29">
      <c r="B4076" s="1"/>
      <c r="C4076" s="1"/>
      <c r="D4076" s="1"/>
      <c r="E4076" s="1"/>
      <c r="F4076" s="1"/>
      <c r="G4076" s="1"/>
      <c r="H4076" s="1"/>
      <c r="I4076" s="1"/>
      <c r="J4076" s="36"/>
      <c r="K4076" s="42"/>
      <c r="S4076" s="25"/>
      <c r="AA4076" s="62"/>
      <c r="AC4076" s="69"/>
    </row>
    <row r="4077" spans="2:29">
      <c r="B4077" s="1"/>
      <c r="C4077" s="1"/>
      <c r="D4077" s="1"/>
      <c r="E4077" s="1"/>
      <c r="F4077" s="1"/>
      <c r="G4077" s="1"/>
      <c r="H4077" s="1"/>
      <c r="I4077" s="1"/>
      <c r="J4077" s="36"/>
      <c r="K4077" s="42"/>
      <c r="S4077" s="25"/>
      <c r="AA4077" s="62"/>
      <c r="AC4077" s="69"/>
    </row>
    <row r="4078" spans="2:29">
      <c r="B4078" s="1"/>
      <c r="C4078" s="1"/>
      <c r="D4078" s="1"/>
      <c r="E4078" s="1"/>
      <c r="F4078" s="1"/>
      <c r="G4078" s="1"/>
      <c r="H4078" s="1"/>
      <c r="I4078" s="1"/>
      <c r="J4078" s="36"/>
      <c r="K4078" s="42"/>
      <c r="S4078" s="25"/>
      <c r="AA4078" s="62"/>
      <c r="AC4078" s="69"/>
    </row>
    <row r="4079" spans="2:29">
      <c r="B4079" s="1"/>
      <c r="C4079" s="1"/>
      <c r="D4079" s="1"/>
      <c r="E4079" s="1"/>
      <c r="F4079" s="1"/>
      <c r="G4079" s="1"/>
      <c r="H4079" s="1"/>
      <c r="I4079" s="1"/>
      <c r="J4079" s="36"/>
      <c r="K4079" s="42"/>
      <c r="S4079" s="25"/>
      <c r="AA4079" s="62"/>
      <c r="AC4079" s="69"/>
    </row>
    <row r="4080" spans="2:29">
      <c r="B4080" s="1"/>
      <c r="C4080" s="1"/>
      <c r="D4080" s="1"/>
      <c r="E4080" s="1"/>
      <c r="F4080" s="1"/>
      <c r="G4080" s="1"/>
      <c r="H4080" s="1"/>
      <c r="I4080" s="1"/>
      <c r="J4080" s="36"/>
      <c r="K4080" s="42"/>
      <c r="S4080" s="25"/>
      <c r="AA4080" s="62"/>
      <c r="AC4080" s="69"/>
    </row>
    <row r="4081" spans="2:29">
      <c r="B4081" s="1"/>
      <c r="C4081" s="1"/>
      <c r="D4081" s="1"/>
      <c r="E4081" s="1"/>
      <c r="F4081" s="1"/>
      <c r="G4081" s="1"/>
      <c r="H4081" s="1"/>
      <c r="I4081" s="1"/>
      <c r="J4081" s="36"/>
      <c r="K4081" s="42"/>
      <c r="S4081" s="25"/>
      <c r="AA4081" s="62"/>
      <c r="AC4081" s="69"/>
    </row>
    <row r="4082" spans="2:29">
      <c r="B4082" s="1"/>
      <c r="C4082" s="1"/>
      <c r="D4082" s="1"/>
      <c r="E4082" s="1"/>
      <c r="F4082" s="1"/>
      <c r="G4082" s="1"/>
      <c r="H4082" s="1"/>
      <c r="I4082" s="1"/>
      <c r="J4082" s="36"/>
      <c r="K4082" s="42"/>
      <c r="S4082" s="25"/>
      <c r="AA4082" s="62"/>
      <c r="AC4082" s="69"/>
    </row>
    <row r="4083" spans="2:29">
      <c r="B4083" s="1"/>
      <c r="C4083" s="1"/>
      <c r="D4083" s="1"/>
      <c r="E4083" s="1"/>
      <c r="F4083" s="1"/>
      <c r="G4083" s="1"/>
      <c r="H4083" s="1"/>
      <c r="I4083" s="1"/>
      <c r="J4083" s="36"/>
      <c r="K4083" s="42"/>
      <c r="S4083" s="25"/>
      <c r="AA4083" s="62"/>
      <c r="AC4083" s="69"/>
    </row>
    <row r="4084" spans="2:29">
      <c r="B4084" s="1"/>
      <c r="C4084" s="1"/>
      <c r="D4084" s="1"/>
      <c r="E4084" s="1"/>
      <c r="F4084" s="1"/>
      <c r="G4084" s="1"/>
      <c r="H4084" s="1"/>
      <c r="I4084" s="1"/>
      <c r="J4084" s="36"/>
      <c r="K4084" s="42"/>
      <c r="S4084" s="25"/>
      <c r="AA4084" s="62"/>
      <c r="AC4084" s="69"/>
    </row>
    <row r="4085" spans="2:29">
      <c r="B4085" s="1"/>
      <c r="C4085" s="1"/>
      <c r="D4085" s="1"/>
      <c r="E4085" s="1"/>
      <c r="F4085" s="1"/>
      <c r="G4085" s="1"/>
      <c r="H4085" s="1"/>
      <c r="I4085" s="1"/>
      <c r="J4085" s="36"/>
      <c r="K4085" s="42"/>
      <c r="S4085" s="25"/>
      <c r="AA4085" s="62"/>
      <c r="AC4085" s="69"/>
    </row>
    <row r="4086" spans="2:29">
      <c r="B4086" s="1"/>
      <c r="C4086" s="1"/>
      <c r="D4086" s="1"/>
      <c r="E4086" s="1"/>
      <c r="F4086" s="1"/>
      <c r="G4086" s="1"/>
      <c r="H4086" s="1"/>
      <c r="I4086" s="1"/>
      <c r="J4086" s="36"/>
      <c r="K4086" s="42"/>
      <c r="S4086" s="25"/>
      <c r="AA4086" s="62"/>
      <c r="AC4086" s="69"/>
    </row>
    <row r="4087" spans="2:29">
      <c r="B4087" s="1"/>
      <c r="C4087" s="1"/>
      <c r="D4087" s="1"/>
      <c r="E4087" s="1"/>
      <c r="F4087" s="1"/>
      <c r="G4087" s="1"/>
      <c r="H4087" s="1"/>
      <c r="I4087" s="1"/>
      <c r="J4087" s="36"/>
      <c r="K4087" s="42"/>
      <c r="S4087" s="25"/>
      <c r="AA4087" s="62"/>
      <c r="AC4087" s="69"/>
    </row>
    <row r="4088" spans="2:29">
      <c r="B4088" s="1"/>
      <c r="C4088" s="1"/>
      <c r="D4088" s="1"/>
      <c r="E4088" s="1"/>
      <c r="F4088" s="1"/>
      <c r="G4088" s="1"/>
      <c r="H4088" s="1"/>
      <c r="I4088" s="1"/>
      <c r="J4088" s="36"/>
      <c r="K4088" s="42"/>
      <c r="S4088" s="25"/>
      <c r="AA4088" s="62"/>
      <c r="AC4088" s="69"/>
    </row>
    <row r="4089" spans="2:29">
      <c r="B4089" s="1"/>
      <c r="C4089" s="1"/>
      <c r="D4089" s="1"/>
      <c r="E4089" s="1"/>
      <c r="F4089" s="1"/>
      <c r="G4089" s="1"/>
      <c r="H4089" s="1"/>
      <c r="I4089" s="1"/>
      <c r="J4089" s="36"/>
      <c r="K4089" s="42"/>
      <c r="S4089" s="25"/>
      <c r="AA4089" s="62"/>
      <c r="AC4089" s="69"/>
    </row>
    <row r="4090" spans="2:29">
      <c r="B4090" s="1"/>
      <c r="C4090" s="1"/>
      <c r="D4090" s="1"/>
      <c r="E4090" s="1"/>
      <c r="F4090" s="1"/>
      <c r="G4090" s="1"/>
      <c r="H4090" s="1"/>
      <c r="I4090" s="1"/>
      <c r="J4090" s="36"/>
      <c r="K4090" s="42"/>
      <c r="S4090" s="25"/>
      <c r="AA4090" s="62"/>
      <c r="AC4090" s="69"/>
    </row>
    <row r="4091" spans="2:29">
      <c r="B4091" s="1"/>
      <c r="C4091" s="1"/>
      <c r="D4091" s="1"/>
      <c r="E4091" s="1"/>
      <c r="F4091" s="1"/>
      <c r="G4091" s="1"/>
      <c r="H4091" s="1"/>
      <c r="I4091" s="1"/>
      <c r="J4091" s="36"/>
      <c r="K4091" s="42"/>
      <c r="S4091" s="25"/>
      <c r="AA4091" s="62"/>
      <c r="AC4091" s="69"/>
    </row>
    <row r="4092" spans="2:29">
      <c r="B4092" s="1"/>
      <c r="C4092" s="1"/>
      <c r="D4092" s="1"/>
      <c r="E4092" s="1"/>
      <c r="F4092" s="1"/>
      <c r="G4092" s="1"/>
      <c r="H4092" s="1"/>
      <c r="I4092" s="1"/>
      <c r="J4092" s="36"/>
      <c r="K4092" s="42"/>
      <c r="S4092" s="25"/>
      <c r="AA4092" s="62"/>
      <c r="AC4092" s="69"/>
    </row>
    <row r="4093" spans="2:29">
      <c r="B4093" s="1"/>
      <c r="C4093" s="1"/>
      <c r="D4093" s="1"/>
      <c r="E4093" s="1"/>
      <c r="F4093" s="1"/>
      <c r="G4093" s="1"/>
      <c r="H4093" s="1"/>
      <c r="I4093" s="1"/>
      <c r="J4093" s="36"/>
      <c r="K4093" s="42"/>
      <c r="S4093" s="25"/>
      <c r="AA4093" s="62"/>
      <c r="AC4093" s="69"/>
    </row>
    <row r="4094" spans="2:29">
      <c r="B4094" s="1"/>
      <c r="C4094" s="1"/>
      <c r="D4094" s="1"/>
      <c r="E4094" s="1"/>
      <c r="F4094" s="1"/>
      <c r="G4094" s="1"/>
      <c r="H4094" s="1"/>
      <c r="I4094" s="1"/>
      <c r="J4094" s="36"/>
      <c r="K4094" s="42"/>
      <c r="S4094" s="25"/>
      <c r="AA4094" s="62"/>
      <c r="AC4094" s="69"/>
    </row>
    <row r="4095" spans="2:29">
      <c r="B4095" s="1"/>
      <c r="C4095" s="1"/>
      <c r="D4095" s="1"/>
      <c r="E4095" s="1"/>
      <c r="F4095" s="1"/>
      <c r="G4095" s="1"/>
      <c r="H4095" s="1"/>
      <c r="I4095" s="1"/>
      <c r="J4095" s="36"/>
      <c r="K4095" s="42"/>
      <c r="S4095" s="25"/>
      <c r="AA4095" s="62"/>
      <c r="AC4095" s="69"/>
    </row>
    <row r="4096" spans="2:29">
      <c r="B4096" s="1"/>
      <c r="C4096" s="1"/>
      <c r="D4096" s="1"/>
      <c r="E4096" s="1"/>
      <c r="F4096" s="1"/>
      <c r="G4096" s="1"/>
      <c r="H4096" s="1"/>
      <c r="I4096" s="1"/>
      <c r="J4096" s="36"/>
      <c r="K4096" s="42"/>
      <c r="S4096" s="25"/>
      <c r="AA4096" s="62"/>
      <c r="AC4096" s="69"/>
    </row>
    <row r="4097" spans="2:29">
      <c r="B4097" s="1"/>
      <c r="C4097" s="1"/>
      <c r="D4097" s="1"/>
      <c r="E4097" s="1"/>
      <c r="F4097" s="1"/>
      <c r="G4097" s="1"/>
      <c r="H4097" s="1"/>
      <c r="I4097" s="1"/>
      <c r="J4097" s="36"/>
      <c r="K4097" s="42"/>
      <c r="S4097" s="25"/>
      <c r="AA4097" s="62"/>
      <c r="AC4097" s="69"/>
    </row>
    <row r="4098" spans="2:29">
      <c r="B4098" s="1"/>
      <c r="C4098" s="1"/>
      <c r="D4098" s="1"/>
      <c r="E4098" s="1"/>
      <c r="F4098" s="1"/>
      <c r="G4098" s="1"/>
      <c r="H4098" s="1"/>
      <c r="I4098" s="1"/>
      <c r="J4098" s="36"/>
      <c r="K4098" s="42"/>
      <c r="S4098" s="25"/>
      <c r="AA4098" s="62"/>
      <c r="AC4098" s="69"/>
    </row>
    <row r="4099" spans="2:29">
      <c r="B4099" s="1"/>
      <c r="C4099" s="1"/>
      <c r="D4099" s="1"/>
      <c r="E4099" s="1"/>
      <c r="F4099" s="1"/>
      <c r="G4099" s="1"/>
      <c r="H4099" s="1"/>
      <c r="I4099" s="1"/>
      <c r="J4099" s="36"/>
      <c r="K4099" s="42"/>
      <c r="S4099" s="25"/>
      <c r="AA4099" s="62"/>
      <c r="AC4099" s="69"/>
    </row>
    <row r="4100" spans="2:29">
      <c r="B4100" s="1"/>
      <c r="C4100" s="1"/>
      <c r="D4100" s="1"/>
      <c r="E4100" s="1"/>
      <c r="F4100" s="1"/>
      <c r="G4100" s="1"/>
      <c r="H4100" s="1"/>
      <c r="I4100" s="1"/>
      <c r="J4100" s="36"/>
      <c r="K4100" s="42"/>
      <c r="S4100" s="25"/>
      <c r="AA4100" s="62"/>
      <c r="AC4100" s="69"/>
    </row>
    <row r="4101" spans="2:29">
      <c r="B4101" s="1"/>
      <c r="C4101" s="1"/>
      <c r="D4101" s="1"/>
      <c r="E4101" s="1"/>
      <c r="F4101" s="1"/>
      <c r="G4101" s="1"/>
      <c r="H4101" s="1"/>
      <c r="I4101" s="1"/>
      <c r="J4101" s="36"/>
      <c r="K4101" s="42"/>
      <c r="S4101" s="25"/>
      <c r="AA4101" s="62"/>
      <c r="AC4101" s="69"/>
    </row>
    <row r="4102" spans="2:29">
      <c r="B4102" s="1"/>
      <c r="C4102" s="1"/>
      <c r="D4102" s="1"/>
      <c r="E4102" s="1"/>
      <c r="F4102" s="1"/>
      <c r="G4102" s="1"/>
      <c r="H4102" s="1"/>
      <c r="I4102" s="1"/>
      <c r="J4102" s="36"/>
      <c r="K4102" s="42"/>
      <c r="S4102" s="25"/>
      <c r="AA4102" s="62"/>
      <c r="AC4102" s="69"/>
    </row>
    <row r="4103" spans="2:29">
      <c r="B4103" s="1"/>
      <c r="C4103" s="1"/>
      <c r="D4103" s="1"/>
      <c r="E4103" s="1"/>
      <c r="F4103" s="1"/>
      <c r="G4103" s="1"/>
      <c r="H4103" s="1"/>
      <c r="I4103" s="1"/>
      <c r="J4103" s="36"/>
      <c r="K4103" s="42"/>
      <c r="S4103" s="25"/>
      <c r="AA4103" s="62"/>
      <c r="AC4103" s="69"/>
    </row>
    <row r="4104" spans="2:29">
      <c r="B4104" s="1"/>
      <c r="C4104" s="1"/>
      <c r="D4104" s="1"/>
      <c r="E4104" s="1"/>
      <c r="F4104" s="1"/>
      <c r="G4104" s="1"/>
      <c r="H4104" s="1"/>
      <c r="I4104" s="1"/>
      <c r="J4104" s="36"/>
      <c r="K4104" s="42"/>
      <c r="S4104" s="25"/>
      <c r="AA4104" s="62"/>
      <c r="AC4104" s="69"/>
    </row>
    <row r="4105" spans="2:29">
      <c r="B4105" s="1"/>
      <c r="C4105" s="1"/>
      <c r="D4105" s="1"/>
      <c r="E4105" s="1"/>
      <c r="F4105" s="1"/>
      <c r="G4105" s="1"/>
      <c r="H4105" s="1"/>
      <c r="I4105" s="1"/>
      <c r="J4105" s="36"/>
      <c r="K4105" s="42"/>
      <c r="S4105" s="25"/>
      <c r="AA4105" s="62"/>
      <c r="AC4105" s="69"/>
    </row>
    <row r="4106" spans="2:29">
      <c r="B4106" s="1"/>
      <c r="C4106" s="1"/>
      <c r="D4106" s="1"/>
      <c r="E4106" s="1"/>
      <c r="F4106" s="1"/>
      <c r="G4106" s="1"/>
      <c r="H4106" s="1"/>
      <c r="I4106" s="1"/>
      <c r="J4106" s="36"/>
      <c r="K4106" s="42"/>
      <c r="S4106" s="25"/>
      <c r="AA4106" s="62"/>
      <c r="AC4106" s="69"/>
    </row>
    <row r="4107" spans="2:29">
      <c r="B4107" s="1"/>
      <c r="C4107" s="1"/>
      <c r="D4107" s="1"/>
      <c r="E4107" s="1"/>
      <c r="F4107" s="1"/>
      <c r="G4107" s="1"/>
      <c r="H4107" s="1"/>
      <c r="I4107" s="1"/>
      <c r="J4107" s="36"/>
      <c r="K4107" s="42"/>
      <c r="S4107" s="25"/>
      <c r="AA4107" s="62"/>
      <c r="AC4107" s="69"/>
    </row>
    <row r="4108" spans="2:29">
      <c r="B4108" s="1"/>
      <c r="C4108" s="1"/>
      <c r="D4108" s="1"/>
      <c r="E4108" s="1"/>
      <c r="F4108" s="1"/>
      <c r="G4108" s="1"/>
      <c r="H4108" s="1"/>
      <c r="I4108" s="1"/>
      <c r="J4108" s="36"/>
      <c r="K4108" s="42"/>
      <c r="S4108" s="25"/>
      <c r="AA4108" s="62"/>
      <c r="AC4108" s="69"/>
    </row>
    <row r="4109" spans="2:29">
      <c r="B4109" s="1"/>
      <c r="C4109" s="1"/>
      <c r="D4109" s="1"/>
      <c r="E4109" s="1"/>
      <c r="F4109" s="1"/>
      <c r="G4109" s="1"/>
      <c r="H4109" s="1"/>
      <c r="I4109" s="1"/>
      <c r="J4109" s="36"/>
      <c r="K4109" s="42"/>
      <c r="S4109" s="25"/>
      <c r="AA4109" s="62"/>
      <c r="AC4109" s="69"/>
    </row>
    <row r="4110" spans="2:29">
      <c r="B4110" s="1"/>
      <c r="C4110" s="1"/>
      <c r="D4110" s="1"/>
      <c r="E4110" s="1"/>
      <c r="F4110" s="1"/>
      <c r="G4110" s="1"/>
      <c r="H4110" s="1"/>
      <c r="I4110" s="1"/>
      <c r="J4110" s="36"/>
      <c r="K4110" s="42"/>
      <c r="S4110" s="25"/>
      <c r="AA4110" s="62"/>
      <c r="AC4110" s="69"/>
    </row>
    <row r="4111" spans="2:29">
      <c r="B4111" s="1"/>
      <c r="C4111" s="1"/>
      <c r="D4111" s="1"/>
      <c r="E4111" s="1"/>
      <c r="F4111" s="1"/>
      <c r="G4111" s="1"/>
      <c r="H4111" s="1"/>
      <c r="I4111" s="1"/>
      <c r="J4111" s="36"/>
      <c r="K4111" s="42"/>
      <c r="S4111" s="25"/>
      <c r="AA4111" s="62"/>
      <c r="AC4111" s="69"/>
    </row>
    <row r="4112" spans="2:29">
      <c r="B4112" s="1"/>
      <c r="C4112" s="1"/>
      <c r="D4112" s="1"/>
      <c r="E4112" s="1"/>
      <c r="F4112" s="1"/>
      <c r="G4112" s="1"/>
      <c r="H4112" s="1"/>
      <c r="I4112" s="1"/>
      <c r="J4112" s="36"/>
      <c r="K4112" s="42"/>
      <c r="S4112" s="25"/>
      <c r="AA4112" s="62"/>
      <c r="AC4112" s="69"/>
    </row>
    <row r="4113" spans="2:29">
      <c r="B4113" s="1"/>
      <c r="C4113" s="1"/>
      <c r="D4113" s="1"/>
      <c r="E4113" s="1"/>
      <c r="F4113" s="1"/>
      <c r="G4113" s="1"/>
      <c r="H4113" s="1"/>
      <c r="I4113" s="1"/>
      <c r="J4113" s="36"/>
      <c r="K4113" s="42"/>
      <c r="S4113" s="25"/>
      <c r="AA4113" s="62"/>
      <c r="AC4113" s="69"/>
    </row>
    <row r="4114" spans="2:29">
      <c r="B4114" s="1"/>
      <c r="C4114" s="1"/>
      <c r="D4114" s="1"/>
      <c r="E4114" s="1"/>
      <c r="F4114" s="1"/>
      <c r="G4114" s="1"/>
      <c r="H4114" s="1"/>
      <c r="I4114" s="1"/>
      <c r="J4114" s="36"/>
      <c r="K4114" s="42"/>
      <c r="S4114" s="25"/>
      <c r="AA4114" s="62"/>
      <c r="AC4114" s="69"/>
    </row>
    <row r="4115" spans="2:29">
      <c r="B4115" s="1"/>
      <c r="C4115" s="1"/>
      <c r="D4115" s="1"/>
      <c r="E4115" s="1"/>
      <c r="F4115" s="1"/>
      <c r="G4115" s="1"/>
      <c r="H4115" s="1"/>
      <c r="I4115" s="1"/>
      <c r="J4115" s="36"/>
      <c r="K4115" s="42"/>
      <c r="S4115" s="25"/>
      <c r="AA4115" s="62"/>
      <c r="AC4115" s="69"/>
    </row>
    <row r="4116" spans="2:29">
      <c r="B4116" s="1"/>
      <c r="C4116" s="1"/>
      <c r="D4116" s="1"/>
      <c r="E4116" s="1"/>
      <c r="F4116" s="1"/>
      <c r="G4116" s="1"/>
      <c r="H4116" s="1"/>
      <c r="I4116" s="1"/>
      <c r="J4116" s="36"/>
      <c r="K4116" s="42"/>
      <c r="S4116" s="25"/>
      <c r="AA4116" s="62"/>
      <c r="AC4116" s="69"/>
    </row>
    <row r="4117" spans="2:29">
      <c r="B4117" s="1"/>
      <c r="C4117" s="1"/>
      <c r="D4117" s="1"/>
      <c r="E4117" s="1"/>
      <c r="F4117" s="1"/>
      <c r="G4117" s="1"/>
      <c r="H4117" s="1"/>
      <c r="I4117" s="1"/>
      <c r="J4117" s="36"/>
      <c r="K4117" s="42"/>
      <c r="S4117" s="25"/>
      <c r="AA4117" s="62"/>
      <c r="AC4117" s="69"/>
    </row>
    <row r="4118" spans="2:29">
      <c r="B4118" s="1"/>
      <c r="C4118" s="1"/>
      <c r="D4118" s="1"/>
      <c r="E4118" s="1"/>
      <c r="F4118" s="1"/>
      <c r="G4118" s="1"/>
      <c r="H4118" s="1"/>
      <c r="I4118" s="1"/>
      <c r="J4118" s="36"/>
      <c r="K4118" s="42"/>
      <c r="S4118" s="25"/>
      <c r="AA4118" s="62"/>
      <c r="AC4118" s="69"/>
    </row>
    <row r="4119" spans="2:29">
      <c r="B4119" s="1"/>
      <c r="C4119" s="1"/>
      <c r="D4119" s="1"/>
      <c r="E4119" s="1"/>
      <c r="F4119" s="1"/>
      <c r="G4119" s="1"/>
      <c r="H4119" s="1"/>
      <c r="I4119" s="1"/>
      <c r="J4119" s="36"/>
      <c r="K4119" s="42"/>
      <c r="S4119" s="25"/>
      <c r="AA4119" s="62"/>
      <c r="AC4119" s="69"/>
    </row>
    <row r="4120" spans="2:29">
      <c r="B4120" s="1"/>
      <c r="C4120" s="1"/>
      <c r="D4120" s="1"/>
      <c r="E4120" s="1"/>
      <c r="F4120" s="1"/>
      <c r="G4120" s="1"/>
      <c r="H4120" s="1"/>
      <c r="I4120" s="1"/>
      <c r="J4120" s="36"/>
      <c r="K4120" s="42"/>
      <c r="S4120" s="25"/>
      <c r="AA4120" s="62"/>
      <c r="AC4120" s="69"/>
    </row>
    <row r="4121" spans="2:29">
      <c r="B4121" s="1"/>
      <c r="C4121" s="1"/>
      <c r="D4121" s="1"/>
      <c r="E4121" s="1"/>
      <c r="F4121" s="1"/>
      <c r="G4121" s="1"/>
      <c r="H4121" s="1"/>
      <c r="I4121" s="1"/>
      <c r="J4121" s="36"/>
      <c r="K4121" s="42"/>
      <c r="S4121" s="25"/>
      <c r="AA4121" s="62"/>
      <c r="AC4121" s="69"/>
    </row>
    <row r="4122" spans="2:29">
      <c r="B4122" s="1"/>
      <c r="C4122" s="1"/>
      <c r="D4122" s="1"/>
      <c r="E4122" s="1"/>
      <c r="F4122" s="1"/>
      <c r="G4122" s="1"/>
      <c r="H4122" s="1"/>
      <c r="I4122" s="1"/>
      <c r="J4122" s="36"/>
      <c r="K4122" s="42"/>
      <c r="S4122" s="25"/>
      <c r="AA4122" s="62"/>
      <c r="AC4122" s="69"/>
    </row>
    <row r="4123" spans="2:29">
      <c r="B4123" s="1"/>
      <c r="C4123" s="1"/>
      <c r="D4123" s="1"/>
      <c r="E4123" s="1"/>
      <c r="F4123" s="1"/>
      <c r="G4123" s="1"/>
      <c r="H4123" s="1"/>
      <c r="I4123" s="1"/>
      <c r="J4123" s="36"/>
      <c r="K4123" s="42"/>
      <c r="S4123" s="25"/>
      <c r="AA4123" s="62"/>
      <c r="AC4123" s="69"/>
    </row>
    <row r="4124" spans="2:29">
      <c r="B4124" s="1"/>
      <c r="C4124" s="1"/>
      <c r="D4124" s="1"/>
      <c r="E4124" s="1"/>
      <c r="F4124" s="1"/>
      <c r="G4124" s="1"/>
      <c r="H4124" s="1"/>
      <c r="I4124" s="1"/>
      <c r="J4124" s="36"/>
      <c r="K4124" s="42"/>
      <c r="S4124" s="25"/>
      <c r="AA4124" s="62"/>
      <c r="AC4124" s="69"/>
    </row>
    <row r="4125" spans="2:29">
      <c r="B4125" s="1"/>
      <c r="C4125" s="1"/>
      <c r="D4125" s="1"/>
      <c r="E4125" s="1"/>
      <c r="F4125" s="1"/>
      <c r="G4125" s="1"/>
      <c r="H4125" s="1"/>
      <c r="I4125" s="1"/>
      <c r="J4125" s="36"/>
      <c r="K4125" s="42"/>
      <c r="S4125" s="25"/>
      <c r="AA4125" s="62"/>
      <c r="AC4125" s="69"/>
    </row>
    <row r="4126" spans="2:29">
      <c r="B4126" s="1"/>
      <c r="C4126" s="1"/>
      <c r="D4126" s="1"/>
      <c r="E4126" s="1"/>
      <c r="F4126" s="1"/>
      <c r="G4126" s="1"/>
      <c r="H4126" s="1"/>
      <c r="I4126" s="1"/>
      <c r="J4126" s="36"/>
      <c r="K4126" s="42"/>
      <c r="S4126" s="25"/>
      <c r="AA4126" s="62"/>
      <c r="AC4126" s="69"/>
    </row>
    <row r="4127" spans="2:29">
      <c r="B4127" s="1"/>
      <c r="C4127" s="1"/>
      <c r="D4127" s="1"/>
      <c r="E4127" s="1"/>
      <c r="F4127" s="1"/>
      <c r="G4127" s="1"/>
      <c r="H4127" s="1"/>
      <c r="I4127" s="1"/>
      <c r="J4127" s="36"/>
      <c r="K4127" s="42"/>
      <c r="S4127" s="25"/>
      <c r="AA4127" s="62"/>
      <c r="AC4127" s="69"/>
    </row>
    <row r="4128" spans="2:29">
      <c r="B4128" s="1"/>
      <c r="C4128" s="1"/>
      <c r="D4128" s="1"/>
      <c r="E4128" s="1"/>
      <c r="F4128" s="1"/>
      <c r="G4128" s="1"/>
      <c r="H4128" s="1"/>
      <c r="I4128" s="1"/>
      <c r="J4128" s="36"/>
      <c r="K4128" s="42"/>
      <c r="S4128" s="25"/>
      <c r="AA4128" s="62"/>
      <c r="AC4128" s="69"/>
    </row>
    <row r="4129" spans="2:29">
      <c r="B4129" s="1"/>
      <c r="C4129" s="1"/>
      <c r="D4129" s="1"/>
      <c r="E4129" s="1"/>
      <c r="F4129" s="1"/>
      <c r="G4129" s="1"/>
      <c r="H4129" s="1"/>
      <c r="I4129" s="1"/>
      <c r="J4129" s="36"/>
      <c r="K4129" s="42"/>
      <c r="S4129" s="25"/>
      <c r="AA4129" s="62"/>
      <c r="AC4129" s="69"/>
    </row>
    <row r="4130" spans="2:29">
      <c r="B4130" s="1"/>
      <c r="C4130" s="1"/>
      <c r="D4130" s="1"/>
      <c r="E4130" s="1"/>
      <c r="F4130" s="1"/>
      <c r="G4130" s="1"/>
      <c r="H4130" s="1"/>
      <c r="I4130" s="1"/>
      <c r="J4130" s="36"/>
      <c r="K4130" s="42"/>
      <c r="S4130" s="25"/>
      <c r="AA4130" s="62"/>
      <c r="AC4130" s="69"/>
    </row>
    <row r="4131" spans="2:29">
      <c r="B4131" s="1"/>
      <c r="C4131" s="1"/>
      <c r="D4131" s="1"/>
      <c r="E4131" s="1"/>
      <c r="F4131" s="1"/>
      <c r="G4131" s="1"/>
      <c r="H4131" s="1"/>
      <c r="I4131" s="1"/>
      <c r="J4131" s="36"/>
      <c r="K4131" s="42"/>
      <c r="S4131" s="25"/>
      <c r="AA4131" s="62"/>
      <c r="AC4131" s="69"/>
    </row>
    <row r="4132" spans="2:29">
      <c r="B4132" s="1"/>
      <c r="C4132" s="1"/>
      <c r="D4132" s="1"/>
      <c r="E4132" s="1"/>
      <c r="F4132" s="1"/>
      <c r="G4132" s="1"/>
      <c r="H4132" s="1"/>
      <c r="I4132" s="1"/>
      <c r="J4132" s="36"/>
      <c r="K4132" s="42"/>
      <c r="S4132" s="25"/>
      <c r="AA4132" s="62"/>
      <c r="AC4132" s="69"/>
    </row>
    <row r="4133" spans="2:29">
      <c r="B4133" s="1"/>
      <c r="C4133" s="1"/>
      <c r="D4133" s="1"/>
      <c r="E4133" s="1"/>
      <c r="F4133" s="1"/>
      <c r="G4133" s="1"/>
      <c r="H4133" s="1"/>
      <c r="I4133" s="1"/>
      <c r="J4133" s="36"/>
      <c r="K4133" s="42"/>
      <c r="S4133" s="25"/>
      <c r="AA4133" s="62"/>
      <c r="AC4133" s="69"/>
    </row>
    <row r="4134" spans="2:29">
      <c r="B4134" s="1"/>
      <c r="C4134" s="1"/>
      <c r="D4134" s="1"/>
      <c r="E4134" s="1"/>
      <c r="F4134" s="1"/>
      <c r="G4134" s="1"/>
      <c r="H4134" s="1"/>
      <c r="I4134" s="1"/>
      <c r="J4134" s="36"/>
      <c r="K4134" s="42"/>
      <c r="S4134" s="25"/>
      <c r="AA4134" s="62"/>
      <c r="AC4134" s="69"/>
    </row>
    <row r="4135" spans="2:29">
      <c r="B4135" s="1"/>
      <c r="C4135" s="1"/>
      <c r="D4135" s="1"/>
      <c r="E4135" s="1"/>
      <c r="F4135" s="1"/>
      <c r="G4135" s="1"/>
      <c r="H4135" s="1"/>
      <c r="I4135" s="1"/>
      <c r="J4135" s="36"/>
      <c r="K4135" s="42"/>
      <c r="S4135" s="25"/>
      <c r="AA4135" s="62"/>
      <c r="AC4135" s="69"/>
    </row>
    <row r="4136" spans="2:29">
      <c r="B4136" s="1"/>
      <c r="C4136" s="1"/>
      <c r="D4136" s="1"/>
      <c r="E4136" s="1"/>
      <c r="F4136" s="1"/>
      <c r="G4136" s="1"/>
      <c r="H4136" s="1"/>
      <c r="I4136" s="1"/>
      <c r="J4136" s="36"/>
      <c r="K4136" s="42"/>
      <c r="S4136" s="25"/>
      <c r="AA4136" s="62"/>
      <c r="AC4136" s="69"/>
    </row>
    <row r="4137" spans="2:29">
      <c r="B4137" s="1"/>
      <c r="C4137" s="1"/>
      <c r="D4137" s="1"/>
      <c r="E4137" s="1"/>
      <c r="F4137" s="1"/>
      <c r="G4137" s="1"/>
      <c r="H4137" s="1"/>
      <c r="I4137" s="1"/>
      <c r="J4137" s="36"/>
      <c r="K4137" s="42"/>
      <c r="S4137" s="25"/>
      <c r="AA4137" s="62"/>
      <c r="AC4137" s="69"/>
    </row>
    <row r="4138" spans="2:29">
      <c r="B4138" s="1"/>
      <c r="C4138" s="1"/>
      <c r="D4138" s="1"/>
      <c r="E4138" s="1"/>
      <c r="F4138" s="1"/>
      <c r="G4138" s="1"/>
      <c r="H4138" s="1"/>
      <c r="I4138" s="1"/>
      <c r="J4138" s="36"/>
      <c r="K4138" s="42"/>
      <c r="S4138" s="25"/>
      <c r="AA4138" s="62"/>
      <c r="AC4138" s="69"/>
    </row>
    <row r="4139" spans="2:29">
      <c r="B4139" s="1"/>
      <c r="C4139" s="1"/>
      <c r="D4139" s="1"/>
      <c r="E4139" s="1"/>
      <c r="F4139" s="1"/>
      <c r="G4139" s="1"/>
      <c r="H4139" s="1"/>
      <c r="I4139" s="1"/>
      <c r="J4139" s="36"/>
      <c r="K4139" s="42"/>
      <c r="S4139" s="25"/>
      <c r="AA4139" s="62"/>
      <c r="AC4139" s="69"/>
    </row>
    <row r="4140" spans="2:29">
      <c r="B4140" s="1"/>
      <c r="C4140" s="1"/>
      <c r="D4140" s="1"/>
      <c r="E4140" s="1"/>
      <c r="F4140" s="1"/>
      <c r="G4140" s="1"/>
      <c r="H4140" s="1"/>
      <c r="I4140" s="1"/>
      <c r="J4140" s="36"/>
      <c r="K4140" s="42"/>
      <c r="S4140" s="25"/>
      <c r="AA4140" s="62"/>
      <c r="AC4140" s="69"/>
    </row>
    <row r="4141" spans="2:29">
      <c r="B4141" s="1"/>
      <c r="C4141" s="1"/>
      <c r="D4141" s="1"/>
      <c r="E4141" s="1"/>
      <c r="F4141" s="1"/>
      <c r="G4141" s="1"/>
      <c r="H4141" s="1"/>
      <c r="I4141" s="1"/>
      <c r="J4141" s="36"/>
      <c r="K4141" s="42"/>
      <c r="S4141" s="25"/>
      <c r="AA4141" s="62"/>
      <c r="AC4141" s="69"/>
    </row>
    <row r="4142" spans="2:29">
      <c r="B4142" s="1"/>
      <c r="C4142" s="1"/>
      <c r="D4142" s="1"/>
      <c r="E4142" s="1"/>
      <c r="F4142" s="1"/>
      <c r="G4142" s="1"/>
      <c r="H4142" s="1"/>
      <c r="I4142" s="1"/>
      <c r="J4142" s="36"/>
      <c r="K4142" s="42"/>
      <c r="S4142" s="25"/>
      <c r="AA4142" s="62"/>
      <c r="AC4142" s="69"/>
    </row>
    <row r="4143" spans="2:29">
      <c r="B4143" s="1"/>
      <c r="C4143" s="1"/>
      <c r="D4143" s="1"/>
      <c r="E4143" s="1"/>
      <c r="F4143" s="1"/>
      <c r="G4143" s="1"/>
      <c r="H4143" s="1"/>
      <c r="I4143" s="1"/>
      <c r="J4143" s="36"/>
      <c r="K4143" s="42"/>
      <c r="S4143" s="25"/>
      <c r="AA4143" s="62"/>
      <c r="AC4143" s="69"/>
    </row>
    <row r="4144" spans="2:29">
      <c r="B4144" s="1"/>
      <c r="C4144" s="1"/>
      <c r="D4144" s="1"/>
      <c r="E4144" s="1"/>
      <c r="F4144" s="1"/>
      <c r="G4144" s="1"/>
      <c r="H4144" s="1"/>
      <c r="I4144" s="1"/>
      <c r="J4144" s="36"/>
      <c r="K4144" s="42"/>
      <c r="S4144" s="25"/>
      <c r="AA4144" s="62"/>
      <c r="AC4144" s="69"/>
    </row>
    <row r="4145" spans="2:29">
      <c r="B4145" s="1"/>
      <c r="C4145" s="1"/>
      <c r="D4145" s="1"/>
      <c r="E4145" s="1"/>
      <c r="F4145" s="1"/>
      <c r="G4145" s="1"/>
      <c r="H4145" s="1"/>
      <c r="I4145" s="1"/>
      <c r="J4145" s="36"/>
      <c r="K4145" s="42"/>
      <c r="S4145" s="25"/>
      <c r="AA4145" s="62"/>
      <c r="AC4145" s="69"/>
    </row>
    <row r="4146" spans="2:29">
      <c r="B4146" s="1"/>
      <c r="C4146" s="1"/>
      <c r="D4146" s="1"/>
      <c r="E4146" s="1"/>
      <c r="F4146" s="1"/>
      <c r="G4146" s="1"/>
      <c r="H4146" s="1"/>
      <c r="I4146" s="1"/>
      <c r="J4146" s="36"/>
      <c r="K4146" s="42"/>
      <c r="S4146" s="25"/>
      <c r="AA4146" s="62"/>
      <c r="AC4146" s="69"/>
    </row>
    <row r="4147" spans="2:29">
      <c r="B4147" s="1"/>
      <c r="C4147" s="1"/>
      <c r="D4147" s="1"/>
      <c r="E4147" s="1"/>
      <c r="F4147" s="1"/>
      <c r="G4147" s="1"/>
      <c r="H4147" s="1"/>
      <c r="I4147" s="1"/>
      <c r="J4147" s="36"/>
      <c r="K4147" s="42"/>
      <c r="S4147" s="25"/>
      <c r="AA4147" s="62"/>
      <c r="AC4147" s="69"/>
    </row>
    <row r="4148" spans="2:29">
      <c r="B4148" s="1"/>
      <c r="C4148" s="1"/>
      <c r="D4148" s="1"/>
      <c r="E4148" s="1"/>
      <c r="F4148" s="1"/>
      <c r="G4148" s="1"/>
      <c r="H4148" s="1"/>
      <c r="I4148" s="1"/>
      <c r="J4148" s="36"/>
      <c r="K4148" s="42"/>
      <c r="S4148" s="25"/>
      <c r="AA4148" s="62"/>
      <c r="AC4148" s="69"/>
    </row>
    <row r="4149" spans="2:29">
      <c r="B4149" s="1"/>
      <c r="C4149" s="1"/>
      <c r="D4149" s="1"/>
      <c r="E4149" s="1"/>
      <c r="F4149" s="1"/>
      <c r="G4149" s="1"/>
      <c r="H4149" s="1"/>
      <c r="I4149" s="1"/>
      <c r="J4149" s="36"/>
      <c r="K4149" s="42"/>
      <c r="S4149" s="25"/>
      <c r="AA4149" s="62"/>
      <c r="AC4149" s="69"/>
    </row>
    <row r="4150" spans="2:29">
      <c r="B4150" s="1"/>
      <c r="C4150" s="1"/>
      <c r="D4150" s="1"/>
      <c r="E4150" s="1"/>
      <c r="F4150" s="1"/>
      <c r="G4150" s="1"/>
      <c r="H4150" s="1"/>
      <c r="I4150" s="1"/>
      <c r="J4150" s="36"/>
      <c r="K4150" s="42"/>
      <c r="S4150" s="25"/>
      <c r="AA4150" s="62"/>
      <c r="AC4150" s="69"/>
    </row>
    <row r="4151" spans="2:29">
      <c r="B4151" s="1"/>
      <c r="C4151" s="1"/>
      <c r="D4151" s="1"/>
      <c r="E4151" s="1"/>
      <c r="F4151" s="1"/>
      <c r="G4151" s="1"/>
      <c r="H4151" s="1"/>
      <c r="I4151" s="1"/>
      <c r="J4151" s="36"/>
      <c r="K4151" s="42"/>
      <c r="S4151" s="25"/>
      <c r="AA4151" s="62"/>
      <c r="AC4151" s="69"/>
    </row>
    <row r="4152" spans="2:29">
      <c r="B4152" s="1"/>
      <c r="C4152" s="1"/>
      <c r="D4152" s="1"/>
      <c r="E4152" s="1"/>
      <c r="F4152" s="1"/>
      <c r="G4152" s="1"/>
      <c r="H4152" s="1"/>
      <c r="I4152" s="1"/>
      <c r="J4152" s="36"/>
      <c r="K4152" s="42"/>
      <c r="S4152" s="25"/>
      <c r="AA4152" s="62"/>
      <c r="AC4152" s="69"/>
    </row>
    <row r="4153" spans="2:29">
      <c r="B4153" s="1"/>
      <c r="C4153" s="1"/>
      <c r="D4153" s="1"/>
      <c r="E4153" s="1"/>
      <c r="F4153" s="1"/>
      <c r="G4153" s="1"/>
      <c r="H4153" s="1"/>
      <c r="I4153" s="1"/>
      <c r="J4153" s="36"/>
      <c r="K4153" s="42"/>
      <c r="S4153" s="25"/>
      <c r="AA4153" s="62"/>
      <c r="AC4153" s="69"/>
    </row>
    <row r="4154" spans="2:29">
      <c r="B4154" s="1"/>
      <c r="C4154" s="1"/>
      <c r="D4154" s="1"/>
      <c r="E4154" s="1"/>
      <c r="F4154" s="1"/>
      <c r="G4154" s="1"/>
      <c r="H4154" s="1"/>
      <c r="I4154" s="1"/>
      <c r="J4154" s="36"/>
      <c r="K4154" s="42"/>
      <c r="S4154" s="25"/>
      <c r="AA4154" s="62"/>
      <c r="AC4154" s="69"/>
    </row>
    <row r="4155" spans="2:29">
      <c r="B4155" s="1"/>
      <c r="C4155" s="1"/>
      <c r="D4155" s="1"/>
      <c r="E4155" s="1"/>
      <c r="F4155" s="1"/>
      <c r="G4155" s="1"/>
      <c r="H4155" s="1"/>
      <c r="I4155" s="1"/>
      <c r="J4155" s="36"/>
      <c r="K4155" s="42"/>
      <c r="S4155" s="25"/>
      <c r="AA4155" s="62"/>
      <c r="AC4155" s="69"/>
    </row>
    <row r="4156" spans="2:29">
      <c r="B4156" s="1"/>
      <c r="C4156" s="1"/>
      <c r="D4156" s="1"/>
      <c r="E4156" s="1"/>
      <c r="F4156" s="1"/>
      <c r="G4156" s="1"/>
      <c r="H4156" s="1"/>
      <c r="I4156" s="1"/>
      <c r="J4156" s="36"/>
      <c r="K4156" s="42"/>
      <c r="S4156" s="25"/>
      <c r="AA4156" s="62"/>
      <c r="AC4156" s="69"/>
    </row>
    <row r="4157" spans="2:29">
      <c r="B4157" s="1"/>
      <c r="C4157" s="1"/>
      <c r="D4157" s="1"/>
      <c r="E4157" s="1"/>
      <c r="F4157" s="1"/>
      <c r="G4157" s="1"/>
      <c r="H4157" s="1"/>
      <c r="I4157" s="1"/>
      <c r="J4157" s="36"/>
      <c r="K4157" s="42"/>
      <c r="S4157" s="25"/>
      <c r="AA4157" s="62"/>
      <c r="AC4157" s="69"/>
    </row>
    <row r="4158" spans="2:29">
      <c r="B4158" s="1"/>
      <c r="C4158" s="1"/>
      <c r="D4158" s="1"/>
      <c r="E4158" s="1"/>
      <c r="F4158" s="1"/>
      <c r="G4158" s="1"/>
      <c r="H4158" s="1"/>
      <c r="I4158" s="1"/>
      <c r="J4158" s="36"/>
      <c r="K4158" s="42"/>
      <c r="S4158" s="25"/>
      <c r="AA4158" s="62"/>
      <c r="AC4158" s="69"/>
    </row>
    <row r="4159" spans="2:29">
      <c r="B4159" s="1"/>
      <c r="C4159" s="1"/>
      <c r="D4159" s="1"/>
      <c r="E4159" s="1"/>
      <c r="F4159" s="1"/>
      <c r="G4159" s="1"/>
      <c r="H4159" s="1"/>
      <c r="I4159" s="1"/>
      <c r="J4159" s="36"/>
      <c r="K4159" s="42"/>
      <c r="S4159" s="25"/>
      <c r="AA4159" s="62"/>
      <c r="AC4159" s="69"/>
    </row>
    <row r="4160" spans="2:29">
      <c r="B4160" s="1"/>
      <c r="C4160" s="1"/>
      <c r="D4160" s="1"/>
      <c r="E4160" s="1"/>
      <c r="F4160" s="1"/>
      <c r="G4160" s="1"/>
      <c r="H4160" s="1"/>
      <c r="I4160" s="1"/>
      <c r="J4160" s="36"/>
      <c r="K4160" s="42"/>
      <c r="S4160" s="25"/>
      <c r="AA4160" s="62"/>
      <c r="AC4160" s="69"/>
    </row>
    <row r="4161" spans="2:29">
      <c r="B4161" s="1"/>
      <c r="C4161" s="1"/>
      <c r="D4161" s="1"/>
      <c r="E4161" s="1"/>
      <c r="F4161" s="1"/>
      <c r="G4161" s="1"/>
      <c r="H4161" s="1"/>
      <c r="I4161" s="1"/>
      <c r="J4161" s="36"/>
      <c r="K4161" s="42"/>
      <c r="S4161" s="25"/>
      <c r="AA4161" s="62"/>
      <c r="AC4161" s="69"/>
    </row>
    <row r="4162" spans="2:29">
      <c r="B4162" s="1"/>
      <c r="C4162" s="1"/>
      <c r="D4162" s="1"/>
      <c r="E4162" s="1"/>
      <c r="F4162" s="1"/>
      <c r="G4162" s="1"/>
      <c r="H4162" s="1"/>
      <c r="I4162" s="1"/>
      <c r="J4162" s="36"/>
      <c r="K4162" s="42"/>
      <c r="S4162" s="25"/>
      <c r="AA4162" s="62"/>
      <c r="AC4162" s="69"/>
    </row>
    <row r="4163" spans="2:29">
      <c r="B4163" s="1"/>
      <c r="C4163" s="1"/>
      <c r="D4163" s="1"/>
      <c r="E4163" s="1"/>
      <c r="F4163" s="1"/>
      <c r="G4163" s="1"/>
      <c r="H4163" s="1"/>
      <c r="I4163" s="1"/>
      <c r="J4163" s="36"/>
      <c r="K4163" s="42"/>
      <c r="S4163" s="25"/>
      <c r="AA4163" s="62"/>
      <c r="AC4163" s="69"/>
    </row>
    <row r="4164" spans="2:29">
      <c r="B4164" s="1"/>
      <c r="C4164" s="1"/>
      <c r="D4164" s="1"/>
      <c r="E4164" s="1"/>
      <c r="F4164" s="1"/>
      <c r="G4164" s="1"/>
      <c r="H4164" s="1"/>
      <c r="I4164" s="1"/>
      <c r="J4164" s="36"/>
      <c r="K4164" s="42"/>
      <c r="S4164" s="25"/>
      <c r="AA4164" s="62"/>
      <c r="AC4164" s="69"/>
    </row>
    <row r="4165" spans="2:29">
      <c r="B4165" s="1"/>
      <c r="C4165" s="1"/>
      <c r="D4165" s="1"/>
      <c r="E4165" s="1"/>
      <c r="F4165" s="1"/>
      <c r="G4165" s="1"/>
      <c r="H4165" s="1"/>
      <c r="I4165" s="1"/>
      <c r="J4165" s="36"/>
      <c r="K4165" s="42"/>
      <c r="S4165" s="25"/>
      <c r="AA4165" s="62"/>
      <c r="AC4165" s="69"/>
    </row>
    <row r="4166" spans="2:29">
      <c r="B4166" s="1"/>
      <c r="C4166" s="1"/>
      <c r="D4166" s="1"/>
      <c r="E4166" s="1"/>
      <c r="F4166" s="1"/>
      <c r="G4166" s="1"/>
      <c r="H4166" s="1"/>
      <c r="I4166" s="1"/>
      <c r="J4166" s="36"/>
      <c r="K4166" s="42"/>
      <c r="S4166" s="25"/>
      <c r="AA4166" s="62"/>
      <c r="AC4166" s="69"/>
    </row>
    <row r="4167" spans="2:29">
      <c r="B4167" s="1"/>
      <c r="C4167" s="1"/>
      <c r="D4167" s="1"/>
      <c r="E4167" s="1"/>
      <c r="F4167" s="1"/>
      <c r="G4167" s="1"/>
      <c r="H4167" s="1"/>
      <c r="I4167" s="1"/>
      <c r="J4167" s="36"/>
      <c r="K4167" s="42"/>
      <c r="S4167" s="25"/>
      <c r="AA4167" s="62"/>
      <c r="AC4167" s="69"/>
    </row>
    <row r="4168" spans="2:29">
      <c r="B4168" s="1"/>
      <c r="C4168" s="1"/>
      <c r="D4168" s="1"/>
      <c r="E4168" s="1"/>
      <c r="F4168" s="1"/>
      <c r="G4168" s="1"/>
      <c r="H4168" s="1"/>
      <c r="I4168" s="1"/>
      <c r="J4168" s="36"/>
      <c r="K4168" s="42"/>
      <c r="S4168" s="25"/>
      <c r="AA4168" s="62"/>
      <c r="AC4168" s="69"/>
    </row>
    <row r="4169" spans="2:29">
      <c r="B4169" s="1"/>
      <c r="C4169" s="1"/>
      <c r="D4169" s="1"/>
      <c r="E4169" s="1"/>
      <c r="F4169" s="1"/>
      <c r="G4169" s="1"/>
      <c r="H4169" s="1"/>
      <c r="I4169" s="1"/>
      <c r="J4169" s="36"/>
      <c r="K4169" s="42"/>
      <c r="S4169" s="25"/>
      <c r="AA4169" s="62"/>
      <c r="AC4169" s="69"/>
    </row>
    <row r="4170" spans="2:29">
      <c r="B4170" s="1"/>
      <c r="C4170" s="1"/>
      <c r="D4170" s="1"/>
      <c r="E4170" s="1"/>
      <c r="F4170" s="1"/>
      <c r="G4170" s="1"/>
      <c r="H4170" s="1"/>
      <c r="I4170" s="1"/>
      <c r="J4170" s="36"/>
      <c r="K4170" s="42"/>
      <c r="S4170" s="25"/>
      <c r="AA4170" s="62"/>
      <c r="AC4170" s="69"/>
    </row>
    <row r="4171" spans="2:29">
      <c r="B4171" s="1"/>
      <c r="C4171" s="1"/>
      <c r="D4171" s="1"/>
      <c r="E4171" s="1"/>
      <c r="F4171" s="1"/>
      <c r="G4171" s="1"/>
      <c r="H4171" s="1"/>
      <c r="I4171" s="1"/>
      <c r="J4171" s="36"/>
      <c r="K4171" s="42"/>
      <c r="S4171" s="25"/>
      <c r="AA4171" s="62"/>
      <c r="AC4171" s="69"/>
    </row>
    <row r="4172" spans="2:29">
      <c r="B4172" s="1"/>
      <c r="C4172" s="1"/>
      <c r="D4172" s="1"/>
      <c r="E4172" s="1"/>
      <c r="F4172" s="1"/>
      <c r="G4172" s="1"/>
      <c r="H4172" s="1"/>
      <c r="I4172" s="1"/>
      <c r="J4172" s="36"/>
      <c r="K4172" s="42"/>
      <c r="S4172" s="25"/>
      <c r="AA4172" s="62"/>
      <c r="AC4172" s="69"/>
    </row>
    <row r="4173" spans="2:29">
      <c r="B4173" s="1"/>
      <c r="C4173" s="1"/>
      <c r="D4173" s="1"/>
      <c r="E4173" s="1"/>
      <c r="F4173" s="1"/>
      <c r="G4173" s="1"/>
      <c r="H4173" s="1"/>
      <c r="I4173" s="1"/>
      <c r="J4173" s="36"/>
      <c r="K4173" s="42"/>
      <c r="S4173" s="25"/>
      <c r="AA4173" s="62"/>
      <c r="AC4173" s="69"/>
    </row>
    <row r="4174" spans="2:29">
      <c r="B4174" s="1"/>
      <c r="C4174" s="1"/>
      <c r="D4174" s="1"/>
      <c r="E4174" s="1"/>
      <c r="F4174" s="1"/>
      <c r="G4174" s="1"/>
      <c r="H4174" s="1"/>
      <c r="I4174" s="1"/>
      <c r="J4174" s="36"/>
      <c r="K4174" s="42"/>
      <c r="S4174" s="25"/>
      <c r="AA4174" s="62"/>
      <c r="AC4174" s="69"/>
    </row>
    <row r="4175" spans="2:29">
      <c r="B4175" s="1"/>
      <c r="C4175" s="1"/>
      <c r="D4175" s="1"/>
      <c r="E4175" s="1"/>
      <c r="F4175" s="1"/>
      <c r="G4175" s="1"/>
      <c r="H4175" s="1"/>
      <c r="I4175" s="1"/>
      <c r="J4175" s="36"/>
      <c r="K4175" s="42"/>
      <c r="S4175" s="25"/>
      <c r="AA4175" s="62"/>
      <c r="AC4175" s="69"/>
    </row>
    <row r="4176" spans="2:29">
      <c r="B4176" s="1"/>
      <c r="C4176" s="1"/>
      <c r="D4176" s="1"/>
      <c r="E4176" s="1"/>
      <c r="F4176" s="1"/>
      <c r="G4176" s="1"/>
      <c r="H4176" s="1"/>
      <c r="I4176" s="1"/>
      <c r="J4176" s="36"/>
      <c r="K4176" s="42"/>
      <c r="S4176" s="25"/>
      <c r="AA4176" s="62"/>
      <c r="AC4176" s="69"/>
    </row>
    <row r="4177" spans="2:29">
      <c r="B4177" s="1"/>
      <c r="C4177" s="1"/>
      <c r="D4177" s="1"/>
      <c r="E4177" s="1"/>
      <c r="F4177" s="1"/>
      <c r="G4177" s="1"/>
      <c r="H4177" s="1"/>
      <c r="I4177" s="1"/>
      <c r="J4177" s="36"/>
      <c r="K4177" s="42"/>
      <c r="S4177" s="25"/>
      <c r="AA4177" s="62"/>
      <c r="AC4177" s="69"/>
    </row>
    <row r="4178" spans="2:29">
      <c r="B4178" s="1"/>
      <c r="C4178" s="1"/>
      <c r="D4178" s="1"/>
      <c r="E4178" s="1"/>
      <c r="F4178" s="1"/>
      <c r="G4178" s="1"/>
      <c r="H4178" s="1"/>
      <c r="I4178" s="1"/>
      <c r="J4178" s="36"/>
      <c r="K4178" s="42"/>
      <c r="S4178" s="25"/>
      <c r="AA4178" s="62"/>
      <c r="AC4178" s="69"/>
    </row>
    <row r="4179" spans="2:29">
      <c r="B4179" s="1"/>
      <c r="C4179" s="1"/>
      <c r="D4179" s="1"/>
      <c r="E4179" s="1"/>
      <c r="F4179" s="1"/>
      <c r="G4179" s="1"/>
      <c r="H4179" s="1"/>
      <c r="I4179" s="1"/>
      <c r="J4179" s="36"/>
      <c r="K4179" s="42"/>
      <c r="S4179" s="25"/>
      <c r="AA4179" s="62"/>
      <c r="AC4179" s="69"/>
    </row>
    <row r="4180" spans="2:29">
      <c r="B4180" s="1"/>
      <c r="C4180" s="1"/>
      <c r="D4180" s="1"/>
      <c r="E4180" s="1"/>
      <c r="F4180" s="1"/>
      <c r="G4180" s="1"/>
      <c r="H4180" s="1"/>
      <c r="I4180" s="1"/>
      <c r="J4180" s="36"/>
      <c r="K4180" s="42"/>
      <c r="S4180" s="25"/>
      <c r="AA4180" s="62"/>
      <c r="AC4180" s="69"/>
    </row>
    <row r="4181" spans="2:29">
      <c r="B4181" s="1"/>
      <c r="C4181" s="1"/>
      <c r="D4181" s="1"/>
      <c r="E4181" s="1"/>
      <c r="F4181" s="1"/>
      <c r="G4181" s="1"/>
      <c r="H4181" s="1"/>
      <c r="I4181" s="1"/>
      <c r="J4181" s="36"/>
      <c r="K4181" s="42"/>
      <c r="S4181" s="25"/>
      <c r="AA4181" s="62"/>
      <c r="AC4181" s="69"/>
    </row>
    <row r="4182" spans="2:29">
      <c r="B4182" s="1"/>
      <c r="C4182" s="1"/>
      <c r="D4182" s="1"/>
      <c r="E4182" s="1"/>
      <c r="F4182" s="1"/>
      <c r="G4182" s="1"/>
      <c r="H4182" s="1"/>
      <c r="I4182" s="1"/>
      <c r="J4182" s="36"/>
      <c r="K4182" s="42"/>
      <c r="S4182" s="25"/>
      <c r="AA4182" s="62"/>
      <c r="AC4182" s="69"/>
    </row>
    <row r="4183" spans="2:29">
      <c r="B4183" s="1"/>
      <c r="C4183" s="1"/>
      <c r="D4183" s="1"/>
      <c r="E4183" s="1"/>
      <c r="F4183" s="1"/>
      <c r="G4183" s="1"/>
      <c r="H4183" s="1"/>
      <c r="I4183" s="1"/>
      <c r="J4183" s="36"/>
      <c r="K4183" s="42"/>
      <c r="S4183" s="25"/>
      <c r="AA4183" s="62"/>
      <c r="AC4183" s="69"/>
    </row>
    <row r="4184" spans="2:29">
      <c r="B4184" s="1"/>
      <c r="C4184" s="1"/>
      <c r="D4184" s="1"/>
      <c r="E4184" s="1"/>
      <c r="F4184" s="1"/>
      <c r="G4184" s="1"/>
      <c r="H4184" s="1"/>
      <c r="I4184" s="1"/>
      <c r="J4184" s="36"/>
      <c r="K4184" s="42"/>
      <c r="S4184" s="25"/>
      <c r="AA4184" s="62"/>
      <c r="AC4184" s="69"/>
    </row>
    <row r="4185" spans="2:29">
      <c r="B4185" s="1"/>
      <c r="C4185" s="1"/>
      <c r="D4185" s="1"/>
      <c r="E4185" s="1"/>
      <c r="F4185" s="1"/>
      <c r="G4185" s="1"/>
      <c r="H4185" s="1"/>
      <c r="I4185" s="1"/>
      <c r="J4185" s="36"/>
      <c r="K4185" s="42"/>
      <c r="S4185" s="25"/>
      <c r="AA4185" s="62"/>
      <c r="AC4185" s="69"/>
    </row>
    <row r="4186" spans="2:29">
      <c r="B4186" s="1"/>
      <c r="C4186" s="1"/>
      <c r="D4186" s="1"/>
      <c r="E4186" s="1"/>
      <c r="F4186" s="1"/>
      <c r="G4186" s="1"/>
      <c r="H4186" s="1"/>
      <c r="I4186" s="1"/>
      <c r="J4186" s="36"/>
      <c r="K4186" s="42"/>
      <c r="S4186" s="25"/>
      <c r="AA4186" s="62"/>
      <c r="AC4186" s="69"/>
    </row>
    <row r="4187" spans="2:29">
      <c r="B4187" s="1"/>
      <c r="C4187" s="1"/>
      <c r="D4187" s="1"/>
      <c r="E4187" s="1"/>
      <c r="F4187" s="1"/>
      <c r="G4187" s="1"/>
      <c r="H4187" s="1"/>
      <c r="I4187" s="1"/>
      <c r="J4187" s="36"/>
      <c r="K4187" s="42"/>
      <c r="S4187" s="25"/>
      <c r="AA4187" s="62"/>
      <c r="AC4187" s="69"/>
    </row>
    <row r="4188" spans="2:29">
      <c r="B4188" s="1"/>
      <c r="C4188" s="1"/>
      <c r="D4188" s="1"/>
      <c r="E4188" s="1"/>
      <c r="F4188" s="1"/>
      <c r="G4188" s="1"/>
      <c r="H4188" s="1"/>
      <c r="I4188" s="1"/>
      <c r="J4188" s="36"/>
      <c r="K4188" s="42"/>
      <c r="S4188" s="25"/>
      <c r="AA4188" s="62"/>
      <c r="AC4188" s="69"/>
    </row>
    <row r="4189" spans="2:29">
      <c r="B4189" s="1"/>
      <c r="C4189" s="1"/>
      <c r="D4189" s="1"/>
      <c r="E4189" s="1"/>
      <c r="F4189" s="1"/>
      <c r="G4189" s="1"/>
      <c r="H4189" s="1"/>
      <c r="I4189" s="1"/>
      <c r="J4189" s="36"/>
      <c r="K4189" s="42"/>
      <c r="S4189" s="25"/>
      <c r="AA4189" s="62"/>
      <c r="AC4189" s="69"/>
    </row>
    <row r="4190" spans="2:29">
      <c r="B4190" s="1"/>
      <c r="C4190" s="1"/>
      <c r="D4190" s="1"/>
      <c r="E4190" s="1"/>
      <c r="F4190" s="1"/>
      <c r="G4190" s="1"/>
      <c r="H4190" s="1"/>
      <c r="I4190" s="1"/>
      <c r="J4190" s="36"/>
      <c r="K4190" s="42"/>
      <c r="S4190" s="25"/>
      <c r="AA4190" s="62"/>
      <c r="AC4190" s="69"/>
    </row>
    <row r="4191" spans="2:29">
      <c r="B4191" s="1"/>
      <c r="C4191" s="1"/>
      <c r="D4191" s="1"/>
      <c r="E4191" s="1"/>
      <c r="F4191" s="1"/>
      <c r="G4191" s="1"/>
      <c r="H4191" s="1"/>
      <c r="I4191" s="1"/>
      <c r="J4191" s="36"/>
      <c r="K4191" s="42"/>
      <c r="S4191" s="25"/>
      <c r="AA4191" s="62"/>
      <c r="AC4191" s="69"/>
    </row>
    <row r="4192" spans="2:29">
      <c r="B4192" s="1"/>
      <c r="C4192" s="1"/>
      <c r="D4192" s="1"/>
      <c r="E4192" s="1"/>
      <c r="F4192" s="1"/>
      <c r="G4192" s="1"/>
      <c r="H4192" s="1"/>
      <c r="I4192" s="1"/>
      <c r="J4192" s="36"/>
      <c r="K4192" s="42"/>
      <c r="S4192" s="25"/>
      <c r="AA4192" s="62"/>
      <c r="AC4192" s="69"/>
    </row>
    <row r="4193" spans="2:29">
      <c r="B4193" s="1"/>
      <c r="C4193" s="1"/>
      <c r="D4193" s="1"/>
      <c r="E4193" s="1"/>
      <c r="F4193" s="1"/>
      <c r="G4193" s="1"/>
      <c r="H4193" s="1"/>
      <c r="I4193" s="1"/>
      <c r="J4193" s="36"/>
      <c r="K4193" s="42"/>
      <c r="S4193" s="25"/>
      <c r="AA4193" s="62"/>
      <c r="AC4193" s="69"/>
    </row>
    <row r="4194" spans="2:29">
      <c r="B4194" s="1"/>
      <c r="C4194" s="1"/>
      <c r="D4194" s="1"/>
      <c r="E4194" s="1"/>
      <c r="F4194" s="1"/>
      <c r="G4194" s="1"/>
      <c r="H4194" s="1"/>
      <c r="I4194" s="1"/>
      <c r="J4194" s="36"/>
      <c r="K4194" s="42"/>
      <c r="S4194" s="25"/>
      <c r="AA4194" s="62"/>
      <c r="AC4194" s="69"/>
    </row>
    <row r="4195" spans="2:29">
      <c r="B4195" s="1"/>
      <c r="C4195" s="1"/>
      <c r="D4195" s="1"/>
      <c r="E4195" s="1"/>
      <c r="F4195" s="1"/>
      <c r="G4195" s="1"/>
      <c r="H4195" s="1"/>
      <c r="I4195" s="1"/>
      <c r="J4195" s="36"/>
      <c r="K4195" s="42"/>
      <c r="S4195" s="25"/>
      <c r="AA4195" s="62"/>
      <c r="AC4195" s="69"/>
    </row>
    <row r="4196" spans="2:29">
      <c r="B4196" s="1"/>
      <c r="C4196" s="1"/>
      <c r="D4196" s="1"/>
      <c r="E4196" s="1"/>
      <c r="F4196" s="1"/>
      <c r="G4196" s="1"/>
      <c r="H4196" s="1"/>
      <c r="I4196" s="1"/>
      <c r="J4196" s="36"/>
      <c r="K4196" s="42"/>
      <c r="S4196" s="25"/>
      <c r="AA4196" s="62"/>
      <c r="AC4196" s="69"/>
    </row>
    <row r="4197" spans="2:29">
      <c r="B4197" s="1"/>
      <c r="C4197" s="1"/>
      <c r="D4197" s="1"/>
      <c r="E4197" s="1"/>
      <c r="F4197" s="1"/>
      <c r="G4197" s="1"/>
      <c r="H4197" s="1"/>
      <c r="I4197" s="1"/>
      <c r="J4197" s="36"/>
      <c r="K4197" s="42"/>
      <c r="S4197" s="25"/>
      <c r="AA4197" s="62"/>
      <c r="AC4197" s="69"/>
    </row>
    <row r="4198" spans="2:29">
      <c r="B4198" s="1"/>
      <c r="C4198" s="1"/>
      <c r="D4198" s="1"/>
      <c r="E4198" s="1"/>
      <c r="F4198" s="1"/>
      <c r="G4198" s="1"/>
      <c r="H4198" s="1"/>
      <c r="I4198" s="1"/>
      <c r="J4198" s="36"/>
      <c r="K4198" s="42"/>
      <c r="S4198" s="25"/>
      <c r="AA4198" s="62"/>
      <c r="AC4198" s="69"/>
    </row>
    <row r="4199" spans="2:29">
      <c r="B4199" s="1"/>
      <c r="C4199" s="1"/>
      <c r="D4199" s="1"/>
      <c r="E4199" s="1"/>
      <c r="F4199" s="1"/>
      <c r="G4199" s="1"/>
      <c r="H4199" s="1"/>
      <c r="I4199" s="1"/>
      <c r="J4199" s="36"/>
      <c r="K4199" s="42"/>
      <c r="S4199" s="25"/>
      <c r="AA4199" s="62"/>
      <c r="AC4199" s="69"/>
    </row>
    <row r="4200" spans="2:29">
      <c r="B4200" s="1"/>
      <c r="C4200" s="1"/>
      <c r="D4200" s="1"/>
      <c r="E4200" s="1"/>
      <c r="F4200" s="1"/>
      <c r="G4200" s="1"/>
      <c r="H4200" s="1"/>
      <c r="I4200" s="1"/>
      <c r="J4200" s="36"/>
      <c r="K4200" s="42"/>
      <c r="S4200" s="25"/>
      <c r="AA4200" s="62"/>
      <c r="AC4200" s="69"/>
    </row>
    <row r="4201" spans="2:29">
      <c r="B4201" s="1"/>
      <c r="C4201" s="1"/>
      <c r="D4201" s="1"/>
      <c r="E4201" s="1"/>
      <c r="F4201" s="1"/>
      <c r="G4201" s="1"/>
      <c r="H4201" s="1"/>
      <c r="I4201" s="1"/>
      <c r="J4201" s="36"/>
      <c r="K4201" s="42"/>
      <c r="S4201" s="25"/>
      <c r="AA4201" s="62"/>
      <c r="AC4201" s="69"/>
    </row>
    <row r="4202" spans="2:29">
      <c r="B4202" s="1"/>
      <c r="C4202" s="1"/>
      <c r="D4202" s="1"/>
      <c r="E4202" s="1"/>
      <c r="F4202" s="1"/>
      <c r="G4202" s="1"/>
      <c r="H4202" s="1"/>
      <c r="I4202" s="1"/>
      <c r="J4202" s="36"/>
      <c r="K4202" s="42"/>
      <c r="S4202" s="25"/>
      <c r="AA4202" s="62"/>
      <c r="AC4202" s="69"/>
    </row>
    <row r="4203" spans="2:29">
      <c r="B4203" s="1"/>
      <c r="C4203" s="1"/>
      <c r="D4203" s="1"/>
      <c r="E4203" s="1"/>
      <c r="F4203" s="1"/>
      <c r="G4203" s="1"/>
      <c r="H4203" s="1"/>
      <c r="I4203" s="1"/>
      <c r="J4203" s="36"/>
      <c r="K4203" s="42"/>
      <c r="S4203" s="25"/>
      <c r="AA4203" s="62"/>
      <c r="AC4203" s="69"/>
    </row>
    <row r="4204" spans="2:29">
      <c r="B4204" s="1"/>
      <c r="C4204" s="1"/>
      <c r="D4204" s="1"/>
      <c r="E4204" s="1"/>
      <c r="F4204" s="1"/>
      <c r="G4204" s="1"/>
      <c r="H4204" s="1"/>
      <c r="I4204" s="1"/>
      <c r="J4204" s="36"/>
      <c r="K4204" s="42"/>
      <c r="S4204" s="25"/>
      <c r="AA4204" s="62"/>
      <c r="AC4204" s="69"/>
    </row>
    <row r="4205" spans="2:29">
      <c r="B4205" s="1"/>
      <c r="C4205" s="1"/>
      <c r="D4205" s="1"/>
      <c r="E4205" s="1"/>
      <c r="F4205" s="1"/>
      <c r="G4205" s="1"/>
      <c r="H4205" s="1"/>
      <c r="I4205" s="1"/>
      <c r="J4205" s="36"/>
      <c r="K4205" s="42"/>
      <c r="S4205" s="25"/>
      <c r="AA4205" s="62"/>
      <c r="AC4205" s="69"/>
    </row>
    <row r="4206" spans="2:29">
      <c r="B4206" s="1"/>
      <c r="C4206" s="1"/>
      <c r="D4206" s="1"/>
      <c r="E4206" s="1"/>
      <c r="F4206" s="1"/>
      <c r="G4206" s="1"/>
      <c r="H4206" s="1"/>
      <c r="I4206" s="1"/>
      <c r="J4206" s="36"/>
      <c r="K4206" s="42"/>
      <c r="S4206" s="25"/>
      <c r="AA4206" s="62"/>
      <c r="AC4206" s="69"/>
    </row>
    <row r="4207" spans="2:29">
      <c r="B4207" s="1"/>
      <c r="C4207" s="1"/>
      <c r="D4207" s="1"/>
      <c r="E4207" s="1"/>
      <c r="F4207" s="1"/>
      <c r="G4207" s="1"/>
      <c r="H4207" s="1"/>
      <c r="I4207" s="1"/>
      <c r="J4207" s="36"/>
      <c r="K4207" s="42"/>
      <c r="S4207" s="25"/>
      <c r="AA4207" s="62"/>
      <c r="AC4207" s="69"/>
    </row>
    <row r="4208" spans="2:29">
      <c r="B4208" s="1"/>
      <c r="C4208" s="1"/>
      <c r="D4208" s="1"/>
      <c r="E4208" s="1"/>
      <c r="F4208" s="1"/>
      <c r="G4208" s="1"/>
      <c r="H4208" s="1"/>
      <c r="I4208" s="1"/>
      <c r="J4208" s="36"/>
      <c r="K4208" s="42"/>
      <c r="S4208" s="25"/>
      <c r="AA4208" s="62"/>
      <c r="AC4208" s="69"/>
    </row>
    <row r="4209" spans="2:29">
      <c r="B4209" s="1"/>
      <c r="C4209" s="1"/>
      <c r="D4209" s="1"/>
      <c r="E4209" s="1"/>
      <c r="F4209" s="1"/>
      <c r="G4209" s="1"/>
      <c r="H4209" s="1"/>
      <c r="I4209" s="1"/>
      <c r="J4209" s="36"/>
      <c r="K4209" s="42"/>
      <c r="S4209" s="25"/>
      <c r="AA4209" s="62"/>
      <c r="AC4209" s="69"/>
    </row>
    <row r="4210" spans="2:29">
      <c r="B4210" s="1"/>
      <c r="C4210" s="1"/>
      <c r="D4210" s="1"/>
      <c r="E4210" s="1"/>
      <c r="F4210" s="1"/>
      <c r="G4210" s="1"/>
      <c r="H4210" s="1"/>
      <c r="I4210" s="1"/>
      <c r="J4210" s="36"/>
      <c r="K4210" s="42"/>
      <c r="S4210" s="25"/>
      <c r="AA4210" s="62"/>
      <c r="AC4210" s="69"/>
    </row>
    <row r="4211" spans="2:29">
      <c r="B4211" s="1"/>
      <c r="C4211" s="1"/>
      <c r="D4211" s="1"/>
      <c r="E4211" s="1"/>
      <c r="F4211" s="1"/>
      <c r="G4211" s="1"/>
      <c r="H4211" s="1"/>
      <c r="I4211" s="1"/>
      <c r="J4211" s="36"/>
      <c r="K4211" s="42"/>
      <c r="S4211" s="25"/>
      <c r="AA4211" s="62"/>
      <c r="AC4211" s="69"/>
    </row>
    <row r="4212" spans="2:29">
      <c r="B4212" s="1"/>
      <c r="C4212" s="1"/>
      <c r="D4212" s="1"/>
      <c r="E4212" s="1"/>
      <c r="F4212" s="1"/>
      <c r="G4212" s="1"/>
      <c r="H4212" s="1"/>
      <c r="I4212" s="1"/>
      <c r="J4212" s="36"/>
      <c r="K4212" s="42"/>
      <c r="S4212" s="25"/>
      <c r="AA4212" s="62"/>
      <c r="AC4212" s="69"/>
    </row>
    <row r="4213" spans="2:29">
      <c r="B4213" s="1"/>
      <c r="C4213" s="1"/>
      <c r="D4213" s="1"/>
      <c r="E4213" s="1"/>
      <c r="F4213" s="1"/>
      <c r="G4213" s="1"/>
      <c r="H4213" s="1"/>
      <c r="I4213" s="1"/>
      <c r="J4213" s="36"/>
      <c r="K4213" s="42"/>
      <c r="S4213" s="25"/>
      <c r="AA4213" s="62"/>
      <c r="AC4213" s="69"/>
    </row>
    <row r="4214" spans="2:29">
      <c r="B4214" s="1"/>
      <c r="C4214" s="1"/>
      <c r="D4214" s="1"/>
      <c r="E4214" s="1"/>
      <c r="F4214" s="1"/>
      <c r="G4214" s="1"/>
      <c r="H4214" s="1"/>
      <c r="I4214" s="1"/>
      <c r="J4214" s="36"/>
      <c r="K4214" s="42"/>
      <c r="S4214" s="25"/>
      <c r="AA4214" s="62"/>
      <c r="AC4214" s="69"/>
    </row>
    <row r="4215" spans="2:29">
      <c r="B4215" s="1"/>
      <c r="C4215" s="1"/>
      <c r="D4215" s="1"/>
      <c r="E4215" s="1"/>
      <c r="F4215" s="1"/>
      <c r="G4215" s="1"/>
      <c r="H4215" s="1"/>
      <c r="I4215" s="1"/>
      <c r="J4215" s="36"/>
      <c r="K4215" s="42"/>
      <c r="S4215" s="25"/>
      <c r="AA4215" s="62"/>
      <c r="AC4215" s="69"/>
    </row>
    <row r="4216" spans="2:29">
      <c r="B4216" s="1"/>
      <c r="C4216" s="1"/>
      <c r="D4216" s="1"/>
      <c r="E4216" s="1"/>
      <c r="F4216" s="1"/>
      <c r="G4216" s="1"/>
      <c r="H4216" s="1"/>
      <c r="I4216" s="1"/>
      <c r="J4216" s="36"/>
      <c r="K4216" s="42"/>
      <c r="S4216" s="25"/>
      <c r="AA4216" s="62"/>
      <c r="AC4216" s="69"/>
    </row>
    <row r="4217" spans="2:29">
      <c r="B4217" s="1"/>
      <c r="C4217" s="1"/>
      <c r="D4217" s="1"/>
      <c r="E4217" s="1"/>
      <c r="F4217" s="1"/>
      <c r="G4217" s="1"/>
      <c r="H4217" s="1"/>
      <c r="I4217" s="1"/>
      <c r="J4217" s="36"/>
      <c r="K4217" s="42"/>
      <c r="S4217" s="25"/>
      <c r="AA4217" s="62"/>
      <c r="AC4217" s="69"/>
    </row>
    <row r="4218" spans="2:29">
      <c r="B4218" s="1"/>
      <c r="C4218" s="1"/>
      <c r="D4218" s="1"/>
      <c r="E4218" s="1"/>
      <c r="F4218" s="1"/>
      <c r="G4218" s="1"/>
      <c r="H4218" s="1"/>
      <c r="I4218" s="1"/>
      <c r="J4218" s="36"/>
      <c r="K4218" s="42"/>
      <c r="S4218" s="25"/>
      <c r="AA4218" s="62"/>
      <c r="AC4218" s="69"/>
    </row>
    <row r="4219" spans="2:29">
      <c r="B4219" s="1"/>
      <c r="C4219" s="1"/>
      <c r="D4219" s="1"/>
      <c r="E4219" s="1"/>
      <c r="F4219" s="1"/>
      <c r="G4219" s="1"/>
      <c r="H4219" s="1"/>
      <c r="I4219" s="1"/>
      <c r="J4219" s="36"/>
      <c r="K4219" s="42"/>
      <c r="S4219" s="25"/>
      <c r="AA4219" s="62"/>
      <c r="AC4219" s="69"/>
    </row>
    <row r="4220" spans="2:29">
      <c r="B4220" s="1"/>
      <c r="C4220" s="1"/>
      <c r="D4220" s="1"/>
      <c r="E4220" s="1"/>
      <c r="F4220" s="1"/>
      <c r="G4220" s="1"/>
      <c r="H4220" s="1"/>
      <c r="I4220" s="1"/>
      <c r="J4220" s="36"/>
      <c r="K4220" s="42"/>
      <c r="S4220" s="25"/>
      <c r="AA4220" s="62"/>
      <c r="AC4220" s="69"/>
    </row>
    <row r="4221" spans="2:29">
      <c r="B4221" s="1"/>
      <c r="C4221" s="1"/>
      <c r="D4221" s="1"/>
      <c r="E4221" s="1"/>
      <c r="F4221" s="1"/>
      <c r="G4221" s="1"/>
      <c r="H4221" s="1"/>
      <c r="I4221" s="1"/>
      <c r="J4221" s="36"/>
      <c r="K4221" s="42"/>
      <c r="S4221" s="25"/>
      <c r="AA4221" s="62"/>
      <c r="AC4221" s="69"/>
    </row>
    <row r="4222" spans="2:29">
      <c r="B4222" s="1"/>
      <c r="C4222" s="1"/>
      <c r="D4222" s="1"/>
      <c r="E4222" s="1"/>
      <c r="F4222" s="1"/>
      <c r="G4222" s="1"/>
      <c r="H4222" s="1"/>
      <c r="I4222" s="1"/>
      <c r="J4222" s="36"/>
      <c r="K4222" s="42"/>
      <c r="S4222" s="25"/>
      <c r="AA4222" s="62"/>
      <c r="AC4222" s="69"/>
    </row>
    <row r="4223" spans="2:29">
      <c r="B4223" s="1"/>
      <c r="C4223" s="1"/>
      <c r="D4223" s="1"/>
      <c r="E4223" s="1"/>
      <c r="F4223" s="1"/>
      <c r="G4223" s="1"/>
      <c r="H4223" s="1"/>
      <c r="I4223" s="1"/>
      <c r="J4223" s="36"/>
      <c r="K4223" s="42"/>
      <c r="S4223" s="25"/>
      <c r="AA4223" s="62"/>
      <c r="AC4223" s="69"/>
    </row>
    <row r="4224" spans="2:29">
      <c r="B4224" s="1"/>
      <c r="C4224" s="1"/>
      <c r="D4224" s="1"/>
      <c r="E4224" s="1"/>
      <c r="F4224" s="1"/>
      <c r="G4224" s="1"/>
      <c r="H4224" s="1"/>
      <c r="I4224" s="1"/>
      <c r="J4224" s="36"/>
      <c r="K4224" s="42"/>
      <c r="S4224" s="25"/>
      <c r="AA4224" s="62"/>
      <c r="AC4224" s="69"/>
    </row>
    <row r="4225" spans="2:29">
      <c r="B4225" s="1"/>
      <c r="C4225" s="1"/>
      <c r="D4225" s="1"/>
      <c r="E4225" s="1"/>
      <c r="F4225" s="1"/>
      <c r="G4225" s="1"/>
      <c r="H4225" s="1"/>
      <c r="I4225" s="1"/>
      <c r="J4225" s="36"/>
      <c r="K4225" s="42"/>
      <c r="L4225" s="63"/>
      <c r="S4225" s="25"/>
      <c r="AA4225" s="62"/>
      <c r="AC4225" s="69"/>
    </row>
    <row r="4226" spans="2:29">
      <c r="B4226" s="1"/>
      <c r="C4226" s="1"/>
      <c r="D4226" s="1"/>
      <c r="E4226" s="1"/>
      <c r="F4226" s="1"/>
      <c r="G4226" s="1"/>
      <c r="H4226" s="1"/>
      <c r="I4226" s="1"/>
      <c r="J4226" s="36"/>
      <c r="K4226" s="42"/>
      <c r="L4226" s="63"/>
      <c r="S4226" s="25"/>
      <c r="AA4226" s="62"/>
      <c r="AC4226" s="69"/>
    </row>
    <row r="4227" spans="2:29">
      <c r="B4227" s="1"/>
      <c r="C4227" s="1"/>
      <c r="D4227" s="1"/>
      <c r="E4227" s="1"/>
      <c r="F4227" s="1"/>
      <c r="G4227" s="1"/>
      <c r="H4227" s="1"/>
      <c r="I4227" s="1"/>
      <c r="J4227" s="36"/>
      <c r="K4227" s="42"/>
      <c r="S4227" s="25"/>
      <c r="AA4227" s="62"/>
      <c r="AC4227" s="69"/>
    </row>
    <row r="4228" spans="2:29">
      <c r="B4228" s="1"/>
      <c r="C4228" s="1"/>
      <c r="D4228" s="1"/>
      <c r="E4228" s="1"/>
      <c r="F4228" s="1"/>
      <c r="G4228" s="1"/>
      <c r="H4228" s="1"/>
      <c r="I4228" s="1"/>
      <c r="J4228" s="36"/>
      <c r="K4228" s="42"/>
      <c r="S4228" s="25"/>
      <c r="AA4228" s="62"/>
      <c r="AC4228" s="69"/>
    </row>
    <row r="4229" spans="2:29">
      <c r="B4229" s="1"/>
      <c r="C4229" s="1"/>
      <c r="D4229" s="1"/>
      <c r="E4229" s="1"/>
      <c r="F4229" s="1"/>
      <c r="G4229" s="1"/>
      <c r="H4229" s="1"/>
      <c r="I4229" s="1"/>
      <c r="J4229" s="36"/>
      <c r="K4229" s="42"/>
      <c r="S4229" s="25"/>
      <c r="AA4229" s="62"/>
      <c r="AC4229" s="69"/>
    </row>
    <row r="4230" spans="2:29">
      <c r="B4230" s="1"/>
      <c r="C4230" s="1"/>
      <c r="D4230" s="1"/>
      <c r="E4230" s="1"/>
      <c r="F4230" s="1"/>
      <c r="G4230" s="1"/>
      <c r="H4230" s="1"/>
      <c r="I4230" s="1"/>
      <c r="J4230" s="36"/>
      <c r="K4230" s="42"/>
      <c r="S4230" s="25"/>
      <c r="AA4230" s="62"/>
      <c r="AC4230" s="69"/>
    </row>
    <row r="4231" spans="2:29">
      <c r="B4231" s="1"/>
      <c r="C4231" s="1"/>
      <c r="D4231" s="1"/>
      <c r="E4231" s="1"/>
      <c r="F4231" s="1"/>
      <c r="G4231" s="1"/>
      <c r="H4231" s="1"/>
      <c r="I4231" s="1"/>
      <c r="J4231" s="36"/>
      <c r="K4231" s="42"/>
      <c r="S4231" s="25"/>
      <c r="AA4231" s="62"/>
      <c r="AC4231" s="69"/>
    </row>
    <row r="4232" spans="2:29">
      <c r="B4232" s="1"/>
      <c r="C4232" s="1"/>
      <c r="D4232" s="1"/>
      <c r="E4232" s="1"/>
      <c r="F4232" s="1"/>
      <c r="G4232" s="1"/>
      <c r="H4232" s="1"/>
      <c r="I4232" s="1"/>
      <c r="J4232" s="36"/>
      <c r="K4232" s="42"/>
      <c r="S4232" s="25"/>
      <c r="AA4232" s="62"/>
      <c r="AC4232" s="69"/>
    </row>
    <row r="4233" spans="2:29">
      <c r="B4233" s="1"/>
      <c r="C4233" s="1"/>
      <c r="D4233" s="1"/>
      <c r="E4233" s="1"/>
      <c r="F4233" s="1"/>
      <c r="G4233" s="1"/>
      <c r="H4233" s="1"/>
      <c r="I4233" s="1"/>
      <c r="J4233" s="36"/>
      <c r="K4233" s="42"/>
      <c r="L4233" s="63"/>
      <c r="S4233" s="25"/>
      <c r="AA4233" s="62"/>
      <c r="AC4233" s="69"/>
    </row>
    <row r="4234" spans="2:29">
      <c r="B4234" s="1"/>
      <c r="C4234" s="1"/>
      <c r="D4234" s="1"/>
      <c r="E4234" s="1"/>
      <c r="F4234" s="1"/>
      <c r="G4234" s="1"/>
      <c r="H4234" s="1"/>
      <c r="I4234" s="1"/>
      <c r="J4234" s="36"/>
      <c r="K4234" s="42"/>
      <c r="S4234" s="25"/>
      <c r="AA4234" s="62"/>
      <c r="AC4234" s="69"/>
    </row>
    <row r="4235" spans="2:29">
      <c r="B4235" s="1"/>
      <c r="C4235" s="1"/>
      <c r="D4235" s="1"/>
      <c r="E4235" s="1"/>
      <c r="F4235" s="1"/>
      <c r="G4235" s="1"/>
      <c r="H4235" s="1"/>
      <c r="I4235" s="1"/>
      <c r="J4235" s="36"/>
      <c r="K4235" s="42"/>
      <c r="S4235" s="25"/>
      <c r="AA4235" s="62"/>
      <c r="AC4235" s="69"/>
    </row>
    <row r="4236" spans="2:29">
      <c r="B4236" s="1"/>
      <c r="C4236" s="1"/>
      <c r="D4236" s="1"/>
      <c r="E4236" s="1"/>
      <c r="F4236" s="1"/>
      <c r="G4236" s="1"/>
      <c r="H4236" s="1"/>
      <c r="I4236" s="1"/>
      <c r="J4236" s="36"/>
      <c r="K4236" s="42"/>
      <c r="S4236" s="25"/>
      <c r="AA4236" s="62"/>
      <c r="AC4236" s="69"/>
    </row>
    <row r="4237" spans="2:29">
      <c r="B4237" s="1"/>
      <c r="C4237" s="1"/>
      <c r="D4237" s="1"/>
      <c r="E4237" s="1"/>
      <c r="F4237" s="1"/>
      <c r="G4237" s="1"/>
      <c r="H4237" s="1"/>
      <c r="I4237" s="1"/>
      <c r="J4237" s="36"/>
      <c r="K4237" s="42"/>
      <c r="S4237" s="25"/>
      <c r="AA4237" s="62"/>
      <c r="AC4237" s="69"/>
    </row>
    <row r="4238" spans="2:29">
      <c r="B4238" s="1"/>
      <c r="C4238" s="1"/>
      <c r="D4238" s="1"/>
      <c r="E4238" s="1"/>
      <c r="F4238" s="1"/>
      <c r="G4238" s="1"/>
      <c r="H4238" s="1"/>
      <c r="I4238" s="1"/>
      <c r="J4238" s="36"/>
      <c r="K4238" s="42"/>
      <c r="S4238" s="25"/>
      <c r="AA4238" s="62"/>
      <c r="AC4238" s="69"/>
    </row>
    <row r="4239" spans="2:29">
      <c r="B4239" s="1"/>
      <c r="C4239" s="1"/>
      <c r="D4239" s="1"/>
      <c r="E4239" s="1"/>
      <c r="F4239" s="1"/>
      <c r="G4239" s="1"/>
      <c r="H4239" s="1"/>
      <c r="I4239" s="1"/>
      <c r="J4239" s="36"/>
      <c r="K4239" s="42"/>
      <c r="S4239" s="25"/>
      <c r="AA4239" s="62"/>
      <c r="AC4239" s="69"/>
    </row>
    <row r="4240" spans="2:29">
      <c r="B4240" s="1"/>
      <c r="C4240" s="1"/>
      <c r="D4240" s="1"/>
      <c r="E4240" s="1"/>
      <c r="F4240" s="1"/>
      <c r="G4240" s="1"/>
      <c r="H4240" s="1"/>
      <c r="I4240" s="1"/>
      <c r="J4240" s="36"/>
      <c r="K4240" s="42"/>
      <c r="S4240" s="25"/>
      <c r="AA4240" s="62"/>
      <c r="AC4240" s="69"/>
    </row>
    <row r="4241" spans="2:29">
      <c r="B4241" s="1"/>
      <c r="C4241" s="1"/>
      <c r="D4241" s="1"/>
      <c r="E4241" s="1"/>
      <c r="F4241" s="1"/>
      <c r="G4241" s="1"/>
      <c r="H4241" s="1"/>
      <c r="I4241" s="1"/>
      <c r="J4241" s="36"/>
      <c r="K4241" s="42"/>
      <c r="S4241" s="25"/>
      <c r="AA4241" s="62"/>
      <c r="AC4241" s="69"/>
    </row>
    <row r="4242" spans="2:29">
      <c r="B4242" s="1"/>
      <c r="C4242" s="1"/>
      <c r="D4242" s="1"/>
      <c r="E4242" s="1"/>
      <c r="F4242" s="1"/>
      <c r="G4242" s="1"/>
      <c r="H4242" s="1"/>
      <c r="I4242" s="1"/>
      <c r="J4242" s="36"/>
      <c r="K4242" s="42"/>
      <c r="S4242" s="25"/>
      <c r="AA4242" s="62"/>
      <c r="AC4242" s="69"/>
    </row>
    <row r="4243" spans="2:29">
      <c r="B4243" s="1"/>
      <c r="C4243" s="1"/>
      <c r="D4243" s="1"/>
      <c r="E4243" s="1"/>
      <c r="F4243" s="1"/>
      <c r="G4243" s="1"/>
      <c r="H4243" s="1"/>
      <c r="I4243" s="1"/>
      <c r="J4243" s="36"/>
      <c r="K4243" s="42"/>
      <c r="S4243" s="25"/>
      <c r="AA4243" s="62"/>
      <c r="AC4243" s="69"/>
    </row>
    <row r="4244" spans="2:29">
      <c r="B4244" s="1"/>
      <c r="C4244" s="1"/>
      <c r="D4244" s="1"/>
      <c r="E4244" s="1"/>
      <c r="F4244" s="1"/>
      <c r="G4244" s="1"/>
      <c r="H4244" s="1"/>
      <c r="I4244" s="1"/>
      <c r="J4244" s="36"/>
      <c r="K4244" s="42"/>
      <c r="S4244" s="25"/>
      <c r="AA4244" s="62"/>
      <c r="AC4244" s="69"/>
    </row>
    <row r="4245" spans="2:29">
      <c r="B4245" s="1"/>
      <c r="C4245" s="1"/>
      <c r="D4245" s="1"/>
      <c r="E4245" s="1"/>
      <c r="F4245" s="1"/>
      <c r="G4245" s="1"/>
      <c r="H4245" s="1"/>
      <c r="I4245" s="1"/>
      <c r="J4245" s="36"/>
      <c r="K4245" s="42"/>
      <c r="S4245" s="25"/>
      <c r="AA4245" s="62"/>
      <c r="AC4245" s="69"/>
    </row>
    <row r="4246" spans="2:29">
      <c r="B4246" s="1"/>
      <c r="C4246" s="1"/>
      <c r="D4246" s="1"/>
      <c r="E4246" s="1"/>
      <c r="F4246" s="1"/>
      <c r="G4246" s="1"/>
      <c r="H4246" s="1"/>
      <c r="I4246" s="1"/>
      <c r="J4246" s="36"/>
      <c r="K4246" s="42"/>
      <c r="L4246" s="63"/>
      <c r="S4246" s="25"/>
      <c r="AA4246" s="62"/>
      <c r="AC4246" s="69"/>
    </row>
    <row r="4247" spans="2:29">
      <c r="B4247" s="1"/>
      <c r="C4247" s="1"/>
      <c r="D4247" s="1"/>
      <c r="E4247" s="1"/>
      <c r="F4247" s="1"/>
      <c r="G4247" s="1"/>
      <c r="H4247" s="1"/>
      <c r="I4247" s="1"/>
      <c r="J4247" s="36"/>
      <c r="K4247" s="42"/>
      <c r="L4247" s="63"/>
      <c r="S4247" s="25"/>
      <c r="AA4247" s="62"/>
      <c r="AC4247" s="69"/>
    </row>
    <row r="4248" spans="2:29">
      <c r="B4248" s="1"/>
      <c r="C4248" s="1"/>
      <c r="D4248" s="1"/>
      <c r="E4248" s="1"/>
      <c r="F4248" s="1"/>
      <c r="G4248" s="1"/>
      <c r="H4248" s="1"/>
      <c r="I4248" s="1"/>
      <c r="J4248" s="36"/>
      <c r="K4248" s="42"/>
      <c r="S4248" s="25"/>
      <c r="AA4248" s="62"/>
      <c r="AC4248" s="69"/>
    </row>
    <row r="4249" spans="2:29">
      <c r="B4249" s="1"/>
      <c r="C4249" s="1"/>
      <c r="D4249" s="1"/>
      <c r="E4249" s="1"/>
      <c r="F4249" s="1"/>
      <c r="G4249" s="1"/>
      <c r="H4249" s="1"/>
      <c r="I4249" s="1"/>
      <c r="J4249" s="36"/>
      <c r="K4249" s="42"/>
      <c r="S4249" s="25"/>
      <c r="AA4249" s="62"/>
      <c r="AC4249" s="69"/>
    </row>
    <row r="4250" spans="2:29">
      <c r="B4250" s="1"/>
      <c r="C4250" s="1"/>
      <c r="D4250" s="1"/>
      <c r="E4250" s="1"/>
      <c r="F4250" s="1"/>
      <c r="G4250" s="1"/>
      <c r="H4250" s="1"/>
      <c r="I4250" s="1"/>
      <c r="J4250" s="36"/>
      <c r="K4250" s="42"/>
      <c r="L4250" s="63"/>
      <c r="S4250" s="25"/>
      <c r="AA4250" s="62"/>
      <c r="AC4250" s="69"/>
    </row>
    <row r="4251" spans="2:29">
      <c r="B4251" s="1"/>
      <c r="C4251" s="1"/>
      <c r="D4251" s="1"/>
      <c r="E4251" s="1"/>
      <c r="F4251" s="1"/>
      <c r="G4251" s="1"/>
      <c r="H4251" s="1"/>
      <c r="I4251" s="1"/>
      <c r="J4251" s="36"/>
      <c r="K4251" s="42"/>
      <c r="L4251" s="63"/>
      <c r="S4251" s="25"/>
      <c r="AA4251" s="62"/>
      <c r="AC4251" s="69"/>
    </row>
    <row r="4252" spans="2:29">
      <c r="B4252" s="1"/>
      <c r="C4252" s="1"/>
      <c r="D4252" s="1"/>
      <c r="E4252" s="1"/>
      <c r="F4252" s="1"/>
      <c r="G4252" s="1"/>
      <c r="H4252" s="1"/>
      <c r="I4252" s="1"/>
      <c r="J4252" s="36"/>
      <c r="K4252" s="42"/>
      <c r="L4252" s="63"/>
      <c r="S4252" s="25"/>
      <c r="AA4252" s="62"/>
      <c r="AC4252" s="69"/>
    </row>
    <row r="4253" spans="2:29">
      <c r="B4253" s="1"/>
      <c r="C4253" s="1"/>
      <c r="D4253" s="1"/>
      <c r="E4253" s="1"/>
      <c r="F4253" s="1"/>
      <c r="G4253" s="1"/>
      <c r="H4253" s="1"/>
      <c r="I4253" s="1"/>
      <c r="J4253" s="36"/>
      <c r="K4253" s="42"/>
      <c r="L4253" s="63"/>
      <c r="S4253" s="25"/>
      <c r="AA4253" s="62"/>
      <c r="AC4253" s="69"/>
    </row>
    <row r="4254" spans="2:29">
      <c r="B4254" s="1"/>
      <c r="C4254" s="1"/>
      <c r="D4254" s="1"/>
      <c r="E4254" s="1"/>
      <c r="F4254" s="1"/>
      <c r="G4254" s="1"/>
      <c r="H4254" s="1"/>
      <c r="I4254" s="1"/>
      <c r="J4254" s="36"/>
      <c r="K4254" s="42"/>
      <c r="S4254" s="25"/>
      <c r="AA4254" s="62"/>
      <c r="AC4254" s="69"/>
    </row>
    <row r="4255" spans="2:29">
      <c r="B4255" s="1"/>
      <c r="C4255" s="1"/>
      <c r="D4255" s="1"/>
      <c r="E4255" s="1"/>
      <c r="F4255" s="1"/>
      <c r="G4255" s="1"/>
      <c r="H4255" s="1"/>
      <c r="I4255" s="1"/>
      <c r="J4255" s="36"/>
      <c r="K4255" s="42"/>
      <c r="S4255" s="25"/>
      <c r="AA4255" s="62"/>
      <c r="AC4255" s="69"/>
    </row>
    <row r="4256" spans="2:29">
      <c r="B4256" s="1"/>
      <c r="C4256" s="1"/>
      <c r="D4256" s="1"/>
      <c r="E4256" s="1"/>
      <c r="F4256" s="1"/>
      <c r="G4256" s="1"/>
      <c r="H4256" s="1"/>
      <c r="I4256" s="1"/>
      <c r="J4256" s="36"/>
      <c r="K4256" s="42"/>
      <c r="S4256" s="25"/>
      <c r="AA4256" s="62"/>
      <c r="AC4256" s="69"/>
    </row>
    <row r="4257" spans="2:29">
      <c r="B4257" s="1"/>
      <c r="C4257" s="1"/>
      <c r="D4257" s="1"/>
      <c r="E4257" s="1"/>
      <c r="F4257" s="1"/>
      <c r="G4257" s="1"/>
      <c r="H4257" s="1"/>
      <c r="I4257" s="1"/>
      <c r="J4257" s="36"/>
      <c r="K4257" s="42"/>
      <c r="S4257" s="25"/>
      <c r="AA4257" s="62"/>
      <c r="AC4257" s="69"/>
    </row>
    <row r="4258" spans="2:29">
      <c r="B4258" s="1"/>
      <c r="C4258" s="1"/>
      <c r="D4258" s="1"/>
      <c r="E4258" s="1"/>
      <c r="F4258" s="1"/>
      <c r="G4258" s="1"/>
      <c r="H4258" s="1"/>
      <c r="I4258" s="1"/>
      <c r="J4258" s="36"/>
      <c r="K4258" s="42"/>
      <c r="S4258" s="25"/>
      <c r="AA4258" s="62"/>
      <c r="AC4258" s="69"/>
    </row>
    <row r="4259" spans="2:29">
      <c r="B4259" s="1"/>
      <c r="C4259" s="1"/>
      <c r="D4259" s="1"/>
      <c r="E4259" s="1"/>
      <c r="F4259" s="1"/>
      <c r="G4259" s="1"/>
      <c r="H4259" s="1"/>
      <c r="I4259" s="1"/>
      <c r="J4259" s="36"/>
      <c r="K4259" s="42"/>
      <c r="S4259" s="25"/>
      <c r="AA4259" s="62"/>
      <c r="AC4259" s="69"/>
    </row>
    <row r="4260" spans="2:29">
      <c r="B4260" s="1"/>
      <c r="C4260" s="1"/>
      <c r="D4260" s="1"/>
      <c r="E4260" s="1"/>
      <c r="F4260" s="1"/>
      <c r="G4260" s="1"/>
      <c r="H4260" s="1"/>
      <c r="I4260" s="1"/>
      <c r="J4260" s="36"/>
      <c r="K4260" s="42"/>
      <c r="S4260" s="25"/>
      <c r="AA4260" s="62"/>
      <c r="AC4260" s="69"/>
    </row>
    <row r="4261" spans="2:29">
      <c r="B4261" s="1"/>
      <c r="C4261" s="1"/>
      <c r="D4261" s="1"/>
      <c r="E4261" s="1"/>
      <c r="F4261" s="1"/>
      <c r="G4261" s="1"/>
      <c r="H4261" s="1"/>
      <c r="I4261" s="1"/>
      <c r="J4261" s="36"/>
      <c r="K4261" s="42"/>
      <c r="S4261" s="25"/>
      <c r="AA4261" s="62"/>
      <c r="AC4261" s="69"/>
    </row>
    <row r="4262" spans="2:29">
      <c r="B4262" s="1"/>
      <c r="C4262" s="1"/>
      <c r="D4262" s="1"/>
      <c r="E4262" s="1"/>
      <c r="F4262" s="1"/>
      <c r="G4262" s="1"/>
      <c r="H4262" s="1"/>
      <c r="I4262" s="1"/>
      <c r="J4262" s="36"/>
      <c r="K4262" s="42"/>
      <c r="S4262" s="25"/>
      <c r="AA4262" s="62"/>
      <c r="AC4262" s="69"/>
    </row>
    <row r="4263" spans="2:29">
      <c r="B4263" s="1"/>
      <c r="C4263" s="1"/>
      <c r="D4263" s="1"/>
      <c r="E4263" s="1"/>
      <c r="F4263" s="1"/>
      <c r="G4263" s="1"/>
      <c r="H4263" s="1"/>
      <c r="I4263" s="1"/>
      <c r="J4263" s="36"/>
      <c r="K4263" s="42"/>
      <c r="S4263" s="25"/>
      <c r="AA4263" s="62"/>
      <c r="AC4263" s="69"/>
    </row>
    <row r="4264" spans="2:29">
      <c r="B4264" s="1"/>
      <c r="C4264" s="1"/>
      <c r="D4264" s="1"/>
      <c r="E4264" s="1"/>
      <c r="F4264" s="1"/>
      <c r="G4264" s="1"/>
      <c r="H4264" s="1"/>
      <c r="I4264" s="1"/>
      <c r="J4264" s="36"/>
      <c r="K4264" s="42"/>
      <c r="S4264" s="25"/>
      <c r="AA4264" s="62"/>
      <c r="AC4264" s="69"/>
    </row>
    <row r="4265" spans="2:29">
      <c r="B4265" s="1"/>
      <c r="C4265" s="1"/>
      <c r="D4265" s="1"/>
      <c r="E4265" s="1"/>
      <c r="F4265" s="1"/>
      <c r="G4265" s="1"/>
      <c r="H4265" s="1"/>
      <c r="I4265" s="1"/>
      <c r="J4265" s="36"/>
      <c r="K4265" s="42"/>
      <c r="S4265" s="25"/>
      <c r="AA4265" s="62"/>
      <c r="AC4265" s="69"/>
    </row>
    <row r="4266" spans="2:29">
      <c r="B4266" s="1"/>
      <c r="C4266" s="1"/>
      <c r="D4266" s="1"/>
      <c r="E4266" s="1"/>
      <c r="F4266" s="1"/>
      <c r="G4266" s="1"/>
      <c r="H4266" s="1"/>
      <c r="I4266" s="1"/>
      <c r="J4266" s="36"/>
      <c r="K4266" s="42"/>
      <c r="S4266" s="25"/>
      <c r="AA4266" s="62"/>
      <c r="AC4266" s="69"/>
    </row>
    <row r="4267" spans="2:29">
      <c r="B4267" s="1"/>
      <c r="C4267" s="1"/>
      <c r="D4267" s="1"/>
      <c r="E4267" s="1"/>
      <c r="F4267" s="1"/>
      <c r="G4267" s="1"/>
      <c r="H4267" s="1"/>
      <c r="I4267" s="1"/>
      <c r="J4267" s="36"/>
      <c r="K4267" s="42"/>
      <c r="S4267" s="25"/>
      <c r="AA4267" s="62"/>
      <c r="AC4267" s="69"/>
    </row>
    <row r="4268" spans="2:29">
      <c r="B4268" s="1"/>
      <c r="C4268" s="1"/>
      <c r="D4268" s="1"/>
      <c r="E4268" s="1"/>
      <c r="F4268" s="1"/>
      <c r="G4268" s="1"/>
      <c r="H4268" s="1"/>
      <c r="I4268" s="1"/>
      <c r="J4268" s="36"/>
      <c r="K4268" s="42"/>
      <c r="S4268" s="25"/>
      <c r="AA4268" s="62"/>
      <c r="AC4268" s="69"/>
    </row>
    <row r="4269" spans="2:29">
      <c r="B4269" s="1"/>
      <c r="C4269" s="1"/>
      <c r="D4269" s="1"/>
      <c r="E4269" s="1"/>
      <c r="F4269" s="1"/>
      <c r="G4269" s="1"/>
      <c r="H4269" s="1"/>
      <c r="I4269" s="1"/>
      <c r="J4269" s="36"/>
      <c r="K4269" s="42"/>
      <c r="S4269" s="25"/>
      <c r="AA4269" s="62"/>
      <c r="AC4269" s="69"/>
    </row>
    <row r="4270" spans="2:29">
      <c r="B4270" s="1"/>
      <c r="C4270" s="1"/>
      <c r="D4270" s="1"/>
      <c r="E4270" s="1"/>
      <c r="F4270" s="1"/>
      <c r="G4270" s="1"/>
      <c r="H4270" s="1"/>
      <c r="I4270" s="1"/>
      <c r="J4270" s="36"/>
      <c r="K4270" s="42"/>
      <c r="S4270" s="25"/>
      <c r="AA4270" s="62"/>
      <c r="AC4270" s="69"/>
    </row>
    <row r="4271" spans="2:29">
      <c r="B4271" s="1"/>
      <c r="C4271" s="1"/>
      <c r="D4271" s="1"/>
      <c r="E4271" s="1"/>
      <c r="F4271" s="1"/>
      <c r="G4271" s="1"/>
      <c r="H4271" s="1"/>
      <c r="I4271" s="1"/>
      <c r="J4271" s="36"/>
      <c r="K4271" s="42"/>
      <c r="S4271" s="25"/>
      <c r="AA4271" s="62"/>
      <c r="AC4271" s="69"/>
    </row>
    <row r="4272" spans="2:29">
      <c r="B4272" s="1"/>
      <c r="C4272" s="1"/>
      <c r="D4272" s="1"/>
      <c r="E4272" s="1"/>
      <c r="F4272" s="1"/>
      <c r="G4272" s="1"/>
      <c r="H4272" s="1"/>
      <c r="I4272" s="1"/>
      <c r="J4272" s="36"/>
      <c r="K4272" s="42"/>
      <c r="S4272" s="25"/>
      <c r="AA4272" s="62"/>
      <c r="AC4272" s="69"/>
    </row>
    <row r="4273" spans="2:29">
      <c r="B4273" s="1"/>
      <c r="C4273" s="1"/>
      <c r="D4273" s="1"/>
      <c r="E4273" s="1"/>
      <c r="F4273" s="1"/>
      <c r="G4273" s="1"/>
      <c r="H4273" s="1"/>
      <c r="I4273" s="1"/>
      <c r="J4273" s="36"/>
      <c r="K4273" s="42"/>
      <c r="S4273" s="25"/>
      <c r="AA4273" s="62"/>
      <c r="AC4273" s="69"/>
    </row>
    <row r="4274" spans="2:29">
      <c r="B4274" s="1"/>
      <c r="C4274" s="1"/>
      <c r="D4274" s="1"/>
      <c r="E4274" s="1"/>
      <c r="F4274" s="1"/>
      <c r="G4274" s="1"/>
      <c r="H4274" s="1"/>
      <c r="I4274" s="1"/>
      <c r="J4274" s="36"/>
      <c r="K4274" s="42"/>
      <c r="S4274" s="25"/>
      <c r="AA4274" s="62"/>
      <c r="AC4274" s="69"/>
    </row>
    <row r="4275" spans="2:29">
      <c r="B4275" s="1"/>
      <c r="C4275" s="1"/>
      <c r="D4275" s="1"/>
      <c r="E4275" s="1"/>
      <c r="F4275" s="1"/>
      <c r="G4275" s="1"/>
      <c r="H4275" s="1"/>
      <c r="I4275" s="1"/>
      <c r="J4275" s="36"/>
      <c r="K4275" s="42"/>
      <c r="S4275" s="25"/>
      <c r="AA4275" s="62"/>
      <c r="AC4275" s="69"/>
    </row>
    <row r="4276" spans="2:29">
      <c r="B4276" s="1"/>
      <c r="C4276" s="1"/>
      <c r="D4276" s="1"/>
      <c r="E4276" s="1"/>
      <c r="F4276" s="1"/>
      <c r="G4276" s="1"/>
      <c r="H4276" s="1"/>
      <c r="I4276" s="1"/>
      <c r="J4276" s="36"/>
      <c r="K4276" s="42"/>
      <c r="S4276" s="25"/>
      <c r="AA4276" s="62"/>
      <c r="AC4276" s="69"/>
    </row>
    <row r="4277" spans="2:29">
      <c r="B4277" s="1"/>
      <c r="C4277" s="1"/>
      <c r="D4277" s="1"/>
      <c r="E4277" s="1"/>
      <c r="F4277" s="1"/>
      <c r="G4277" s="1"/>
      <c r="H4277" s="1"/>
      <c r="I4277" s="1"/>
      <c r="J4277" s="36"/>
      <c r="K4277" s="42"/>
      <c r="S4277" s="25"/>
      <c r="AA4277" s="62"/>
      <c r="AC4277" s="69"/>
    </row>
    <row r="4278" spans="2:29">
      <c r="B4278" s="1"/>
      <c r="C4278" s="1"/>
      <c r="D4278" s="1"/>
      <c r="E4278" s="1"/>
      <c r="F4278" s="1"/>
      <c r="G4278" s="1"/>
      <c r="H4278" s="1"/>
      <c r="I4278" s="1"/>
      <c r="J4278" s="36"/>
      <c r="K4278" s="42"/>
      <c r="S4278" s="25"/>
      <c r="AA4278" s="62"/>
      <c r="AC4278" s="69"/>
    </row>
    <row r="4279" spans="2:29">
      <c r="B4279" s="1"/>
      <c r="C4279" s="1"/>
      <c r="D4279" s="1"/>
      <c r="E4279" s="1"/>
      <c r="F4279" s="1"/>
      <c r="G4279" s="1"/>
      <c r="H4279" s="1"/>
      <c r="I4279" s="1"/>
      <c r="J4279" s="36"/>
      <c r="K4279" s="42"/>
      <c r="S4279" s="25"/>
      <c r="AA4279" s="62"/>
      <c r="AC4279" s="69"/>
    </row>
    <row r="4280" spans="2:29">
      <c r="B4280" s="1"/>
      <c r="C4280" s="1"/>
      <c r="D4280" s="1"/>
      <c r="E4280" s="1"/>
      <c r="F4280" s="1"/>
      <c r="G4280" s="1"/>
      <c r="H4280" s="1"/>
      <c r="I4280" s="1"/>
      <c r="J4280" s="36"/>
      <c r="K4280" s="42"/>
      <c r="S4280" s="25"/>
      <c r="AA4280" s="62"/>
      <c r="AC4280" s="69"/>
    </row>
    <row r="4281" spans="2:29">
      <c r="B4281" s="1"/>
      <c r="C4281" s="1"/>
      <c r="D4281" s="1"/>
      <c r="E4281" s="1"/>
      <c r="F4281" s="1"/>
      <c r="G4281" s="1"/>
      <c r="H4281" s="1"/>
      <c r="I4281" s="1"/>
      <c r="J4281" s="36"/>
      <c r="K4281" s="42"/>
      <c r="S4281" s="25"/>
      <c r="AA4281" s="62"/>
      <c r="AC4281" s="69"/>
    </row>
    <row r="4282" spans="2:29">
      <c r="B4282" s="1"/>
      <c r="C4282" s="1"/>
      <c r="D4282" s="1"/>
      <c r="E4282" s="1"/>
      <c r="F4282" s="1"/>
      <c r="G4282" s="1"/>
      <c r="H4282" s="1"/>
      <c r="I4282" s="1"/>
      <c r="J4282" s="36"/>
      <c r="K4282" s="42"/>
      <c r="S4282" s="25"/>
      <c r="AA4282" s="62"/>
      <c r="AC4282" s="69"/>
    </row>
    <row r="4283" spans="2:29">
      <c r="B4283" s="1"/>
      <c r="C4283" s="1"/>
      <c r="D4283" s="1"/>
      <c r="E4283" s="1"/>
      <c r="F4283" s="1"/>
      <c r="G4283" s="1"/>
      <c r="H4283" s="1"/>
      <c r="I4283" s="1"/>
      <c r="J4283" s="36"/>
      <c r="K4283" s="42"/>
      <c r="S4283" s="25"/>
      <c r="AA4283" s="62"/>
      <c r="AC4283" s="69"/>
    </row>
    <row r="4284" spans="2:29">
      <c r="B4284" s="1"/>
      <c r="C4284" s="1"/>
      <c r="D4284" s="1"/>
      <c r="E4284" s="1"/>
      <c r="F4284" s="1"/>
      <c r="G4284" s="1"/>
      <c r="H4284" s="1"/>
      <c r="I4284" s="1"/>
      <c r="J4284" s="36"/>
      <c r="K4284" s="42"/>
      <c r="S4284" s="25"/>
      <c r="AA4284" s="62"/>
      <c r="AC4284" s="69"/>
    </row>
    <row r="4285" spans="2:29">
      <c r="B4285" s="1"/>
      <c r="C4285" s="1"/>
      <c r="D4285" s="1"/>
      <c r="E4285" s="1"/>
      <c r="F4285" s="1"/>
      <c r="G4285" s="1"/>
      <c r="H4285" s="1"/>
      <c r="I4285" s="1"/>
      <c r="J4285" s="36"/>
      <c r="K4285" s="42"/>
      <c r="S4285" s="25"/>
      <c r="AA4285" s="62"/>
      <c r="AC4285" s="69"/>
    </row>
    <row r="4286" spans="2:29">
      <c r="B4286" s="1"/>
      <c r="C4286" s="1"/>
      <c r="D4286" s="1"/>
      <c r="E4286" s="1"/>
      <c r="F4286" s="1"/>
      <c r="G4286" s="1"/>
      <c r="H4286" s="1"/>
      <c r="I4286" s="1"/>
      <c r="J4286" s="36"/>
      <c r="K4286" s="42"/>
      <c r="S4286" s="25"/>
      <c r="AA4286" s="62"/>
      <c r="AC4286" s="69"/>
    </row>
    <row r="4287" spans="2:29">
      <c r="B4287" s="1"/>
      <c r="C4287" s="1"/>
      <c r="D4287" s="1"/>
      <c r="E4287" s="1"/>
      <c r="F4287" s="1"/>
      <c r="G4287" s="1"/>
      <c r="H4287" s="1"/>
      <c r="I4287" s="1"/>
      <c r="J4287" s="36"/>
      <c r="K4287" s="42"/>
      <c r="S4287" s="25"/>
      <c r="AA4287" s="62"/>
      <c r="AC4287" s="69"/>
    </row>
    <row r="4288" spans="2:29">
      <c r="B4288" s="1"/>
      <c r="C4288" s="1"/>
      <c r="D4288" s="1"/>
      <c r="E4288" s="1"/>
      <c r="F4288" s="1"/>
      <c r="G4288" s="1"/>
      <c r="H4288" s="1"/>
      <c r="I4288" s="1"/>
      <c r="J4288" s="36"/>
      <c r="K4288" s="42"/>
      <c r="S4288" s="25"/>
      <c r="AA4288" s="62"/>
      <c r="AC4288" s="69"/>
    </row>
    <row r="4289" spans="2:29">
      <c r="B4289" s="1"/>
      <c r="C4289" s="1"/>
      <c r="D4289" s="1"/>
      <c r="E4289" s="1"/>
      <c r="F4289" s="1"/>
      <c r="G4289" s="1"/>
      <c r="H4289" s="1"/>
      <c r="I4289" s="1"/>
      <c r="J4289" s="36"/>
      <c r="K4289" s="42"/>
      <c r="S4289" s="25"/>
      <c r="AA4289" s="62"/>
      <c r="AC4289" s="69"/>
    </row>
    <row r="4290" spans="2:29">
      <c r="B4290" s="1"/>
      <c r="C4290" s="1"/>
      <c r="D4290" s="1"/>
      <c r="E4290" s="1"/>
      <c r="F4290" s="1"/>
      <c r="G4290" s="1"/>
      <c r="H4290" s="1"/>
      <c r="I4290" s="1"/>
      <c r="J4290" s="36"/>
      <c r="K4290" s="42"/>
      <c r="S4290" s="25"/>
      <c r="AA4290" s="62"/>
      <c r="AC4290" s="69"/>
    </row>
    <row r="4291" spans="2:29">
      <c r="B4291" s="1"/>
      <c r="C4291" s="1"/>
      <c r="D4291" s="1"/>
      <c r="E4291" s="1"/>
      <c r="F4291" s="1"/>
      <c r="G4291" s="1"/>
      <c r="H4291" s="1"/>
      <c r="I4291" s="1"/>
      <c r="J4291" s="36"/>
      <c r="K4291" s="42"/>
      <c r="S4291" s="25"/>
      <c r="AA4291" s="62"/>
      <c r="AC4291" s="69"/>
    </row>
    <row r="4292" spans="2:29">
      <c r="B4292" s="1"/>
      <c r="C4292" s="1"/>
      <c r="D4292" s="1"/>
      <c r="E4292" s="1"/>
      <c r="F4292" s="1"/>
      <c r="G4292" s="1"/>
      <c r="H4292" s="1"/>
      <c r="I4292" s="1"/>
      <c r="J4292" s="36"/>
      <c r="K4292" s="42"/>
      <c r="S4292" s="25"/>
      <c r="AA4292" s="62"/>
      <c r="AC4292" s="69"/>
    </row>
    <row r="4293" spans="2:29">
      <c r="B4293" s="1"/>
      <c r="C4293" s="1"/>
      <c r="D4293" s="1"/>
      <c r="E4293" s="1"/>
      <c r="F4293" s="1"/>
      <c r="G4293" s="1"/>
      <c r="H4293" s="1"/>
      <c r="I4293" s="1"/>
      <c r="J4293" s="36"/>
      <c r="K4293" s="42"/>
      <c r="S4293" s="25"/>
      <c r="AA4293" s="62"/>
      <c r="AC4293" s="69"/>
    </row>
    <row r="4294" spans="2:29">
      <c r="B4294" s="1"/>
      <c r="C4294" s="1"/>
      <c r="D4294" s="1"/>
      <c r="E4294" s="1"/>
      <c r="F4294" s="1"/>
      <c r="G4294" s="1"/>
      <c r="H4294" s="1"/>
      <c r="I4294" s="1"/>
      <c r="J4294" s="36"/>
      <c r="K4294" s="42"/>
      <c r="S4294" s="25"/>
      <c r="AA4294" s="62"/>
      <c r="AC4294" s="69"/>
    </row>
    <row r="4295" spans="2:29">
      <c r="B4295" s="1"/>
      <c r="C4295" s="1"/>
      <c r="D4295" s="1"/>
      <c r="E4295" s="1"/>
      <c r="F4295" s="1"/>
      <c r="G4295" s="1"/>
      <c r="H4295" s="1"/>
      <c r="I4295" s="1"/>
      <c r="J4295" s="36"/>
      <c r="K4295" s="42"/>
      <c r="S4295" s="25"/>
      <c r="AA4295" s="62"/>
      <c r="AC4295" s="69"/>
    </row>
    <row r="4296" spans="2:29">
      <c r="B4296" s="1"/>
      <c r="C4296" s="1"/>
      <c r="D4296" s="1"/>
      <c r="E4296" s="1"/>
      <c r="F4296" s="1"/>
      <c r="G4296" s="1"/>
      <c r="H4296" s="1"/>
      <c r="I4296" s="1"/>
      <c r="J4296" s="36"/>
      <c r="K4296" s="42"/>
      <c r="S4296" s="25"/>
      <c r="AA4296" s="62"/>
      <c r="AC4296" s="69"/>
    </row>
    <row r="4297" spans="2:29">
      <c r="B4297" s="1"/>
      <c r="C4297" s="1"/>
      <c r="D4297" s="1"/>
      <c r="E4297" s="1"/>
      <c r="F4297" s="1"/>
      <c r="G4297" s="1"/>
      <c r="H4297" s="1"/>
      <c r="I4297" s="1"/>
      <c r="J4297" s="36"/>
      <c r="K4297" s="42"/>
      <c r="S4297" s="25"/>
      <c r="AA4297" s="62"/>
      <c r="AC4297" s="69"/>
    </row>
    <row r="4298" spans="2:29">
      <c r="B4298" s="1"/>
      <c r="C4298" s="1"/>
      <c r="D4298" s="1"/>
      <c r="E4298" s="1"/>
      <c r="F4298" s="1"/>
      <c r="G4298" s="1"/>
      <c r="H4298" s="1"/>
      <c r="I4298" s="1"/>
      <c r="J4298" s="36"/>
      <c r="K4298" s="42"/>
      <c r="S4298" s="25"/>
      <c r="AA4298" s="62"/>
      <c r="AC4298" s="69"/>
    </row>
    <row r="4299" spans="2:29">
      <c r="B4299" s="1"/>
      <c r="C4299" s="1"/>
      <c r="D4299" s="1"/>
      <c r="E4299" s="1"/>
      <c r="F4299" s="1"/>
      <c r="G4299" s="1"/>
      <c r="H4299" s="1"/>
      <c r="I4299" s="1"/>
      <c r="J4299" s="36"/>
      <c r="K4299" s="42"/>
      <c r="S4299" s="25"/>
      <c r="AA4299" s="62"/>
      <c r="AC4299" s="69"/>
    </row>
    <row r="4300" spans="2:29">
      <c r="B4300" s="1"/>
      <c r="C4300" s="1"/>
      <c r="D4300" s="1"/>
      <c r="E4300" s="1"/>
      <c r="F4300" s="1"/>
      <c r="G4300" s="1"/>
      <c r="H4300" s="1"/>
      <c r="I4300" s="1"/>
      <c r="J4300" s="36"/>
      <c r="K4300" s="42"/>
      <c r="S4300" s="25"/>
      <c r="AA4300" s="62"/>
      <c r="AC4300" s="69"/>
    </row>
    <row r="4301" spans="2:29">
      <c r="B4301" s="1"/>
      <c r="C4301" s="1"/>
      <c r="D4301" s="1"/>
      <c r="E4301" s="1"/>
      <c r="F4301" s="1"/>
      <c r="G4301" s="1"/>
      <c r="H4301" s="1"/>
      <c r="I4301" s="1"/>
      <c r="J4301" s="36"/>
      <c r="K4301" s="42"/>
      <c r="S4301" s="25"/>
      <c r="AA4301" s="62"/>
      <c r="AC4301" s="69"/>
    </row>
    <row r="4302" spans="2:29">
      <c r="B4302" s="1"/>
      <c r="C4302" s="1"/>
      <c r="D4302" s="1"/>
      <c r="E4302" s="1"/>
      <c r="F4302" s="1"/>
      <c r="G4302" s="1"/>
      <c r="H4302" s="1"/>
      <c r="I4302" s="1"/>
      <c r="J4302" s="36"/>
      <c r="K4302" s="42"/>
      <c r="S4302" s="25"/>
      <c r="AA4302" s="62"/>
      <c r="AC4302" s="69"/>
    </row>
    <row r="4303" spans="2:29">
      <c r="B4303" s="1"/>
      <c r="C4303" s="1"/>
      <c r="D4303" s="1"/>
      <c r="E4303" s="1"/>
      <c r="F4303" s="1"/>
      <c r="G4303" s="1"/>
      <c r="H4303" s="1"/>
      <c r="I4303" s="1"/>
      <c r="J4303" s="36"/>
      <c r="K4303" s="42"/>
      <c r="S4303" s="25"/>
      <c r="AA4303" s="62"/>
      <c r="AC4303" s="69"/>
    </row>
    <row r="4304" spans="2:29">
      <c r="B4304" s="1"/>
      <c r="C4304" s="1"/>
      <c r="D4304" s="1"/>
      <c r="E4304" s="1"/>
      <c r="F4304" s="1"/>
      <c r="G4304" s="1"/>
      <c r="H4304" s="1"/>
      <c r="I4304" s="1"/>
      <c r="J4304" s="36"/>
      <c r="K4304" s="42"/>
      <c r="S4304" s="25"/>
      <c r="AA4304" s="62"/>
      <c r="AC4304" s="69"/>
    </row>
    <row r="4305" spans="2:29">
      <c r="B4305" s="1"/>
      <c r="C4305" s="1"/>
      <c r="D4305" s="1"/>
      <c r="E4305" s="1"/>
      <c r="F4305" s="1"/>
      <c r="G4305" s="1"/>
      <c r="H4305" s="1"/>
      <c r="I4305" s="1"/>
      <c r="J4305" s="36"/>
      <c r="K4305" s="42"/>
      <c r="S4305" s="25"/>
      <c r="AA4305" s="62"/>
      <c r="AC4305" s="69"/>
    </row>
    <row r="4306" spans="2:29">
      <c r="B4306" s="1"/>
      <c r="C4306" s="1"/>
      <c r="D4306" s="1"/>
      <c r="E4306" s="1"/>
      <c r="F4306" s="1"/>
      <c r="G4306" s="1"/>
      <c r="H4306" s="1"/>
      <c r="I4306" s="1"/>
      <c r="J4306" s="36"/>
      <c r="K4306" s="42"/>
      <c r="S4306" s="25"/>
      <c r="AA4306" s="62"/>
      <c r="AC4306" s="69"/>
    </row>
    <row r="4307" spans="2:29">
      <c r="B4307" s="1"/>
      <c r="C4307" s="1"/>
      <c r="D4307" s="1"/>
      <c r="E4307" s="1"/>
      <c r="F4307" s="1"/>
      <c r="G4307" s="1"/>
      <c r="H4307" s="1"/>
      <c r="I4307" s="1"/>
      <c r="J4307" s="36"/>
      <c r="K4307" s="42"/>
      <c r="S4307" s="25"/>
      <c r="AA4307" s="62"/>
      <c r="AC4307" s="69"/>
    </row>
    <row r="4308" spans="2:29">
      <c r="B4308" s="1"/>
      <c r="C4308" s="1"/>
      <c r="D4308" s="1"/>
      <c r="E4308" s="1"/>
      <c r="F4308" s="1"/>
      <c r="G4308" s="1"/>
      <c r="H4308" s="1"/>
      <c r="I4308" s="1"/>
      <c r="J4308" s="36"/>
      <c r="K4308" s="42"/>
      <c r="S4308" s="25"/>
      <c r="AA4308" s="62"/>
      <c r="AC4308" s="69"/>
    </row>
    <row r="4309" spans="2:29">
      <c r="B4309" s="1"/>
      <c r="C4309" s="1"/>
      <c r="D4309" s="1"/>
      <c r="E4309" s="1"/>
      <c r="F4309" s="1"/>
      <c r="G4309" s="1"/>
      <c r="H4309" s="1"/>
      <c r="I4309" s="1"/>
      <c r="J4309" s="36"/>
      <c r="K4309" s="42"/>
      <c r="S4309" s="25"/>
      <c r="AA4309" s="62"/>
      <c r="AC4309" s="69"/>
    </row>
    <row r="4310" spans="2:29">
      <c r="B4310" s="1"/>
      <c r="C4310" s="1"/>
      <c r="D4310" s="1"/>
      <c r="E4310" s="1"/>
      <c r="F4310" s="1"/>
      <c r="G4310" s="1"/>
      <c r="H4310" s="1"/>
      <c r="I4310" s="1"/>
      <c r="J4310" s="36"/>
      <c r="K4310" s="42"/>
      <c r="S4310" s="25"/>
      <c r="AA4310" s="62"/>
      <c r="AC4310" s="69"/>
    </row>
    <row r="4311" spans="2:29">
      <c r="B4311" s="1"/>
      <c r="C4311" s="1"/>
      <c r="D4311" s="1"/>
      <c r="E4311" s="1"/>
      <c r="F4311" s="1"/>
      <c r="G4311" s="1"/>
      <c r="H4311" s="1"/>
      <c r="I4311" s="1"/>
      <c r="J4311" s="36"/>
      <c r="K4311" s="42"/>
      <c r="L4311" s="63"/>
      <c r="S4311" s="25"/>
      <c r="AA4311" s="62"/>
      <c r="AC4311" s="69"/>
    </row>
    <row r="4312" spans="2:29">
      <c r="B4312" s="1"/>
      <c r="C4312" s="1"/>
      <c r="D4312" s="1"/>
      <c r="E4312" s="1"/>
      <c r="F4312" s="1"/>
      <c r="G4312" s="1"/>
      <c r="H4312" s="1"/>
      <c r="I4312" s="1"/>
      <c r="J4312" s="36"/>
      <c r="K4312" s="42"/>
      <c r="L4312" s="63"/>
      <c r="S4312" s="25"/>
      <c r="AA4312" s="62"/>
      <c r="AC4312" s="69"/>
    </row>
    <row r="4313" spans="2:29">
      <c r="B4313" s="1"/>
      <c r="C4313" s="1"/>
      <c r="D4313" s="1"/>
      <c r="E4313" s="1"/>
      <c r="F4313" s="1"/>
      <c r="G4313" s="1"/>
      <c r="H4313" s="1"/>
      <c r="I4313" s="1"/>
      <c r="J4313" s="36"/>
      <c r="K4313" s="42"/>
      <c r="L4313" s="63"/>
      <c r="S4313" s="25"/>
      <c r="AA4313" s="62"/>
      <c r="AC4313" s="69"/>
    </row>
    <row r="4314" spans="2:29">
      <c r="B4314" s="1"/>
      <c r="C4314" s="1"/>
      <c r="D4314" s="1"/>
      <c r="E4314" s="1"/>
      <c r="F4314" s="1"/>
      <c r="G4314" s="1"/>
      <c r="H4314" s="1"/>
      <c r="I4314" s="1"/>
      <c r="J4314" s="36"/>
      <c r="K4314" s="42"/>
      <c r="L4314" s="63"/>
      <c r="S4314" s="25"/>
      <c r="AA4314" s="62"/>
      <c r="AC4314" s="69"/>
    </row>
    <row r="4315" spans="2:29">
      <c r="B4315" s="1"/>
      <c r="C4315" s="1"/>
      <c r="D4315" s="1"/>
      <c r="E4315" s="1"/>
      <c r="F4315" s="1"/>
      <c r="G4315" s="1"/>
      <c r="H4315" s="1"/>
      <c r="I4315" s="1"/>
      <c r="J4315" s="36"/>
      <c r="K4315" s="42"/>
      <c r="L4315" s="63"/>
      <c r="S4315" s="25"/>
      <c r="AA4315" s="62"/>
      <c r="AC4315" s="69"/>
    </row>
    <row r="4316" spans="2:29">
      <c r="B4316" s="1"/>
      <c r="C4316" s="1"/>
      <c r="D4316" s="1"/>
      <c r="E4316" s="1"/>
      <c r="F4316" s="1"/>
      <c r="G4316" s="1"/>
      <c r="H4316" s="1"/>
      <c r="I4316" s="1"/>
      <c r="J4316" s="36"/>
      <c r="K4316" s="42"/>
      <c r="L4316" s="63"/>
      <c r="S4316" s="25"/>
      <c r="AA4316" s="62"/>
      <c r="AC4316" s="69"/>
    </row>
    <row r="4317" spans="2:29">
      <c r="B4317" s="1"/>
      <c r="C4317" s="1"/>
      <c r="D4317" s="1"/>
      <c r="E4317" s="1"/>
      <c r="F4317" s="1"/>
      <c r="G4317" s="1"/>
      <c r="H4317" s="1"/>
      <c r="I4317" s="1"/>
      <c r="J4317" s="36"/>
      <c r="K4317" s="42"/>
      <c r="L4317" s="63"/>
      <c r="S4317" s="25"/>
      <c r="AA4317" s="62"/>
      <c r="AC4317" s="69"/>
    </row>
    <row r="4318" spans="2:29">
      <c r="B4318" s="1"/>
      <c r="C4318" s="1"/>
      <c r="D4318" s="1"/>
      <c r="E4318" s="1"/>
      <c r="F4318" s="1"/>
      <c r="G4318" s="1"/>
      <c r="H4318" s="1"/>
      <c r="I4318" s="1"/>
      <c r="J4318" s="36"/>
      <c r="K4318" s="42"/>
      <c r="L4318" s="63"/>
      <c r="S4318" s="25"/>
      <c r="AA4318" s="62"/>
      <c r="AC4318" s="69"/>
    </row>
    <row r="4319" spans="2:29">
      <c r="B4319" s="1"/>
      <c r="C4319" s="1"/>
      <c r="D4319" s="1"/>
      <c r="E4319" s="1"/>
      <c r="F4319" s="1"/>
      <c r="G4319" s="1"/>
      <c r="H4319" s="1"/>
      <c r="I4319" s="1"/>
      <c r="J4319" s="36"/>
      <c r="K4319" s="42"/>
      <c r="L4319" s="63"/>
      <c r="S4319" s="25"/>
      <c r="AA4319" s="62"/>
      <c r="AC4319" s="69"/>
    </row>
    <row r="4320" spans="2:29">
      <c r="B4320" s="1"/>
      <c r="C4320" s="1"/>
      <c r="D4320" s="1"/>
      <c r="E4320" s="1"/>
      <c r="F4320" s="1"/>
      <c r="G4320" s="1"/>
      <c r="H4320" s="1"/>
      <c r="I4320" s="1"/>
      <c r="J4320" s="36"/>
      <c r="K4320" s="42"/>
      <c r="L4320" s="63"/>
      <c r="S4320" s="25"/>
      <c r="AA4320" s="62"/>
      <c r="AC4320" s="69"/>
    </row>
    <row r="4321" spans="2:29">
      <c r="B4321" s="1"/>
      <c r="C4321" s="1"/>
      <c r="D4321" s="1"/>
      <c r="E4321" s="1"/>
      <c r="F4321" s="1"/>
      <c r="G4321" s="1"/>
      <c r="H4321" s="1"/>
      <c r="I4321" s="1"/>
      <c r="J4321" s="36"/>
      <c r="K4321" s="42"/>
      <c r="L4321" s="63"/>
      <c r="S4321" s="25"/>
      <c r="AA4321" s="62"/>
      <c r="AC4321" s="69"/>
    </row>
    <row r="4322" spans="2:29">
      <c r="B4322" s="1"/>
      <c r="C4322" s="1"/>
      <c r="D4322" s="1"/>
      <c r="E4322" s="1"/>
      <c r="F4322" s="1"/>
      <c r="G4322" s="1"/>
      <c r="H4322" s="1"/>
      <c r="I4322" s="1"/>
      <c r="J4322" s="36"/>
      <c r="K4322" s="42"/>
      <c r="L4322" s="63"/>
      <c r="S4322" s="25"/>
      <c r="AA4322" s="62"/>
      <c r="AC4322" s="69"/>
    </row>
    <row r="4323" spans="2:29">
      <c r="B4323" s="1"/>
      <c r="C4323" s="1"/>
      <c r="D4323" s="1"/>
      <c r="E4323" s="1"/>
      <c r="F4323" s="1"/>
      <c r="G4323" s="1"/>
      <c r="H4323" s="1"/>
      <c r="I4323" s="1"/>
      <c r="J4323" s="36"/>
      <c r="K4323" s="42"/>
      <c r="L4323" s="63"/>
      <c r="S4323" s="25"/>
      <c r="AA4323" s="62"/>
      <c r="AC4323" s="69"/>
    </row>
    <row r="4324" spans="2:29">
      <c r="B4324" s="1"/>
      <c r="C4324" s="1"/>
      <c r="D4324" s="1"/>
      <c r="E4324" s="1"/>
      <c r="F4324" s="1"/>
      <c r="G4324" s="1"/>
      <c r="H4324" s="1"/>
      <c r="I4324" s="1"/>
      <c r="J4324" s="36"/>
      <c r="K4324" s="42"/>
      <c r="L4324" s="63"/>
      <c r="S4324" s="25"/>
      <c r="AA4324" s="62"/>
      <c r="AC4324" s="69"/>
    </row>
    <row r="4325" spans="2:29">
      <c r="B4325" s="1"/>
      <c r="C4325" s="1"/>
      <c r="D4325" s="1"/>
      <c r="E4325" s="1"/>
      <c r="F4325" s="1"/>
      <c r="G4325" s="1"/>
      <c r="H4325" s="1"/>
      <c r="I4325" s="1"/>
      <c r="J4325" s="36"/>
      <c r="K4325" s="42"/>
      <c r="S4325" s="25"/>
      <c r="AA4325" s="62"/>
      <c r="AC4325" s="69"/>
    </row>
    <row r="4326" spans="2:29">
      <c r="B4326" s="1"/>
      <c r="C4326" s="1"/>
      <c r="D4326" s="1"/>
      <c r="E4326" s="1"/>
      <c r="F4326" s="1"/>
      <c r="G4326" s="1"/>
      <c r="H4326" s="1"/>
      <c r="I4326" s="1"/>
      <c r="J4326" s="36"/>
      <c r="K4326" s="42"/>
      <c r="S4326" s="25"/>
      <c r="AA4326" s="62"/>
      <c r="AC4326" s="69"/>
    </row>
    <row r="4327" spans="2:29">
      <c r="B4327" s="1"/>
      <c r="C4327" s="1"/>
      <c r="D4327" s="1"/>
      <c r="E4327" s="1"/>
      <c r="F4327" s="1"/>
      <c r="G4327" s="1"/>
      <c r="H4327" s="1"/>
      <c r="I4327" s="1"/>
      <c r="J4327" s="36"/>
      <c r="K4327" s="42"/>
      <c r="L4327" s="63"/>
      <c r="S4327" s="25"/>
      <c r="AA4327" s="62"/>
      <c r="AC4327" s="69"/>
    </row>
    <row r="4328" spans="2:29">
      <c r="B4328" s="1"/>
      <c r="C4328" s="1"/>
      <c r="D4328" s="1"/>
      <c r="E4328" s="1"/>
      <c r="F4328" s="1"/>
      <c r="G4328" s="1"/>
      <c r="H4328" s="1"/>
      <c r="I4328" s="1"/>
      <c r="J4328" s="36"/>
      <c r="K4328" s="42"/>
      <c r="L4328" s="63"/>
      <c r="S4328" s="25"/>
      <c r="AA4328" s="62"/>
      <c r="AC4328" s="69"/>
    </row>
    <row r="4329" spans="2:29">
      <c r="B4329" s="1"/>
      <c r="C4329" s="1"/>
      <c r="D4329" s="1"/>
      <c r="E4329" s="1"/>
      <c r="F4329" s="1"/>
      <c r="G4329" s="1"/>
      <c r="H4329" s="1"/>
      <c r="I4329" s="1"/>
      <c r="J4329" s="36"/>
      <c r="K4329" s="42"/>
      <c r="L4329" s="63"/>
      <c r="S4329" s="25"/>
      <c r="AA4329" s="62"/>
      <c r="AC4329" s="69"/>
    </row>
    <row r="4330" spans="2:29">
      <c r="B4330" s="1"/>
      <c r="C4330" s="1"/>
      <c r="D4330" s="1"/>
      <c r="E4330" s="1"/>
      <c r="F4330" s="1"/>
      <c r="G4330" s="1"/>
      <c r="H4330" s="1"/>
      <c r="I4330" s="1"/>
      <c r="J4330" s="36"/>
      <c r="K4330" s="42"/>
      <c r="L4330" s="63"/>
      <c r="S4330" s="25"/>
      <c r="AA4330" s="62"/>
      <c r="AC4330" s="69"/>
    </row>
    <row r="4331" spans="2:29">
      <c r="B4331" s="1"/>
      <c r="C4331" s="1"/>
      <c r="D4331" s="1"/>
      <c r="E4331" s="1"/>
      <c r="F4331" s="1"/>
      <c r="G4331" s="1"/>
      <c r="H4331" s="1"/>
      <c r="I4331" s="1"/>
      <c r="J4331" s="36"/>
      <c r="K4331" s="42"/>
      <c r="S4331" s="25"/>
      <c r="AA4331" s="62"/>
      <c r="AC4331" s="69"/>
    </row>
    <row r="4332" spans="2:29">
      <c r="B4332" s="1"/>
      <c r="C4332" s="1"/>
      <c r="D4332" s="1"/>
      <c r="E4332" s="1"/>
      <c r="F4332" s="1"/>
      <c r="G4332" s="1"/>
      <c r="H4332" s="1"/>
      <c r="I4332" s="1"/>
      <c r="J4332" s="36"/>
      <c r="K4332" s="42"/>
      <c r="S4332" s="25"/>
      <c r="AA4332" s="62"/>
      <c r="AC4332" s="69"/>
    </row>
    <row r="4333" spans="2:29">
      <c r="B4333" s="1"/>
      <c r="C4333" s="1"/>
      <c r="D4333" s="1"/>
      <c r="E4333" s="1"/>
      <c r="F4333" s="1"/>
      <c r="G4333" s="1"/>
      <c r="H4333" s="1"/>
      <c r="I4333" s="1"/>
      <c r="J4333" s="36"/>
      <c r="K4333" s="42"/>
      <c r="S4333" s="25"/>
      <c r="AA4333" s="62"/>
      <c r="AC4333" s="69"/>
    </row>
    <row r="4334" spans="2:29">
      <c r="B4334" s="1"/>
      <c r="C4334" s="1"/>
      <c r="D4334" s="1"/>
      <c r="E4334" s="1"/>
      <c r="F4334" s="1"/>
      <c r="G4334" s="1"/>
      <c r="H4334" s="1"/>
      <c r="I4334" s="1"/>
      <c r="J4334" s="36"/>
      <c r="K4334" s="42"/>
      <c r="S4334" s="25"/>
      <c r="AA4334" s="62"/>
      <c r="AC4334" s="69"/>
    </row>
    <row r="4335" spans="2:29">
      <c r="B4335" s="1"/>
      <c r="C4335" s="1"/>
      <c r="D4335" s="1"/>
      <c r="E4335" s="1"/>
      <c r="F4335" s="1"/>
      <c r="G4335" s="1"/>
      <c r="H4335" s="1"/>
      <c r="I4335" s="1"/>
      <c r="J4335" s="36"/>
      <c r="K4335" s="42"/>
      <c r="S4335" s="25"/>
      <c r="AA4335" s="62"/>
      <c r="AC4335" s="69"/>
    </row>
    <row r="4336" spans="2:29">
      <c r="B4336" s="1"/>
      <c r="C4336" s="1"/>
      <c r="D4336" s="1"/>
      <c r="E4336" s="1"/>
      <c r="F4336" s="1"/>
      <c r="G4336" s="1"/>
      <c r="H4336" s="1"/>
      <c r="I4336" s="1"/>
      <c r="J4336" s="36"/>
      <c r="K4336" s="42"/>
      <c r="S4336" s="25"/>
      <c r="AA4336" s="62"/>
      <c r="AC4336" s="69"/>
    </row>
    <row r="4337" spans="2:29">
      <c r="B4337" s="1"/>
      <c r="C4337" s="1"/>
      <c r="D4337" s="1"/>
      <c r="E4337" s="1"/>
      <c r="F4337" s="1"/>
      <c r="G4337" s="1"/>
      <c r="H4337" s="1"/>
      <c r="I4337" s="1"/>
      <c r="J4337" s="36"/>
      <c r="K4337" s="42"/>
      <c r="S4337" s="25"/>
      <c r="AA4337" s="62"/>
      <c r="AC4337" s="69"/>
    </row>
    <row r="4338" spans="2:29">
      <c r="B4338" s="1"/>
      <c r="C4338" s="1"/>
      <c r="D4338" s="1"/>
      <c r="E4338" s="1"/>
      <c r="F4338" s="1"/>
      <c r="G4338" s="1"/>
      <c r="H4338" s="1"/>
      <c r="I4338" s="1"/>
      <c r="J4338" s="36"/>
      <c r="K4338" s="42"/>
      <c r="S4338" s="25"/>
      <c r="AA4338" s="62"/>
      <c r="AC4338" s="69"/>
    </row>
    <row r="4339" spans="2:29">
      <c r="B4339" s="1"/>
      <c r="C4339" s="1"/>
      <c r="D4339" s="1"/>
      <c r="E4339" s="1"/>
      <c r="F4339" s="1"/>
      <c r="G4339" s="1"/>
      <c r="H4339" s="1"/>
      <c r="I4339" s="1"/>
      <c r="J4339" s="36"/>
      <c r="K4339" s="42"/>
      <c r="S4339" s="25"/>
      <c r="AA4339" s="62"/>
      <c r="AC4339" s="69"/>
    </row>
    <row r="4340" spans="2:29">
      <c r="B4340" s="1"/>
      <c r="C4340" s="1"/>
      <c r="D4340" s="1"/>
      <c r="E4340" s="1"/>
      <c r="F4340" s="1"/>
      <c r="G4340" s="1"/>
      <c r="H4340" s="1"/>
      <c r="I4340" s="1"/>
      <c r="J4340" s="36"/>
      <c r="K4340" s="42"/>
      <c r="S4340" s="25"/>
      <c r="AA4340" s="62"/>
      <c r="AC4340" s="69"/>
    </row>
    <row r="4341" spans="2:29">
      <c r="B4341" s="1"/>
      <c r="C4341" s="1"/>
      <c r="D4341" s="1"/>
      <c r="E4341" s="1"/>
      <c r="F4341" s="1"/>
      <c r="G4341" s="1"/>
      <c r="H4341" s="1"/>
      <c r="I4341" s="1"/>
      <c r="J4341" s="36"/>
      <c r="K4341" s="42"/>
      <c r="S4341" s="25"/>
      <c r="AA4341" s="62"/>
      <c r="AC4341" s="69"/>
    </row>
    <row r="4342" spans="2:29">
      <c r="B4342" s="1"/>
      <c r="C4342" s="1"/>
      <c r="D4342" s="1"/>
      <c r="E4342" s="1"/>
      <c r="F4342" s="1"/>
      <c r="G4342" s="1"/>
      <c r="H4342" s="1"/>
      <c r="I4342" s="1"/>
      <c r="J4342" s="36"/>
      <c r="K4342" s="42"/>
      <c r="S4342" s="25"/>
      <c r="AA4342" s="62"/>
      <c r="AC4342" s="69"/>
    </row>
    <row r="4343" spans="2:29">
      <c r="B4343" s="1"/>
      <c r="C4343" s="1"/>
      <c r="D4343" s="1"/>
      <c r="E4343" s="1"/>
      <c r="F4343" s="1"/>
      <c r="G4343" s="1"/>
      <c r="H4343" s="1"/>
      <c r="I4343" s="1"/>
      <c r="J4343" s="36"/>
      <c r="K4343" s="42"/>
      <c r="S4343" s="25"/>
      <c r="AA4343" s="62"/>
      <c r="AC4343" s="69"/>
    </row>
    <row r="4344" spans="2:29">
      <c r="B4344" s="1"/>
      <c r="C4344" s="1"/>
      <c r="D4344" s="1"/>
      <c r="E4344" s="1"/>
      <c r="F4344" s="1"/>
      <c r="G4344" s="1"/>
      <c r="H4344" s="1"/>
      <c r="I4344" s="1"/>
      <c r="J4344" s="36"/>
      <c r="K4344" s="42"/>
      <c r="S4344" s="25"/>
      <c r="AA4344" s="62"/>
      <c r="AC4344" s="69"/>
    </row>
    <row r="4345" spans="2:29">
      <c r="B4345" s="1"/>
      <c r="C4345" s="1"/>
      <c r="D4345" s="1"/>
      <c r="E4345" s="1"/>
      <c r="F4345" s="1"/>
      <c r="G4345" s="1"/>
      <c r="H4345" s="1"/>
      <c r="I4345" s="1"/>
      <c r="J4345" s="36"/>
      <c r="K4345" s="42"/>
      <c r="S4345" s="25"/>
      <c r="AA4345" s="62"/>
      <c r="AC4345" s="69"/>
    </row>
    <row r="4346" spans="2:29">
      <c r="B4346" s="1"/>
      <c r="C4346" s="1"/>
      <c r="D4346" s="1"/>
      <c r="E4346" s="1"/>
      <c r="F4346" s="1"/>
      <c r="G4346" s="1"/>
      <c r="H4346" s="1"/>
      <c r="I4346" s="1"/>
      <c r="J4346" s="36"/>
      <c r="K4346" s="42"/>
      <c r="S4346" s="25"/>
      <c r="AA4346" s="62"/>
      <c r="AC4346" s="69"/>
    </row>
    <row r="4347" spans="2:29">
      <c r="B4347" s="1"/>
      <c r="C4347" s="1"/>
      <c r="D4347" s="1"/>
      <c r="E4347" s="1"/>
      <c r="F4347" s="1"/>
      <c r="G4347" s="1"/>
      <c r="H4347" s="1"/>
      <c r="I4347" s="1"/>
      <c r="J4347" s="36"/>
      <c r="K4347" s="42"/>
      <c r="S4347" s="25"/>
      <c r="AA4347" s="62"/>
      <c r="AC4347" s="69"/>
    </row>
    <row r="4348" spans="2:29">
      <c r="B4348" s="1"/>
      <c r="C4348" s="1"/>
      <c r="D4348" s="1"/>
      <c r="E4348" s="1"/>
      <c r="F4348" s="1"/>
      <c r="G4348" s="1"/>
      <c r="H4348" s="1"/>
      <c r="I4348" s="1"/>
      <c r="J4348" s="36"/>
      <c r="K4348" s="42"/>
      <c r="S4348" s="25"/>
      <c r="AA4348" s="62"/>
      <c r="AC4348" s="69"/>
    </row>
    <row r="4349" spans="2:29">
      <c r="B4349" s="1"/>
      <c r="C4349" s="1"/>
      <c r="D4349" s="1"/>
      <c r="E4349" s="1"/>
      <c r="F4349" s="1"/>
      <c r="G4349" s="1"/>
      <c r="H4349" s="1"/>
      <c r="I4349" s="1"/>
      <c r="J4349" s="36"/>
      <c r="K4349" s="42"/>
      <c r="S4349" s="25"/>
      <c r="AA4349" s="62"/>
      <c r="AC4349" s="69"/>
    </row>
    <row r="4350" spans="2:29">
      <c r="B4350" s="1"/>
      <c r="C4350" s="1"/>
      <c r="D4350" s="1"/>
      <c r="E4350" s="1"/>
      <c r="F4350" s="1"/>
      <c r="G4350" s="1"/>
      <c r="H4350" s="1"/>
      <c r="I4350" s="1"/>
      <c r="J4350" s="36"/>
      <c r="K4350" s="42"/>
      <c r="S4350" s="25"/>
      <c r="AA4350" s="62"/>
      <c r="AC4350" s="69"/>
    </row>
    <row r="4351" spans="2:29">
      <c r="B4351" s="1"/>
      <c r="C4351" s="1"/>
      <c r="D4351" s="1"/>
      <c r="E4351" s="1"/>
      <c r="F4351" s="1"/>
      <c r="G4351" s="1"/>
      <c r="H4351" s="1"/>
      <c r="I4351" s="1"/>
      <c r="J4351" s="36"/>
      <c r="K4351" s="42"/>
      <c r="S4351" s="25"/>
      <c r="AA4351" s="62"/>
      <c r="AC4351" s="69"/>
    </row>
    <row r="4352" spans="2:29">
      <c r="B4352" s="1"/>
      <c r="C4352" s="1"/>
      <c r="D4352" s="1"/>
      <c r="E4352" s="1"/>
      <c r="F4352" s="1"/>
      <c r="G4352" s="1"/>
      <c r="H4352" s="1"/>
      <c r="I4352" s="1"/>
      <c r="J4352" s="36"/>
      <c r="K4352" s="42"/>
      <c r="S4352" s="25"/>
      <c r="AA4352" s="62"/>
      <c r="AC4352" s="69"/>
    </row>
    <row r="4353" spans="2:29">
      <c r="B4353" s="1"/>
      <c r="C4353" s="1"/>
      <c r="D4353" s="1"/>
      <c r="E4353" s="1"/>
      <c r="F4353" s="1"/>
      <c r="G4353" s="1"/>
      <c r="H4353" s="1"/>
      <c r="I4353" s="1"/>
      <c r="J4353" s="36"/>
      <c r="K4353" s="42"/>
      <c r="L4353" s="63"/>
      <c r="S4353" s="25"/>
      <c r="AA4353" s="62"/>
      <c r="AC4353" s="69"/>
    </row>
    <row r="4354" spans="2:29">
      <c r="B4354" s="1"/>
      <c r="C4354" s="1"/>
      <c r="D4354" s="1"/>
      <c r="E4354" s="1"/>
      <c r="F4354" s="1"/>
      <c r="G4354" s="1"/>
      <c r="H4354" s="1"/>
      <c r="I4354" s="1"/>
      <c r="J4354" s="36"/>
      <c r="K4354" s="42"/>
      <c r="S4354" s="25"/>
      <c r="AA4354" s="62"/>
      <c r="AC4354" s="69"/>
    </row>
    <row r="4355" spans="2:29">
      <c r="B4355" s="1"/>
      <c r="C4355" s="1"/>
      <c r="D4355" s="1"/>
      <c r="E4355" s="1"/>
      <c r="F4355" s="1"/>
      <c r="G4355" s="1"/>
      <c r="H4355" s="1"/>
      <c r="I4355" s="1"/>
      <c r="J4355" s="36"/>
      <c r="K4355" s="42"/>
      <c r="S4355" s="25"/>
      <c r="AA4355" s="62"/>
      <c r="AC4355" s="69"/>
    </row>
    <row r="4356" spans="2:29">
      <c r="B4356" s="1"/>
      <c r="C4356" s="1"/>
      <c r="D4356" s="1"/>
      <c r="E4356" s="1"/>
      <c r="F4356" s="1"/>
      <c r="G4356" s="1"/>
      <c r="H4356" s="1"/>
      <c r="I4356" s="1"/>
      <c r="J4356" s="36"/>
      <c r="K4356" s="42"/>
      <c r="S4356" s="25"/>
      <c r="AA4356" s="62"/>
      <c r="AC4356" s="69"/>
    </row>
    <row r="4357" spans="2:29">
      <c r="B4357" s="1"/>
      <c r="C4357" s="1"/>
      <c r="D4357" s="1"/>
      <c r="E4357" s="1"/>
      <c r="F4357" s="1"/>
      <c r="G4357" s="1"/>
      <c r="H4357" s="1"/>
      <c r="I4357" s="1"/>
      <c r="J4357" s="36"/>
      <c r="K4357" s="42"/>
      <c r="S4357" s="25"/>
      <c r="AA4357" s="62"/>
      <c r="AC4357" s="69"/>
    </row>
    <row r="4358" spans="2:29">
      <c r="B4358" s="1"/>
      <c r="C4358" s="1"/>
      <c r="D4358" s="1"/>
      <c r="E4358" s="1"/>
      <c r="F4358" s="1"/>
      <c r="G4358" s="1"/>
      <c r="H4358" s="1"/>
      <c r="I4358" s="1"/>
      <c r="J4358" s="36"/>
      <c r="K4358" s="42"/>
      <c r="S4358" s="25"/>
      <c r="AA4358" s="62"/>
      <c r="AC4358" s="69"/>
    </row>
    <row r="4359" spans="2:29">
      <c r="B4359" s="1"/>
      <c r="C4359" s="1"/>
      <c r="D4359" s="1"/>
      <c r="E4359" s="1"/>
      <c r="F4359" s="1"/>
      <c r="G4359" s="1"/>
      <c r="H4359" s="1"/>
      <c r="I4359" s="1"/>
      <c r="J4359" s="36"/>
      <c r="K4359" s="42"/>
      <c r="S4359" s="25"/>
      <c r="AA4359" s="62"/>
      <c r="AC4359" s="69"/>
    </row>
    <row r="4360" spans="2:29">
      <c r="B4360" s="1"/>
      <c r="C4360" s="1"/>
      <c r="D4360" s="1"/>
      <c r="E4360" s="1"/>
      <c r="F4360" s="1"/>
      <c r="G4360" s="1"/>
      <c r="H4360" s="1"/>
      <c r="I4360" s="1"/>
      <c r="J4360" s="36"/>
      <c r="K4360" s="42"/>
      <c r="S4360" s="25"/>
      <c r="AA4360" s="62"/>
      <c r="AC4360" s="69"/>
    </row>
    <row r="4361" spans="2:29">
      <c r="B4361" s="1"/>
      <c r="C4361" s="1"/>
      <c r="D4361" s="1"/>
      <c r="E4361" s="1"/>
      <c r="F4361" s="1"/>
      <c r="G4361" s="1"/>
      <c r="H4361" s="1"/>
      <c r="I4361" s="1"/>
      <c r="J4361" s="36"/>
      <c r="K4361" s="42"/>
      <c r="S4361" s="25"/>
      <c r="AA4361" s="62"/>
      <c r="AC4361" s="69"/>
    </row>
    <row r="4362" spans="2:29">
      <c r="B4362" s="1"/>
      <c r="C4362" s="1"/>
      <c r="D4362" s="1"/>
      <c r="E4362" s="1"/>
      <c r="F4362" s="1"/>
      <c r="G4362" s="1"/>
      <c r="H4362" s="1"/>
      <c r="I4362" s="1"/>
      <c r="J4362" s="36"/>
      <c r="K4362" s="42"/>
      <c r="S4362" s="25"/>
      <c r="AA4362" s="62"/>
      <c r="AC4362" s="69"/>
    </row>
    <row r="4363" spans="2:29">
      <c r="B4363" s="1"/>
      <c r="C4363" s="1"/>
      <c r="D4363" s="1"/>
      <c r="E4363" s="1"/>
      <c r="F4363" s="1"/>
      <c r="G4363" s="1"/>
      <c r="H4363" s="1"/>
      <c r="I4363" s="1"/>
      <c r="J4363" s="36"/>
      <c r="K4363" s="42"/>
      <c r="S4363" s="25"/>
      <c r="AA4363" s="62"/>
      <c r="AC4363" s="69"/>
    </row>
    <row r="4364" spans="2:29">
      <c r="B4364" s="1"/>
      <c r="C4364" s="1"/>
      <c r="D4364" s="1"/>
      <c r="E4364" s="1"/>
      <c r="F4364" s="1"/>
      <c r="G4364" s="1"/>
      <c r="H4364" s="1"/>
      <c r="I4364" s="1"/>
      <c r="J4364" s="36"/>
      <c r="K4364" s="42"/>
      <c r="S4364" s="25"/>
      <c r="AA4364" s="62"/>
      <c r="AC4364" s="69"/>
    </row>
    <row r="4365" spans="2:29">
      <c r="B4365" s="1"/>
      <c r="C4365" s="1"/>
      <c r="D4365" s="1"/>
      <c r="E4365" s="1"/>
      <c r="F4365" s="1"/>
      <c r="G4365" s="1"/>
      <c r="H4365" s="1"/>
      <c r="I4365" s="1"/>
      <c r="J4365" s="36"/>
      <c r="K4365" s="42"/>
      <c r="S4365" s="25"/>
      <c r="AA4365" s="62"/>
      <c r="AC4365" s="69"/>
    </row>
    <row r="4366" spans="2:29">
      <c r="B4366" s="1"/>
      <c r="C4366" s="1"/>
      <c r="D4366" s="1"/>
      <c r="E4366" s="1"/>
      <c r="F4366" s="1"/>
      <c r="G4366" s="1"/>
      <c r="H4366" s="1"/>
      <c r="I4366" s="1"/>
      <c r="J4366" s="36"/>
      <c r="K4366" s="42"/>
      <c r="S4366" s="25"/>
      <c r="AA4366" s="62"/>
      <c r="AC4366" s="69"/>
    </row>
    <row r="4367" spans="2:29">
      <c r="B4367" s="1"/>
      <c r="C4367" s="1"/>
      <c r="D4367" s="1"/>
      <c r="E4367" s="1"/>
      <c r="F4367" s="1"/>
      <c r="G4367" s="1"/>
      <c r="H4367" s="1"/>
      <c r="I4367" s="1"/>
      <c r="J4367" s="36"/>
      <c r="K4367" s="42"/>
      <c r="S4367" s="25"/>
      <c r="AA4367" s="62"/>
      <c r="AC4367" s="69"/>
    </row>
    <row r="4368" spans="2:29">
      <c r="B4368" s="1"/>
      <c r="C4368" s="1"/>
      <c r="D4368" s="1"/>
      <c r="E4368" s="1"/>
      <c r="F4368" s="1"/>
      <c r="G4368" s="1"/>
      <c r="H4368" s="1"/>
      <c r="I4368" s="1"/>
      <c r="J4368" s="36"/>
      <c r="K4368" s="42"/>
      <c r="S4368" s="25"/>
      <c r="AA4368" s="62"/>
      <c r="AC4368" s="69"/>
    </row>
    <row r="4369" spans="2:29">
      <c r="B4369" s="1"/>
      <c r="C4369" s="1"/>
      <c r="D4369" s="1"/>
      <c r="E4369" s="1"/>
      <c r="F4369" s="1"/>
      <c r="G4369" s="1"/>
      <c r="H4369" s="1"/>
      <c r="I4369" s="1"/>
      <c r="J4369" s="36"/>
      <c r="K4369" s="42"/>
      <c r="S4369" s="25"/>
      <c r="AA4369" s="62"/>
      <c r="AC4369" s="69"/>
    </row>
    <row r="4370" spans="2:29">
      <c r="B4370" s="1"/>
      <c r="C4370" s="1"/>
      <c r="D4370" s="1"/>
      <c r="E4370" s="1"/>
      <c r="F4370" s="1"/>
      <c r="G4370" s="1"/>
      <c r="H4370" s="1"/>
      <c r="I4370" s="1"/>
      <c r="J4370" s="36"/>
      <c r="K4370" s="42"/>
      <c r="S4370" s="25"/>
      <c r="AA4370" s="62"/>
      <c r="AC4370" s="69"/>
    </row>
    <row r="4371" spans="2:29">
      <c r="B4371" s="1"/>
      <c r="C4371" s="1"/>
      <c r="D4371" s="1"/>
      <c r="E4371" s="1"/>
      <c r="F4371" s="1"/>
      <c r="G4371" s="1"/>
      <c r="H4371" s="1"/>
      <c r="I4371" s="1"/>
      <c r="J4371" s="36"/>
      <c r="K4371" s="42"/>
      <c r="S4371" s="25"/>
      <c r="AA4371" s="62"/>
      <c r="AC4371" s="69"/>
    </row>
    <row r="4372" spans="2:29">
      <c r="B4372" s="1"/>
      <c r="C4372" s="1"/>
      <c r="D4372" s="1"/>
      <c r="E4372" s="1"/>
      <c r="F4372" s="1"/>
      <c r="G4372" s="1"/>
      <c r="H4372" s="1"/>
      <c r="I4372" s="1"/>
      <c r="J4372" s="36"/>
      <c r="K4372" s="42"/>
      <c r="S4372" s="25"/>
      <c r="AA4372" s="62"/>
      <c r="AC4372" s="69"/>
    </row>
    <row r="4373" spans="2:29">
      <c r="B4373" s="1"/>
      <c r="C4373" s="1"/>
      <c r="D4373" s="1"/>
      <c r="E4373" s="1"/>
      <c r="F4373" s="1"/>
      <c r="G4373" s="1"/>
      <c r="H4373" s="1"/>
      <c r="I4373" s="1"/>
      <c r="J4373" s="36"/>
      <c r="K4373" s="42"/>
      <c r="S4373" s="25"/>
      <c r="AA4373" s="62"/>
      <c r="AC4373" s="69"/>
    </row>
    <row r="4374" spans="2:29">
      <c r="B4374" s="1"/>
      <c r="C4374" s="1"/>
      <c r="D4374" s="1"/>
      <c r="E4374" s="1"/>
      <c r="F4374" s="1"/>
      <c r="G4374" s="1"/>
      <c r="H4374" s="1"/>
      <c r="I4374" s="1"/>
      <c r="J4374" s="36"/>
      <c r="K4374" s="42"/>
      <c r="S4374" s="25"/>
      <c r="AA4374" s="62"/>
      <c r="AC4374" s="69"/>
    </row>
    <row r="4375" spans="2:29">
      <c r="B4375" s="1"/>
      <c r="C4375" s="1"/>
      <c r="D4375" s="1"/>
      <c r="E4375" s="1"/>
      <c r="F4375" s="1"/>
      <c r="G4375" s="1"/>
      <c r="H4375" s="1"/>
      <c r="I4375" s="1"/>
      <c r="J4375" s="36"/>
      <c r="K4375" s="42"/>
      <c r="S4375" s="25"/>
      <c r="AA4375" s="62"/>
      <c r="AC4375" s="69"/>
    </row>
    <row r="4376" spans="2:29">
      <c r="B4376" s="1"/>
      <c r="C4376" s="1"/>
      <c r="D4376" s="1"/>
      <c r="E4376" s="1"/>
      <c r="F4376" s="1"/>
      <c r="G4376" s="1"/>
      <c r="H4376" s="1"/>
      <c r="I4376" s="1"/>
      <c r="J4376" s="36"/>
      <c r="K4376" s="42"/>
      <c r="S4376" s="25"/>
      <c r="AA4376" s="62"/>
      <c r="AC4376" s="69"/>
    </row>
    <row r="4377" spans="2:29">
      <c r="B4377" s="1"/>
      <c r="C4377" s="1"/>
      <c r="D4377" s="1"/>
      <c r="E4377" s="1"/>
      <c r="F4377" s="1"/>
      <c r="G4377" s="1"/>
      <c r="H4377" s="1"/>
      <c r="I4377" s="1"/>
      <c r="J4377" s="36"/>
      <c r="K4377" s="42"/>
      <c r="S4377" s="25"/>
      <c r="AA4377" s="62"/>
      <c r="AC4377" s="69"/>
    </row>
    <row r="4378" spans="2:29">
      <c r="B4378" s="1"/>
      <c r="C4378" s="1"/>
      <c r="D4378" s="1"/>
      <c r="E4378" s="1"/>
      <c r="F4378" s="1"/>
      <c r="G4378" s="1"/>
      <c r="H4378" s="1"/>
      <c r="I4378" s="1"/>
      <c r="J4378" s="36"/>
      <c r="K4378" s="42"/>
      <c r="S4378" s="25"/>
      <c r="AA4378" s="62"/>
      <c r="AC4378" s="69"/>
    </row>
    <row r="4379" spans="2:29">
      <c r="B4379" s="1"/>
      <c r="C4379" s="1"/>
      <c r="D4379" s="1"/>
      <c r="E4379" s="1"/>
      <c r="F4379" s="1"/>
      <c r="G4379" s="1"/>
      <c r="H4379" s="1"/>
      <c r="I4379" s="1"/>
      <c r="J4379" s="36"/>
      <c r="K4379" s="42"/>
      <c r="S4379" s="25"/>
      <c r="AA4379" s="62"/>
      <c r="AC4379" s="69"/>
    </row>
    <row r="4380" spans="2:29">
      <c r="B4380" s="1"/>
      <c r="C4380" s="1"/>
      <c r="D4380" s="1"/>
      <c r="E4380" s="1"/>
      <c r="F4380" s="1"/>
      <c r="G4380" s="1"/>
      <c r="H4380" s="1"/>
      <c r="I4380" s="1"/>
      <c r="J4380" s="36"/>
      <c r="K4380" s="42"/>
      <c r="S4380" s="25"/>
      <c r="AA4380" s="62"/>
      <c r="AC4380" s="69"/>
    </row>
    <row r="4381" spans="2:29">
      <c r="B4381" s="1"/>
      <c r="C4381" s="1"/>
      <c r="D4381" s="1"/>
      <c r="E4381" s="1"/>
      <c r="F4381" s="1"/>
      <c r="G4381" s="1"/>
      <c r="H4381" s="1"/>
      <c r="I4381" s="1"/>
      <c r="J4381" s="36"/>
      <c r="K4381" s="42"/>
      <c r="S4381" s="25"/>
      <c r="AA4381" s="62"/>
      <c r="AC4381" s="69"/>
    </row>
    <row r="4382" spans="2:29">
      <c r="B4382" s="1"/>
      <c r="C4382" s="1"/>
      <c r="D4382" s="1"/>
      <c r="E4382" s="1"/>
      <c r="F4382" s="1"/>
      <c r="G4382" s="1"/>
      <c r="H4382" s="1"/>
      <c r="I4382" s="1"/>
      <c r="J4382" s="36"/>
      <c r="K4382" s="42"/>
      <c r="S4382" s="25"/>
      <c r="AA4382" s="62"/>
      <c r="AC4382" s="69"/>
    </row>
    <row r="4383" spans="2:29">
      <c r="B4383" s="1"/>
      <c r="C4383" s="1"/>
      <c r="D4383" s="1"/>
      <c r="E4383" s="1"/>
      <c r="F4383" s="1"/>
      <c r="G4383" s="1"/>
      <c r="H4383" s="1"/>
      <c r="I4383" s="1"/>
      <c r="J4383" s="36"/>
      <c r="K4383" s="42"/>
      <c r="S4383" s="25"/>
      <c r="AA4383" s="62"/>
      <c r="AC4383" s="69"/>
    </row>
    <row r="4384" spans="2:29">
      <c r="B4384" s="1"/>
      <c r="C4384" s="1"/>
      <c r="D4384" s="1"/>
      <c r="E4384" s="1"/>
      <c r="F4384" s="1"/>
      <c r="G4384" s="1"/>
      <c r="H4384" s="1"/>
      <c r="I4384" s="1"/>
      <c r="J4384" s="36"/>
      <c r="K4384" s="42"/>
      <c r="S4384" s="25"/>
      <c r="AA4384" s="62"/>
      <c r="AC4384" s="69"/>
    </row>
    <row r="4385" spans="2:29">
      <c r="B4385" s="1"/>
      <c r="C4385" s="1"/>
      <c r="D4385" s="1"/>
      <c r="E4385" s="1"/>
      <c r="F4385" s="1"/>
      <c r="G4385" s="1"/>
      <c r="H4385" s="1"/>
      <c r="I4385" s="1"/>
      <c r="J4385" s="36"/>
      <c r="K4385" s="42"/>
      <c r="S4385" s="25"/>
      <c r="AA4385" s="62"/>
      <c r="AC4385" s="69"/>
    </row>
    <row r="4386" spans="2:29">
      <c r="B4386" s="1"/>
      <c r="C4386" s="1"/>
      <c r="D4386" s="1"/>
      <c r="E4386" s="1"/>
      <c r="F4386" s="1"/>
      <c r="G4386" s="1"/>
      <c r="H4386" s="1"/>
      <c r="I4386" s="1"/>
      <c r="J4386" s="36"/>
      <c r="K4386" s="42"/>
      <c r="S4386" s="25"/>
      <c r="AA4386" s="62"/>
      <c r="AC4386" s="69"/>
    </row>
    <row r="4387" spans="2:29">
      <c r="B4387" s="1"/>
      <c r="C4387" s="1"/>
      <c r="D4387" s="1"/>
      <c r="E4387" s="1"/>
      <c r="F4387" s="1"/>
      <c r="G4387" s="1"/>
      <c r="H4387" s="1"/>
      <c r="I4387" s="1"/>
      <c r="J4387" s="36"/>
      <c r="K4387" s="42"/>
      <c r="S4387" s="25"/>
      <c r="AA4387" s="62"/>
      <c r="AC4387" s="69"/>
    </row>
    <row r="4388" spans="2:29">
      <c r="B4388" s="1"/>
      <c r="C4388" s="1"/>
      <c r="D4388" s="1"/>
      <c r="E4388" s="1"/>
      <c r="F4388" s="1"/>
      <c r="G4388" s="1"/>
      <c r="H4388" s="1"/>
      <c r="I4388" s="1"/>
      <c r="J4388" s="36"/>
      <c r="K4388" s="42"/>
      <c r="S4388" s="25"/>
      <c r="AA4388" s="62"/>
      <c r="AC4388" s="69"/>
    </row>
    <row r="4389" spans="2:29">
      <c r="B4389" s="1"/>
      <c r="C4389" s="1"/>
      <c r="D4389" s="1"/>
      <c r="E4389" s="1"/>
      <c r="F4389" s="1"/>
      <c r="G4389" s="1"/>
      <c r="H4389" s="1"/>
      <c r="I4389" s="1"/>
      <c r="J4389" s="36"/>
      <c r="K4389" s="42"/>
      <c r="S4389" s="25"/>
      <c r="AA4389" s="62"/>
      <c r="AC4389" s="69"/>
    </row>
    <row r="4390" spans="2:29">
      <c r="B4390" s="1"/>
      <c r="C4390" s="1"/>
      <c r="D4390" s="1"/>
      <c r="E4390" s="1"/>
      <c r="F4390" s="1"/>
      <c r="G4390" s="1"/>
      <c r="H4390" s="1"/>
      <c r="I4390" s="1"/>
      <c r="J4390" s="36"/>
      <c r="K4390" s="42"/>
      <c r="S4390" s="25"/>
      <c r="AA4390" s="62"/>
      <c r="AC4390" s="69"/>
    </row>
    <row r="4391" spans="2:29">
      <c r="B4391" s="1"/>
      <c r="C4391" s="1"/>
      <c r="D4391" s="1"/>
      <c r="E4391" s="1"/>
      <c r="F4391" s="1"/>
      <c r="G4391" s="1"/>
      <c r="H4391" s="1"/>
      <c r="I4391" s="1"/>
      <c r="J4391" s="36"/>
      <c r="K4391" s="42"/>
      <c r="S4391" s="25"/>
      <c r="AA4391" s="62"/>
      <c r="AC4391" s="69"/>
    </row>
    <row r="4392" spans="2:29">
      <c r="B4392" s="1"/>
      <c r="C4392" s="1"/>
      <c r="D4392" s="1"/>
      <c r="E4392" s="1"/>
      <c r="F4392" s="1"/>
      <c r="G4392" s="1"/>
      <c r="H4392" s="1"/>
      <c r="I4392" s="1"/>
      <c r="J4392" s="36"/>
      <c r="K4392" s="42"/>
      <c r="S4392" s="25"/>
      <c r="AA4392" s="62"/>
      <c r="AC4392" s="69"/>
    </row>
    <row r="4393" spans="2:29">
      <c r="B4393" s="1"/>
      <c r="C4393" s="1"/>
      <c r="D4393" s="1"/>
      <c r="E4393" s="1"/>
      <c r="F4393" s="1"/>
      <c r="G4393" s="1"/>
      <c r="H4393" s="1"/>
      <c r="I4393" s="1"/>
      <c r="J4393" s="36"/>
      <c r="K4393" s="42"/>
      <c r="S4393" s="25"/>
      <c r="AA4393" s="62"/>
      <c r="AC4393" s="69"/>
    </row>
    <row r="4394" spans="2:29">
      <c r="B4394" s="1"/>
      <c r="C4394" s="1"/>
      <c r="D4394" s="1"/>
      <c r="E4394" s="1"/>
      <c r="F4394" s="1"/>
      <c r="G4394" s="1"/>
      <c r="H4394" s="1"/>
      <c r="I4394" s="1"/>
      <c r="J4394" s="36"/>
      <c r="K4394" s="42"/>
      <c r="S4394" s="25"/>
      <c r="AA4394" s="62"/>
      <c r="AC4394" s="69"/>
    </row>
    <row r="4395" spans="2:29">
      <c r="B4395" s="1"/>
      <c r="C4395" s="1"/>
      <c r="D4395" s="1"/>
      <c r="E4395" s="1"/>
      <c r="F4395" s="1"/>
      <c r="G4395" s="1"/>
      <c r="H4395" s="1"/>
      <c r="I4395" s="1"/>
      <c r="J4395" s="36"/>
      <c r="K4395" s="42"/>
      <c r="S4395" s="25"/>
      <c r="AA4395" s="62"/>
      <c r="AC4395" s="69"/>
    </row>
    <row r="4396" spans="2:29">
      <c r="B4396" s="1"/>
      <c r="C4396" s="1"/>
      <c r="D4396" s="1"/>
      <c r="E4396" s="1"/>
      <c r="F4396" s="1"/>
      <c r="G4396" s="1"/>
      <c r="H4396" s="1"/>
      <c r="I4396" s="1"/>
      <c r="J4396" s="36"/>
      <c r="K4396" s="42"/>
      <c r="S4396" s="25"/>
      <c r="AA4396" s="62"/>
      <c r="AC4396" s="69"/>
    </row>
    <row r="4397" spans="2:29">
      <c r="B4397" s="1"/>
      <c r="C4397" s="1"/>
      <c r="D4397" s="1"/>
      <c r="E4397" s="1"/>
      <c r="F4397" s="1"/>
      <c r="G4397" s="1"/>
      <c r="H4397" s="1"/>
      <c r="I4397" s="1"/>
      <c r="J4397" s="36"/>
      <c r="K4397" s="42"/>
      <c r="S4397" s="25"/>
      <c r="AA4397" s="62"/>
      <c r="AC4397" s="69"/>
    </row>
    <row r="4398" spans="2:29">
      <c r="B4398" s="1"/>
      <c r="C4398" s="1"/>
      <c r="D4398" s="1"/>
      <c r="E4398" s="1"/>
      <c r="F4398" s="1"/>
      <c r="G4398" s="1"/>
      <c r="H4398" s="1"/>
      <c r="I4398" s="1"/>
      <c r="J4398" s="36"/>
      <c r="K4398" s="42"/>
      <c r="S4398" s="25"/>
      <c r="AA4398" s="62"/>
      <c r="AC4398" s="69"/>
    </row>
    <row r="4399" spans="2:29">
      <c r="B4399" s="1"/>
      <c r="C4399" s="1"/>
      <c r="D4399" s="1"/>
      <c r="E4399" s="1"/>
      <c r="F4399" s="1"/>
      <c r="G4399" s="1"/>
      <c r="H4399" s="1"/>
      <c r="I4399" s="1"/>
      <c r="J4399" s="36"/>
      <c r="K4399" s="42"/>
      <c r="S4399" s="25"/>
      <c r="AA4399" s="62"/>
      <c r="AC4399" s="69"/>
    </row>
    <row r="4400" spans="2:29">
      <c r="B4400" s="1"/>
      <c r="C4400" s="1"/>
      <c r="D4400" s="1"/>
      <c r="E4400" s="1"/>
      <c r="F4400" s="1"/>
      <c r="G4400" s="1"/>
      <c r="H4400" s="1"/>
      <c r="I4400" s="1"/>
      <c r="J4400" s="36"/>
      <c r="K4400" s="42"/>
      <c r="S4400" s="25"/>
      <c r="AA4400" s="62"/>
      <c r="AC4400" s="69"/>
    </row>
    <row r="4401" spans="2:29">
      <c r="B4401" s="1"/>
      <c r="C4401" s="1"/>
      <c r="D4401" s="1"/>
      <c r="E4401" s="1"/>
      <c r="F4401" s="1"/>
      <c r="G4401" s="1"/>
      <c r="H4401" s="1"/>
      <c r="I4401" s="1"/>
      <c r="J4401" s="36"/>
      <c r="K4401" s="42"/>
      <c r="S4401" s="25"/>
      <c r="AA4401" s="62"/>
      <c r="AC4401" s="69"/>
    </row>
    <row r="4402" spans="2:29">
      <c r="B4402" s="1"/>
      <c r="C4402" s="1"/>
      <c r="D4402" s="1"/>
      <c r="E4402" s="1"/>
      <c r="F4402" s="1"/>
      <c r="G4402" s="1"/>
      <c r="H4402" s="1"/>
      <c r="I4402" s="1"/>
      <c r="J4402" s="36"/>
      <c r="K4402" s="42"/>
      <c r="S4402" s="25"/>
      <c r="AA4402" s="62"/>
      <c r="AC4402" s="69"/>
    </row>
    <row r="4403" spans="2:29">
      <c r="B4403" s="1"/>
      <c r="C4403" s="1"/>
      <c r="D4403" s="1"/>
      <c r="E4403" s="1"/>
      <c r="F4403" s="1"/>
      <c r="G4403" s="1"/>
      <c r="H4403" s="1"/>
      <c r="I4403" s="1"/>
      <c r="J4403" s="36"/>
      <c r="K4403" s="42"/>
      <c r="S4403" s="25"/>
      <c r="AA4403" s="62"/>
      <c r="AC4403" s="69"/>
    </row>
    <row r="4404" spans="2:29">
      <c r="B4404" s="1"/>
      <c r="C4404" s="1"/>
      <c r="D4404" s="1"/>
      <c r="E4404" s="1"/>
      <c r="F4404" s="1"/>
      <c r="G4404" s="1"/>
      <c r="H4404" s="1"/>
      <c r="I4404" s="1"/>
      <c r="J4404" s="36"/>
      <c r="K4404" s="42"/>
      <c r="S4404" s="25"/>
      <c r="AA4404" s="62"/>
      <c r="AC4404" s="69"/>
    </row>
    <row r="4405" spans="2:29">
      <c r="B4405" s="1"/>
      <c r="C4405" s="1"/>
      <c r="D4405" s="1"/>
      <c r="E4405" s="1"/>
      <c r="F4405" s="1"/>
      <c r="G4405" s="1"/>
      <c r="H4405" s="1"/>
      <c r="I4405" s="1"/>
      <c r="J4405" s="36"/>
      <c r="K4405" s="42"/>
      <c r="S4405" s="25"/>
      <c r="AA4405" s="62"/>
      <c r="AC4405" s="69"/>
    </row>
    <row r="4406" spans="2:29">
      <c r="B4406" s="1"/>
      <c r="C4406" s="1"/>
      <c r="D4406" s="1"/>
      <c r="E4406" s="1"/>
      <c r="F4406" s="1"/>
      <c r="G4406" s="1"/>
      <c r="H4406" s="1"/>
      <c r="I4406" s="1"/>
      <c r="J4406" s="36"/>
      <c r="K4406" s="42"/>
      <c r="S4406" s="25"/>
      <c r="AA4406" s="62"/>
      <c r="AC4406" s="69"/>
    </row>
    <row r="4407" spans="2:29">
      <c r="B4407" s="1"/>
      <c r="C4407" s="1"/>
      <c r="D4407" s="1"/>
      <c r="E4407" s="1"/>
      <c r="F4407" s="1"/>
      <c r="G4407" s="1"/>
      <c r="H4407" s="1"/>
      <c r="I4407" s="1"/>
      <c r="J4407" s="36"/>
      <c r="K4407" s="42"/>
      <c r="S4407" s="25"/>
      <c r="AA4407" s="62"/>
      <c r="AC4407" s="69"/>
    </row>
    <row r="4408" spans="2:29">
      <c r="B4408" s="1"/>
      <c r="C4408" s="1"/>
      <c r="D4408" s="1"/>
      <c r="E4408" s="1"/>
      <c r="F4408" s="1"/>
      <c r="G4408" s="1"/>
      <c r="H4408" s="1"/>
      <c r="I4408" s="1"/>
      <c r="J4408" s="36"/>
      <c r="K4408" s="42"/>
      <c r="S4408" s="25"/>
      <c r="AA4408" s="62"/>
      <c r="AC4408" s="69"/>
    </row>
    <row r="4409" spans="2:29">
      <c r="B4409" s="1"/>
      <c r="C4409" s="1"/>
      <c r="D4409" s="1"/>
      <c r="E4409" s="1"/>
      <c r="F4409" s="1"/>
      <c r="G4409" s="1"/>
      <c r="H4409" s="1"/>
      <c r="I4409" s="1"/>
      <c r="J4409" s="36"/>
      <c r="K4409" s="42"/>
      <c r="S4409" s="25"/>
      <c r="AA4409" s="62"/>
      <c r="AC4409" s="69"/>
    </row>
    <row r="4410" spans="2:29">
      <c r="B4410" s="1"/>
      <c r="C4410" s="1"/>
      <c r="D4410" s="1"/>
      <c r="E4410" s="1"/>
      <c r="F4410" s="1"/>
      <c r="G4410" s="1"/>
      <c r="H4410" s="1"/>
      <c r="I4410" s="1"/>
      <c r="J4410" s="36"/>
      <c r="K4410" s="42"/>
      <c r="S4410" s="25"/>
      <c r="AA4410" s="62"/>
      <c r="AC4410" s="69"/>
    </row>
    <row r="4411" spans="2:29">
      <c r="B4411" s="1"/>
      <c r="C4411" s="1"/>
      <c r="D4411" s="1"/>
      <c r="E4411" s="1"/>
      <c r="F4411" s="1"/>
      <c r="G4411" s="1"/>
      <c r="H4411" s="1"/>
      <c r="I4411" s="1"/>
      <c r="J4411" s="36"/>
      <c r="K4411" s="42"/>
      <c r="S4411" s="25"/>
      <c r="AA4411" s="62"/>
      <c r="AC4411" s="69"/>
    </row>
    <row r="4412" spans="2:29">
      <c r="B4412" s="1"/>
      <c r="C4412" s="1"/>
      <c r="D4412" s="1"/>
      <c r="E4412" s="1"/>
      <c r="F4412" s="1"/>
      <c r="G4412" s="1"/>
      <c r="H4412" s="1"/>
      <c r="I4412" s="1"/>
      <c r="J4412" s="36"/>
      <c r="K4412" s="42"/>
      <c r="S4412" s="25"/>
      <c r="AA4412" s="62"/>
      <c r="AC4412" s="69"/>
    </row>
    <row r="4413" spans="2:29">
      <c r="B4413" s="1"/>
      <c r="C4413" s="1"/>
      <c r="D4413" s="1"/>
      <c r="E4413" s="1"/>
      <c r="F4413" s="1"/>
      <c r="G4413" s="1"/>
      <c r="H4413" s="1"/>
      <c r="I4413" s="1"/>
      <c r="J4413" s="36"/>
      <c r="K4413" s="42"/>
      <c r="S4413" s="25"/>
      <c r="AA4413" s="62"/>
      <c r="AC4413" s="69"/>
    </row>
    <row r="4414" spans="2:29">
      <c r="B4414" s="1"/>
      <c r="C4414" s="1"/>
      <c r="D4414" s="1"/>
      <c r="E4414" s="1"/>
      <c r="F4414" s="1"/>
      <c r="G4414" s="1"/>
      <c r="H4414" s="1"/>
      <c r="I4414" s="1"/>
      <c r="J4414" s="36"/>
      <c r="K4414" s="42"/>
      <c r="S4414" s="25"/>
      <c r="AA4414" s="62"/>
      <c r="AC4414" s="69"/>
    </row>
    <row r="4415" spans="2:29">
      <c r="B4415" s="1"/>
      <c r="C4415" s="1"/>
      <c r="D4415" s="1"/>
      <c r="E4415" s="1"/>
      <c r="F4415" s="1"/>
      <c r="G4415" s="1"/>
      <c r="H4415" s="1"/>
      <c r="I4415" s="1"/>
      <c r="J4415" s="36"/>
      <c r="K4415" s="42"/>
      <c r="S4415" s="25"/>
      <c r="AA4415" s="62"/>
      <c r="AC4415" s="69"/>
    </row>
    <row r="4416" spans="2:29">
      <c r="B4416" s="1"/>
      <c r="C4416" s="1"/>
      <c r="D4416" s="1"/>
      <c r="E4416" s="1"/>
      <c r="F4416" s="1"/>
      <c r="G4416" s="1"/>
      <c r="H4416" s="1"/>
      <c r="I4416" s="1"/>
      <c r="J4416" s="36"/>
      <c r="K4416" s="42"/>
      <c r="S4416" s="25"/>
      <c r="AA4416" s="62"/>
      <c r="AC4416" s="69"/>
    </row>
    <row r="4417" spans="2:29">
      <c r="B4417" s="1"/>
      <c r="C4417" s="1"/>
      <c r="D4417" s="1"/>
      <c r="E4417" s="1"/>
      <c r="F4417" s="1"/>
      <c r="G4417" s="1"/>
      <c r="H4417" s="1"/>
      <c r="I4417" s="1"/>
      <c r="J4417" s="36"/>
      <c r="K4417" s="42"/>
      <c r="S4417" s="25"/>
      <c r="AA4417" s="62"/>
      <c r="AC4417" s="69"/>
    </row>
    <row r="4418" spans="2:29">
      <c r="B4418" s="1"/>
      <c r="C4418" s="1"/>
      <c r="D4418" s="1"/>
      <c r="E4418" s="1"/>
      <c r="F4418" s="1"/>
      <c r="G4418" s="1"/>
      <c r="H4418" s="1"/>
      <c r="I4418" s="1"/>
      <c r="J4418" s="36"/>
      <c r="K4418" s="42"/>
      <c r="S4418" s="25"/>
      <c r="AA4418" s="62"/>
      <c r="AC4418" s="69"/>
    </row>
    <row r="4419" spans="2:29">
      <c r="B4419" s="1"/>
      <c r="C4419" s="1"/>
      <c r="D4419" s="1"/>
      <c r="E4419" s="1"/>
      <c r="F4419" s="1"/>
      <c r="G4419" s="1"/>
      <c r="H4419" s="1"/>
      <c r="I4419" s="1"/>
      <c r="J4419" s="36"/>
      <c r="K4419" s="42"/>
      <c r="S4419" s="25"/>
      <c r="AA4419" s="62"/>
      <c r="AC4419" s="69"/>
    </row>
    <row r="4420" spans="2:29">
      <c r="B4420" s="1"/>
      <c r="C4420" s="1"/>
      <c r="D4420" s="1"/>
      <c r="E4420" s="1"/>
      <c r="F4420" s="1"/>
      <c r="G4420" s="1"/>
      <c r="H4420" s="1"/>
      <c r="I4420" s="1"/>
      <c r="J4420" s="36"/>
      <c r="K4420" s="42"/>
      <c r="S4420" s="25"/>
      <c r="AA4420" s="62"/>
      <c r="AC4420" s="69"/>
    </row>
    <row r="4421" spans="2:29">
      <c r="B4421" s="1"/>
      <c r="C4421" s="1"/>
      <c r="D4421" s="1"/>
      <c r="E4421" s="1"/>
      <c r="F4421" s="1"/>
      <c r="G4421" s="1"/>
      <c r="H4421" s="1"/>
      <c r="I4421" s="1"/>
      <c r="J4421" s="36"/>
      <c r="K4421" s="42"/>
      <c r="S4421" s="25"/>
      <c r="AA4421" s="62"/>
      <c r="AC4421" s="69"/>
    </row>
    <row r="4422" spans="2:29">
      <c r="B4422" s="1"/>
      <c r="C4422" s="1"/>
      <c r="D4422" s="1"/>
      <c r="E4422" s="1"/>
      <c r="F4422" s="1"/>
      <c r="G4422" s="1"/>
      <c r="H4422" s="1"/>
      <c r="I4422" s="1"/>
      <c r="J4422" s="36"/>
      <c r="K4422" s="42"/>
      <c r="S4422" s="25"/>
      <c r="AA4422" s="62"/>
      <c r="AC4422" s="69"/>
    </row>
    <row r="4423" spans="2:29">
      <c r="B4423" s="1"/>
      <c r="C4423" s="1"/>
      <c r="D4423" s="1"/>
      <c r="E4423" s="1"/>
      <c r="F4423" s="1"/>
      <c r="G4423" s="1"/>
      <c r="H4423" s="1"/>
      <c r="I4423" s="1"/>
      <c r="J4423" s="36"/>
      <c r="K4423" s="42"/>
      <c r="S4423" s="25"/>
      <c r="AA4423" s="62"/>
      <c r="AC4423" s="69"/>
    </row>
    <row r="4424" spans="2:29">
      <c r="B4424" s="1"/>
      <c r="C4424" s="1"/>
      <c r="D4424" s="1"/>
      <c r="E4424" s="1"/>
      <c r="F4424" s="1"/>
      <c r="G4424" s="1"/>
      <c r="H4424" s="1"/>
      <c r="I4424" s="1"/>
      <c r="J4424" s="36"/>
      <c r="K4424" s="42"/>
      <c r="S4424" s="25"/>
      <c r="AA4424" s="62"/>
      <c r="AC4424" s="69"/>
    </row>
    <row r="4425" spans="2:29">
      <c r="B4425" s="1"/>
      <c r="C4425" s="1"/>
      <c r="D4425" s="1"/>
      <c r="E4425" s="1"/>
      <c r="F4425" s="1"/>
      <c r="G4425" s="1"/>
      <c r="H4425" s="1"/>
      <c r="I4425" s="1"/>
      <c r="J4425" s="36"/>
      <c r="K4425" s="42"/>
      <c r="S4425" s="25"/>
      <c r="AA4425" s="62"/>
      <c r="AC4425" s="69"/>
    </row>
    <row r="4426" spans="2:29">
      <c r="B4426" s="1"/>
      <c r="C4426" s="1"/>
      <c r="D4426" s="1"/>
      <c r="E4426" s="1"/>
      <c r="F4426" s="1"/>
      <c r="G4426" s="1"/>
      <c r="H4426" s="1"/>
      <c r="I4426" s="1"/>
      <c r="J4426" s="36"/>
      <c r="K4426" s="42"/>
      <c r="S4426" s="25"/>
      <c r="AA4426" s="62"/>
      <c r="AC4426" s="69"/>
    </row>
    <row r="4427" spans="2:29">
      <c r="B4427" s="1"/>
      <c r="C4427" s="1"/>
      <c r="D4427" s="1"/>
      <c r="E4427" s="1"/>
      <c r="F4427" s="1"/>
      <c r="G4427" s="1"/>
      <c r="H4427" s="1"/>
      <c r="I4427" s="1"/>
      <c r="J4427" s="36"/>
      <c r="K4427" s="42"/>
      <c r="S4427" s="25"/>
      <c r="AA4427" s="62"/>
      <c r="AC4427" s="69"/>
    </row>
    <row r="4428" spans="2:29">
      <c r="B4428" s="1"/>
      <c r="C4428" s="1"/>
      <c r="D4428" s="1"/>
      <c r="E4428" s="1"/>
      <c r="F4428" s="1"/>
      <c r="G4428" s="1"/>
      <c r="H4428" s="1"/>
      <c r="I4428" s="1"/>
      <c r="J4428" s="36"/>
      <c r="K4428" s="42"/>
      <c r="S4428" s="25"/>
      <c r="AA4428" s="62"/>
      <c r="AC4428" s="69"/>
    </row>
    <row r="4429" spans="2:29">
      <c r="B4429" s="1"/>
      <c r="C4429" s="1"/>
      <c r="D4429" s="1"/>
      <c r="E4429" s="1"/>
      <c r="F4429" s="1"/>
      <c r="G4429" s="1"/>
      <c r="H4429" s="1"/>
      <c r="I4429" s="1"/>
      <c r="J4429" s="36"/>
      <c r="K4429" s="42"/>
      <c r="S4429" s="25"/>
      <c r="AA4429" s="62"/>
      <c r="AC4429" s="69"/>
    </row>
    <row r="4430" spans="2:29">
      <c r="B4430" s="1"/>
      <c r="C4430" s="1"/>
      <c r="D4430" s="1"/>
      <c r="E4430" s="1"/>
      <c r="F4430" s="1"/>
      <c r="G4430" s="1"/>
      <c r="H4430" s="1"/>
      <c r="I4430" s="1"/>
      <c r="J4430" s="36"/>
      <c r="K4430" s="42"/>
      <c r="S4430" s="25"/>
      <c r="AA4430" s="62"/>
      <c r="AC4430" s="69"/>
    </row>
    <row r="4431" spans="2:29">
      <c r="B4431" s="1"/>
      <c r="C4431" s="1"/>
      <c r="D4431" s="1"/>
      <c r="E4431" s="1"/>
      <c r="F4431" s="1"/>
      <c r="G4431" s="1"/>
      <c r="H4431" s="1"/>
      <c r="I4431" s="1"/>
      <c r="J4431" s="36"/>
      <c r="K4431" s="42"/>
      <c r="S4431" s="25"/>
      <c r="AA4431" s="62"/>
      <c r="AC4431" s="69"/>
    </row>
    <row r="4432" spans="2:29">
      <c r="B4432" s="1"/>
      <c r="C4432" s="1"/>
      <c r="D4432" s="1"/>
      <c r="E4432" s="1"/>
      <c r="F4432" s="1"/>
      <c r="G4432" s="1"/>
      <c r="H4432" s="1"/>
      <c r="I4432" s="1"/>
      <c r="J4432" s="36"/>
      <c r="K4432" s="42"/>
      <c r="S4432" s="25"/>
      <c r="AA4432" s="62"/>
      <c r="AC4432" s="69"/>
    </row>
    <row r="4433" spans="2:29">
      <c r="B4433" s="1"/>
      <c r="C4433" s="1"/>
      <c r="D4433" s="1"/>
      <c r="E4433" s="1"/>
      <c r="F4433" s="1"/>
      <c r="G4433" s="1"/>
      <c r="H4433" s="1"/>
      <c r="I4433" s="1"/>
      <c r="J4433" s="36"/>
      <c r="K4433" s="42"/>
      <c r="S4433" s="25"/>
      <c r="AA4433" s="62"/>
      <c r="AC4433" s="69"/>
    </row>
    <row r="4434" spans="2:29">
      <c r="B4434" s="1"/>
      <c r="C4434" s="1"/>
      <c r="D4434" s="1"/>
      <c r="E4434" s="1"/>
      <c r="F4434" s="1"/>
      <c r="G4434" s="1"/>
      <c r="H4434" s="1"/>
      <c r="I4434" s="1"/>
      <c r="J4434" s="36"/>
      <c r="K4434" s="42"/>
      <c r="S4434" s="25"/>
      <c r="AA4434" s="62"/>
      <c r="AC4434" s="69"/>
    </row>
    <row r="4435" spans="2:29">
      <c r="B4435" s="1"/>
      <c r="C4435" s="1"/>
      <c r="D4435" s="1"/>
      <c r="E4435" s="1"/>
      <c r="F4435" s="1"/>
      <c r="G4435" s="1"/>
      <c r="H4435" s="1"/>
      <c r="I4435" s="1"/>
      <c r="J4435" s="36"/>
      <c r="K4435" s="42"/>
      <c r="S4435" s="25"/>
      <c r="AA4435" s="62"/>
      <c r="AC4435" s="69"/>
    </row>
    <row r="4436" spans="2:29">
      <c r="B4436" s="1"/>
      <c r="C4436" s="1"/>
      <c r="D4436" s="1"/>
      <c r="E4436" s="1"/>
      <c r="F4436" s="1"/>
      <c r="G4436" s="1"/>
      <c r="H4436" s="1"/>
      <c r="I4436" s="1"/>
      <c r="J4436" s="36"/>
      <c r="K4436" s="42"/>
      <c r="S4436" s="25"/>
      <c r="AA4436" s="62"/>
      <c r="AC4436" s="69"/>
    </row>
    <row r="4437" spans="2:29">
      <c r="B4437" s="1"/>
      <c r="C4437" s="1"/>
      <c r="D4437" s="1"/>
      <c r="E4437" s="1"/>
      <c r="F4437" s="1"/>
      <c r="G4437" s="1"/>
      <c r="H4437" s="1"/>
      <c r="I4437" s="1"/>
      <c r="J4437" s="36"/>
      <c r="K4437" s="42"/>
      <c r="S4437" s="25"/>
      <c r="AA4437" s="62"/>
      <c r="AC4437" s="69"/>
    </row>
    <row r="4438" spans="2:29">
      <c r="B4438" s="1"/>
      <c r="C4438" s="1"/>
      <c r="D4438" s="1"/>
      <c r="E4438" s="1"/>
      <c r="F4438" s="1"/>
      <c r="G4438" s="1"/>
      <c r="H4438" s="1"/>
      <c r="I4438" s="1"/>
      <c r="J4438" s="36"/>
      <c r="K4438" s="42"/>
      <c r="S4438" s="25"/>
      <c r="AA4438" s="62"/>
      <c r="AC4438" s="69"/>
    </row>
    <row r="4439" spans="2:29">
      <c r="B4439" s="1"/>
      <c r="C4439" s="1"/>
      <c r="D4439" s="1"/>
      <c r="E4439" s="1"/>
      <c r="F4439" s="1"/>
      <c r="G4439" s="1"/>
      <c r="H4439" s="1"/>
      <c r="I4439" s="1"/>
      <c r="J4439" s="36"/>
      <c r="K4439" s="42"/>
      <c r="S4439" s="25"/>
      <c r="AA4439" s="62"/>
      <c r="AC4439" s="69"/>
    </row>
    <row r="4440" spans="2:29">
      <c r="B4440" s="1"/>
      <c r="C4440" s="1"/>
      <c r="D4440" s="1"/>
      <c r="E4440" s="1"/>
      <c r="F4440" s="1"/>
      <c r="G4440" s="1"/>
      <c r="H4440" s="1"/>
      <c r="I4440" s="1"/>
      <c r="J4440" s="36"/>
      <c r="K4440" s="42"/>
      <c r="S4440" s="25"/>
      <c r="AA4440" s="62"/>
      <c r="AC4440" s="69"/>
    </row>
    <row r="4441" spans="2:29">
      <c r="B4441" s="1"/>
      <c r="C4441" s="1"/>
      <c r="D4441" s="1"/>
      <c r="E4441" s="1"/>
      <c r="F4441" s="1"/>
      <c r="G4441" s="1"/>
      <c r="H4441" s="1"/>
      <c r="I4441" s="1"/>
      <c r="J4441" s="36"/>
      <c r="K4441" s="42"/>
      <c r="S4441" s="25"/>
      <c r="AA4441" s="62"/>
      <c r="AC4441" s="69"/>
    </row>
    <row r="4442" spans="2:29">
      <c r="B4442" s="1"/>
      <c r="C4442" s="1"/>
      <c r="D4442" s="1"/>
      <c r="E4442" s="1"/>
      <c r="F4442" s="1"/>
      <c r="G4442" s="1"/>
      <c r="H4442" s="1"/>
      <c r="I4442" s="1"/>
      <c r="J4442" s="36"/>
      <c r="K4442" s="42"/>
      <c r="S4442" s="25"/>
      <c r="AA4442" s="62"/>
      <c r="AC4442" s="69"/>
    </row>
    <row r="4443" spans="2:29">
      <c r="B4443" s="1"/>
      <c r="C4443" s="1"/>
      <c r="D4443" s="1"/>
      <c r="E4443" s="1"/>
      <c r="F4443" s="1"/>
      <c r="G4443" s="1"/>
      <c r="H4443" s="1"/>
      <c r="I4443" s="1"/>
      <c r="J4443" s="36"/>
      <c r="K4443" s="42"/>
      <c r="S4443" s="25"/>
      <c r="AA4443" s="62"/>
      <c r="AC4443" s="69"/>
    </row>
    <row r="4444" spans="2:29">
      <c r="B4444" s="1"/>
      <c r="C4444" s="1"/>
      <c r="D4444" s="1"/>
      <c r="E4444" s="1"/>
      <c r="F4444" s="1"/>
      <c r="G4444" s="1"/>
      <c r="H4444" s="1"/>
      <c r="I4444" s="1"/>
      <c r="J4444" s="36"/>
      <c r="K4444" s="42"/>
      <c r="S4444" s="25"/>
      <c r="AA4444" s="62"/>
      <c r="AC4444" s="69"/>
    </row>
    <row r="4445" spans="2:29">
      <c r="B4445" s="1"/>
      <c r="C4445" s="1"/>
      <c r="D4445" s="1"/>
      <c r="E4445" s="1"/>
      <c r="F4445" s="1"/>
      <c r="G4445" s="1"/>
      <c r="H4445" s="1"/>
      <c r="I4445" s="1"/>
      <c r="J4445" s="36"/>
      <c r="K4445" s="42"/>
      <c r="S4445" s="25"/>
      <c r="AA4445" s="62"/>
      <c r="AC4445" s="69"/>
    </row>
    <row r="4446" spans="2:29">
      <c r="B4446" s="1"/>
      <c r="C4446" s="1"/>
      <c r="D4446" s="1"/>
      <c r="E4446" s="1"/>
      <c r="F4446" s="1"/>
      <c r="G4446" s="1"/>
      <c r="H4446" s="1"/>
      <c r="I4446" s="1"/>
      <c r="J4446" s="36"/>
      <c r="K4446" s="42"/>
      <c r="S4446" s="25"/>
      <c r="AA4446" s="62"/>
      <c r="AC4446" s="69"/>
    </row>
    <row r="4447" spans="2:29">
      <c r="B4447" s="1"/>
      <c r="C4447" s="1"/>
      <c r="D4447" s="1"/>
      <c r="E4447" s="1"/>
      <c r="F4447" s="1"/>
      <c r="G4447" s="1"/>
      <c r="H4447" s="1"/>
      <c r="I4447" s="1"/>
      <c r="J4447" s="36"/>
      <c r="K4447" s="42"/>
      <c r="S4447" s="25"/>
      <c r="AA4447" s="62"/>
      <c r="AC4447" s="69"/>
    </row>
    <row r="4448" spans="2:29">
      <c r="B4448" s="1"/>
      <c r="C4448" s="1"/>
      <c r="D4448" s="1"/>
      <c r="E4448" s="1"/>
      <c r="F4448" s="1"/>
      <c r="G4448" s="1"/>
      <c r="H4448" s="1"/>
      <c r="I4448" s="1"/>
      <c r="J4448" s="36"/>
      <c r="K4448" s="42"/>
      <c r="S4448" s="25"/>
      <c r="AA4448" s="62"/>
      <c r="AC4448" s="69"/>
    </row>
    <row r="4449" spans="2:29">
      <c r="B4449" s="1"/>
      <c r="C4449" s="1"/>
      <c r="D4449" s="1"/>
      <c r="E4449" s="1"/>
      <c r="F4449" s="1"/>
      <c r="G4449" s="1"/>
      <c r="H4449" s="1"/>
      <c r="I4449" s="1"/>
      <c r="J4449" s="36"/>
      <c r="K4449" s="42"/>
      <c r="S4449" s="25"/>
      <c r="AA4449" s="62"/>
      <c r="AC4449" s="69"/>
    </row>
    <row r="4450" spans="2:29">
      <c r="B4450" s="1"/>
      <c r="C4450" s="1"/>
      <c r="D4450" s="1"/>
      <c r="E4450" s="1"/>
      <c r="F4450" s="1"/>
      <c r="G4450" s="1"/>
      <c r="H4450" s="1"/>
      <c r="I4450" s="1"/>
      <c r="J4450" s="36"/>
      <c r="K4450" s="42"/>
      <c r="S4450" s="25"/>
      <c r="AA4450" s="62"/>
      <c r="AC4450" s="69"/>
    </row>
    <row r="4451" spans="2:29">
      <c r="B4451" s="1"/>
      <c r="C4451" s="1"/>
      <c r="D4451" s="1"/>
      <c r="E4451" s="1"/>
      <c r="F4451" s="1"/>
      <c r="G4451" s="1"/>
      <c r="H4451" s="1"/>
      <c r="I4451" s="1"/>
      <c r="J4451" s="36"/>
      <c r="K4451" s="42"/>
      <c r="S4451" s="25"/>
      <c r="AA4451" s="62"/>
      <c r="AC4451" s="69"/>
    </row>
    <row r="4452" spans="2:29">
      <c r="B4452" s="1"/>
      <c r="C4452" s="1"/>
      <c r="D4452" s="1"/>
      <c r="E4452" s="1"/>
      <c r="F4452" s="1"/>
      <c r="G4452" s="1"/>
      <c r="H4452" s="1"/>
      <c r="I4452" s="1"/>
      <c r="J4452" s="36"/>
      <c r="K4452" s="42"/>
      <c r="S4452" s="25"/>
      <c r="AA4452" s="62"/>
      <c r="AC4452" s="69"/>
    </row>
    <row r="4453" spans="2:29">
      <c r="B4453" s="1"/>
      <c r="C4453" s="1"/>
      <c r="D4453" s="1"/>
      <c r="E4453" s="1"/>
      <c r="F4453" s="1"/>
      <c r="G4453" s="1"/>
      <c r="H4453" s="1"/>
      <c r="I4453" s="1"/>
      <c r="J4453" s="36"/>
      <c r="K4453" s="42"/>
      <c r="S4453" s="25"/>
      <c r="AA4453" s="62"/>
      <c r="AC4453" s="69"/>
    </row>
    <row r="4454" spans="2:29">
      <c r="B4454" s="1"/>
      <c r="C4454" s="1"/>
      <c r="D4454" s="1"/>
      <c r="E4454" s="1"/>
      <c r="F4454" s="1"/>
      <c r="G4454" s="1"/>
      <c r="H4454" s="1"/>
      <c r="I4454" s="1"/>
      <c r="J4454" s="36"/>
      <c r="K4454" s="42"/>
      <c r="S4454" s="25"/>
      <c r="AA4454" s="62"/>
      <c r="AC4454" s="69"/>
    </row>
    <row r="4455" spans="2:29">
      <c r="B4455" s="1"/>
      <c r="C4455" s="1"/>
      <c r="D4455" s="1"/>
      <c r="E4455" s="1"/>
      <c r="F4455" s="1"/>
      <c r="G4455" s="1"/>
      <c r="H4455" s="1"/>
      <c r="I4455" s="1"/>
      <c r="J4455" s="36"/>
      <c r="K4455" s="42"/>
      <c r="S4455" s="25"/>
      <c r="AA4455" s="62"/>
      <c r="AC4455" s="69"/>
    </row>
    <row r="4456" spans="2:29">
      <c r="B4456" s="1"/>
      <c r="C4456" s="1"/>
      <c r="D4456" s="1"/>
      <c r="E4456" s="1"/>
      <c r="F4456" s="1"/>
      <c r="G4456" s="1"/>
      <c r="H4456" s="1"/>
      <c r="I4456" s="1"/>
      <c r="J4456" s="36"/>
      <c r="K4456" s="42"/>
      <c r="S4456" s="25"/>
      <c r="AA4456" s="62"/>
      <c r="AC4456" s="69"/>
    </row>
    <row r="4457" spans="2:29">
      <c r="B4457" s="1"/>
      <c r="C4457" s="1"/>
      <c r="D4457" s="1"/>
      <c r="E4457" s="1"/>
      <c r="F4457" s="1"/>
      <c r="G4457" s="1"/>
      <c r="H4457" s="1"/>
      <c r="I4457" s="1"/>
      <c r="J4457" s="36"/>
      <c r="K4457" s="42"/>
      <c r="S4457" s="25"/>
      <c r="AA4457" s="62"/>
      <c r="AC4457" s="69"/>
    </row>
    <row r="4458" spans="2:29">
      <c r="B4458" s="1"/>
      <c r="C4458" s="1"/>
      <c r="D4458" s="1"/>
      <c r="E4458" s="1"/>
      <c r="F4458" s="1"/>
      <c r="G4458" s="1"/>
      <c r="H4458" s="1"/>
      <c r="I4458" s="1"/>
      <c r="J4458" s="36"/>
      <c r="K4458" s="42"/>
      <c r="S4458" s="25"/>
      <c r="AA4458" s="62"/>
      <c r="AC4458" s="69"/>
    </row>
    <row r="4459" spans="2:29">
      <c r="B4459" s="1"/>
      <c r="C4459" s="1"/>
      <c r="D4459" s="1"/>
      <c r="E4459" s="1"/>
      <c r="F4459" s="1"/>
      <c r="G4459" s="1"/>
      <c r="H4459" s="1"/>
      <c r="I4459" s="1"/>
      <c r="J4459" s="36"/>
      <c r="K4459" s="42"/>
      <c r="S4459" s="25"/>
      <c r="AA4459" s="62"/>
      <c r="AC4459" s="69"/>
    </row>
    <row r="4460" spans="2:29">
      <c r="B4460" s="1"/>
      <c r="C4460" s="1"/>
      <c r="D4460" s="1"/>
      <c r="E4460" s="1"/>
      <c r="F4460" s="1"/>
      <c r="G4460" s="1"/>
      <c r="H4460" s="1"/>
      <c r="I4460" s="1"/>
      <c r="J4460" s="36"/>
      <c r="K4460" s="42"/>
      <c r="S4460" s="25"/>
      <c r="AA4460" s="62"/>
      <c r="AC4460" s="69"/>
    </row>
    <row r="4461" spans="2:29">
      <c r="B4461" s="1"/>
      <c r="C4461" s="1"/>
      <c r="D4461" s="1"/>
      <c r="E4461" s="1"/>
      <c r="F4461" s="1"/>
      <c r="G4461" s="1"/>
      <c r="H4461" s="1"/>
      <c r="I4461" s="1"/>
      <c r="J4461" s="36"/>
      <c r="K4461" s="42"/>
      <c r="S4461" s="25"/>
      <c r="AA4461" s="62"/>
      <c r="AC4461" s="69"/>
    </row>
    <row r="4462" spans="2:29">
      <c r="B4462" s="1"/>
      <c r="C4462" s="1"/>
      <c r="D4462" s="1"/>
      <c r="E4462" s="1"/>
      <c r="F4462" s="1"/>
      <c r="G4462" s="1"/>
      <c r="H4462" s="1"/>
      <c r="I4462" s="1"/>
      <c r="J4462" s="36"/>
      <c r="K4462" s="42"/>
      <c r="S4462" s="25"/>
      <c r="AA4462" s="62"/>
      <c r="AC4462" s="69"/>
    </row>
    <row r="4463" spans="2:29">
      <c r="B4463" s="1"/>
      <c r="C4463" s="1"/>
      <c r="D4463" s="1"/>
      <c r="E4463" s="1"/>
      <c r="F4463" s="1"/>
      <c r="G4463" s="1"/>
      <c r="H4463" s="1"/>
      <c r="I4463" s="1"/>
      <c r="J4463" s="36"/>
      <c r="K4463" s="42"/>
      <c r="S4463" s="25"/>
      <c r="AA4463" s="62"/>
      <c r="AC4463" s="69"/>
    </row>
    <row r="4464" spans="2:29">
      <c r="B4464" s="1"/>
      <c r="C4464" s="1"/>
      <c r="D4464" s="1"/>
      <c r="E4464" s="1"/>
      <c r="F4464" s="1"/>
      <c r="G4464" s="1"/>
      <c r="H4464" s="1"/>
      <c r="I4464" s="1"/>
      <c r="J4464" s="36"/>
      <c r="K4464" s="42"/>
      <c r="S4464" s="25"/>
      <c r="AA4464" s="62"/>
      <c r="AC4464" s="69"/>
    </row>
    <row r="4465" spans="2:29">
      <c r="B4465" s="1"/>
      <c r="C4465" s="1"/>
      <c r="D4465" s="1"/>
      <c r="E4465" s="1"/>
      <c r="F4465" s="1"/>
      <c r="G4465" s="1"/>
      <c r="H4465" s="1"/>
      <c r="I4465" s="1"/>
      <c r="J4465" s="36"/>
      <c r="K4465" s="42"/>
      <c r="S4465" s="25"/>
      <c r="AA4465" s="62"/>
      <c r="AC4465" s="69"/>
    </row>
    <row r="4466" spans="2:29">
      <c r="B4466" s="1"/>
      <c r="C4466" s="1"/>
      <c r="D4466" s="1"/>
      <c r="E4466" s="1"/>
      <c r="F4466" s="1"/>
      <c r="G4466" s="1"/>
      <c r="H4466" s="1"/>
      <c r="I4466" s="1"/>
      <c r="J4466" s="36"/>
      <c r="K4466" s="42"/>
      <c r="S4466" s="25"/>
      <c r="AA4466" s="62"/>
      <c r="AC4466" s="69"/>
    </row>
    <row r="4467" spans="2:29">
      <c r="B4467" s="1"/>
      <c r="C4467" s="1"/>
      <c r="D4467" s="1"/>
      <c r="E4467" s="1"/>
      <c r="F4467" s="1"/>
      <c r="G4467" s="1"/>
      <c r="H4467" s="1"/>
      <c r="I4467" s="1"/>
      <c r="J4467" s="36"/>
      <c r="K4467" s="42"/>
      <c r="S4467" s="25"/>
      <c r="AA4467" s="62"/>
      <c r="AC4467" s="69"/>
    </row>
    <row r="4468" spans="2:29">
      <c r="B4468" s="1"/>
      <c r="C4468" s="1"/>
      <c r="D4468" s="1"/>
      <c r="E4468" s="1"/>
      <c r="F4468" s="1"/>
      <c r="G4468" s="1"/>
      <c r="H4468" s="1"/>
      <c r="I4468" s="1"/>
      <c r="J4468" s="36"/>
      <c r="K4468" s="42"/>
      <c r="S4468" s="25"/>
      <c r="AA4468" s="62"/>
      <c r="AC4468" s="69"/>
    </row>
    <row r="4469" spans="2:29">
      <c r="B4469" s="1"/>
      <c r="C4469" s="1"/>
      <c r="D4469" s="1"/>
      <c r="E4469" s="1"/>
      <c r="F4469" s="1"/>
      <c r="G4469" s="1"/>
      <c r="H4469" s="1"/>
      <c r="I4469" s="1"/>
      <c r="J4469" s="36"/>
      <c r="K4469" s="42"/>
      <c r="S4469" s="25"/>
      <c r="AA4469" s="62"/>
      <c r="AC4469" s="69"/>
    </row>
    <row r="4470" spans="2:29">
      <c r="B4470" s="1"/>
      <c r="C4470" s="1"/>
      <c r="D4470" s="1"/>
      <c r="E4470" s="1"/>
      <c r="F4470" s="1"/>
      <c r="G4470" s="1"/>
      <c r="H4470" s="1"/>
      <c r="I4470" s="1"/>
      <c r="J4470" s="36"/>
      <c r="K4470" s="42"/>
      <c r="S4470" s="25"/>
      <c r="AA4470" s="62"/>
      <c r="AC4470" s="69"/>
    </row>
    <row r="4471" spans="2:29">
      <c r="B4471" s="1"/>
      <c r="C4471" s="1"/>
      <c r="D4471" s="1"/>
      <c r="E4471" s="1"/>
      <c r="F4471" s="1"/>
      <c r="G4471" s="1"/>
      <c r="H4471" s="1"/>
      <c r="I4471" s="1"/>
      <c r="J4471" s="36"/>
      <c r="K4471" s="42"/>
      <c r="S4471" s="25"/>
      <c r="AA4471" s="62"/>
      <c r="AC4471" s="69"/>
    </row>
    <row r="4472" spans="2:29">
      <c r="B4472" s="1"/>
      <c r="C4472" s="1"/>
      <c r="D4472" s="1"/>
      <c r="E4472" s="1"/>
      <c r="F4472" s="1"/>
      <c r="G4472" s="1"/>
      <c r="H4472" s="1"/>
      <c r="I4472" s="1"/>
      <c r="J4472" s="36"/>
      <c r="K4472" s="42"/>
      <c r="S4472" s="25"/>
      <c r="AA4472" s="62"/>
      <c r="AC4472" s="69"/>
    </row>
    <row r="4473" spans="2:29">
      <c r="B4473" s="1"/>
      <c r="C4473" s="1"/>
      <c r="D4473" s="1"/>
      <c r="E4473" s="1"/>
      <c r="F4473" s="1"/>
      <c r="G4473" s="1"/>
      <c r="H4473" s="1"/>
      <c r="I4473" s="1"/>
      <c r="J4473" s="36"/>
      <c r="K4473" s="42"/>
      <c r="S4473" s="25"/>
      <c r="AA4473" s="62"/>
      <c r="AC4473" s="69"/>
    </row>
    <row r="4474" spans="2:29">
      <c r="B4474" s="1"/>
      <c r="C4474" s="1"/>
      <c r="D4474" s="1"/>
      <c r="E4474" s="1"/>
      <c r="F4474" s="1"/>
      <c r="G4474" s="1"/>
      <c r="H4474" s="1"/>
      <c r="I4474" s="1"/>
      <c r="J4474" s="36"/>
      <c r="K4474" s="42"/>
      <c r="S4474" s="25"/>
      <c r="AA4474" s="62"/>
      <c r="AC4474" s="69"/>
    </row>
    <row r="4475" spans="2:29">
      <c r="B4475" s="1"/>
      <c r="C4475" s="1"/>
      <c r="D4475" s="1"/>
      <c r="E4475" s="1"/>
      <c r="F4475" s="1"/>
      <c r="G4475" s="1"/>
      <c r="H4475" s="1"/>
      <c r="I4475" s="1"/>
      <c r="J4475" s="36"/>
      <c r="K4475" s="42"/>
      <c r="S4475" s="25"/>
      <c r="AA4475" s="62"/>
      <c r="AC4475" s="69"/>
    </row>
    <row r="4476" spans="2:29">
      <c r="B4476" s="1"/>
      <c r="C4476" s="1"/>
      <c r="D4476" s="1"/>
      <c r="E4476" s="1"/>
      <c r="F4476" s="1"/>
      <c r="G4476" s="1"/>
      <c r="H4476" s="1"/>
      <c r="I4476" s="1"/>
      <c r="J4476" s="36"/>
      <c r="K4476" s="42"/>
      <c r="S4476" s="25"/>
      <c r="AA4476" s="62"/>
      <c r="AC4476" s="69"/>
    </row>
    <row r="4477" spans="2:29">
      <c r="B4477" s="1"/>
      <c r="C4477" s="1"/>
      <c r="D4477" s="1"/>
      <c r="E4477" s="1"/>
      <c r="F4477" s="1"/>
      <c r="G4477" s="1"/>
      <c r="H4477" s="1"/>
      <c r="I4477" s="1"/>
      <c r="J4477" s="36"/>
      <c r="K4477" s="42"/>
      <c r="S4477" s="25"/>
      <c r="AA4477" s="62"/>
      <c r="AC4477" s="69"/>
    </row>
    <row r="4478" spans="2:29">
      <c r="B4478" s="1"/>
      <c r="C4478" s="1"/>
      <c r="D4478" s="1"/>
      <c r="E4478" s="1"/>
      <c r="F4478" s="1"/>
      <c r="G4478" s="1"/>
      <c r="H4478" s="1"/>
      <c r="I4478" s="1"/>
      <c r="J4478" s="36"/>
      <c r="K4478" s="42"/>
      <c r="S4478" s="25"/>
      <c r="AA4478" s="62"/>
      <c r="AC4478" s="69"/>
    </row>
    <row r="4479" spans="2:29">
      <c r="B4479" s="1"/>
      <c r="C4479" s="1"/>
      <c r="D4479" s="1"/>
      <c r="E4479" s="1"/>
      <c r="F4479" s="1"/>
      <c r="G4479" s="1"/>
      <c r="H4479" s="1"/>
      <c r="I4479" s="1"/>
      <c r="J4479" s="36"/>
      <c r="K4479" s="42"/>
      <c r="S4479" s="25"/>
      <c r="AA4479" s="62"/>
      <c r="AC4479" s="69"/>
    </row>
    <row r="4480" spans="2:29">
      <c r="B4480" s="1"/>
      <c r="C4480" s="1"/>
      <c r="D4480" s="1"/>
      <c r="E4480" s="1"/>
      <c r="F4480" s="1"/>
      <c r="G4480" s="1"/>
      <c r="H4480" s="1"/>
      <c r="I4480" s="1"/>
      <c r="J4480" s="36"/>
      <c r="K4480" s="42"/>
      <c r="S4480" s="25"/>
      <c r="AA4480" s="62"/>
      <c r="AC4480" s="69"/>
    </row>
    <row r="4481" spans="2:29">
      <c r="B4481" s="1"/>
      <c r="C4481" s="1"/>
      <c r="D4481" s="1"/>
      <c r="E4481" s="1"/>
      <c r="F4481" s="1"/>
      <c r="G4481" s="1"/>
      <c r="H4481" s="1"/>
      <c r="I4481" s="1"/>
      <c r="J4481" s="36"/>
      <c r="K4481" s="42"/>
      <c r="S4481" s="25"/>
      <c r="AA4481" s="62"/>
      <c r="AC4481" s="69"/>
    </row>
    <row r="4482" spans="2:29">
      <c r="B4482" s="1"/>
      <c r="C4482" s="1"/>
      <c r="D4482" s="1"/>
      <c r="E4482" s="1"/>
      <c r="F4482" s="1"/>
      <c r="G4482" s="1"/>
      <c r="H4482" s="1"/>
      <c r="I4482" s="1"/>
      <c r="J4482" s="36"/>
      <c r="K4482" s="42"/>
      <c r="S4482" s="25"/>
      <c r="AA4482" s="62"/>
      <c r="AC4482" s="69"/>
    </row>
    <row r="4483" spans="2:29">
      <c r="B4483" s="1"/>
      <c r="C4483" s="1"/>
      <c r="D4483" s="1"/>
      <c r="E4483" s="1"/>
      <c r="F4483" s="1"/>
      <c r="G4483" s="1"/>
      <c r="H4483" s="1"/>
      <c r="I4483" s="1"/>
      <c r="J4483" s="36"/>
      <c r="K4483" s="42"/>
      <c r="S4483" s="25"/>
      <c r="AA4483" s="62"/>
      <c r="AC4483" s="69"/>
    </row>
    <row r="4484" spans="2:29">
      <c r="B4484" s="1"/>
      <c r="C4484" s="1"/>
      <c r="D4484" s="1"/>
      <c r="E4484" s="1"/>
      <c r="F4484" s="1"/>
      <c r="G4484" s="1"/>
      <c r="H4484" s="1"/>
      <c r="I4484" s="1"/>
      <c r="J4484" s="36"/>
      <c r="K4484" s="42"/>
      <c r="S4484" s="25"/>
      <c r="AA4484" s="62"/>
      <c r="AC4484" s="69"/>
    </row>
    <row r="4485" spans="2:29">
      <c r="B4485" s="1"/>
      <c r="C4485" s="1"/>
      <c r="D4485" s="1"/>
      <c r="E4485" s="1"/>
      <c r="F4485" s="1"/>
      <c r="G4485" s="1"/>
      <c r="H4485" s="1"/>
      <c r="I4485" s="1"/>
      <c r="J4485" s="36"/>
      <c r="K4485" s="42"/>
      <c r="S4485" s="25"/>
      <c r="AA4485" s="62"/>
      <c r="AC4485" s="69"/>
    </row>
    <row r="4486" spans="2:29">
      <c r="B4486" s="1"/>
      <c r="C4486" s="1"/>
      <c r="D4486" s="1"/>
      <c r="E4486" s="1"/>
      <c r="F4486" s="1"/>
      <c r="G4486" s="1"/>
      <c r="H4486" s="1"/>
      <c r="I4486" s="1"/>
      <c r="J4486" s="36"/>
      <c r="K4486" s="42"/>
      <c r="S4486" s="25"/>
      <c r="AA4486" s="62"/>
      <c r="AC4486" s="69"/>
    </row>
    <row r="4487" spans="2:29">
      <c r="B4487" s="1"/>
      <c r="C4487" s="1"/>
      <c r="D4487" s="1"/>
      <c r="E4487" s="1"/>
      <c r="F4487" s="1"/>
      <c r="G4487" s="1"/>
      <c r="H4487" s="1"/>
      <c r="I4487" s="1"/>
      <c r="J4487" s="36"/>
      <c r="K4487" s="42"/>
      <c r="S4487" s="25"/>
      <c r="AA4487" s="62"/>
      <c r="AC4487" s="69"/>
    </row>
    <row r="4488" spans="2:29">
      <c r="B4488" s="1"/>
      <c r="C4488" s="1"/>
      <c r="D4488" s="1"/>
      <c r="E4488" s="1"/>
      <c r="F4488" s="1"/>
      <c r="G4488" s="1"/>
      <c r="H4488" s="1"/>
      <c r="I4488" s="1"/>
      <c r="J4488" s="36"/>
      <c r="K4488" s="42"/>
      <c r="S4488" s="25"/>
      <c r="AA4488" s="62"/>
      <c r="AC4488" s="69"/>
    </row>
    <row r="4489" spans="2:29">
      <c r="B4489" s="1"/>
      <c r="C4489" s="1"/>
      <c r="D4489" s="1"/>
      <c r="E4489" s="1"/>
      <c r="F4489" s="1"/>
      <c r="G4489" s="1"/>
      <c r="H4489" s="1"/>
      <c r="I4489" s="1"/>
      <c r="J4489" s="36"/>
      <c r="K4489" s="42"/>
      <c r="S4489" s="25"/>
      <c r="AA4489" s="62"/>
      <c r="AC4489" s="69"/>
    </row>
    <row r="4490" spans="2:29">
      <c r="B4490" s="1"/>
      <c r="C4490" s="1"/>
      <c r="D4490" s="1"/>
      <c r="E4490" s="1"/>
      <c r="F4490" s="1"/>
      <c r="G4490" s="1"/>
      <c r="H4490" s="1"/>
      <c r="I4490" s="1"/>
      <c r="J4490" s="36"/>
      <c r="K4490" s="42"/>
      <c r="S4490" s="25"/>
      <c r="AA4490" s="62"/>
      <c r="AC4490" s="69"/>
    </row>
    <row r="4491" spans="2:29">
      <c r="B4491" s="1"/>
      <c r="C4491" s="1"/>
      <c r="D4491" s="1"/>
      <c r="E4491" s="1"/>
      <c r="F4491" s="1"/>
      <c r="G4491" s="1"/>
      <c r="H4491" s="1"/>
      <c r="I4491" s="1"/>
      <c r="J4491" s="36"/>
      <c r="K4491" s="42"/>
      <c r="S4491" s="25"/>
      <c r="AA4491" s="62"/>
      <c r="AC4491" s="69"/>
    </row>
    <row r="4492" spans="2:29">
      <c r="B4492" s="1"/>
      <c r="C4492" s="1"/>
      <c r="D4492" s="1"/>
      <c r="E4492" s="1"/>
      <c r="F4492" s="1"/>
      <c r="G4492" s="1"/>
      <c r="H4492" s="1"/>
      <c r="I4492" s="1"/>
      <c r="J4492" s="36"/>
      <c r="K4492" s="42"/>
      <c r="S4492" s="25"/>
      <c r="AA4492" s="62"/>
      <c r="AC4492" s="69"/>
    </row>
    <row r="4493" spans="2:29">
      <c r="B4493" s="1"/>
      <c r="C4493" s="1"/>
      <c r="D4493" s="1"/>
      <c r="E4493" s="1"/>
      <c r="F4493" s="1"/>
      <c r="G4493" s="1"/>
      <c r="H4493" s="1"/>
      <c r="I4493" s="1"/>
      <c r="J4493" s="36"/>
      <c r="K4493" s="42"/>
      <c r="S4493" s="25"/>
      <c r="AA4493" s="62"/>
      <c r="AC4493" s="69"/>
    </row>
    <row r="4494" spans="2:29">
      <c r="B4494" s="1"/>
      <c r="C4494" s="1"/>
      <c r="D4494" s="1"/>
      <c r="E4494" s="1"/>
      <c r="F4494" s="1"/>
      <c r="G4494" s="1"/>
      <c r="H4494" s="1"/>
      <c r="I4494" s="1"/>
      <c r="J4494" s="36"/>
      <c r="K4494" s="42"/>
      <c r="S4494" s="25"/>
      <c r="AA4494" s="62"/>
      <c r="AC4494" s="69"/>
    </row>
    <row r="4495" spans="2:29">
      <c r="B4495" s="1"/>
      <c r="C4495" s="1"/>
      <c r="D4495" s="1"/>
      <c r="E4495" s="1"/>
      <c r="F4495" s="1"/>
      <c r="G4495" s="1"/>
      <c r="H4495" s="1"/>
      <c r="I4495" s="1"/>
      <c r="J4495" s="36"/>
      <c r="K4495" s="42"/>
      <c r="S4495" s="25"/>
      <c r="AA4495" s="62"/>
      <c r="AC4495" s="69"/>
    </row>
    <row r="4496" spans="2:29">
      <c r="B4496" s="1"/>
      <c r="C4496" s="1"/>
      <c r="D4496" s="1"/>
      <c r="E4496" s="1"/>
      <c r="F4496" s="1"/>
      <c r="G4496" s="1"/>
      <c r="H4496" s="1"/>
      <c r="I4496" s="1"/>
      <c r="J4496" s="36"/>
      <c r="K4496" s="42"/>
      <c r="S4496" s="25"/>
      <c r="AA4496" s="62"/>
      <c r="AC4496" s="69"/>
    </row>
    <row r="4497" spans="2:29">
      <c r="B4497" s="1"/>
      <c r="C4497" s="1"/>
      <c r="D4497" s="1"/>
      <c r="E4497" s="1"/>
      <c r="F4497" s="1"/>
      <c r="G4497" s="1"/>
      <c r="H4497" s="1"/>
      <c r="I4497" s="1"/>
      <c r="J4497" s="36"/>
      <c r="K4497" s="42"/>
      <c r="S4497" s="25"/>
      <c r="AA4497" s="62"/>
      <c r="AC4497" s="69"/>
    </row>
    <row r="4498" spans="2:29">
      <c r="B4498" s="1"/>
      <c r="C4498" s="1"/>
      <c r="D4498" s="1"/>
      <c r="E4498" s="1"/>
      <c r="F4498" s="1"/>
      <c r="G4498" s="1"/>
      <c r="H4498" s="1"/>
      <c r="I4498" s="1"/>
      <c r="J4498" s="36"/>
      <c r="K4498" s="42"/>
      <c r="S4498" s="25"/>
      <c r="AA4498" s="62"/>
      <c r="AC4498" s="69"/>
    </row>
    <row r="4499" spans="2:29">
      <c r="B4499" s="1"/>
      <c r="C4499" s="1"/>
      <c r="D4499" s="1"/>
      <c r="E4499" s="1"/>
      <c r="F4499" s="1"/>
      <c r="G4499" s="1"/>
      <c r="H4499" s="1"/>
      <c r="I4499" s="1"/>
      <c r="J4499" s="36"/>
      <c r="K4499" s="42"/>
      <c r="S4499" s="25"/>
      <c r="AA4499" s="62"/>
      <c r="AC4499" s="69"/>
    </row>
    <row r="4500" spans="2:29">
      <c r="B4500" s="1"/>
      <c r="C4500" s="1"/>
      <c r="D4500" s="1"/>
      <c r="E4500" s="1"/>
      <c r="F4500" s="1"/>
      <c r="G4500" s="1"/>
      <c r="H4500" s="1"/>
      <c r="I4500" s="1"/>
      <c r="J4500" s="36"/>
      <c r="K4500" s="42"/>
      <c r="S4500" s="25"/>
      <c r="AA4500" s="62"/>
      <c r="AC4500" s="69"/>
    </row>
    <row r="4501" spans="2:29">
      <c r="B4501" s="1"/>
      <c r="C4501" s="1"/>
      <c r="D4501" s="1"/>
      <c r="E4501" s="1"/>
      <c r="F4501" s="1"/>
      <c r="G4501" s="1"/>
      <c r="H4501" s="1"/>
      <c r="I4501" s="1"/>
      <c r="J4501" s="36"/>
      <c r="K4501" s="42"/>
      <c r="S4501" s="25"/>
      <c r="AA4501" s="62"/>
      <c r="AC4501" s="69"/>
    </row>
    <row r="4502" spans="2:29">
      <c r="B4502" s="1"/>
      <c r="C4502" s="1"/>
      <c r="D4502" s="1"/>
      <c r="E4502" s="1"/>
      <c r="F4502" s="1"/>
      <c r="G4502" s="1"/>
      <c r="H4502" s="1"/>
      <c r="I4502" s="1"/>
      <c r="J4502" s="36"/>
      <c r="K4502" s="42"/>
      <c r="S4502" s="25"/>
      <c r="AA4502" s="62"/>
      <c r="AC4502" s="69"/>
    </row>
    <row r="4503" spans="2:29">
      <c r="B4503" s="1"/>
      <c r="C4503" s="1"/>
      <c r="D4503" s="1"/>
      <c r="E4503" s="1"/>
      <c r="F4503" s="1"/>
      <c r="G4503" s="1"/>
      <c r="H4503" s="1"/>
      <c r="I4503" s="1"/>
      <c r="J4503" s="36"/>
      <c r="K4503" s="42"/>
      <c r="S4503" s="25"/>
      <c r="AA4503" s="62"/>
      <c r="AC4503" s="69"/>
    </row>
    <row r="4504" spans="2:29">
      <c r="B4504" s="1"/>
      <c r="C4504" s="1"/>
      <c r="D4504" s="1"/>
      <c r="E4504" s="1"/>
      <c r="F4504" s="1"/>
      <c r="G4504" s="1"/>
      <c r="H4504" s="1"/>
      <c r="I4504" s="1"/>
      <c r="J4504" s="36"/>
      <c r="K4504" s="42"/>
      <c r="S4504" s="25"/>
      <c r="AA4504" s="62"/>
      <c r="AC4504" s="69"/>
    </row>
    <row r="4505" spans="2:29">
      <c r="B4505" s="1"/>
      <c r="C4505" s="1"/>
      <c r="D4505" s="1"/>
      <c r="E4505" s="1"/>
      <c r="F4505" s="1"/>
      <c r="G4505" s="1"/>
      <c r="H4505" s="1"/>
      <c r="I4505" s="1"/>
      <c r="J4505" s="36"/>
      <c r="K4505" s="42"/>
      <c r="S4505" s="25"/>
      <c r="AA4505" s="62"/>
      <c r="AC4505" s="69"/>
    </row>
    <row r="4506" spans="2:29">
      <c r="B4506" s="1"/>
      <c r="C4506" s="1"/>
      <c r="D4506" s="1"/>
      <c r="E4506" s="1"/>
      <c r="F4506" s="1"/>
      <c r="G4506" s="1"/>
      <c r="H4506" s="1"/>
      <c r="I4506" s="1"/>
      <c r="J4506" s="36"/>
      <c r="K4506" s="42"/>
      <c r="S4506" s="25"/>
      <c r="AA4506" s="62"/>
      <c r="AC4506" s="69"/>
    </row>
    <row r="4507" spans="2:29">
      <c r="B4507" s="1"/>
      <c r="C4507" s="1"/>
      <c r="D4507" s="1"/>
      <c r="E4507" s="1"/>
      <c r="F4507" s="1"/>
      <c r="G4507" s="1"/>
      <c r="H4507" s="1"/>
      <c r="I4507" s="1"/>
      <c r="J4507" s="36"/>
      <c r="K4507" s="42"/>
      <c r="S4507" s="25"/>
      <c r="AA4507" s="62"/>
      <c r="AC4507" s="69"/>
    </row>
    <row r="4508" spans="2:29">
      <c r="B4508" s="1"/>
      <c r="C4508" s="1"/>
      <c r="D4508" s="1"/>
      <c r="E4508" s="1"/>
      <c r="F4508" s="1"/>
      <c r="G4508" s="1"/>
      <c r="H4508" s="1"/>
      <c r="I4508" s="1"/>
      <c r="J4508" s="36"/>
      <c r="K4508" s="42"/>
      <c r="S4508" s="25"/>
      <c r="AA4508" s="62"/>
      <c r="AC4508" s="69"/>
    </row>
    <row r="4509" spans="2:29">
      <c r="B4509" s="1"/>
      <c r="C4509" s="1"/>
      <c r="D4509" s="1"/>
      <c r="E4509" s="1"/>
      <c r="F4509" s="1"/>
      <c r="G4509" s="1"/>
      <c r="H4509" s="1"/>
      <c r="I4509" s="1"/>
      <c r="J4509" s="36"/>
      <c r="K4509" s="42"/>
      <c r="S4509" s="25"/>
      <c r="AA4509" s="62"/>
      <c r="AC4509" s="69"/>
    </row>
    <row r="4510" spans="2:29">
      <c r="B4510" s="1"/>
      <c r="C4510" s="1"/>
      <c r="D4510" s="1"/>
      <c r="E4510" s="1"/>
      <c r="F4510" s="1"/>
      <c r="G4510" s="1"/>
      <c r="H4510" s="1"/>
      <c r="I4510" s="1"/>
      <c r="J4510" s="36"/>
      <c r="K4510" s="42"/>
      <c r="S4510" s="25"/>
      <c r="AA4510" s="62"/>
      <c r="AC4510" s="69"/>
    </row>
    <row r="4511" spans="2:29">
      <c r="B4511" s="1"/>
      <c r="C4511" s="1"/>
      <c r="D4511" s="1"/>
      <c r="E4511" s="1"/>
      <c r="F4511" s="1"/>
      <c r="G4511" s="1"/>
      <c r="H4511" s="1"/>
      <c r="I4511" s="1"/>
      <c r="J4511" s="36"/>
      <c r="K4511" s="42"/>
      <c r="S4511" s="25"/>
      <c r="AA4511" s="62"/>
      <c r="AC4511" s="69"/>
    </row>
    <row r="4512" spans="2:29">
      <c r="B4512" s="1"/>
      <c r="C4512" s="1"/>
      <c r="D4512" s="1"/>
      <c r="E4512" s="1"/>
      <c r="F4512" s="1"/>
      <c r="G4512" s="1"/>
      <c r="H4512" s="1"/>
      <c r="I4512" s="1"/>
      <c r="J4512" s="36"/>
      <c r="K4512" s="42"/>
      <c r="S4512" s="25"/>
      <c r="AA4512" s="62"/>
      <c r="AC4512" s="69"/>
    </row>
    <row r="4513" spans="2:29">
      <c r="B4513" s="1"/>
      <c r="C4513" s="1"/>
      <c r="D4513" s="1"/>
      <c r="E4513" s="1"/>
      <c r="F4513" s="1"/>
      <c r="G4513" s="1"/>
      <c r="H4513" s="1"/>
      <c r="I4513" s="1"/>
      <c r="J4513" s="36"/>
      <c r="K4513" s="42"/>
      <c r="S4513" s="25"/>
      <c r="AA4513" s="62"/>
      <c r="AC4513" s="69"/>
    </row>
    <row r="4514" spans="2:29">
      <c r="B4514" s="1"/>
      <c r="C4514" s="1"/>
      <c r="D4514" s="1"/>
      <c r="E4514" s="1"/>
      <c r="F4514" s="1"/>
      <c r="G4514" s="1"/>
      <c r="H4514" s="1"/>
      <c r="I4514" s="1"/>
      <c r="J4514" s="36"/>
      <c r="K4514" s="42"/>
      <c r="S4514" s="25"/>
      <c r="AA4514" s="62"/>
      <c r="AC4514" s="69"/>
    </row>
    <row r="4515" spans="2:29">
      <c r="B4515" s="1"/>
      <c r="C4515" s="1"/>
      <c r="D4515" s="1"/>
      <c r="E4515" s="1"/>
      <c r="F4515" s="1"/>
      <c r="G4515" s="1"/>
      <c r="H4515" s="1"/>
      <c r="I4515" s="1"/>
      <c r="J4515" s="36"/>
      <c r="K4515" s="42"/>
      <c r="S4515" s="25"/>
      <c r="AA4515" s="62"/>
      <c r="AC4515" s="69"/>
    </row>
    <row r="4516" spans="2:29">
      <c r="B4516" s="1"/>
      <c r="C4516" s="1"/>
      <c r="D4516" s="1"/>
      <c r="E4516" s="1"/>
      <c r="F4516" s="1"/>
      <c r="G4516" s="1"/>
      <c r="H4516" s="1"/>
      <c r="I4516" s="1"/>
      <c r="J4516" s="36"/>
      <c r="K4516" s="42"/>
      <c r="L4516" s="63"/>
      <c r="S4516" s="25"/>
      <c r="AA4516" s="62"/>
      <c r="AC4516" s="69"/>
    </row>
    <row r="4517" spans="2:29">
      <c r="B4517" s="1"/>
      <c r="C4517" s="1"/>
      <c r="D4517" s="1"/>
      <c r="E4517" s="1"/>
      <c r="F4517" s="1"/>
      <c r="G4517" s="1"/>
      <c r="H4517" s="1"/>
      <c r="I4517" s="1"/>
      <c r="J4517" s="36"/>
      <c r="K4517" s="42"/>
      <c r="L4517" s="63"/>
      <c r="S4517" s="25"/>
      <c r="AA4517" s="62"/>
      <c r="AC4517" s="69"/>
    </row>
    <row r="4518" spans="2:29">
      <c r="B4518" s="1"/>
      <c r="C4518" s="1"/>
      <c r="D4518" s="1"/>
      <c r="E4518" s="1"/>
      <c r="F4518" s="1"/>
      <c r="G4518" s="1"/>
      <c r="H4518" s="1"/>
      <c r="I4518" s="1"/>
      <c r="J4518" s="36"/>
      <c r="K4518" s="42"/>
      <c r="L4518" s="63"/>
      <c r="S4518" s="25"/>
      <c r="AA4518" s="62"/>
      <c r="AC4518" s="69"/>
    </row>
    <row r="4519" spans="2:29">
      <c r="B4519" s="1"/>
      <c r="C4519" s="1"/>
      <c r="D4519" s="1"/>
      <c r="E4519" s="1"/>
      <c r="F4519" s="1"/>
      <c r="G4519" s="1"/>
      <c r="H4519" s="1"/>
      <c r="I4519" s="1"/>
      <c r="J4519" s="36"/>
      <c r="K4519" s="42"/>
      <c r="L4519" s="63"/>
      <c r="S4519" s="25"/>
      <c r="AA4519" s="62"/>
      <c r="AC4519" s="69"/>
    </row>
    <row r="4520" spans="2:29">
      <c r="B4520" s="1"/>
      <c r="C4520" s="1"/>
      <c r="D4520" s="1"/>
      <c r="E4520" s="1"/>
      <c r="F4520" s="1"/>
      <c r="G4520" s="1"/>
      <c r="H4520" s="1"/>
      <c r="I4520" s="1"/>
      <c r="J4520" s="36"/>
      <c r="K4520" s="42"/>
      <c r="L4520" s="63"/>
      <c r="S4520" s="25"/>
      <c r="AA4520" s="62"/>
      <c r="AC4520" s="69"/>
    </row>
    <row r="4521" spans="2:29">
      <c r="B4521" s="1"/>
      <c r="C4521" s="1"/>
      <c r="D4521" s="1"/>
      <c r="E4521" s="1"/>
      <c r="F4521" s="1"/>
      <c r="G4521" s="1"/>
      <c r="H4521" s="1"/>
      <c r="I4521" s="1"/>
      <c r="J4521" s="36"/>
      <c r="K4521" s="42"/>
      <c r="L4521" s="63"/>
      <c r="S4521" s="25"/>
      <c r="AA4521" s="62"/>
      <c r="AC4521" s="69"/>
    </row>
    <row r="4522" spans="2:29">
      <c r="B4522" s="1"/>
      <c r="C4522" s="1"/>
      <c r="D4522" s="1"/>
      <c r="E4522" s="1"/>
      <c r="F4522" s="1"/>
      <c r="G4522" s="1"/>
      <c r="H4522" s="1"/>
      <c r="I4522" s="1"/>
      <c r="J4522" s="36"/>
      <c r="K4522" s="42"/>
      <c r="L4522" s="63"/>
      <c r="S4522" s="25"/>
      <c r="AA4522" s="62"/>
      <c r="AC4522" s="69"/>
    </row>
    <row r="4523" spans="2:29">
      <c r="B4523" s="1"/>
      <c r="C4523" s="1"/>
      <c r="D4523" s="1"/>
      <c r="E4523" s="1"/>
      <c r="F4523" s="1"/>
      <c r="G4523" s="1"/>
      <c r="H4523" s="1"/>
      <c r="I4523" s="1"/>
      <c r="J4523" s="36"/>
      <c r="K4523" s="42"/>
      <c r="L4523" s="63"/>
      <c r="S4523" s="25"/>
      <c r="AA4523" s="62"/>
      <c r="AC4523" s="69"/>
    </row>
    <row r="4524" spans="2:29">
      <c r="B4524" s="1"/>
      <c r="C4524" s="1"/>
      <c r="D4524" s="1"/>
      <c r="E4524" s="1"/>
      <c r="F4524" s="1"/>
      <c r="G4524" s="1"/>
      <c r="H4524" s="1"/>
      <c r="I4524" s="1"/>
      <c r="J4524" s="36"/>
      <c r="K4524" s="42"/>
      <c r="L4524" s="63"/>
      <c r="S4524" s="25"/>
      <c r="AA4524" s="62"/>
      <c r="AC4524" s="69"/>
    </row>
    <row r="4525" spans="2:29">
      <c r="B4525" s="1"/>
      <c r="C4525" s="1"/>
      <c r="D4525" s="1"/>
      <c r="E4525" s="1"/>
      <c r="F4525" s="1"/>
      <c r="G4525" s="1"/>
      <c r="H4525" s="1"/>
      <c r="I4525" s="1"/>
      <c r="J4525" s="36"/>
      <c r="K4525" s="42"/>
      <c r="L4525" s="63"/>
      <c r="S4525" s="25"/>
      <c r="AA4525" s="62"/>
      <c r="AC4525" s="69"/>
    </row>
    <row r="4526" spans="2:29">
      <c r="B4526" s="1"/>
      <c r="C4526" s="1"/>
      <c r="D4526" s="1"/>
      <c r="E4526" s="1"/>
      <c r="F4526" s="1"/>
      <c r="G4526" s="1"/>
      <c r="H4526" s="1"/>
      <c r="I4526" s="1"/>
      <c r="J4526" s="36"/>
      <c r="K4526" s="42"/>
      <c r="L4526" s="63"/>
      <c r="S4526" s="25"/>
      <c r="AA4526" s="62"/>
      <c r="AC4526" s="69"/>
    </row>
    <row r="4527" spans="2:29">
      <c r="B4527" s="1"/>
      <c r="C4527" s="1"/>
      <c r="D4527" s="1"/>
      <c r="E4527" s="1"/>
      <c r="F4527" s="1"/>
      <c r="G4527" s="1"/>
      <c r="H4527" s="1"/>
      <c r="I4527" s="1"/>
      <c r="J4527" s="36"/>
      <c r="K4527" s="42"/>
      <c r="L4527" s="63"/>
      <c r="S4527" s="25"/>
      <c r="AA4527" s="62"/>
      <c r="AC4527" s="69"/>
    </row>
    <row r="4528" spans="2:29">
      <c r="B4528" s="1"/>
      <c r="C4528" s="1"/>
      <c r="D4528" s="1"/>
      <c r="E4528" s="1"/>
      <c r="F4528" s="1"/>
      <c r="G4528" s="1"/>
      <c r="H4528" s="1"/>
      <c r="I4528" s="1"/>
      <c r="J4528" s="36"/>
      <c r="K4528" s="42"/>
      <c r="S4528" s="32"/>
      <c r="AA4528" s="62"/>
      <c r="AC4528" s="69"/>
    </row>
    <row r="4529" spans="2:29">
      <c r="B4529" s="1"/>
      <c r="C4529" s="1"/>
      <c r="D4529" s="1"/>
      <c r="E4529" s="1"/>
      <c r="F4529" s="1"/>
      <c r="G4529" s="1"/>
      <c r="H4529" s="1"/>
      <c r="I4529" s="1"/>
      <c r="J4529" s="36"/>
      <c r="K4529" s="42"/>
      <c r="S4529" s="32"/>
      <c r="AA4529" s="62"/>
      <c r="AC4529" s="69"/>
    </row>
    <row r="4530" spans="2:29">
      <c r="B4530" s="1"/>
      <c r="C4530" s="1"/>
      <c r="D4530" s="1"/>
      <c r="E4530" s="1"/>
      <c r="F4530" s="1"/>
      <c r="G4530" s="1"/>
      <c r="H4530" s="1"/>
      <c r="I4530" s="1"/>
      <c r="J4530" s="36"/>
      <c r="K4530" s="42"/>
      <c r="S4530" s="32"/>
      <c r="AA4530" s="62"/>
      <c r="AC4530" s="69"/>
    </row>
    <row r="4531" spans="2:29">
      <c r="B4531" s="1"/>
      <c r="C4531" s="1"/>
      <c r="D4531" s="1"/>
      <c r="E4531" s="1"/>
      <c r="F4531" s="1"/>
      <c r="G4531" s="1"/>
      <c r="H4531" s="1"/>
      <c r="I4531" s="1"/>
      <c r="J4531" s="36"/>
      <c r="K4531" s="42"/>
      <c r="S4531" s="32"/>
      <c r="AA4531" s="62"/>
      <c r="AC4531" s="69"/>
    </row>
    <row r="4532" spans="2:29">
      <c r="B4532" s="1"/>
      <c r="C4532" s="1"/>
      <c r="D4532" s="1"/>
      <c r="E4532" s="1"/>
      <c r="F4532" s="1"/>
      <c r="G4532" s="1"/>
      <c r="H4532" s="1"/>
      <c r="I4532" s="1"/>
      <c r="J4532" s="36"/>
      <c r="K4532" s="42"/>
      <c r="S4532" s="32"/>
      <c r="AA4532" s="62"/>
      <c r="AC4532" s="69"/>
    </row>
    <row r="4533" spans="2:29">
      <c r="B4533" s="1"/>
      <c r="C4533" s="1"/>
      <c r="D4533" s="1"/>
      <c r="E4533" s="1"/>
      <c r="F4533" s="1"/>
      <c r="G4533" s="1"/>
      <c r="H4533" s="1"/>
      <c r="I4533" s="1"/>
      <c r="J4533" s="36"/>
      <c r="K4533" s="42"/>
      <c r="S4533" s="32"/>
      <c r="AA4533" s="62"/>
      <c r="AC4533" s="69"/>
    </row>
    <row r="4534" spans="2:29">
      <c r="B4534" s="1"/>
      <c r="C4534" s="1"/>
      <c r="D4534" s="1"/>
      <c r="E4534" s="1"/>
      <c r="F4534" s="1"/>
      <c r="G4534" s="1"/>
      <c r="H4534" s="1"/>
      <c r="I4534" s="1"/>
      <c r="J4534" s="36"/>
      <c r="K4534" s="42"/>
      <c r="S4534" s="32"/>
      <c r="AA4534" s="62"/>
      <c r="AC4534" s="69"/>
    </row>
    <row r="4535" spans="2:29">
      <c r="B4535" s="1"/>
      <c r="C4535" s="1"/>
      <c r="D4535" s="1"/>
      <c r="E4535" s="1"/>
      <c r="F4535" s="1"/>
      <c r="G4535" s="1"/>
      <c r="H4535" s="1"/>
      <c r="I4535" s="1"/>
      <c r="J4535" s="36"/>
      <c r="K4535" s="42"/>
      <c r="S4535" s="32"/>
      <c r="AA4535" s="62"/>
      <c r="AC4535" s="69"/>
    </row>
    <row r="4536" spans="2:29">
      <c r="B4536" s="1"/>
      <c r="C4536" s="1"/>
      <c r="D4536" s="1"/>
      <c r="E4536" s="1"/>
      <c r="F4536" s="1"/>
      <c r="G4536" s="1"/>
      <c r="H4536" s="1"/>
      <c r="I4536" s="1"/>
      <c r="J4536" s="36"/>
      <c r="K4536" s="42"/>
      <c r="S4536" s="32"/>
      <c r="AA4536" s="62"/>
      <c r="AC4536" s="69"/>
    </row>
    <row r="4537" spans="2:29">
      <c r="B4537" s="1"/>
      <c r="C4537" s="1"/>
      <c r="D4537" s="1"/>
      <c r="E4537" s="1"/>
      <c r="F4537" s="1"/>
      <c r="G4537" s="1"/>
      <c r="H4537" s="1"/>
      <c r="I4537" s="1"/>
      <c r="J4537" s="36"/>
      <c r="K4537" s="42"/>
      <c r="S4537" s="32"/>
      <c r="AA4537" s="62"/>
      <c r="AC4537" s="69"/>
    </row>
    <row r="4538" spans="2:29">
      <c r="B4538" s="1"/>
      <c r="C4538" s="1"/>
      <c r="D4538" s="1"/>
      <c r="E4538" s="1"/>
      <c r="F4538" s="1"/>
      <c r="G4538" s="1"/>
      <c r="H4538" s="1"/>
      <c r="I4538" s="1"/>
      <c r="J4538" s="36"/>
      <c r="K4538" s="42"/>
      <c r="S4538" s="25"/>
      <c r="AA4538" s="62"/>
      <c r="AC4538" s="69"/>
    </row>
    <row r="4539" spans="2:29">
      <c r="B4539" s="1"/>
      <c r="C4539" s="1"/>
      <c r="D4539" s="1"/>
      <c r="E4539" s="1"/>
      <c r="F4539" s="1"/>
      <c r="G4539" s="1"/>
      <c r="H4539" s="1"/>
      <c r="I4539" s="1"/>
      <c r="J4539" s="36"/>
      <c r="K4539" s="42"/>
      <c r="S4539" s="25"/>
      <c r="AA4539" s="62"/>
      <c r="AC4539" s="69"/>
    </row>
    <row r="4540" spans="2:29">
      <c r="B4540" s="1"/>
      <c r="C4540" s="1"/>
      <c r="D4540" s="1"/>
      <c r="E4540" s="1"/>
      <c r="F4540" s="1"/>
      <c r="G4540" s="1"/>
      <c r="H4540" s="1"/>
      <c r="I4540" s="1"/>
      <c r="J4540" s="36"/>
      <c r="K4540" s="42"/>
      <c r="S4540" s="25"/>
      <c r="AA4540" s="62"/>
      <c r="AC4540" s="69"/>
    </row>
    <row r="4541" spans="2:29">
      <c r="B4541" s="1"/>
      <c r="C4541" s="1"/>
      <c r="D4541" s="1"/>
      <c r="E4541" s="1"/>
      <c r="F4541" s="1"/>
      <c r="G4541" s="1"/>
      <c r="H4541" s="1"/>
      <c r="I4541" s="1"/>
      <c r="J4541" s="36"/>
      <c r="K4541" s="42"/>
      <c r="S4541" s="25"/>
      <c r="AA4541" s="62"/>
      <c r="AC4541" s="69"/>
    </row>
    <row r="4542" spans="2:29">
      <c r="B4542" s="1"/>
      <c r="C4542" s="1"/>
      <c r="D4542" s="1"/>
      <c r="E4542" s="1"/>
      <c r="F4542" s="1"/>
      <c r="G4542" s="1"/>
      <c r="H4542" s="1"/>
      <c r="I4542" s="1"/>
      <c r="J4542" s="36"/>
      <c r="K4542" s="42"/>
      <c r="S4542" s="25"/>
      <c r="AA4542" s="62"/>
      <c r="AC4542" s="69"/>
    </row>
    <row r="4543" spans="2:29">
      <c r="B4543" s="1"/>
      <c r="C4543" s="1"/>
      <c r="D4543" s="1"/>
      <c r="E4543" s="1"/>
      <c r="F4543" s="1"/>
      <c r="G4543" s="1"/>
      <c r="H4543" s="1"/>
      <c r="I4543" s="1"/>
      <c r="J4543" s="36"/>
      <c r="K4543" s="42"/>
      <c r="S4543" s="25"/>
      <c r="AA4543" s="62"/>
      <c r="AC4543" s="69"/>
    </row>
    <row r="4544" spans="2:29">
      <c r="B4544" s="1"/>
      <c r="C4544" s="1"/>
      <c r="D4544" s="1"/>
      <c r="E4544" s="1"/>
      <c r="F4544" s="1"/>
      <c r="G4544" s="1"/>
      <c r="H4544" s="1"/>
      <c r="I4544" s="1"/>
      <c r="J4544" s="36"/>
      <c r="K4544" s="42"/>
      <c r="S4544" s="25"/>
      <c r="AA4544" s="62"/>
      <c r="AC4544" s="69"/>
    </row>
    <row r="4545" spans="2:29">
      <c r="B4545" s="1"/>
      <c r="C4545" s="1"/>
      <c r="D4545" s="1"/>
      <c r="E4545" s="1"/>
      <c r="F4545" s="1"/>
      <c r="G4545" s="1"/>
      <c r="H4545" s="1"/>
      <c r="I4545" s="1"/>
      <c r="J4545" s="36"/>
      <c r="K4545" s="42"/>
      <c r="S4545" s="25"/>
      <c r="AA4545" s="62"/>
      <c r="AC4545" s="69"/>
    </row>
    <row r="4546" spans="2:29">
      <c r="B4546" s="1"/>
      <c r="C4546" s="1"/>
      <c r="D4546" s="1"/>
      <c r="E4546" s="1"/>
      <c r="F4546" s="1"/>
      <c r="G4546" s="1"/>
      <c r="H4546" s="1"/>
      <c r="I4546" s="1"/>
      <c r="J4546" s="36"/>
      <c r="K4546" s="42"/>
      <c r="S4546" s="25"/>
      <c r="AA4546" s="62"/>
      <c r="AC4546" s="69"/>
    </row>
    <row r="4547" spans="2:29">
      <c r="B4547" s="1"/>
      <c r="C4547" s="1"/>
      <c r="D4547" s="1"/>
      <c r="E4547" s="1"/>
      <c r="F4547" s="1"/>
      <c r="G4547" s="1"/>
      <c r="H4547" s="1"/>
      <c r="I4547" s="1"/>
      <c r="J4547" s="36"/>
      <c r="K4547" s="42"/>
      <c r="S4547" s="25"/>
      <c r="AA4547" s="62"/>
      <c r="AC4547" s="69"/>
    </row>
    <row r="4548" spans="2:29">
      <c r="B4548" s="1"/>
      <c r="C4548" s="1"/>
      <c r="D4548" s="1"/>
      <c r="E4548" s="1"/>
      <c r="F4548" s="1"/>
      <c r="G4548" s="1"/>
      <c r="H4548" s="1"/>
      <c r="I4548" s="1"/>
      <c r="J4548" s="36"/>
      <c r="K4548" s="42"/>
      <c r="S4548" s="25"/>
      <c r="AA4548" s="62"/>
      <c r="AC4548" s="69"/>
    </row>
    <row r="4549" spans="2:29">
      <c r="B4549" s="1"/>
      <c r="C4549" s="1"/>
      <c r="D4549" s="1"/>
      <c r="E4549" s="1"/>
      <c r="F4549" s="1"/>
      <c r="G4549" s="1"/>
      <c r="H4549" s="1"/>
      <c r="I4549" s="1"/>
      <c r="J4549" s="36"/>
      <c r="K4549" s="42"/>
      <c r="S4549" s="25"/>
      <c r="AA4549" s="62"/>
      <c r="AC4549" s="69"/>
    </row>
    <row r="4550" spans="2:29">
      <c r="B4550" s="1"/>
      <c r="C4550" s="1"/>
      <c r="D4550" s="1"/>
      <c r="E4550" s="1"/>
      <c r="F4550" s="1"/>
      <c r="G4550" s="1"/>
      <c r="H4550" s="1"/>
      <c r="I4550" s="1"/>
      <c r="J4550" s="36"/>
      <c r="K4550" s="42"/>
      <c r="S4550" s="25"/>
      <c r="AA4550" s="62"/>
      <c r="AC4550" s="69"/>
    </row>
    <row r="4551" spans="2:29">
      <c r="B4551" s="1"/>
      <c r="C4551" s="1"/>
      <c r="D4551" s="1"/>
      <c r="E4551" s="1"/>
      <c r="F4551" s="1"/>
      <c r="G4551" s="1"/>
      <c r="H4551" s="1"/>
      <c r="I4551" s="1"/>
      <c r="J4551" s="36"/>
      <c r="K4551" s="42"/>
      <c r="S4551" s="25"/>
      <c r="AA4551" s="62"/>
      <c r="AC4551" s="69"/>
    </row>
    <row r="4552" spans="2:29">
      <c r="B4552" s="1"/>
      <c r="C4552" s="1"/>
      <c r="D4552" s="1"/>
      <c r="E4552" s="1"/>
      <c r="F4552" s="1"/>
      <c r="G4552" s="1"/>
      <c r="H4552" s="1"/>
      <c r="I4552" s="1"/>
      <c r="J4552" s="36"/>
      <c r="K4552" s="42"/>
      <c r="S4552" s="25"/>
      <c r="AA4552" s="62"/>
      <c r="AC4552" s="69"/>
    </row>
    <row r="4553" spans="2:29">
      <c r="B4553" s="1"/>
      <c r="C4553" s="1"/>
      <c r="D4553" s="1"/>
      <c r="E4553" s="1"/>
      <c r="F4553" s="1"/>
      <c r="G4553" s="1"/>
      <c r="H4553" s="1"/>
      <c r="I4553" s="1"/>
      <c r="J4553" s="36"/>
      <c r="K4553" s="42"/>
      <c r="S4553" s="25"/>
      <c r="AA4553" s="62"/>
      <c r="AC4553" s="69"/>
    </row>
    <row r="4554" spans="2:29">
      <c r="B4554" s="1"/>
      <c r="C4554" s="1"/>
      <c r="D4554" s="1"/>
      <c r="E4554" s="1"/>
      <c r="F4554" s="1"/>
      <c r="G4554" s="1"/>
      <c r="H4554" s="1"/>
      <c r="I4554" s="1"/>
      <c r="J4554" s="36"/>
      <c r="K4554" s="42"/>
      <c r="S4554" s="25"/>
      <c r="AA4554" s="62"/>
      <c r="AC4554" s="69"/>
    </row>
    <row r="4555" spans="2:29">
      <c r="B4555" s="1"/>
      <c r="C4555" s="1"/>
      <c r="D4555" s="1"/>
      <c r="E4555" s="1"/>
      <c r="F4555" s="1"/>
      <c r="G4555" s="1"/>
      <c r="H4555" s="1"/>
      <c r="I4555" s="1"/>
      <c r="J4555" s="36"/>
      <c r="K4555" s="42"/>
      <c r="S4555" s="25"/>
      <c r="AA4555" s="62"/>
      <c r="AC4555" s="69"/>
    </row>
    <row r="4556" spans="2:29">
      <c r="B4556" s="1"/>
      <c r="C4556" s="1"/>
      <c r="D4556" s="1"/>
      <c r="E4556" s="1"/>
      <c r="F4556" s="1"/>
      <c r="G4556" s="1"/>
      <c r="H4556" s="1"/>
      <c r="I4556" s="1"/>
      <c r="J4556" s="36"/>
      <c r="K4556" s="42"/>
      <c r="S4556" s="25"/>
      <c r="AA4556" s="62"/>
      <c r="AC4556" s="69"/>
    </row>
    <row r="4557" spans="2:29">
      <c r="B4557" s="1"/>
      <c r="C4557" s="1"/>
      <c r="D4557" s="1"/>
      <c r="E4557" s="1"/>
      <c r="F4557" s="1"/>
      <c r="G4557" s="1"/>
      <c r="H4557" s="1"/>
      <c r="I4557" s="1"/>
      <c r="J4557" s="36"/>
      <c r="K4557" s="42"/>
      <c r="S4557" s="25"/>
      <c r="AA4557" s="62"/>
      <c r="AC4557" s="69"/>
    </row>
    <row r="4558" spans="2:29">
      <c r="B4558" s="1"/>
      <c r="C4558" s="1"/>
      <c r="D4558" s="1"/>
      <c r="E4558" s="1"/>
      <c r="F4558" s="1"/>
      <c r="G4558" s="1"/>
      <c r="H4558" s="1"/>
      <c r="I4558" s="1"/>
      <c r="J4558" s="36"/>
      <c r="K4558" s="42"/>
      <c r="S4558" s="25"/>
      <c r="AA4558" s="62"/>
      <c r="AC4558" s="69"/>
    </row>
    <row r="4559" spans="2:29">
      <c r="B4559" s="1"/>
      <c r="C4559" s="1"/>
      <c r="D4559" s="1"/>
      <c r="E4559" s="1"/>
      <c r="F4559" s="1"/>
      <c r="G4559" s="1"/>
      <c r="H4559" s="1"/>
      <c r="I4559" s="1"/>
      <c r="J4559" s="36"/>
      <c r="K4559" s="42"/>
      <c r="S4559" s="25"/>
      <c r="AA4559" s="62"/>
      <c r="AC4559" s="69"/>
    </row>
    <row r="4560" spans="2:29">
      <c r="B4560" s="1"/>
      <c r="C4560" s="1"/>
      <c r="D4560" s="1"/>
      <c r="E4560" s="1"/>
      <c r="F4560" s="1"/>
      <c r="G4560" s="1"/>
      <c r="H4560" s="1"/>
      <c r="I4560" s="1"/>
      <c r="J4560" s="36"/>
      <c r="K4560" s="42"/>
      <c r="S4560" s="25"/>
      <c r="AA4560" s="62"/>
      <c r="AC4560" s="69"/>
    </row>
    <row r="4561" spans="2:29">
      <c r="B4561" s="1"/>
      <c r="C4561" s="1"/>
      <c r="D4561" s="1"/>
      <c r="E4561" s="1"/>
      <c r="F4561" s="1"/>
      <c r="G4561" s="1"/>
      <c r="H4561" s="1"/>
      <c r="I4561" s="1"/>
      <c r="J4561" s="36"/>
      <c r="K4561" s="42"/>
      <c r="S4561" s="25"/>
      <c r="AA4561" s="62"/>
      <c r="AC4561" s="69"/>
    </row>
    <row r="4562" spans="2:29">
      <c r="B4562" s="1"/>
      <c r="C4562" s="1"/>
      <c r="D4562" s="1"/>
      <c r="E4562" s="1"/>
      <c r="F4562" s="1"/>
      <c r="G4562" s="1"/>
      <c r="H4562" s="1"/>
      <c r="I4562" s="1"/>
      <c r="J4562" s="36"/>
      <c r="K4562" s="42"/>
      <c r="S4562" s="25"/>
      <c r="AA4562" s="62"/>
      <c r="AC4562" s="69"/>
    </row>
    <row r="4563" spans="2:29">
      <c r="B4563" s="1"/>
      <c r="C4563" s="1"/>
      <c r="D4563" s="1"/>
      <c r="E4563" s="1"/>
      <c r="F4563" s="1"/>
      <c r="G4563" s="1"/>
      <c r="H4563" s="1"/>
      <c r="I4563" s="1"/>
      <c r="J4563" s="36"/>
      <c r="K4563" s="42"/>
      <c r="S4563" s="25"/>
      <c r="AA4563" s="62"/>
      <c r="AC4563" s="69"/>
    </row>
    <row r="4564" spans="2:29">
      <c r="B4564" s="1"/>
      <c r="C4564" s="1"/>
      <c r="D4564" s="1"/>
      <c r="E4564" s="1"/>
      <c r="F4564" s="1"/>
      <c r="G4564" s="1"/>
      <c r="H4564" s="1"/>
      <c r="I4564" s="1"/>
      <c r="J4564" s="36"/>
      <c r="K4564" s="42"/>
      <c r="S4564" s="25"/>
      <c r="AA4564" s="62"/>
      <c r="AC4564" s="69"/>
    </row>
    <row r="4565" spans="2:29">
      <c r="B4565" s="1"/>
      <c r="C4565" s="1"/>
      <c r="D4565" s="1"/>
      <c r="E4565" s="1"/>
      <c r="F4565" s="1"/>
      <c r="G4565" s="1"/>
      <c r="H4565" s="1"/>
      <c r="I4565" s="1"/>
      <c r="J4565" s="36"/>
      <c r="K4565" s="42"/>
      <c r="S4565" s="25"/>
      <c r="AA4565" s="62"/>
      <c r="AC4565" s="69"/>
    </row>
    <row r="4566" spans="2:29">
      <c r="B4566" s="1"/>
      <c r="C4566" s="1"/>
      <c r="D4566" s="1"/>
      <c r="E4566" s="1"/>
      <c r="F4566" s="1"/>
      <c r="G4566" s="1"/>
      <c r="H4566" s="1"/>
      <c r="I4566" s="1"/>
      <c r="J4566" s="36"/>
      <c r="K4566" s="42"/>
      <c r="S4566" s="25"/>
      <c r="AA4566" s="62"/>
      <c r="AC4566" s="69"/>
    </row>
    <row r="4567" spans="2:29">
      <c r="B4567" s="1"/>
      <c r="C4567" s="1"/>
      <c r="D4567" s="1"/>
      <c r="E4567" s="1"/>
      <c r="F4567" s="1"/>
      <c r="G4567" s="1"/>
      <c r="H4567" s="1"/>
      <c r="I4567" s="1"/>
      <c r="J4567" s="36"/>
      <c r="K4567" s="42"/>
      <c r="S4567" s="25"/>
      <c r="AA4567" s="62"/>
      <c r="AC4567" s="69"/>
    </row>
    <row r="4568" spans="2:29">
      <c r="B4568" s="1"/>
      <c r="C4568" s="1"/>
      <c r="D4568" s="1"/>
      <c r="E4568" s="1"/>
      <c r="F4568" s="1"/>
      <c r="G4568" s="1"/>
      <c r="H4568" s="1"/>
      <c r="I4568" s="1"/>
      <c r="J4568" s="36"/>
      <c r="K4568" s="42"/>
      <c r="S4568" s="25"/>
      <c r="AA4568" s="62"/>
      <c r="AC4568" s="69"/>
    </row>
    <row r="4569" spans="2:29">
      <c r="B4569" s="1"/>
      <c r="C4569" s="1"/>
      <c r="D4569" s="1"/>
      <c r="E4569" s="1"/>
      <c r="F4569" s="1"/>
      <c r="G4569" s="1"/>
      <c r="H4569" s="1"/>
      <c r="I4569" s="1"/>
      <c r="J4569" s="36"/>
      <c r="K4569" s="42"/>
      <c r="S4569" s="25"/>
      <c r="AA4569" s="62"/>
      <c r="AC4569" s="69"/>
    </row>
    <row r="4570" spans="2:29">
      <c r="B4570" s="1"/>
      <c r="C4570" s="1"/>
      <c r="D4570" s="1"/>
      <c r="E4570" s="1"/>
      <c r="F4570" s="1"/>
      <c r="G4570" s="1"/>
      <c r="H4570" s="1"/>
      <c r="I4570" s="1"/>
      <c r="J4570" s="36"/>
      <c r="K4570" s="42"/>
      <c r="S4570" s="25"/>
      <c r="AA4570" s="62"/>
      <c r="AC4570" s="69"/>
    </row>
    <row r="4571" spans="2:29">
      <c r="B4571" s="1"/>
      <c r="C4571" s="1"/>
      <c r="D4571" s="1"/>
      <c r="E4571" s="1"/>
      <c r="F4571" s="1"/>
      <c r="G4571" s="1"/>
      <c r="H4571" s="1"/>
      <c r="I4571" s="1"/>
      <c r="J4571" s="36"/>
      <c r="K4571" s="42"/>
      <c r="S4571" s="25"/>
      <c r="AA4571" s="62"/>
      <c r="AC4571" s="69"/>
    </row>
    <row r="4572" spans="2:29">
      <c r="B4572" s="1"/>
      <c r="C4572" s="1"/>
      <c r="D4572" s="1"/>
      <c r="E4572" s="1"/>
      <c r="F4572" s="1"/>
      <c r="G4572" s="1"/>
      <c r="H4572" s="1"/>
      <c r="I4572" s="1"/>
      <c r="J4572" s="36"/>
      <c r="K4572" s="42"/>
      <c r="S4572" s="25"/>
      <c r="AA4572" s="62"/>
      <c r="AC4572" s="69"/>
    </row>
    <row r="4573" spans="2:29">
      <c r="B4573" s="1"/>
      <c r="C4573" s="1"/>
      <c r="D4573" s="1"/>
      <c r="E4573" s="1"/>
      <c r="F4573" s="1"/>
      <c r="G4573" s="1"/>
      <c r="H4573" s="1"/>
      <c r="I4573" s="1"/>
      <c r="J4573" s="36"/>
      <c r="K4573" s="42"/>
      <c r="S4573" s="25"/>
      <c r="AA4573" s="62"/>
      <c r="AC4573" s="69"/>
    </row>
    <row r="4574" spans="2:29">
      <c r="B4574" s="1"/>
      <c r="C4574" s="1"/>
      <c r="D4574" s="1"/>
      <c r="E4574" s="1"/>
      <c r="F4574" s="1"/>
      <c r="G4574" s="1"/>
      <c r="H4574" s="1"/>
      <c r="I4574" s="1"/>
      <c r="J4574" s="36"/>
      <c r="K4574" s="42"/>
      <c r="S4574" s="25"/>
      <c r="AA4574" s="62"/>
      <c r="AC4574" s="69"/>
    </row>
    <row r="4575" spans="2:29">
      <c r="B4575" s="1"/>
      <c r="C4575" s="1"/>
      <c r="D4575" s="1"/>
      <c r="E4575" s="1"/>
      <c r="F4575" s="1"/>
      <c r="G4575" s="1"/>
      <c r="H4575" s="1"/>
      <c r="I4575" s="1"/>
      <c r="J4575" s="36"/>
      <c r="K4575" s="42"/>
      <c r="S4575" s="25"/>
      <c r="AA4575" s="62"/>
      <c r="AC4575" s="69"/>
    </row>
    <row r="4576" spans="2:29">
      <c r="B4576" s="1"/>
      <c r="C4576" s="1"/>
      <c r="D4576" s="1"/>
      <c r="E4576" s="1"/>
      <c r="F4576" s="1"/>
      <c r="G4576" s="1"/>
      <c r="H4576" s="1"/>
      <c r="I4576" s="1"/>
      <c r="J4576" s="36"/>
      <c r="K4576" s="42"/>
      <c r="L4576" s="63"/>
      <c r="S4576" s="25"/>
      <c r="AA4576" s="62"/>
      <c r="AC4576" s="69"/>
    </row>
    <row r="4577" spans="2:29">
      <c r="B4577" s="1"/>
      <c r="C4577" s="1"/>
      <c r="D4577" s="1"/>
      <c r="E4577" s="1"/>
      <c r="F4577" s="1"/>
      <c r="G4577" s="1"/>
      <c r="H4577" s="1"/>
      <c r="I4577" s="1"/>
      <c r="J4577" s="36"/>
      <c r="K4577" s="42"/>
      <c r="L4577" s="63"/>
      <c r="S4577" s="25"/>
      <c r="AA4577" s="62"/>
      <c r="AC4577" s="69"/>
    </row>
    <row r="4578" spans="2:29">
      <c r="B4578" s="1"/>
      <c r="C4578" s="1"/>
      <c r="D4578" s="1"/>
      <c r="E4578" s="1"/>
      <c r="F4578" s="1"/>
      <c r="G4578" s="1"/>
      <c r="H4578" s="1"/>
      <c r="I4578" s="1"/>
      <c r="J4578" s="36"/>
      <c r="K4578" s="42"/>
      <c r="L4578" s="63"/>
      <c r="S4578" s="25"/>
      <c r="AA4578" s="62"/>
      <c r="AC4578" s="69"/>
    </row>
    <row r="4579" spans="2:29">
      <c r="B4579" s="1"/>
      <c r="C4579" s="1"/>
      <c r="D4579" s="1"/>
      <c r="E4579" s="1"/>
      <c r="F4579" s="1"/>
      <c r="G4579" s="1"/>
      <c r="H4579" s="1"/>
      <c r="I4579" s="1"/>
      <c r="J4579" s="36"/>
      <c r="K4579" s="42"/>
      <c r="L4579" s="63"/>
      <c r="S4579" s="25"/>
      <c r="AA4579" s="62"/>
      <c r="AC4579" s="69"/>
    </row>
    <row r="4580" spans="2:29">
      <c r="B4580" s="1"/>
      <c r="C4580" s="1"/>
      <c r="D4580" s="1"/>
      <c r="E4580" s="1"/>
      <c r="F4580" s="1"/>
      <c r="G4580" s="1"/>
      <c r="H4580" s="1"/>
      <c r="I4580" s="1"/>
      <c r="J4580" s="36"/>
      <c r="K4580" s="42"/>
      <c r="L4580" s="63"/>
      <c r="S4580" s="25"/>
      <c r="AA4580" s="62"/>
      <c r="AC4580" s="69"/>
    </row>
    <row r="4581" spans="2:29">
      <c r="B4581" s="1"/>
      <c r="C4581" s="1"/>
      <c r="D4581" s="1"/>
      <c r="E4581" s="1"/>
      <c r="F4581" s="1"/>
      <c r="G4581" s="1"/>
      <c r="H4581" s="1"/>
      <c r="I4581" s="1"/>
      <c r="J4581" s="36"/>
      <c r="K4581" s="42"/>
      <c r="L4581" s="63"/>
      <c r="S4581" s="25"/>
      <c r="AA4581" s="62"/>
      <c r="AC4581" s="69"/>
    </row>
    <row r="4582" spans="2:29">
      <c r="B4582" s="1"/>
      <c r="C4582" s="1"/>
      <c r="D4582" s="1"/>
      <c r="E4582" s="1"/>
      <c r="F4582" s="1"/>
      <c r="G4582" s="1"/>
      <c r="H4582" s="1"/>
      <c r="I4582" s="1"/>
      <c r="J4582" s="36"/>
      <c r="K4582" s="42"/>
      <c r="L4582" s="63"/>
      <c r="S4582" s="25"/>
      <c r="AA4582" s="62"/>
      <c r="AC4582" s="69"/>
    </row>
    <row r="4583" spans="2:29">
      <c r="B4583" s="1"/>
      <c r="C4583" s="1"/>
      <c r="D4583" s="1"/>
      <c r="E4583" s="1"/>
      <c r="F4583" s="1"/>
      <c r="G4583" s="1"/>
      <c r="H4583" s="1"/>
      <c r="I4583" s="1"/>
      <c r="J4583" s="36"/>
      <c r="K4583" s="42"/>
      <c r="L4583" s="63"/>
      <c r="S4583" s="25"/>
      <c r="AA4583" s="62"/>
      <c r="AC4583" s="69"/>
    </row>
    <row r="4584" spans="2:29">
      <c r="B4584" s="1"/>
      <c r="C4584" s="1"/>
      <c r="D4584" s="1"/>
      <c r="E4584" s="1"/>
      <c r="F4584" s="1"/>
      <c r="G4584" s="1"/>
      <c r="H4584" s="1"/>
      <c r="I4584" s="1"/>
      <c r="J4584" s="36"/>
      <c r="K4584" s="42"/>
      <c r="S4584" s="25"/>
      <c r="AA4584" s="62"/>
      <c r="AC4584" s="69"/>
    </row>
    <row r="4585" spans="2:29">
      <c r="B4585" s="1"/>
      <c r="C4585" s="1"/>
      <c r="D4585" s="1"/>
      <c r="E4585" s="1"/>
      <c r="F4585" s="1"/>
      <c r="G4585" s="1"/>
      <c r="H4585" s="1"/>
      <c r="I4585" s="1"/>
      <c r="J4585" s="36"/>
      <c r="K4585" s="42"/>
      <c r="S4585" s="25"/>
      <c r="AA4585" s="62"/>
      <c r="AC4585" s="69"/>
    </row>
    <row r="4586" spans="2:29">
      <c r="B4586" s="1"/>
      <c r="C4586" s="1"/>
      <c r="D4586" s="1"/>
      <c r="E4586" s="1"/>
      <c r="F4586" s="1"/>
      <c r="G4586" s="1"/>
      <c r="H4586" s="1"/>
      <c r="I4586" s="1"/>
      <c r="J4586" s="36"/>
      <c r="K4586" s="42"/>
      <c r="S4586" s="25"/>
      <c r="AA4586" s="62"/>
      <c r="AC4586" s="69"/>
    </row>
    <row r="4587" spans="2:29">
      <c r="B4587" s="1"/>
      <c r="C4587" s="1"/>
      <c r="D4587" s="1"/>
      <c r="E4587" s="1"/>
      <c r="F4587" s="1"/>
      <c r="G4587" s="1"/>
      <c r="H4587" s="1"/>
      <c r="I4587" s="1"/>
      <c r="J4587" s="36"/>
      <c r="K4587" s="42"/>
      <c r="S4587" s="25"/>
      <c r="AA4587" s="62"/>
      <c r="AC4587" s="69"/>
    </row>
    <row r="4588" spans="2:29">
      <c r="B4588" s="1"/>
      <c r="C4588" s="1"/>
      <c r="D4588" s="1"/>
      <c r="E4588" s="1"/>
      <c r="F4588" s="1"/>
      <c r="G4588" s="1"/>
      <c r="H4588" s="1"/>
      <c r="I4588" s="1"/>
      <c r="J4588" s="36"/>
      <c r="K4588" s="42"/>
      <c r="S4588" s="25"/>
      <c r="AA4588" s="62"/>
      <c r="AC4588" s="69"/>
    </row>
    <row r="4589" spans="2:29">
      <c r="B4589" s="1"/>
      <c r="C4589" s="1"/>
      <c r="D4589" s="1"/>
      <c r="E4589" s="1"/>
      <c r="F4589" s="1"/>
      <c r="G4589" s="1"/>
      <c r="H4589" s="1"/>
      <c r="I4589" s="1"/>
      <c r="J4589" s="36"/>
      <c r="K4589" s="42"/>
      <c r="S4589" s="25"/>
      <c r="AA4589" s="62"/>
      <c r="AC4589" s="69"/>
    </row>
    <row r="4590" spans="2:29">
      <c r="B4590" s="1"/>
      <c r="C4590" s="1"/>
      <c r="D4590" s="1"/>
      <c r="E4590" s="1"/>
      <c r="F4590" s="1"/>
      <c r="G4590" s="1"/>
      <c r="H4590" s="1"/>
      <c r="I4590" s="1"/>
      <c r="J4590" s="36"/>
      <c r="K4590" s="42"/>
      <c r="S4590" s="25"/>
      <c r="AA4590" s="62"/>
      <c r="AC4590" s="69"/>
    </row>
    <row r="4591" spans="2:29">
      <c r="B4591" s="1"/>
      <c r="C4591" s="1"/>
      <c r="D4591" s="1"/>
      <c r="E4591" s="1"/>
      <c r="F4591" s="1"/>
      <c r="G4591" s="1"/>
      <c r="H4591" s="1"/>
      <c r="I4591" s="1"/>
      <c r="J4591" s="36"/>
      <c r="K4591" s="42"/>
      <c r="S4591" s="25"/>
      <c r="AA4591" s="62"/>
      <c r="AC4591" s="69"/>
    </row>
    <row r="4592" spans="2:29">
      <c r="B4592" s="1"/>
      <c r="C4592" s="1"/>
      <c r="D4592" s="1"/>
      <c r="E4592" s="1"/>
      <c r="F4592" s="1"/>
      <c r="G4592" s="1"/>
      <c r="H4592" s="1"/>
      <c r="I4592" s="1"/>
      <c r="J4592" s="36"/>
      <c r="K4592" s="42"/>
      <c r="S4592" s="25"/>
      <c r="AA4592" s="62"/>
      <c r="AC4592" s="69"/>
    </row>
    <row r="4593" spans="2:29">
      <c r="B4593" s="1"/>
      <c r="C4593" s="1"/>
      <c r="D4593" s="1"/>
      <c r="E4593" s="1"/>
      <c r="F4593" s="1"/>
      <c r="G4593" s="1"/>
      <c r="H4593" s="1"/>
      <c r="I4593" s="1"/>
      <c r="J4593" s="36"/>
      <c r="K4593" s="42"/>
      <c r="S4593" s="25"/>
      <c r="AA4593" s="62"/>
      <c r="AC4593" s="69"/>
    </row>
    <row r="4594" spans="2:29">
      <c r="B4594" s="1"/>
      <c r="C4594" s="1"/>
      <c r="D4594" s="1"/>
      <c r="E4594" s="1"/>
      <c r="F4594" s="1"/>
      <c r="G4594" s="1"/>
      <c r="H4594" s="1"/>
      <c r="I4594" s="1"/>
      <c r="J4594" s="36"/>
      <c r="K4594" s="42"/>
      <c r="S4594" s="25"/>
      <c r="AA4594" s="62"/>
      <c r="AC4594" s="69"/>
    </row>
    <row r="4595" spans="2:29">
      <c r="B4595" s="1"/>
      <c r="C4595" s="1"/>
      <c r="D4595" s="1"/>
      <c r="E4595" s="1"/>
      <c r="F4595" s="1"/>
      <c r="G4595" s="1"/>
      <c r="H4595" s="1"/>
      <c r="I4595" s="1"/>
      <c r="J4595" s="36"/>
      <c r="K4595" s="42"/>
      <c r="S4595" s="25"/>
      <c r="AA4595" s="62"/>
      <c r="AC4595" s="69"/>
    </row>
    <row r="4596" spans="2:29">
      <c r="B4596" s="1"/>
      <c r="C4596" s="1"/>
      <c r="D4596" s="1"/>
      <c r="E4596" s="1"/>
      <c r="F4596" s="1"/>
      <c r="G4596" s="1"/>
      <c r="H4596" s="1"/>
      <c r="I4596" s="1"/>
      <c r="J4596" s="36"/>
      <c r="K4596" s="42"/>
      <c r="S4596" s="25"/>
      <c r="AA4596" s="62"/>
      <c r="AC4596" s="69"/>
    </row>
    <row r="4597" spans="2:29">
      <c r="B4597" s="1"/>
      <c r="C4597" s="1"/>
      <c r="D4597" s="1"/>
      <c r="E4597" s="1"/>
      <c r="F4597" s="1"/>
      <c r="G4597" s="1"/>
      <c r="H4597" s="1"/>
      <c r="I4597" s="1"/>
      <c r="J4597" s="36"/>
      <c r="K4597" s="42"/>
      <c r="S4597" s="25"/>
      <c r="AA4597" s="62"/>
      <c r="AC4597" s="69"/>
    </row>
    <row r="4598" spans="2:29">
      <c r="B4598" s="1"/>
      <c r="C4598" s="1"/>
      <c r="D4598" s="1"/>
      <c r="E4598" s="1"/>
      <c r="F4598" s="1"/>
      <c r="G4598" s="1"/>
      <c r="H4598" s="1"/>
      <c r="I4598" s="1"/>
      <c r="J4598" s="36"/>
      <c r="K4598" s="42"/>
      <c r="S4598" s="25"/>
      <c r="AA4598" s="62"/>
      <c r="AC4598" s="69"/>
    </row>
    <row r="4599" spans="2:29">
      <c r="B4599" s="1"/>
      <c r="C4599" s="1"/>
      <c r="D4599" s="1"/>
      <c r="E4599" s="1"/>
      <c r="F4599" s="1"/>
      <c r="G4599" s="1"/>
      <c r="H4599" s="1"/>
      <c r="I4599" s="1"/>
      <c r="J4599" s="36"/>
      <c r="K4599" s="42"/>
      <c r="S4599" s="25"/>
      <c r="AA4599" s="62"/>
      <c r="AC4599" s="69"/>
    </row>
    <row r="4600" spans="2:29">
      <c r="B4600" s="1"/>
      <c r="C4600" s="1"/>
      <c r="D4600" s="1"/>
      <c r="E4600" s="1"/>
      <c r="F4600" s="1"/>
      <c r="G4600" s="1"/>
      <c r="H4600" s="1"/>
      <c r="I4600" s="1"/>
      <c r="J4600" s="36"/>
      <c r="K4600" s="42"/>
      <c r="S4600" s="25"/>
      <c r="AA4600" s="62"/>
      <c r="AC4600" s="69"/>
    </row>
    <row r="4601" spans="2:29">
      <c r="B4601" s="1"/>
      <c r="C4601" s="1"/>
      <c r="D4601" s="1"/>
      <c r="E4601" s="1"/>
      <c r="F4601" s="1"/>
      <c r="G4601" s="1"/>
      <c r="H4601" s="1"/>
      <c r="I4601" s="1"/>
      <c r="J4601" s="36"/>
      <c r="K4601" s="42"/>
      <c r="S4601" s="25"/>
      <c r="AA4601" s="62"/>
      <c r="AC4601" s="69"/>
    </row>
    <row r="4602" spans="2:29">
      <c r="B4602" s="1"/>
      <c r="C4602" s="1"/>
      <c r="D4602" s="1"/>
      <c r="E4602" s="1"/>
      <c r="F4602" s="1"/>
      <c r="G4602" s="1"/>
      <c r="H4602" s="1"/>
      <c r="I4602" s="1"/>
      <c r="J4602" s="36"/>
      <c r="K4602" s="42"/>
      <c r="S4602" s="25"/>
      <c r="AA4602" s="62"/>
      <c r="AC4602" s="69"/>
    </row>
    <row r="4603" spans="2:29">
      <c r="B4603" s="1"/>
      <c r="C4603" s="1"/>
      <c r="D4603" s="1"/>
      <c r="E4603" s="1"/>
      <c r="F4603" s="1"/>
      <c r="G4603" s="1"/>
      <c r="H4603" s="1"/>
      <c r="I4603" s="1"/>
      <c r="J4603" s="36"/>
      <c r="K4603" s="42"/>
      <c r="S4603" s="25"/>
      <c r="AA4603" s="62"/>
      <c r="AC4603" s="69"/>
    </row>
    <row r="4604" spans="2:29">
      <c r="B4604" s="1"/>
      <c r="C4604" s="1"/>
      <c r="D4604" s="1"/>
      <c r="E4604" s="1"/>
      <c r="F4604" s="1"/>
      <c r="G4604" s="1"/>
      <c r="H4604" s="1"/>
      <c r="I4604" s="1"/>
      <c r="J4604" s="36"/>
      <c r="K4604" s="42"/>
      <c r="S4604" s="25"/>
      <c r="AA4604" s="62"/>
      <c r="AC4604" s="69"/>
    </row>
    <row r="4605" spans="2:29">
      <c r="B4605" s="1"/>
      <c r="C4605" s="1"/>
      <c r="D4605" s="1"/>
      <c r="E4605" s="1"/>
      <c r="F4605" s="1"/>
      <c r="G4605" s="1"/>
      <c r="H4605" s="1"/>
      <c r="I4605" s="1"/>
      <c r="J4605" s="36"/>
      <c r="K4605" s="42"/>
      <c r="S4605" s="25"/>
      <c r="AA4605" s="62"/>
      <c r="AC4605" s="69"/>
    </row>
    <row r="4606" spans="2:29">
      <c r="B4606" s="1"/>
      <c r="C4606" s="1"/>
      <c r="D4606" s="1"/>
      <c r="E4606" s="1"/>
      <c r="F4606" s="1"/>
      <c r="G4606" s="1"/>
      <c r="H4606" s="1"/>
      <c r="I4606" s="1"/>
      <c r="J4606" s="36"/>
      <c r="K4606" s="42"/>
      <c r="S4606" s="25"/>
      <c r="AA4606" s="62"/>
      <c r="AC4606" s="69"/>
    </row>
    <row r="4607" spans="2:29">
      <c r="B4607" s="1"/>
      <c r="C4607" s="1"/>
      <c r="D4607" s="1"/>
      <c r="E4607" s="1"/>
      <c r="F4607" s="1"/>
      <c r="G4607" s="1"/>
      <c r="H4607" s="1"/>
      <c r="I4607" s="1"/>
      <c r="J4607" s="36"/>
      <c r="K4607" s="42"/>
      <c r="S4607" s="25"/>
      <c r="AA4607" s="62"/>
      <c r="AC4607" s="69"/>
    </row>
    <row r="4608" spans="2:29">
      <c r="B4608" s="1"/>
      <c r="C4608" s="1"/>
      <c r="D4608" s="1"/>
      <c r="E4608" s="1"/>
      <c r="F4608" s="1"/>
      <c r="G4608" s="1"/>
      <c r="H4608" s="1"/>
      <c r="I4608" s="1"/>
      <c r="J4608" s="36"/>
      <c r="K4608" s="42"/>
      <c r="S4608" s="25"/>
      <c r="AA4608" s="62"/>
      <c r="AC4608" s="69"/>
    </row>
    <row r="4609" spans="2:29">
      <c r="B4609" s="1"/>
      <c r="C4609" s="1"/>
      <c r="D4609" s="1"/>
      <c r="E4609" s="1"/>
      <c r="F4609" s="1"/>
      <c r="G4609" s="1"/>
      <c r="H4609" s="1"/>
      <c r="I4609" s="1"/>
      <c r="J4609" s="36"/>
      <c r="K4609" s="42"/>
      <c r="S4609" s="25"/>
      <c r="AA4609" s="62"/>
      <c r="AC4609" s="69"/>
    </row>
    <row r="4610" spans="2:29">
      <c r="B4610" s="1"/>
      <c r="C4610" s="1"/>
      <c r="D4610" s="1"/>
      <c r="E4610" s="1"/>
      <c r="F4610" s="1"/>
      <c r="G4610" s="1"/>
      <c r="H4610" s="1"/>
      <c r="I4610" s="1"/>
      <c r="J4610" s="36"/>
      <c r="K4610" s="42"/>
      <c r="S4610" s="25"/>
      <c r="AA4610" s="62"/>
      <c r="AC4610" s="69"/>
    </row>
    <row r="4611" spans="2:29">
      <c r="B4611" s="1"/>
      <c r="C4611" s="1"/>
      <c r="D4611" s="1"/>
      <c r="E4611" s="1"/>
      <c r="F4611" s="1"/>
      <c r="G4611" s="1"/>
      <c r="H4611" s="1"/>
      <c r="I4611" s="1"/>
      <c r="J4611" s="36"/>
      <c r="K4611" s="42"/>
      <c r="S4611" s="25"/>
      <c r="AA4611" s="62"/>
      <c r="AC4611" s="69"/>
    </row>
    <row r="4612" spans="2:29">
      <c r="B4612" s="1"/>
      <c r="C4612" s="1"/>
      <c r="D4612" s="1"/>
      <c r="E4612" s="1"/>
      <c r="F4612" s="1"/>
      <c r="G4612" s="1"/>
      <c r="H4612" s="1"/>
      <c r="I4612" s="1"/>
      <c r="J4612" s="36"/>
      <c r="K4612" s="42"/>
      <c r="S4612" s="25"/>
      <c r="AA4612" s="62"/>
      <c r="AC4612" s="69"/>
    </row>
    <row r="4613" spans="2:29">
      <c r="B4613" s="1"/>
      <c r="C4613" s="1"/>
      <c r="D4613" s="1"/>
      <c r="E4613" s="1"/>
      <c r="F4613" s="1"/>
      <c r="G4613" s="1"/>
      <c r="H4613" s="1"/>
      <c r="I4613" s="1"/>
      <c r="J4613" s="36"/>
      <c r="K4613" s="42"/>
      <c r="S4613" s="25"/>
      <c r="AA4613" s="62"/>
      <c r="AC4613" s="69"/>
    </row>
    <row r="4614" spans="2:29">
      <c r="B4614" s="1"/>
      <c r="C4614" s="1"/>
      <c r="D4614" s="1"/>
      <c r="E4614" s="1"/>
      <c r="F4614" s="1"/>
      <c r="G4614" s="1"/>
      <c r="H4614" s="1"/>
      <c r="I4614" s="1"/>
      <c r="J4614" s="36"/>
      <c r="K4614" s="42"/>
      <c r="S4614" s="25"/>
      <c r="AA4614" s="62"/>
      <c r="AC4614" s="69"/>
    </row>
    <row r="4615" spans="2:29">
      <c r="B4615" s="1"/>
      <c r="C4615" s="1"/>
      <c r="D4615" s="1"/>
      <c r="E4615" s="1"/>
      <c r="F4615" s="1"/>
      <c r="G4615" s="1"/>
      <c r="H4615" s="1"/>
      <c r="I4615" s="1"/>
      <c r="J4615" s="36"/>
      <c r="K4615" s="42"/>
      <c r="S4615" s="25"/>
      <c r="AA4615" s="62"/>
      <c r="AC4615" s="69"/>
    </row>
    <row r="4616" spans="2:29">
      <c r="B4616" s="1"/>
      <c r="C4616" s="1"/>
      <c r="D4616" s="1"/>
      <c r="E4616" s="1"/>
      <c r="F4616" s="1"/>
      <c r="G4616" s="1"/>
      <c r="H4616" s="1"/>
      <c r="I4616" s="1"/>
      <c r="J4616" s="36"/>
      <c r="K4616" s="42"/>
      <c r="S4616" s="25"/>
      <c r="AA4616" s="62"/>
      <c r="AC4616" s="69"/>
    </row>
    <row r="4617" spans="2:29">
      <c r="B4617" s="1"/>
      <c r="C4617" s="1"/>
      <c r="D4617" s="1"/>
      <c r="E4617" s="1"/>
      <c r="F4617" s="1"/>
      <c r="G4617" s="1"/>
      <c r="H4617" s="1"/>
      <c r="I4617" s="1"/>
      <c r="J4617" s="36"/>
      <c r="K4617" s="42"/>
      <c r="S4617" s="25"/>
      <c r="AA4617" s="62"/>
      <c r="AC4617" s="69"/>
    </row>
    <row r="4618" spans="2:29">
      <c r="B4618" s="1"/>
      <c r="C4618" s="1"/>
      <c r="D4618" s="1"/>
      <c r="E4618" s="1"/>
      <c r="F4618" s="1"/>
      <c r="G4618" s="1"/>
      <c r="H4618" s="1"/>
      <c r="I4618" s="1"/>
      <c r="J4618" s="36"/>
      <c r="K4618" s="42"/>
      <c r="S4618" s="25"/>
      <c r="AA4618" s="62"/>
      <c r="AC4618" s="69"/>
    </row>
    <row r="4619" spans="2:29">
      <c r="B4619" s="1"/>
      <c r="C4619" s="1"/>
      <c r="D4619" s="1"/>
      <c r="E4619" s="1"/>
      <c r="F4619" s="1"/>
      <c r="G4619" s="1"/>
      <c r="H4619" s="1"/>
      <c r="I4619" s="1"/>
      <c r="J4619" s="36"/>
      <c r="K4619" s="42"/>
      <c r="S4619" s="25"/>
      <c r="AA4619" s="62"/>
      <c r="AC4619" s="69"/>
    </row>
    <row r="4620" spans="2:29">
      <c r="B4620" s="1"/>
      <c r="C4620" s="1"/>
      <c r="D4620" s="1"/>
      <c r="E4620" s="1"/>
      <c r="F4620" s="1"/>
      <c r="G4620" s="1"/>
      <c r="H4620" s="1"/>
      <c r="I4620" s="1"/>
      <c r="J4620" s="36"/>
      <c r="K4620" s="42"/>
      <c r="S4620" s="25"/>
      <c r="AA4620" s="62"/>
      <c r="AC4620" s="69"/>
    </row>
    <row r="4621" spans="2:29">
      <c r="B4621" s="1"/>
      <c r="C4621" s="1"/>
      <c r="D4621" s="1"/>
      <c r="E4621" s="1"/>
      <c r="F4621" s="1"/>
      <c r="G4621" s="1"/>
      <c r="H4621" s="1"/>
      <c r="I4621" s="1"/>
      <c r="J4621" s="36"/>
      <c r="K4621" s="42"/>
      <c r="S4621" s="25"/>
      <c r="AA4621" s="62"/>
      <c r="AC4621" s="69"/>
    </row>
    <row r="4622" spans="2:29">
      <c r="B4622" s="1"/>
      <c r="C4622" s="1"/>
      <c r="D4622" s="1"/>
      <c r="E4622" s="1"/>
      <c r="F4622" s="1"/>
      <c r="G4622" s="1"/>
      <c r="H4622" s="1"/>
      <c r="I4622" s="1"/>
      <c r="J4622" s="36"/>
      <c r="K4622" s="42"/>
      <c r="S4622" s="25"/>
      <c r="AA4622" s="62"/>
      <c r="AC4622" s="69"/>
    </row>
    <row r="4623" spans="2:29">
      <c r="B4623" s="1"/>
      <c r="C4623" s="1"/>
      <c r="D4623" s="1"/>
      <c r="E4623" s="1"/>
      <c r="F4623" s="1"/>
      <c r="G4623" s="1"/>
      <c r="H4623" s="1"/>
      <c r="I4623" s="1"/>
      <c r="J4623" s="36"/>
      <c r="K4623" s="42"/>
      <c r="S4623" s="25"/>
      <c r="AA4623" s="62"/>
      <c r="AC4623" s="69"/>
    </row>
    <row r="4624" spans="2:29">
      <c r="B4624" s="1"/>
      <c r="C4624" s="1"/>
      <c r="D4624" s="1"/>
      <c r="E4624" s="1"/>
      <c r="F4624" s="1"/>
      <c r="G4624" s="1"/>
      <c r="H4624" s="1"/>
      <c r="I4624" s="1"/>
      <c r="J4624" s="36"/>
      <c r="K4624" s="42"/>
      <c r="S4624" s="25"/>
      <c r="AA4624" s="62"/>
      <c r="AC4624" s="69"/>
    </row>
    <row r="4625" spans="2:29">
      <c r="B4625" s="1"/>
      <c r="C4625" s="1"/>
      <c r="D4625" s="1"/>
      <c r="E4625" s="1"/>
      <c r="F4625" s="1"/>
      <c r="G4625" s="1"/>
      <c r="H4625" s="1"/>
      <c r="I4625" s="1"/>
      <c r="J4625" s="36"/>
      <c r="K4625" s="42"/>
      <c r="S4625" s="25"/>
      <c r="AA4625" s="62"/>
      <c r="AC4625" s="69"/>
    </row>
    <row r="4626" spans="2:29">
      <c r="B4626" s="1"/>
      <c r="C4626" s="1"/>
      <c r="D4626" s="1"/>
      <c r="E4626" s="1"/>
      <c r="F4626" s="1"/>
      <c r="G4626" s="1"/>
      <c r="H4626" s="1"/>
      <c r="I4626" s="1"/>
      <c r="J4626" s="36"/>
      <c r="K4626" s="42"/>
      <c r="S4626" s="25"/>
      <c r="AA4626" s="62"/>
      <c r="AC4626" s="69"/>
    </row>
    <row r="4627" spans="2:29">
      <c r="B4627" s="1"/>
      <c r="C4627" s="1"/>
      <c r="D4627" s="1"/>
      <c r="E4627" s="1"/>
      <c r="F4627" s="1"/>
      <c r="G4627" s="1"/>
      <c r="H4627" s="1"/>
      <c r="I4627" s="1"/>
      <c r="J4627" s="36"/>
      <c r="K4627" s="42"/>
      <c r="S4627" s="25"/>
      <c r="AA4627" s="62"/>
      <c r="AC4627" s="69"/>
    </row>
    <row r="4628" spans="2:29">
      <c r="B4628" s="1"/>
      <c r="C4628" s="1"/>
      <c r="D4628" s="1"/>
      <c r="E4628" s="1"/>
      <c r="F4628" s="1"/>
      <c r="G4628" s="1"/>
      <c r="H4628" s="1"/>
      <c r="I4628" s="1"/>
      <c r="J4628" s="36"/>
      <c r="K4628" s="42"/>
      <c r="S4628" s="25"/>
      <c r="AA4628" s="62"/>
      <c r="AC4628" s="69"/>
    </row>
    <row r="4629" spans="2:29">
      <c r="B4629" s="1"/>
      <c r="C4629" s="1"/>
      <c r="D4629" s="1"/>
      <c r="E4629" s="1"/>
      <c r="F4629" s="1"/>
      <c r="G4629" s="1"/>
      <c r="H4629" s="1"/>
      <c r="I4629" s="1"/>
      <c r="J4629" s="36"/>
      <c r="K4629" s="42"/>
      <c r="S4629" s="25"/>
      <c r="AA4629" s="62"/>
      <c r="AC4629" s="69"/>
    </row>
    <row r="4630" spans="2:29">
      <c r="B4630" s="1"/>
      <c r="C4630" s="1"/>
      <c r="D4630" s="1"/>
      <c r="E4630" s="1"/>
      <c r="F4630" s="1"/>
      <c r="G4630" s="1"/>
      <c r="H4630" s="1"/>
      <c r="I4630" s="1"/>
      <c r="J4630" s="36"/>
      <c r="K4630" s="42"/>
      <c r="S4630" s="25"/>
      <c r="AA4630" s="62"/>
      <c r="AC4630" s="69"/>
    </row>
    <row r="4631" spans="2:29">
      <c r="B4631" s="1"/>
      <c r="C4631" s="1"/>
      <c r="D4631" s="1"/>
      <c r="E4631" s="1"/>
      <c r="F4631" s="1"/>
      <c r="G4631" s="1"/>
      <c r="H4631" s="1"/>
      <c r="I4631" s="1"/>
      <c r="J4631" s="36"/>
      <c r="K4631" s="42"/>
      <c r="S4631" s="25"/>
      <c r="AA4631" s="62"/>
      <c r="AC4631" s="69"/>
    </row>
    <row r="4632" spans="2:29">
      <c r="B4632" s="1"/>
      <c r="C4632" s="1"/>
      <c r="D4632" s="1"/>
      <c r="E4632" s="1"/>
      <c r="F4632" s="1"/>
      <c r="G4632" s="1"/>
      <c r="H4632" s="1"/>
      <c r="I4632" s="1"/>
      <c r="J4632" s="36"/>
      <c r="K4632" s="42"/>
      <c r="S4632" s="25"/>
      <c r="AA4632" s="62"/>
      <c r="AC4632" s="69"/>
    </row>
    <row r="4633" spans="2:29">
      <c r="B4633" s="1"/>
      <c r="C4633" s="1"/>
      <c r="D4633" s="1"/>
      <c r="E4633" s="1"/>
      <c r="F4633" s="1"/>
      <c r="G4633" s="1"/>
      <c r="H4633" s="1"/>
      <c r="I4633" s="1"/>
      <c r="J4633" s="36"/>
      <c r="K4633" s="42"/>
      <c r="S4633" s="25"/>
      <c r="AA4633" s="62"/>
      <c r="AC4633" s="69"/>
    </row>
    <row r="4634" spans="2:29">
      <c r="B4634" s="1"/>
      <c r="C4634" s="1"/>
      <c r="D4634" s="1"/>
      <c r="E4634" s="1"/>
      <c r="F4634" s="1"/>
      <c r="G4634" s="1"/>
      <c r="H4634" s="1"/>
      <c r="I4634" s="1"/>
      <c r="J4634" s="36"/>
      <c r="K4634" s="42"/>
      <c r="S4634" s="25"/>
      <c r="AA4634" s="62"/>
      <c r="AC4634" s="69"/>
    </row>
    <row r="4635" spans="2:29">
      <c r="B4635" s="1"/>
      <c r="C4635" s="1"/>
      <c r="D4635" s="1"/>
      <c r="E4635" s="1"/>
      <c r="F4635" s="1"/>
      <c r="G4635" s="1"/>
      <c r="H4635" s="1"/>
      <c r="I4635" s="1"/>
      <c r="J4635" s="36"/>
      <c r="K4635" s="42"/>
      <c r="S4635" s="25"/>
      <c r="AA4635" s="62"/>
      <c r="AC4635" s="69"/>
    </row>
    <row r="4636" spans="2:29">
      <c r="B4636" s="1"/>
      <c r="C4636" s="1"/>
      <c r="D4636" s="1"/>
      <c r="E4636" s="1"/>
      <c r="F4636" s="1"/>
      <c r="G4636" s="1"/>
      <c r="H4636" s="1"/>
      <c r="I4636" s="1"/>
      <c r="J4636" s="36"/>
      <c r="K4636" s="42"/>
      <c r="S4636" s="25"/>
      <c r="AA4636" s="62"/>
      <c r="AC4636" s="69"/>
    </row>
    <row r="4637" spans="2:29">
      <c r="B4637" s="1"/>
      <c r="C4637" s="1"/>
      <c r="D4637" s="1"/>
      <c r="E4637" s="1"/>
      <c r="F4637" s="1"/>
      <c r="G4637" s="1"/>
      <c r="H4637" s="1"/>
      <c r="I4637" s="1"/>
      <c r="J4637" s="36"/>
      <c r="K4637" s="42"/>
      <c r="S4637" s="25"/>
      <c r="AA4637" s="62"/>
      <c r="AC4637" s="69"/>
    </row>
    <row r="4638" spans="2:29">
      <c r="B4638" s="1"/>
      <c r="C4638" s="1"/>
      <c r="D4638" s="1"/>
      <c r="E4638" s="1"/>
      <c r="F4638" s="1"/>
      <c r="G4638" s="1"/>
      <c r="H4638" s="1"/>
      <c r="I4638" s="1"/>
      <c r="J4638" s="36"/>
      <c r="K4638" s="42"/>
      <c r="S4638" s="25"/>
      <c r="AA4638" s="62"/>
      <c r="AC4638" s="69"/>
    </row>
    <row r="4639" spans="2:29">
      <c r="B4639" s="1"/>
      <c r="C4639" s="1"/>
      <c r="D4639" s="1"/>
      <c r="E4639" s="1"/>
      <c r="F4639" s="1"/>
      <c r="G4639" s="1"/>
      <c r="H4639" s="1"/>
      <c r="I4639" s="1"/>
      <c r="J4639" s="36"/>
      <c r="K4639" s="42"/>
      <c r="S4639" s="25"/>
      <c r="AA4639" s="62"/>
      <c r="AC4639" s="69"/>
    </row>
    <row r="4640" spans="2:29">
      <c r="B4640" s="1"/>
      <c r="C4640" s="1"/>
      <c r="D4640" s="1"/>
      <c r="E4640" s="1"/>
      <c r="F4640" s="1"/>
      <c r="G4640" s="1"/>
      <c r="H4640" s="1"/>
      <c r="I4640" s="1"/>
      <c r="J4640" s="36"/>
      <c r="K4640" s="42"/>
      <c r="S4640" s="25"/>
      <c r="AA4640" s="62"/>
      <c r="AC4640" s="69"/>
    </row>
    <row r="4641" spans="2:29">
      <c r="B4641" s="1"/>
      <c r="C4641" s="1"/>
      <c r="D4641" s="1"/>
      <c r="E4641" s="1"/>
      <c r="F4641" s="1"/>
      <c r="G4641" s="1"/>
      <c r="H4641" s="1"/>
      <c r="I4641" s="1"/>
      <c r="J4641" s="36"/>
      <c r="K4641" s="42"/>
      <c r="S4641" s="25"/>
      <c r="AA4641" s="62"/>
      <c r="AC4641" s="69"/>
    </row>
    <row r="4642" spans="2:29">
      <c r="B4642" s="1"/>
      <c r="C4642" s="1"/>
      <c r="D4642" s="1"/>
      <c r="E4642" s="1"/>
      <c r="F4642" s="1"/>
      <c r="G4642" s="1"/>
      <c r="H4642" s="1"/>
      <c r="I4642" s="1"/>
      <c r="J4642" s="36"/>
      <c r="K4642" s="42"/>
      <c r="S4642" s="25"/>
      <c r="AA4642" s="62"/>
      <c r="AC4642" s="69"/>
    </row>
    <row r="4643" spans="2:29">
      <c r="B4643" s="1"/>
      <c r="C4643" s="1"/>
      <c r="D4643" s="1"/>
      <c r="E4643" s="1"/>
      <c r="F4643" s="1"/>
      <c r="G4643" s="1"/>
      <c r="H4643" s="1"/>
      <c r="I4643" s="1"/>
      <c r="J4643" s="36"/>
      <c r="K4643" s="42"/>
      <c r="S4643" s="25"/>
      <c r="AA4643" s="62"/>
      <c r="AC4643" s="69"/>
    </row>
    <row r="4644" spans="2:29">
      <c r="B4644" s="1"/>
      <c r="C4644" s="1"/>
      <c r="D4644" s="1"/>
      <c r="E4644" s="1"/>
      <c r="F4644" s="1"/>
      <c r="G4644" s="1"/>
      <c r="H4644" s="1"/>
      <c r="I4644" s="1"/>
      <c r="J4644" s="36"/>
      <c r="K4644" s="42"/>
      <c r="S4644" s="25"/>
      <c r="AA4644" s="62"/>
      <c r="AC4644" s="69"/>
    </row>
    <row r="4645" spans="2:29">
      <c r="B4645" s="1"/>
      <c r="C4645" s="1"/>
      <c r="D4645" s="1"/>
      <c r="E4645" s="1"/>
      <c r="F4645" s="1"/>
      <c r="G4645" s="1"/>
      <c r="H4645" s="1"/>
      <c r="I4645" s="1"/>
      <c r="J4645" s="36"/>
      <c r="K4645" s="42"/>
      <c r="S4645" s="25"/>
      <c r="AA4645" s="62"/>
      <c r="AC4645" s="69"/>
    </row>
    <row r="4646" spans="2:29">
      <c r="B4646" s="1"/>
      <c r="C4646" s="1"/>
      <c r="D4646" s="1"/>
      <c r="E4646" s="1"/>
      <c r="F4646" s="1"/>
      <c r="G4646" s="1"/>
      <c r="H4646" s="1"/>
      <c r="I4646" s="1"/>
      <c r="J4646" s="36"/>
      <c r="K4646" s="42"/>
      <c r="S4646" s="25"/>
      <c r="AA4646" s="62"/>
      <c r="AC4646" s="69"/>
    </row>
    <row r="4647" spans="2:29">
      <c r="B4647" s="1"/>
      <c r="C4647" s="1"/>
      <c r="D4647" s="1"/>
      <c r="E4647" s="1"/>
      <c r="F4647" s="1"/>
      <c r="G4647" s="1"/>
      <c r="H4647" s="1"/>
      <c r="I4647" s="1"/>
      <c r="J4647" s="36"/>
      <c r="K4647" s="42"/>
      <c r="S4647" s="25"/>
      <c r="AA4647" s="62"/>
      <c r="AC4647" s="69"/>
    </row>
    <row r="4648" spans="2:29">
      <c r="B4648" s="1"/>
      <c r="C4648" s="1"/>
      <c r="D4648" s="1"/>
      <c r="E4648" s="1"/>
      <c r="F4648" s="1"/>
      <c r="G4648" s="1"/>
      <c r="H4648" s="1"/>
      <c r="I4648" s="1"/>
      <c r="J4648" s="36"/>
      <c r="K4648" s="42"/>
      <c r="S4648" s="25"/>
      <c r="AA4648" s="62"/>
      <c r="AC4648" s="69"/>
    </row>
    <row r="4649" spans="2:29">
      <c r="B4649" s="1"/>
      <c r="C4649" s="1"/>
      <c r="D4649" s="1"/>
      <c r="E4649" s="1"/>
      <c r="F4649" s="1"/>
      <c r="G4649" s="1"/>
      <c r="H4649" s="1"/>
      <c r="I4649" s="1"/>
      <c r="J4649" s="36"/>
      <c r="K4649" s="42"/>
      <c r="S4649" s="25"/>
      <c r="AA4649" s="62"/>
      <c r="AC4649" s="69"/>
    </row>
    <row r="4650" spans="2:29">
      <c r="B4650" s="1"/>
      <c r="C4650" s="1"/>
      <c r="D4650" s="1"/>
      <c r="E4650" s="1"/>
      <c r="F4650" s="1"/>
      <c r="G4650" s="1"/>
      <c r="H4650" s="1"/>
      <c r="I4650" s="1"/>
      <c r="J4650" s="36"/>
      <c r="K4650" s="42"/>
      <c r="S4650" s="25"/>
      <c r="AA4650" s="62"/>
      <c r="AC4650" s="69"/>
    </row>
    <row r="4651" spans="2:29">
      <c r="B4651" s="1"/>
      <c r="C4651" s="1"/>
      <c r="D4651" s="1"/>
      <c r="E4651" s="1"/>
      <c r="F4651" s="1"/>
      <c r="G4651" s="1"/>
      <c r="H4651" s="1"/>
      <c r="I4651" s="1"/>
      <c r="J4651" s="36"/>
      <c r="K4651" s="42"/>
      <c r="S4651" s="25"/>
      <c r="AA4651" s="62"/>
      <c r="AC4651" s="69"/>
    </row>
    <row r="4652" spans="2:29">
      <c r="B4652" s="1"/>
      <c r="C4652" s="1"/>
      <c r="D4652" s="1"/>
      <c r="E4652" s="1"/>
      <c r="F4652" s="1"/>
      <c r="G4652" s="1"/>
      <c r="H4652" s="1"/>
      <c r="I4652" s="1"/>
      <c r="J4652" s="36"/>
      <c r="K4652" s="42"/>
      <c r="S4652" s="25"/>
      <c r="AA4652" s="62"/>
      <c r="AC4652" s="69"/>
    </row>
    <row r="4653" spans="2:29">
      <c r="B4653" s="1"/>
      <c r="C4653" s="1"/>
      <c r="D4653" s="1"/>
      <c r="E4653" s="1"/>
      <c r="F4653" s="1"/>
      <c r="G4653" s="1"/>
      <c r="H4653" s="1"/>
      <c r="I4653" s="1"/>
      <c r="J4653" s="36"/>
      <c r="K4653" s="42"/>
      <c r="S4653" s="25"/>
      <c r="AA4653" s="62"/>
      <c r="AC4653" s="69"/>
    </row>
    <row r="4654" spans="2:29">
      <c r="B4654" s="1"/>
      <c r="C4654" s="1"/>
      <c r="D4654" s="1"/>
      <c r="E4654" s="1"/>
      <c r="F4654" s="1"/>
      <c r="G4654" s="1"/>
      <c r="H4654" s="1"/>
      <c r="I4654" s="1"/>
      <c r="J4654" s="36"/>
      <c r="K4654" s="42"/>
      <c r="S4654" s="25"/>
      <c r="AA4654" s="62"/>
      <c r="AC4654" s="69"/>
    </row>
    <row r="4655" spans="2:29">
      <c r="B4655" s="1"/>
      <c r="C4655" s="1"/>
      <c r="D4655" s="1"/>
      <c r="E4655" s="1"/>
      <c r="F4655" s="1"/>
      <c r="G4655" s="1"/>
      <c r="H4655" s="1"/>
      <c r="I4655" s="1"/>
      <c r="J4655" s="36"/>
      <c r="K4655" s="42"/>
      <c r="S4655" s="25"/>
      <c r="AA4655" s="62"/>
      <c r="AC4655" s="69"/>
    </row>
    <row r="4656" spans="2:29">
      <c r="B4656" s="1"/>
      <c r="C4656" s="1"/>
      <c r="D4656" s="1"/>
      <c r="E4656" s="1"/>
      <c r="F4656" s="1"/>
      <c r="G4656" s="1"/>
      <c r="H4656" s="1"/>
      <c r="I4656" s="1"/>
      <c r="J4656" s="36"/>
      <c r="K4656" s="42"/>
      <c r="S4656" s="25"/>
      <c r="AA4656" s="62"/>
      <c r="AC4656" s="69"/>
    </row>
    <row r="4657" spans="2:29">
      <c r="B4657" s="1"/>
      <c r="C4657" s="1"/>
      <c r="D4657" s="1"/>
      <c r="E4657" s="1"/>
      <c r="F4657" s="1"/>
      <c r="G4657" s="1"/>
      <c r="H4657" s="1"/>
      <c r="I4657" s="1"/>
      <c r="J4657" s="36"/>
      <c r="K4657" s="42"/>
      <c r="S4657" s="25"/>
      <c r="AA4657" s="62"/>
      <c r="AC4657" s="69"/>
    </row>
    <row r="4658" spans="2:29">
      <c r="B4658" s="1"/>
      <c r="C4658" s="1"/>
      <c r="D4658" s="1"/>
      <c r="E4658" s="1"/>
      <c r="F4658" s="1"/>
      <c r="G4658" s="1"/>
      <c r="H4658" s="1"/>
      <c r="I4658" s="1"/>
      <c r="J4658" s="36"/>
      <c r="K4658" s="42"/>
      <c r="S4658" s="25"/>
      <c r="AA4658" s="62"/>
      <c r="AC4658" s="69"/>
    </row>
    <row r="4659" spans="2:29">
      <c r="B4659" s="1"/>
      <c r="C4659" s="1"/>
      <c r="D4659" s="1"/>
      <c r="E4659" s="1"/>
      <c r="F4659" s="1"/>
      <c r="G4659" s="1"/>
      <c r="H4659" s="1"/>
      <c r="I4659" s="1"/>
      <c r="J4659" s="36"/>
      <c r="K4659" s="42"/>
      <c r="S4659" s="25"/>
      <c r="AA4659" s="62"/>
      <c r="AC4659" s="69"/>
    </row>
    <row r="4660" spans="2:29">
      <c r="B4660" s="1"/>
      <c r="C4660" s="1"/>
      <c r="D4660" s="1"/>
      <c r="E4660" s="1"/>
      <c r="F4660" s="1"/>
      <c r="G4660" s="1"/>
      <c r="H4660" s="1"/>
      <c r="I4660" s="1"/>
      <c r="J4660" s="36"/>
      <c r="K4660" s="42"/>
      <c r="S4660" s="25"/>
      <c r="AA4660" s="62"/>
      <c r="AC4660" s="69"/>
    </row>
    <row r="4661" spans="2:29">
      <c r="B4661" s="1"/>
      <c r="C4661" s="1"/>
      <c r="D4661" s="1"/>
      <c r="E4661" s="1"/>
      <c r="F4661" s="1"/>
      <c r="G4661" s="1"/>
      <c r="H4661" s="1"/>
      <c r="I4661" s="1"/>
      <c r="J4661" s="36"/>
      <c r="K4661" s="42"/>
      <c r="S4661" s="25"/>
      <c r="AA4661" s="62"/>
      <c r="AC4661" s="69"/>
    </row>
    <row r="4662" spans="2:29">
      <c r="B4662" s="1"/>
      <c r="C4662" s="1"/>
      <c r="D4662" s="1"/>
      <c r="E4662" s="1"/>
      <c r="F4662" s="1"/>
      <c r="G4662" s="1"/>
      <c r="H4662" s="1"/>
      <c r="I4662" s="1"/>
      <c r="J4662" s="36"/>
      <c r="K4662" s="42"/>
      <c r="S4662" s="25"/>
      <c r="AA4662" s="62"/>
      <c r="AC4662" s="69"/>
    </row>
    <row r="4663" spans="2:29">
      <c r="B4663" s="1"/>
      <c r="C4663" s="1"/>
      <c r="D4663" s="1"/>
      <c r="E4663" s="1"/>
      <c r="F4663" s="1"/>
      <c r="G4663" s="1"/>
      <c r="H4663" s="1"/>
      <c r="I4663" s="1"/>
      <c r="J4663" s="36"/>
      <c r="K4663" s="42"/>
      <c r="S4663" s="25"/>
      <c r="AA4663" s="62"/>
      <c r="AC4663" s="69"/>
    </row>
    <row r="4664" spans="2:29">
      <c r="B4664" s="1"/>
      <c r="C4664" s="1"/>
      <c r="D4664" s="1"/>
      <c r="E4664" s="1"/>
      <c r="F4664" s="1"/>
      <c r="G4664" s="1"/>
      <c r="H4664" s="1"/>
      <c r="I4664" s="1"/>
      <c r="J4664" s="36"/>
      <c r="K4664" s="42"/>
      <c r="S4664" s="25"/>
      <c r="AA4664" s="62"/>
      <c r="AC4664" s="69"/>
    </row>
    <row r="4665" spans="2:29">
      <c r="B4665" s="1"/>
      <c r="C4665" s="1"/>
      <c r="D4665" s="1"/>
      <c r="E4665" s="1"/>
      <c r="F4665" s="1"/>
      <c r="G4665" s="1"/>
      <c r="H4665" s="1"/>
      <c r="I4665" s="1"/>
      <c r="J4665" s="36"/>
      <c r="K4665" s="42"/>
      <c r="S4665" s="25"/>
      <c r="AA4665" s="62"/>
      <c r="AC4665" s="69"/>
    </row>
    <row r="4666" spans="2:29">
      <c r="B4666" s="1"/>
      <c r="C4666" s="1"/>
      <c r="D4666" s="1"/>
      <c r="E4666" s="1"/>
      <c r="F4666" s="1"/>
      <c r="G4666" s="1"/>
      <c r="H4666" s="1"/>
      <c r="I4666" s="1"/>
      <c r="J4666" s="36"/>
      <c r="K4666" s="42"/>
      <c r="S4666" s="25"/>
      <c r="AA4666" s="62"/>
      <c r="AC4666" s="69"/>
    </row>
    <row r="4667" spans="2:29">
      <c r="B4667" s="1"/>
      <c r="C4667" s="1"/>
      <c r="D4667" s="1"/>
      <c r="E4667" s="1"/>
      <c r="F4667" s="1"/>
      <c r="G4667" s="1"/>
      <c r="H4667" s="1"/>
      <c r="I4667" s="1"/>
      <c r="J4667" s="36"/>
      <c r="K4667" s="42"/>
      <c r="S4667" s="25"/>
      <c r="AA4667" s="62"/>
      <c r="AC4667" s="69"/>
    </row>
    <row r="4668" spans="2:29">
      <c r="B4668" s="1"/>
      <c r="C4668" s="1"/>
      <c r="D4668" s="1"/>
      <c r="E4668" s="1"/>
      <c r="F4668" s="1"/>
      <c r="G4668" s="1"/>
      <c r="H4668" s="1"/>
      <c r="I4668" s="1"/>
      <c r="J4668" s="36"/>
      <c r="K4668" s="42"/>
      <c r="S4668" s="25"/>
      <c r="AA4668" s="62"/>
      <c r="AC4668" s="69"/>
    </row>
    <row r="4669" spans="2:29">
      <c r="B4669" s="1"/>
      <c r="C4669" s="1"/>
      <c r="D4669" s="1"/>
      <c r="E4669" s="1"/>
      <c r="F4669" s="1"/>
      <c r="G4669" s="1"/>
      <c r="H4669" s="1"/>
      <c r="I4669" s="1"/>
      <c r="J4669" s="36"/>
      <c r="K4669" s="42"/>
      <c r="S4669" s="25"/>
      <c r="AA4669" s="62"/>
      <c r="AC4669" s="69"/>
    </row>
    <row r="4670" spans="2:29">
      <c r="B4670" s="1"/>
      <c r="C4670" s="1"/>
      <c r="D4670" s="1"/>
      <c r="E4670" s="1"/>
      <c r="F4670" s="1"/>
      <c r="G4670" s="1"/>
      <c r="H4670" s="1"/>
      <c r="I4670" s="1"/>
      <c r="J4670" s="36"/>
      <c r="K4670" s="42"/>
      <c r="S4670" s="25"/>
      <c r="AA4670" s="62"/>
      <c r="AC4670" s="69"/>
    </row>
    <row r="4671" spans="2:29">
      <c r="B4671" s="1"/>
      <c r="C4671" s="1"/>
      <c r="D4671" s="1"/>
      <c r="E4671" s="1"/>
      <c r="F4671" s="1"/>
      <c r="G4671" s="1"/>
      <c r="H4671" s="1"/>
      <c r="I4671" s="1"/>
      <c r="J4671" s="36"/>
      <c r="K4671" s="42"/>
      <c r="S4671" s="25"/>
      <c r="AA4671" s="62"/>
      <c r="AC4671" s="69"/>
    </row>
    <row r="4672" spans="2:29">
      <c r="B4672" s="1"/>
      <c r="C4672" s="1"/>
      <c r="D4672" s="1"/>
      <c r="E4672" s="1"/>
      <c r="F4672" s="1"/>
      <c r="G4672" s="1"/>
      <c r="H4672" s="1"/>
      <c r="I4672" s="1"/>
      <c r="J4672" s="36"/>
      <c r="K4672" s="42"/>
      <c r="S4672" s="25"/>
      <c r="AA4672" s="62"/>
      <c r="AC4672" s="69"/>
    </row>
    <row r="4673" spans="2:29">
      <c r="B4673" s="1"/>
      <c r="C4673" s="1"/>
      <c r="D4673" s="1"/>
      <c r="E4673" s="1"/>
      <c r="F4673" s="1"/>
      <c r="G4673" s="1"/>
      <c r="H4673" s="1"/>
      <c r="I4673" s="1"/>
      <c r="J4673" s="36"/>
      <c r="K4673" s="42"/>
      <c r="S4673" s="25"/>
      <c r="AA4673" s="62"/>
      <c r="AC4673" s="69"/>
    </row>
    <row r="4674" spans="2:29">
      <c r="B4674" s="1"/>
      <c r="C4674" s="1"/>
      <c r="D4674" s="1"/>
      <c r="E4674" s="1"/>
      <c r="F4674" s="1"/>
      <c r="G4674" s="1"/>
      <c r="H4674" s="1"/>
      <c r="I4674" s="1"/>
      <c r="J4674" s="36"/>
      <c r="K4674" s="42"/>
      <c r="S4674" s="25"/>
      <c r="AA4674" s="62"/>
      <c r="AC4674" s="69"/>
    </row>
    <row r="4675" spans="2:29">
      <c r="B4675" s="1"/>
      <c r="C4675" s="1"/>
      <c r="D4675" s="1"/>
      <c r="E4675" s="1"/>
      <c r="F4675" s="1"/>
      <c r="G4675" s="1"/>
      <c r="H4675" s="1"/>
      <c r="I4675" s="1"/>
      <c r="J4675" s="36"/>
      <c r="K4675" s="42"/>
      <c r="S4675" s="25"/>
      <c r="AA4675" s="62"/>
      <c r="AC4675" s="69"/>
    </row>
    <row r="4676" spans="2:29">
      <c r="B4676" s="1"/>
      <c r="C4676" s="1"/>
      <c r="D4676" s="1"/>
      <c r="E4676" s="1"/>
      <c r="F4676" s="1"/>
      <c r="G4676" s="1"/>
      <c r="H4676" s="1"/>
      <c r="I4676" s="1"/>
      <c r="J4676" s="36"/>
      <c r="K4676" s="42"/>
      <c r="S4676" s="25"/>
      <c r="AA4676" s="62"/>
      <c r="AC4676" s="69"/>
    </row>
    <row r="4677" spans="2:29">
      <c r="B4677" s="1"/>
      <c r="C4677" s="1"/>
      <c r="D4677" s="1"/>
      <c r="E4677" s="1"/>
      <c r="F4677" s="1"/>
      <c r="G4677" s="1"/>
      <c r="H4677" s="1"/>
      <c r="I4677" s="1"/>
      <c r="J4677" s="36"/>
      <c r="K4677" s="42"/>
      <c r="S4677" s="25"/>
      <c r="AA4677" s="62"/>
      <c r="AC4677" s="69"/>
    </row>
    <row r="4678" spans="2:29">
      <c r="B4678" s="1"/>
      <c r="C4678" s="1"/>
      <c r="D4678" s="1"/>
      <c r="E4678" s="1"/>
      <c r="F4678" s="1"/>
      <c r="G4678" s="1"/>
      <c r="H4678" s="1"/>
      <c r="I4678" s="1"/>
      <c r="J4678" s="36"/>
      <c r="K4678" s="42"/>
      <c r="S4678" s="25"/>
      <c r="AA4678" s="62"/>
      <c r="AC4678" s="69"/>
    </row>
    <row r="4679" spans="2:29">
      <c r="B4679" s="1"/>
      <c r="C4679" s="1"/>
      <c r="D4679" s="1"/>
      <c r="E4679" s="1"/>
      <c r="F4679" s="1"/>
      <c r="G4679" s="1"/>
      <c r="H4679" s="1"/>
      <c r="I4679" s="1"/>
      <c r="J4679" s="36"/>
      <c r="K4679" s="42"/>
      <c r="S4679" s="25"/>
      <c r="AA4679" s="62"/>
      <c r="AC4679" s="69"/>
    </row>
    <row r="4680" spans="2:29">
      <c r="B4680" s="1"/>
      <c r="C4680" s="1"/>
      <c r="D4680" s="1"/>
      <c r="E4680" s="1"/>
      <c r="F4680" s="1"/>
      <c r="G4680" s="1"/>
      <c r="H4680" s="1"/>
      <c r="I4680" s="1"/>
      <c r="J4680" s="36"/>
      <c r="K4680" s="42"/>
      <c r="S4680" s="25"/>
      <c r="AA4680" s="62"/>
      <c r="AC4680" s="69"/>
    </row>
    <row r="4681" spans="2:29">
      <c r="B4681" s="1"/>
      <c r="C4681" s="1"/>
      <c r="D4681" s="1"/>
      <c r="E4681" s="1"/>
      <c r="F4681" s="1"/>
      <c r="G4681" s="1"/>
      <c r="H4681" s="1"/>
      <c r="I4681" s="1"/>
      <c r="J4681" s="36"/>
      <c r="K4681" s="42"/>
      <c r="S4681" s="25"/>
      <c r="AA4681" s="62"/>
      <c r="AC4681" s="69"/>
    </row>
    <row r="4682" spans="2:29">
      <c r="B4682" s="1"/>
      <c r="C4682" s="1"/>
      <c r="D4682" s="1"/>
      <c r="E4682" s="1"/>
      <c r="F4682" s="1"/>
      <c r="G4682" s="1"/>
      <c r="H4682" s="1"/>
      <c r="I4682" s="1"/>
      <c r="J4682" s="36"/>
      <c r="K4682" s="42"/>
      <c r="S4682" s="25"/>
      <c r="AA4682" s="62"/>
      <c r="AC4682" s="69"/>
    </row>
    <row r="4683" spans="2:29">
      <c r="B4683" s="1"/>
      <c r="C4683" s="1"/>
      <c r="D4683" s="1"/>
      <c r="E4683" s="1"/>
      <c r="F4683" s="1"/>
      <c r="G4683" s="1"/>
      <c r="H4683" s="1"/>
      <c r="I4683" s="1"/>
      <c r="J4683" s="36"/>
      <c r="K4683" s="42"/>
      <c r="S4683" s="25"/>
      <c r="AA4683" s="62"/>
      <c r="AC4683" s="69"/>
    </row>
    <row r="4684" spans="2:29">
      <c r="B4684" s="1"/>
      <c r="C4684" s="1"/>
      <c r="D4684" s="1"/>
      <c r="E4684" s="1"/>
      <c r="F4684" s="1"/>
      <c r="G4684" s="1"/>
      <c r="H4684" s="1"/>
      <c r="I4684" s="1"/>
      <c r="J4684" s="36"/>
      <c r="K4684" s="42"/>
      <c r="S4684" s="25"/>
      <c r="AA4684" s="62"/>
      <c r="AC4684" s="69"/>
    </row>
    <row r="4685" spans="2:29">
      <c r="B4685" s="1"/>
      <c r="C4685" s="1"/>
      <c r="D4685" s="1"/>
      <c r="E4685" s="1"/>
      <c r="F4685" s="1"/>
      <c r="G4685" s="1"/>
      <c r="H4685" s="1"/>
      <c r="I4685" s="1"/>
      <c r="J4685" s="36"/>
      <c r="K4685" s="42"/>
      <c r="S4685" s="25"/>
      <c r="AA4685" s="62"/>
      <c r="AC4685" s="69"/>
    </row>
    <row r="4686" spans="2:29">
      <c r="B4686" s="1"/>
      <c r="C4686" s="1"/>
      <c r="D4686" s="1"/>
      <c r="E4686" s="1"/>
      <c r="F4686" s="1"/>
      <c r="G4686" s="1"/>
      <c r="H4686" s="1"/>
      <c r="I4686" s="1"/>
      <c r="J4686" s="36"/>
      <c r="K4686" s="42"/>
      <c r="S4686" s="25"/>
      <c r="AA4686" s="62"/>
      <c r="AC4686" s="69"/>
    </row>
    <row r="4687" spans="2:29">
      <c r="B4687" s="1"/>
      <c r="C4687" s="1"/>
      <c r="D4687" s="1"/>
      <c r="E4687" s="1"/>
      <c r="F4687" s="1"/>
      <c r="G4687" s="1"/>
      <c r="H4687" s="1"/>
      <c r="I4687" s="1"/>
      <c r="J4687" s="36"/>
      <c r="K4687" s="42"/>
      <c r="S4687" s="25"/>
      <c r="AA4687" s="62"/>
      <c r="AC4687" s="69"/>
    </row>
    <row r="4688" spans="2:29">
      <c r="B4688" s="1"/>
      <c r="C4688" s="1"/>
      <c r="D4688" s="1"/>
      <c r="E4688" s="1"/>
      <c r="F4688" s="1"/>
      <c r="G4688" s="1"/>
      <c r="H4688" s="1"/>
      <c r="I4688" s="1"/>
      <c r="J4688" s="36"/>
      <c r="K4688" s="42"/>
      <c r="S4688" s="25"/>
      <c r="AA4688" s="62"/>
      <c r="AC4688" s="69"/>
    </row>
    <row r="4689" spans="2:29">
      <c r="B4689" s="1"/>
      <c r="C4689" s="1"/>
      <c r="D4689" s="1"/>
      <c r="E4689" s="1"/>
      <c r="F4689" s="1"/>
      <c r="G4689" s="1"/>
      <c r="H4689" s="1"/>
      <c r="I4689" s="1"/>
      <c r="J4689" s="36"/>
      <c r="K4689" s="42"/>
      <c r="S4689" s="25"/>
      <c r="AA4689" s="62"/>
      <c r="AC4689" s="69"/>
    </row>
    <row r="4690" spans="2:29">
      <c r="B4690" s="1"/>
      <c r="C4690" s="1"/>
      <c r="D4690" s="1"/>
      <c r="E4690" s="1"/>
      <c r="F4690" s="1"/>
      <c r="G4690" s="1"/>
      <c r="H4690" s="1"/>
      <c r="I4690" s="1"/>
      <c r="J4690" s="36"/>
      <c r="K4690" s="42"/>
      <c r="S4690" s="25"/>
      <c r="AA4690" s="62"/>
      <c r="AC4690" s="69"/>
    </row>
    <row r="4691" spans="2:29">
      <c r="B4691" s="1"/>
      <c r="C4691" s="1"/>
      <c r="D4691" s="1"/>
      <c r="E4691" s="1"/>
      <c r="F4691" s="1"/>
      <c r="G4691" s="1"/>
      <c r="H4691" s="1"/>
      <c r="I4691" s="1"/>
      <c r="J4691" s="36"/>
      <c r="K4691" s="42"/>
      <c r="S4691" s="25"/>
      <c r="AA4691" s="62"/>
      <c r="AC4691" s="69"/>
    </row>
    <row r="4692" spans="2:29">
      <c r="B4692" s="1"/>
      <c r="C4692" s="1"/>
      <c r="D4692" s="1"/>
      <c r="E4692" s="1"/>
      <c r="F4692" s="1"/>
      <c r="G4692" s="1"/>
      <c r="H4692" s="1"/>
      <c r="I4692" s="1"/>
      <c r="J4692" s="36"/>
      <c r="K4692" s="42"/>
      <c r="S4692" s="25"/>
      <c r="AA4692" s="62"/>
      <c r="AC4692" s="69"/>
    </row>
    <row r="4693" spans="2:29">
      <c r="B4693" s="1"/>
      <c r="C4693" s="1"/>
      <c r="D4693" s="1"/>
      <c r="E4693" s="1"/>
      <c r="F4693" s="1"/>
      <c r="G4693" s="1"/>
      <c r="H4693" s="1"/>
      <c r="I4693" s="1"/>
      <c r="J4693" s="36"/>
      <c r="K4693" s="42"/>
      <c r="S4693" s="25"/>
      <c r="AA4693" s="62"/>
      <c r="AC4693" s="69"/>
    </row>
    <row r="4694" spans="2:29">
      <c r="B4694" s="1"/>
      <c r="C4694" s="1"/>
      <c r="D4694" s="1"/>
      <c r="E4694" s="1"/>
      <c r="F4694" s="1"/>
      <c r="G4694" s="1"/>
      <c r="H4694" s="1"/>
      <c r="I4694" s="1"/>
      <c r="J4694" s="36"/>
      <c r="K4694" s="42"/>
      <c r="S4694" s="25"/>
      <c r="AA4694" s="62"/>
      <c r="AC4694" s="69"/>
    </row>
    <row r="4695" spans="2:29">
      <c r="B4695" s="1"/>
      <c r="C4695" s="1"/>
      <c r="D4695" s="1"/>
      <c r="E4695" s="1"/>
      <c r="F4695" s="1"/>
      <c r="G4695" s="1"/>
      <c r="H4695" s="1"/>
      <c r="I4695" s="1"/>
      <c r="J4695" s="36"/>
      <c r="K4695" s="42"/>
      <c r="S4695" s="25"/>
      <c r="AA4695" s="62"/>
      <c r="AC4695" s="69"/>
    </row>
    <row r="4696" spans="2:29">
      <c r="B4696" s="1"/>
      <c r="C4696" s="1"/>
      <c r="D4696" s="1"/>
      <c r="E4696" s="1"/>
      <c r="F4696" s="1"/>
      <c r="G4696" s="1"/>
      <c r="H4696" s="1"/>
      <c r="I4696" s="1"/>
      <c r="J4696" s="36"/>
      <c r="K4696" s="42"/>
      <c r="S4696" s="25"/>
      <c r="AA4696" s="62"/>
      <c r="AC4696" s="69"/>
    </row>
    <row r="4697" spans="2:29">
      <c r="B4697" s="1"/>
      <c r="C4697" s="1"/>
      <c r="D4697" s="1"/>
      <c r="E4697" s="1"/>
      <c r="F4697" s="1"/>
      <c r="G4697" s="1"/>
      <c r="H4697" s="1"/>
      <c r="I4697" s="1"/>
      <c r="J4697" s="36"/>
      <c r="K4697" s="42"/>
      <c r="S4697" s="25"/>
      <c r="AA4697" s="62"/>
      <c r="AC4697" s="69"/>
    </row>
    <row r="4698" spans="2:29">
      <c r="B4698" s="1"/>
      <c r="C4698" s="1"/>
      <c r="D4698" s="1"/>
      <c r="E4698" s="1"/>
      <c r="F4698" s="1"/>
      <c r="G4698" s="1"/>
      <c r="H4698" s="1"/>
      <c r="I4698" s="1"/>
      <c r="J4698" s="36"/>
      <c r="K4698" s="42"/>
      <c r="S4698" s="25"/>
      <c r="AA4698" s="62"/>
      <c r="AC4698" s="69"/>
    </row>
    <row r="4699" spans="2:29">
      <c r="B4699" s="1"/>
      <c r="C4699" s="1"/>
      <c r="D4699" s="1"/>
      <c r="E4699" s="1"/>
      <c r="F4699" s="1"/>
      <c r="G4699" s="1"/>
      <c r="H4699" s="1"/>
      <c r="I4699" s="1"/>
      <c r="J4699" s="36"/>
      <c r="K4699" s="42"/>
      <c r="S4699" s="25"/>
      <c r="AA4699" s="62"/>
      <c r="AC4699" s="69"/>
    </row>
    <row r="4700" spans="2:29">
      <c r="B4700" s="1"/>
      <c r="C4700" s="1"/>
      <c r="D4700" s="1"/>
      <c r="E4700" s="1"/>
      <c r="F4700" s="1"/>
      <c r="G4700" s="1"/>
      <c r="H4700" s="1"/>
      <c r="I4700" s="1"/>
      <c r="J4700" s="36"/>
      <c r="K4700" s="42"/>
      <c r="S4700" s="25"/>
      <c r="AA4700" s="62"/>
      <c r="AC4700" s="69"/>
    </row>
    <row r="4701" spans="2:29">
      <c r="B4701" s="1"/>
      <c r="C4701" s="1"/>
      <c r="D4701" s="1"/>
      <c r="E4701" s="1"/>
      <c r="F4701" s="1"/>
      <c r="G4701" s="1"/>
      <c r="H4701" s="1"/>
      <c r="I4701" s="1"/>
      <c r="J4701" s="36"/>
      <c r="K4701" s="42"/>
      <c r="S4701" s="25"/>
      <c r="AA4701" s="62"/>
      <c r="AC4701" s="69"/>
    </row>
    <row r="4702" spans="2:29">
      <c r="B4702" s="1"/>
      <c r="C4702" s="1"/>
      <c r="D4702" s="1"/>
      <c r="E4702" s="1"/>
      <c r="F4702" s="1"/>
      <c r="G4702" s="1"/>
      <c r="H4702" s="1"/>
      <c r="I4702" s="1"/>
      <c r="J4702" s="36"/>
      <c r="K4702" s="42"/>
      <c r="S4702" s="25"/>
      <c r="AA4702" s="62"/>
      <c r="AC4702" s="69"/>
    </row>
    <row r="4703" spans="2:29">
      <c r="B4703" s="1"/>
      <c r="C4703" s="1"/>
      <c r="D4703" s="1"/>
      <c r="E4703" s="1"/>
      <c r="F4703" s="1"/>
      <c r="G4703" s="1"/>
      <c r="H4703" s="1"/>
      <c r="I4703" s="1"/>
      <c r="J4703" s="36"/>
      <c r="K4703" s="42"/>
      <c r="S4703" s="25"/>
      <c r="AA4703" s="62"/>
      <c r="AC4703" s="69"/>
    </row>
    <row r="4704" spans="2:29">
      <c r="B4704" s="1"/>
      <c r="C4704" s="1"/>
      <c r="D4704" s="1"/>
      <c r="E4704" s="1"/>
      <c r="F4704" s="1"/>
      <c r="G4704" s="1"/>
      <c r="H4704" s="1"/>
      <c r="I4704" s="1"/>
      <c r="J4704" s="36"/>
      <c r="K4704" s="42"/>
      <c r="S4704" s="25"/>
      <c r="AA4704" s="62"/>
      <c r="AC4704" s="69"/>
    </row>
    <row r="4705" spans="2:29">
      <c r="B4705" s="1"/>
      <c r="C4705" s="1"/>
      <c r="D4705" s="1"/>
      <c r="E4705" s="1"/>
      <c r="F4705" s="1"/>
      <c r="G4705" s="1"/>
      <c r="H4705" s="1"/>
      <c r="I4705" s="1"/>
      <c r="J4705" s="36"/>
      <c r="K4705" s="42"/>
      <c r="S4705" s="25"/>
      <c r="AA4705" s="62"/>
      <c r="AC4705" s="69"/>
    </row>
    <row r="4706" spans="2:29">
      <c r="B4706" s="1"/>
      <c r="C4706" s="1"/>
      <c r="D4706" s="1"/>
      <c r="E4706" s="1"/>
      <c r="F4706" s="1"/>
      <c r="G4706" s="1"/>
      <c r="H4706" s="1"/>
      <c r="I4706" s="1"/>
      <c r="J4706" s="36"/>
      <c r="K4706" s="42"/>
      <c r="S4706" s="25"/>
      <c r="AA4706" s="62"/>
      <c r="AC4706" s="69"/>
    </row>
    <row r="4707" spans="2:29">
      <c r="B4707" s="1"/>
      <c r="C4707" s="1"/>
      <c r="D4707" s="1"/>
      <c r="E4707" s="1"/>
      <c r="F4707" s="1"/>
      <c r="G4707" s="1"/>
      <c r="H4707" s="1"/>
      <c r="I4707" s="1"/>
      <c r="J4707" s="36"/>
      <c r="K4707" s="42"/>
      <c r="S4707" s="25"/>
      <c r="AA4707" s="62"/>
      <c r="AC4707" s="69"/>
    </row>
    <row r="4708" spans="2:29">
      <c r="B4708" s="1"/>
      <c r="C4708" s="1"/>
      <c r="D4708" s="1"/>
      <c r="E4708" s="1"/>
      <c r="F4708" s="1"/>
      <c r="G4708" s="1"/>
      <c r="H4708" s="1"/>
      <c r="I4708" s="1"/>
      <c r="J4708" s="36"/>
      <c r="K4708" s="42"/>
      <c r="S4708" s="25"/>
      <c r="AA4708" s="62"/>
      <c r="AC4708" s="69"/>
    </row>
    <row r="4709" spans="2:29">
      <c r="B4709" s="1"/>
      <c r="C4709" s="1"/>
      <c r="D4709" s="1"/>
      <c r="E4709" s="1"/>
      <c r="F4709" s="1"/>
      <c r="G4709" s="1"/>
      <c r="H4709" s="1"/>
      <c r="I4709" s="1"/>
      <c r="J4709" s="36"/>
      <c r="K4709" s="42"/>
      <c r="S4709" s="25"/>
      <c r="AA4709" s="62"/>
      <c r="AC4709" s="69"/>
    </row>
    <row r="4710" spans="2:29">
      <c r="B4710" s="1"/>
      <c r="C4710" s="1"/>
      <c r="D4710" s="1"/>
      <c r="E4710" s="1"/>
      <c r="F4710" s="1"/>
      <c r="G4710" s="1"/>
      <c r="H4710" s="1"/>
      <c r="I4710" s="1"/>
      <c r="J4710" s="36"/>
      <c r="K4710" s="42"/>
      <c r="S4710" s="25"/>
      <c r="AA4710" s="62"/>
      <c r="AC4710" s="69"/>
    </row>
    <row r="4711" spans="2:29">
      <c r="B4711" s="1"/>
      <c r="C4711" s="1"/>
      <c r="D4711" s="1"/>
      <c r="E4711" s="1"/>
      <c r="F4711" s="1"/>
      <c r="G4711" s="1"/>
      <c r="H4711" s="1"/>
      <c r="I4711" s="1"/>
      <c r="J4711" s="36"/>
      <c r="K4711" s="42"/>
      <c r="S4711" s="25"/>
      <c r="AA4711" s="62"/>
      <c r="AC4711" s="69"/>
    </row>
    <row r="4712" spans="2:29">
      <c r="B4712" s="1"/>
      <c r="C4712" s="1"/>
      <c r="D4712" s="1"/>
      <c r="E4712" s="1"/>
      <c r="F4712" s="1"/>
      <c r="G4712" s="1"/>
      <c r="H4712" s="1"/>
      <c r="I4712" s="1"/>
      <c r="J4712" s="36"/>
      <c r="K4712" s="42"/>
      <c r="S4712" s="25"/>
      <c r="AA4712" s="62"/>
      <c r="AC4712" s="69"/>
    </row>
    <row r="4713" spans="2:29">
      <c r="B4713" s="1"/>
      <c r="C4713" s="1"/>
      <c r="D4713" s="1"/>
      <c r="E4713" s="1"/>
      <c r="F4713" s="1"/>
      <c r="G4713" s="1"/>
      <c r="H4713" s="1"/>
      <c r="I4713" s="1"/>
      <c r="J4713" s="36"/>
      <c r="K4713" s="42"/>
      <c r="S4713" s="25"/>
      <c r="AA4713" s="62"/>
      <c r="AC4713" s="69"/>
    </row>
    <row r="4714" spans="2:29">
      <c r="B4714" s="1"/>
      <c r="C4714" s="1"/>
      <c r="D4714" s="1"/>
      <c r="E4714" s="1"/>
      <c r="F4714" s="1"/>
      <c r="G4714" s="1"/>
      <c r="H4714" s="1"/>
      <c r="I4714" s="1"/>
      <c r="J4714" s="36"/>
      <c r="K4714" s="42"/>
      <c r="S4714" s="25"/>
      <c r="AA4714" s="62"/>
      <c r="AC4714" s="69"/>
    </row>
    <row r="4715" spans="2:29">
      <c r="B4715" s="1"/>
      <c r="C4715" s="1"/>
      <c r="D4715" s="1"/>
      <c r="E4715" s="1"/>
      <c r="F4715" s="1"/>
      <c r="G4715" s="1"/>
      <c r="H4715" s="1"/>
      <c r="I4715" s="1"/>
      <c r="J4715" s="36"/>
      <c r="K4715" s="42"/>
      <c r="S4715" s="25"/>
      <c r="AA4715" s="62"/>
      <c r="AC4715" s="69"/>
    </row>
    <row r="4716" spans="2:29">
      <c r="B4716" s="1"/>
      <c r="C4716" s="1"/>
      <c r="D4716" s="1"/>
      <c r="E4716" s="1"/>
      <c r="F4716" s="1"/>
      <c r="G4716" s="1"/>
      <c r="H4716" s="1"/>
      <c r="I4716" s="1"/>
      <c r="J4716" s="36"/>
      <c r="K4716" s="42"/>
      <c r="S4716" s="25"/>
      <c r="AA4716" s="62"/>
      <c r="AC4716" s="69"/>
    </row>
    <row r="4717" spans="2:29">
      <c r="B4717" s="1"/>
      <c r="C4717" s="1"/>
      <c r="D4717" s="1"/>
      <c r="E4717" s="1"/>
      <c r="F4717" s="1"/>
      <c r="G4717" s="1"/>
      <c r="H4717" s="1"/>
      <c r="I4717" s="1"/>
      <c r="J4717" s="36"/>
      <c r="K4717" s="42"/>
      <c r="S4717" s="25"/>
      <c r="AA4717" s="62"/>
      <c r="AC4717" s="69"/>
    </row>
    <row r="4718" spans="2:29">
      <c r="B4718" s="1"/>
      <c r="C4718" s="1"/>
      <c r="D4718" s="1"/>
      <c r="E4718" s="1"/>
      <c r="F4718" s="1"/>
      <c r="G4718" s="1"/>
      <c r="H4718" s="1"/>
      <c r="I4718" s="1"/>
      <c r="J4718" s="36"/>
      <c r="K4718" s="42"/>
      <c r="S4718" s="25"/>
      <c r="AA4718" s="62"/>
      <c r="AC4718" s="69"/>
    </row>
    <row r="4719" spans="2:29">
      <c r="B4719" s="1"/>
      <c r="C4719" s="1"/>
      <c r="D4719" s="1"/>
      <c r="E4719" s="1"/>
      <c r="F4719" s="1"/>
      <c r="G4719" s="1"/>
      <c r="H4719" s="1"/>
      <c r="I4719" s="1"/>
      <c r="J4719" s="36"/>
      <c r="K4719" s="42"/>
      <c r="S4719" s="25"/>
      <c r="AA4719" s="62"/>
      <c r="AC4719" s="69"/>
    </row>
    <row r="4720" spans="2:29">
      <c r="B4720" s="1"/>
      <c r="C4720" s="1"/>
      <c r="D4720" s="1"/>
      <c r="E4720" s="1"/>
      <c r="F4720" s="1"/>
      <c r="G4720" s="1"/>
      <c r="H4720" s="1"/>
      <c r="I4720" s="1"/>
      <c r="J4720" s="36"/>
      <c r="K4720" s="42"/>
      <c r="S4720" s="25"/>
      <c r="AA4720" s="62"/>
      <c r="AC4720" s="69"/>
    </row>
    <row r="4721" spans="2:29">
      <c r="B4721" s="1"/>
      <c r="C4721" s="1"/>
      <c r="D4721" s="1"/>
      <c r="E4721" s="1"/>
      <c r="F4721" s="1"/>
      <c r="G4721" s="1"/>
      <c r="H4721" s="1"/>
      <c r="I4721" s="1"/>
      <c r="J4721" s="36"/>
      <c r="K4721" s="42"/>
      <c r="S4721" s="25"/>
      <c r="AA4721" s="62"/>
      <c r="AC4721" s="69"/>
    </row>
    <row r="4722" spans="2:29">
      <c r="B4722" s="1"/>
      <c r="C4722" s="1"/>
      <c r="D4722" s="1"/>
      <c r="E4722" s="1"/>
      <c r="F4722" s="1"/>
      <c r="G4722" s="1"/>
      <c r="H4722" s="1"/>
      <c r="I4722" s="1"/>
      <c r="J4722" s="36"/>
      <c r="K4722" s="42"/>
      <c r="S4722" s="25"/>
      <c r="AA4722" s="62"/>
      <c r="AC4722" s="69"/>
    </row>
    <row r="4723" spans="2:29">
      <c r="B4723" s="1"/>
      <c r="C4723" s="1"/>
      <c r="D4723" s="1"/>
      <c r="E4723" s="1"/>
      <c r="F4723" s="1"/>
      <c r="G4723" s="1"/>
      <c r="H4723" s="1"/>
      <c r="I4723" s="1"/>
      <c r="J4723" s="36"/>
      <c r="K4723" s="42"/>
      <c r="S4723" s="25"/>
      <c r="AA4723" s="62"/>
      <c r="AC4723" s="69"/>
    </row>
    <row r="4724" spans="2:29">
      <c r="B4724" s="1"/>
      <c r="C4724" s="1"/>
      <c r="D4724" s="1"/>
      <c r="E4724" s="1"/>
      <c r="F4724" s="1"/>
      <c r="G4724" s="1"/>
      <c r="H4724" s="1"/>
      <c r="I4724" s="1"/>
      <c r="J4724" s="36"/>
      <c r="K4724" s="42"/>
      <c r="S4724" s="25"/>
      <c r="AA4724" s="62"/>
      <c r="AC4724" s="69"/>
    </row>
    <row r="4725" spans="2:29">
      <c r="B4725" s="1"/>
      <c r="C4725" s="1"/>
      <c r="D4725" s="1"/>
      <c r="E4725" s="1"/>
      <c r="F4725" s="1"/>
      <c r="G4725" s="1"/>
      <c r="H4725" s="1"/>
      <c r="I4725" s="1"/>
      <c r="J4725" s="36"/>
      <c r="K4725" s="42"/>
      <c r="S4725" s="25"/>
      <c r="AA4725" s="62"/>
      <c r="AC4725" s="69"/>
    </row>
    <row r="4726" spans="2:29">
      <c r="B4726" s="1"/>
      <c r="C4726" s="1"/>
      <c r="D4726" s="1"/>
      <c r="E4726" s="1"/>
      <c r="F4726" s="1"/>
      <c r="G4726" s="1"/>
      <c r="H4726" s="1"/>
      <c r="I4726" s="1"/>
      <c r="J4726" s="36"/>
      <c r="K4726" s="42"/>
      <c r="S4726" s="25"/>
      <c r="AA4726" s="62"/>
      <c r="AC4726" s="69"/>
    </row>
    <row r="4727" spans="2:29">
      <c r="B4727" s="1"/>
      <c r="C4727" s="1"/>
      <c r="D4727" s="1"/>
      <c r="E4727" s="1"/>
      <c r="F4727" s="1"/>
      <c r="G4727" s="1"/>
      <c r="H4727" s="1"/>
      <c r="I4727" s="1"/>
      <c r="J4727" s="36"/>
      <c r="K4727" s="42"/>
      <c r="S4727" s="25"/>
      <c r="AA4727" s="62"/>
      <c r="AC4727" s="69"/>
    </row>
    <row r="4728" spans="2:29">
      <c r="B4728" s="1"/>
      <c r="C4728" s="1"/>
      <c r="D4728" s="1"/>
      <c r="E4728" s="1"/>
      <c r="F4728" s="1"/>
      <c r="G4728" s="1"/>
      <c r="H4728" s="1"/>
      <c r="I4728" s="1"/>
      <c r="J4728" s="36"/>
      <c r="K4728" s="42"/>
      <c r="S4728" s="25"/>
      <c r="AA4728" s="62"/>
      <c r="AC4728" s="69"/>
    </row>
    <row r="4729" spans="2:29">
      <c r="B4729" s="1"/>
      <c r="C4729" s="1"/>
      <c r="D4729" s="1"/>
      <c r="E4729" s="1"/>
      <c r="F4729" s="1"/>
      <c r="G4729" s="1"/>
      <c r="H4729" s="1"/>
      <c r="I4729" s="1"/>
      <c r="J4729" s="36"/>
      <c r="K4729" s="42"/>
      <c r="S4729" s="25"/>
      <c r="AA4729" s="62"/>
      <c r="AC4729" s="69"/>
    </row>
    <row r="4730" spans="2:29">
      <c r="B4730" s="1"/>
      <c r="C4730" s="1"/>
      <c r="D4730" s="1"/>
      <c r="E4730" s="1"/>
      <c r="F4730" s="1"/>
      <c r="G4730" s="1"/>
      <c r="H4730" s="1"/>
      <c r="I4730" s="1"/>
      <c r="J4730" s="36"/>
      <c r="K4730" s="42"/>
      <c r="S4730" s="25"/>
      <c r="AA4730" s="62"/>
      <c r="AC4730" s="69"/>
    </row>
    <row r="4731" spans="2:29">
      <c r="B4731" s="1"/>
      <c r="C4731" s="1"/>
      <c r="D4731" s="1"/>
      <c r="E4731" s="1"/>
      <c r="F4731" s="1"/>
      <c r="G4731" s="1"/>
      <c r="H4731" s="1"/>
      <c r="I4731" s="1"/>
      <c r="J4731" s="36"/>
      <c r="K4731" s="42"/>
      <c r="S4731" s="25"/>
      <c r="AA4731" s="62"/>
      <c r="AC4731" s="69"/>
    </row>
    <row r="4732" spans="2:29">
      <c r="B4732" s="1"/>
      <c r="C4732" s="1"/>
      <c r="D4732" s="1"/>
      <c r="E4732" s="1"/>
      <c r="F4732" s="1"/>
      <c r="G4732" s="1"/>
      <c r="H4732" s="1"/>
      <c r="I4732" s="1"/>
      <c r="J4732" s="36"/>
      <c r="K4732" s="42"/>
      <c r="S4732" s="25"/>
      <c r="AA4732" s="62"/>
      <c r="AC4732" s="69"/>
    </row>
    <row r="4733" spans="2:29">
      <c r="B4733" s="1"/>
      <c r="C4733" s="1"/>
      <c r="D4733" s="1"/>
      <c r="E4733" s="1"/>
      <c r="F4733" s="1"/>
      <c r="G4733" s="1"/>
      <c r="H4733" s="1"/>
      <c r="I4733" s="1"/>
      <c r="J4733" s="36"/>
      <c r="K4733" s="42"/>
      <c r="S4733" s="25"/>
      <c r="AA4733" s="62"/>
      <c r="AC4733" s="69"/>
    </row>
    <row r="4734" spans="2:29">
      <c r="B4734" s="1"/>
      <c r="C4734" s="1"/>
      <c r="D4734" s="1"/>
      <c r="E4734" s="1"/>
      <c r="F4734" s="1"/>
      <c r="G4734" s="1"/>
      <c r="H4734" s="1"/>
      <c r="I4734" s="1"/>
      <c r="J4734" s="36"/>
      <c r="K4734" s="42"/>
      <c r="S4734" s="25"/>
      <c r="AA4734" s="62"/>
      <c r="AC4734" s="69"/>
    </row>
    <row r="4735" spans="2:29">
      <c r="B4735" s="1"/>
      <c r="C4735" s="1"/>
      <c r="D4735" s="1"/>
      <c r="E4735" s="1"/>
      <c r="F4735" s="1"/>
      <c r="G4735" s="1"/>
      <c r="H4735" s="1"/>
      <c r="I4735" s="1"/>
      <c r="J4735" s="36"/>
      <c r="K4735" s="42"/>
      <c r="S4735" s="25"/>
      <c r="AA4735" s="62"/>
      <c r="AC4735" s="69"/>
    </row>
    <row r="4736" spans="2:29">
      <c r="B4736" s="1"/>
      <c r="C4736" s="1"/>
      <c r="D4736" s="1"/>
      <c r="E4736" s="1"/>
      <c r="F4736" s="1"/>
      <c r="G4736" s="1"/>
      <c r="H4736" s="1"/>
      <c r="I4736" s="1"/>
      <c r="J4736" s="36"/>
      <c r="K4736" s="42"/>
      <c r="S4736" s="25"/>
      <c r="AA4736" s="62"/>
      <c r="AC4736" s="69"/>
    </row>
    <row r="4737" spans="2:29">
      <c r="B4737" s="1"/>
      <c r="C4737" s="1"/>
      <c r="D4737" s="1"/>
      <c r="E4737" s="1"/>
      <c r="F4737" s="1"/>
      <c r="G4737" s="1"/>
      <c r="H4737" s="1"/>
      <c r="I4737" s="1"/>
      <c r="J4737" s="36"/>
      <c r="K4737" s="42"/>
      <c r="S4737" s="25"/>
      <c r="AA4737" s="62"/>
      <c r="AC4737" s="69"/>
    </row>
    <row r="4738" spans="2:29">
      <c r="B4738" s="1"/>
      <c r="C4738" s="1"/>
      <c r="D4738" s="1"/>
      <c r="E4738" s="1"/>
      <c r="F4738" s="1"/>
      <c r="G4738" s="1"/>
      <c r="H4738" s="1"/>
      <c r="I4738" s="1"/>
      <c r="J4738" s="36"/>
      <c r="K4738" s="42"/>
      <c r="S4738" s="25"/>
      <c r="AA4738" s="62"/>
      <c r="AC4738" s="69"/>
    </row>
    <row r="4739" spans="2:29">
      <c r="B4739" s="1"/>
      <c r="C4739" s="1"/>
      <c r="D4739" s="1"/>
      <c r="E4739" s="1"/>
      <c r="F4739" s="1"/>
      <c r="G4739" s="1"/>
      <c r="H4739" s="1"/>
      <c r="I4739" s="1"/>
      <c r="J4739" s="36"/>
      <c r="K4739" s="42"/>
      <c r="S4739" s="25"/>
      <c r="AA4739" s="62"/>
      <c r="AC4739" s="69"/>
    </row>
    <row r="4740" spans="2:29">
      <c r="B4740" s="1"/>
      <c r="C4740" s="1"/>
      <c r="D4740" s="1"/>
      <c r="E4740" s="1"/>
      <c r="F4740" s="1"/>
      <c r="G4740" s="1"/>
      <c r="H4740" s="1"/>
      <c r="I4740" s="1"/>
      <c r="J4740" s="36"/>
      <c r="K4740" s="42"/>
      <c r="S4740" s="25"/>
      <c r="AA4740" s="62"/>
      <c r="AC4740" s="69"/>
    </row>
    <row r="4741" spans="2:29">
      <c r="B4741" s="1"/>
      <c r="C4741" s="1"/>
      <c r="D4741" s="1"/>
      <c r="E4741" s="1"/>
      <c r="F4741" s="1"/>
      <c r="G4741" s="1"/>
      <c r="H4741" s="1"/>
      <c r="I4741" s="1"/>
      <c r="J4741" s="36"/>
      <c r="K4741" s="42"/>
      <c r="S4741" s="25"/>
      <c r="AA4741" s="62"/>
      <c r="AC4741" s="69"/>
    </row>
    <row r="4742" spans="2:29">
      <c r="B4742" s="1"/>
      <c r="C4742" s="1"/>
      <c r="D4742" s="1"/>
      <c r="E4742" s="1"/>
      <c r="F4742" s="1"/>
      <c r="G4742" s="1"/>
      <c r="H4742" s="1"/>
      <c r="I4742" s="1"/>
      <c r="J4742" s="36"/>
      <c r="K4742" s="42"/>
      <c r="S4742" s="25"/>
      <c r="AA4742" s="62"/>
      <c r="AC4742" s="69"/>
    </row>
    <row r="4743" spans="2:29">
      <c r="B4743" s="1"/>
      <c r="C4743" s="1"/>
      <c r="D4743" s="1"/>
      <c r="E4743" s="1"/>
      <c r="F4743" s="1"/>
      <c r="G4743" s="1"/>
      <c r="H4743" s="1"/>
      <c r="I4743" s="1"/>
      <c r="J4743" s="36"/>
      <c r="K4743" s="42"/>
      <c r="S4743" s="25"/>
      <c r="AA4743" s="62"/>
      <c r="AC4743" s="69"/>
    </row>
    <row r="4744" spans="2:29">
      <c r="B4744" s="1"/>
      <c r="C4744" s="1"/>
      <c r="D4744" s="1"/>
      <c r="E4744" s="1"/>
      <c r="F4744" s="1"/>
      <c r="G4744" s="1"/>
      <c r="H4744" s="1"/>
      <c r="I4744" s="1"/>
      <c r="J4744" s="36"/>
      <c r="K4744" s="42"/>
      <c r="S4744" s="25"/>
      <c r="AA4744" s="62"/>
      <c r="AC4744" s="69"/>
    </row>
    <row r="4745" spans="2:29">
      <c r="B4745" s="1"/>
      <c r="C4745" s="1"/>
      <c r="D4745" s="1"/>
      <c r="E4745" s="1"/>
      <c r="F4745" s="1"/>
      <c r="G4745" s="1"/>
      <c r="H4745" s="1"/>
      <c r="I4745" s="1"/>
      <c r="J4745" s="36"/>
      <c r="K4745" s="42"/>
      <c r="S4745" s="25"/>
      <c r="AA4745" s="62"/>
      <c r="AC4745" s="69"/>
    </row>
    <row r="4746" spans="2:29">
      <c r="B4746" s="1"/>
      <c r="C4746" s="1"/>
      <c r="D4746" s="1"/>
      <c r="E4746" s="1"/>
      <c r="F4746" s="1"/>
      <c r="G4746" s="1"/>
      <c r="H4746" s="1"/>
      <c r="I4746" s="1"/>
      <c r="J4746" s="36"/>
      <c r="K4746" s="42"/>
      <c r="S4746" s="25"/>
      <c r="AA4746" s="62"/>
      <c r="AC4746" s="69"/>
    </row>
    <row r="4747" spans="2:29">
      <c r="B4747" s="1"/>
      <c r="C4747" s="1"/>
      <c r="D4747" s="1"/>
      <c r="E4747" s="1"/>
      <c r="F4747" s="1"/>
      <c r="G4747" s="1"/>
      <c r="H4747" s="1"/>
      <c r="I4747" s="1"/>
      <c r="J4747" s="36"/>
      <c r="K4747" s="42"/>
      <c r="S4747" s="25"/>
      <c r="AA4747" s="62"/>
      <c r="AC4747" s="69"/>
    </row>
    <row r="4748" spans="2:29">
      <c r="B4748" s="1"/>
      <c r="C4748" s="1"/>
      <c r="D4748" s="1"/>
      <c r="E4748" s="1"/>
      <c r="F4748" s="1"/>
      <c r="G4748" s="1"/>
      <c r="H4748" s="1"/>
      <c r="I4748" s="1"/>
      <c r="J4748" s="36"/>
      <c r="K4748" s="42"/>
      <c r="S4748" s="25"/>
      <c r="AA4748" s="62"/>
      <c r="AC4748" s="69"/>
    </row>
    <row r="4749" spans="2:29">
      <c r="B4749" s="1"/>
      <c r="C4749" s="1"/>
      <c r="D4749" s="1"/>
      <c r="E4749" s="1"/>
      <c r="F4749" s="1"/>
      <c r="G4749" s="1"/>
      <c r="H4749" s="1"/>
      <c r="I4749" s="1"/>
      <c r="J4749" s="36"/>
      <c r="K4749" s="42"/>
      <c r="S4749" s="25"/>
      <c r="AA4749" s="62"/>
      <c r="AC4749" s="69"/>
    </row>
    <row r="4750" spans="2:29">
      <c r="B4750" s="1"/>
      <c r="C4750" s="1"/>
      <c r="D4750" s="1"/>
      <c r="E4750" s="1"/>
      <c r="F4750" s="1"/>
      <c r="G4750" s="1"/>
      <c r="H4750" s="1"/>
      <c r="I4750" s="1"/>
      <c r="J4750" s="36"/>
      <c r="K4750" s="42"/>
      <c r="S4750" s="25"/>
      <c r="AA4750" s="62"/>
      <c r="AC4750" s="69"/>
    </row>
    <row r="4751" spans="2:29">
      <c r="B4751" s="1"/>
      <c r="C4751" s="1"/>
      <c r="D4751" s="1"/>
      <c r="E4751" s="1"/>
      <c r="F4751" s="1"/>
      <c r="G4751" s="1"/>
      <c r="H4751" s="1"/>
      <c r="I4751" s="1"/>
      <c r="J4751" s="36"/>
      <c r="K4751" s="42"/>
      <c r="S4751" s="25"/>
      <c r="AA4751" s="62"/>
      <c r="AC4751" s="69"/>
    </row>
    <row r="4752" spans="2:29">
      <c r="B4752" s="1"/>
      <c r="C4752" s="1"/>
      <c r="D4752" s="1"/>
      <c r="E4752" s="1"/>
      <c r="F4752" s="1"/>
      <c r="G4752" s="1"/>
      <c r="H4752" s="1"/>
      <c r="I4752" s="1"/>
      <c r="J4752" s="36"/>
      <c r="K4752" s="42"/>
      <c r="S4752" s="25"/>
      <c r="AA4752" s="62"/>
      <c r="AC4752" s="69"/>
    </row>
    <row r="4753" spans="2:29">
      <c r="B4753" s="1"/>
      <c r="C4753" s="1"/>
      <c r="D4753" s="1"/>
      <c r="E4753" s="1"/>
      <c r="F4753" s="1"/>
      <c r="G4753" s="1"/>
      <c r="H4753" s="1"/>
      <c r="I4753" s="1"/>
      <c r="J4753" s="36"/>
      <c r="K4753" s="42"/>
      <c r="S4753" s="25"/>
      <c r="AA4753" s="62"/>
      <c r="AC4753" s="69"/>
    </row>
    <row r="4754" spans="2:29">
      <c r="B4754" s="1"/>
      <c r="C4754" s="1"/>
      <c r="D4754" s="1"/>
      <c r="E4754" s="1"/>
      <c r="F4754" s="1"/>
      <c r="G4754" s="1"/>
      <c r="H4754" s="1"/>
      <c r="I4754" s="1"/>
      <c r="J4754" s="36"/>
      <c r="K4754" s="42"/>
      <c r="S4754" s="25"/>
      <c r="AA4754" s="62"/>
      <c r="AC4754" s="69"/>
    </row>
    <row r="4755" spans="2:29">
      <c r="B4755" s="1"/>
      <c r="C4755" s="1"/>
      <c r="D4755" s="1"/>
      <c r="E4755" s="1"/>
      <c r="F4755" s="1"/>
      <c r="G4755" s="1"/>
      <c r="H4755" s="1"/>
      <c r="I4755" s="1"/>
      <c r="J4755" s="36"/>
      <c r="K4755" s="42"/>
      <c r="S4755" s="25"/>
      <c r="AA4755" s="62"/>
      <c r="AC4755" s="69"/>
    </row>
    <row r="4756" spans="2:29">
      <c r="B4756" s="1"/>
      <c r="C4756" s="1"/>
      <c r="D4756" s="1"/>
      <c r="E4756" s="1"/>
      <c r="F4756" s="1"/>
      <c r="G4756" s="1"/>
      <c r="H4756" s="1"/>
      <c r="I4756" s="1"/>
      <c r="J4756" s="36"/>
      <c r="K4756" s="42"/>
      <c r="S4756" s="25"/>
      <c r="AA4756" s="62"/>
      <c r="AC4756" s="69"/>
    </row>
    <row r="4757" spans="2:29">
      <c r="B4757" s="1"/>
      <c r="C4757" s="1"/>
      <c r="D4757" s="1"/>
      <c r="E4757" s="1"/>
      <c r="F4757" s="1"/>
      <c r="G4757" s="1"/>
      <c r="H4757" s="1"/>
      <c r="I4757" s="1"/>
      <c r="J4757" s="36"/>
      <c r="K4757" s="42"/>
      <c r="S4757" s="25"/>
      <c r="AA4757" s="62"/>
      <c r="AC4757" s="69"/>
    </row>
    <row r="4758" spans="2:29">
      <c r="B4758" s="1"/>
      <c r="C4758" s="1"/>
      <c r="D4758" s="1"/>
      <c r="E4758" s="1"/>
      <c r="F4758" s="1"/>
      <c r="G4758" s="1"/>
      <c r="H4758" s="1"/>
      <c r="I4758" s="1"/>
      <c r="J4758" s="36"/>
      <c r="K4758" s="42"/>
      <c r="S4758" s="25"/>
      <c r="AA4758" s="62"/>
      <c r="AC4758" s="69"/>
    </row>
    <row r="4759" spans="2:29">
      <c r="B4759" s="1"/>
      <c r="C4759" s="1"/>
      <c r="D4759" s="1"/>
      <c r="E4759" s="1"/>
      <c r="F4759" s="1"/>
      <c r="G4759" s="1"/>
      <c r="H4759" s="1"/>
      <c r="I4759" s="1"/>
      <c r="J4759" s="36"/>
      <c r="K4759" s="42"/>
      <c r="S4759" s="25"/>
      <c r="AA4759" s="62"/>
      <c r="AC4759" s="69"/>
    </row>
    <row r="4760" spans="2:29">
      <c r="B4760" s="1"/>
      <c r="C4760" s="1"/>
      <c r="D4760" s="1"/>
      <c r="E4760" s="1"/>
      <c r="F4760" s="1"/>
      <c r="G4760" s="1"/>
      <c r="H4760" s="1"/>
      <c r="I4760" s="1"/>
      <c r="J4760" s="36"/>
      <c r="K4760" s="42"/>
      <c r="S4760" s="25"/>
      <c r="AA4760" s="62"/>
      <c r="AC4760" s="69"/>
    </row>
    <row r="4761" spans="2:29">
      <c r="B4761" s="1"/>
      <c r="C4761" s="1"/>
      <c r="D4761" s="1"/>
      <c r="E4761" s="1"/>
      <c r="F4761" s="1"/>
      <c r="G4761" s="1"/>
      <c r="H4761" s="1"/>
      <c r="I4761" s="1"/>
      <c r="J4761" s="36"/>
      <c r="K4761" s="42"/>
      <c r="S4761" s="25"/>
      <c r="AA4761" s="62"/>
      <c r="AC4761" s="69"/>
    </row>
    <row r="4762" spans="2:29">
      <c r="B4762" s="1"/>
      <c r="C4762" s="1"/>
      <c r="D4762" s="1"/>
      <c r="E4762" s="1"/>
      <c r="F4762" s="1"/>
      <c r="G4762" s="1"/>
      <c r="H4762" s="1"/>
      <c r="I4762" s="1"/>
      <c r="J4762" s="36"/>
      <c r="K4762" s="42"/>
      <c r="S4762" s="25"/>
      <c r="AA4762" s="62"/>
      <c r="AC4762" s="69"/>
    </row>
    <row r="4763" spans="2:29">
      <c r="B4763" s="1"/>
      <c r="C4763" s="1"/>
      <c r="D4763" s="1"/>
      <c r="E4763" s="1"/>
      <c r="F4763" s="1"/>
      <c r="G4763" s="1"/>
      <c r="H4763" s="1"/>
      <c r="I4763" s="1"/>
      <c r="J4763" s="36"/>
      <c r="K4763" s="42"/>
      <c r="S4763" s="25"/>
      <c r="AA4763" s="62"/>
      <c r="AC4763" s="69"/>
    </row>
    <row r="4764" spans="2:29">
      <c r="B4764" s="1"/>
      <c r="C4764" s="1"/>
      <c r="D4764" s="1"/>
      <c r="E4764" s="1"/>
      <c r="F4764" s="1"/>
      <c r="G4764" s="1"/>
      <c r="H4764" s="1"/>
      <c r="I4764" s="1"/>
      <c r="J4764" s="36"/>
      <c r="K4764" s="42"/>
      <c r="S4764" s="25"/>
      <c r="AA4764" s="62"/>
      <c r="AC4764" s="69"/>
    </row>
    <row r="4765" spans="2:29">
      <c r="B4765" s="1"/>
      <c r="C4765" s="1"/>
      <c r="D4765" s="1"/>
      <c r="E4765" s="1"/>
      <c r="F4765" s="1"/>
      <c r="G4765" s="1"/>
      <c r="H4765" s="1"/>
      <c r="I4765" s="1"/>
      <c r="J4765" s="36"/>
      <c r="K4765" s="42"/>
      <c r="S4765" s="25"/>
      <c r="AA4765" s="62"/>
      <c r="AC4765" s="69"/>
    </row>
    <row r="4766" spans="2:29">
      <c r="B4766" s="1"/>
      <c r="C4766" s="1"/>
      <c r="D4766" s="1"/>
      <c r="E4766" s="1"/>
      <c r="F4766" s="1"/>
      <c r="G4766" s="1"/>
      <c r="H4766" s="1"/>
      <c r="I4766" s="1"/>
      <c r="J4766" s="36"/>
      <c r="K4766" s="42"/>
      <c r="S4766" s="25"/>
      <c r="AA4766" s="62"/>
      <c r="AC4766" s="69"/>
    </row>
    <row r="4767" spans="2:29">
      <c r="B4767" s="1"/>
      <c r="C4767" s="1"/>
      <c r="D4767" s="1"/>
      <c r="E4767" s="1"/>
      <c r="F4767" s="1"/>
      <c r="G4767" s="1"/>
      <c r="H4767" s="1"/>
      <c r="I4767" s="1"/>
      <c r="J4767" s="36"/>
      <c r="K4767" s="42"/>
      <c r="S4767" s="25"/>
      <c r="AA4767" s="62"/>
      <c r="AC4767" s="69"/>
    </row>
    <row r="4768" spans="2:29">
      <c r="B4768" s="1"/>
      <c r="C4768" s="1"/>
      <c r="D4768" s="1"/>
      <c r="E4768" s="1"/>
      <c r="F4768" s="1"/>
      <c r="G4768" s="1"/>
      <c r="H4768" s="1"/>
      <c r="I4768" s="1"/>
      <c r="J4768" s="36"/>
      <c r="K4768" s="42"/>
      <c r="S4768" s="25"/>
      <c r="AA4768" s="62"/>
      <c r="AC4768" s="69"/>
    </row>
    <row r="4769" spans="2:29">
      <c r="B4769" s="1"/>
      <c r="C4769" s="1"/>
      <c r="D4769" s="1"/>
      <c r="E4769" s="1"/>
      <c r="F4769" s="1"/>
      <c r="G4769" s="1"/>
      <c r="H4769" s="1"/>
      <c r="I4769" s="1"/>
      <c r="J4769" s="36"/>
      <c r="K4769" s="42"/>
      <c r="S4769" s="25"/>
      <c r="AA4769" s="62"/>
      <c r="AC4769" s="69"/>
    </row>
    <row r="4770" spans="2:29">
      <c r="B4770" s="1"/>
      <c r="C4770" s="1"/>
      <c r="D4770" s="1"/>
      <c r="E4770" s="1"/>
      <c r="F4770" s="1"/>
      <c r="G4770" s="1"/>
      <c r="H4770" s="1"/>
      <c r="I4770" s="1"/>
      <c r="J4770" s="36"/>
      <c r="K4770" s="42"/>
      <c r="S4770" s="25"/>
      <c r="AA4770" s="62"/>
      <c r="AC4770" s="69"/>
    </row>
    <row r="4771" spans="2:29">
      <c r="B4771" s="1"/>
      <c r="C4771" s="1"/>
      <c r="D4771" s="1"/>
      <c r="E4771" s="1"/>
      <c r="F4771" s="1"/>
      <c r="G4771" s="1"/>
      <c r="H4771" s="1"/>
      <c r="I4771" s="1"/>
      <c r="J4771" s="36"/>
      <c r="K4771" s="42"/>
      <c r="S4771" s="25"/>
      <c r="AA4771" s="62"/>
      <c r="AC4771" s="69"/>
    </row>
    <row r="4772" spans="2:29">
      <c r="B4772" s="1"/>
      <c r="C4772" s="1"/>
      <c r="D4772" s="1"/>
      <c r="E4772" s="1"/>
      <c r="F4772" s="1"/>
      <c r="G4772" s="1"/>
      <c r="H4772" s="1"/>
      <c r="I4772" s="1"/>
      <c r="J4772" s="36"/>
      <c r="K4772" s="42"/>
      <c r="S4772" s="25"/>
      <c r="AA4772" s="62"/>
      <c r="AC4772" s="69"/>
    </row>
    <row r="4773" spans="2:29">
      <c r="B4773" s="1"/>
      <c r="C4773" s="1"/>
      <c r="D4773" s="1"/>
      <c r="E4773" s="1"/>
      <c r="F4773" s="1"/>
      <c r="G4773" s="1"/>
      <c r="H4773" s="1"/>
      <c r="I4773" s="1"/>
      <c r="J4773" s="36"/>
      <c r="K4773" s="42"/>
      <c r="S4773" s="25"/>
      <c r="AA4773" s="62"/>
      <c r="AC4773" s="69"/>
    </row>
    <row r="4774" spans="2:29">
      <c r="B4774" s="1"/>
      <c r="C4774" s="1"/>
      <c r="D4774" s="1"/>
      <c r="E4774" s="1"/>
      <c r="F4774" s="1"/>
      <c r="G4774" s="1"/>
      <c r="H4774" s="1"/>
      <c r="I4774" s="1"/>
      <c r="J4774" s="36"/>
      <c r="K4774" s="42"/>
      <c r="S4774" s="25"/>
      <c r="AA4774" s="62"/>
      <c r="AC4774" s="69"/>
    </row>
    <row r="4775" spans="2:29">
      <c r="B4775" s="1"/>
      <c r="C4775" s="1"/>
      <c r="D4775" s="1"/>
      <c r="E4775" s="1"/>
      <c r="F4775" s="1"/>
      <c r="G4775" s="1"/>
      <c r="H4775" s="1"/>
      <c r="I4775" s="1"/>
      <c r="J4775" s="36"/>
      <c r="K4775" s="42"/>
      <c r="S4775" s="25"/>
      <c r="AA4775" s="62"/>
      <c r="AC4775" s="69"/>
    </row>
    <row r="4776" spans="2:29">
      <c r="B4776" s="1"/>
      <c r="C4776" s="1"/>
      <c r="D4776" s="1"/>
      <c r="E4776" s="1"/>
      <c r="F4776" s="1"/>
      <c r="G4776" s="1"/>
      <c r="H4776" s="1"/>
      <c r="I4776" s="1"/>
      <c r="J4776" s="36"/>
      <c r="K4776" s="42"/>
      <c r="S4776" s="25"/>
      <c r="AA4776" s="62"/>
      <c r="AC4776" s="69"/>
    </row>
    <row r="4777" spans="2:29">
      <c r="B4777" s="1"/>
      <c r="C4777" s="1"/>
      <c r="D4777" s="1"/>
      <c r="E4777" s="1"/>
      <c r="F4777" s="1"/>
      <c r="G4777" s="1"/>
      <c r="H4777" s="1"/>
      <c r="I4777" s="1"/>
      <c r="J4777" s="36"/>
      <c r="K4777" s="42"/>
      <c r="S4777" s="25"/>
      <c r="AA4777" s="62"/>
      <c r="AC4777" s="69"/>
    </row>
    <row r="4778" spans="2:29">
      <c r="B4778" s="1"/>
      <c r="C4778" s="1"/>
      <c r="D4778" s="1"/>
      <c r="E4778" s="1"/>
      <c r="F4778" s="1"/>
      <c r="G4778" s="1"/>
      <c r="H4778" s="1"/>
      <c r="I4778" s="1"/>
      <c r="J4778" s="36"/>
      <c r="K4778" s="42"/>
      <c r="S4778" s="25"/>
      <c r="AA4778" s="62"/>
      <c r="AC4778" s="69"/>
    </row>
    <row r="4779" spans="2:29">
      <c r="B4779" s="1"/>
      <c r="C4779" s="1"/>
      <c r="D4779" s="1"/>
      <c r="E4779" s="1"/>
      <c r="F4779" s="1"/>
      <c r="G4779" s="1"/>
      <c r="H4779" s="1"/>
      <c r="I4779" s="1"/>
      <c r="J4779" s="36"/>
      <c r="K4779" s="42"/>
      <c r="S4779" s="25"/>
      <c r="AA4779" s="62"/>
      <c r="AC4779" s="69"/>
    </row>
    <row r="4780" spans="2:29">
      <c r="B4780" s="1"/>
      <c r="C4780" s="1"/>
      <c r="D4780" s="1"/>
      <c r="E4780" s="1"/>
      <c r="F4780" s="1"/>
      <c r="G4780" s="1"/>
      <c r="H4780" s="1"/>
      <c r="I4780" s="1"/>
      <c r="J4780" s="36"/>
      <c r="K4780" s="42"/>
      <c r="S4780" s="25"/>
      <c r="AA4780" s="62"/>
      <c r="AC4780" s="69"/>
    </row>
    <row r="4781" spans="2:29">
      <c r="B4781" s="1"/>
      <c r="C4781" s="1"/>
      <c r="D4781" s="1"/>
      <c r="E4781" s="1"/>
      <c r="F4781" s="1"/>
      <c r="G4781" s="1"/>
      <c r="H4781" s="1"/>
      <c r="I4781" s="1"/>
      <c r="J4781" s="36"/>
      <c r="K4781" s="42"/>
      <c r="S4781" s="25"/>
      <c r="AA4781" s="62"/>
      <c r="AC4781" s="69"/>
    </row>
    <row r="4782" spans="2:29">
      <c r="B4782" s="1"/>
      <c r="C4782" s="1"/>
      <c r="D4782" s="1"/>
      <c r="E4782" s="1"/>
      <c r="F4782" s="1"/>
      <c r="G4782" s="1"/>
      <c r="H4782" s="1"/>
      <c r="I4782" s="1"/>
      <c r="J4782" s="36"/>
      <c r="K4782" s="42"/>
      <c r="S4782" s="25"/>
      <c r="AA4782" s="62"/>
      <c r="AC4782" s="69"/>
    </row>
    <row r="4783" spans="2:29">
      <c r="B4783" s="1"/>
      <c r="C4783" s="1"/>
      <c r="D4783" s="1"/>
      <c r="E4783" s="1"/>
      <c r="F4783" s="1"/>
      <c r="G4783" s="1"/>
      <c r="H4783" s="1"/>
      <c r="I4783" s="1"/>
      <c r="J4783" s="36"/>
      <c r="K4783" s="42"/>
      <c r="S4783" s="25"/>
      <c r="AA4783" s="62"/>
      <c r="AC4783" s="69"/>
    </row>
    <row r="4784" spans="2:29">
      <c r="B4784" s="1"/>
      <c r="C4784" s="1"/>
      <c r="D4784" s="1"/>
      <c r="E4784" s="1"/>
      <c r="F4784" s="1"/>
      <c r="G4784" s="1"/>
      <c r="H4784" s="1"/>
      <c r="I4784" s="1"/>
      <c r="J4784" s="36"/>
      <c r="K4784" s="42"/>
      <c r="S4784" s="25"/>
      <c r="AA4784" s="62"/>
      <c r="AC4784" s="69"/>
    </row>
    <row r="4785" spans="2:29">
      <c r="B4785" s="1"/>
      <c r="C4785" s="1"/>
      <c r="D4785" s="1"/>
      <c r="E4785" s="1"/>
      <c r="F4785" s="1"/>
      <c r="G4785" s="1"/>
      <c r="H4785" s="1"/>
      <c r="I4785" s="1"/>
      <c r="J4785" s="36"/>
      <c r="K4785" s="42"/>
      <c r="S4785" s="25"/>
      <c r="AA4785" s="62"/>
      <c r="AC4785" s="69"/>
    </row>
    <row r="4786" spans="2:29">
      <c r="B4786" s="1"/>
      <c r="C4786" s="1"/>
      <c r="D4786" s="1"/>
      <c r="E4786" s="1"/>
      <c r="F4786" s="1"/>
      <c r="G4786" s="1"/>
      <c r="H4786" s="1"/>
      <c r="I4786" s="1"/>
      <c r="J4786" s="36"/>
      <c r="K4786" s="42"/>
      <c r="S4786" s="25"/>
      <c r="AA4786" s="62"/>
      <c r="AC4786" s="69"/>
    </row>
    <row r="4787" spans="2:29">
      <c r="B4787" s="1"/>
      <c r="C4787" s="1"/>
      <c r="D4787" s="1"/>
      <c r="E4787" s="1"/>
      <c r="F4787" s="1"/>
      <c r="G4787" s="1"/>
      <c r="H4787" s="1"/>
      <c r="I4787" s="1"/>
      <c r="J4787" s="36"/>
      <c r="K4787" s="42"/>
      <c r="S4787" s="25"/>
      <c r="AA4787" s="62"/>
      <c r="AC4787" s="69"/>
    </row>
    <row r="4788" spans="2:29">
      <c r="B4788" s="1"/>
      <c r="C4788" s="1"/>
      <c r="D4788" s="1"/>
      <c r="E4788" s="1"/>
      <c r="F4788" s="1"/>
      <c r="G4788" s="1"/>
      <c r="H4788" s="1"/>
      <c r="I4788" s="1"/>
      <c r="J4788" s="36"/>
      <c r="K4788" s="42"/>
      <c r="S4788" s="25"/>
      <c r="AA4788" s="62"/>
      <c r="AC4788" s="69"/>
    </row>
    <row r="4789" spans="2:29">
      <c r="B4789" s="1"/>
      <c r="C4789" s="1"/>
      <c r="D4789" s="1"/>
      <c r="E4789" s="1"/>
      <c r="F4789" s="1"/>
      <c r="G4789" s="1"/>
      <c r="H4789" s="1"/>
      <c r="I4789" s="1"/>
      <c r="J4789" s="36"/>
      <c r="K4789" s="42"/>
      <c r="S4789" s="25"/>
      <c r="AA4789" s="62"/>
      <c r="AC4789" s="69"/>
    </row>
    <row r="4790" spans="2:29">
      <c r="B4790" s="1"/>
      <c r="C4790" s="1"/>
      <c r="D4790" s="1"/>
      <c r="E4790" s="1"/>
      <c r="F4790" s="1"/>
      <c r="G4790" s="1"/>
      <c r="H4790" s="1"/>
      <c r="I4790" s="1"/>
      <c r="J4790" s="36"/>
      <c r="K4790" s="42"/>
      <c r="S4790" s="25"/>
      <c r="AA4790" s="62"/>
      <c r="AC4790" s="69"/>
    </row>
    <row r="4791" spans="2:29">
      <c r="B4791" s="1"/>
      <c r="C4791" s="1"/>
      <c r="D4791" s="1"/>
      <c r="E4791" s="1"/>
      <c r="F4791" s="1"/>
      <c r="G4791" s="1"/>
      <c r="H4791" s="1"/>
      <c r="I4791" s="1"/>
      <c r="J4791" s="36"/>
      <c r="K4791" s="42"/>
      <c r="S4791" s="25"/>
      <c r="AA4791" s="62"/>
      <c r="AC4791" s="69"/>
    </row>
    <row r="4792" spans="2:29">
      <c r="B4792" s="1"/>
      <c r="C4792" s="1"/>
      <c r="D4792" s="1"/>
      <c r="E4792" s="1"/>
      <c r="F4792" s="1"/>
      <c r="G4792" s="1"/>
      <c r="H4792" s="1"/>
      <c r="I4792" s="1"/>
      <c r="J4792" s="36"/>
      <c r="K4792" s="42"/>
      <c r="S4792" s="25"/>
      <c r="AA4792" s="62"/>
      <c r="AC4792" s="69"/>
    </row>
    <row r="4793" spans="2:29">
      <c r="B4793" s="1"/>
      <c r="C4793" s="1"/>
      <c r="D4793" s="1"/>
      <c r="E4793" s="1"/>
      <c r="F4793" s="1"/>
      <c r="G4793" s="1"/>
      <c r="H4793" s="1"/>
      <c r="I4793" s="1"/>
      <c r="J4793" s="36"/>
      <c r="K4793" s="42"/>
      <c r="S4793" s="25"/>
      <c r="AA4793" s="62"/>
      <c r="AC4793" s="69"/>
    </row>
    <row r="4794" spans="2:29">
      <c r="B4794" s="1"/>
      <c r="C4794" s="1"/>
      <c r="D4794" s="1"/>
      <c r="E4794" s="1"/>
      <c r="F4794" s="1"/>
      <c r="G4794" s="1"/>
      <c r="H4794" s="1"/>
      <c r="I4794" s="1"/>
      <c r="J4794" s="36"/>
      <c r="K4794" s="42"/>
      <c r="S4794" s="25"/>
      <c r="AA4794" s="62"/>
      <c r="AC4794" s="69"/>
    </row>
    <row r="4795" spans="2:29">
      <c r="B4795" s="1"/>
      <c r="C4795" s="1"/>
      <c r="D4795" s="1"/>
      <c r="E4795" s="1"/>
      <c r="F4795" s="1"/>
      <c r="G4795" s="1"/>
      <c r="H4795" s="1"/>
      <c r="I4795" s="1"/>
      <c r="J4795" s="36"/>
      <c r="K4795" s="42"/>
      <c r="S4795" s="25"/>
      <c r="AA4795" s="62"/>
      <c r="AC4795" s="69"/>
    </row>
    <row r="4796" spans="2:29">
      <c r="B4796" s="1"/>
      <c r="C4796" s="1"/>
      <c r="D4796" s="1"/>
      <c r="E4796" s="1"/>
      <c r="F4796" s="1"/>
      <c r="G4796" s="1"/>
      <c r="H4796" s="1"/>
      <c r="I4796" s="1"/>
      <c r="J4796" s="36"/>
      <c r="K4796" s="42"/>
      <c r="S4796" s="25"/>
      <c r="AA4796" s="62"/>
      <c r="AC4796" s="69"/>
    </row>
    <row r="4797" spans="2:29">
      <c r="B4797" s="1"/>
      <c r="C4797" s="1"/>
      <c r="D4797" s="1"/>
      <c r="E4797" s="1"/>
      <c r="F4797" s="1"/>
      <c r="G4797" s="1"/>
      <c r="H4797" s="1"/>
      <c r="I4797" s="1"/>
      <c r="J4797" s="36"/>
      <c r="K4797" s="42"/>
      <c r="S4797" s="25"/>
      <c r="AA4797" s="62"/>
      <c r="AC4797" s="69"/>
    </row>
    <row r="4798" spans="2:29">
      <c r="B4798" s="1"/>
      <c r="C4798" s="1"/>
      <c r="D4798" s="1"/>
      <c r="E4798" s="1"/>
      <c r="F4798" s="1"/>
      <c r="G4798" s="1"/>
      <c r="H4798" s="1"/>
      <c r="I4798" s="1"/>
      <c r="J4798" s="36"/>
      <c r="K4798" s="42"/>
      <c r="S4798" s="25"/>
      <c r="AA4798" s="62"/>
      <c r="AC4798" s="69"/>
    </row>
    <row r="4799" spans="2:29">
      <c r="B4799" s="1"/>
      <c r="C4799" s="1"/>
      <c r="D4799" s="1"/>
      <c r="E4799" s="1"/>
      <c r="F4799" s="1"/>
      <c r="G4799" s="1"/>
      <c r="H4799" s="1"/>
      <c r="I4799" s="1"/>
      <c r="J4799" s="36"/>
      <c r="K4799" s="42"/>
      <c r="S4799" s="25"/>
      <c r="AA4799" s="62"/>
      <c r="AC4799" s="69"/>
    </row>
    <row r="4800" spans="2:29">
      <c r="B4800" s="1"/>
      <c r="C4800" s="1"/>
      <c r="D4800" s="1"/>
      <c r="E4800" s="1"/>
      <c r="F4800" s="1"/>
      <c r="G4800" s="1"/>
      <c r="H4800" s="1"/>
      <c r="I4800" s="1"/>
      <c r="J4800" s="36"/>
      <c r="K4800" s="42"/>
      <c r="S4800" s="25"/>
      <c r="AA4800" s="62"/>
      <c r="AC4800" s="69"/>
    </row>
    <row r="4801" spans="2:29">
      <c r="B4801" s="1"/>
      <c r="C4801" s="1"/>
      <c r="D4801" s="1"/>
      <c r="E4801" s="1"/>
      <c r="F4801" s="1"/>
      <c r="G4801" s="1"/>
      <c r="H4801" s="1"/>
      <c r="I4801" s="1"/>
      <c r="J4801" s="36"/>
      <c r="K4801" s="42"/>
      <c r="S4801" s="25"/>
      <c r="AA4801" s="62"/>
      <c r="AC4801" s="69"/>
    </row>
    <row r="4802" spans="2:29">
      <c r="B4802" s="1"/>
      <c r="C4802" s="1"/>
      <c r="D4802" s="1"/>
      <c r="E4802" s="1"/>
      <c r="F4802" s="1"/>
      <c r="G4802" s="1"/>
      <c r="H4802" s="1"/>
      <c r="I4802" s="1"/>
      <c r="J4802" s="36"/>
      <c r="K4802" s="42"/>
      <c r="S4802" s="25"/>
      <c r="AA4802" s="62"/>
      <c r="AC4802" s="69"/>
    </row>
    <row r="4803" spans="2:29">
      <c r="B4803" s="1"/>
      <c r="C4803" s="1"/>
      <c r="D4803" s="1"/>
      <c r="E4803" s="1"/>
      <c r="F4803" s="1"/>
      <c r="G4803" s="1"/>
      <c r="H4803" s="1"/>
      <c r="I4803" s="1"/>
      <c r="J4803" s="36"/>
      <c r="K4803" s="42"/>
      <c r="S4803" s="25"/>
      <c r="AA4803" s="62"/>
      <c r="AC4803" s="69"/>
    </row>
    <row r="4804" spans="2:29">
      <c r="B4804" s="1"/>
      <c r="C4804" s="1"/>
      <c r="D4804" s="1"/>
      <c r="E4804" s="1"/>
      <c r="F4804" s="1"/>
      <c r="G4804" s="1"/>
      <c r="H4804" s="1"/>
      <c r="I4804" s="1"/>
      <c r="J4804" s="36"/>
      <c r="K4804" s="42"/>
      <c r="S4804" s="25"/>
      <c r="AA4804" s="62"/>
      <c r="AC4804" s="69"/>
    </row>
    <row r="4805" spans="2:29">
      <c r="B4805" s="1"/>
      <c r="C4805" s="1"/>
      <c r="D4805" s="1"/>
      <c r="E4805" s="1"/>
      <c r="F4805" s="1"/>
      <c r="G4805" s="1"/>
      <c r="H4805" s="1"/>
      <c r="I4805" s="1"/>
      <c r="J4805" s="36"/>
      <c r="K4805" s="42"/>
      <c r="S4805" s="25"/>
      <c r="AA4805" s="62"/>
      <c r="AC4805" s="69"/>
    </row>
    <row r="4806" spans="2:29">
      <c r="B4806" s="1"/>
      <c r="C4806" s="1"/>
      <c r="D4806" s="1"/>
      <c r="E4806" s="1"/>
      <c r="F4806" s="1"/>
      <c r="G4806" s="1"/>
      <c r="H4806" s="1"/>
      <c r="I4806" s="1"/>
      <c r="J4806" s="36"/>
      <c r="K4806" s="42"/>
      <c r="S4806" s="25"/>
      <c r="AA4806" s="62"/>
      <c r="AC4806" s="69"/>
    </row>
    <row r="4807" spans="2:29">
      <c r="B4807" s="1"/>
      <c r="C4807" s="1"/>
      <c r="D4807" s="1"/>
      <c r="E4807" s="1"/>
      <c r="F4807" s="1"/>
      <c r="G4807" s="1"/>
      <c r="H4807" s="1"/>
      <c r="I4807" s="1"/>
      <c r="J4807" s="36"/>
      <c r="K4807" s="42"/>
      <c r="S4807" s="25"/>
      <c r="AA4807" s="62"/>
      <c r="AC4807" s="69"/>
    </row>
    <row r="4808" spans="2:29">
      <c r="B4808" s="1"/>
      <c r="C4808" s="1"/>
      <c r="D4808" s="1"/>
      <c r="E4808" s="1"/>
      <c r="F4808" s="1"/>
      <c r="G4808" s="1"/>
      <c r="H4808" s="1"/>
      <c r="I4808" s="1"/>
      <c r="J4808" s="36"/>
      <c r="K4808" s="42"/>
      <c r="S4808" s="25"/>
      <c r="AA4808" s="62"/>
      <c r="AC4808" s="69"/>
    </row>
    <row r="4809" spans="2:29">
      <c r="B4809" s="1"/>
      <c r="C4809" s="1"/>
      <c r="D4809" s="1"/>
      <c r="E4809" s="1"/>
      <c r="F4809" s="1"/>
      <c r="G4809" s="1"/>
      <c r="H4809" s="1"/>
      <c r="I4809" s="1"/>
      <c r="J4809" s="36"/>
      <c r="K4809" s="42"/>
      <c r="S4809" s="25"/>
      <c r="AA4809" s="62"/>
      <c r="AC4809" s="69"/>
    </row>
    <row r="4810" spans="2:29">
      <c r="B4810" s="1"/>
      <c r="C4810" s="1"/>
      <c r="D4810" s="1"/>
      <c r="E4810" s="1"/>
      <c r="F4810" s="1"/>
      <c r="G4810" s="1"/>
      <c r="H4810" s="1"/>
      <c r="I4810" s="1"/>
      <c r="J4810" s="36"/>
      <c r="K4810" s="42"/>
      <c r="S4810" s="25"/>
      <c r="AA4810" s="62"/>
      <c r="AC4810" s="69"/>
    </row>
    <row r="4811" spans="2:29">
      <c r="B4811" s="1"/>
      <c r="C4811" s="1"/>
      <c r="D4811" s="1"/>
      <c r="E4811" s="1"/>
      <c r="F4811" s="1"/>
      <c r="G4811" s="1"/>
      <c r="H4811" s="1"/>
      <c r="I4811" s="1"/>
      <c r="J4811" s="36"/>
      <c r="K4811" s="42"/>
      <c r="S4811" s="25"/>
      <c r="AA4811" s="62"/>
      <c r="AC4811" s="69"/>
    </row>
    <row r="4812" spans="2:29">
      <c r="B4812" s="1"/>
      <c r="C4812" s="1"/>
      <c r="D4812" s="1"/>
      <c r="E4812" s="1"/>
      <c r="F4812" s="1"/>
      <c r="G4812" s="1"/>
      <c r="H4812" s="1"/>
      <c r="I4812" s="1"/>
      <c r="J4812" s="36"/>
      <c r="K4812" s="42"/>
      <c r="S4812" s="25"/>
      <c r="AA4812" s="62"/>
      <c r="AC4812" s="69"/>
    </row>
    <row r="4813" spans="2:29">
      <c r="B4813" s="1"/>
      <c r="C4813" s="1"/>
      <c r="D4813" s="1"/>
      <c r="E4813" s="1"/>
      <c r="F4813" s="1"/>
      <c r="G4813" s="1"/>
      <c r="H4813" s="1"/>
      <c r="I4813" s="1"/>
      <c r="J4813" s="36"/>
      <c r="K4813" s="42"/>
      <c r="S4813" s="25"/>
      <c r="AA4813" s="62"/>
      <c r="AC4813" s="69"/>
    </row>
    <row r="4814" spans="2:29">
      <c r="B4814" s="1"/>
      <c r="C4814" s="1"/>
      <c r="D4814" s="1"/>
      <c r="E4814" s="1"/>
      <c r="F4814" s="1"/>
      <c r="G4814" s="1"/>
      <c r="H4814" s="1"/>
      <c r="I4814" s="1"/>
      <c r="J4814" s="36"/>
      <c r="K4814" s="42"/>
      <c r="S4814" s="25"/>
      <c r="AA4814" s="62"/>
      <c r="AC4814" s="69"/>
    </row>
    <row r="4815" spans="2:29">
      <c r="B4815" s="1"/>
      <c r="C4815" s="1"/>
      <c r="D4815" s="1"/>
      <c r="E4815" s="1"/>
      <c r="F4815" s="1"/>
      <c r="G4815" s="1"/>
      <c r="H4815" s="1"/>
      <c r="I4815" s="1"/>
      <c r="J4815" s="36"/>
      <c r="K4815" s="42"/>
      <c r="S4815" s="25"/>
      <c r="AA4815" s="62"/>
      <c r="AC4815" s="69"/>
    </row>
    <row r="4816" spans="2:29">
      <c r="B4816" s="1"/>
      <c r="C4816" s="1"/>
      <c r="D4816" s="1"/>
      <c r="E4816" s="1"/>
      <c r="F4816" s="1"/>
      <c r="G4816" s="1"/>
      <c r="H4816" s="1"/>
      <c r="I4816" s="1"/>
      <c r="J4816" s="36"/>
      <c r="K4816" s="42"/>
      <c r="S4816" s="25"/>
      <c r="AA4816" s="62"/>
      <c r="AC4816" s="69"/>
    </row>
    <row r="4817" spans="2:29">
      <c r="B4817" s="1"/>
      <c r="C4817" s="1"/>
      <c r="D4817" s="1"/>
      <c r="E4817" s="1"/>
      <c r="F4817" s="1"/>
      <c r="G4817" s="1"/>
      <c r="H4817" s="1"/>
      <c r="I4817" s="1"/>
      <c r="J4817" s="36"/>
      <c r="K4817" s="42"/>
      <c r="S4817" s="25"/>
      <c r="AA4817" s="62"/>
      <c r="AC4817" s="69"/>
    </row>
    <row r="4818" spans="2:29">
      <c r="B4818" s="1"/>
      <c r="C4818" s="1"/>
      <c r="D4818" s="1"/>
      <c r="E4818" s="1"/>
      <c r="F4818" s="1"/>
      <c r="G4818" s="1"/>
      <c r="H4818" s="1"/>
      <c r="I4818" s="1"/>
      <c r="J4818" s="36"/>
      <c r="K4818" s="42"/>
      <c r="S4818" s="25"/>
      <c r="AA4818" s="62"/>
      <c r="AC4818" s="69"/>
    </row>
    <row r="4819" spans="2:29">
      <c r="B4819" s="1"/>
      <c r="C4819" s="1"/>
      <c r="D4819" s="1"/>
      <c r="E4819" s="1"/>
      <c r="F4819" s="1"/>
      <c r="G4819" s="1"/>
      <c r="H4819" s="1"/>
      <c r="I4819" s="1"/>
      <c r="J4819" s="36"/>
      <c r="K4819" s="42"/>
      <c r="S4819" s="25"/>
      <c r="AA4819" s="62"/>
      <c r="AC4819" s="69"/>
    </row>
    <row r="4820" spans="2:29">
      <c r="B4820" s="1"/>
      <c r="C4820" s="1"/>
      <c r="D4820" s="1"/>
      <c r="E4820" s="1"/>
      <c r="F4820" s="1"/>
      <c r="G4820" s="1"/>
      <c r="H4820" s="1"/>
      <c r="I4820" s="1"/>
      <c r="J4820" s="36"/>
      <c r="K4820" s="42"/>
      <c r="S4820" s="25"/>
      <c r="AA4820" s="62"/>
      <c r="AC4820" s="69"/>
    </row>
    <row r="4821" spans="2:29">
      <c r="B4821" s="1"/>
      <c r="C4821" s="1"/>
      <c r="D4821" s="1"/>
      <c r="E4821" s="1"/>
      <c r="F4821" s="1"/>
      <c r="G4821" s="1"/>
      <c r="H4821" s="1"/>
      <c r="I4821" s="1"/>
      <c r="J4821" s="36"/>
      <c r="K4821" s="42"/>
      <c r="S4821" s="25"/>
      <c r="AA4821" s="62"/>
      <c r="AC4821" s="69"/>
    </row>
    <row r="4822" spans="2:29">
      <c r="B4822" s="1"/>
      <c r="C4822" s="1"/>
      <c r="D4822" s="1"/>
      <c r="E4822" s="1"/>
      <c r="F4822" s="1"/>
      <c r="G4822" s="1"/>
      <c r="H4822" s="1"/>
      <c r="I4822" s="1"/>
      <c r="J4822" s="36"/>
      <c r="K4822" s="42"/>
      <c r="S4822" s="25"/>
      <c r="AA4822" s="62"/>
      <c r="AC4822" s="69"/>
    </row>
    <row r="4823" spans="2:29">
      <c r="B4823" s="1"/>
      <c r="C4823" s="1"/>
      <c r="D4823" s="1"/>
      <c r="E4823" s="1"/>
      <c r="F4823" s="1"/>
      <c r="G4823" s="1"/>
      <c r="H4823" s="1"/>
      <c r="I4823" s="1"/>
      <c r="J4823" s="36"/>
      <c r="K4823" s="42"/>
      <c r="S4823" s="25"/>
      <c r="AA4823" s="62"/>
      <c r="AC4823" s="69"/>
    </row>
    <row r="4824" spans="2:29">
      <c r="B4824" s="1"/>
      <c r="C4824" s="1"/>
      <c r="D4824" s="1"/>
      <c r="E4824" s="1"/>
      <c r="F4824" s="1"/>
      <c r="G4824" s="1"/>
      <c r="H4824" s="1"/>
      <c r="I4824" s="1"/>
      <c r="J4824" s="36"/>
      <c r="K4824" s="42"/>
      <c r="S4824" s="25"/>
      <c r="AA4824" s="62"/>
      <c r="AC4824" s="69"/>
    </row>
    <row r="4825" spans="2:29">
      <c r="B4825" s="1"/>
      <c r="C4825" s="1"/>
      <c r="D4825" s="1"/>
      <c r="E4825" s="1"/>
      <c r="F4825" s="1"/>
      <c r="G4825" s="1"/>
      <c r="H4825" s="1"/>
      <c r="I4825" s="1"/>
      <c r="J4825" s="36"/>
      <c r="K4825" s="42"/>
      <c r="S4825" s="25"/>
      <c r="AA4825" s="62"/>
      <c r="AC4825" s="69"/>
    </row>
    <row r="4826" spans="2:29">
      <c r="B4826" s="1"/>
      <c r="C4826" s="1"/>
      <c r="D4826" s="1"/>
      <c r="E4826" s="1"/>
      <c r="F4826" s="1"/>
      <c r="G4826" s="1"/>
      <c r="H4826" s="1"/>
      <c r="I4826" s="1"/>
      <c r="J4826" s="36"/>
      <c r="K4826" s="42"/>
      <c r="S4826" s="25"/>
      <c r="AA4826" s="62"/>
      <c r="AC4826" s="69"/>
    </row>
    <row r="4827" spans="2:29">
      <c r="B4827" s="1"/>
      <c r="C4827" s="1"/>
      <c r="D4827" s="1"/>
      <c r="E4827" s="1"/>
      <c r="F4827" s="1"/>
      <c r="G4827" s="1"/>
      <c r="H4827" s="1"/>
      <c r="I4827" s="1"/>
      <c r="J4827" s="36"/>
      <c r="K4827" s="42"/>
      <c r="S4827" s="25"/>
      <c r="AA4827" s="62"/>
      <c r="AC4827" s="69"/>
    </row>
    <row r="4828" spans="2:29">
      <c r="B4828" s="1"/>
      <c r="C4828" s="1"/>
      <c r="D4828" s="1"/>
      <c r="E4828" s="1"/>
      <c r="F4828" s="1"/>
      <c r="G4828" s="1"/>
      <c r="H4828" s="1"/>
      <c r="I4828" s="1"/>
      <c r="J4828" s="36"/>
      <c r="K4828" s="42"/>
      <c r="S4828" s="25"/>
      <c r="AA4828" s="62"/>
      <c r="AC4828" s="69"/>
    </row>
    <row r="4829" spans="2:29">
      <c r="B4829" s="1"/>
      <c r="C4829" s="1"/>
      <c r="D4829" s="1"/>
      <c r="E4829" s="1"/>
      <c r="F4829" s="1"/>
      <c r="G4829" s="1"/>
      <c r="H4829" s="1"/>
      <c r="I4829" s="1"/>
      <c r="J4829" s="36"/>
      <c r="K4829" s="42"/>
      <c r="S4829" s="25"/>
      <c r="AA4829" s="62"/>
      <c r="AC4829" s="69"/>
    </row>
    <row r="4830" spans="2:29">
      <c r="B4830" s="1"/>
      <c r="C4830" s="1"/>
      <c r="D4830" s="1"/>
      <c r="E4830" s="1"/>
      <c r="F4830" s="1"/>
      <c r="G4830" s="1"/>
      <c r="H4830" s="1"/>
      <c r="I4830" s="1"/>
      <c r="J4830" s="36"/>
      <c r="K4830" s="42"/>
      <c r="S4830" s="25"/>
      <c r="AA4830" s="62"/>
      <c r="AC4830" s="69"/>
    </row>
    <row r="4831" spans="2:29">
      <c r="B4831" s="1"/>
      <c r="C4831" s="1"/>
      <c r="D4831" s="1"/>
      <c r="E4831" s="1"/>
      <c r="F4831" s="1"/>
      <c r="G4831" s="1"/>
      <c r="H4831" s="1"/>
      <c r="I4831" s="1"/>
      <c r="J4831" s="36"/>
      <c r="K4831" s="42"/>
      <c r="S4831" s="25"/>
      <c r="AA4831" s="62"/>
      <c r="AC4831" s="69"/>
    </row>
    <row r="4832" spans="2:29">
      <c r="B4832" s="1"/>
      <c r="C4832" s="1"/>
      <c r="D4832" s="1"/>
      <c r="E4832" s="1"/>
      <c r="F4832" s="1"/>
      <c r="G4832" s="1"/>
      <c r="H4832" s="1"/>
      <c r="I4832" s="1"/>
      <c r="J4832" s="36"/>
      <c r="K4832" s="42"/>
      <c r="S4832" s="25"/>
      <c r="AA4832" s="62"/>
      <c r="AC4832" s="69"/>
    </row>
    <row r="4833" spans="2:29">
      <c r="B4833" s="1"/>
      <c r="C4833" s="1"/>
      <c r="D4833" s="1"/>
      <c r="E4833" s="1"/>
      <c r="F4833" s="1"/>
      <c r="G4833" s="1"/>
      <c r="H4833" s="1"/>
      <c r="I4833" s="1"/>
      <c r="J4833" s="36"/>
      <c r="K4833" s="42"/>
      <c r="S4833" s="25"/>
      <c r="AA4833" s="62"/>
      <c r="AC4833" s="69"/>
    </row>
    <row r="4834" spans="2:29">
      <c r="B4834" s="1"/>
      <c r="C4834" s="1"/>
      <c r="D4834" s="1"/>
      <c r="E4834" s="1"/>
      <c r="F4834" s="1"/>
      <c r="G4834" s="1"/>
      <c r="H4834" s="1"/>
      <c r="I4834" s="1"/>
      <c r="J4834" s="36"/>
      <c r="K4834" s="42"/>
      <c r="S4834" s="25"/>
      <c r="AA4834" s="62"/>
      <c r="AC4834" s="69"/>
    </row>
    <row r="4835" spans="2:29">
      <c r="B4835" s="1"/>
      <c r="C4835" s="1"/>
      <c r="D4835" s="1"/>
      <c r="E4835" s="1"/>
      <c r="F4835" s="1"/>
      <c r="G4835" s="1"/>
      <c r="H4835" s="1"/>
      <c r="I4835" s="1"/>
      <c r="J4835" s="36"/>
      <c r="K4835" s="42"/>
      <c r="S4835" s="25"/>
      <c r="AA4835" s="62"/>
      <c r="AC4835" s="69"/>
    </row>
    <row r="4836" spans="2:29">
      <c r="B4836" s="1"/>
      <c r="C4836" s="1"/>
      <c r="D4836" s="1"/>
      <c r="E4836" s="1"/>
      <c r="F4836" s="1"/>
      <c r="G4836" s="1"/>
      <c r="H4836" s="1"/>
      <c r="I4836" s="1"/>
      <c r="J4836" s="36"/>
      <c r="K4836" s="42"/>
      <c r="S4836" s="25"/>
      <c r="AA4836" s="62"/>
      <c r="AC4836" s="69"/>
    </row>
    <row r="4837" spans="2:29">
      <c r="B4837" s="1"/>
      <c r="C4837" s="1"/>
      <c r="D4837" s="1"/>
      <c r="E4837" s="1"/>
      <c r="F4837" s="1"/>
      <c r="G4837" s="1"/>
      <c r="H4837" s="1"/>
      <c r="I4837" s="1"/>
      <c r="J4837" s="36"/>
      <c r="K4837" s="42"/>
      <c r="S4837" s="25"/>
      <c r="AA4837" s="62"/>
      <c r="AC4837" s="69"/>
    </row>
    <row r="4838" spans="2:29">
      <c r="B4838" s="1"/>
      <c r="C4838" s="1"/>
      <c r="D4838" s="1"/>
      <c r="E4838" s="1"/>
      <c r="F4838" s="1"/>
      <c r="G4838" s="1"/>
      <c r="H4838" s="1"/>
      <c r="I4838" s="1"/>
      <c r="J4838" s="36"/>
      <c r="K4838" s="42"/>
      <c r="S4838" s="25"/>
      <c r="AA4838" s="62"/>
      <c r="AC4838" s="69"/>
    </row>
    <row r="4839" spans="2:29">
      <c r="B4839" s="1"/>
      <c r="C4839" s="1"/>
      <c r="D4839" s="1"/>
      <c r="E4839" s="1"/>
      <c r="F4839" s="1"/>
      <c r="G4839" s="1"/>
      <c r="H4839" s="1"/>
      <c r="I4839" s="1"/>
      <c r="J4839" s="36"/>
      <c r="K4839" s="42"/>
      <c r="S4839" s="25"/>
      <c r="AA4839" s="62"/>
      <c r="AC4839" s="69"/>
    </row>
    <row r="4840" spans="2:29">
      <c r="B4840" s="1"/>
      <c r="C4840" s="1"/>
      <c r="D4840" s="1"/>
      <c r="E4840" s="1"/>
      <c r="F4840" s="1"/>
      <c r="G4840" s="1"/>
      <c r="H4840" s="1"/>
      <c r="I4840" s="1"/>
      <c r="J4840" s="36"/>
      <c r="K4840" s="42"/>
      <c r="S4840" s="25"/>
      <c r="AA4840" s="62"/>
      <c r="AC4840" s="69"/>
    </row>
    <row r="4841" spans="2:29">
      <c r="B4841" s="1"/>
      <c r="C4841" s="1"/>
      <c r="D4841" s="1"/>
      <c r="E4841" s="1"/>
      <c r="F4841" s="1"/>
      <c r="G4841" s="1"/>
      <c r="H4841" s="1"/>
      <c r="I4841" s="1"/>
      <c r="J4841" s="36"/>
      <c r="K4841" s="42"/>
      <c r="S4841" s="25"/>
      <c r="AA4841" s="62"/>
      <c r="AC4841" s="69"/>
    </row>
    <row r="4842" spans="2:29">
      <c r="B4842" s="1"/>
      <c r="C4842" s="1"/>
      <c r="D4842" s="1"/>
      <c r="E4842" s="1"/>
      <c r="F4842" s="1"/>
      <c r="G4842" s="1"/>
      <c r="H4842" s="1"/>
      <c r="I4842" s="1"/>
      <c r="J4842" s="36"/>
      <c r="K4842" s="42"/>
      <c r="S4842" s="25"/>
      <c r="AA4842" s="62"/>
      <c r="AC4842" s="69"/>
    </row>
    <row r="4843" spans="2:29">
      <c r="B4843" s="1"/>
      <c r="C4843" s="1"/>
      <c r="D4843" s="1"/>
      <c r="E4843" s="1"/>
      <c r="F4843" s="1"/>
      <c r="G4843" s="1"/>
      <c r="H4843" s="1"/>
      <c r="I4843" s="1"/>
      <c r="J4843" s="36"/>
      <c r="K4843" s="42"/>
      <c r="S4843" s="25"/>
      <c r="AA4843" s="62"/>
      <c r="AC4843" s="69"/>
    </row>
    <row r="4844" spans="2:29">
      <c r="B4844" s="1"/>
      <c r="C4844" s="1"/>
      <c r="D4844" s="1"/>
      <c r="E4844" s="1"/>
      <c r="F4844" s="1"/>
      <c r="G4844" s="1"/>
      <c r="H4844" s="1"/>
      <c r="I4844" s="1"/>
      <c r="J4844" s="36"/>
      <c r="K4844" s="42"/>
      <c r="S4844" s="25"/>
      <c r="AA4844" s="62"/>
      <c r="AC4844" s="69"/>
    </row>
    <row r="4845" spans="2:29">
      <c r="B4845" s="1"/>
      <c r="C4845" s="1"/>
      <c r="D4845" s="1"/>
      <c r="E4845" s="1"/>
      <c r="F4845" s="1"/>
      <c r="G4845" s="1"/>
      <c r="H4845" s="1"/>
      <c r="I4845" s="1"/>
      <c r="J4845" s="36"/>
      <c r="K4845" s="42"/>
      <c r="S4845" s="25"/>
      <c r="AA4845" s="62"/>
      <c r="AC4845" s="69"/>
    </row>
    <row r="4846" spans="2:29">
      <c r="B4846" s="1"/>
      <c r="C4846" s="1"/>
      <c r="D4846" s="1"/>
      <c r="E4846" s="1"/>
      <c r="F4846" s="1"/>
      <c r="G4846" s="1"/>
      <c r="H4846" s="1"/>
      <c r="I4846" s="1"/>
      <c r="J4846" s="36"/>
      <c r="K4846" s="42"/>
      <c r="S4846" s="25"/>
      <c r="AA4846" s="62"/>
      <c r="AC4846" s="69"/>
    </row>
    <row r="4847" spans="2:29">
      <c r="B4847" s="1"/>
      <c r="C4847" s="1"/>
      <c r="D4847" s="1"/>
      <c r="E4847" s="1"/>
      <c r="F4847" s="1"/>
      <c r="G4847" s="1"/>
      <c r="H4847" s="1"/>
      <c r="I4847" s="1"/>
      <c r="J4847" s="36"/>
      <c r="K4847" s="42"/>
      <c r="S4847" s="25"/>
      <c r="AA4847" s="62"/>
      <c r="AC4847" s="69"/>
    </row>
    <row r="4848" spans="2:29">
      <c r="B4848" s="1"/>
      <c r="C4848" s="1"/>
      <c r="D4848" s="1"/>
      <c r="E4848" s="1"/>
      <c r="F4848" s="1"/>
      <c r="G4848" s="1"/>
      <c r="H4848" s="1"/>
      <c r="I4848" s="1"/>
      <c r="J4848" s="36"/>
      <c r="K4848" s="42"/>
      <c r="S4848" s="25"/>
      <c r="AA4848" s="62"/>
      <c r="AC4848" s="69"/>
    </row>
    <row r="4849" spans="2:29">
      <c r="B4849" s="1"/>
      <c r="C4849" s="1"/>
      <c r="D4849" s="1"/>
      <c r="E4849" s="1"/>
      <c r="F4849" s="1"/>
      <c r="G4849" s="1"/>
      <c r="H4849" s="1"/>
      <c r="I4849" s="1"/>
      <c r="J4849" s="36"/>
      <c r="K4849" s="42"/>
      <c r="S4849" s="25"/>
      <c r="AA4849" s="62"/>
      <c r="AC4849" s="69"/>
    </row>
    <row r="4850" spans="2:29">
      <c r="B4850" s="1"/>
      <c r="C4850" s="1"/>
      <c r="D4850" s="1"/>
      <c r="E4850" s="1"/>
      <c r="F4850" s="1"/>
      <c r="G4850" s="1"/>
      <c r="H4850" s="1"/>
      <c r="I4850" s="1"/>
      <c r="J4850" s="36"/>
      <c r="K4850" s="42"/>
      <c r="S4850" s="25"/>
      <c r="AA4850" s="62"/>
      <c r="AC4850" s="69"/>
    </row>
    <row r="4851" spans="2:29">
      <c r="B4851" s="1"/>
      <c r="C4851" s="1"/>
      <c r="D4851" s="1"/>
      <c r="E4851" s="1"/>
      <c r="F4851" s="1"/>
      <c r="G4851" s="1"/>
      <c r="H4851" s="1"/>
      <c r="I4851" s="1"/>
      <c r="J4851" s="36"/>
      <c r="K4851" s="42"/>
      <c r="S4851" s="25"/>
      <c r="AA4851" s="62"/>
      <c r="AC4851" s="69"/>
    </row>
    <row r="4852" spans="2:29">
      <c r="B4852" s="1"/>
      <c r="C4852" s="1"/>
      <c r="D4852" s="1"/>
      <c r="E4852" s="1"/>
      <c r="F4852" s="1"/>
      <c r="G4852" s="1"/>
      <c r="H4852" s="1"/>
      <c r="I4852" s="1"/>
      <c r="J4852" s="36"/>
      <c r="K4852" s="42"/>
      <c r="S4852" s="25"/>
      <c r="AA4852" s="62"/>
      <c r="AC4852" s="69"/>
    </row>
    <row r="4853" spans="2:29">
      <c r="B4853" s="1"/>
      <c r="C4853" s="1"/>
      <c r="D4853" s="1"/>
      <c r="E4853" s="1"/>
      <c r="F4853" s="1"/>
      <c r="G4853" s="1"/>
      <c r="H4853" s="1"/>
      <c r="I4853" s="1"/>
      <c r="J4853" s="36"/>
      <c r="K4853" s="42"/>
      <c r="S4853" s="25"/>
      <c r="AA4853" s="62"/>
      <c r="AC4853" s="69"/>
    </row>
    <row r="4854" spans="2:29">
      <c r="B4854" s="1"/>
      <c r="C4854" s="1"/>
      <c r="D4854" s="1"/>
      <c r="E4854" s="1"/>
      <c r="F4854" s="1"/>
      <c r="G4854" s="1"/>
      <c r="H4854" s="1"/>
      <c r="I4854" s="1"/>
      <c r="J4854" s="36"/>
      <c r="K4854" s="42"/>
      <c r="S4854" s="25"/>
      <c r="AA4854" s="62"/>
      <c r="AC4854" s="69"/>
    </row>
    <row r="4855" spans="2:29">
      <c r="B4855" s="1"/>
      <c r="C4855" s="1"/>
      <c r="D4855" s="1"/>
      <c r="E4855" s="1"/>
      <c r="F4855" s="1"/>
      <c r="G4855" s="1"/>
      <c r="H4855" s="1"/>
      <c r="I4855" s="1"/>
      <c r="J4855" s="36"/>
      <c r="K4855" s="42"/>
      <c r="S4855" s="25"/>
      <c r="AA4855" s="62"/>
      <c r="AC4855" s="69"/>
    </row>
    <row r="4856" spans="2:29">
      <c r="B4856" s="1"/>
      <c r="C4856" s="1"/>
      <c r="D4856" s="1"/>
      <c r="E4856" s="1"/>
      <c r="F4856" s="1"/>
      <c r="G4856" s="1"/>
      <c r="H4856" s="1"/>
      <c r="I4856" s="1"/>
      <c r="J4856" s="36"/>
      <c r="K4856" s="42"/>
      <c r="S4856" s="25"/>
      <c r="AA4856" s="62"/>
      <c r="AC4856" s="69"/>
    </row>
    <row r="4857" spans="2:29">
      <c r="B4857" s="1"/>
      <c r="C4857" s="1"/>
      <c r="D4857" s="1"/>
      <c r="E4857" s="1"/>
      <c r="F4857" s="1"/>
      <c r="G4857" s="1"/>
      <c r="H4857" s="1"/>
      <c r="I4857" s="1"/>
      <c r="J4857" s="36"/>
      <c r="K4857" s="42"/>
      <c r="S4857" s="25"/>
      <c r="AA4857" s="62"/>
      <c r="AC4857" s="69"/>
    </row>
    <row r="4858" spans="2:29">
      <c r="B4858" s="1"/>
      <c r="C4858" s="1"/>
      <c r="D4858" s="1"/>
      <c r="E4858" s="1"/>
      <c r="F4858" s="1"/>
      <c r="G4858" s="1"/>
      <c r="H4858" s="1"/>
      <c r="I4858" s="1"/>
      <c r="J4858" s="36"/>
      <c r="K4858" s="42"/>
      <c r="S4858" s="25"/>
      <c r="AA4858" s="62"/>
      <c r="AC4858" s="69"/>
    </row>
    <row r="4859" spans="2:29">
      <c r="B4859" s="1"/>
      <c r="C4859" s="1"/>
      <c r="D4859" s="1"/>
      <c r="E4859" s="1"/>
      <c r="F4859" s="1"/>
      <c r="G4859" s="1"/>
      <c r="H4859" s="1"/>
      <c r="I4859" s="1"/>
      <c r="J4859" s="36"/>
      <c r="K4859" s="42"/>
      <c r="S4859" s="25"/>
      <c r="AA4859" s="62"/>
      <c r="AC4859" s="69"/>
    </row>
    <row r="4860" spans="2:29">
      <c r="B4860" s="1"/>
      <c r="C4860" s="1"/>
      <c r="D4860" s="1"/>
      <c r="E4860" s="1"/>
      <c r="F4860" s="1"/>
      <c r="G4860" s="1"/>
      <c r="H4860" s="1"/>
      <c r="I4860" s="1"/>
      <c r="J4860" s="36"/>
      <c r="K4860" s="42"/>
      <c r="S4860" s="25"/>
      <c r="AA4860" s="62"/>
      <c r="AC4860" s="69"/>
    </row>
    <row r="4861" spans="2:29">
      <c r="B4861" s="1"/>
      <c r="C4861" s="1"/>
      <c r="D4861" s="1"/>
      <c r="E4861" s="1"/>
      <c r="F4861" s="1"/>
      <c r="G4861" s="1"/>
      <c r="H4861" s="1"/>
      <c r="I4861" s="1"/>
      <c r="J4861" s="36"/>
      <c r="K4861" s="42"/>
      <c r="S4861" s="25"/>
      <c r="AA4861" s="62"/>
      <c r="AC4861" s="69"/>
    </row>
    <row r="4862" spans="2:29">
      <c r="B4862" s="1"/>
      <c r="C4862" s="1"/>
      <c r="D4862" s="1"/>
      <c r="E4862" s="1"/>
      <c r="F4862" s="1"/>
      <c r="G4862" s="1"/>
      <c r="H4862" s="1"/>
      <c r="I4862" s="1"/>
      <c r="J4862" s="36"/>
      <c r="K4862" s="42"/>
      <c r="S4862" s="25"/>
      <c r="AA4862" s="62"/>
      <c r="AC4862" s="69"/>
    </row>
    <row r="4863" spans="2:29">
      <c r="B4863" s="1"/>
      <c r="C4863" s="1"/>
      <c r="D4863" s="1"/>
      <c r="E4863" s="1"/>
      <c r="F4863" s="1"/>
      <c r="G4863" s="1"/>
      <c r="H4863" s="1"/>
      <c r="I4863" s="1"/>
      <c r="J4863" s="36"/>
      <c r="K4863" s="42"/>
      <c r="S4863" s="25"/>
      <c r="AA4863" s="62"/>
      <c r="AC4863" s="69"/>
    </row>
    <row r="4864" spans="2:29">
      <c r="B4864" s="1"/>
      <c r="C4864" s="1"/>
      <c r="D4864" s="1"/>
      <c r="E4864" s="1"/>
      <c r="F4864" s="1"/>
      <c r="G4864" s="1"/>
      <c r="H4864" s="1"/>
      <c r="I4864" s="1"/>
      <c r="J4864" s="36"/>
      <c r="K4864" s="42"/>
      <c r="S4864" s="25"/>
      <c r="AA4864" s="62"/>
      <c r="AC4864" s="69"/>
    </row>
    <row r="4865" spans="2:29">
      <c r="B4865" s="1"/>
      <c r="C4865" s="1"/>
      <c r="D4865" s="1"/>
      <c r="E4865" s="1"/>
      <c r="F4865" s="1"/>
      <c r="G4865" s="1"/>
      <c r="H4865" s="1"/>
      <c r="I4865" s="1"/>
      <c r="J4865" s="36"/>
      <c r="K4865" s="42"/>
      <c r="S4865" s="25"/>
      <c r="AA4865" s="62"/>
      <c r="AC4865" s="69"/>
    </row>
    <row r="4866" spans="2:29">
      <c r="B4866" s="1"/>
      <c r="C4866" s="1"/>
      <c r="D4866" s="1"/>
      <c r="E4866" s="1"/>
      <c r="F4866" s="1"/>
      <c r="G4866" s="1"/>
      <c r="H4866" s="1"/>
      <c r="I4866" s="1"/>
      <c r="J4866" s="36"/>
      <c r="K4866" s="42"/>
      <c r="S4866" s="25"/>
      <c r="AA4866" s="62"/>
      <c r="AC4866" s="69"/>
    </row>
    <row r="4867" spans="2:29">
      <c r="B4867" s="1"/>
      <c r="C4867" s="1"/>
      <c r="D4867" s="1"/>
      <c r="E4867" s="1"/>
      <c r="F4867" s="1"/>
      <c r="G4867" s="1"/>
      <c r="H4867" s="1"/>
      <c r="I4867" s="1"/>
      <c r="J4867" s="36"/>
      <c r="K4867" s="42"/>
      <c r="S4867" s="25"/>
      <c r="AA4867" s="62"/>
      <c r="AC4867" s="69"/>
    </row>
    <row r="4868" spans="2:29">
      <c r="B4868" s="1"/>
      <c r="C4868" s="1"/>
      <c r="D4868" s="1"/>
      <c r="E4868" s="1"/>
      <c r="F4868" s="1"/>
      <c r="G4868" s="1"/>
      <c r="H4868" s="1"/>
      <c r="I4868" s="1"/>
      <c r="J4868" s="36"/>
      <c r="K4868" s="42"/>
      <c r="S4868" s="25"/>
      <c r="AA4868" s="62"/>
      <c r="AC4868" s="69"/>
    </row>
    <row r="4869" spans="2:29">
      <c r="B4869" s="1"/>
      <c r="C4869" s="1"/>
      <c r="D4869" s="1"/>
      <c r="E4869" s="1"/>
      <c r="F4869" s="1"/>
      <c r="G4869" s="1"/>
      <c r="H4869" s="1"/>
      <c r="I4869" s="1"/>
      <c r="J4869" s="36"/>
      <c r="K4869" s="42"/>
      <c r="S4869" s="25"/>
      <c r="AA4869" s="62"/>
      <c r="AC4869" s="69"/>
    </row>
    <row r="4870" spans="2:29">
      <c r="B4870" s="1"/>
      <c r="C4870" s="1"/>
      <c r="D4870" s="1"/>
      <c r="E4870" s="1"/>
      <c r="F4870" s="1"/>
      <c r="G4870" s="1"/>
      <c r="H4870" s="1"/>
      <c r="I4870" s="1"/>
      <c r="J4870" s="36"/>
      <c r="K4870" s="42"/>
      <c r="S4870" s="25"/>
      <c r="AA4870" s="62"/>
      <c r="AC4870" s="69"/>
    </row>
    <row r="4871" spans="2:29">
      <c r="B4871" s="1"/>
      <c r="C4871" s="1"/>
      <c r="D4871" s="1"/>
      <c r="E4871" s="1"/>
      <c r="F4871" s="1"/>
      <c r="G4871" s="1"/>
      <c r="H4871" s="1"/>
      <c r="I4871" s="1"/>
      <c r="J4871" s="36"/>
      <c r="K4871" s="42"/>
      <c r="S4871" s="25"/>
      <c r="AA4871" s="62"/>
      <c r="AC4871" s="69"/>
    </row>
    <row r="4872" spans="2:29">
      <c r="B4872" s="1"/>
      <c r="C4872" s="1"/>
      <c r="D4872" s="1"/>
      <c r="E4872" s="1"/>
      <c r="F4872" s="1"/>
      <c r="G4872" s="1"/>
      <c r="H4872" s="1"/>
      <c r="I4872" s="1"/>
      <c r="J4872" s="36"/>
      <c r="K4872" s="42"/>
      <c r="S4872" s="25"/>
      <c r="AA4872" s="62"/>
      <c r="AC4872" s="69"/>
    </row>
    <row r="4873" spans="2:29">
      <c r="B4873" s="1"/>
      <c r="C4873" s="1"/>
      <c r="D4873" s="1"/>
      <c r="E4873" s="1"/>
      <c r="F4873" s="1"/>
      <c r="G4873" s="1"/>
      <c r="H4873" s="1"/>
      <c r="I4873" s="1"/>
      <c r="J4873" s="36"/>
      <c r="K4873" s="42"/>
      <c r="S4873" s="25"/>
      <c r="AA4873" s="62"/>
      <c r="AC4873" s="69"/>
    </row>
    <row r="4874" spans="2:29">
      <c r="B4874" s="1"/>
      <c r="C4874" s="1"/>
      <c r="D4874" s="1"/>
      <c r="E4874" s="1"/>
      <c r="F4874" s="1"/>
      <c r="G4874" s="1"/>
      <c r="H4874" s="1"/>
      <c r="I4874" s="1"/>
      <c r="J4874" s="36"/>
      <c r="K4874" s="42"/>
      <c r="S4874" s="25"/>
      <c r="AA4874" s="62"/>
      <c r="AC4874" s="69"/>
    </row>
    <row r="4875" spans="2:29">
      <c r="B4875" s="1"/>
      <c r="C4875" s="1"/>
      <c r="D4875" s="1"/>
      <c r="E4875" s="1"/>
      <c r="F4875" s="1"/>
      <c r="G4875" s="1"/>
      <c r="H4875" s="1"/>
      <c r="I4875" s="1"/>
      <c r="J4875" s="36"/>
      <c r="K4875" s="42"/>
      <c r="S4875" s="25"/>
      <c r="AA4875" s="62"/>
      <c r="AC4875" s="69"/>
    </row>
    <row r="4876" spans="2:29">
      <c r="B4876" s="1"/>
      <c r="C4876" s="1"/>
      <c r="D4876" s="1"/>
      <c r="E4876" s="1"/>
      <c r="F4876" s="1"/>
      <c r="G4876" s="1"/>
      <c r="H4876" s="1"/>
      <c r="I4876" s="1"/>
      <c r="J4876" s="36"/>
      <c r="K4876" s="42"/>
      <c r="S4876" s="25"/>
      <c r="AA4876" s="62"/>
      <c r="AC4876" s="69"/>
    </row>
    <row r="4877" spans="2:29">
      <c r="B4877" s="1"/>
      <c r="C4877" s="1"/>
      <c r="D4877" s="1"/>
      <c r="E4877" s="1"/>
      <c r="F4877" s="1"/>
      <c r="G4877" s="1"/>
      <c r="H4877" s="1"/>
      <c r="I4877" s="1"/>
      <c r="J4877" s="36"/>
      <c r="K4877" s="42"/>
      <c r="S4877" s="25"/>
      <c r="AA4877" s="62"/>
      <c r="AC4877" s="69"/>
    </row>
    <row r="4878" spans="2:29">
      <c r="B4878" s="1"/>
      <c r="C4878" s="1"/>
      <c r="D4878" s="1"/>
      <c r="E4878" s="1"/>
      <c r="F4878" s="1"/>
      <c r="G4878" s="1"/>
      <c r="H4878" s="1"/>
      <c r="I4878" s="1"/>
      <c r="J4878" s="36"/>
      <c r="K4878" s="42"/>
      <c r="S4878" s="25"/>
      <c r="AA4878" s="62"/>
      <c r="AC4878" s="69"/>
    </row>
    <row r="4879" spans="2:29">
      <c r="B4879" s="1"/>
      <c r="C4879" s="1"/>
      <c r="D4879" s="1"/>
      <c r="E4879" s="1"/>
      <c r="F4879" s="1"/>
      <c r="G4879" s="1"/>
      <c r="H4879" s="1"/>
      <c r="I4879" s="1"/>
      <c r="J4879" s="36"/>
      <c r="K4879" s="42"/>
      <c r="S4879" s="25"/>
      <c r="AA4879" s="62"/>
      <c r="AC4879" s="69"/>
    </row>
    <row r="4880" spans="2:29">
      <c r="B4880" s="1"/>
      <c r="C4880" s="1"/>
      <c r="D4880" s="1"/>
      <c r="E4880" s="1"/>
      <c r="F4880" s="1"/>
      <c r="G4880" s="1"/>
      <c r="H4880" s="1"/>
      <c r="I4880" s="1"/>
      <c r="J4880" s="36"/>
      <c r="K4880" s="42"/>
      <c r="S4880" s="25"/>
      <c r="AA4880" s="62"/>
      <c r="AC4880" s="69"/>
    </row>
    <row r="4881" spans="2:29">
      <c r="B4881" s="1"/>
      <c r="C4881" s="1"/>
      <c r="D4881" s="1"/>
      <c r="E4881" s="1"/>
      <c r="F4881" s="1"/>
      <c r="G4881" s="1"/>
      <c r="H4881" s="1"/>
      <c r="I4881" s="1"/>
      <c r="J4881" s="36"/>
      <c r="K4881" s="42"/>
      <c r="S4881" s="25"/>
      <c r="AA4881" s="62"/>
      <c r="AC4881" s="69"/>
    </row>
    <row r="4882" spans="2:29">
      <c r="B4882" s="1"/>
      <c r="C4882" s="1"/>
      <c r="D4882" s="1"/>
      <c r="E4882" s="1"/>
      <c r="F4882" s="1"/>
      <c r="G4882" s="1"/>
      <c r="H4882" s="1"/>
      <c r="I4882" s="1"/>
      <c r="J4882" s="36"/>
      <c r="K4882" s="42"/>
      <c r="S4882" s="25"/>
      <c r="AA4882" s="62"/>
      <c r="AC4882" s="69"/>
    </row>
    <row r="4883" spans="2:29">
      <c r="B4883" s="1"/>
      <c r="C4883" s="1"/>
      <c r="D4883" s="1"/>
      <c r="E4883" s="1"/>
      <c r="F4883" s="1"/>
      <c r="G4883" s="1"/>
      <c r="H4883" s="1"/>
      <c r="I4883" s="1"/>
      <c r="J4883" s="36"/>
      <c r="K4883" s="42"/>
      <c r="S4883" s="25"/>
      <c r="AA4883" s="62"/>
      <c r="AC4883" s="69"/>
    </row>
    <row r="4884" spans="2:29">
      <c r="B4884" s="1"/>
      <c r="C4884" s="1"/>
      <c r="D4884" s="1"/>
      <c r="E4884" s="1"/>
      <c r="F4884" s="1"/>
      <c r="G4884" s="1"/>
      <c r="H4884" s="1"/>
      <c r="I4884" s="1"/>
      <c r="J4884" s="36"/>
      <c r="K4884" s="42"/>
      <c r="S4884" s="25"/>
      <c r="AA4884" s="62"/>
      <c r="AC4884" s="69"/>
    </row>
    <row r="4885" spans="2:29">
      <c r="B4885" s="1"/>
      <c r="C4885" s="1"/>
      <c r="D4885" s="1"/>
      <c r="E4885" s="1"/>
      <c r="F4885" s="1"/>
      <c r="G4885" s="1"/>
      <c r="H4885" s="1"/>
      <c r="I4885" s="1"/>
      <c r="J4885" s="36"/>
      <c r="K4885" s="42"/>
      <c r="S4885" s="25"/>
      <c r="AA4885" s="62"/>
      <c r="AC4885" s="69"/>
    </row>
    <row r="4886" spans="2:29">
      <c r="B4886" s="1"/>
      <c r="C4886" s="1"/>
      <c r="D4886" s="1"/>
      <c r="E4886" s="1"/>
      <c r="F4886" s="1"/>
      <c r="G4886" s="1"/>
      <c r="H4886" s="1"/>
      <c r="I4886" s="1"/>
      <c r="J4886" s="36"/>
      <c r="K4886" s="42"/>
      <c r="S4886" s="25"/>
      <c r="AA4886" s="62"/>
      <c r="AC4886" s="69"/>
    </row>
    <row r="4887" spans="2:29">
      <c r="B4887" s="1"/>
      <c r="C4887" s="1"/>
      <c r="D4887" s="1"/>
      <c r="E4887" s="1"/>
      <c r="F4887" s="1"/>
      <c r="G4887" s="1"/>
      <c r="H4887" s="1"/>
      <c r="I4887" s="1"/>
      <c r="J4887" s="36"/>
      <c r="K4887" s="42"/>
      <c r="S4887" s="25"/>
      <c r="AA4887" s="62"/>
      <c r="AC4887" s="69"/>
    </row>
    <row r="4888" spans="2:29">
      <c r="B4888" s="1"/>
      <c r="C4888" s="1"/>
      <c r="D4888" s="1"/>
      <c r="E4888" s="1"/>
      <c r="F4888" s="1"/>
      <c r="G4888" s="1"/>
      <c r="H4888" s="1"/>
      <c r="I4888" s="1"/>
      <c r="J4888" s="36"/>
      <c r="K4888" s="42"/>
      <c r="S4888" s="25"/>
      <c r="AA4888" s="62"/>
      <c r="AC4888" s="69"/>
    </row>
    <row r="4889" spans="2:29">
      <c r="B4889" s="1"/>
      <c r="C4889" s="1"/>
      <c r="D4889" s="1"/>
      <c r="E4889" s="1"/>
      <c r="F4889" s="1"/>
      <c r="G4889" s="1"/>
      <c r="H4889" s="1"/>
      <c r="I4889" s="1"/>
      <c r="J4889" s="36"/>
      <c r="K4889" s="42"/>
      <c r="S4889" s="25"/>
      <c r="AA4889" s="62"/>
      <c r="AC4889" s="69"/>
    </row>
    <row r="4890" spans="2:29">
      <c r="B4890" s="1"/>
      <c r="C4890" s="1"/>
      <c r="D4890" s="1"/>
      <c r="E4890" s="1"/>
      <c r="F4890" s="1"/>
      <c r="G4890" s="1"/>
      <c r="H4890" s="1"/>
      <c r="I4890" s="1"/>
      <c r="J4890" s="36"/>
      <c r="K4890" s="42"/>
      <c r="S4890" s="25"/>
      <c r="AA4890" s="62"/>
      <c r="AC4890" s="69"/>
    </row>
    <row r="4891" spans="2:29">
      <c r="B4891" s="1"/>
      <c r="C4891" s="1"/>
      <c r="D4891" s="1"/>
      <c r="E4891" s="1"/>
      <c r="F4891" s="1"/>
      <c r="G4891" s="1"/>
      <c r="H4891" s="1"/>
      <c r="I4891" s="1"/>
      <c r="J4891" s="36"/>
      <c r="K4891" s="42"/>
      <c r="S4891" s="25"/>
      <c r="AA4891" s="62"/>
      <c r="AC4891" s="69"/>
    </row>
    <row r="4892" spans="2:29">
      <c r="B4892" s="1"/>
      <c r="C4892" s="1"/>
      <c r="D4892" s="1"/>
      <c r="E4892" s="1"/>
      <c r="F4892" s="1"/>
      <c r="G4892" s="1"/>
      <c r="H4892" s="1"/>
      <c r="I4892" s="1"/>
      <c r="J4892" s="36"/>
      <c r="K4892" s="42"/>
      <c r="S4892" s="25"/>
      <c r="AA4892" s="62"/>
      <c r="AC4892" s="69"/>
    </row>
    <row r="4893" spans="2:29">
      <c r="B4893" s="1"/>
      <c r="C4893" s="1"/>
      <c r="D4893" s="1"/>
      <c r="E4893" s="1"/>
      <c r="F4893" s="1"/>
      <c r="G4893" s="1"/>
      <c r="H4893" s="1"/>
      <c r="I4893" s="1"/>
      <c r="J4893" s="36"/>
      <c r="K4893" s="42"/>
      <c r="S4893" s="25"/>
      <c r="AA4893" s="62"/>
      <c r="AC4893" s="69"/>
    </row>
    <row r="4894" spans="2:29">
      <c r="B4894" s="1"/>
      <c r="C4894" s="1"/>
      <c r="D4894" s="1"/>
      <c r="E4894" s="1"/>
      <c r="F4894" s="1"/>
      <c r="G4894" s="1"/>
      <c r="H4894" s="1"/>
      <c r="I4894" s="1"/>
      <c r="J4894" s="36"/>
      <c r="K4894" s="42"/>
      <c r="S4894" s="25"/>
      <c r="AA4894" s="62"/>
      <c r="AC4894" s="69"/>
    </row>
    <row r="4895" spans="2:29">
      <c r="B4895" s="1"/>
      <c r="C4895" s="1"/>
      <c r="D4895" s="1"/>
      <c r="E4895" s="1"/>
      <c r="F4895" s="1"/>
      <c r="G4895" s="1"/>
      <c r="H4895" s="1"/>
      <c r="I4895" s="1"/>
      <c r="J4895" s="36"/>
      <c r="K4895" s="42"/>
      <c r="S4895" s="25"/>
      <c r="AA4895" s="62"/>
      <c r="AC4895" s="69"/>
    </row>
    <row r="4896" spans="2:29">
      <c r="B4896" s="1"/>
      <c r="C4896" s="1"/>
      <c r="D4896" s="1"/>
      <c r="E4896" s="1"/>
      <c r="F4896" s="1"/>
      <c r="G4896" s="1"/>
      <c r="H4896" s="1"/>
      <c r="I4896" s="1"/>
      <c r="J4896" s="36"/>
      <c r="K4896" s="42"/>
      <c r="S4896" s="25"/>
      <c r="AA4896" s="62"/>
      <c r="AC4896" s="69"/>
    </row>
    <row r="4897" spans="2:29">
      <c r="B4897" s="1"/>
      <c r="C4897" s="1"/>
      <c r="D4897" s="1"/>
      <c r="E4897" s="1"/>
      <c r="F4897" s="1"/>
      <c r="G4897" s="1"/>
      <c r="H4897" s="1"/>
      <c r="I4897" s="1"/>
      <c r="J4897" s="36"/>
      <c r="K4897" s="42"/>
      <c r="S4897" s="25"/>
      <c r="AA4897" s="62"/>
      <c r="AC4897" s="69"/>
    </row>
    <row r="4898" spans="2:29">
      <c r="B4898" s="1"/>
      <c r="C4898" s="1"/>
      <c r="D4898" s="1"/>
      <c r="E4898" s="1"/>
      <c r="F4898" s="1"/>
      <c r="G4898" s="1"/>
      <c r="H4898" s="1"/>
      <c r="I4898" s="1"/>
      <c r="J4898" s="36"/>
      <c r="K4898" s="42"/>
      <c r="S4898" s="25"/>
      <c r="AA4898" s="62"/>
      <c r="AC4898" s="69"/>
    </row>
    <row r="4899" spans="2:29">
      <c r="B4899" s="1"/>
      <c r="C4899" s="1"/>
      <c r="D4899" s="1"/>
      <c r="E4899" s="1"/>
      <c r="F4899" s="1"/>
      <c r="G4899" s="1"/>
      <c r="H4899" s="1"/>
      <c r="I4899" s="1"/>
      <c r="J4899" s="36"/>
      <c r="K4899" s="42"/>
      <c r="S4899" s="25"/>
      <c r="AA4899" s="62"/>
      <c r="AC4899" s="69"/>
    </row>
    <row r="4900" spans="2:29">
      <c r="B4900" s="1"/>
      <c r="C4900" s="1"/>
      <c r="D4900" s="1"/>
      <c r="E4900" s="1"/>
      <c r="F4900" s="1"/>
      <c r="G4900" s="1"/>
      <c r="H4900" s="1"/>
      <c r="I4900" s="1"/>
      <c r="J4900" s="36"/>
      <c r="K4900" s="42"/>
      <c r="S4900" s="25"/>
      <c r="AA4900" s="62"/>
      <c r="AC4900" s="69"/>
    </row>
    <row r="4901" spans="2:29">
      <c r="B4901" s="1"/>
      <c r="C4901" s="1"/>
      <c r="D4901" s="1"/>
      <c r="E4901" s="1"/>
      <c r="F4901" s="1"/>
      <c r="G4901" s="1"/>
      <c r="H4901" s="1"/>
      <c r="I4901" s="1"/>
      <c r="J4901" s="36"/>
      <c r="K4901" s="42"/>
      <c r="S4901" s="25"/>
      <c r="AA4901" s="62"/>
      <c r="AC4901" s="69"/>
    </row>
    <row r="4902" spans="2:29">
      <c r="B4902" s="1"/>
      <c r="C4902" s="1"/>
      <c r="D4902" s="1"/>
      <c r="E4902" s="1"/>
      <c r="F4902" s="1"/>
      <c r="G4902" s="1"/>
      <c r="H4902" s="1"/>
      <c r="I4902" s="1"/>
      <c r="J4902" s="36"/>
      <c r="K4902" s="42"/>
      <c r="S4902" s="25"/>
      <c r="AA4902" s="62"/>
      <c r="AC4902" s="69"/>
    </row>
    <row r="4903" spans="2:29">
      <c r="B4903" s="1"/>
      <c r="C4903" s="1"/>
      <c r="D4903" s="1"/>
      <c r="E4903" s="1"/>
      <c r="F4903" s="1"/>
      <c r="G4903" s="1"/>
      <c r="H4903" s="1"/>
      <c r="I4903" s="1"/>
      <c r="J4903" s="36"/>
      <c r="K4903" s="42"/>
      <c r="S4903" s="25"/>
      <c r="AA4903" s="62"/>
      <c r="AC4903" s="69"/>
    </row>
    <row r="4904" spans="2:29">
      <c r="B4904" s="1"/>
      <c r="C4904" s="1"/>
      <c r="D4904" s="1"/>
      <c r="E4904" s="1"/>
      <c r="F4904" s="1"/>
      <c r="G4904" s="1"/>
      <c r="H4904" s="1"/>
      <c r="I4904" s="1"/>
      <c r="J4904" s="36"/>
      <c r="K4904" s="42"/>
      <c r="S4904" s="25"/>
      <c r="AA4904" s="62"/>
      <c r="AC4904" s="69"/>
    </row>
    <row r="4905" spans="2:29">
      <c r="B4905" s="1"/>
      <c r="C4905" s="1"/>
      <c r="D4905" s="1"/>
      <c r="E4905" s="1"/>
      <c r="F4905" s="1"/>
      <c r="G4905" s="1"/>
      <c r="H4905" s="1"/>
      <c r="I4905" s="1"/>
      <c r="J4905" s="36"/>
      <c r="K4905" s="42"/>
      <c r="S4905" s="25"/>
      <c r="AA4905" s="62"/>
      <c r="AC4905" s="69"/>
    </row>
    <row r="4906" spans="2:29">
      <c r="B4906" s="1"/>
      <c r="C4906" s="1"/>
      <c r="D4906" s="1"/>
      <c r="E4906" s="1"/>
      <c r="F4906" s="1"/>
      <c r="G4906" s="1"/>
      <c r="H4906" s="1"/>
      <c r="I4906" s="1"/>
      <c r="J4906" s="36"/>
      <c r="K4906" s="42"/>
      <c r="S4906" s="25"/>
      <c r="AA4906" s="62"/>
      <c r="AC4906" s="69"/>
    </row>
    <row r="4907" spans="2:29">
      <c r="B4907" s="1"/>
      <c r="C4907" s="1"/>
      <c r="D4907" s="1"/>
      <c r="E4907" s="1"/>
      <c r="F4907" s="1"/>
      <c r="G4907" s="1"/>
      <c r="H4907" s="1"/>
      <c r="I4907" s="1"/>
      <c r="J4907" s="36"/>
      <c r="K4907" s="42"/>
      <c r="S4907" s="25"/>
      <c r="AA4907" s="62"/>
      <c r="AC4907" s="69"/>
    </row>
    <row r="4908" spans="2:29">
      <c r="B4908" s="1"/>
      <c r="C4908" s="1"/>
      <c r="D4908" s="1"/>
      <c r="E4908" s="1"/>
      <c r="F4908" s="1"/>
      <c r="G4908" s="1"/>
      <c r="H4908" s="1"/>
      <c r="I4908" s="1"/>
      <c r="J4908" s="36"/>
      <c r="K4908" s="42"/>
      <c r="S4908" s="25"/>
      <c r="AA4908" s="62"/>
      <c r="AC4908" s="69"/>
    </row>
    <row r="4909" spans="2:29">
      <c r="B4909" s="1"/>
      <c r="C4909" s="1"/>
      <c r="D4909" s="1"/>
      <c r="E4909" s="1"/>
      <c r="F4909" s="1"/>
      <c r="G4909" s="1"/>
      <c r="H4909" s="1"/>
      <c r="I4909" s="1"/>
      <c r="J4909" s="36"/>
      <c r="K4909" s="42"/>
      <c r="S4909" s="25"/>
      <c r="AA4909" s="62"/>
      <c r="AC4909" s="69"/>
    </row>
    <row r="4910" spans="2:29">
      <c r="B4910" s="1"/>
      <c r="C4910" s="1"/>
      <c r="D4910" s="1"/>
      <c r="E4910" s="1"/>
      <c r="F4910" s="1"/>
      <c r="G4910" s="1"/>
      <c r="H4910" s="1"/>
      <c r="I4910" s="1"/>
      <c r="J4910" s="36"/>
      <c r="K4910" s="42"/>
      <c r="S4910" s="25"/>
      <c r="AA4910" s="62"/>
      <c r="AC4910" s="69"/>
    </row>
    <row r="4911" spans="2:29">
      <c r="B4911" s="1"/>
      <c r="C4911" s="1"/>
      <c r="D4911" s="1"/>
      <c r="E4911" s="1"/>
      <c r="F4911" s="1"/>
      <c r="G4911" s="1"/>
      <c r="H4911" s="1"/>
      <c r="I4911" s="1"/>
      <c r="J4911" s="36"/>
      <c r="K4911" s="42"/>
      <c r="S4911" s="25"/>
      <c r="AA4911" s="62"/>
      <c r="AC4911" s="69"/>
    </row>
    <row r="4912" spans="2:29">
      <c r="B4912" s="1"/>
      <c r="C4912" s="1"/>
      <c r="D4912" s="1"/>
      <c r="E4912" s="1"/>
      <c r="F4912" s="1"/>
      <c r="G4912" s="1"/>
      <c r="H4912" s="1"/>
      <c r="I4912" s="1"/>
      <c r="J4912" s="36"/>
      <c r="K4912" s="42"/>
      <c r="S4912" s="25"/>
      <c r="AA4912" s="62"/>
      <c r="AC4912" s="69"/>
    </row>
    <row r="4913" spans="2:29">
      <c r="B4913" s="1"/>
      <c r="C4913" s="1"/>
      <c r="D4913" s="1"/>
      <c r="E4913" s="1"/>
      <c r="F4913" s="1"/>
      <c r="G4913" s="1"/>
      <c r="H4913" s="1"/>
      <c r="I4913" s="1"/>
      <c r="J4913" s="36"/>
      <c r="K4913" s="42"/>
      <c r="S4913" s="25"/>
      <c r="AA4913" s="62"/>
      <c r="AC4913" s="69"/>
    </row>
    <row r="4914" spans="2:29">
      <c r="B4914" s="1"/>
      <c r="C4914" s="1"/>
      <c r="D4914" s="1"/>
      <c r="E4914" s="1"/>
      <c r="F4914" s="1"/>
      <c r="G4914" s="1"/>
      <c r="H4914" s="1"/>
      <c r="I4914" s="1"/>
      <c r="J4914" s="36"/>
      <c r="K4914" s="42"/>
      <c r="S4914" s="25"/>
      <c r="AA4914" s="62"/>
      <c r="AC4914" s="69"/>
    </row>
    <row r="4915" spans="2:29">
      <c r="B4915" s="1"/>
      <c r="C4915" s="1"/>
      <c r="D4915" s="1"/>
      <c r="E4915" s="1"/>
      <c r="F4915" s="1"/>
      <c r="G4915" s="1"/>
      <c r="H4915" s="1"/>
      <c r="I4915" s="1"/>
      <c r="J4915" s="36"/>
      <c r="K4915" s="42"/>
      <c r="S4915" s="25"/>
      <c r="AA4915" s="62"/>
      <c r="AC4915" s="69"/>
    </row>
    <row r="4916" spans="2:29">
      <c r="B4916" s="1"/>
      <c r="C4916" s="1"/>
      <c r="D4916" s="1"/>
      <c r="E4916" s="1"/>
      <c r="F4916" s="1"/>
      <c r="G4916" s="1"/>
      <c r="H4916" s="1"/>
      <c r="I4916" s="1"/>
      <c r="J4916" s="36"/>
      <c r="K4916" s="42"/>
      <c r="S4916" s="25"/>
      <c r="AA4916" s="62"/>
      <c r="AC4916" s="69"/>
    </row>
    <row r="4917" spans="2:29">
      <c r="B4917" s="1"/>
      <c r="C4917" s="1"/>
      <c r="D4917" s="1"/>
      <c r="E4917" s="1"/>
      <c r="F4917" s="1"/>
      <c r="G4917" s="1"/>
      <c r="H4917" s="1"/>
      <c r="I4917" s="1"/>
      <c r="J4917" s="36"/>
      <c r="K4917" s="42"/>
      <c r="S4917" s="25"/>
      <c r="AA4917" s="62"/>
      <c r="AC4917" s="69"/>
    </row>
    <row r="4918" spans="2:29">
      <c r="B4918" s="1"/>
      <c r="C4918" s="1"/>
      <c r="D4918" s="1"/>
      <c r="E4918" s="1"/>
      <c r="F4918" s="1"/>
      <c r="G4918" s="1"/>
      <c r="H4918" s="1"/>
      <c r="I4918" s="1"/>
      <c r="J4918" s="36"/>
      <c r="K4918" s="42"/>
      <c r="S4918" s="25"/>
      <c r="AA4918" s="62"/>
      <c r="AC4918" s="69"/>
    </row>
    <row r="4919" spans="2:29">
      <c r="B4919" s="1"/>
      <c r="C4919" s="1"/>
      <c r="D4919" s="1"/>
      <c r="E4919" s="1"/>
      <c r="F4919" s="1"/>
      <c r="G4919" s="1"/>
      <c r="H4919" s="1"/>
      <c r="I4919" s="1"/>
      <c r="J4919" s="36"/>
      <c r="K4919" s="42"/>
      <c r="S4919" s="25"/>
      <c r="AA4919" s="62"/>
      <c r="AC4919" s="69"/>
    </row>
    <row r="4920" spans="2:29">
      <c r="B4920" s="1"/>
      <c r="C4920" s="1"/>
      <c r="D4920" s="1"/>
      <c r="E4920" s="1"/>
      <c r="F4920" s="1"/>
      <c r="G4920" s="1"/>
      <c r="H4920" s="1"/>
      <c r="I4920" s="1"/>
      <c r="J4920" s="36"/>
      <c r="K4920" s="42"/>
      <c r="S4920" s="25"/>
      <c r="AA4920" s="62"/>
      <c r="AC4920" s="69"/>
    </row>
    <row r="4921" spans="2:29">
      <c r="B4921" s="1"/>
      <c r="C4921" s="1"/>
      <c r="D4921" s="1"/>
      <c r="E4921" s="1"/>
      <c r="F4921" s="1"/>
      <c r="G4921" s="1"/>
      <c r="H4921" s="1"/>
      <c r="I4921" s="1"/>
      <c r="J4921" s="36"/>
      <c r="K4921" s="42"/>
      <c r="S4921" s="25"/>
      <c r="AA4921" s="62"/>
      <c r="AC4921" s="69"/>
    </row>
    <row r="4922" spans="2:29">
      <c r="B4922" s="1"/>
      <c r="C4922" s="1"/>
      <c r="D4922" s="1"/>
      <c r="E4922" s="1"/>
      <c r="F4922" s="1"/>
      <c r="G4922" s="1"/>
      <c r="H4922" s="1"/>
      <c r="I4922" s="1"/>
      <c r="J4922" s="36"/>
      <c r="K4922" s="42"/>
      <c r="S4922" s="25"/>
      <c r="AA4922" s="62"/>
      <c r="AC4922" s="69"/>
    </row>
    <row r="4923" spans="2:29">
      <c r="B4923" s="1"/>
      <c r="C4923" s="1"/>
      <c r="D4923" s="1"/>
      <c r="E4923" s="1"/>
      <c r="F4923" s="1"/>
      <c r="G4923" s="1"/>
      <c r="H4923" s="1"/>
      <c r="I4923" s="1"/>
      <c r="J4923" s="36"/>
      <c r="K4923" s="42"/>
      <c r="S4923" s="25"/>
      <c r="AA4923" s="62"/>
      <c r="AC4923" s="69"/>
    </row>
    <row r="4924" spans="2:29">
      <c r="B4924" s="1"/>
      <c r="C4924" s="1"/>
      <c r="D4924" s="1"/>
      <c r="E4924" s="1"/>
      <c r="F4924" s="1"/>
      <c r="G4924" s="1"/>
      <c r="H4924" s="1"/>
      <c r="I4924" s="1"/>
      <c r="J4924" s="36"/>
      <c r="K4924" s="42"/>
      <c r="S4924" s="25"/>
      <c r="AA4924" s="62"/>
      <c r="AC4924" s="69"/>
    </row>
    <row r="4925" spans="2:29">
      <c r="B4925" s="1"/>
      <c r="C4925" s="1"/>
      <c r="D4925" s="1"/>
      <c r="E4925" s="1"/>
      <c r="F4925" s="1"/>
      <c r="G4925" s="1"/>
      <c r="H4925" s="1"/>
      <c r="I4925" s="1"/>
      <c r="J4925" s="36"/>
      <c r="K4925" s="42"/>
      <c r="S4925" s="25"/>
      <c r="AA4925" s="62"/>
      <c r="AC4925" s="69"/>
    </row>
    <row r="4926" spans="2:29">
      <c r="B4926" s="1"/>
      <c r="C4926" s="1"/>
      <c r="D4926" s="1"/>
      <c r="E4926" s="1"/>
      <c r="F4926" s="1"/>
      <c r="G4926" s="1"/>
      <c r="H4926" s="1"/>
      <c r="I4926" s="1"/>
      <c r="J4926" s="36"/>
      <c r="K4926" s="42"/>
      <c r="S4926" s="25"/>
      <c r="AA4926" s="62"/>
      <c r="AC4926" s="69"/>
    </row>
    <row r="4927" spans="2:29">
      <c r="B4927" s="1"/>
      <c r="C4927" s="1"/>
      <c r="D4927" s="1"/>
      <c r="E4927" s="1"/>
      <c r="F4927" s="1"/>
      <c r="G4927" s="1"/>
      <c r="H4927" s="1"/>
      <c r="I4927" s="1"/>
      <c r="J4927" s="36"/>
      <c r="K4927" s="42"/>
      <c r="S4927" s="25"/>
      <c r="AA4927" s="62"/>
      <c r="AC4927" s="69"/>
    </row>
    <row r="4928" spans="2:29">
      <c r="B4928" s="1"/>
      <c r="C4928" s="1"/>
      <c r="D4928" s="1"/>
      <c r="E4928" s="1"/>
      <c r="F4928" s="1"/>
      <c r="G4928" s="1"/>
      <c r="H4928" s="1"/>
      <c r="I4928" s="1"/>
      <c r="J4928" s="36"/>
      <c r="K4928" s="42"/>
      <c r="S4928" s="25"/>
      <c r="AA4928" s="62"/>
      <c r="AC4928" s="69"/>
    </row>
    <row r="4929" spans="2:29">
      <c r="B4929" s="1"/>
      <c r="C4929" s="1"/>
      <c r="D4929" s="1"/>
      <c r="E4929" s="1"/>
      <c r="F4929" s="1"/>
      <c r="G4929" s="1"/>
      <c r="H4929" s="1"/>
      <c r="I4929" s="1"/>
      <c r="J4929" s="36"/>
      <c r="K4929" s="42"/>
      <c r="S4929" s="25"/>
      <c r="AA4929" s="62"/>
      <c r="AC4929" s="69"/>
    </row>
    <row r="4930" spans="2:29">
      <c r="B4930" s="1"/>
      <c r="C4930" s="1"/>
      <c r="D4930" s="1"/>
      <c r="E4930" s="1"/>
      <c r="F4930" s="1"/>
      <c r="G4930" s="1"/>
      <c r="H4930" s="1"/>
      <c r="I4930" s="1"/>
      <c r="J4930" s="36"/>
      <c r="K4930" s="42"/>
      <c r="S4930" s="25"/>
      <c r="AA4930" s="62"/>
      <c r="AC4930" s="69"/>
    </row>
    <row r="4931" spans="2:29">
      <c r="B4931" s="1"/>
      <c r="C4931" s="1"/>
      <c r="D4931" s="1"/>
      <c r="E4931" s="1"/>
      <c r="F4931" s="1"/>
      <c r="G4931" s="1"/>
      <c r="H4931" s="1"/>
      <c r="I4931" s="1"/>
      <c r="J4931" s="36"/>
      <c r="K4931" s="42"/>
      <c r="S4931" s="25"/>
      <c r="AA4931" s="62"/>
      <c r="AC4931" s="69"/>
    </row>
    <row r="4932" spans="2:29">
      <c r="B4932" s="1"/>
      <c r="C4932" s="1"/>
      <c r="D4932" s="1"/>
      <c r="E4932" s="1"/>
      <c r="F4932" s="1"/>
      <c r="G4932" s="1"/>
      <c r="H4932" s="1"/>
      <c r="I4932" s="1"/>
      <c r="J4932" s="36"/>
      <c r="K4932" s="42"/>
      <c r="S4932" s="25"/>
      <c r="AA4932" s="62"/>
      <c r="AC4932" s="69"/>
    </row>
    <row r="4933" spans="2:29">
      <c r="B4933" s="1"/>
      <c r="C4933" s="1"/>
      <c r="D4933" s="1"/>
      <c r="E4933" s="1"/>
      <c r="F4933" s="1"/>
      <c r="G4933" s="1"/>
      <c r="H4933" s="1"/>
      <c r="I4933" s="1"/>
      <c r="J4933" s="36"/>
      <c r="K4933" s="42"/>
      <c r="S4933" s="25"/>
      <c r="AA4933" s="62"/>
      <c r="AC4933" s="69"/>
    </row>
    <row r="4934" spans="2:29">
      <c r="B4934" s="1"/>
      <c r="C4934" s="1"/>
      <c r="D4934" s="1"/>
      <c r="E4934" s="1"/>
      <c r="F4934" s="1"/>
      <c r="G4934" s="1"/>
      <c r="H4934" s="1"/>
      <c r="I4934" s="1"/>
      <c r="J4934" s="36"/>
      <c r="K4934" s="42"/>
      <c r="S4934" s="25"/>
      <c r="AA4934" s="62"/>
      <c r="AC4934" s="69"/>
    </row>
    <row r="4935" spans="2:29">
      <c r="B4935" s="1"/>
      <c r="C4935" s="1"/>
      <c r="D4935" s="1"/>
      <c r="E4935" s="1"/>
      <c r="F4935" s="1"/>
      <c r="G4935" s="1"/>
      <c r="H4935" s="1"/>
      <c r="I4935" s="1"/>
      <c r="J4935" s="36"/>
      <c r="K4935" s="42"/>
      <c r="S4935" s="25"/>
      <c r="AA4935" s="62"/>
      <c r="AC4935" s="69"/>
    </row>
    <row r="4936" spans="2:29">
      <c r="B4936" s="1"/>
      <c r="C4936" s="1"/>
      <c r="D4936" s="1"/>
      <c r="E4936" s="1"/>
      <c r="F4936" s="1"/>
      <c r="G4936" s="1"/>
      <c r="H4936" s="1"/>
      <c r="I4936" s="1"/>
      <c r="J4936" s="36"/>
      <c r="K4936" s="42"/>
      <c r="S4936" s="25"/>
      <c r="AA4936" s="62"/>
      <c r="AC4936" s="69"/>
    </row>
    <row r="4937" spans="2:29">
      <c r="B4937" s="1"/>
      <c r="C4937" s="1"/>
      <c r="D4937" s="1"/>
      <c r="E4937" s="1"/>
      <c r="F4937" s="1"/>
      <c r="G4937" s="1"/>
      <c r="H4937" s="1"/>
      <c r="I4937" s="1"/>
      <c r="J4937" s="36"/>
      <c r="K4937" s="42"/>
      <c r="S4937" s="25"/>
      <c r="AA4937" s="62"/>
      <c r="AC4937" s="69"/>
    </row>
    <row r="4938" spans="2:29">
      <c r="B4938" s="1"/>
      <c r="C4938" s="1"/>
      <c r="D4938" s="1"/>
      <c r="E4938" s="1"/>
      <c r="F4938" s="1"/>
      <c r="G4938" s="1"/>
      <c r="H4938" s="1"/>
      <c r="I4938" s="1"/>
      <c r="J4938" s="36"/>
      <c r="K4938" s="42"/>
      <c r="S4938" s="25"/>
      <c r="AA4938" s="62"/>
      <c r="AC4938" s="69"/>
    </row>
    <row r="4939" spans="2:29">
      <c r="B4939" s="1"/>
      <c r="C4939" s="1"/>
      <c r="D4939" s="1"/>
      <c r="E4939" s="1"/>
      <c r="F4939" s="1"/>
      <c r="G4939" s="1"/>
      <c r="H4939" s="1"/>
      <c r="I4939" s="1"/>
      <c r="J4939" s="36"/>
      <c r="K4939" s="42"/>
      <c r="S4939" s="25"/>
      <c r="AA4939" s="62"/>
      <c r="AC4939" s="69"/>
    </row>
    <row r="4940" spans="2:29">
      <c r="B4940" s="1"/>
      <c r="C4940" s="1"/>
      <c r="D4940" s="1"/>
      <c r="E4940" s="1"/>
      <c r="F4940" s="1"/>
      <c r="G4940" s="1"/>
      <c r="H4940" s="1"/>
      <c r="I4940" s="1"/>
      <c r="J4940" s="36"/>
      <c r="K4940" s="42"/>
      <c r="S4940" s="25"/>
      <c r="AA4940" s="62"/>
      <c r="AC4940" s="69"/>
    </row>
    <row r="4941" spans="2:29">
      <c r="B4941" s="1"/>
      <c r="C4941" s="1"/>
      <c r="D4941" s="1"/>
      <c r="E4941" s="1"/>
      <c r="F4941" s="1"/>
      <c r="G4941" s="1"/>
      <c r="H4941" s="1"/>
      <c r="I4941" s="1"/>
      <c r="J4941" s="36"/>
      <c r="K4941" s="42"/>
      <c r="S4941" s="25"/>
      <c r="AA4941" s="62"/>
      <c r="AC4941" s="69"/>
    </row>
    <row r="4942" spans="2:29">
      <c r="B4942" s="1"/>
      <c r="C4942" s="1"/>
      <c r="D4942" s="1"/>
      <c r="E4942" s="1"/>
      <c r="F4942" s="1"/>
      <c r="G4942" s="1"/>
      <c r="H4942" s="1"/>
      <c r="I4942" s="1"/>
      <c r="J4942" s="36"/>
      <c r="K4942" s="42"/>
      <c r="S4942" s="25"/>
      <c r="AA4942" s="62"/>
      <c r="AC4942" s="69"/>
    </row>
    <row r="4943" spans="2:29">
      <c r="B4943" s="1"/>
      <c r="C4943" s="1"/>
      <c r="D4943" s="1"/>
      <c r="E4943" s="1"/>
      <c r="F4943" s="1"/>
      <c r="G4943" s="1"/>
      <c r="H4943" s="1"/>
      <c r="I4943" s="1"/>
      <c r="J4943" s="36"/>
      <c r="K4943" s="42"/>
      <c r="S4943" s="25"/>
      <c r="AA4943" s="62"/>
      <c r="AC4943" s="69"/>
    </row>
    <row r="4944" spans="2:29">
      <c r="B4944" s="1"/>
      <c r="C4944" s="1"/>
      <c r="D4944" s="1"/>
      <c r="E4944" s="1"/>
      <c r="F4944" s="1"/>
      <c r="G4944" s="1"/>
      <c r="H4944" s="1"/>
      <c r="I4944" s="1"/>
      <c r="J4944" s="36"/>
      <c r="K4944" s="42"/>
      <c r="S4944" s="25"/>
      <c r="AA4944" s="62"/>
      <c r="AC4944" s="69"/>
    </row>
    <row r="4945" spans="2:29">
      <c r="B4945" s="1"/>
      <c r="C4945" s="1"/>
      <c r="D4945" s="1"/>
      <c r="E4945" s="1"/>
      <c r="F4945" s="1"/>
      <c r="G4945" s="1"/>
      <c r="H4945" s="1"/>
      <c r="I4945" s="1"/>
      <c r="J4945" s="36"/>
      <c r="K4945" s="42"/>
      <c r="S4945" s="25"/>
      <c r="AA4945" s="62"/>
      <c r="AC4945" s="69"/>
    </row>
    <row r="4946" spans="2:29">
      <c r="B4946" s="1"/>
      <c r="C4946" s="1"/>
      <c r="D4946" s="1"/>
      <c r="E4946" s="1"/>
      <c r="F4946" s="1"/>
      <c r="G4946" s="1"/>
      <c r="H4946" s="1"/>
      <c r="I4946" s="1"/>
      <c r="J4946" s="36"/>
      <c r="K4946" s="42"/>
      <c r="S4946" s="25"/>
      <c r="AA4946" s="62"/>
      <c r="AC4946" s="69"/>
    </row>
    <row r="4947" spans="2:29">
      <c r="B4947" s="1"/>
      <c r="C4947" s="1"/>
      <c r="D4947" s="1"/>
      <c r="E4947" s="1"/>
      <c r="F4947" s="1"/>
      <c r="G4947" s="1"/>
      <c r="H4947" s="1"/>
      <c r="I4947" s="1"/>
      <c r="J4947" s="36"/>
      <c r="K4947" s="42"/>
      <c r="S4947" s="25"/>
      <c r="AA4947" s="62"/>
      <c r="AC4947" s="69"/>
    </row>
    <row r="4948" spans="2:29">
      <c r="B4948" s="1"/>
      <c r="C4948" s="1"/>
      <c r="D4948" s="1"/>
      <c r="E4948" s="1"/>
      <c r="F4948" s="1"/>
      <c r="G4948" s="1"/>
      <c r="H4948" s="1"/>
      <c r="I4948" s="1"/>
      <c r="J4948" s="36"/>
      <c r="K4948" s="42"/>
      <c r="S4948" s="25"/>
      <c r="AA4948" s="62"/>
      <c r="AC4948" s="69"/>
    </row>
    <row r="4949" spans="2:29">
      <c r="B4949" s="1"/>
      <c r="C4949" s="1"/>
      <c r="D4949" s="1"/>
      <c r="E4949" s="1"/>
      <c r="F4949" s="1"/>
      <c r="G4949" s="1"/>
      <c r="H4949" s="1"/>
      <c r="I4949" s="1"/>
      <c r="J4949" s="36"/>
      <c r="K4949" s="42"/>
      <c r="S4949" s="25"/>
      <c r="AA4949" s="62"/>
      <c r="AC4949" s="69"/>
    </row>
    <row r="4950" spans="2:29">
      <c r="B4950" s="1"/>
      <c r="C4950" s="1"/>
      <c r="D4950" s="1"/>
      <c r="E4950" s="1"/>
      <c r="F4950" s="1"/>
      <c r="G4950" s="1"/>
      <c r="H4950" s="1"/>
      <c r="I4950" s="1"/>
      <c r="J4950" s="36"/>
      <c r="K4950" s="42"/>
      <c r="S4950" s="25"/>
      <c r="AA4950" s="62"/>
      <c r="AC4950" s="69"/>
    </row>
    <row r="4951" spans="2:29">
      <c r="B4951" s="1"/>
      <c r="C4951" s="1"/>
      <c r="D4951" s="1"/>
      <c r="E4951" s="1"/>
      <c r="F4951" s="1"/>
      <c r="G4951" s="1"/>
      <c r="H4951" s="1"/>
      <c r="I4951" s="1"/>
      <c r="J4951" s="36"/>
      <c r="K4951" s="42"/>
      <c r="S4951" s="25"/>
      <c r="AA4951" s="62"/>
      <c r="AC4951" s="69"/>
    </row>
    <row r="4952" spans="2:29">
      <c r="B4952" s="1"/>
      <c r="C4952" s="1"/>
      <c r="D4952" s="1"/>
      <c r="E4952" s="1"/>
      <c r="F4952" s="1"/>
      <c r="G4952" s="1"/>
      <c r="H4952" s="1"/>
      <c r="I4952" s="1"/>
      <c r="J4952" s="36"/>
      <c r="K4952" s="42"/>
      <c r="S4952" s="25"/>
      <c r="AA4952" s="62"/>
      <c r="AC4952" s="69"/>
    </row>
    <row r="4953" spans="2:29">
      <c r="B4953" s="1"/>
      <c r="C4953" s="1"/>
      <c r="D4953" s="1"/>
      <c r="E4953" s="1"/>
      <c r="F4953" s="1"/>
      <c r="G4953" s="1"/>
      <c r="H4953" s="1"/>
      <c r="I4953" s="1"/>
      <c r="J4953" s="36"/>
      <c r="K4953" s="42"/>
      <c r="S4953" s="25"/>
      <c r="AA4953" s="62"/>
      <c r="AC4953" s="69"/>
    </row>
    <row r="4954" spans="2:29">
      <c r="B4954" s="1"/>
      <c r="C4954" s="1"/>
      <c r="D4954" s="1"/>
      <c r="E4954" s="1"/>
      <c r="F4954" s="1"/>
      <c r="G4954" s="1"/>
      <c r="H4954" s="1"/>
      <c r="I4954" s="1"/>
      <c r="J4954" s="36"/>
      <c r="K4954" s="42"/>
      <c r="S4954" s="25"/>
      <c r="AA4954" s="62"/>
      <c r="AC4954" s="69"/>
    </row>
    <row r="4955" spans="2:29">
      <c r="B4955" s="1"/>
      <c r="C4955" s="1"/>
      <c r="D4955" s="1"/>
      <c r="E4955" s="1"/>
      <c r="F4955" s="1"/>
      <c r="G4955" s="1"/>
      <c r="H4955" s="1"/>
      <c r="I4955" s="1"/>
      <c r="J4955" s="36"/>
      <c r="K4955" s="42"/>
      <c r="S4955" s="25"/>
      <c r="AA4955" s="62"/>
      <c r="AC4955" s="69"/>
    </row>
    <row r="4956" spans="2:29">
      <c r="B4956" s="1"/>
      <c r="C4956" s="1"/>
      <c r="D4956" s="1"/>
      <c r="E4956" s="1"/>
      <c r="F4956" s="1"/>
      <c r="G4956" s="1"/>
      <c r="H4956" s="1"/>
      <c r="I4956" s="1"/>
      <c r="J4956" s="36"/>
      <c r="K4956" s="42"/>
      <c r="S4956" s="25"/>
      <c r="AA4956" s="62"/>
      <c r="AC4956" s="69"/>
    </row>
    <row r="4957" spans="2:29">
      <c r="B4957" s="1"/>
      <c r="C4957" s="1"/>
      <c r="D4957" s="1"/>
      <c r="E4957" s="1"/>
      <c r="F4957" s="1"/>
      <c r="G4957" s="1"/>
      <c r="H4957" s="1"/>
      <c r="I4957" s="1"/>
      <c r="J4957" s="36"/>
      <c r="K4957" s="42"/>
      <c r="S4957" s="25"/>
      <c r="AA4957" s="62"/>
      <c r="AC4957" s="69"/>
    </row>
    <row r="4958" spans="2:29">
      <c r="B4958" s="1"/>
      <c r="C4958" s="1"/>
      <c r="D4958" s="1"/>
      <c r="E4958" s="1"/>
      <c r="F4958" s="1"/>
      <c r="G4958" s="1"/>
      <c r="H4958" s="1"/>
      <c r="I4958" s="1"/>
      <c r="J4958" s="36"/>
      <c r="K4958" s="42"/>
      <c r="S4958" s="25"/>
      <c r="AA4958" s="62"/>
      <c r="AC4958" s="69"/>
    </row>
    <row r="4959" spans="2:29">
      <c r="B4959" s="1"/>
      <c r="C4959" s="1"/>
      <c r="D4959" s="1"/>
      <c r="E4959" s="1"/>
      <c r="F4959" s="1"/>
      <c r="G4959" s="1"/>
      <c r="H4959" s="1"/>
      <c r="I4959" s="1"/>
      <c r="J4959" s="36"/>
      <c r="K4959" s="42"/>
      <c r="S4959" s="25"/>
      <c r="AA4959" s="62"/>
      <c r="AC4959" s="69"/>
    </row>
    <row r="4960" spans="2:29">
      <c r="B4960" s="1"/>
      <c r="C4960" s="1"/>
      <c r="D4960" s="1"/>
      <c r="E4960" s="1"/>
      <c r="F4960" s="1"/>
      <c r="G4960" s="1"/>
      <c r="H4960" s="1"/>
      <c r="I4960" s="1"/>
      <c r="J4960" s="36"/>
      <c r="K4960" s="42"/>
      <c r="S4960" s="25"/>
      <c r="AA4960" s="62"/>
      <c r="AC4960" s="69"/>
    </row>
    <row r="4961" spans="2:29">
      <c r="B4961" s="1"/>
      <c r="C4961" s="1"/>
      <c r="D4961" s="1"/>
      <c r="E4961" s="1"/>
      <c r="F4961" s="1"/>
      <c r="G4961" s="1"/>
      <c r="H4961" s="1"/>
      <c r="I4961" s="1"/>
      <c r="J4961" s="36"/>
      <c r="K4961" s="42"/>
      <c r="S4961" s="25"/>
      <c r="AA4961" s="62"/>
      <c r="AC4961" s="69"/>
    </row>
    <row r="4962" spans="2:29">
      <c r="B4962" s="1"/>
      <c r="C4962" s="1"/>
      <c r="D4962" s="1"/>
      <c r="E4962" s="1"/>
      <c r="F4962" s="1"/>
      <c r="G4962" s="1"/>
      <c r="H4962" s="1"/>
      <c r="I4962" s="1"/>
      <c r="J4962" s="36"/>
      <c r="K4962" s="42"/>
      <c r="S4962" s="25"/>
      <c r="AA4962" s="62"/>
      <c r="AC4962" s="69"/>
    </row>
    <row r="4963" spans="2:29">
      <c r="B4963" s="1"/>
      <c r="C4963" s="1"/>
      <c r="D4963" s="1"/>
      <c r="E4963" s="1"/>
      <c r="F4963" s="1"/>
      <c r="G4963" s="1"/>
      <c r="H4963" s="1"/>
      <c r="I4963" s="1"/>
      <c r="J4963" s="36"/>
      <c r="K4963" s="42"/>
      <c r="S4963" s="25"/>
      <c r="AA4963" s="62"/>
      <c r="AC4963" s="69"/>
    </row>
    <row r="4964" spans="2:29">
      <c r="B4964" s="1"/>
      <c r="C4964" s="1"/>
      <c r="D4964" s="1"/>
      <c r="E4964" s="1"/>
      <c r="F4964" s="1"/>
      <c r="G4964" s="1"/>
      <c r="H4964" s="1"/>
      <c r="I4964" s="1"/>
      <c r="J4964" s="36"/>
      <c r="K4964" s="42"/>
      <c r="S4964" s="25"/>
      <c r="AA4964" s="62"/>
      <c r="AC4964" s="69"/>
    </row>
    <row r="4965" spans="2:29">
      <c r="B4965" s="1"/>
      <c r="C4965" s="1"/>
      <c r="D4965" s="1"/>
      <c r="E4965" s="1"/>
      <c r="F4965" s="1"/>
      <c r="G4965" s="1"/>
      <c r="H4965" s="1"/>
      <c r="I4965" s="1"/>
      <c r="J4965" s="36"/>
      <c r="K4965" s="42"/>
      <c r="S4965" s="25"/>
      <c r="AA4965" s="62"/>
      <c r="AC4965" s="69"/>
    </row>
    <row r="4966" spans="2:29">
      <c r="B4966" s="1"/>
      <c r="C4966" s="1"/>
      <c r="D4966" s="1"/>
      <c r="E4966" s="1"/>
      <c r="F4966" s="1"/>
      <c r="G4966" s="1"/>
      <c r="H4966" s="1"/>
      <c r="I4966" s="1"/>
      <c r="J4966" s="36"/>
      <c r="K4966" s="42"/>
      <c r="S4966" s="25"/>
      <c r="AA4966" s="62"/>
      <c r="AC4966" s="69"/>
    </row>
    <row r="4967" spans="2:29">
      <c r="B4967" s="1"/>
      <c r="C4967" s="1"/>
      <c r="D4967" s="1"/>
      <c r="E4967" s="1"/>
      <c r="F4967" s="1"/>
      <c r="G4967" s="1"/>
      <c r="H4967" s="1"/>
      <c r="I4967" s="1"/>
      <c r="J4967" s="36"/>
      <c r="K4967" s="42"/>
      <c r="S4967" s="25"/>
      <c r="AA4967" s="62"/>
      <c r="AC4967" s="69"/>
    </row>
    <row r="4968" spans="2:29">
      <c r="B4968" s="1"/>
      <c r="C4968" s="1"/>
      <c r="D4968" s="1"/>
      <c r="E4968" s="1"/>
      <c r="F4968" s="1"/>
      <c r="G4968" s="1"/>
      <c r="H4968" s="1"/>
      <c r="I4968" s="1"/>
      <c r="J4968" s="36"/>
      <c r="K4968" s="42"/>
      <c r="S4968" s="25"/>
      <c r="AA4968" s="62"/>
      <c r="AC4968" s="69"/>
    </row>
    <row r="4969" spans="2:29">
      <c r="B4969" s="1"/>
      <c r="C4969" s="1"/>
      <c r="D4969" s="1"/>
      <c r="E4969" s="1"/>
      <c r="F4969" s="1"/>
      <c r="G4969" s="1"/>
      <c r="H4969" s="1"/>
      <c r="I4969" s="1"/>
      <c r="J4969" s="36"/>
      <c r="K4969" s="42"/>
      <c r="S4969" s="25"/>
      <c r="AA4969" s="62"/>
      <c r="AC4969" s="69"/>
    </row>
    <row r="4970" spans="2:29">
      <c r="B4970" s="1"/>
      <c r="C4970" s="1"/>
      <c r="D4970" s="1"/>
      <c r="E4970" s="1"/>
      <c r="F4970" s="1"/>
      <c r="G4970" s="1"/>
      <c r="H4970" s="1"/>
      <c r="I4970" s="1"/>
      <c r="J4970" s="36"/>
      <c r="K4970" s="42"/>
      <c r="S4970" s="25"/>
      <c r="AA4970" s="62"/>
      <c r="AC4970" s="69"/>
    </row>
    <row r="4971" spans="2:29">
      <c r="B4971" s="1"/>
      <c r="C4971" s="1"/>
      <c r="D4971" s="1"/>
      <c r="E4971" s="1"/>
      <c r="F4971" s="1"/>
      <c r="G4971" s="1"/>
      <c r="H4971" s="1"/>
      <c r="I4971" s="1"/>
      <c r="J4971" s="36"/>
      <c r="K4971" s="42"/>
      <c r="S4971" s="25"/>
      <c r="AA4971" s="62"/>
      <c r="AC4971" s="69"/>
    </row>
    <row r="4972" spans="2:29">
      <c r="B4972" s="1"/>
      <c r="C4972" s="1"/>
      <c r="D4972" s="1"/>
      <c r="E4972" s="1"/>
      <c r="F4972" s="1"/>
      <c r="G4972" s="1"/>
      <c r="H4972" s="1"/>
      <c r="I4972" s="1"/>
      <c r="J4972" s="36"/>
      <c r="K4972" s="42"/>
      <c r="S4972" s="25"/>
      <c r="AA4972" s="62"/>
      <c r="AC4972" s="69"/>
    </row>
    <row r="4973" spans="2:29">
      <c r="B4973" s="1"/>
      <c r="C4973" s="1"/>
      <c r="D4973" s="1"/>
      <c r="E4973" s="1"/>
      <c r="F4973" s="1"/>
      <c r="G4973" s="1"/>
      <c r="H4973" s="1"/>
      <c r="I4973" s="1"/>
      <c r="J4973" s="36"/>
      <c r="K4973" s="42"/>
      <c r="S4973" s="25"/>
      <c r="AA4973" s="62"/>
      <c r="AC4973" s="69"/>
    </row>
    <row r="4974" spans="2:29">
      <c r="B4974" s="1"/>
      <c r="C4974" s="1"/>
      <c r="D4974" s="1"/>
      <c r="E4974" s="1"/>
      <c r="F4974" s="1"/>
      <c r="G4974" s="1"/>
      <c r="H4974" s="1"/>
      <c r="I4974" s="1"/>
      <c r="J4974" s="36"/>
      <c r="K4974" s="42"/>
      <c r="S4974" s="25"/>
      <c r="AA4974" s="62"/>
      <c r="AC4974" s="69"/>
    </row>
    <row r="4975" spans="2:29">
      <c r="B4975" s="1"/>
      <c r="C4975" s="1"/>
      <c r="D4975" s="1"/>
      <c r="E4975" s="1"/>
      <c r="F4975" s="1"/>
      <c r="G4975" s="1"/>
      <c r="H4975" s="1"/>
      <c r="I4975" s="1"/>
      <c r="J4975" s="36"/>
      <c r="K4975" s="42"/>
      <c r="S4975" s="25"/>
      <c r="AA4975" s="62"/>
      <c r="AC4975" s="69"/>
    </row>
    <row r="4976" spans="2:29">
      <c r="B4976" s="1"/>
      <c r="C4976" s="1"/>
      <c r="D4976" s="1"/>
      <c r="E4976" s="1"/>
      <c r="F4976" s="1"/>
      <c r="G4976" s="1"/>
      <c r="H4976" s="1"/>
      <c r="I4976" s="1"/>
      <c r="J4976" s="36"/>
      <c r="K4976" s="42"/>
      <c r="S4976" s="25"/>
      <c r="AA4976" s="62"/>
      <c r="AC4976" s="69"/>
    </row>
    <row r="4977" spans="2:29">
      <c r="B4977" s="1"/>
      <c r="C4977" s="1"/>
      <c r="D4977" s="1"/>
      <c r="E4977" s="1"/>
      <c r="F4977" s="1"/>
      <c r="G4977" s="1"/>
      <c r="H4977" s="1"/>
      <c r="I4977" s="1"/>
      <c r="J4977" s="36"/>
      <c r="K4977" s="42"/>
      <c r="S4977" s="25"/>
      <c r="AA4977" s="62"/>
      <c r="AC4977" s="69"/>
    </row>
    <row r="4978" spans="2:29">
      <c r="B4978" s="1"/>
      <c r="C4978" s="1"/>
      <c r="D4978" s="1"/>
      <c r="E4978" s="1"/>
      <c r="F4978" s="1"/>
      <c r="G4978" s="1"/>
      <c r="H4978" s="1"/>
      <c r="I4978" s="1"/>
      <c r="J4978" s="36"/>
      <c r="K4978" s="42"/>
      <c r="S4978" s="25"/>
      <c r="AA4978" s="62"/>
      <c r="AC4978" s="69"/>
    </row>
    <row r="4979" spans="2:29">
      <c r="B4979" s="1"/>
      <c r="C4979" s="1"/>
      <c r="D4979" s="1"/>
      <c r="E4979" s="1"/>
      <c r="F4979" s="1"/>
      <c r="G4979" s="1"/>
      <c r="H4979" s="1"/>
      <c r="I4979" s="1"/>
      <c r="J4979" s="36"/>
      <c r="K4979" s="42"/>
      <c r="S4979" s="25"/>
      <c r="AA4979" s="62"/>
      <c r="AC4979" s="69"/>
    </row>
    <row r="4980" spans="2:29">
      <c r="B4980" s="1"/>
      <c r="C4980" s="1"/>
      <c r="D4980" s="1"/>
      <c r="E4980" s="1"/>
      <c r="F4980" s="1"/>
      <c r="G4980" s="1"/>
      <c r="H4980" s="1"/>
      <c r="I4980" s="1"/>
      <c r="J4980" s="36"/>
      <c r="K4980" s="42"/>
      <c r="S4980" s="25"/>
      <c r="AA4980" s="62"/>
      <c r="AC4980" s="69"/>
    </row>
    <row r="4981" spans="2:29">
      <c r="B4981" s="1"/>
      <c r="C4981" s="1"/>
      <c r="D4981" s="1"/>
      <c r="E4981" s="1"/>
      <c r="F4981" s="1"/>
      <c r="G4981" s="1"/>
      <c r="H4981" s="1"/>
      <c r="I4981" s="1"/>
      <c r="J4981" s="36"/>
      <c r="K4981" s="42"/>
      <c r="S4981" s="25"/>
      <c r="AA4981" s="62"/>
      <c r="AC4981" s="69"/>
    </row>
    <row r="4982" spans="2:29">
      <c r="B4982" s="1"/>
      <c r="C4982" s="1"/>
      <c r="D4982" s="1"/>
      <c r="E4982" s="1"/>
      <c r="F4982" s="1"/>
      <c r="G4982" s="1"/>
      <c r="H4982" s="1"/>
      <c r="I4982" s="1"/>
      <c r="J4982" s="36"/>
      <c r="K4982" s="42"/>
      <c r="S4982" s="25"/>
      <c r="AA4982" s="62"/>
      <c r="AC4982" s="69"/>
    </row>
    <row r="4983" spans="2:29">
      <c r="B4983" s="1"/>
      <c r="C4983" s="1"/>
      <c r="D4983" s="1"/>
      <c r="E4983" s="1"/>
      <c r="F4983" s="1"/>
      <c r="G4983" s="1"/>
      <c r="H4983" s="1"/>
      <c r="I4983" s="1"/>
      <c r="J4983" s="36"/>
      <c r="K4983" s="42"/>
      <c r="S4983" s="25"/>
      <c r="AA4983" s="62"/>
      <c r="AC4983" s="69"/>
    </row>
    <row r="4984" spans="2:29">
      <c r="B4984" s="1"/>
      <c r="C4984" s="1"/>
      <c r="D4984" s="1"/>
      <c r="E4984" s="1"/>
      <c r="F4984" s="1"/>
      <c r="G4984" s="1"/>
      <c r="H4984" s="1"/>
      <c r="I4984" s="1"/>
      <c r="J4984" s="36"/>
      <c r="K4984" s="42"/>
      <c r="S4984" s="25"/>
      <c r="AA4984" s="62"/>
      <c r="AC4984" s="69"/>
    </row>
    <row r="4985" spans="2:29">
      <c r="B4985" s="1"/>
      <c r="C4985" s="1"/>
      <c r="D4985" s="1"/>
      <c r="E4985" s="1"/>
      <c r="F4985" s="1"/>
      <c r="G4985" s="1"/>
      <c r="H4985" s="1"/>
      <c r="I4985" s="1"/>
      <c r="J4985" s="36"/>
      <c r="K4985" s="42"/>
      <c r="S4985" s="25"/>
      <c r="AA4985" s="62"/>
      <c r="AC4985" s="69"/>
    </row>
    <row r="4986" spans="2:29">
      <c r="B4986" s="1"/>
      <c r="C4986" s="1"/>
      <c r="D4986" s="1"/>
      <c r="E4986" s="1"/>
      <c r="F4986" s="1"/>
      <c r="G4986" s="1"/>
      <c r="H4986" s="1"/>
      <c r="I4986" s="1"/>
      <c r="J4986" s="36"/>
      <c r="K4986" s="42"/>
      <c r="S4986" s="25"/>
      <c r="AA4986" s="62"/>
      <c r="AC4986" s="69"/>
    </row>
    <row r="4987" spans="2:29">
      <c r="B4987" s="1"/>
      <c r="C4987" s="1"/>
      <c r="D4987" s="1"/>
      <c r="E4987" s="1"/>
      <c r="F4987" s="1"/>
      <c r="G4987" s="1"/>
      <c r="H4987" s="1"/>
      <c r="I4987" s="1"/>
      <c r="J4987" s="36"/>
      <c r="K4987" s="42"/>
      <c r="S4987" s="25"/>
      <c r="AA4987" s="62"/>
      <c r="AC4987" s="69"/>
    </row>
    <row r="4988" spans="2:29">
      <c r="B4988" s="1"/>
      <c r="C4988" s="1"/>
      <c r="D4988" s="1"/>
      <c r="E4988" s="1"/>
      <c r="F4988" s="1"/>
      <c r="G4988" s="1"/>
      <c r="H4988" s="1"/>
      <c r="I4988" s="1"/>
      <c r="J4988" s="36"/>
      <c r="K4988" s="42"/>
      <c r="S4988" s="25"/>
      <c r="AA4988" s="62"/>
      <c r="AC4988" s="69"/>
    </row>
    <row r="4989" spans="2:29">
      <c r="B4989" s="1"/>
      <c r="C4989" s="1"/>
      <c r="D4989" s="1"/>
      <c r="E4989" s="1"/>
      <c r="F4989" s="1"/>
      <c r="G4989" s="1"/>
      <c r="H4989" s="1"/>
      <c r="I4989" s="1"/>
      <c r="J4989" s="36"/>
      <c r="K4989" s="42"/>
      <c r="S4989" s="25"/>
      <c r="AA4989" s="62"/>
      <c r="AC4989" s="69"/>
    </row>
    <row r="4990" spans="2:29">
      <c r="B4990" s="1"/>
      <c r="C4990" s="1"/>
      <c r="D4990" s="1"/>
      <c r="E4990" s="1"/>
      <c r="F4990" s="1"/>
      <c r="G4990" s="1"/>
      <c r="H4990" s="1"/>
      <c r="I4990" s="1"/>
      <c r="J4990" s="36"/>
      <c r="K4990" s="42"/>
      <c r="S4990" s="25"/>
      <c r="AA4990" s="62"/>
      <c r="AC4990" s="69"/>
    </row>
    <row r="4991" spans="2:29">
      <c r="B4991" s="1"/>
      <c r="C4991" s="1"/>
      <c r="D4991" s="1"/>
      <c r="E4991" s="1"/>
      <c r="F4991" s="1"/>
      <c r="G4991" s="1"/>
      <c r="H4991" s="1"/>
      <c r="I4991" s="1"/>
      <c r="J4991" s="36"/>
      <c r="K4991" s="42"/>
      <c r="S4991" s="25"/>
      <c r="AA4991" s="62"/>
      <c r="AC4991" s="69"/>
    </row>
    <row r="4992" spans="2:29">
      <c r="B4992" s="1"/>
      <c r="C4992" s="1"/>
      <c r="D4992" s="1"/>
      <c r="E4992" s="1"/>
      <c r="F4992" s="1"/>
      <c r="G4992" s="1"/>
      <c r="H4992" s="1"/>
      <c r="I4992" s="1"/>
      <c r="J4992" s="36"/>
      <c r="K4992" s="42"/>
      <c r="S4992" s="25"/>
      <c r="AA4992" s="62"/>
      <c r="AC4992" s="69"/>
    </row>
    <row r="4993" spans="2:29">
      <c r="B4993" s="1"/>
      <c r="C4993" s="1"/>
      <c r="D4993" s="1"/>
      <c r="E4993" s="1"/>
      <c r="F4993" s="1"/>
      <c r="G4993" s="1"/>
      <c r="H4993" s="1"/>
      <c r="I4993" s="1"/>
      <c r="J4993" s="36"/>
      <c r="K4993" s="42"/>
      <c r="S4993" s="25"/>
      <c r="AA4993" s="62"/>
      <c r="AC4993" s="69"/>
    </row>
    <row r="4994" spans="2:29">
      <c r="B4994" s="1"/>
      <c r="C4994" s="1"/>
      <c r="D4994" s="1"/>
      <c r="E4994" s="1"/>
      <c r="F4994" s="1"/>
      <c r="G4994" s="1"/>
      <c r="H4994" s="1"/>
      <c r="I4994" s="1"/>
      <c r="J4994" s="36"/>
      <c r="K4994" s="42"/>
      <c r="S4994" s="25"/>
      <c r="AA4994" s="62"/>
      <c r="AC4994" s="69"/>
    </row>
    <row r="4995" spans="2:29">
      <c r="B4995" s="1"/>
      <c r="C4995" s="1"/>
      <c r="D4995" s="1"/>
      <c r="E4995" s="1"/>
      <c r="F4995" s="1"/>
      <c r="G4995" s="1"/>
      <c r="H4995" s="1"/>
      <c r="I4995" s="1"/>
      <c r="J4995" s="36"/>
      <c r="K4995" s="42"/>
      <c r="S4995" s="25"/>
      <c r="AA4995" s="62"/>
      <c r="AC4995" s="69"/>
    </row>
    <row r="4996" spans="2:29">
      <c r="B4996" s="1"/>
      <c r="C4996" s="1"/>
      <c r="D4996" s="1"/>
      <c r="E4996" s="1"/>
      <c r="F4996" s="1"/>
      <c r="G4996" s="1"/>
      <c r="H4996" s="1"/>
      <c r="I4996" s="1"/>
      <c r="J4996" s="36"/>
      <c r="K4996" s="42"/>
      <c r="S4996" s="25"/>
      <c r="AA4996" s="62"/>
      <c r="AC4996" s="69"/>
    </row>
    <row r="4997" spans="2:29">
      <c r="B4997" s="1"/>
      <c r="C4997" s="1"/>
      <c r="D4997" s="1"/>
      <c r="E4997" s="1"/>
      <c r="F4997" s="1"/>
      <c r="G4997" s="1"/>
      <c r="H4997" s="1"/>
      <c r="I4997" s="1"/>
      <c r="J4997" s="36"/>
      <c r="K4997" s="42"/>
      <c r="S4997" s="25"/>
      <c r="AA4997" s="62"/>
      <c r="AC4997" s="69"/>
    </row>
    <row r="4998" spans="2:29">
      <c r="B4998" s="1"/>
      <c r="C4998" s="1"/>
      <c r="D4998" s="1"/>
      <c r="E4998" s="1"/>
      <c r="F4998" s="1"/>
      <c r="G4998" s="1"/>
      <c r="H4998" s="1"/>
      <c r="I4998" s="1"/>
      <c r="J4998" s="36"/>
      <c r="K4998" s="42"/>
      <c r="S4998" s="25"/>
      <c r="AA4998" s="62"/>
      <c r="AC4998" s="69"/>
    </row>
    <row r="4999" spans="2:29">
      <c r="B4999" s="1"/>
      <c r="C4999" s="1"/>
      <c r="D4999" s="1"/>
      <c r="E4999" s="1"/>
      <c r="F4999" s="1"/>
      <c r="G4999" s="1"/>
      <c r="H4999" s="1"/>
      <c r="I4999" s="1"/>
      <c r="J4999" s="36"/>
      <c r="K4999" s="42"/>
      <c r="S4999" s="25"/>
      <c r="AA4999" s="62"/>
      <c r="AC4999" s="69"/>
    </row>
    <row r="5000" spans="2:29">
      <c r="B5000" s="1"/>
      <c r="C5000" s="1"/>
      <c r="D5000" s="1"/>
      <c r="E5000" s="1"/>
      <c r="F5000" s="1"/>
      <c r="G5000" s="1"/>
      <c r="H5000" s="1"/>
      <c r="I5000" s="1"/>
      <c r="J5000" s="36"/>
      <c r="K5000" s="42"/>
      <c r="S5000" s="25"/>
      <c r="AA5000" s="62"/>
      <c r="AC5000" s="69"/>
    </row>
    <row r="5001" spans="2:29">
      <c r="B5001" s="1"/>
      <c r="C5001" s="1"/>
      <c r="D5001" s="1"/>
      <c r="E5001" s="1"/>
      <c r="F5001" s="1"/>
      <c r="G5001" s="1"/>
      <c r="H5001" s="1"/>
      <c r="I5001" s="1"/>
      <c r="J5001" s="36"/>
      <c r="K5001" s="42"/>
      <c r="S5001" s="25"/>
      <c r="AA5001" s="62"/>
      <c r="AC5001" s="69"/>
    </row>
    <row r="5002" spans="2:29">
      <c r="B5002" s="1"/>
      <c r="C5002" s="1"/>
      <c r="D5002" s="1"/>
      <c r="E5002" s="1"/>
      <c r="F5002" s="1"/>
      <c r="G5002" s="1"/>
      <c r="H5002" s="1"/>
      <c r="I5002" s="1"/>
      <c r="J5002" s="36"/>
      <c r="K5002" s="42"/>
      <c r="S5002" s="25"/>
      <c r="AA5002" s="62"/>
      <c r="AC5002" s="69"/>
    </row>
    <row r="5003" spans="2:29">
      <c r="B5003" s="1"/>
      <c r="C5003" s="1"/>
      <c r="D5003" s="1"/>
      <c r="E5003" s="1"/>
      <c r="F5003" s="1"/>
      <c r="G5003" s="1"/>
      <c r="H5003" s="1"/>
      <c r="I5003" s="1"/>
      <c r="J5003" s="36"/>
      <c r="K5003" s="42"/>
      <c r="S5003" s="25"/>
      <c r="AA5003" s="62"/>
      <c r="AC5003" s="69"/>
    </row>
    <row r="5004" spans="2:29">
      <c r="B5004" s="1"/>
      <c r="C5004" s="1"/>
      <c r="D5004" s="1"/>
      <c r="E5004" s="1"/>
      <c r="F5004" s="1"/>
      <c r="G5004" s="1"/>
      <c r="H5004" s="1"/>
      <c r="I5004" s="1"/>
      <c r="J5004" s="36"/>
      <c r="K5004" s="42"/>
      <c r="S5004" s="25"/>
      <c r="AA5004" s="62"/>
      <c r="AC5004" s="69"/>
    </row>
    <row r="5005" spans="2:29">
      <c r="B5005" s="1"/>
      <c r="C5005" s="1"/>
      <c r="D5005" s="1"/>
      <c r="E5005" s="1"/>
      <c r="F5005" s="1"/>
      <c r="G5005" s="1"/>
      <c r="H5005" s="1"/>
      <c r="I5005" s="1"/>
      <c r="J5005" s="36"/>
      <c r="K5005" s="42"/>
      <c r="S5005" s="25"/>
      <c r="AA5005" s="62"/>
      <c r="AC5005" s="69"/>
    </row>
    <row r="5006" spans="2:29">
      <c r="B5006" s="1"/>
      <c r="C5006" s="1"/>
      <c r="D5006" s="1"/>
      <c r="E5006" s="1"/>
      <c r="F5006" s="1"/>
      <c r="G5006" s="1"/>
      <c r="H5006" s="1"/>
      <c r="I5006" s="1"/>
      <c r="J5006" s="36"/>
      <c r="K5006" s="42"/>
      <c r="S5006" s="25"/>
      <c r="AA5006" s="62"/>
      <c r="AC5006" s="69"/>
    </row>
    <row r="5007" spans="2:29">
      <c r="B5007" s="1"/>
      <c r="C5007" s="1"/>
      <c r="D5007" s="1"/>
      <c r="E5007" s="1"/>
      <c r="F5007" s="1"/>
      <c r="G5007" s="1"/>
      <c r="H5007" s="1"/>
      <c r="I5007" s="1"/>
      <c r="J5007" s="36"/>
      <c r="K5007" s="42"/>
      <c r="S5007" s="25"/>
      <c r="AA5007" s="62"/>
      <c r="AC5007" s="69"/>
    </row>
    <row r="5008" spans="2:29">
      <c r="B5008" s="1"/>
      <c r="C5008" s="1"/>
      <c r="D5008" s="1"/>
      <c r="E5008" s="1"/>
      <c r="F5008" s="1"/>
      <c r="G5008" s="1"/>
      <c r="H5008" s="1"/>
      <c r="I5008" s="1"/>
      <c r="J5008" s="36"/>
      <c r="K5008" s="42"/>
      <c r="S5008" s="25"/>
      <c r="AA5008" s="62"/>
      <c r="AC5008" s="69"/>
    </row>
    <row r="5009" spans="2:29">
      <c r="B5009" s="1"/>
      <c r="C5009" s="1"/>
      <c r="D5009" s="1"/>
      <c r="E5009" s="1"/>
      <c r="F5009" s="1"/>
      <c r="G5009" s="1"/>
      <c r="H5009" s="1"/>
      <c r="I5009" s="1"/>
      <c r="J5009" s="36"/>
      <c r="K5009" s="42"/>
      <c r="S5009" s="25"/>
      <c r="AA5009" s="62"/>
      <c r="AC5009" s="69"/>
    </row>
    <row r="5010" spans="2:29">
      <c r="B5010" s="1"/>
      <c r="C5010" s="1"/>
      <c r="D5010" s="1"/>
      <c r="E5010" s="1"/>
      <c r="F5010" s="1"/>
      <c r="G5010" s="1"/>
      <c r="H5010" s="1"/>
      <c r="I5010" s="1"/>
      <c r="J5010" s="36"/>
      <c r="K5010" s="42"/>
      <c r="S5010" s="25"/>
      <c r="AA5010" s="62"/>
      <c r="AC5010" s="69"/>
    </row>
    <row r="5011" spans="2:29">
      <c r="B5011" s="1"/>
      <c r="C5011" s="1"/>
      <c r="D5011" s="1"/>
      <c r="E5011" s="1"/>
      <c r="F5011" s="1"/>
      <c r="G5011" s="1"/>
      <c r="H5011" s="1"/>
      <c r="I5011" s="1"/>
      <c r="J5011" s="36"/>
      <c r="K5011" s="42"/>
      <c r="S5011" s="25"/>
      <c r="AA5011" s="62"/>
      <c r="AC5011" s="69"/>
    </row>
    <row r="5012" spans="2:29">
      <c r="B5012" s="1"/>
      <c r="C5012" s="1"/>
      <c r="D5012" s="1"/>
      <c r="E5012" s="1"/>
      <c r="F5012" s="1"/>
      <c r="G5012" s="1"/>
      <c r="H5012" s="1"/>
      <c r="I5012" s="1"/>
      <c r="J5012" s="36"/>
      <c r="K5012" s="42"/>
      <c r="S5012" s="25"/>
      <c r="AA5012" s="62"/>
      <c r="AC5012" s="69"/>
    </row>
    <row r="5013" spans="2:29">
      <c r="B5013" s="1"/>
      <c r="C5013" s="1"/>
      <c r="D5013" s="1"/>
      <c r="E5013" s="1"/>
      <c r="F5013" s="1"/>
      <c r="G5013" s="1"/>
      <c r="H5013" s="1"/>
      <c r="I5013" s="1"/>
      <c r="J5013" s="36"/>
      <c r="K5013" s="42"/>
      <c r="S5013" s="25"/>
      <c r="AA5013" s="62"/>
      <c r="AC5013" s="69"/>
    </row>
    <row r="5014" spans="2:29">
      <c r="B5014" s="1"/>
      <c r="C5014" s="1"/>
      <c r="D5014" s="1"/>
      <c r="E5014" s="1"/>
      <c r="F5014" s="1"/>
      <c r="G5014" s="1"/>
      <c r="H5014" s="1"/>
      <c r="I5014" s="1"/>
      <c r="J5014" s="36"/>
      <c r="K5014" s="42"/>
      <c r="S5014" s="25"/>
      <c r="AA5014" s="62"/>
      <c r="AC5014" s="69"/>
    </row>
    <row r="5015" spans="2:29">
      <c r="B5015" s="1"/>
      <c r="C5015" s="1"/>
      <c r="D5015" s="1"/>
      <c r="E5015" s="1"/>
      <c r="F5015" s="1"/>
      <c r="G5015" s="1"/>
      <c r="H5015" s="1"/>
      <c r="I5015" s="1"/>
      <c r="J5015" s="36"/>
      <c r="K5015" s="42"/>
      <c r="S5015" s="25"/>
      <c r="AA5015" s="62"/>
      <c r="AC5015" s="69"/>
    </row>
    <row r="5016" spans="2:29">
      <c r="B5016" s="1"/>
      <c r="C5016" s="1"/>
      <c r="D5016" s="1"/>
      <c r="E5016" s="1"/>
      <c r="F5016" s="1"/>
      <c r="G5016" s="1"/>
      <c r="H5016" s="1"/>
      <c r="I5016" s="1"/>
      <c r="J5016" s="36"/>
      <c r="K5016" s="42"/>
      <c r="S5016" s="25"/>
      <c r="AA5016" s="62"/>
      <c r="AC5016" s="69"/>
    </row>
    <row r="5017" spans="2:29">
      <c r="B5017" s="1"/>
      <c r="C5017" s="1"/>
      <c r="D5017" s="1"/>
      <c r="E5017" s="1"/>
      <c r="F5017" s="1"/>
      <c r="G5017" s="1"/>
      <c r="H5017" s="1"/>
      <c r="I5017" s="1"/>
      <c r="J5017" s="36"/>
      <c r="K5017" s="42"/>
      <c r="S5017" s="25"/>
      <c r="AA5017" s="62"/>
      <c r="AC5017" s="69"/>
    </row>
    <row r="5018" spans="2:29">
      <c r="B5018" s="1"/>
      <c r="C5018" s="1"/>
      <c r="D5018" s="1"/>
      <c r="E5018" s="1"/>
      <c r="F5018" s="1"/>
      <c r="G5018" s="1"/>
      <c r="H5018" s="1"/>
      <c r="I5018" s="1"/>
      <c r="J5018" s="36"/>
      <c r="K5018" s="42"/>
      <c r="S5018" s="25"/>
      <c r="AA5018" s="62"/>
      <c r="AC5018" s="69"/>
    </row>
    <row r="5019" spans="2:29">
      <c r="B5019" s="1"/>
      <c r="C5019" s="1"/>
      <c r="D5019" s="1"/>
      <c r="E5019" s="1"/>
      <c r="F5019" s="1"/>
      <c r="G5019" s="1"/>
      <c r="H5019" s="1"/>
      <c r="I5019" s="1"/>
      <c r="J5019" s="36"/>
      <c r="K5019" s="42"/>
      <c r="S5019" s="25"/>
      <c r="AA5019" s="62"/>
      <c r="AC5019" s="69"/>
    </row>
    <row r="5020" spans="2:29">
      <c r="B5020" s="1"/>
      <c r="C5020" s="1"/>
      <c r="D5020" s="1"/>
      <c r="E5020" s="1"/>
      <c r="F5020" s="1"/>
      <c r="G5020" s="1"/>
      <c r="H5020" s="1"/>
      <c r="I5020" s="1"/>
      <c r="J5020" s="36"/>
      <c r="K5020" s="42"/>
      <c r="S5020" s="25"/>
      <c r="AA5020" s="62"/>
      <c r="AC5020" s="69"/>
    </row>
    <row r="5021" spans="2:29">
      <c r="B5021" s="1"/>
      <c r="C5021" s="1"/>
      <c r="D5021" s="1"/>
      <c r="E5021" s="1"/>
      <c r="F5021" s="1"/>
      <c r="G5021" s="1"/>
      <c r="H5021" s="1"/>
      <c r="I5021" s="1"/>
      <c r="J5021" s="36"/>
      <c r="K5021" s="42"/>
      <c r="S5021" s="25"/>
      <c r="AA5021" s="62"/>
      <c r="AC5021" s="69"/>
    </row>
    <row r="5022" spans="2:29">
      <c r="B5022" s="1"/>
      <c r="C5022" s="1"/>
      <c r="D5022" s="1"/>
      <c r="E5022" s="1"/>
      <c r="F5022" s="1"/>
      <c r="G5022" s="1"/>
      <c r="H5022" s="1"/>
      <c r="I5022" s="1"/>
      <c r="J5022" s="36"/>
      <c r="K5022" s="42"/>
      <c r="S5022" s="25"/>
      <c r="AA5022" s="62"/>
      <c r="AC5022" s="69"/>
    </row>
    <row r="5023" spans="2:29">
      <c r="B5023" s="1"/>
      <c r="C5023" s="1"/>
      <c r="D5023" s="1"/>
      <c r="E5023" s="1"/>
      <c r="F5023" s="1"/>
      <c r="G5023" s="1"/>
      <c r="H5023" s="1"/>
      <c r="I5023" s="1"/>
      <c r="J5023" s="36"/>
      <c r="K5023" s="42"/>
      <c r="S5023" s="25"/>
      <c r="AA5023" s="62"/>
      <c r="AC5023" s="69"/>
    </row>
    <row r="5024" spans="2:29">
      <c r="B5024" s="1"/>
      <c r="C5024" s="1"/>
      <c r="D5024" s="1"/>
      <c r="E5024" s="1"/>
      <c r="F5024" s="1"/>
      <c r="G5024" s="1"/>
      <c r="H5024" s="1"/>
      <c r="I5024" s="1"/>
      <c r="J5024" s="36"/>
      <c r="K5024" s="42"/>
      <c r="S5024" s="25"/>
      <c r="AA5024" s="62"/>
      <c r="AC5024" s="69"/>
    </row>
    <row r="5025" spans="2:29">
      <c r="B5025" s="1"/>
      <c r="C5025" s="1"/>
      <c r="D5025" s="1"/>
      <c r="E5025" s="1"/>
      <c r="F5025" s="1"/>
      <c r="G5025" s="1"/>
      <c r="H5025" s="1"/>
      <c r="I5025" s="1"/>
      <c r="J5025" s="36"/>
      <c r="K5025" s="42"/>
      <c r="S5025" s="25"/>
      <c r="AA5025" s="62"/>
      <c r="AC5025" s="69"/>
    </row>
    <row r="5026" spans="2:29">
      <c r="B5026" s="1"/>
      <c r="C5026" s="1"/>
      <c r="D5026" s="1"/>
      <c r="E5026" s="1"/>
      <c r="F5026" s="1"/>
      <c r="G5026" s="1"/>
      <c r="H5026" s="1"/>
      <c r="I5026" s="1"/>
      <c r="J5026" s="36"/>
      <c r="K5026" s="42"/>
      <c r="S5026" s="25"/>
      <c r="AA5026" s="62"/>
      <c r="AC5026" s="69"/>
    </row>
    <row r="5027" spans="2:29">
      <c r="B5027" s="1"/>
      <c r="C5027" s="1"/>
      <c r="D5027" s="1"/>
      <c r="E5027" s="1"/>
      <c r="F5027" s="1"/>
      <c r="G5027" s="1"/>
      <c r="H5027" s="1"/>
      <c r="I5027" s="1"/>
      <c r="J5027" s="36"/>
      <c r="K5027" s="42"/>
      <c r="S5027" s="25"/>
      <c r="AA5027" s="62"/>
      <c r="AC5027" s="69"/>
    </row>
    <row r="5028" spans="2:29">
      <c r="B5028" s="1"/>
      <c r="C5028" s="1"/>
      <c r="D5028" s="1"/>
      <c r="E5028" s="1"/>
      <c r="F5028" s="1"/>
      <c r="G5028" s="1"/>
      <c r="H5028" s="1"/>
      <c r="I5028" s="1"/>
      <c r="J5028" s="36"/>
      <c r="K5028" s="42"/>
      <c r="S5028" s="25"/>
      <c r="AA5028" s="62"/>
      <c r="AC5028" s="69"/>
    </row>
    <row r="5029" spans="2:29">
      <c r="B5029" s="1"/>
      <c r="C5029" s="1"/>
      <c r="D5029" s="1"/>
      <c r="E5029" s="1"/>
      <c r="F5029" s="1"/>
      <c r="G5029" s="1"/>
      <c r="H5029" s="1"/>
      <c r="I5029" s="1"/>
      <c r="J5029" s="36"/>
      <c r="K5029" s="42"/>
      <c r="S5029" s="25"/>
      <c r="AA5029" s="62"/>
      <c r="AC5029" s="69"/>
    </row>
    <row r="5030" spans="2:29">
      <c r="B5030" s="1"/>
      <c r="C5030" s="1"/>
      <c r="D5030" s="1"/>
      <c r="E5030" s="1"/>
      <c r="F5030" s="1"/>
      <c r="G5030" s="1"/>
      <c r="H5030" s="1"/>
      <c r="I5030" s="1"/>
      <c r="J5030" s="36"/>
      <c r="K5030" s="42"/>
      <c r="S5030" s="25"/>
      <c r="AA5030" s="62"/>
      <c r="AC5030" s="69"/>
    </row>
    <row r="5031" spans="2:29">
      <c r="B5031" s="1"/>
      <c r="C5031" s="1"/>
      <c r="D5031" s="1"/>
      <c r="E5031" s="1"/>
      <c r="F5031" s="1"/>
      <c r="G5031" s="1"/>
      <c r="H5031" s="1"/>
      <c r="I5031" s="1"/>
      <c r="J5031" s="36"/>
      <c r="K5031" s="42"/>
      <c r="S5031" s="25"/>
      <c r="AA5031" s="62"/>
      <c r="AC5031" s="69"/>
    </row>
    <row r="5032" spans="2:29">
      <c r="B5032" s="1"/>
      <c r="C5032" s="1"/>
      <c r="D5032" s="1"/>
      <c r="E5032" s="1"/>
      <c r="F5032" s="1"/>
      <c r="G5032" s="1"/>
      <c r="H5032" s="1"/>
      <c r="I5032" s="1"/>
      <c r="J5032" s="36"/>
      <c r="K5032" s="42"/>
      <c r="S5032" s="25"/>
      <c r="AA5032" s="62"/>
      <c r="AC5032" s="69"/>
    </row>
    <row r="5033" spans="2:29">
      <c r="B5033" s="1"/>
      <c r="C5033" s="1"/>
      <c r="D5033" s="1"/>
      <c r="E5033" s="1"/>
      <c r="F5033" s="1"/>
      <c r="G5033" s="1"/>
      <c r="H5033" s="1"/>
      <c r="I5033" s="1"/>
      <c r="J5033" s="36"/>
      <c r="K5033" s="42"/>
      <c r="S5033" s="25"/>
      <c r="AA5033" s="62"/>
      <c r="AC5033" s="69"/>
    </row>
    <row r="5034" spans="2:29">
      <c r="B5034" s="1"/>
      <c r="C5034" s="1"/>
      <c r="D5034" s="1"/>
      <c r="E5034" s="1"/>
      <c r="F5034" s="1"/>
      <c r="G5034" s="1"/>
      <c r="H5034" s="1"/>
      <c r="I5034" s="1"/>
      <c r="J5034" s="36"/>
      <c r="K5034" s="42"/>
      <c r="S5034" s="25"/>
      <c r="AA5034" s="62"/>
      <c r="AC5034" s="69"/>
    </row>
    <row r="5035" spans="2:29">
      <c r="B5035" s="1"/>
      <c r="C5035" s="1"/>
      <c r="D5035" s="1"/>
      <c r="E5035" s="1"/>
      <c r="F5035" s="1"/>
      <c r="G5035" s="1"/>
      <c r="H5035" s="1"/>
      <c r="I5035" s="1"/>
      <c r="J5035" s="36"/>
      <c r="K5035" s="42"/>
      <c r="S5035" s="25"/>
      <c r="AA5035" s="62"/>
      <c r="AC5035" s="69"/>
    </row>
    <row r="5036" spans="2:29">
      <c r="B5036" s="1"/>
      <c r="C5036" s="1"/>
      <c r="D5036" s="1"/>
      <c r="E5036" s="1"/>
      <c r="F5036" s="1"/>
      <c r="G5036" s="1"/>
      <c r="H5036" s="1"/>
      <c r="I5036" s="1"/>
      <c r="J5036" s="36"/>
      <c r="K5036" s="42"/>
      <c r="S5036" s="25"/>
      <c r="AA5036" s="62"/>
      <c r="AC5036" s="69"/>
    </row>
    <row r="5037" spans="2:29">
      <c r="B5037" s="1"/>
      <c r="C5037" s="1"/>
      <c r="D5037" s="1"/>
      <c r="E5037" s="1"/>
      <c r="F5037" s="1"/>
      <c r="G5037" s="1"/>
      <c r="H5037" s="1"/>
      <c r="I5037" s="1"/>
      <c r="J5037" s="36"/>
      <c r="K5037" s="42"/>
      <c r="S5037" s="25"/>
      <c r="AA5037" s="62"/>
      <c r="AC5037" s="69"/>
    </row>
    <row r="5038" spans="2:29">
      <c r="B5038" s="1"/>
      <c r="C5038" s="1"/>
      <c r="D5038" s="1"/>
      <c r="E5038" s="1"/>
      <c r="F5038" s="1"/>
      <c r="G5038" s="1"/>
      <c r="H5038" s="1"/>
      <c r="I5038" s="1"/>
      <c r="J5038" s="36"/>
      <c r="K5038" s="42"/>
      <c r="S5038" s="25"/>
      <c r="AA5038" s="62"/>
      <c r="AC5038" s="69"/>
    </row>
    <row r="5039" spans="2:29">
      <c r="B5039" s="1"/>
      <c r="C5039" s="1"/>
      <c r="D5039" s="1"/>
      <c r="E5039" s="1"/>
      <c r="F5039" s="1"/>
      <c r="G5039" s="1"/>
      <c r="H5039" s="1"/>
      <c r="I5039" s="1"/>
      <c r="J5039" s="36"/>
      <c r="K5039" s="42"/>
      <c r="S5039" s="25"/>
      <c r="AA5039" s="62"/>
      <c r="AC5039" s="69"/>
    </row>
    <row r="5040" spans="2:29">
      <c r="B5040" s="1"/>
      <c r="C5040" s="1"/>
      <c r="D5040" s="1"/>
      <c r="E5040" s="1"/>
      <c r="F5040" s="1"/>
      <c r="G5040" s="1"/>
      <c r="H5040" s="1"/>
      <c r="I5040" s="1"/>
      <c r="J5040" s="36"/>
      <c r="K5040" s="42"/>
      <c r="S5040" s="25"/>
      <c r="AA5040" s="62"/>
      <c r="AC5040" s="69"/>
    </row>
    <row r="5041" spans="2:29">
      <c r="B5041" s="1"/>
      <c r="C5041" s="1"/>
      <c r="D5041" s="1"/>
      <c r="E5041" s="1"/>
      <c r="F5041" s="1"/>
      <c r="G5041" s="1"/>
      <c r="H5041" s="1"/>
      <c r="I5041" s="1"/>
      <c r="J5041" s="36"/>
      <c r="K5041" s="42"/>
      <c r="S5041" s="25"/>
      <c r="AA5041" s="62"/>
      <c r="AC5041" s="69"/>
    </row>
    <row r="5042" spans="2:29">
      <c r="B5042" s="1"/>
      <c r="C5042" s="1"/>
      <c r="D5042" s="1"/>
      <c r="E5042" s="1"/>
      <c r="F5042" s="1"/>
      <c r="G5042" s="1"/>
      <c r="H5042" s="1"/>
      <c r="I5042" s="1"/>
      <c r="J5042" s="36"/>
      <c r="K5042" s="42"/>
      <c r="S5042" s="25"/>
      <c r="AA5042" s="62"/>
      <c r="AC5042" s="69"/>
    </row>
    <row r="5043" spans="2:29">
      <c r="B5043" s="1"/>
      <c r="C5043" s="1"/>
      <c r="D5043" s="1"/>
      <c r="E5043" s="1"/>
      <c r="F5043" s="1"/>
      <c r="G5043" s="1"/>
      <c r="H5043" s="1"/>
      <c r="I5043" s="1"/>
      <c r="J5043" s="36"/>
      <c r="K5043" s="42"/>
      <c r="S5043" s="25"/>
      <c r="AA5043" s="62"/>
      <c r="AC5043" s="69"/>
    </row>
    <row r="5044" spans="2:29">
      <c r="B5044" s="1"/>
      <c r="C5044" s="1"/>
      <c r="D5044" s="1"/>
      <c r="E5044" s="1"/>
      <c r="F5044" s="1"/>
      <c r="G5044" s="1"/>
      <c r="H5044" s="1"/>
      <c r="I5044" s="1"/>
      <c r="J5044" s="36"/>
      <c r="K5044" s="42"/>
      <c r="S5044" s="25"/>
      <c r="AA5044" s="62"/>
      <c r="AC5044" s="69"/>
    </row>
    <row r="5045" spans="2:29">
      <c r="B5045" s="1"/>
      <c r="C5045" s="1"/>
      <c r="D5045" s="1"/>
      <c r="E5045" s="1"/>
      <c r="F5045" s="1"/>
      <c r="G5045" s="1"/>
      <c r="H5045" s="1"/>
      <c r="I5045" s="1"/>
      <c r="J5045" s="36"/>
      <c r="K5045" s="42"/>
      <c r="S5045" s="25"/>
      <c r="AA5045" s="62"/>
      <c r="AC5045" s="69"/>
    </row>
    <row r="5046" spans="2:29">
      <c r="B5046" s="1"/>
      <c r="C5046" s="1"/>
      <c r="D5046" s="1"/>
      <c r="E5046" s="1"/>
      <c r="F5046" s="1"/>
      <c r="G5046" s="1"/>
      <c r="H5046" s="1"/>
      <c r="I5046" s="1"/>
      <c r="J5046" s="36"/>
      <c r="K5046" s="42"/>
      <c r="S5046" s="25"/>
      <c r="AA5046" s="62"/>
      <c r="AC5046" s="69"/>
    </row>
    <row r="5047" spans="2:29">
      <c r="B5047" s="1"/>
      <c r="C5047" s="1"/>
      <c r="D5047" s="1"/>
      <c r="E5047" s="1"/>
      <c r="F5047" s="1"/>
      <c r="G5047" s="1"/>
      <c r="H5047" s="1"/>
      <c r="I5047" s="1"/>
      <c r="J5047" s="36"/>
      <c r="K5047" s="42"/>
      <c r="S5047" s="25"/>
      <c r="AA5047" s="62"/>
      <c r="AC5047" s="69"/>
    </row>
    <row r="5048" spans="2:29">
      <c r="B5048" s="1"/>
      <c r="C5048" s="1"/>
      <c r="D5048" s="1"/>
      <c r="E5048" s="1"/>
      <c r="F5048" s="1"/>
      <c r="G5048" s="1"/>
      <c r="H5048" s="1"/>
      <c r="I5048" s="1"/>
      <c r="J5048" s="36"/>
      <c r="K5048" s="42"/>
      <c r="S5048" s="25"/>
      <c r="AA5048" s="62"/>
      <c r="AC5048" s="69"/>
    </row>
    <row r="5049" spans="2:29">
      <c r="B5049" s="1"/>
      <c r="C5049" s="1"/>
      <c r="D5049" s="1"/>
      <c r="E5049" s="1"/>
      <c r="F5049" s="1"/>
      <c r="G5049" s="1"/>
      <c r="H5049" s="1"/>
      <c r="I5049" s="1"/>
      <c r="J5049" s="36"/>
      <c r="K5049" s="42"/>
      <c r="S5049" s="25"/>
      <c r="AA5049" s="62"/>
      <c r="AC5049" s="69"/>
    </row>
    <row r="5050" spans="2:29">
      <c r="B5050" s="1"/>
      <c r="C5050" s="1"/>
      <c r="D5050" s="1"/>
      <c r="E5050" s="1"/>
      <c r="F5050" s="1"/>
      <c r="G5050" s="1"/>
      <c r="H5050" s="1"/>
      <c r="I5050" s="1"/>
      <c r="J5050" s="36"/>
      <c r="K5050" s="42"/>
      <c r="S5050" s="25"/>
      <c r="AA5050" s="62"/>
      <c r="AC5050" s="69"/>
    </row>
    <row r="5051" spans="2:29">
      <c r="B5051" s="1"/>
      <c r="C5051" s="1"/>
      <c r="D5051" s="1"/>
      <c r="E5051" s="1"/>
      <c r="F5051" s="1"/>
      <c r="G5051" s="1"/>
      <c r="H5051" s="1"/>
      <c r="I5051" s="1"/>
      <c r="J5051" s="36"/>
      <c r="K5051" s="42"/>
      <c r="S5051" s="25"/>
      <c r="AA5051" s="62"/>
      <c r="AC5051" s="69"/>
    </row>
    <row r="5052" spans="2:29">
      <c r="B5052" s="1"/>
      <c r="C5052" s="1"/>
      <c r="D5052" s="1"/>
      <c r="E5052" s="1"/>
      <c r="F5052" s="1"/>
      <c r="G5052" s="1"/>
      <c r="H5052" s="1"/>
      <c r="I5052" s="1"/>
      <c r="J5052" s="36"/>
      <c r="K5052" s="42"/>
      <c r="S5052" s="25"/>
      <c r="AA5052" s="62"/>
      <c r="AC5052" s="69"/>
    </row>
    <row r="5053" spans="2:29">
      <c r="B5053" s="1"/>
      <c r="C5053" s="1"/>
      <c r="D5053" s="1"/>
      <c r="E5053" s="1"/>
      <c r="F5053" s="1"/>
      <c r="G5053" s="1"/>
      <c r="H5053" s="1"/>
      <c r="I5053" s="1"/>
      <c r="J5053" s="36"/>
      <c r="K5053" s="42"/>
      <c r="S5053" s="25"/>
      <c r="AA5053" s="62"/>
      <c r="AC5053" s="69"/>
    </row>
    <row r="5054" spans="2:29">
      <c r="B5054" s="1"/>
      <c r="C5054" s="1"/>
      <c r="D5054" s="1"/>
      <c r="E5054" s="1"/>
      <c r="F5054" s="1"/>
      <c r="G5054" s="1"/>
      <c r="H5054" s="1"/>
      <c r="I5054" s="1"/>
      <c r="J5054" s="36"/>
      <c r="K5054" s="42"/>
      <c r="S5054" s="25"/>
      <c r="AA5054" s="62"/>
      <c r="AC5054" s="69"/>
    </row>
    <row r="5055" spans="2:29">
      <c r="B5055" s="1"/>
      <c r="C5055" s="1"/>
      <c r="D5055" s="1"/>
      <c r="E5055" s="1"/>
      <c r="F5055" s="1"/>
      <c r="G5055" s="1"/>
      <c r="H5055" s="1"/>
      <c r="I5055" s="1"/>
      <c r="J5055" s="36"/>
      <c r="K5055" s="42"/>
      <c r="S5055" s="25"/>
      <c r="AA5055" s="62"/>
      <c r="AC5055" s="69"/>
    </row>
    <row r="5056" spans="2:29">
      <c r="B5056" s="1"/>
      <c r="C5056" s="1"/>
      <c r="D5056" s="1"/>
      <c r="E5056" s="1"/>
      <c r="F5056" s="1"/>
      <c r="G5056" s="1"/>
      <c r="H5056" s="1"/>
      <c r="I5056" s="1"/>
      <c r="J5056" s="36"/>
      <c r="K5056" s="42"/>
      <c r="S5056" s="25"/>
      <c r="AA5056" s="62"/>
      <c r="AC5056" s="69"/>
    </row>
    <row r="5057" spans="2:29">
      <c r="B5057" s="1"/>
      <c r="C5057" s="1"/>
      <c r="D5057" s="1"/>
      <c r="E5057" s="1"/>
      <c r="F5057" s="1"/>
      <c r="G5057" s="1"/>
      <c r="H5057" s="1"/>
      <c r="I5057" s="1"/>
      <c r="J5057" s="36"/>
      <c r="K5057" s="42"/>
      <c r="S5057" s="25"/>
      <c r="AA5057" s="62"/>
      <c r="AC5057" s="69"/>
    </row>
    <row r="5058" spans="2:29">
      <c r="B5058" s="1"/>
      <c r="C5058" s="1"/>
      <c r="D5058" s="1"/>
      <c r="E5058" s="1"/>
      <c r="F5058" s="1"/>
      <c r="G5058" s="1"/>
      <c r="H5058" s="1"/>
      <c r="I5058" s="1"/>
      <c r="J5058" s="36"/>
      <c r="K5058" s="42"/>
      <c r="S5058" s="25"/>
      <c r="AA5058" s="62"/>
      <c r="AC5058" s="69"/>
    </row>
    <row r="5059" spans="2:29">
      <c r="B5059" s="1"/>
      <c r="C5059" s="1"/>
      <c r="D5059" s="1"/>
      <c r="E5059" s="1"/>
      <c r="F5059" s="1"/>
      <c r="G5059" s="1"/>
      <c r="H5059" s="1"/>
      <c r="I5059" s="1"/>
      <c r="J5059" s="36"/>
      <c r="K5059" s="42"/>
      <c r="S5059" s="25"/>
      <c r="AA5059" s="62"/>
      <c r="AC5059" s="69"/>
    </row>
    <row r="5060" spans="2:29">
      <c r="B5060" s="1"/>
      <c r="C5060" s="1"/>
      <c r="D5060" s="1"/>
      <c r="E5060" s="1"/>
      <c r="F5060" s="1"/>
      <c r="G5060" s="1"/>
      <c r="H5060" s="1"/>
      <c r="I5060" s="1"/>
      <c r="J5060" s="36"/>
      <c r="K5060" s="42"/>
      <c r="S5060" s="25"/>
      <c r="AA5060" s="62"/>
      <c r="AC5060" s="69"/>
    </row>
    <row r="5061" spans="2:29">
      <c r="B5061" s="1"/>
      <c r="C5061" s="1"/>
      <c r="D5061" s="1"/>
      <c r="E5061" s="1"/>
      <c r="F5061" s="1"/>
      <c r="G5061" s="1"/>
      <c r="H5061" s="1"/>
      <c r="I5061" s="1"/>
      <c r="J5061" s="36"/>
      <c r="K5061" s="42"/>
      <c r="S5061" s="25"/>
      <c r="AA5061" s="62"/>
      <c r="AC5061" s="69"/>
    </row>
    <row r="5062" spans="2:29">
      <c r="B5062" s="1"/>
      <c r="C5062" s="1"/>
      <c r="D5062" s="1"/>
      <c r="E5062" s="1"/>
      <c r="F5062" s="1"/>
      <c r="G5062" s="1"/>
      <c r="H5062" s="1"/>
      <c r="I5062" s="1"/>
      <c r="J5062" s="36"/>
      <c r="K5062" s="42"/>
      <c r="S5062" s="25"/>
      <c r="AA5062" s="62"/>
      <c r="AC5062" s="69"/>
    </row>
    <row r="5063" spans="2:29">
      <c r="B5063" s="1"/>
      <c r="C5063" s="1"/>
      <c r="D5063" s="1"/>
      <c r="E5063" s="1"/>
      <c r="F5063" s="1"/>
      <c r="G5063" s="1"/>
      <c r="H5063" s="1"/>
      <c r="I5063" s="1"/>
      <c r="J5063" s="36"/>
      <c r="K5063" s="42"/>
      <c r="S5063" s="25"/>
      <c r="AA5063" s="62"/>
      <c r="AC5063" s="69"/>
    </row>
    <row r="5064" spans="2:29">
      <c r="B5064" s="1"/>
      <c r="C5064" s="1"/>
      <c r="D5064" s="1"/>
      <c r="E5064" s="1"/>
      <c r="F5064" s="1"/>
      <c r="G5064" s="1"/>
      <c r="H5064" s="1"/>
      <c r="I5064" s="1"/>
      <c r="J5064" s="36"/>
      <c r="K5064" s="42"/>
      <c r="L5064" s="63"/>
      <c r="S5064" s="25"/>
      <c r="AA5064" s="62"/>
      <c r="AC5064" s="69"/>
    </row>
    <row r="5065" spans="2:29">
      <c r="B5065" s="1"/>
      <c r="C5065" s="1"/>
      <c r="D5065" s="1"/>
      <c r="E5065" s="1"/>
      <c r="F5065" s="1"/>
      <c r="G5065" s="1"/>
      <c r="H5065" s="1"/>
      <c r="I5065" s="1"/>
      <c r="J5065" s="36"/>
      <c r="K5065" s="42"/>
      <c r="S5065" s="25"/>
      <c r="AA5065" s="62"/>
      <c r="AC5065" s="69"/>
    </row>
    <row r="5066" spans="2:29">
      <c r="B5066" s="1"/>
      <c r="C5066" s="1"/>
      <c r="D5066" s="1"/>
      <c r="E5066" s="1"/>
      <c r="F5066" s="1"/>
      <c r="G5066" s="1"/>
      <c r="H5066" s="1"/>
      <c r="I5066" s="1"/>
      <c r="J5066" s="36"/>
      <c r="K5066" s="42"/>
      <c r="L5066" s="63"/>
      <c r="S5066" s="25"/>
      <c r="AA5066" s="62"/>
      <c r="AC5066" s="69"/>
    </row>
    <row r="5067" spans="2:29">
      <c r="B5067" s="1"/>
      <c r="C5067" s="1"/>
      <c r="D5067" s="1"/>
      <c r="E5067" s="1"/>
      <c r="F5067" s="1"/>
      <c r="G5067" s="1"/>
      <c r="H5067" s="1"/>
      <c r="I5067" s="1"/>
      <c r="J5067" s="36"/>
      <c r="K5067" s="42"/>
      <c r="S5067" s="25"/>
      <c r="AA5067" s="62"/>
      <c r="AC5067" s="69"/>
    </row>
    <row r="5068" spans="2:29">
      <c r="B5068" s="1"/>
      <c r="C5068" s="1"/>
      <c r="D5068" s="1"/>
      <c r="E5068" s="1"/>
      <c r="F5068" s="1"/>
      <c r="G5068" s="1"/>
      <c r="H5068" s="1"/>
      <c r="I5068" s="1"/>
      <c r="J5068" s="36"/>
      <c r="K5068" s="42"/>
      <c r="S5068" s="25"/>
      <c r="AA5068" s="62"/>
      <c r="AC5068" s="69"/>
    </row>
    <row r="5069" spans="2:29">
      <c r="B5069" s="1"/>
      <c r="C5069" s="1"/>
      <c r="D5069" s="1"/>
      <c r="E5069" s="1"/>
      <c r="F5069" s="1"/>
      <c r="G5069" s="1"/>
      <c r="H5069" s="1"/>
      <c r="I5069" s="1"/>
      <c r="J5069" s="36"/>
      <c r="K5069" s="42"/>
      <c r="S5069" s="25"/>
      <c r="AA5069" s="62"/>
      <c r="AC5069" s="69"/>
    </row>
    <row r="5070" spans="2:29">
      <c r="B5070" s="1"/>
      <c r="C5070" s="1"/>
      <c r="D5070" s="1"/>
      <c r="E5070" s="1"/>
      <c r="F5070" s="1"/>
      <c r="G5070" s="1"/>
      <c r="H5070" s="1"/>
      <c r="I5070" s="1"/>
      <c r="J5070" s="36"/>
      <c r="K5070" s="42"/>
      <c r="S5070" s="25"/>
      <c r="AA5070" s="62"/>
      <c r="AC5070" s="69"/>
    </row>
    <row r="5071" spans="2:29">
      <c r="B5071" s="1"/>
      <c r="C5071" s="1"/>
      <c r="D5071" s="1"/>
      <c r="E5071" s="1"/>
      <c r="F5071" s="1"/>
      <c r="G5071" s="1"/>
      <c r="H5071" s="1"/>
      <c r="I5071" s="1"/>
      <c r="J5071" s="36"/>
      <c r="K5071" s="42"/>
      <c r="S5071" s="25"/>
      <c r="AA5071" s="62"/>
      <c r="AC5071" s="69"/>
    </row>
    <row r="5072" spans="2:29">
      <c r="B5072" s="1"/>
      <c r="C5072" s="1"/>
      <c r="D5072" s="1"/>
      <c r="E5072" s="1"/>
      <c r="F5072" s="1"/>
      <c r="G5072" s="1"/>
      <c r="H5072" s="1"/>
      <c r="I5072" s="1"/>
      <c r="J5072" s="36"/>
      <c r="K5072" s="42"/>
      <c r="S5072" s="25"/>
      <c r="AA5072" s="62"/>
      <c r="AC5072" s="69"/>
    </row>
    <row r="5073" spans="2:29">
      <c r="B5073" s="1"/>
      <c r="C5073" s="1"/>
      <c r="D5073" s="1"/>
      <c r="E5073" s="1"/>
      <c r="F5073" s="1"/>
      <c r="G5073" s="1"/>
      <c r="H5073" s="1"/>
      <c r="I5073" s="1"/>
      <c r="J5073" s="36"/>
      <c r="K5073" s="42"/>
      <c r="S5073" s="25"/>
      <c r="AA5073" s="62"/>
      <c r="AC5073" s="69"/>
    </row>
    <row r="5074" spans="2:29">
      <c r="B5074" s="1"/>
      <c r="C5074" s="1"/>
      <c r="D5074" s="1"/>
      <c r="E5074" s="1"/>
      <c r="F5074" s="1"/>
      <c r="G5074" s="1"/>
      <c r="H5074" s="1"/>
      <c r="I5074" s="1"/>
      <c r="J5074" s="36"/>
      <c r="K5074" s="42"/>
      <c r="S5074" s="25"/>
      <c r="AA5074" s="62"/>
      <c r="AC5074" s="69"/>
    </row>
    <row r="5075" spans="2:29">
      <c r="B5075" s="1"/>
      <c r="C5075" s="1"/>
      <c r="D5075" s="1"/>
      <c r="E5075" s="1"/>
      <c r="F5075" s="1"/>
      <c r="G5075" s="1"/>
      <c r="H5075" s="1"/>
      <c r="I5075" s="1"/>
      <c r="J5075" s="36"/>
      <c r="K5075" s="42"/>
      <c r="S5075" s="25"/>
      <c r="AA5075" s="62"/>
      <c r="AC5075" s="69"/>
    </row>
    <row r="5076" spans="2:29">
      <c r="B5076" s="1"/>
      <c r="C5076" s="1"/>
      <c r="D5076" s="1"/>
      <c r="E5076" s="1"/>
      <c r="F5076" s="1"/>
      <c r="G5076" s="1"/>
      <c r="H5076" s="1"/>
      <c r="I5076" s="1"/>
      <c r="J5076" s="36"/>
      <c r="K5076" s="42"/>
      <c r="S5076" s="25"/>
      <c r="AA5076" s="62"/>
      <c r="AC5076" s="69"/>
    </row>
    <row r="5077" spans="2:29">
      <c r="B5077" s="1"/>
      <c r="C5077" s="1"/>
      <c r="D5077" s="1"/>
      <c r="E5077" s="1"/>
      <c r="F5077" s="1"/>
      <c r="G5077" s="1"/>
      <c r="H5077" s="1"/>
      <c r="I5077" s="1"/>
      <c r="J5077" s="36"/>
      <c r="K5077" s="42"/>
      <c r="S5077" s="25"/>
      <c r="AA5077" s="62"/>
      <c r="AC5077" s="69"/>
    </row>
    <row r="5078" spans="2:29">
      <c r="B5078" s="1"/>
      <c r="C5078" s="1"/>
      <c r="D5078" s="1"/>
      <c r="E5078" s="1"/>
      <c r="F5078" s="1"/>
      <c r="G5078" s="1"/>
      <c r="H5078" s="1"/>
      <c r="I5078" s="1"/>
      <c r="J5078" s="36"/>
      <c r="K5078" s="42"/>
      <c r="S5078" s="25"/>
      <c r="AA5078" s="62"/>
      <c r="AC5078" s="69"/>
    </row>
    <row r="5079" spans="2:29">
      <c r="B5079" s="1"/>
      <c r="C5079" s="1"/>
      <c r="D5079" s="1"/>
      <c r="E5079" s="1"/>
      <c r="F5079" s="1"/>
      <c r="G5079" s="1"/>
      <c r="H5079" s="1"/>
      <c r="I5079" s="1"/>
      <c r="J5079" s="36"/>
      <c r="K5079" s="42"/>
      <c r="S5079" s="25"/>
      <c r="AA5079" s="62"/>
      <c r="AC5079" s="69"/>
    </row>
    <row r="5080" spans="2:29">
      <c r="B5080" s="1"/>
      <c r="C5080" s="1"/>
      <c r="D5080" s="1"/>
      <c r="E5080" s="1"/>
      <c r="F5080" s="1"/>
      <c r="G5080" s="1"/>
      <c r="H5080" s="1"/>
      <c r="I5080" s="1"/>
      <c r="J5080" s="36"/>
      <c r="K5080" s="42"/>
      <c r="S5080" s="25"/>
      <c r="AA5080" s="62"/>
      <c r="AC5080" s="69"/>
    </row>
    <row r="5081" spans="2:29">
      <c r="B5081" s="1"/>
      <c r="C5081" s="1"/>
      <c r="D5081" s="1"/>
      <c r="E5081" s="1"/>
      <c r="F5081" s="1"/>
      <c r="G5081" s="1"/>
      <c r="H5081" s="1"/>
      <c r="I5081" s="1"/>
      <c r="J5081" s="36"/>
      <c r="K5081" s="42"/>
      <c r="S5081" s="25"/>
      <c r="AA5081" s="62"/>
      <c r="AC5081" s="69"/>
    </row>
    <row r="5082" spans="2:29">
      <c r="B5082" s="1"/>
      <c r="C5082" s="1"/>
      <c r="D5082" s="1"/>
      <c r="E5082" s="1"/>
      <c r="F5082" s="1"/>
      <c r="G5082" s="1"/>
      <c r="H5082" s="1"/>
      <c r="I5082" s="1"/>
      <c r="J5082" s="36"/>
      <c r="K5082" s="42"/>
      <c r="S5082" s="25"/>
      <c r="AA5082" s="62"/>
      <c r="AC5082" s="69"/>
    </row>
    <row r="5083" spans="2:29">
      <c r="B5083" s="1"/>
      <c r="C5083" s="1"/>
      <c r="D5083" s="1"/>
      <c r="E5083" s="1"/>
      <c r="F5083" s="1"/>
      <c r="G5083" s="1"/>
      <c r="H5083" s="1"/>
      <c r="I5083" s="1"/>
      <c r="J5083" s="36"/>
      <c r="K5083" s="42"/>
      <c r="S5083" s="25"/>
      <c r="AA5083" s="62"/>
      <c r="AC5083" s="69"/>
    </row>
    <row r="5084" spans="2:29">
      <c r="B5084" s="1"/>
      <c r="C5084" s="1"/>
      <c r="D5084" s="1"/>
      <c r="E5084" s="1"/>
      <c r="F5084" s="1"/>
      <c r="G5084" s="1"/>
      <c r="H5084" s="1"/>
      <c r="I5084" s="1"/>
      <c r="J5084" s="36"/>
      <c r="K5084" s="42"/>
      <c r="S5084" s="25"/>
      <c r="AA5084" s="62"/>
      <c r="AC5084" s="69"/>
    </row>
    <row r="5085" spans="2:29">
      <c r="B5085" s="1"/>
      <c r="C5085" s="1"/>
      <c r="D5085" s="1"/>
      <c r="E5085" s="1"/>
      <c r="F5085" s="1"/>
      <c r="G5085" s="1"/>
      <c r="H5085" s="1"/>
      <c r="I5085" s="1"/>
      <c r="J5085" s="36"/>
      <c r="K5085" s="42"/>
      <c r="S5085" s="25"/>
      <c r="AA5085" s="62"/>
      <c r="AC5085" s="69"/>
    </row>
    <row r="5086" spans="2:29">
      <c r="B5086" s="1"/>
      <c r="C5086" s="1"/>
      <c r="D5086" s="1"/>
      <c r="E5086" s="1"/>
      <c r="F5086" s="1"/>
      <c r="G5086" s="1"/>
      <c r="H5086" s="1"/>
      <c r="I5086" s="1"/>
      <c r="J5086" s="36"/>
      <c r="K5086" s="42"/>
      <c r="S5086" s="25"/>
      <c r="AA5086" s="62"/>
      <c r="AC5086" s="69"/>
    </row>
    <row r="5087" spans="2:29">
      <c r="B5087" s="1"/>
      <c r="C5087" s="1"/>
      <c r="D5087" s="1"/>
      <c r="E5087" s="1"/>
      <c r="F5087" s="1"/>
      <c r="G5087" s="1"/>
      <c r="H5087" s="1"/>
      <c r="I5087" s="1"/>
      <c r="J5087" s="36"/>
      <c r="K5087" s="42"/>
      <c r="S5087" s="25"/>
      <c r="AA5087" s="62"/>
      <c r="AC5087" s="69"/>
    </row>
    <row r="5088" spans="2:29">
      <c r="B5088" s="1"/>
      <c r="C5088" s="1"/>
      <c r="D5088" s="1"/>
      <c r="E5088" s="1"/>
      <c r="F5088" s="1"/>
      <c r="G5088" s="1"/>
      <c r="H5088" s="1"/>
      <c r="I5088" s="1"/>
      <c r="J5088" s="36"/>
      <c r="K5088" s="42"/>
      <c r="S5088" s="25"/>
      <c r="AA5088" s="62"/>
      <c r="AC5088" s="69"/>
    </row>
    <row r="5089" spans="2:29">
      <c r="B5089" s="1"/>
      <c r="C5089" s="1"/>
      <c r="D5089" s="1"/>
      <c r="E5089" s="1"/>
      <c r="F5089" s="1"/>
      <c r="G5089" s="1"/>
      <c r="H5089" s="1"/>
      <c r="I5089" s="1"/>
      <c r="J5089" s="36"/>
      <c r="K5089" s="42"/>
      <c r="S5089" s="25"/>
      <c r="AA5089" s="62"/>
      <c r="AC5089" s="69"/>
    </row>
    <row r="5090" spans="2:29">
      <c r="B5090" s="1"/>
      <c r="C5090" s="1"/>
      <c r="D5090" s="1"/>
      <c r="E5090" s="1"/>
      <c r="F5090" s="1"/>
      <c r="G5090" s="1"/>
      <c r="H5090" s="1"/>
      <c r="I5090" s="1"/>
      <c r="J5090" s="36"/>
      <c r="K5090" s="42"/>
      <c r="S5090" s="25"/>
      <c r="AA5090" s="62"/>
      <c r="AC5090" s="69"/>
    </row>
    <row r="5091" spans="2:29">
      <c r="B5091" s="1"/>
      <c r="C5091" s="1"/>
      <c r="D5091" s="1"/>
      <c r="E5091" s="1"/>
      <c r="F5091" s="1"/>
      <c r="G5091" s="1"/>
      <c r="H5091" s="1"/>
      <c r="I5091" s="1"/>
      <c r="J5091" s="36"/>
      <c r="K5091" s="42"/>
      <c r="S5091" s="25"/>
      <c r="AA5091" s="62"/>
      <c r="AC5091" s="69"/>
    </row>
    <row r="5092" spans="2:29">
      <c r="B5092" s="1"/>
      <c r="C5092" s="1"/>
      <c r="D5092" s="1"/>
      <c r="E5092" s="1"/>
      <c r="F5092" s="1"/>
      <c r="G5092" s="1"/>
      <c r="H5092" s="1"/>
      <c r="I5092" s="1"/>
      <c r="J5092" s="36"/>
      <c r="K5092" s="42"/>
      <c r="S5092" s="25"/>
      <c r="AA5092" s="62"/>
      <c r="AC5092" s="69"/>
    </row>
    <row r="5093" spans="2:29">
      <c r="B5093" s="1"/>
      <c r="C5093" s="1"/>
      <c r="D5093" s="1"/>
      <c r="E5093" s="1"/>
      <c r="F5093" s="1"/>
      <c r="G5093" s="1"/>
      <c r="H5093" s="1"/>
      <c r="I5093" s="1"/>
      <c r="J5093" s="36"/>
      <c r="K5093" s="42"/>
      <c r="S5093" s="25"/>
      <c r="AA5093" s="62"/>
      <c r="AC5093" s="69"/>
    </row>
    <row r="5094" spans="2:29">
      <c r="B5094" s="1"/>
      <c r="C5094" s="1"/>
      <c r="D5094" s="1"/>
      <c r="E5094" s="1"/>
      <c r="F5094" s="1"/>
      <c r="G5094" s="1"/>
      <c r="H5094" s="1"/>
      <c r="I5094" s="1"/>
      <c r="J5094" s="36"/>
      <c r="K5094" s="42"/>
      <c r="S5094" s="25"/>
      <c r="AA5094" s="62"/>
      <c r="AC5094" s="69"/>
    </row>
    <row r="5095" spans="2:29">
      <c r="B5095" s="1"/>
      <c r="C5095" s="1"/>
      <c r="D5095" s="1"/>
      <c r="E5095" s="1"/>
      <c r="F5095" s="1"/>
      <c r="G5095" s="1"/>
      <c r="H5095" s="1"/>
      <c r="I5095" s="1"/>
      <c r="J5095" s="36"/>
      <c r="K5095" s="42"/>
      <c r="S5095" s="25"/>
      <c r="AA5095" s="62"/>
      <c r="AC5095" s="69"/>
    </row>
    <row r="5096" spans="2:29">
      <c r="B5096" s="1"/>
      <c r="C5096" s="1"/>
      <c r="D5096" s="1"/>
      <c r="E5096" s="1"/>
      <c r="F5096" s="1"/>
      <c r="G5096" s="1"/>
      <c r="H5096" s="1"/>
      <c r="I5096" s="1"/>
      <c r="J5096" s="36"/>
      <c r="K5096" s="42"/>
      <c r="S5096" s="25"/>
      <c r="AA5096" s="62"/>
      <c r="AC5096" s="69"/>
    </row>
    <row r="5097" spans="2:29">
      <c r="B5097" s="1"/>
      <c r="C5097" s="1"/>
      <c r="D5097" s="1"/>
      <c r="E5097" s="1"/>
      <c r="F5097" s="1"/>
      <c r="G5097" s="1"/>
      <c r="H5097" s="1"/>
      <c r="I5097" s="1"/>
      <c r="J5097" s="36"/>
      <c r="K5097" s="42"/>
      <c r="S5097" s="25"/>
      <c r="AA5097" s="62"/>
      <c r="AC5097" s="69"/>
    </row>
    <row r="5098" spans="2:29">
      <c r="B5098" s="1"/>
      <c r="C5098" s="1"/>
      <c r="D5098" s="1"/>
      <c r="E5098" s="1"/>
      <c r="F5098" s="1"/>
      <c r="G5098" s="1"/>
      <c r="H5098" s="1"/>
      <c r="I5098" s="1"/>
      <c r="J5098" s="36"/>
      <c r="K5098" s="42"/>
      <c r="S5098" s="25"/>
      <c r="AA5098" s="62"/>
      <c r="AC5098" s="69"/>
    </row>
    <row r="5099" spans="2:29">
      <c r="B5099" s="1"/>
      <c r="C5099" s="1"/>
      <c r="D5099" s="1"/>
      <c r="E5099" s="1"/>
      <c r="F5099" s="1"/>
      <c r="G5099" s="1"/>
      <c r="H5099" s="1"/>
      <c r="I5099" s="1"/>
      <c r="J5099" s="36"/>
      <c r="K5099" s="42"/>
      <c r="S5099" s="25"/>
      <c r="AA5099" s="62"/>
      <c r="AC5099" s="69"/>
    </row>
    <row r="5100" spans="2:29">
      <c r="B5100" s="1"/>
      <c r="C5100" s="1"/>
      <c r="D5100" s="1"/>
      <c r="E5100" s="1"/>
      <c r="F5100" s="1"/>
      <c r="G5100" s="1"/>
      <c r="H5100" s="1"/>
      <c r="I5100" s="1"/>
      <c r="J5100" s="36"/>
      <c r="K5100" s="42"/>
      <c r="S5100" s="25"/>
      <c r="AA5100" s="62"/>
      <c r="AC5100" s="69"/>
    </row>
    <row r="5101" spans="2:29">
      <c r="B5101" s="1"/>
      <c r="C5101" s="1"/>
      <c r="D5101" s="1"/>
      <c r="E5101" s="1"/>
      <c r="F5101" s="1"/>
      <c r="G5101" s="1"/>
      <c r="H5101" s="1"/>
      <c r="I5101" s="1"/>
      <c r="J5101" s="36"/>
      <c r="K5101" s="42"/>
      <c r="S5101" s="25"/>
      <c r="AA5101" s="62"/>
      <c r="AC5101" s="69"/>
    </row>
    <row r="5102" spans="2:29">
      <c r="B5102" s="1"/>
      <c r="C5102" s="1"/>
      <c r="D5102" s="1"/>
      <c r="E5102" s="1"/>
      <c r="F5102" s="1"/>
      <c r="G5102" s="1"/>
      <c r="H5102" s="1"/>
      <c r="I5102" s="1"/>
      <c r="J5102" s="36"/>
      <c r="K5102" s="42"/>
      <c r="S5102" s="25"/>
      <c r="AA5102" s="62"/>
      <c r="AC5102" s="69"/>
    </row>
    <row r="5103" spans="2:29">
      <c r="B5103" s="1"/>
      <c r="C5103" s="1"/>
      <c r="D5103" s="1"/>
      <c r="E5103" s="1"/>
      <c r="F5103" s="1"/>
      <c r="G5103" s="1"/>
      <c r="H5103" s="1"/>
      <c r="I5103" s="1"/>
      <c r="J5103" s="36"/>
      <c r="K5103" s="42"/>
      <c r="S5103" s="25"/>
      <c r="AA5103" s="62"/>
      <c r="AC5103" s="69"/>
    </row>
    <row r="5104" spans="2:29">
      <c r="B5104" s="1"/>
      <c r="C5104" s="1"/>
      <c r="D5104" s="1"/>
      <c r="E5104" s="1"/>
      <c r="F5104" s="1"/>
      <c r="G5104" s="1"/>
      <c r="H5104" s="1"/>
      <c r="I5104" s="1"/>
      <c r="J5104" s="36"/>
      <c r="K5104" s="42"/>
      <c r="S5104" s="25"/>
      <c r="AA5104" s="62"/>
      <c r="AC5104" s="69"/>
    </row>
    <row r="5105" spans="2:29">
      <c r="B5105" s="1"/>
      <c r="C5105" s="1"/>
      <c r="D5105" s="1"/>
      <c r="E5105" s="1"/>
      <c r="F5105" s="1"/>
      <c r="G5105" s="1"/>
      <c r="H5105" s="1"/>
      <c r="I5105" s="1"/>
      <c r="J5105" s="36"/>
      <c r="K5105" s="42"/>
      <c r="S5105" s="25"/>
      <c r="AA5105" s="62"/>
      <c r="AC5105" s="69"/>
    </row>
    <row r="5106" spans="2:29">
      <c r="B5106" s="1"/>
      <c r="C5106" s="1"/>
      <c r="D5106" s="1"/>
      <c r="E5106" s="1"/>
      <c r="F5106" s="1"/>
      <c r="G5106" s="1"/>
      <c r="H5106" s="1"/>
      <c r="I5106" s="1"/>
      <c r="J5106" s="36"/>
      <c r="K5106" s="42"/>
      <c r="S5106" s="25"/>
      <c r="AA5106" s="62"/>
      <c r="AC5106" s="69"/>
    </row>
    <row r="5107" spans="2:29">
      <c r="B5107" s="1"/>
      <c r="C5107" s="1"/>
      <c r="D5107" s="1"/>
      <c r="E5107" s="1"/>
      <c r="F5107" s="1"/>
      <c r="G5107" s="1"/>
      <c r="H5107" s="1"/>
      <c r="I5107" s="1"/>
      <c r="J5107" s="36"/>
      <c r="K5107" s="42"/>
      <c r="S5107" s="25"/>
      <c r="AA5107" s="62"/>
      <c r="AC5107" s="69"/>
    </row>
    <row r="5108" spans="2:29">
      <c r="B5108" s="1"/>
      <c r="C5108" s="1"/>
      <c r="D5108" s="1"/>
      <c r="E5108" s="1"/>
      <c r="F5108" s="1"/>
      <c r="G5108" s="1"/>
      <c r="H5108" s="1"/>
      <c r="I5108" s="1"/>
      <c r="J5108" s="36"/>
      <c r="K5108" s="42"/>
      <c r="S5108" s="25"/>
      <c r="AA5108" s="62"/>
      <c r="AC5108" s="69"/>
    </row>
    <row r="5109" spans="2:29">
      <c r="B5109" s="1"/>
      <c r="C5109" s="1"/>
      <c r="D5109" s="1"/>
      <c r="E5109" s="1"/>
      <c r="F5109" s="1"/>
      <c r="G5109" s="1"/>
      <c r="H5109" s="1"/>
      <c r="I5109" s="1"/>
      <c r="J5109" s="36"/>
      <c r="K5109" s="42"/>
      <c r="S5109" s="25"/>
      <c r="AA5109" s="62"/>
      <c r="AC5109" s="69"/>
    </row>
    <row r="5110" spans="2:29">
      <c r="B5110" s="1"/>
      <c r="C5110" s="1"/>
      <c r="D5110" s="1"/>
      <c r="E5110" s="1"/>
      <c r="F5110" s="1"/>
      <c r="G5110" s="1"/>
      <c r="H5110" s="1"/>
      <c r="I5110" s="1"/>
      <c r="J5110" s="36"/>
      <c r="K5110" s="42"/>
      <c r="S5110" s="25"/>
      <c r="AA5110" s="62"/>
      <c r="AC5110" s="69"/>
    </row>
    <row r="5111" spans="2:29">
      <c r="B5111" s="1"/>
      <c r="C5111" s="1"/>
      <c r="D5111" s="1"/>
      <c r="E5111" s="1"/>
      <c r="F5111" s="1"/>
      <c r="G5111" s="1"/>
      <c r="H5111" s="1"/>
      <c r="I5111" s="1"/>
      <c r="J5111" s="36"/>
      <c r="K5111" s="42"/>
      <c r="S5111" s="25"/>
      <c r="AA5111" s="62"/>
      <c r="AC5111" s="69"/>
    </row>
    <row r="5112" spans="2:29">
      <c r="B5112" s="1"/>
      <c r="C5112" s="1"/>
      <c r="D5112" s="1"/>
      <c r="E5112" s="1"/>
      <c r="F5112" s="1"/>
      <c r="G5112" s="1"/>
      <c r="H5112" s="1"/>
      <c r="I5112" s="1"/>
      <c r="J5112" s="36"/>
      <c r="K5112" s="42"/>
      <c r="S5112" s="25"/>
      <c r="AA5112" s="62"/>
      <c r="AC5112" s="69"/>
    </row>
    <row r="5113" spans="2:29">
      <c r="B5113" s="1"/>
      <c r="C5113" s="1"/>
      <c r="D5113" s="1"/>
      <c r="E5113" s="1"/>
      <c r="F5113" s="1"/>
      <c r="G5113" s="1"/>
      <c r="H5113" s="1"/>
      <c r="I5113" s="1"/>
      <c r="J5113" s="36"/>
      <c r="K5113" s="42"/>
      <c r="S5113" s="25"/>
      <c r="AA5113" s="62"/>
      <c r="AC5113" s="69"/>
    </row>
    <row r="5114" spans="2:29">
      <c r="B5114" s="1"/>
      <c r="C5114" s="1"/>
      <c r="D5114" s="1"/>
      <c r="E5114" s="1"/>
      <c r="F5114" s="1"/>
      <c r="G5114" s="1"/>
      <c r="H5114" s="1"/>
      <c r="I5114" s="1"/>
      <c r="J5114" s="36"/>
      <c r="K5114" s="42"/>
      <c r="S5114" s="25"/>
      <c r="AA5114" s="62"/>
      <c r="AC5114" s="69"/>
    </row>
    <row r="5115" spans="2:29">
      <c r="B5115" s="1"/>
      <c r="C5115" s="1"/>
      <c r="D5115" s="1"/>
      <c r="E5115" s="1"/>
      <c r="F5115" s="1"/>
      <c r="G5115" s="1"/>
      <c r="H5115" s="1"/>
      <c r="I5115" s="1"/>
      <c r="J5115" s="36"/>
      <c r="K5115" s="42"/>
      <c r="S5115" s="25"/>
      <c r="AA5115" s="62"/>
      <c r="AC5115" s="69"/>
    </row>
    <row r="5116" spans="2:29">
      <c r="B5116" s="1"/>
      <c r="C5116" s="1"/>
      <c r="D5116" s="1"/>
      <c r="E5116" s="1"/>
      <c r="F5116" s="1"/>
      <c r="G5116" s="1"/>
      <c r="H5116" s="1"/>
      <c r="I5116" s="1"/>
      <c r="J5116" s="36"/>
      <c r="K5116" s="42"/>
      <c r="S5116" s="25"/>
      <c r="AA5116" s="62"/>
      <c r="AC5116" s="69"/>
    </row>
    <row r="5117" spans="2:29">
      <c r="B5117" s="1"/>
      <c r="C5117" s="1"/>
      <c r="D5117" s="1"/>
      <c r="E5117" s="1"/>
      <c r="F5117" s="1"/>
      <c r="G5117" s="1"/>
      <c r="H5117" s="1"/>
      <c r="I5117" s="1"/>
      <c r="J5117" s="36"/>
      <c r="K5117" s="42"/>
      <c r="S5117" s="25"/>
      <c r="AA5117" s="62"/>
      <c r="AC5117" s="69"/>
    </row>
    <row r="5118" spans="2:29">
      <c r="B5118" s="1"/>
      <c r="C5118" s="1"/>
      <c r="D5118" s="1"/>
      <c r="E5118" s="1"/>
      <c r="F5118" s="1"/>
      <c r="G5118" s="1"/>
      <c r="H5118" s="1"/>
      <c r="I5118" s="1"/>
      <c r="J5118" s="36"/>
      <c r="K5118" s="42"/>
      <c r="S5118" s="25"/>
      <c r="AA5118" s="62"/>
      <c r="AC5118" s="69"/>
    </row>
    <row r="5119" spans="2:29">
      <c r="B5119" s="1"/>
      <c r="C5119" s="1"/>
      <c r="D5119" s="1"/>
      <c r="E5119" s="1"/>
      <c r="F5119" s="1"/>
      <c r="G5119" s="1"/>
      <c r="H5119" s="1"/>
      <c r="I5119" s="1"/>
      <c r="J5119" s="36"/>
      <c r="K5119" s="42"/>
      <c r="S5119" s="25"/>
      <c r="AA5119" s="62"/>
      <c r="AC5119" s="69"/>
    </row>
    <row r="5120" spans="2:29">
      <c r="B5120" s="1"/>
      <c r="C5120" s="1"/>
      <c r="D5120" s="1"/>
      <c r="E5120" s="1"/>
      <c r="F5120" s="1"/>
      <c r="G5120" s="1"/>
      <c r="H5120" s="1"/>
      <c r="I5120" s="1"/>
      <c r="J5120" s="36"/>
      <c r="K5120" s="42"/>
      <c r="S5120" s="25"/>
      <c r="AA5120" s="62"/>
      <c r="AC5120" s="69"/>
    </row>
    <row r="5121" spans="2:29">
      <c r="B5121" s="1"/>
      <c r="C5121" s="1"/>
      <c r="D5121" s="1"/>
      <c r="E5121" s="1"/>
      <c r="F5121" s="1"/>
      <c r="G5121" s="1"/>
      <c r="H5121" s="1"/>
      <c r="I5121" s="1"/>
      <c r="J5121" s="36"/>
      <c r="K5121" s="42"/>
      <c r="S5121" s="25"/>
      <c r="AA5121" s="62"/>
      <c r="AC5121" s="69"/>
    </row>
    <row r="5122" spans="2:29">
      <c r="B5122" s="1"/>
      <c r="C5122" s="1"/>
      <c r="D5122" s="1"/>
      <c r="E5122" s="1"/>
      <c r="F5122" s="1"/>
      <c r="G5122" s="1"/>
      <c r="H5122" s="1"/>
      <c r="I5122" s="1"/>
      <c r="J5122" s="36"/>
      <c r="K5122" s="42"/>
      <c r="S5122" s="25"/>
      <c r="AA5122" s="62"/>
      <c r="AC5122" s="69"/>
    </row>
    <row r="5123" spans="2:29">
      <c r="B5123" s="1"/>
      <c r="C5123" s="1"/>
      <c r="D5123" s="1"/>
      <c r="E5123" s="1"/>
      <c r="F5123" s="1"/>
      <c r="G5123" s="1"/>
      <c r="H5123" s="1"/>
      <c r="I5123" s="1"/>
      <c r="J5123" s="36"/>
      <c r="K5123" s="42"/>
      <c r="S5123" s="25"/>
      <c r="AA5123" s="62"/>
      <c r="AC5123" s="69"/>
    </row>
    <row r="5124" spans="2:29">
      <c r="B5124" s="1"/>
      <c r="C5124" s="1"/>
      <c r="D5124" s="1"/>
      <c r="E5124" s="1"/>
      <c r="F5124" s="1"/>
      <c r="G5124" s="1"/>
      <c r="H5124" s="1"/>
      <c r="I5124" s="1"/>
      <c r="J5124" s="36"/>
      <c r="K5124" s="42"/>
      <c r="S5124" s="25"/>
      <c r="AA5124" s="62"/>
      <c r="AC5124" s="69"/>
    </row>
    <row r="5125" spans="2:29">
      <c r="B5125" s="1"/>
      <c r="C5125" s="1"/>
      <c r="D5125" s="1"/>
      <c r="E5125" s="1"/>
      <c r="F5125" s="1"/>
      <c r="G5125" s="1"/>
      <c r="H5125" s="1"/>
      <c r="I5125" s="1"/>
      <c r="J5125" s="36"/>
      <c r="K5125" s="42"/>
      <c r="S5125" s="25"/>
      <c r="AA5125" s="62"/>
      <c r="AC5125" s="69"/>
    </row>
    <row r="5126" spans="2:29">
      <c r="B5126" s="1"/>
      <c r="C5126" s="1"/>
      <c r="D5126" s="1"/>
      <c r="E5126" s="1"/>
      <c r="F5126" s="1"/>
      <c r="G5126" s="1"/>
      <c r="H5126" s="1"/>
      <c r="I5126" s="1"/>
      <c r="J5126" s="36"/>
      <c r="K5126" s="42"/>
      <c r="S5126" s="25"/>
      <c r="AA5126" s="62"/>
      <c r="AC5126" s="69"/>
    </row>
    <row r="5127" spans="2:29">
      <c r="B5127" s="1"/>
      <c r="C5127" s="1"/>
      <c r="D5127" s="1"/>
      <c r="E5127" s="1"/>
      <c r="F5127" s="1"/>
      <c r="G5127" s="1"/>
      <c r="H5127" s="1"/>
      <c r="I5127" s="1"/>
      <c r="J5127" s="36"/>
      <c r="K5127" s="42"/>
      <c r="S5127" s="25"/>
      <c r="AA5127" s="62"/>
      <c r="AC5127" s="69"/>
    </row>
    <row r="5128" spans="2:29">
      <c r="B5128" s="1"/>
      <c r="C5128" s="1"/>
      <c r="D5128" s="1"/>
      <c r="E5128" s="1"/>
      <c r="F5128" s="1"/>
      <c r="G5128" s="1"/>
      <c r="H5128" s="1"/>
      <c r="I5128" s="1"/>
      <c r="J5128" s="36"/>
      <c r="K5128" s="42"/>
      <c r="S5128" s="25"/>
      <c r="AA5128" s="62"/>
      <c r="AC5128" s="69"/>
    </row>
    <row r="5129" spans="2:29">
      <c r="B5129" s="1"/>
      <c r="C5129" s="1"/>
      <c r="D5129" s="1"/>
      <c r="E5129" s="1"/>
      <c r="F5129" s="1"/>
      <c r="G5129" s="1"/>
      <c r="H5129" s="1"/>
      <c r="I5129" s="1"/>
      <c r="J5129" s="36"/>
      <c r="K5129" s="42"/>
      <c r="S5129" s="25"/>
      <c r="AA5129" s="62"/>
      <c r="AC5129" s="69"/>
    </row>
    <row r="5130" spans="2:29">
      <c r="B5130" s="1"/>
      <c r="C5130" s="1"/>
      <c r="D5130" s="1"/>
      <c r="E5130" s="1"/>
      <c r="F5130" s="1"/>
      <c r="G5130" s="1"/>
      <c r="H5130" s="1"/>
      <c r="I5130" s="1"/>
      <c r="J5130" s="36"/>
      <c r="K5130" s="42"/>
      <c r="S5130" s="25"/>
      <c r="AA5130" s="62"/>
      <c r="AC5130" s="69"/>
    </row>
    <row r="5131" spans="2:29">
      <c r="B5131" s="1"/>
      <c r="C5131" s="1"/>
      <c r="D5131" s="1"/>
      <c r="E5131" s="1"/>
      <c r="F5131" s="1"/>
      <c r="G5131" s="1"/>
      <c r="H5131" s="1"/>
      <c r="I5131" s="1"/>
      <c r="J5131" s="36"/>
      <c r="K5131" s="42"/>
      <c r="S5131" s="25"/>
      <c r="AA5131" s="62"/>
      <c r="AC5131" s="69"/>
    </row>
    <row r="5132" spans="2:29">
      <c r="B5132" s="1"/>
      <c r="C5132" s="1"/>
      <c r="D5132" s="1"/>
      <c r="E5132" s="1"/>
      <c r="F5132" s="1"/>
      <c r="G5132" s="1"/>
      <c r="H5132" s="1"/>
      <c r="I5132" s="1"/>
      <c r="J5132" s="36"/>
      <c r="K5132" s="42"/>
      <c r="S5132" s="25"/>
      <c r="AA5132" s="62"/>
      <c r="AC5132" s="69"/>
    </row>
    <row r="5133" spans="2:29">
      <c r="B5133" s="1"/>
      <c r="C5133" s="1"/>
      <c r="D5133" s="1"/>
      <c r="E5133" s="1"/>
      <c r="F5133" s="1"/>
      <c r="G5133" s="1"/>
      <c r="H5133" s="1"/>
      <c r="I5133" s="1"/>
      <c r="J5133" s="36"/>
      <c r="K5133" s="42"/>
      <c r="S5133" s="25"/>
      <c r="AA5133" s="62"/>
      <c r="AC5133" s="69"/>
    </row>
    <row r="5134" spans="2:29">
      <c r="B5134" s="1"/>
      <c r="C5134" s="1"/>
      <c r="D5134" s="1"/>
      <c r="E5134" s="1"/>
      <c r="F5134" s="1"/>
      <c r="G5134" s="1"/>
      <c r="H5134" s="1"/>
      <c r="I5134" s="1"/>
      <c r="J5134" s="36"/>
      <c r="K5134" s="42"/>
      <c r="S5134" s="25"/>
      <c r="AA5134" s="62"/>
      <c r="AC5134" s="69"/>
    </row>
    <row r="5135" spans="2:29">
      <c r="B5135" s="1"/>
      <c r="C5135" s="1"/>
      <c r="D5135" s="1"/>
      <c r="E5135" s="1"/>
      <c r="F5135" s="1"/>
      <c r="G5135" s="1"/>
      <c r="H5135" s="1"/>
      <c r="I5135" s="1"/>
      <c r="J5135" s="36"/>
      <c r="K5135" s="42"/>
      <c r="S5135" s="25"/>
      <c r="AA5135" s="62"/>
      <c r="AC5135" s="69"/>
    </row>
    <row r="5136" spans="2:29">
      <c r="B5136" s="1"/>
      <c r="C5136" s="1"/>
      <c r="D5136" s="1"/>
      <c r="E5136" s="1"/>
      <c r="F5136" s="1"/>
      <c r="G5136" s="1"/>
      <c r="H5136" s="1"/>
      <c r="I5136" s="1"/>
      <c r="J5136" s="36"/>
      <c r="K5136" s="42"/>
      <c r="S5136" s="25"/>
      <c r="AA5136" s="62"/>
      <c r="AC5136" s="69"/>
    </row>
    <row r="5137" spans="2:29">
      <c r="B5137" s="1"/>
      <c r="C5137" s="1"/>
      <c r="D5137" s="1"/>
      <c r="E5137" s="1"/>
      <c r="F5137" s="1"/>
      <c r="G5137" s="1"/>
      <c r="H5137" s="1"/>
      <c r="I5137" s="1"/>
      <c r="J5137" s="36"/>
      <c r="K5137" s="42"/>
      <c r="S5137" s="25"/>
      <c r="AA5137" s="62"/>
      <c r="AC5137" s="69"/>
    </row>
    <row r="5138" spans="2:29">
      <c r="B5138" s="1"/>
      <c r="C5138" s="1"/>
      <c r="D5138" s="1"/>
      <c r="E5138" s="1"/>
      <c r="F5138" s="1"/>
      <c r="G5138" s="1"/>
      <c r="H5138" s="1"/>
      <c r="I5138" s="1"/>
      <c r="J5138" s="36"/>
      <c r="K5138" s="42"/>
      <c r="S5138" s="25"/>
      <c r="AA5138" s="62"/>
      <c r="AC5138" s="69"/>
    </row>
    <row r="5139" spans="2:29">
      <c r="B5139" s="1"/>
      <c r="C5139" s="1"/>
      <c r="D5139" s="1"/>
      <c r="E5139" s="1"/>
      <c r="F5139" s="1"/>
      <c r="G5139" s="1"/>
      <c r="H5139" s="1"/>
      <c r="I5139" s="1"/>
      <c r="J5139" s="36"/>
      <c r="K5139" s="42"/>
      <c r="S5139" s="25"/>
      <c r="AA5139" s="62"/>
      <c r="AC5139" s="69"/>
    </row>
    <row r="5140" spans="2:29">
      <c r="B5140" s="1"/>
      <c r="C5140" s="1"/>
      <c r="D5140" s="1"/>
      <c r="E5140" s="1"/>
      <c r="F5140" s="1"/>
      <c r="G5140" s="1"/>
      <c r="H5140" s="1"/>
      <c r="I5140" s="1"/>
      <c r="J5140" s="36"/>
      <c r="K5140" s="42"/>
      <c r="S5140" s="25"/>
      <c r="AA5140" s="62"/>
      <c r="AC5140" s="69"/>
    </row>
    <row r="5141" spans="2:29">
      <c r="B5141" s="1"/>
      <c r="C5141" s="1"/>
      <c r="D5141" s="1"/>
      <c r="E5141" s="1"/>
      <c r="F5141" s="1"/>
      <c r="G5141" s="1"/>
      <c r="H5141" s="1"/>
      <c r="I5141" s="1"/>
      <c r="J5141" s="36"/>
      <c r="K5141" s="42"/>
      <c r="S5141" s="25"/>
      <c r="AA5141" s="62"/>
      <c r="AC5141" s="69"/>
    </row>
    <row r="5142" spans="2:29">
      <c r="B5142" s="1"/>
      <c r="C5142" s="1"/>
      <c r="D5142" s="1"/>
      <c r="E5142" s="1"/>
      <c r="F5142" s="1"/>
      <c r="G5142" s="1"/>
      <c r="H5142" s="1"/>
      <c r="I5142" s="1"/>
      <c r="J5142" s="36"/>
      <c r="K5142" s="42"/>
      <c r="S5142" s="25"/>
      <c r="AA5142" s="62"/>
      <c r="AC5142" s="69"/>
    </row>
    <row r="5143" spans="2:29">
      <c r="B5143" s="1"/>
      <c r="C5143" s="1"/>
      <c r="D5143" s="1"/>
      <c r="E5143" s="1"/>
      <c r="F5143" s="1"/>
      <c r="G5143" s="1"/>
      <c r="H5143" s="1"/>
      <c r="I5143" s="1"/>
      <c r="J5143" s="36"/>
      <c r="K5143" s="42"/>
      <c r="S5143" s="25"/>
      <c r="AA5143" s="62"/>
      <c r="AC5143" s="69"/>
    </row>
    <row r="5144" spans="2:29">
      <c r="B5144" s="1"/>
      <c r="C5144" s="1"/>
      <c r="D5144" s="1"/>
      <c r="E5144" s="1"/>
      <c r="F5144" s="1"/>
      <c r="G5144" s="1"/>
      <c r="H5144" s="1"/>
      <c r="I5144" s="1"/>
      <c r="J5144" s="36"/>
      <c r="K5144" s="42"/>
      <c r="S5144" s="25"/>
      <c r="AA5144" s="62"/>
      <c r="AC5144" s="69"/>
    </row>
    <row r="5145" spans="2:29">
      <c r="B5145" s="1"/>
      <c r="C5145" s="1"/>
      <c r="D5145" s="1"/>
      <c r="E5145" s="1"/>
      <c r="F5145" s="1"/>
      <c r="G5145" s="1"/>
      <c r="H5145" s="1"/>
      <c r="I5145" s="1"/>
      <c r="J5145" s="36"/>
      <c r="K5145" s="42"/>
      <c r="S5145" s="25"/>
      <c r="AA5145" s="62"/>
      <c r="AC5145" s="69"/>
    </row>
    <row r="5146" spans="2:29">
      <c r="B5146" s="1"/>
      <c r="C5146" s="1"/>
      <c r="D5146" s="1"/>
      <c r="E5146" s="1"/>
      <c r="F5146" s="1"/>
      <c r="G5146" s="1"/>
      <c r="H5146" s="1"/>
      <c r="I5146" s="1"/>
      <c r="J5146" s="36"/>
      <c r="K5146" s="42"/>
      <c r="S5146" s="25"/>
      <c r="AA5146" s="62"/>
      <c r="AC5146" s="69"/>
    </row>
    <row r="5147" spans="2:29">
      <c r="B5147" s="1"/>
      <c r="C5147" s="1"/>
      <c r="D5147" s="1"/>
      <c r="E5147" s="1"/>
      <c r="F5147" s="1"/>
      <c r="G5147" s="1"/>
      <c r="H5147" s="1"/>
      <c r="I5147" s="1"/>
      <c r="J5147" s="36"/>
      <c r="K5147" s="42"/>
      <c r="S5147" s="25"/>
      <c r="AA5147" s="62"/>
      <c r="AC5147" s="69"/>
    </row>
    <row r="5148" spans="2:29">
      <c r="B5148" s="1"/>
      <c r="C5148" s="1"/>
      <c r="D5148" s="1"/>
      <c r="E5148" s="1"/>
      <c r="F5148" s="1"/>
      <c r="G5148" s="1"/>
      <c r="H5148" s="1"/>
      <c r="I5148" s="1"/>
      <c r="J5148" s="36"/>
      <c r="K5148" s="42"/>
      <c r="S5148" s="25"/>
      <c r="AA5148" s="62"/>
      <c r="AC5148" s="69"/>
    </row>
    <row r="5149" spans="2:29">
      <c r="B5149" s="1"/>
      <c r="C5149" s="1"/>
      <c r="D5149" s="1"/>
      <c r="E5149" s="1"/>
      <c r="F5149" s="1"/>
      <c r="G5149" s="1"/>
      <c r="H5149" s="1"/>
      <c r="I5149" s="1"/>
      <c r="J5149" s="36"/>
      <c r="K5149" s="42"/>
      <c r="S5149" s="25"/>
      <c r="AA5149" s="62"/>
      <c r="AC5149" s="69"/>
    </row>
    <row r="5150" spans="2:29">
      <c r="B5150" s="1"/>
      <c r="C5150" s="1"/>
      <c r="D5150" s="1"/>
      <c r="E5150" s="1"/>
      <c r="F5150" s="1"/>
      <c r="G5150" s="1"/>
      <c r="H5150" s="1"/>
      <c r="I5150" s="1"/>
      <c r="J5150" s="36"/>
      <c r="K5150" s="42"/>
      <c r="S5150" s="25"/>
      <c r="AA5150" s="62"/>
      <c r="AC5150" s="69"/>
    </row>
    <row r="5151" spans="2:29">
      <c r="B5151" s="1"/>
      <c r="C5151" s="1"/>
      <c r="D5151" s="1"/>
      <c r="E5151" s="1"/>
      <c r="F5151" s="1"/>
      <c r="G5151" s="1"/>
      <c r="H5151" s="1"/>
      <c r="I5151" s="1"/>
      <c r="J5151" s="36"/>
      <c r="K5151" s="42"/>
      <c r="S5151" s="25"/>
      <c r="AA5151" s="62"/>
      <c r="AC5151" s="69"/>
    </row>
    <row r="5152" spans="2:29">
      <c r="B5152" s="1"/>
      <c r="C5152" s="1"/>
      <c r="D5152" s="1"/>
      <c r="E5152" s="1"/>
      <c r="F5152" s="1"/>
      <c r="G5152" s="1"/>
      <c r="H5152" s="1"/>
      <c r="I5152" s="1"/>
      <c r="J5152" s="36"/>
      <c r="K5152" s="42"/>
      <c r="S5152" s="25"/>
      <c r="AA5152" s="62"/>
      <c r="AC5152" s="69"/>
    </row>
    <row r="5153" spans="2:29">
      <c r="B5153" s="1"/>
      <c r="C5153" s="1"/>
      <c r="D5153" s="1"/>
      <c r="E5153" s="1"/>
      <c r="F5153" s="1"/>
      <c r="G5153" s="1"/>
      <c r="H5153" s="1"/>
      <c r="I5153" s="1"/>
      <c r="J5153" s="36"/>
      <c r="K5153" s="42"/>
      <c r="S5153" s="25"/>
      <c r="AA5153" s="62"/>
      <c r="AC5153" s="69"/>
    </row>
    <row r="5154" spans="2:29">
      <c r="B5154" s="1"/>
      <c r="C5154" s="1"/>
      <c r="D5154" s="1"/>
      <c r="E5154" s="1"/>
      <c r="F5154" s="1"/>
      <c r="G5154" s="1"/>
      <c r="H5154" s="1"/>
      <c r="I5154" s="1"/>
      <c r="J5154" s="36"/>
      <c r="K5154" s="42"/>
      <c r="S5154" s="25"/>
      <c r="AA5154" s="62"/>
      <c r="AC5154" s="69"/>
    </row>
    <row r="5155" spans="2:29">
      <c r="B5155" s="1"/>
      <c r="C5155" s="1"/>
      <c r="D5155" s="1"/>
      <c r="E5155" s="1"/>
      <c r="F5155" s="1"/>
      <c r="G5155" s="1"/>
      <c r="H5155" s="1"/>
      <c r="I5155" s="1"/>
      <c r="J5155" s="36"/>
      <c r="K5155" s="42"/>
      <c r="S5155" s="25"/>
      <c r="AA5155" s="62"/>
      <c r="AC5155" s="69"/>
    </row>
    <row r="5156" spans="2:29">
      <c r="B5156" s="1"/>
      <c r="C5156" s="1"/>
      <c r="D5156" s="1"/>
      <c r="E5156" s="1"/>
      <c r="F5156" s="1"/>
      <c r="G5156" s="1"/>
      <c r="H5156" s="1"/>
      <c r="I5156" s="1"/>
      <c r="J5156" s="36"/>
      <c r="K5156" s="42"/>
      <c r="S5156" s="25"/>
      <c r="AA5156" s="62"/>
      <c r="AC5156" s="69"/>
    </row>
    <row r="5157" spans="2:29">
      <c r="B5157" s="1"/>
      <c r="C5157" s="1"/>
      <c r="D5157" s="1"/>
      <c r="E5157" s="1"/>
      <c r="F5157" s="1"/>
      <c r="G5157" s="1"/>
      <c r="H5157" s="1"/>
      <c r="I5157" s="1"/>
      <c r="J5157" s="36"/>
      <c r="K5157" s="42"/>
      <c r="S5157" s="25"/>
      <c r="AA5157" s="62"/>
      <c r="AC5157" s="69"/>
    </row>
    <row r="5158" spans="2:29">
      <c r="B5158" s="1"/>
      <c r="C5158" s="1"/>
      <c r="D5158" s="1"/>
      <c r="E5158" s="1"/>
      <c r="F5158" s="1"/>
      <c r="G5158" s="1"/>
      <c r="H5158" s="1"/>
      <c r="I5158" s="1"/>
      <c r="J5158" s="36"/>
      <c r="K5158" s="42"/>
      <c r="S5158" s="25"/>
      <c r="AA5158" s="62"/>
      <c r="AC5158" s="69"/>
    </row>
    <row r="5159" spans="2:29">
      <c r="B5159" s="1"/>
      <c r="C5159" s="1"/>
      <c r="D5159" s="1"/>
      <c r="E5159" s="1"/>
      <c r="F5159" s="1"/>
      <c r="G5159" s="1"/>
      <c r="H5159" s="1"/>
      <c r="I5159" s="1"/>
      <c r="J5159" s="36"/>
      <c r="K5159" s="42"/>
      <c r="S5159" s="25"/>
      <c r="AA5159" s="62"/>
      <c r="AC5159" s="69"/>
    </row>
    <row r="5160" spans="2:29">
      <c r="B5160" s="1"/>
      <c r="C5160" s="1"/>
      <c r="D5160" s="1"/>
      <c r="E5160" s="1"/>
      <c r="F5160" s="1"/>
      <c r="G5160" s="1"/>
      <c r="H5160" s="1"/>
      <c r="I5160" s="1"/>
      <c r="J5160" s="36"/>
      <c r="K5160" s="42"/>
      <c r="S5160" s="25"/>
      <c r="AA5160" s="62"/>
      <c r="AC5160" s="69"/>
    </row>
    <row r="5161" spans="2:29">
      <c r="B5161" s="1"/>
      <c r="C5161" s="1"/>
      <c r="D5161" s="1"/>
      <c r="E5161" s="1"/>
      <c r="F5161" s="1"/>
      <c r="G5161" s="1"/>
      <c r="H5161" s="1"/>
      <c r="I5161" s="1"/>
      <c r="J5161" s="36"/>
      <c r="K5161" s="42"/>
      <c r="S5161" s="25"/>
      <c r="AA5161" s="62"/>
      <c r="AC5161" s="69"/>
    </row>
    <row r="5162" spans="2:29">
      <c r="B5162" s="1"/>
      <c r="C5162" s="1"/>
      <c r="D5162" s="1"/>
      <c r="E5162" s="1"/>
      <c r="F5162" s="1"/>
      <c r="G5162" s="1"/>
      <c r="H5162" s="1"/>
      <c r="I5162" s="1"/>
      <c r="J5162" s="36"/>
      <c r="K5162" s="42"/>
      <c r="S5162" s="25"/>
      <c r="AA5162" s="62"/>
      <c r="AC5162" s="69"/>
    </row>
    <row r="5163" spans="2:29">
      <c r="B5163" s="1"/>
      <c r="C5163" s="1"/>
      <c r="D5163" s="1"/>
      <c r="E5163" s="1"/>
      <c r="F5163" s="1"/>
      <c r="G5163" s="1"/>
      <c r="H5163" s="1"/>
      <c r="I5163" s="1"/>
      <c r="J5163" s="36"/>
      <c r="K5163" s="42"/>
      <c r="S5163" s="25"/>
      <c r="AA5163" s="62"/>
      <c r="AC5163" s="69"/>
    </row>
    <row r="5164" spans="2:29">
      <c r="B5164" s="1"/>
      <c r="C5164" s="1"/>
      <c r="D5164" s="1"/>
      <c r="E5164" s="1"/>
      <c r="F5164" s="1"/>
      <c r="G5164" s="1"/>
      <c r="H5164" s="1"/>
      <c r="I5164" s="1"/>
      <c r="J5164" s="36"/>
      <c r="K5164" s="42"/>
      <c r="S5164" s="25"/>
      <c r="AA5164" s="62"/>
      <c r="AC5164" s="69"/>
    </row>
    <row r="5165" spans="2:29">
      <c r="B5165" s="1"/>
      <c r="C5165" s="1"/>
      <c r="D5165" s="1"/>
      <c r="E5165" s="1"/>
      <c r="F5165" s="1"/>
      <c r="G5165" s="1"/>
      <c r="H5165" s="1"/>
      <c r="I5165" s="1"/>
      <c r="J5165" s="36"/>
      <c r="K5165" s="42"/>
      <c r="S5165" s="25"/>
      <c r="AA5165" s="62"/>
      <c r="AC5165" s="69"/>
    </row>
    <row r="5166" spans="2:29">
      <c r="B5166" s="1"/>
      <c r="C5166" s="1"/>
      <c r="D5166" s="1"/>
      <c r="E5166" s="1"/>
      <c r="F5166" s="1"/>
      <c r="G5166" s="1"/>
      <c r="H5166" s="1"/>
      <c r="I5166" s="1"/>
      <c r="J5166" s="36"/>
      <c r="K5166" s="42"/>
      <c r="S5166" s="25"/>
      <c r="AA5166" s="62"/>
      <c r="AC5166" s="69"/>
    </row>
    <row r="5167" spans="2:29">
      <c r="B5167" s="1"/>
      <c r="C5167" s="1"/>
      <c r="D5167" s="1"/>
      <c r="E5167" s="1"/>
      <c r="F5167" s="1"/>
      <c r="G5167" s="1"/>
      <c r="H5167" s="1"/>
      <c r="I5167" s="1"/>
      <c r="J5167" s="36"/>
      <c r="K5167" s="42"/>
      <c r="S5167" s="25"/>
      <c r="AA5167" s="62"/>
      <c r="AC5167" s="69"/>
    </row>
    <row r="5168" spans="2:29">
      <c r="B5168" s="1"/>
      <c r="C5168" s="1"/>
      <c r="D5168" s="1"/>
      <c r="E5168" s="1"/>
      <c r="F5168" s="1"/>
      <c r="G5168" s="1"/>
      <c r="H5168" s="1"/>
      <c r="I5168" s="1"/>
      <c r="J5168" s="36"/>
      <c r="K5168" s="42"/>
      <c r="S5168" s="25"/>
      <c r="AA5168" s="62"/>
      <c r="AC5168" s="69"/>
    </row>
    <row r="5169" spans="2:29">
      <c r="B5169" s="1"/>
      <c r="C5169" s="1"/>
      <c r="D5169" s="1"/>
      <c r="E5169" s="1"/>
      <c r="F5169" s="1"/>
      <c r="G5169" s="1"/>
      <c r="H5169" s="1"/>
      <c r="I5169" s="1"/>
      <c r="J5169" s="36"/>
      <c r="K5169" s="42"/>
      <c r="S5169" s="25"/>
      <c r="AA5169" s="62"/>
      <c r="AC5169" s="69"/>
    </row>
    <row r="5170" spans="2:29">
      <c r="B5170" s="1"/>
      <c r="C5170" s="1"/>
      <c r="D5170" s="1"/>
      <c r="E5170" s="1"/>
      <c r="F5170" s="1"/>
      <c r="G5170" s="1"/>
      <c r="H5170" s="1"/>
      <c r="I5170" s="1"/>
      <c r="J5170" s="36"/>
      <c r="K5170" s="42"/>
      <c r="S5170" s="25"/>
      <c r="AA5170" s="62"/>
      <c r="AC5170" s="69"/>
    </row>
    <row r="5171" spans="2:29">
      <c r="B5171" s="1"/>
      <c r="C5171" s="1"/>
      <c r="D5171" s="1"/>
      <c r="E5171" s="1"/>
      <c r="F5171" s="1"/>
      <c r="G5171" s="1"/>
      <c r="H5171" s="1"/>
      <c r="I5171" s="1"/>
      <c r="J5171" s="36"/>
      <c r="K5171" s="42"/>
      <c r="S5171" s="25"/>
      <c r="AA5171" s="62"/>
      <c r="AC5171" s="69"/>
    </row>
    <row r="5172" spans="2:29">
      <c r="B5172" s="1"/>
      <c r="C5172" s="1"/>
      <c r="D5172" s="1"/>
      <c r="E5172" s="1"/>
      <c r="F5172" s="1"/>
      <c r="G5172" s="1"/>
      <c r="H5172" s="1"/>
      <c r="I5172" s="1"/>
      <c r="J5172" s="36"/>
      <c r="K5172" s="42"/>
      <c r="S5172" s="25"/>
      <c r="AA5172" s="62"/>
      <c r="AC5172" s="69"/>
    </row>
    <row r="5173" spans="2:29">
      <c r="B5173" s="1"/>
      <c r="C5173" s="1"/>
      <c r="D5173" s="1"/>
      <c r="E5173" s="1"/>
      <c r="F5173" s="1"/>
      <c r="G5173" s="1"/>
      <c r="H5173" s="1"/>
      <c r="I5173" s="1"/>
      <c r="J5173" s="36"/>
      <c r="K5173" s="42"/>
      <c r="S5173" s="25"/>
      <c r="AA5173" s="62"/>
      <c r="AC5173" s="69"/>
    </row>
    <row r="5174" spans="2:29">
      <c r="B5174" s="1"/>
      <c r="C5174" s="1"/>
      <c r="D5174" s="1"/>
      <c r="E5174" s="1"/>
      <c r="F5174" s="1"/>
      <c r="G5174" s="1"/>
      <c r="H5174" s="1"/>
      <c r="I5174" s="1"/>
      <c r="J5174" s="36"/>
      <c r="K5174" s="42"/>
      <c r="S5174" s="25"/>
      <c r="AA5174" s="62"/>
      <c r="AC5174" s="69"/>
    </row>
    <row r="5175" spans="2:29">
      <c r="B5175" s="1"/>
      <c r="C5175" s="1"/>
      <c r="D5175" s="1"/>
      <c r="E5175" s="1"/>
      <c r="F5175" s="1"/>
      <c r="G5175" s="1"/>
      <c r="H5175" s="1"/>
      <c r="I5175" s="1"/>
      <c r="J5175" s="36"/>
      <c r="K5175" s="42"/>
      <c r="S5175" s="25"/>
      <c r="AA5175" s="62"/>
      <c r="AC5175" s="69"/>
    </row>
    <row r="5176" spans="2:29">
      <c r="B5176" s="1"/>
      <c r="C5176" s="1"/>
      <c r="D5176" s="1"/>
      <c r="E5176" s="1"/>
      <c r="F5176" s="1"/>
      <c r="G5176" s="1"/>
      <c r="H5176" s="1"/>
      <c r="I5176" s="1"/>
      <c r="J5176" s="36"/>
      <c r="K5176" s="42"/>
      <c r="S5176" s="25"/>
      <c r="AA5176" s="62"/>
      <c r="AC5176" s="69"/>
    </row>
    <row r="5177" spans="2:29">
      <c r="B5177" s="1"/>
      <c r="C5177" s="1"/>
      <c r="D5177" s="1"/>
      <c r="E5177" s="1"/>
      <c r="F5177" s="1"/>
      <c r="G5177" s="1"/>
      <c r="H5177" s="1"/>
      <c r="I5177" s="1"/>
      <c r="J5177" s="36"/>
      <c r="K5177" s="42"/>
      <c r="S5177" s="25"/>
      <c r="AA5177" s="62"/>
      <c r="AC5177" s="69"/>
    </row>
    <row r="5178" spans="2:29">
      <c r="B5178" s="1"/>
      <c r="C5178" s="1"/>
      <c r="D5178" s="1"/>
      <c r="E5178" s="1"/>
      <c r="F5178" s="1"/>
      <c r="G5178" s="1"/>
      <c r="H5178" s="1"/>
      <c r="I5178" s="1"/>
      <c r="J5178" s="36"/>
      <c r="K5178" s="42"/>
      <c r="S5178" s="25"/>
      <c r="AA5178" s="62"/>
      <c r="AC5178" s="69"/>
    </row>
    <row r="5179" spans="2:29">
      <c r="B5179" s="1"/>
      <c r="C5179" s="1"/>
      <c r="D5179" s="1"/>
      <c r="E5179" s="1"/>
      <c r="F5179" s="1"/>
      <c r="G5179" s="1"/>
      <c r="H5179" s="1"/>
      <c r="I5179" s="1"/>
      <c r="J5179" s="36"/>
      <c r="K5179" s="42"/>
      <c r="S5179" s="25"/>
      <c r="AA5179" s="62"/>
      <c r="AC5179" s="69"/>
    </row>
    <row r="5180" spans="2:29">
      <c r="B5180" s="1"/>
      <c r="C5180" s="1"/>
      <c r="D5180" s="1"/>
      <c r="E5180" s="1"/>
      <c r="F5180" s="1"/>
      <c r="G5180" s="1"/>
      <c r="H5180" s="1"/>
      <c r="I5180" s="1"/>
      <c r="J5180" s="36"/>
      <c r="K5180" s="42"/>
      <c r="S5180" s="25"/>
      <c r="AA5180" s="62"/>
      <c r="AC5180" s="69"/>
    </row>
    <row r="5181" spans="2:29">
      <c r="B5181" s="1"/>
      <c r="C5181" s="1"/>
      <c r="D5181" s="1"/>
      <c r="E5181" s="1"/>
      <c r="F5181" s="1"/>
      <c r="G5181" s="1"/>
      <c r="H5181" s="1"/>
      <c r="I5181" s="1"/>
      <c r="J5181" s="36"/>
      <c r="K5181" s="42"/>
      <c r="S5181" s="25"/>
      <c r="AA5181" s="62"/>
      <c r="AC5181" s="69"/>
    </row>
    <row r="5182" spans="2:29">
      <c r="B5182" s="1"/>
      <c r="C5182" s="1"/>
      <c r="D5182" s="1"/>
      <c r="E5182" s="1"/>
      <c r="F5182" s="1"/>
      <c r="G5182" s="1"/>
      <c r="H5182" s="1"/>
      <c r="I5182" s="1"/>
      <c r="J5182" s="36"/>
      <c r="K5182" s="42"/>
      <c r="S5182" s="25"/>
      <c r="AA5182" s="62"/>
      <c r="AC5182" s="69"/>
    </row>
    <row r="5183" spans="2:29">
      <c r="B5183" s="1"/>
      <c r="C5183" s="1"/>
      <c r="D5183" s="1"/>
      <c r="E5183" s="1"/>
      <c r="F5183" s="1"/>
      <c r="G5183" s="1"/>
      <c r="H5183" s="1"/>
      <c r="I5183" s="1"/>
      <c r="J5183" s="36"/>
      <c r="K5183" s="42"/>
      <c r="S5183" s="25"/>
      <c r="AA5183" s="62"/>
      <c r="AC5183" s="69"/>
    </row>
    <row r="5184" spans="2:29">
      <c r="B5184" s="1"/>
      <c r="C5184" s="1"/>
      <c r="D5184" s="1"/>
      <c r="E5184" s="1"/>
      <c r="F5184" s="1"/>
      <c r="G5184" s="1"/>
      <c r="H5184" s="1"/>
      <c r="I5184" s="1"/>
      <c r="J5184" s="36"/>
      <c r="K5184" s="42"/>
      <c r="S5184" s="25"/>
      <c r="AA5184" s="62"/>
      <c r="AC5184" s="69"/>
    </row>
    <row r="5185" spans="2:29">
      <c r="B5185" s="1"/>
      <c r="C5185" s="1"/>
      <c r="D5185" s="1"/>
      <c r="E5185" s="1"/>
      <c r="F5185" s="1"/>
      <c r="G5185" s="1"/>
      <c r="H5185" s="1"/>
      <c r="I5185" s="1"/>
      <c r="J5185" s="36"/>
      <c r="K5185" s="42"/>
      <c r="S5185" s="25"/>
      <c r="AA5185" s="62"/>
      <c r="AC5185" s="69"/>
    </row>
    <row r="5186" spans="2:29">
      <c r="B5186" s="1"/>
      <c r="C5186" s="1"/>
      <c r="D5186" s="1"/>
      <c r="E5186" s="1"/>
      <c r="F5186" s="1"/>
      <c r="G5186" s="1"/>
      <c r="H5186" s="1"/>
      <c r="I5186" s="1"/>
      <c r="J5186" s="36"/>
      <c r="K5186" s="42"/>
      <c r="S5186" s="25"/>
      <c r="AA5186" s="62"/>
      <c r="AC5186" s="69"/>
    </row>
    <row r="5187" spans="2:29">
      <c r="B5187" s="1"/>
      <c r="C5187" s="1"/>
      <c r="D5187" s="1"/>
      <c r="E5187" s="1"/>
      <c r="F5187" s="1"/>
      <c r="G5187" s="1"/>
      <c r="H5187" s="1"/>
      <c r="I5187" s="1"/>
      <c r="J5187" s="36"/>
      <c r="K5187" s="42"/>
      <c r="S5187" s="25"/>
      <c r="AA5187" s="62"/>
      <c r="AC5187" s="69"/>
    </row>
    <row r="5188" spans="2:29">
      <c r="B5188" s="1"/>
      <c r="C5188" s="1"/>
      <c r="D5188" s="1"/>
      <c r="E5188" s="1"/>
      <c r="F5188" s="1"/>
      <c r="G5188" s="1"/>
      <c r="H5188" s="1"/>
      <c r="I5188" s="1"/>
      <c r="J5188" s="36"/>
      <c r="K5188" s="42"/>
      <c r="S5188" s="25"/>
      <c r="AA5188" s="62"/>
      <c r="AC5188" s="69"/>
    </row>
    <row r="5189" spans="2:29">
      <c r="B5189" s="1"/>
      <c r="C5189" s="1"/>
      <c r="D5189" s="1"/>
      <c r="E5189" s="1"/>
      <c r="F5189" s="1"/>
      <c r="G5189" s="1"/>
      <c r="H5189" s="1"/>
      <c r="I5189" s="1"/>
      <c r="J5189" s="36"/>
      <c r="K5189" s="42"/>
      <c r="S5189" s="25"/>
      <c r="AA5189" s="62"/>
      <c r="AC5189" s="69"/>
    </row>
    <row r="5190" spans="2:29">
      <c r="B5190" s="1"/>
      <c r="C5190" s="1"/>
      <c r="D5190" s="1"/>
      <c r="E5190" s="1"/>
      <c r="F5190" s="1"/>
      <c r="G5190" s="1"/>
      <c r="H5190" s="1"/>
      <c r="I5190" s="1"/>
      <c r="J5190" s="36"/>
      <c r="K5190" s="42"/>
      <c r="S5190" s="25"/>
      <c r="AA5190" s="62"/>
      <c r="AC5190" s="69"/>
    </row>
    <row r="5191" spans="2:29">
      <c r="B5191" s="1"/>
      <c r="C5191" s="1"/>
      <c r="D5191" s="1"/>
      <c r="E5191" s="1"/>
      <c r="F5191" s="1"/>
      <c r="G5191" s="1"/>
      <c r="H5191" s="1"/>
      <c r="I5191" s="1"/>
      <c r="J5191" s="36"/>
      <c r="K5191" s="42"/>
      <c r="S5191" s="25"/>
      <c r="AA5191" s="62"/>
      <c r="AC5191" s="69"/>
    </row>
    <row r="5192" spans="2:29">
      <c r="B5192" s="1"/>
      <c r="C5192" s="1"/>
      <c r="D5192" s="1"/>
      <c r="E5192" s="1"/>
      <c r="F5192" s="1"/>
      <c r="G5192" s="1"/>
      <c r="H5192" s="1"/>
      <c r="I5192" s="1"/>
      <c r="J5192" s="36"/>
      <c r="K5192" s="42"/>
      <c r="S5192" s="25"/>
      <c r="AA5192" s="62"/>
      <c r="AC5192" s="69"/>
    </row>
    <row r="5193" spans="2:29">
      <c r="B5193" s="1"/>
      <c r="C5193" s="1"/>
      <c r="D5193" s="1"/>
      <c r="E5193" s="1"/>
      <c r="F5193" s="1"/>
      <c r="G5193" s="1"/>
      <c r="H5193" s="1"/>
      <c r="I5193" s="1"/>
      <c r="J5193" s="36"/>
      <c r="K5193" s="42"/>
      <c r="S5193" s="25"/>
      <c r="AA5193" s="62"/>
      <c r="AC5193" s="69"/>
    </row>
    <row r="5194" spans="2:29">
      <c r="B5194" s="1"/>
      <c r="C5194" s="1"/>
      <c r="D5194" s="1"/>
      <c r="E5194" s="1"/>
      <c r="F5194" s="1"/>
      <c r="G5194" s="1"/>
      <c r="H5194" s="1"/>
      <c r="I5194" s="1"/>
      <c r="J5194" s="36"/>
      <c r="K5194" s="42"/>
      <c r="S5194" s="25"/>
      <c r="AA5194" s="62"/>
      <c r="AC5194" s="69"/>
    </row>
    <row r="5195" spans="2:29">
      <c r="B5195" s="1"/>
      <c r="C5195" s="1"/>
      <c r="D5195" s="1"/>
      <c r="E5195" s="1"/>
      <c r="F5195" s="1"/>
      <c r="G5195" s="1"/>
      <c r="H5195" s="1"/>
      <c r="I5195" s="1"/>
      <c r="J5195" s="36"/>
      <c r="K5195" s="42"/>
      <c r="S5195" s="25"/>
      <c r="AA5195" s="62"/>
      <c r="AC5195" s="69"/>
    </row>
    <row r="5196" spans="2:29">
      <c r="B5196" s="1"/>
      <c r="C5196" s="1"/>
      <c r="D5196" s="1"/>
      <c r="E5196" s="1"/>
      <c r="F5196" s="1"/>
      <c r="G5196" s="1"/>
      <c r="H5196" s="1"/>
      <c r="I5196" s="1"/>
      <c r="J5196" s="36"/>
      <c r="K5196" s="42"/>
      <c r="S5196" s="25"/>
      <c r="AA5196" s="62"/>
      <c r="AC5196" s="69"/>
    </row>
    <row r="5197" spans="2:29">
      <c r="B5197" s="1"/>
      <c r="C5197" s="1"/>
      <c r="D5197" s="1"/>
      <c r="E5197" s="1"/>
      <c r="F5197" s="1"/>
      <c r="G5197" s="1"/>
      <c r="H5197" s="1"/>
      <c r="I5197" s="1"/>
      <c r="J5197" s="36"/>
      <c r="K5197" s="42"/>
      <c r="S5197" s="25"/>
      <c r="AA5197" s="62"/>
      <c r="AC5197" s="69"/>
    </row>
    <row r="5198" spans="2:29">
      <c r="B5198" s="1"/>
      <c r="C5198" s="1"/>
      <c r="D5198" s="1"/>
      <c r="E5198" s="1"/>
      <c r="F5198" s="1"/>
      <c r="G5198" s="1"/>
      <c r="H5198" s="1"/>
      <c r="I5198" s="1"/>
      <c r="J5198" s="36"/>
      <c r="K5198" s="42"/>
      <c r="S5198" s="25"/>
      <c r="AA5198" s="62"/>
      <c r="AC5198" s="69"/>
    </row>
    <row r="5199" spans="2:29">
      <c r="B5199" s="1"/>
      <c r="C5199" s="1"/>
      <c r="D5199" s="1"/>
      <c r="E5199" s="1"/>
      <c r="F5199" s="1"/>
      <c r="G5199" s="1"/>
      <c r="H5199" s="1"/>
      <c r="I5199" s="1"/>
      <c r="J5199" s="36"/>
      <c r="K5199" s="42"/>
      <c r="S5199" s="25"/>
      <c r="AA5199" s="62"/>
      <c r="AC5199" s="69"/>
    </row>
    <row r="5200" spans="2:29">
      <c r="B5200" s="1"/>
      <c r="C5200" s="1"/>
      <c r="D5200" s="1"/>
      <c r="E5200" s="1"/>
      <c r="F5200" s="1"/>
      <c r="G5200" s="1"/>
      <c r="H5200" s="1"/>
      <c r="I5200" s="1"/>
      <c r="J5200" s="36"/>
      <c r="K5200" s="42"/>
      <c r="S5200" s="25"/>
      <c r="AA5200" s="62"/>
      <c r="AC5200" s="69"/>
    </row>
    <row r="5201" spans="2:29">
      <c r="B5201" s="1"/>
      <c r="C5201" s="1"/>
      <c r="D5201" s="1"/>
      <c r="E5201" s="1"/>
      <c r="F5201" s="1"/>
      <c r="G5201" s="1"/>
      <c r="H5201" s="1"/>
      <c r="I5201" s="1"/>
      <c r="J5201" s="36"/>
      <c r="K5201" s="42"/>
      <c r="S5201" s="25"/>
      <c r="AA5201" s="62"/>
      <c r="AC5201" s="69"/>
    </row>
    <row r="5202" spans="2:29">
      <c r="B5202" s="1"/>
      <c r="C5202" s="1"/>
      <c r="D5202" s="1"/>
      <c r="E5202" s="1"/>
      <c r="F5202" s="1"/>
      <c r="G5202" s="1"/>
      <c r="H5202" s="1"/>
      <c r="I5202" s="1"/>
      <c r="J5202" s="36"/>
      <c r="K5202" s="42"/>
      <c r="S5202" s="25"/>
      <c r="AA5202" s="62"/>
      <c r="AC5202" s="69"/>
    </row>
    <row r="5203" spans="2:29">
      <c r="B5203" s="1"/>
      <c r="C5203" s="1"/>
      <c r="D5203" s="1"/>
      <c r="E5203" s="1"/>
      <c r="F5203" s="1"/>
      <c r="G5203" s="1"/>
      <c r="H5203" s="1"/>
      <c r="I5203" s="1"/>
      <c r="J5203" s="36"/>
      <c r="K5203" s="42"/>
      <c r="S5203" s="25"/>
      <c r="AA5203" s="62"/>
      <c r="AC5203" s="69"/>
    </row>
    <row r="5204" spans="2:29">
      <c r="B5204" s="1"/>
      <c r="C5204" s="1"/>
      <c r="D5204" s="1"/>
      <c r="E5204" s="1"/>
      <c r="F5204" s="1"/>
      <c r="G5204" s="1"/>
      <c r="H5204" s="1"/>
      <c r="I5204" s="1"/>
      <c r="J5204" s="36"/>
      <c r="K5204" s="42"/>
      <c r="L5204" s="63"/>
      <c r="S5204" s="25"/>
      <c r="AA5204" s="62"/>
      <c r="AC5204" s="69"/>
    </row>
    <row r="5205" spans="2:29">
      <c r="B5205" s="1"/>
      <c r="C5205" s="1"/>
      <c r="D5205" s="1"/>
      <c r="E5205" s="1"/>
      <c r="F5205" s="1"/>
      <c r="G5205" s="1"/>
      <c r="H5205" s="1"/>
      <c r="I5205" s="1"/>
      <c r="J5205" s="36"/>
      <c r="K5205" s="42"/>
      <c r="S5205" s="25"/>
      <c r="AA5205" s="62"/>
      <c r="AC5205" s="69"/>
    </row>
    <row r="5206" spans="2:29">
      <c r="B5206" s="1"/>
      <c r="C5206" s="1"/>
      <c r="D5206" s="1"/>
      <c r="E5206" s="1"/>
      <c r="F5206" s="1"/>
      <c r="G5206" s="1"/>
      <c r="H5206" s="1"/>
      <c r="I5206" s="1"/>
      <c r="J5206" s="36"/>
      <c r="K5206" s="42"/>
      <c r="L5206" s="63"/>
      <c r="S5206" s="25"/>
      <c r="AA5206" s="62"/>
      <c r="AC5206" s="69"/>
    </row>
    <row r="5207" spans="2:29">
      <c r="B5207" s="1"/>
      <c r="C5207" s="1"/>
      <c r="D5207" s="1"/>
      <c r="E5207" s="1"/>
      <c r="F5207" s="1"/>
      <c r="G5207" s="1"/>
      <c r="H5207" s="1"/>
      <c r="I5207" s="1"/>
      <c r="J5207" s="36"/>
      <c r="K5207" s="42"/>
      <c r="L5207" s="63"/>
      <c r="S5207" s="25"/>
      <c r="AA5207" s="62"/>
      <c r="AC5207" s="69"/>
    </row>
    <row r="5208" spans="2:29">
      <c r="B5208" s="1"/>
      <c r="C5208" s="1"/>
      <c r="D5208" s="1"/>
      <c r="E5208" s="1"/>
      <c r="F5208" s="1"/>
      <c r="G5208" s="1"/>
      <c r="H5208" s="1"/>
      <c r="I5208" s="1"/>
      <c r="J5208" s="36"/>
      <c r="K5208" s="42"/>
      <c r="L5208" s="63"/>
      <c r="S5208" s="25"/>
      <c r="AA5208" s="62"/>
      <c r="AC5208" s="69"/>
    </row>
    <row r="5209" spans="2:29">
      <c r="B5209" s="1"/>
      <c r="C5209" s="1"/>
      <c r="D5209" s="1"/>
      <c r="E5209" s="1"/>
      <c r="F5209" s="1"/>
      <c r="G5209" s="1"/>
      <c r="H5209" s="1"/>
      <c r="I5209" s="1"/>
      <c r="J5209" s="36"/>
      <c r="K5209" s="42"/>
      <c r="L5209" s="63"/>
      <c r="S5209" s="25"/>
      <c r="AA5209" s="62"/>
      <c r="AC5209" s="69"/>
    </row>
    <row r="5210" spans="2:29">
      <c r="B5210" s="1"/>
      <c r="C5210" s="1"/>
      <c r="D5210" s="1"/>
      <c r="E5210" s="1"/>
      <c r="F5210" s="1"/>
      <c r="G5210" s="1"/>
      <c r="H5210" s="1"/>
      <c r="I5210" s="1"/>
      <c r="J5210" s="36"/>
      <c r="K5210" s="42"/>
      <c r="L5210" s="63"/>
      <c r="S5210" s="25"/>
      <c r="AA5210" s="62"/>
      <c r="AC5210" s="69"/>
    </row>
    <row r="5211" spans="2:29">
      <c r="B5211" s="1"/>
      <c r="C5211" s="1"/>
      <c r="D5211" s="1"/>
      <c r="E5211" s="1"/>
      <c r="F5211" s="1"/>
      <c r="G5211" s="1"/>
      <c r="H5211" s="1"/>
      <c r="I5211" s="1"/>
      <c r="J5211" s="36"/>
      <c r="K5211" s="42"/>
      <c r="L5211" s="63"/>
      <c r="S5211" s="25"/>
      <c r="AA5211" s="62"/>
      <c r="AC5211" s="69"/>
    </row>
    <row r="5212" spans="2:29">
      <c r="B5212" s="1"/>
      <c r="C5212" s="1"/>
      <c r="D5212" s="1"/>
      <c r="E5212" s="1"/>
      <c r="F5212" s="1"/>
      <c r="G5212" s="1"/>
      <c r="H5212" s="1"/>
      <c r="I5212" s="1"/>
      <c r="J5212" s="36"/>
      <c r="K5212" s="42"/>
      <c r="S5212" s="25"/>
      <c r="AA5212" s="62"/>
      <c r="AC5212" s="69"/>
    </row>
    <row r="5213" spans="2:29">
      <c r="B5213" s="1"/>
      <c r="C5213" s="1"/>
      <c r="D5213" s="1"/>
      <c r="E5213" s="1"/>
      <c r="F5213" s="1"/>
      <c r="G5213" s="1"/>
      <c r="H5213" s="1"/>
      <c r="I5213" s="1"/>
      <c r="J5213" s="36"/>
      <c r="K5213" s="42"/>
      <c r="S5213" s="25"/>
      <c r="AA5213" s="62"/>
      <c r="AC5213" s="69"/>
    </row>
    <row r="5214" spans="2:29">
      <c r="B5214" s="1"/>
      <c r="C5214" s="1"/>
      <c r="D5214" s="1"/>
      <c r="E5214" s="1"/>
      <c r="F5214" s="1"/>
      <c r="G5214" s="1"/>
      <c r="H5214" s="1"/>
      <c r="I5214" s="1"/>
      <c r="J5214" s="36"/>
      <c r="K5214" s="42"/>
      <c r="S5214" s="25"/>
      <c r="AA5214" s="62"/>
      <c r="AC5214" s="69"/>
    </row>
    <row r="5215" spans="2:29">
      <c r="B5215" s="1"/>
      <c r="C5215" s="1"/>
      <c r="D5215" s="1"/>
      <c r="E5215" s="1"/>
      <c r="F5215" s="1"/>
      <c r="G5215" s="1"/>
      <c r="H5215" s="1"/>
      <c r="I5215" s="1"/>
      <c r="J5215" s="36"/>
      <c r="K5215" s="42"/>
      <c r="S5215" s="25"/>
      <c r="AA5215" s="62"/>
      <c r="AC5215" s="69"/>
    </row>
    <row r="5216" spans="2:29">
      <c r="B5216" s="1"/>
      <c r="C5216" s="1"/>
      <c r="D5216" s="1"/>
      <c r="E5216" s="1"/>
      <c r="F5216" s="1"/>
      <c r="G5216" s="1"/>
      <c r="H5216" s="1"/>
      <c r="I5216" s="1"/>
      <c r="J5216" s="36"/>
      <c r="K5216" s="42"/>
      <c r="S5216" s="25"/>
      <c r="AA5216" s="62"/>
      <c r="AC5216" s="69"/>
    </row>
    <row r="5217" spans="2:29">
      <c r="B5217" s="1"/>
      <c r="C5217" s="1"/>
      <c r="D5217" s="1"/>
      <c r="E5217" s="1"/>
      <c r="F5217" s="1"/>
      <c r="G5217" s="1"/>
      <c r="H5217" s="1"/>
      <c r="I5217" s="1"/>
      <c r="J5217" s="36"/>
      <c r="K5217" s="42"/>
      <c r="S5217" s="25"/>
      <c r="AA5217" s="62"/>
      <c r="AC5217" s="69"/>
    </row>
    <row r="5218" spans="2:29">
      <c r="B5218" s="1"/>
      <c r="C5218" s="1"/>
      <c r="D5218" s="1"/>
      <c r="E5218" s="1"/>
      <c r="F5218" s="1"/>
      <c r="G5218" s="1"/>
      <c r="H5218" s="1"/>
      <c r="I5218" s="1"/>
      <c r="J5218" s="36"/>
      <c r="K5218" s="42"/>
      <c r="L5218" s="63"/>
      <c r="S5218" s="25"/>
      <c r="AA5218" s="62"/>
      <c r="AC5218" s="69"/>
    </row>
    <row r="5219" spans="2:29">
      <c r="B5219" s="1"/>
      <c r="C5219" s="1"/>
      <c r="D5219" s="1"/>
      <c r="E5219" s="1"/>
      <c r="F5219" s="1"/>
      <c r="G5219" s="1"/>
      <c r="H5219" s="1"/>
      <c r="I5219" s="1"/>
      <c r="J5219" s="36"/>
      <c r="K5219" s="42"/>
      <c r="L5219" s="63"/>
      <c r="S5219" s="25"/>
      <c r="AA5219" s="62"/>
      <c r="AC5219" s="69"/>
    </row>
    <row r="5220" spans="2:29">
      <c r="B5220" s="1"/>
      <c r="C5220" s="1"/>
      <c r="D5220" s="1"/>
      <c r="E5220" s="1"/>
      <c r="F5220" s="1"/>
      <c r="G5220" s="1"/>
      <c r="H5220" s="1"/>
      <c r="I5220" s="1"/>
      <c r="J5220" s="36"/>
      <c r="K5220" s="42"/>
      <c r="L5220" s="63"/>
      <c r="S5220" s="25"/>
      <c r="AA5220" s="62"/>
      <c r="AC5220" s="69"/>
    </row>
    <row r="5221" spans="2:29">
      <c r="B5221" s="1"/>
      <c r="C5221" s="1"/>
      <c r="D5221" s="1"/>
      <c r="E5221" s="1"/>
      <c r="F5221" s="1"/>
      <c r="G5221" s="1"/>
      <c r="H5221" s="1"/>
      <c r="I5221" s="1"/>
      <c r="J5221" s="36"/>
      <c r="K5221" s="42"/>
      <c r="L5221" s="63"/>
      <c r="S5221" s="25"/>
      <c r="AA5221" s="62"/>
      <c r="AC5221" s="69"/>
    </row>
    <row r="5222" spans="2:29">
      <c r="B5222" s="1"/>
      <c r="C5222" s="1"/>
      <c r="D5222" s="1"/>
      <c r="E5222" s="1"/>
      <c r="F5222" s="1"/>
      <c r="G5222" s="1"/>
      <c r="H5222" s="1"/>
      <c r="I5222" s="1"/>
      <c r="J5222" s="36"/>
      <c r="K5222" s="42"/>
      <c r="L5222" s="63"/>
      <c r="S5222" s="25"/>
      <c r="AA5222" s="62"/>
      <c r="AC5222" s="69"/>
    </row>
    <row r="5223" spans="2:29">
      <c r="B5223" s="1"/>
      <c r="C5223" s="1"/>
      <c r="D5223" s="1"/>
      <c r="E5223" s="1"/>
      <c r="F5223" s="1"/>
      <c r="G5223" s="1"/>
      <c r="H5223" s="1"/>
      <c r="I5223" s="1"/>
      <c r="J5223" s="36"/>
      <c r="K5223" s="42"/>
      <c r="L5223" s="63"/>
      <c r="S5223" s="25"/>
      <c r="AA5223" s="62"/>
      <c r="AC5223" s="69"/>
    </row>
    <row r="5224" spans="2:29">
      <c r="B5224" s="1"/>
      <c r="C5224" s="1"/>
      <c r="D5224" s="1"/>
      <c r="E5224" s="1"/>
      <c r="F5224" s="1"/>
      <c r="G5224" s="1"/>
      <c r="H5224" s="1"/>
      <c r="I5224" s="1"/>
      <c r="J5224" s="36"/>
      <c r="K5224" s="42"/>
      <c r="L5224" s="63"/>
      <c r="S5224" s="25"/>
      <c r="AA5224" s="62"/>
      <c r="AC5224" s="69"/>
    </row>
    <row r="5225" spans="2:29">
      <c r="B5225" s="1"/>
      <c r="C5225" s="1"/>
      <c r="D5225" s="1"/>
      <c r="E5225" s="1"/>
      <c r="F5225" s="1"/>
      <c r="G5225" s="1"/>
      <c r="H5225" s="1"/>
      <c r="I5225" s="1"/>
      <c r="J5225" s="36"/>
      <c r="K5225" s="42"/>
      <c r="L5225" s="63"/>
      <c r="S5225" s="25"/>
      <c r="AA5225" s="62"/>
      <c r="AC5225" s="69"/>
    </row>
    <row r="5226" spans="2:29">
      <c r="B5226" s="1"/>
      <c r="C5226" s="1"/>
      <c r="D5226" s="1"/>
      <c r="E5226" s="1"/>
      <c r="F5226" s="1"/>
      <c r="G5226" s="1"/>
      <c r="H5226" s="1"/>
      <c r="I5226" s="1"/>
      <c r="J5226" s="36"/>
      <c r="K5226" s="42"/>
      <c r="L5226" s="63"/>
      <c r="S5226" s="25"/>
      <c r="AA5226" s="62"/>
      <c r="AC5226" s="69"/>
    </row>
    <row r="5227" spans="2:29">
      <c r="B5227" s="1"/>
      <c r="C5227" s="1"/>
      <c r="D5227" s="1"/>
      <c r="E5227" s="1"/>
      <c r="F5227" s="1"/>
      <c r="G5227" s="1"/>
      <c r="H5227" s="1"/>
      <c r="I5227" s="1"/>
      <c r="J5227" s="36"/>
      <c r="K5227" s="42"/>
      <c r="L5227" s="63"/>
      <c r="S5227" s="25"/>
      <c r="AA5227" s="62"/>
      <c r="AC5227" s="69"/>
    </row>
    <row r="5228" spans="2:29">
      <c r="B5228" s="1"/>
      <c r="C5228" s="1"/>
      <c r="D5228" s="1"/>
      <c r="E5228" s="1"/>
      <c r="F5228" s="1"/>
      <c r="G5228" s="1"/>
      <c r="H5228" s="1"/>
      <c r="I5228" s="1"/>
      <c r="J5228" s="36"/>
      <c r="K5228" s="42"/>
      <c r="L5228" s="63"/>
      <c r="S5228" s="25"/>
      <c r="AA5228" s="62"/>
      <c r="AC5228" s="69"/>
    </row>
    <row r="5229" spans="2:29">
      <c r="B5229" s="1"/>
      <c r="C5229" s="1"/>
      <c r="D5229" s="1"/>
      <c r="E5229" s="1"/>
      <c r="F5229" s="1"/>
      <c r="G5229" s="1"/>
      <c r="H5229" s="1"/>
      <c r="I5229" s="1"/>
      <c r="J5229" s="36"/>
      <c r="K5229" s="42"/>
      <c r="L5229" s="63"/>
      <c r="S5229" s="25"/>
      <c r="AA5229" s="62"/>
      <c r="AC5229" s="69"/>
    </row>
    <row r="5230" spans="2:29">
      <c r="B5230" s="1"/>
      <c r="C5230" s="1"/>
      <c r="D5230" s="1"/>
      <c r="E5230" s="1"/>
      <c r="F5230" s="1"/>
      <c r="G5230" s="1"/>
      <c r="H5230" s="1"/>
      <c r="I5230" s="1"/>
      <c r="J5230" s="36"/>
      <c r="K5230" s="42"/>
      <c r="S5230" s="25"/>
      <c r="AA5230" s="62"/>
      <c r="AC5230" s="69"/>
    </row>
    <row r="5231" spans="2:29">
      <c r="B5231" s="1"/>
      <c r="C5231" s="1"/>
      <c r="D5231" s="1"/>
      <c r="E5231" s="1"/>
      <c r="F5231" s="1"/>
      <c r="G5231" s="1"/>
      <c r="H5231" s="1"/>
      <c r="I5231" s="1"/>
      <c r="J5231" s="36"/>
      <c r="K5231" s="42"/>
      <c r="S5231" s="25"/>
      <c r="AA5231" s="62"/>
      <c r="AC5231" s="69"/>
    </row>
    <row r="5232" spans="2:29">
      <c r="B5232" s="1"/>
      <c r="C5232" s="1"/>
      <c r="D5232" s="1"/>
      <c r="E5232" s="1"/>
      <c r="F5232" s="1"/>
      <c r="G5232" s="1"/>
      <c r="H5232" s="1"/>
      <c r="I5232" s="1"/>
      <c r="J5232" s="36"/>
      <c r="K5232" s="42"/>
      <c r="S5232" s="25"/>
      <c r="AA5232" s="62"/>
      <c r="AC5232" s="69"/>
    </row>
    <row r="5233" spans="2:29">
      <c r="B5233" s="1"/>
      <c r="C5233" s="1"/>
      <c r="D5233" s="1"/>
      <c r="E5233" s="1"/>
      <c r="F5233" s="1"/>
      <c r="G5233" s="1"/>
      <c r="H5233" s="1"/>
      <c r="I5233" s="1"/>
      <c r="J5233" s="36"/>
      <c r="K5233" s="42"/>
      <c r="S5233" s="25"/>
      <c r="AA5233" s="62"/>
      <c r="AC5233" s="69"/>
    </row>
    <row r="5234" spans="2:29">
      <c r="B5234" s="1"/>
      <c r="C5234" s="1"/>
      <c r="D5234" s="1"/>
      <c r="E5234" s="1"/>
      <c r="F5234" s="1"/>
      <c r="G5234" s="1"/>
      <c r="H5234" s="1"/>
      <c r="I5234" s="1"/>
      <c r="J5234" s="36"/>
      <c r="K5234" s="42"/>
      <c r="S5234" s="25"/>
      <c r="AA5234" s="62"/>
      <c r="AC5234" s="69"/>
    </row>
    <row r="5235" spans="2:29">
      <c r="B5235" s="1"/>
      <c r="C5235" s="1"/>
      <c r="D5235" s="1"/>
      <c r="E5235" s="1"/>
      <c r="F5235" s="1"/>
      <c r="G5235" s="1"/>
      <c r="H5235" s="1"/>
      <c r="I5235" s="1"/>
      <c r="J5235" s="36"/>
      <c r="K5235" s="42"/>
      <c r="S5235" s="25"/>
      <c r="AA5235" s="62"/>
      <c r="AC5235" s="69"/>
    </row>
    <row r="5236" spans="2:29">
      <c r="B5236" s="1"/>
      <c r="C5236" s="1"/>
      <c r="D5236" s="1"/>
      <c r="E5236" s="1"/>
      <c r="F5236" s="1"/>
      <c r="G5236" s="1"/>
      <c r="H5236" s="1"/>
      <c r="I5236" s="1"/>
      <c r="J5236" s="36"/>
      <c r="K5236" s="42"/>
      <c r="S5236" s="25"/>
      <c r="AA5236" s="62"/>
      <c r="AC5236" s="69"/>
    </row>
    <row r="5237" spans="2:29">
      <c r="B5237" s="1"/>
      <c r="C5237" s="1"/>
      <c r="D5237" s="1"/>
      <c r="E5237" s="1"/>
      <c r="F5237" s="1"/>
      <c r="G5237" s="1"/>
      <c r="H5237" s="1"/>
      <c r="I5237" s="1"/>
      <c r="J5237" s="36"/>
      <c r="K5237" s="42"/>
      <c r="S5237" s="25"/>
      <c r="AA5237" s="62"/>
      <c r="AC5237" s="69"/>
    </row>
    <row r="5238" spans="2:29">
      <c r="B5238" s="1"/>
      <c r="C5238" s="1"/>
      <c r="D5238" s="1"/>
      <c r="E5238" s="1"/>
      <c r="F5238" s="1"/>
      <c r="G5238" s="1"/>
      <c r="H5238" s="1"/>
      <c r="I5238" s="1"/>
      <c r="J5238" s="36"/>
      <c r="K5238" s="42"/>
      <c r="S5238" s="25"/>
      <c r="AA5238" s="62"/>
      <c r="AC5238" s="69"/>
    </row>
    <row r="5239" spans="2:29">
      <c r="B5239" s="1"/>
      <c r="C5239" s="1"/>
      <c r="D5239" s="1"/>
      <c r="E5239" s="1"/>
      <c r="F5239" s="1"/>
      <c r="G5239" s="1"/>
      <c r="H5239" s="1"/>
      <c r="I5239" s="1"/>
      <c r="J5239" s="36"/>
      <c r="K5239" s="42"/>
      <c r="S5239" s="25"/>
      <c r="AA5239" s="62"/>
      <c r="AC5239" s="69"/>
    </row>
    <row r="5240" spans="2:29">
      <c r="B5240" s="1"/>
      <c r="C5240" s="1"/>
      <c r="D5240" s="1"/>
      <c r="E5240" s="1"/>
      <c r="F5240" s="1"/>
      <c r="G5240" s="1"/>
      <c r="H5240" s="1"/>
      <c r="I5240" s="1"/>
      <c r="J5240" s="36"/>
      <c r="K5240" s="42"/>
      <c r="S5240" s="25"/>
      <c r="AA5240" s="62"/>
      <c r="AC5240" s="69"/>
    </row>
    <row r="5241" spans="2:29">
      <c r="B5241" s="37"/>
      <c r="C5241" s="1"/>
      <c r="D5241" s="1"/>
      <c r="E5241" s="1"/>
      <c r="F5241" s="1"/>
      <c r="G5241" s="37"/>
      <c r="H5241" s="1"/>
      <c r="I5241" s="1"/>
      <c r="J5241" s="38"/>
      <c r="K5241" s="42"/>
      <c r="L5241" s="39"/>
      <c r="M5241" s="39"/>
      <c r="N5241" s="39"/>
      <c r="O5241" s="39"/>
      <c r="P5241" s="39"/>
      <c r="Q5241" s="39"/>
      <c r="R5241" s="73"/>
      <c r="S5241" s="25"/>
      <c r="AA5241" s="62"/>
      <c r="AC5241" s="69"/>
    </row>
  </sheetData>
  <autoFilter ref="A4:AG271">
    <sortState ref="A5:AN271">
      <sortCondition descending="1" ref="I4:I271"/>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T31"/>
  <sheetViews>
    <sheetView workbookViewId="0">
      <selection activeCell="X12" sqref="X12"/>
    </sheetView>
  </sheetViews>
  <sheetFormatPr defaultRowHeight="12.75"/>
  <cols>
    <col min="3" max="3" width="37.42578125" bestFit="1" customWidth="1"/>
    <col min="4" max="4" width="16" bestFit="1" customWidth="1"/>
    <col min="5" max="5" width="11.5703125" bestFit="1" customWidth="1"/>
    <col min="6" max="6" width="17.5703125" hidden="1" customWidth="1"/>
    <col min="7" max="7" width="9.5703125" hidden="1" customWidth="1"/>
    <col min="8" max="8" width="11.140625" hidden="1" customWidth="1"/>
    <col min="9" max="9" width="8.85546875" hidden="1" customWidth="1"/>
    <col min="10" max="10" width="11.42578125" hidden="1" customWidth="1"/>
    <col min="11" max="11" width="8.85546875" hidden="1" customWidth="1"/>
    <col min="12" max="12" width="9.85546875" style="44" hidden="1" customWidth="1"/>
    <col min="13" max="13" width="11" style="44" hidden="1" customWidth="1"/>
    <col min="14" max="14" width="14.140625" customWidth="1"/>
    <col min="15" max="15" width="14.140625" style="44" hidden="1" customWidth="1"/>
    <col min="16" max="16" width="12.7109375" style="66" hidden="1" customWidth="1"/>
    <col min="17" max="17" width="12.7109375" style="44" hidden="1" customWidth="1"/>
    <col min="18" max="18" width="14.42578125" style="40" customWidth="1"/>
    <col min="19" max="19" width="14.140625" style="40" customWidth="1"/>
    <col min="20" max="20" width="16" style="40" bestFit="1" customWidth="1"/>
  </cols>
  <sheetData>
    <row r="3" spans="1:20">
      <c r="D3" s="98">
        <f>D4+'RKA - working'!I3</f>
        <v>2856540223.8199973</v>
      </c>
    </row>
    <row r="4" spans="1:20" ht="15">
      <c r="B4" s="101"/>
      <c r="C4" s="105"/>
      <c r="D4" s="115">
        <f>SUBTOTAL(9,D6:D31)</f>
        <v>59227620.370000005</v>
      </c>
      <c r="E4" s="2"/>
      <c r="F4" s="7" t="s">
        <v>13</v>
      </c>
      <c r="G4" s="7"/>
      <c r="H4" s="8">
        <v>41000</v>
      </c>
      <c r="I4" s="9"/>
      <c r="J4" s="8">
        <v>45444</v>
      </c>
      <c r="K4" s="10"/>
      <c r="L4" s="11"/>
      <c r="M4" s="45"/>
      <c r="N4" s="2"/>
      <c r="O4" s="13">
        <v>45509</v>
      </c>
      <c r="P4" s="67"/>
      <c r="Q4" s="12"/>
      <c r="R4" s="118">
        <f>SUBTOTAL(9,R6:R31)</f>
        <v>59595480.295770422</v>
      </c>
      <c r="S4" s="118">
        <f t="shared" ref="S4:T4" si="0">SUBTOTAL(9,S6:S31)</f>
        <v>2498859.2874498744</v>
      </c>
      <c r="T4" s="118">
        <f t="shared" si="0"/>
        <v>57096621.00832054</v>
      </c>
    </row>
    <row r="5" spans="1:20" ht="51">
      <c r="A5" s="112" t="s">
        <v>2927</v>
      </c>
      <c r="B5" s="112" t="s">
        <v>3175</v>
      </c>
      <c r="C5" s="112" t="s">
        <v>3176</v>
      </c>
      <c r="D5" s="113" t="s">
        <v>3177</v>
      </c>
      <c r="E5" s="14" t="s">
        <v>14</v>
      </c>
      <c r="F5" s="18" t="s">
        <v>21</v>
      </c>
      <c r="G5" s="126" t="s">
        <v>15</v>
      </c>
      <c r="H5" s="126" t="s">
        <v>16</v>
      </c>
      <c r="I5" s="126" t="s">
        <v>17</v>
      </c>
      <c r="J5" s="126" t="s">
        <v>16</v>
      </c>
      <c r="K5" s="127" t="s">
        <v>17</v>
      </c>
      <c r="L5" s="128" t="s">
        <v>19</v>
      </c>
      <c r="M5" s="129" t="s">
        <v>2914</v>
      </c>
      <c r="N5" s="22" t="s">
        <v>22</v>
      </c>
      <c r="O5" s="21" t="s">
        <v>23</v>
      </c>
      <c r="P5" s="68" t="s">
        <v>24</v>
      </c>
      <c r="Q5" s="23" t="s">
        <v>25</v>
      </c>
      <c r="R5" s="64" t="s">
        <v>26</v>
      </c>
      <c r="S5" s="65" t="s">
        <v>27</v>
      </c>
      <c r="T5" s="64" t="s">
        <v>28</v>
      </c>
    </row>
    <row r="6" spans="1:20" ht="15">
      <c r="A6">
        <v>1</v>
      </c>
      <c r="B6" s="102" t="s">
        <v>3178</v>
      </c>
      <c r="C6" s="103" t="s">
        <v>3185</v>
      </c>
      <c r="D6" s="125">
        <v>7633644.4400000004</v>
      </c>
      <c r="E6" s="114">
        <v>45292</v>
      </c>
      <c r="F6" s="25" t="s">
        <v>2622</v>
      </c>
      <c r="G6" s="105">
        <f>MATCH(F6,'cat 4'!$A$1:$A$870,0)</f>
        <v>722</v>
      </c>
      <c r="H6" s="105">
        <f>MATCH(E6,'cat 4'!$A$1:$ET$1,0)</f>
        <v>145</v>
      </c>
      <c r="I6" s="105">
        <f>INDEX('cat 4'!$A$1:$ET$870,'Capex-Working'!G6,'Capex-Working'!H6)</f>
        <v>129.80000000000001</v>
      </c>
      <c r="J6" s="105">
        <f>MATCH($J$4,'cat 4'!$A$1:$ET$1,0)</f>
        <v>150</v>
      </c>
      <c r="K6" s="105">
        <f>INDEX('cat 4'!$A$1:$ET$870,'Capex-Working'!G6,'Capex-Working'!J6)</f>
        <v>130.69999999999999</v>
      </c>
      <c r="L6" s="116">
        <f>K6/I6</f>
        <v>1.0069337442218795</v>
      </c>
      <c r="M6" s="116">
        <f>L6</f>
        <v>1.0069337442218795</v>
      </c>
      <c r="N6" s="105">
        <v>15</v>
      </c>
      <c r="O6" s="116">
        <f>YEARFRAC($O$4,E6)</f>
        <v>0.59444444444444444</v>
      </c>
      <c r="P6" s="130">
        <v>0.9</v>
      </c>
      <c r="Q6" s="116">
        <f>P6/N6</f>
        <v>6.0000000000000005E-2</v>
      </c>
      <c r="R6" s="117">
        <f>M6*D6</f>
        <v>7686574.1780277332</v>
      </c>
      <c r="S6" s="117">
        <f>R6*Q6*IF(O6&gt;N6,N6,O6)</f>
        <v>274154.47901632253</v>
      </c>
      <c r="T6" s="117">
        <f>R6-S6</f>
        <v>7412419.6990114106</v>
      </c>
    </row>
    <row r="7" spans="1:20" ht="15">
      <c r="A7">
        <v>2</v>
      </c>
      <c r="B7" s="102" t="s">
        <v>3178</v>
      </c>
      <c r="C7" s="103" t="s">
        <v>3181</v>
      </c>
      <c r="D7" s="125">
        <v>7262640</v>
      </c>
      <c r="E7" s="114">
        <v>45292</v>
      </c>
      <c r="F7" s="25" t="s">
        <v>2682</v>
      </c>
      <c r="G7" s="105">
        <f>MATCH(F7,'cat 4'!$A$1:$A$870,0)</f>
        <v>753</v>
      </c>
      <c r="H7" s="105">
        <f>MATCH(E7,'cat 4'!$A$1:$ET$1,0)</f>
        <v>145</v>
      </c>
      <c r="I7" s="105">
        <f>INDEX('cat 4'!$A$1:$ET$870,'Capex-Working'!G7,'Capex-Working'!H7)</f>
        <v>142.80000000000001</v>
      </c>
      <c r="J7" s="105">
        <f>MATCH($J$4,'cat 4'!$A$1:$ET$1,0)</f>
        <v>150</v>
      </c>
      <c r="K7" s="105">
        <f>INDEX('cat 4'!$A$1:$ET$870,'Capex-Working'!G7,'Capex-Working'!J7)</f>
        <v>141.1</v>
      </c>
      <c r="L7" s="116">
        <f t="shared" ref="L7:L31" si="1">K7/I7</f>
        <v>0.98809523809523803</v>
      </c>
      <c r="M7" s="116">
        <f t="shared" ref="M7:M31" si="2">L7</f>
        <v>0.98809523809523803</v>
      </c>
      <c r="N7" s="105">
        <v>15</v>
      </c>
      <c r="O7" s="116">
        <f t="shared" ref="O7:O31" si="3">YEARFRAC($O$4,E7)</f>
        <v>0.59444444444444444</v>
      </c>
      <c r="P7" s="130">
        <v>0.9</v>
      </c>
      <c r="Q7" s="116">
        <f t="shared" ref="Q7:Q31" si="4">P7/N7</f>
        <v>6.0000000000000005E-2</v>
      </c>
      <c r="R7" s="117">
        <f t="shared" ref="R7:R31" si="5">M7*D7</f>
        <v>7176179.9999999991</v>
      </c>
      <c r="S7" s="117">
        <f t="shared" ref="S7:S31" si="6">R7*Q7*IF(O7&gt;N7,N7,O7)</f>
        <v>255950.41999999998</v>
      </c>
      <c r="T7" s="117">
        <f t="shared" ref="T7:T31" si="7">R7-S7</f>
        <v>6920229.5799999991</v>
      </c>
    </row>
    <row r="8" spans="1:20" ht="15">
      <c r="A8">
        <v>3</v>
      </c>
      <c r="B8" s="102" t="s">
        <v>3178</v>
      </c>
      <c r="C8" s="103" t="s">
        <v>3187</v>
      </c>
      <c r="D8" s="125">
        <v>6634959.4000000004</v>
      </c>
      <c r="E8" s="114">
        <v>45292</v>
      </c>
      <c r="F8" s="25" t="s">
        <v>2400</v>
      </c>
      <c r="G8" s="105">
        <f>MATCH(F8,'cat 4'!$A$1:$A$870,0)</f>
        <v>608</v>
      </c>
      <c r="H8" s="105">
        <f>MATCH(E8,'cat 4'!$A$1:$ET$1,0)</f>
        <v>145</v>
      </c>
      <c r="I8" s="105">
        <f>INDEX('cat 4'!$A$1:$ET$870,'Capex-Working'!G8,'Capex-Working'!H8)</f>
        <v>100.5</v>
      </c>
      <c r="J8" s="105">
        <f>MATCH($J$4,'cat 4'!$A$1:$ET$1,0)</f>
        <v>150</v>
      </c>
      <c r="K8" s="105">
        <f>INDEX('cat 4'!$A$1:$ET$870,'Capex-Working'!G8,'Capex-Working'!J8)</f>
        <v>104.2</v>
      </c>
      <c r="L8" s="116">
        <f t="shared" si="1"/>
        <v>1.0368159203980101</v>
      </c>
      <c r="M8" s="116">
        <f t="shared" si="2"/>
        <v>1.0368159203980101</v>
      </c>
      <c r="N8" s="105">
        <v>15</v>
      </c>
      <c r="O8" s="116">
        <f t="shared" si="3"/>
        <v>0.59444444444444444</v>
      </c>
      <c r="P8" s="130">
        <v>0.9</v>
      </c>
      <c r="Q8" s="116">
        <f t="shared" si="4"/>
        <v>6.0000000000000005E-2</v>
      </c>
      <c r="R8" s="117">
        <f t="shared" si="5"/>
        <v>6879231.5371144293</v>
      </c>
      <c r="S8" s="117">
        <f t="shared" si="6"/>
        <v>245359.25815708135</v>
      </c>
      <c r="T8" s="117">
        <f t="shared" si="7"/>
        <v>6633872.2789573483</v>
      </c>
    </row>
    <row r="9" spans="1:20" ht="15">
      <c r="A9">
        <v>4</v>
      </c>
      <c r="B9" s="102" t="s">
        <v>3195</v>
      </c>
      <c r="C9" s="103" t="s">
        <v>3202</v>
      </c>
      <c r="D9" s="125">
        <v>6033426.5</v>
      </c>
      <c r="E9" s="114">
        <v>45170</v>
      </c>
      <c r="F9" s="25" t="s">
        <v>2517</v>
      </c>
      <c r="G9" s="105">
        <f>MATCH(F9,'cat 4'!$A$1:$A$870,0)</f>
        <v>667</v>
      </c>
      <c r="H9" s="105">
        <f>MATCH(E9,'cat 4'!$A$1:$ET$1,0)</f>
        <v>141</v>
      </c>
      <c r="I9" s="105">
        <f>INDEX('cat 4'!$A$1:$ET$870,'Capex-Working'!G9,'Capex-Working'!H9)</f>
        <v>129.9</v>
      </c>
      <c r="J9" s="105">
        <f>MATCH($J$4,'cat 4'!$A$1:$ET$1,0)</f>
        <v>150</v>
      </c>
      <c r="K9" s="105">
        <f>INDEX('cat 4'!$A$1:$ET$870,'Capex-Working'!G9,'Capex-Working'!J9)</f>
        <v>131.30000000000001</v>
      </c>
      <c r="L9" s="116">
        <f t="shared" si="1"/>
        <v>1.0107775211701309</v>
      </c>
      <c r="M9" s="116">
        <f t="shared" si="2"/>
        <v>1.0107775211701309</v>
      </c>
      <c r="N9" s="105">
        <v>15</v>
      </c>
      <c r="O9" s="116">
        <f t="shared" si="3"/>
        <v>0.92777777777777781</v>
      </c>
      <c r="P9" s="130">
        <v>0.9</v>
      </c>
      <c r="Q9" s="116">
        <f t="shared" si="4"/>
        <v>6.0000000000000005E-2</v>
      </c>
      <c r="R9" s="117">
        <f t="shared" si="5"/>
        <v>6098451.8818321787</v>
      </c>
      <c r="S9" s="117">
        <f t="shared" si="6"/>
        <v>339480.48808865802</v>
      </c>
      <c r="T9" s="117">
        <f t="shared" si="7"/>
        <v>5758971.3937435206</v>
      </c>
    </row>
    <row r="10" spans="1:20" ht="15">
      <c r="A10">
        <v>5</v>
      </c>
      <c r="B10" s="102" t="s">
        <v>3178</v>
      </c>
      <c r="C10" s="103" t="s">
        <v>3190</v>
      </c>
      <c r="D10" s="125">
        <v>5430278.75</v>
      </c>
      <c r="E10" s="114">
        <v>45292</v>
      </c>
      <c r="F10" s="25" t="s">
        <v>2622</v>
      </c>
      <c r="G10" s="105">
        <f>MATCH(F10,'cat 4'!$A$1:$A$870,0)</f>
        <v>722</v>
      </c>
      <c r="H10" s="105">
        <f>MATCH(E10,'cat 4'!$A$1:$ET$1,0)</f>
        <v>145</v>
      </c>
      <c r="I10" s="105">
        <f>INDEX('cat 4'!$A$1:$ET$870,'Capex-Working'!G10,'Capex-Working'!H10)</f>
        <v>129.80000000000001</v>
      </c>
      <c r="J10" s="105">
        <f>MATCH($J$4,'cat 4'!$A$1:$ET$1,0)</f>
        <v>150</v>
      </c>
      <c r="K10" s="105">
        <f>INDEX('cat 4'!$A$1:$ET$870,'Capex-Working'!G10,'Capex-Working'!J10)</f>
        <v>130.69999999999999</v>
      </c>
      <c r="L10" s="116">
        <f t="shared" si="1"/>
        <v>1.0069337442218795</v>
      </c>
      <c r="M10" s="116">
        <f t="shared" si="2"/>
        <v>1.0069337442218795</v>
      </c>
      <c r="N10" s="105">
        <v>15</v>
      </c>
      <c r="O10" s="116">
        <f t="shared" si="3"/>
        <v>0.59444444444444444</v>
      </c>
      <c r="P10" s="130">
        <v>0.9</v>
      </c>
      <c r="Q10" s="116">
        <f t="shared" si="4"/>
        <v>6.0000000000000005E-2</v>
      </c>
      <c r="R10" s="117">
        <f t="shared" si="5"/>
        <v>5467930.913906008</v>
      </c>
      <c r="S10" s="117">
        <f t="shared" si="6"/>
        <v>195022.86926264761</v>
      </c>
      <c r="T10" s="117">
        <f t="shared" si="7"/>
        <v>5272908.0446433602</v>
      </c>
    </row>
    <row r="11" spans="1:20" ht="15">
      <c r="A11">
        <v>6</v>
      </c>
      <c r="B11" s="102" t="s">
        <v>3178</v>
      </c>
      <c r="C11" s="103" t="s">
        <v>3182</v>
      </c>
      <c r="D11" s="125">
        <v>5315743.01</v>
      </c>
      <c r="E11" s="114">
        <v>45292</v>
      </c>
      <c r="F11" s="25" t="s">
        <v>2622</v>
      </c>
      <c r="G11" s="105">
        <f>MATCH(F11,'cat 4'!$A$1:$A$870,0)</f>
        <v>722</v>
      </c>
      <c r="H11" s="105">
        <f>MATCH(E11,'cat 4'!$A$1:$ET$1,0)</f>
        <v>145</v>
      </c>
      <c r="I11" s="105">
        <f>INDEX('cat 4'!$A$1:$ET$870,'Capex-Working'!G11,'Capex-Working'!H11)</f>
        <v>129.80000000000001</v>
      </c>
      <c r="J11" s="105">
        <f>MATCH($J$4,'cat 4'!$A$1:$ET$1,0)</f>
        <v>150</v>
      </c>
      <c r="K11" s="105">
        <f>INDEX('cat 4'!$A$1:$ET$870,'Capex-Working'!G11,'Capex-Working'!J11)</f>
        <v>130.69999999999999</v>
      </c>
      <c r="L11" s="116">
        <f t="shared" si="1"/>
        <v>1.0069337442218795</v>
      </c>
      <c r="M11" s="116">
        <f t="shared" si="2"/>
        <v>1.0069337442218795</v>
      </c>
      <c r="N11" s="105">
        <v>15</v>
      </c>
      <c r="O11" s="116">
        <f t="shared" si="3"/>
        <v>0.59444444444444444</v>
      </c>
      <c r="P11" s="130">
        <v>0.9</v>
      </c>
      <c r="Q11" s="116">
        <f t="shared" si="4"/>
        <v>6.0000000000000005E-2</v>
      </c>
      <c r="R11" s="117">
        <f t="shared" si="5"/>
        <v>5352601.0123805841</v>
      </c>
      <c r="S11" s="117">
        <f t="shared" si="6"/>
        <v>190909.43610824083</v>
      </c>
      <c r="T11" s="117">
        <f t="shared" si="7"/>
        <v>5161691.5762723433</v>
      </c>
    </row>
    <row r="12" spans="1:20" ht="15">
      <c r="A12">
        <v>7</v>
      </c>
      <c r="B12" s="102" t="s">
        <v>3178</v>
      </c>
      <c r="C12" s="103" t="s">
        <v>3193</v>
      </c>
      <c r="D12" s="125">
        <v>3774752.5</v>
      </c>
      <c r="E12" s="114">
        <v>45292</v>
      </c>
      <c r="F12" s="25" t="s">
        <v>2684</v>
      </c>
      <c r="G12" s="105">
        <f>MATCH(F12,'cat 4'!$A$1:$A$870,0)</f>
        <v>754</v>
      </c>
      <c r="H12" s="105">
        <f>MATCH(E12,'cat 4'!$A$1:$ET$1,0)</f>
        <v>145</v>
      </c>
      <c r="I12" s="105">
        <f>INDEX('cat 4'!$A$1:$ET$870,'Capex-Working'!G12,'Capex-Working'!H12)</f>
        <v>95</v>
      </c>
      <c r="J12" s="105">
        <f>MATCH($J$4,'cat 4'!$A$1:$ET$1,0)</f>
        <v>150</v>
      </c>
      <c r="K12" s="105">
        <f>INDEX('cat 4'!$A$1:$ET$870,'Capex-Working'!G12,'Capex-Working'!J12)</f>
        <v>93.1</v>
      </c>
      <c r="L12" s="116">
        <f t="shared" si="1"/>
        <v>0.98</v>
      </c>
      <c r="M12" s="116">
        <f t="shared" si="2"/>
        <v>0.98</v>
      </c>
      <c r="N12" s="105">
        <v>15</v>
      </c>
      <c r="O12" s="116">
        <f t="shared" si="3"/>
        <v>0.59444444444444444</v>
      </c>
      <c r="P12" s="130">
        <v>0.9</v>
      </c>
      <c r="Q12" s="116">
        <f t="shared" si="4"/>
        <v>6.0000000000000005E-2</v>
      </c>
      <c r="R12" s="117">
        <f t="shared" si="5"/>
        <v>3699257.4499999997</v>
      </c>
      <c r="S12" s="117">
        <f t="shared" si="6"/>
        <v>131940.18238333333</v>
      </c>
      <c r="T12" s="117">
        <f t="shared" si="7"/>
        <v>3567317.2676166664</v>
      </c>
    </row>
    <row r="13" spans="1:20" ht="15">
      <c r="A13">
        <v>8</v>
      </c>
      <c r="B13" s="102" t="s">
        <v>3178</v>
      </c>
      <c r="C13" s="103" t="s">
        <v>3184</v>
      </c>
      <c r="D13" s="125">
        <v>3199345.5</v>
      </c>
      <c r="E13" s="114">
        <v>45292</v>
      </c>
      <c r="F13" s="25" t="s">
        <v>2622</v>
      </c>
      <c r="G13" s="105">
        <f>MATCH(F13,'cat 4'!$A$1:$A$870,0)</f>
        <v>722</v>
      </c>
      <c r="H13" s="105">
        <f>MATCH(E13,'cat 4'!$A$1:$ET$1,0)</f>
        <v>145</v>
      </c>
      <c r="I13" s="105">
        <f>INDEX('cat 4'!$A$1:$ET$870,'Capex-Working'!G13,'Capex-Working'!H13)</f>
        <v>129.80000000000001</v>
      </c>
      <c r="J13" s="105">
        <f>MATCH($J$4,'cat 4'!$A$1:$ET$1,0)</f>
        <v>150</v>
      </c>
      <c r="K13" s="105">
        <f>INDEX('cat 4'!$A$1:$ET$870,'Capex-Working'!G13,'Capex-Working'!J13)</f>
        <v>130.69999999999999</v>
      </c>
      <c r="L13" s="116">
        <f t="shared" si="1"/>
        <v>1.0069337442218795</v>
      </c>
      <c r="M13" s="116">
        <f t="shared" si="2"/>
        <v>1.0069337442218795</v>
      </c>
      <c r="N13" s="105">
        <v>15</v>
      </c>
      <c r="O13" s="116">
        <f t="shared" si="3"/>
        <v>0.59444444444444444</v>
      </c>
      <c r="P13" s="130">
        <v>0.9</v>
      </c>
      <c r="Q13" s="116">
        <f t="shared" si="4"/>
        <v>6.0000000000000005E-2</v>
      </c>
      <c r="R13" s="117">
        <f t="shared" si="5"/>
        <v>3221528.9433744214</v>
      </c>
      <c r="S13" s="117">
        <f t="shared" si="6"/>
        <v>114901.19898035437</v>
      </c>
      <c r="T13" s="117">
        <f t="shared" si="7"/>
        <v>3106627.7443940672</v>
      </c>
    </row>
    <row r="14" spans="1:20" ht="15">
      <c r="A14">
        <v>9</v>
      </c>
      <c r="B14" s="102" t="s">
        <v>3178</v>
      </c>
      <c r="C14" s="103" t="s">
        <v>3192</v>
      </c>
      <c r="D14" s="125">
        <v>2970000</v>
      </c>
      <c r="E14" s="114">
        <v>45292</v>
      </c>
      <c r="F14" s="25" t="s">
        <v>2622</v>
      </c>
      <c r="G14" s="105">
        <f>MATCH(F14,'cat 4'!$A$1:$A$870,0)</f>
        <v>722</v>
      </c>
      <c r="H14" s="105">
        <f>MATCH(E14,'cat 4'!$A$1:$ET$1,0)</f>
        <v>145</v>
      </c>
      <c r="I14" s="105">
        <f>INDEX('cat 4'!$A$1:$ET$870,'Capex-Working'!G14,'Capex-Working'!H14)</f>
        <v>129.80000000000001</v>
      </c>
      <c r="J14" s="105">
        <f>MATCH($J$4,'cat 4'!$A$1:$ET$1,0)</f>
        <v>150</v>
      </c>
      <c r="K14" s="105">
        <f>INDEX('cat 4'!$A$1:$ET$870,'Capex-Working'!G14,'Capex-Working'!J14)</f>
        <v>130.69999999999999</v>
      </c>
      <c r="L14" s="116">
        <f t="shared" si="1"/>
        <v>1.0069337442218795</v>
      </c>
      <c r="M14" s="116">
        <f t="shared" si="2"/>
        <v>1.0069337442218795</v>
      </c>
      <c r="N14" s="105">
        <v>15</v>
      </c>
      <c r="O14" s="116">
        <f t="shared" si="3"/>
        <v>0.59444444444444444</v>
      </c>
      <c r="P14" s="130">
        <v>0.9</v>
      </c>
      <c r="Q14" s="116">
        <f t="shared" si="4"/>
        <v>6.0000000000000005E-2</v>
      </c>
      <c r="R14" s="117">
        <f t="shared" si="5"/>
        <v>2990593.2203389821</v>
      </c>
      <c r="S14" s="117">
        <f t="shared" si="6"/>
        <v>106664.4915254237</v>
      </c>
      <c r="T14" s="117">
        <f t="shared" si="7"/>
        <v>2883928.7288135584</v>
      </c>
    </row>
    <row r="15" spans="1:20" ht="15">
      <c r="A15">
        <v>10</v>
      </c>
      <c r="B15" s="102" t="s">
        <v>3178</v>
      </c>
      <c r="C15" s="103" t="s">
        <v>3188</v>
      </c>
      <c r="D15" s="125">
        <v>1657591.38</v>
      </c>
      <c r="E15" s="114">
        <v>45292</v>
      </c>
      <c r="F15" s="25" t="s">
        <v>2622</v>
      </c>
      <c r="G15" s="105">
        <f>MATCH(F15,'cat 4'!$A$1:$A$870,0)</f>
        <v>722</v>
      </c>
      <c r="H15" s="105">
        <f>MATCH(E15,'cat 4'!$A$1:$ET$1,0)</f>
        <v>145</v>
      </c>
      <c r="I15" s="105">
        <f>INDEX('cat 4'!$A$1:$ET$870,'Capex-Working'!G15,'Capex-Working'!H15)</f>
        <v>129.80000000000001</v>
      </c>
      <c r="J15" s="105">
        <f>MATCH($J$4,'cat 4'!$A$1:$ET$1,0)</f>
        <v>150</v>
      </c>
      <c r="K15" s="105">
        <f>INDEX('cat 4'!$A$1:$ET$870,'Capex-Working'!G15,'Capex-Working'!J15)</f>
        <v>130.69999999999999</v>
      </c>
      <c r="L15" s="116">
        <f t="shared" si="1"/>
        <v>1.0069337442218795</v>
      </c>
      <c r="M15" s="116">
        <f t="shared" si="2"/>
        <v>1.0069337442218795</v>
      </c>
      <c r="N15" s="105">
        <v>15</v>
      </c>
      <c r="O15" s="116">
        <f t="shared" si="3"/>
        <v>0.59444444444444444</v>
      </c>
      <c r="P15" s="130">
        <v>0.9</v>
      </c>
      <c r="Q15" s="116">
        <f t="shared" si="4"/>
        <v>6.0000000000000005E-2</v>
      </c>
      <c r="R15" s="117">
        <f t="shared" si="5"/>
        <v>1669084.6946533122</v>
      </c>
      <c r="S15" s="117">
        <f t="shared" si="6"/>
        <v>59530.687442634808</v>
      </c>
      <c r="T15" s="117">
        <f t="shared" si="7"/>
        <v>1609554.0072106775</v>
      </c>
    </row>
    <row r="16" spans="1:20" ht="15">
      <c r="A16">
        <v>11</v>
      </c>
      <c r="B16" s="102" t="s">
        <v>3178</v>
      </c>
      <c r="C16" s="103" t="s">
        <v>3183</v>
      </c>
      <c r="D16" s="125">
        <v>1420000</v>
      </c>
      <c r="E16" s="114">
        <v>45292</v>
      </c>
      <c r="F16" s="25" t="s">
        <v>2664</v>
      </c>
      <c r="G16" s="105">
        <f>MATCH(F16,'cat 4'!$A$1:$A$870,0)</f>
        <v>743</v>
      </c>
      <c r="H16" s="105">
        <f>MATCH(E16,'cat 4'!$A$1:$ET$1,0)</f>
        <v>145</v>
      </c>
      <c r="I16" s="105">
        <f>INDEX('cat 4'!$A$1:$ET$870,'Capex-Working'!G16,'Capex-Working'!H16)</f>
        <v>129.69999999999999</v>
      </c>
      <c r="J16" s="105">
        <f>MATCH($J$4,'cat 4'!$A$1:$ET$1,0)</f>
        <v>150</v>
      </c>
      <c r="K16" s="105">
        <f>INDEX('cat 4'!$A$1:$ET$870,'Capex-Working'!G16,'Capex-Working'!J16)</f>
        <v>130.30000000000001</v>
      </c>
      <c r="L16" s="116">
        <f t="shared" si="1"/>
        <v>1.004626060138782</v>
      </c>
      <c r="M16" s="116">
        <f t="shared" si="2"/>
        <v>1.004626060138782</v>
      </c>
      <c r="N16" s="105">
        <v>15</v>
      </c>
      <c r="O16" s="116">
        <f t="shared" si="3"/>
        <v>0.59444444444444444</v>
      </c>
      <c r="P16" s="130">
        <v>0.9</v>
      </c>
      <c r="Q16" s="116">
        <f t="shared" si="4"/>
        <v>6.0000000000000005E-2</v>
      </c>
      <c r="R16" s="117">
        <f t="shared" si="5"/>
        <v>1426569.0053970704</v>
      </c>
      <c r="S16" s="117">
        <f t="shared" si="6"/>
        <v>50880.961192495517</v>
      </c>
      <c r="T16" s="117">
        <f t="shared" si="7"/>
        <v>1375688.044204575</v>
      </c>
    </row>
    <row r="17" spans="1:20" ht="15">
      <c r="A17">
        <v>12</v>
      </c>
      <c r="B17" s="102" t="s">
        <v>3178</v>
      </c>
      <c r="C17" s="103" t="s">
        <v>2929</v>
      </c>
      <c r="D17" s="125">
        <v>1351000</v>
      </c>
      <c r="E17" s="114">
        <v>45292</v>
      </c>
      <c r="F17" s="25" t="s">
        <v>2774</v>
      </c>
      <c r="G17" s="105">
        <f>MATCH(F17,'cat 4'!$A$1:$A$870,0)</f>
        <v>801</v>
      </c>
      <c r="H17" s="105">
        <f>MATCH(E17,'cat 4'!$A$1:$ET$1,0)</f>
        <v>145</v>
      </c>
      <c r="I17" s="105">
        <f>INDEX('cat 4'!$A$1:$ET$870,'Capex-Working'!G17,'Capex-Working'!H17)</f>
        <v>116</v>
      </c>
      <c r="J17" s="105">
        <f>MATCH($J$4,'cat 4'!$A$1:$ET$1,0)</f>
        <v>150</v>
      </c>
      <c r="K17" s="105">
        <f>INDEX('cat 4'!$A$1:$ET$870,'Capex-Working'!G17,'Capex-Working'!J17)</f>
        <v>113.8</v>
      </c>
      <c r="L17" s="116">
        <f t="shared" si="1"/>
        <v>0.98103448275862071</v>
      </c>
      <c r="M17" s="116">
        <f t="shared" si="2"/>
        <v>0.98103448275862071</v>
      </c>
      <c r="N17" s="105">
        <v>15</v>
      </c>
      <c r="O17" s="116">
        <f t="shared" si="3"/>
        <v>0.59444444444444444</v>
      </c>
      <c r="P17" s="130">
        <v>0.9</v>
      </c>
      <c r="Q17" s="116">
        <f t="shared" si="4"/>
        <v>6.0000000000000005E-2</v>
      </c>
      <c r="R17" s="117">
        <f t="shared" si="5"/>
        <v>1325377.5862068965</v>
      </c>
      <c r="S17" s="117">
        <f t="shared" si="6"/>
        <v>47271.800574712644</v>
      </c>
      <c r="T17" s="117">
        <f t="shared" si="7"/>
        <v>1278105.7856321838</v>
      </c>
    </row>
    <row r="18" spans="1:20" ht="15">
      <c r="A18">
        <v>13</v>
      </c>
      <c r="B18" s="102" t="s">
        <v>3195</v>
      </c>
      <c r="C18" s="103" t="s">
        <v>3201</v>
      </c>
      <c r="D18" s="125">
        <v>1266500</v>
      </c>
      <c r="E18" s="114">
        <v>45170</v>
      </c>
      <c r="F18" s="25" t="s">
        <v>2471</v>
      </c>
      <c r="G18" s="105">
        <f>MATCH(F18,'cat 4'!$A$1:$A$870,0)</f>
        <v>644</v>
      </c>
      <c r="H18" s="105">
        <f>MATCH(E18,'cat 4'!$A$1:$ET$1,0)</f>
        <v>141</v>
      </c>
      <c r="I18" s="105">
        <f>INDEX('cat 4'!$A$1:$ET$870,'Capex-Working'!G18,'Capex-Working'!H18)</f>
        <v>135.9</v>
      </c>
      <c r="J18" s="105">
        <f>MATCH($J$4,'cat 4'!$A$1:$ET$1,0)</f>
        <v>150</v>
      </c>
      <c r="K18" s="105">
        <f>INDEX('cat 4'!$A$1:$ET$870,'Capex-Working'!G18,'Capex-Working'!J18)</f>
        <v>135.30000000000001</v>
      </c>
      <c r="L18" s="116">
        <f t="shared" si="1"/>
        <v>0.99558498896247249</v>
      </c>
      <c r="M18" s="116">
        <f t="shared" si="2"/>
        <v>0.99558498896247249</v>
      </c>
      <c r="N18" s="105">
        <v>15</v>
      </c>
      <c r="O18" s="116">
        <f t="shared" si="3"/>
        <v>0.92777777777777781</v>
      </c>
      <c r="P18" s="130">
        <v>0.9</v>
      </c>
      <c r="Q18" s="116">
        <f t="shared" si="4"/>
        <v>6.0000000000000005E-2</v>
      </c>
      <c r="R18" s="117">
        <f t="shared" si="5"/>
        <v>1260908.3885209714</v>
      </c>
      <c r="S18" s="117">
        <f t="shared" si="6"/>
        <v>70190.566961000746</v>
      </c>
      <c r="T18" s="117">
        <f t="shared" si="7"/>
        <v>1190717.8215599707</v>
      </c>
    </row>
    <row r="19" spans="1:20" ht="15">
      <c r="A19">
        <v>14</v>
      </c>
      <c r="B19" s="102" t="s">
        <v>3195</v>
      </c>
      <c r="C19" s="103" t="s">
        <v>3196</v>
      </c>
      <c r="D19" s="125">
        <v>854237.29</v>
      </c>
      <c r="E19" s="114">
        <v>45170</v>
      </c>
      <c r="F19" s="25" t="s">
        <v>2400</v>
      </c>
      <c r="G19" s="105">
        <f>MATCH(F19,'cat 4'!$A$1:$A$870,0)</f>
        <v>608</v>
      </c>
      <c r="H19" s="105">
        <f>MATCH(E19,'cat 4'!$A$1:$ET$1,0)</f>
        <v>141</v>
      </c>
      <c r="I19" s="105">
        <f>INDEX('cat 4'!$A$1:$ET$870,'Capex-Working'!G19,'Capex-Working'!H19)</f>
        <v>100.5</v>
      </c>
      <c r="J19" s="105">
        <f>MATCH($J$4,'cat 4'!$A$1:$ET$1,0)</f>
        <v>150</v>
      </c>
      <c r="K19" s="105">
        <f>INDEX('cat 4'!$A$1:$ET$870,'Capex-Working'!G19,'Capex-Working'!J19)</f>
        <v>104.2</v>
      </c>
      <c r="L19" s="116">
        <f t="shared" si="1"/>
        <v>1.0368159203980101</v>
      </c>
      <c r="M19" s="116">
        <f t="shared" si="2"/>
        <v>1.0368159203980101</v>
      </c>
      <c r="N19" s="105">
        <f>INDEX('EL &amp; SV - Capex'!$E$7:$I$21,MATCH(F19,'EL &amp; SV - Capex'!$I$7:$I$21,0),MATCH(IF(D19&gt;1000000,"A",IF(D19&gt;100000,"B",IF(D19&gt;50000,"C","D"))),'EL &amp; SV - Capex'!$E$7:$I$7,0))</f>
        <v>12</v>
      </c>
      <c r="O19" s="116">
        <f t="shared" si="3"/>
        <v>0.92777777777777781</v>
      </c>
      <c r="P19" s="130">
        <f>INDEX('EL &amp; SV - Capex'!$I$7:$M$21,MATCH(F19,'EL &amp; SV - Capex'!$I$7:$I$21,0),MATCH(IF(D19&gt;1000000,"A",IF(D19&gt;100000,"B",IF('Capex-Working'!D19&gt;50000,"C","D"))),'EL &amp; SV - Capex'!$I$7:$M$7,0))</f>
        <v>0.9</v>
      </c>
      <c r="Q19" s="116">
        <f t="shared" si="4"/>
        <v>7.4999999999999997E-2</v>
      </c>
      <c r="R19" s="117">
        <f t="shared" si="5"/>
        <v>885686.82206965191</v>
      </c>
      <c r="S19" s="117">
        <f t="shared" si="6"/>
        <v>61629.041369013277</v>
      </c>
      <c r="T19" s="117">
        <f t="shared" si="7"/>
        <v>824057.78070063866</v>
      </c>
    </row>
    <row r="20" spans="1:20" ht="15">
      <c r="A20">
        <v>15</v>
      </c>
      <c r="B20" s="102" t="s">
        <v>3178</v>
      </c>
      <c r="C20" s="103" t="s">
        <v>1379</v>
      </c>
      <c r="D20" s="125">
        <v>796500</v>
      </c>
      <c r="E20" s="114">
        <v>45292</v>
      </c>
      <c r="F20" s="25" t="s">
        <v>2664</v>
      </c>
      <c r="G20" s="105">
        <f>MATCH(F20,'cat 4'!$A$1:$A$870,0)</f>
        <v>743</v>
      </c>
      <c r="H20" s="105">
        <f>MATCH(E20,'cat 4'!$A$1:$ET$1,0)</f>
        <v>145</v>
      </c>
      <c r="I20" s="105">
        <f>INDEX('cat 4'!$A$1:$ET$870,'Capex-Working'!G20,'Capex-Working'!H20)</f>
        <v>129.69999999999999</v>
      </c>
      <c r="J20" s="105">
        <f>MATCH($J$4,'cat 4'!$A$1:$ET$1,0)</f>
        <v>150</v>
      </c>
      <c r="K20" s="105">
        <f>INDEX('cat 4'!$A$1:$ET$870,'Capex-Working'!G20,'Capex-Working'!J20)</f>
        <v>130.30000000000001</v>
      </c>
      <c r="L20" s="116">
        <f t="shared" si="1"/>
        <v>1.004626060138782</v>
      </c>
      <c r="M20" s="116">
        <f t="shared" si="2"/>
        <v>1.004626060138782</v>
      </c>
      <c r="N20" s="105">
        <f>INDEX('EL &amp; SV - Capex'!$E$7:$I$21,MATCH(F20,'EL &amp; SV - Capex'!$I$7:$I$21,0),MATCH(IF(D20&gt;1000000,"A",IF(D20&gt;100000,"B",IF(D20&gt;50000,"C","D"))),'EL &amp; SV - Capex'!$E$7:$I$7,0))</f>
        <v>12</v>
      </c>
      <c r="O20" s="116">
        <f t="shared" si="3"/>
        <v>0.59444444444444444</v>
      </c>
      <c r="P20" s="130">
        <f>INDEX('EL &amp; SV - Capex'!$I$7:$M$21,MATCH(F20,'EL &amp; SV - Capex'!$I$7:$I$21,0),MATCH(IF(D20&gt;1000000,"A",IF(D20&gt;100000,"B",IF('Capex-Working'!D20&gt;50000,"C","D"))),'EL &amp; SV - Capex'!$I$7:$M$7,0))</f>
        <v>0.95</v>
      </c>
      <c r="Q20" s="116">
        <f t="shared" si="4"/>
        <v>7.9166666666666663E-2</v>
      </c>
      <c r="R20" s="117">
        <f t="shared" si="5"/>
        <v>800184.65690053988</v>
      </c>
      <c r="S20" s="117">
        <f t="shared" si="6"/>
        <v>37656.838136083279</v>
      </c>
      <c r="T20" s="117">
        <f t="shared" si="7"/>
        <v>762527.81876445655</v>
      </c>
    </row>
    <row r="21" spans="1:20" ht="15">
      <c r="A21">
        <v>16</v>
      </c>
      <c r="B21" s="102" t="s">
        <v>3195</v>
      </c>
      <c r="C21" s="103" t="s">
        <v>3198</v>
      </c>
      <c r="D21" s="125">
        <v>763000</v>
      </c>
      <c r="E21" s="114">
        <v>45170</v>
      </c>
      <c r="F21" s="25" t="s">
        <v>2622</v>
      </c>
      <c r="G21" s="105">
        <f>MATCH(F21,'cat 4'!$A$1:$A$870,0)</f>
        <v>722</v>
      </c>
      <c r="H21" s="105">
        <f>MATCH(E21,'cat 4'!$A$1:$ET$1,0)</f>
        <v>141</v>
      </c>
      <c r="I21" s="105">
        <f>INDEX('cat 4'!$A$1:$ET$870,'Capex-Working'!G21,'Capex-Working'!H21)</f>
        <v>129.19999999999999</v>
      </c>
      <c r="J21" s="105">
        <f>MATCH($J$4,'cat 4'!$A$1:$ET$1,0)</f>
        <v>150</v>
      </c>
      <c r="K21" s="105">
        <f>INDEX('cat 4'!$A$1:$ET$870,'Capex-Working'!G21,'Capex-Working'!J21)</f>
        <v>130.69999999999999</v>
      </c>
      <c r="L21" s="116">
        <f t="shared" si="1"/>
        <v>1.0116099071207429</v>
      </c>
      <c r="M21" s="116">
        <f t="shared" si="2"/>
        <v>1.0116099071207429</v>
      </c>
      <c r="N21" s="105">
        <f>INDEX('EL &amp; SV - Capex'!$E$7:$I$21,MATCH(F21,'EL &amp; SV - Capex'!$I$7:$I$21,0),MATCH(IF(D21&gt;1000000,"A",IF(D21&gt;100000,"B",IF(D21&gt;50000,"C","D"))),'EL &amp; SV - Capex'!$E$7:$I$7,0))</f>
        <v>15</v>
      </c>
      <c r="O21" s="116">
        <f t="shared" si="3"/>
        <v>0.92777777777777781</v>
      </c>
      <c r="P21" s="130">
        <f>INDEX('EL &amp; SV - Capex'!$I$7:$M$21,MATCH(F21,'EL &amp; SV - Capex'!$I$7:$I$21,0),MATCH(IF(D21&gt;1000000,"A",IF(D21&gt;100000,"B",IF('Capex-Working'!D21&gt;50000,"C","D"))),'EL &amp; SV - Capex'!$I$7:$M$7,0))</f>
        <v>0.9</v>
      </c>
      <c r="Q21" s="116">
        <f t="shared" si="4"/>
        <v>6.0000000000000005E-2</v>
      </c>
      <c r="R21" s="117">
        <f t="shared" si="5"/>
        <v>771858.35913312691</v>
      </c>
      <c r="S21" s="117">
        <f t="shared" si="6"/>
        <v>42966.781991744065</v>
      </c>
      <c r="T21" s="117">
        <f t="shared" si="7"/>
        <v>728891.57714138285</v>
      </c>
    </row>
    <row r="22" spans="1:20" ht="15">
      <c r="A22">
        <v>17</v>
      </c>
      <c r="B22" s="102" t="s">
        <v>3178</v>
      </c>
      <c r="C22" s="103" t="s">
        <v>3179</v>
      </c>
      <c r="D22" s="125">
        <v>497732</v>
      </c>
      <c r="E22" s="114">
        <v>45292</v>
      </c>
      <c r="F22" s="25" t="s">
        <v>2489</v>
      </c>
      <c r="G22" s="105">
        <f>MATCH(F22,'cat 4'!$A$1:$A$870,0)</f>
        <v>653</v>
      </c>
      <c r="H22" s="105">
        <f>MATCH(E22,'cat 4'!$A$1:$ET$1,0)</f>
        <v>145</v>
      </c>
      <c r="I22" s="105">
        <f>INDEX('cat 4'!$A$1:$ET$870,'Capex-Working'!G22,'Capex-Working'!H22)</f>
        <v>120.7</v>
      </c>
      <c r="J22" s="105">
        <f>MATCH($J$4,'cat 4'!$A$1:$ET$1,0)</f>
        <v>150</v>
      </c>
      <c r="K22" s="105">
        <f>INDEX('cat 4'!$A$1:$ET$870,'Capex-Working'!G22,'Capex-Working'!J22)</f>
        <v>123</v>
      </c>
      <c r="L22" s="116">
        <f t="shared" si="1"/>
        <v>1.0190555095277547</v>
      </c>
      <c r="M22" s="116">
        <f t="shared" si="2"/>
        <v>1.0190555095277547</v>
      </c>
      <c r="N22" s="105">
        <f>INDEX('EL &amp; SV - Capex'!$E$7:$I$21,MATCH(F22,'EL &amp; SV - Capex'!$I$7:$I$21,0),MATCH(IF(D22&gt;1000000,"A",IF(D22&gt;100000,"B",IF(D22&gt;50000,"C","D"))),'EL &amp; SV - Capex'!$E$7:$I$7,0))</f>
        <v>4</v>
      </c>
      <c r="O22" s="116">
        <f t="shared" si="3"/>
        <v>0.59444444444444444</v>
      </c>
      <c r="P22" s="130">
        <f>INDEX('EL &amp; SV - Capex'!$I$7:$M$21,MATCH(F22,'EL &amp; SV - Capex'!$I$7:$I$21,0),MATCH(IF(D22&gt;1000000,"A",IF(D22&gt;100000,"B",IF('Capex-Working'!D22&gt;50000,"C","D"))),'EL &amp; SV - Capex'!$I$7:$M$7,0))</f>
        <v>1</v>
      </c>
      <c r="Q22" s="116">
        <f t="shared" si="4"/>
        <v>0.25</v>
      </c>
      <c r="R22" s="117">
        <f t="shared" si="5"/>
        <v>507216.53686826839</v>
      </c>
      <c r="S22" s="117">
        <f t="shared" si="6"/>
        <v>75378.013117923212</v>
      </c>
      <c r="T22" s="117">
        <f t="shared" si="7"/>
        <v>431838.52375034516</v>
      </c>
    </row>
    <row r="23" spans="1:20" ht="15">
      <c r="A23">
        <v>18</v>
      </c>
      <c r="B23" s="102" t="s">
        <v>3178</v>
      </c>
      <c r="C23" s="103" t="s">
        <v>3180</v>
      </c>
      <c r="D23" s="125">
        <v>472954</v>
      </c>
      <c r="E23" s="114">
        <v>45292</v>
      </c>
      <c r="F23" s="25" t="s">
        <v>2671</v>
      </c>
      <c r="G23" s="105">
        <f>MATCH(F23,'cat 4'!$A$1:$A$870,0)</f>
        <v>747</v>
      </c>
      <c r="H23" s="105">
        <f>MATCH(E23,'cat 4'!$A$1:$ET$1,0)</f>
        <v>145</v>
      </c>
      <c r="I23" s="105">
        <f>INDEX('cat 4'!$A$1:$ET$870,'Capex-Working'!G23,'Capex-Working'!H23)</f>
        <v>130.19999999999999</v>
      </c>
      <c r="J23" s="105">
        <f>MATCH($J$4,'cat 4'!$A$1:$ET$1,0)</f>
        <v>150</v>
      </c>
      <c r="K23" s="105">
        <f>INDEX('cat 4'!$A$1:$ET$870,'Capex-Working'!G23,'Capex-Working'!J23)</f>
        <v>130.19999999999999</v>
      </c>
      <c r="L23" s="116">
        <f t="shared" si="1"/>
        <v>1</v>
      </c>
      <c r="M23" s="116">
        <f t="shared" si="2"/>
        <v>1</v>
      </c>
      <c r="N23" s="105">
        <f>INDEX('EL &amp; SV - Capex'!$E$7:$I$21,MATCH(F23,'EL &amp; SV - Capex'!$I$7:$I$21,0),MATCH(IF(D23&gt;1000000,"A",IF(D23&gt;100000,"B",IF(D23&gt;50000,"C","D"))),'EL &amp; SV - Capex'!$E$7:$I$7,0))</f>
        <v>8</v>
      </c>
      <c r="O23" s="116">
        <f t="shared" si="3"/>
        <v>0.59444444444444444</v>
      </c>
      <c r="P23" s="130">
        <f>INDEX('EL &amp; SV - Capex'!$I$7:$M$21,MATCH(F23,'EL &amp; SV - Capex'!$I$7:$I$21,0),MATCH(IF(D23&gt;1000000,"A",IF(D23&gt;100000,"B",IF('Capex-Working'!D23&gt;50000,"C","D"))),'EL &amp; SV - Capex'!$I$7:$M$7,0))</f>
        <v>0.95</v>
      </c>
      <c r="Q23" s="116">
        <f t="shared" si="4"/>
        <v>0.11874999999999999</v>
      </c>
      <c r="R23" s="117">
        <f t="shared" si="5"/>
        <v>472954</v>
      </c>
      <c r="S23" s="117">
        <f t="shared" si="6"/>
        <v>33385.954236111109</v>
      </c>
      <c r="T23" s="117">
        <f t="shared" si="7"/>
        <v>439568.04576388886</v>
      </c>
    </row>
    <row r="24" spans="1:20" ht="15">
      <c r="A24">
        <v>19</v>
      </c>
      <c r="B24" s="102" t="s">
        <v>3178</v>
      </c>
      <c r="C24" s="103" t="s">
        <v>3186</v>
      </c>
      <c r="D24" s="125">
        <v>466100</v>
      </c>
      <c r="E24" s="114">
        <v>45292</v>
      </c>
      <c r="F24" s="25" t="s">
        <v>2402</v>
      </c>
      <c r="G24" s="105">
        <f>MATCH(F24,'cat 4'!$A$1:$A$870,0)</f>
        <v>609</v>
      </c>
      <c r="H24" s="105">
        <f>MATCH(E24,'cat 4'!$A$1:$ET$1,0)</f>
        <v>145</v>
      </c>
      <c r="I24" s="105">
        <f>INDEX('cat 4'!$A$1:$ET$870,'Capex-Working'!G24,'Capex-Working'!H24)</f>
        <v>131.4</v>
      </c>
      <c r="J24" s="105">
        <f>MATCH($J$4,'cat 4'!$A$1:$ET$1,0)</f>
        <v>150</v>
      </c>
      <c r="K24" s="105">
        <f>INDEX('cat 4'!$A$1:$ET$870,'Capex-Working'!G24,'Capex-Working'!J24)</f>
        <v>131.6</v>
      </c>
      <c r="L24" s="116">
        <f t="shared" si="1"/>
        <v>1.0015220700152205</v>
      </c>
      <c r="M24" s="116">
        <f t="shared" si="2"/>
        <v>1.0015220700152205</v>
      </c>
      <c r="N24" s="105">
        <f>INDEX('EL &amp; SV - Capex'!$E$7:$I$21,MATCH(F24,'EL &amp; SV - Capex'!$I$7:$I$21,0),MATCH(IF(D24&gt;1000000,"A",IF(D24&gt;100000,"B",IF(D24&gt;50000,"C","D"))),'EL &amp; SV - Capex'!$E$7:$I$7,0))</f>
        <v>10</v>
      </c>
      <c r="O24" s="116">
        <f t="shared" si="3"/>
        <v>0.59444444444444444</v>
      </c>
      <c r="P24" s="130">
        <f>INDEX('EL &amp; SV - Capex'!$I$7:$M$21,MATCH(F24,'EL &amp; SV - Capex'!$I$7:$I$21,0),MATCH(IF(D24&gt;1000000,"A",IF(D24&gt;100000,"B",IF('Capex-Working'!D24&gt;50000,"C","D"))),'EL &amp; SV - Capex'!$I$7:$M$7,0))</f>
        <v>0.95</v>
      </c>
      <c r="Q24" s="116">
        <f t="shared" si="4"/>
        <v>9.5000000000000001E-2</v>
      </c>
      <c r="R24" s="117">
        <f t="shared" si="5"/>
        <v>466809.43683409429</v>
      </c>
      <c r="S24" s="117">
        <f t="shared" si="6"/>
        <v>26361.766252325382</v>
      </c>
      <c r="T24" s="117">
        <f t="shared" si="7"/>
        <v>440447.67058176891</v>
      </c>
    </row>
    <row r="25" spans="1:20" ht="15">
      <c r="A25">
        <v>20</v>
      </c>
      <c r="B25" s="102" t="s">
        <v>3178</v>
      </c>
      <c r="C25" s="103" t="s">
        <v>1283</v>
      </c>
      <c r="D25" s="125">
        <v>445500</v>
      </c>
      <c r="E25" s="114">
        <v>45292</v>
      </c>
      <c r="F25" s="25" t="s">
        <v>2857</v>
      </c>
      <c r="G25" s="105">
        <f>MATCH(F25,'cat 4'!$A$1:$A$870,0)</f>
        <v>843</v>
      </c>
      <c r="H25" s="105">
        <f>MATCH(E25,'cat 4'!$A$1:$ET$1,0)</f>
        <v>145</v>
      </c>
      <c r="I25" s="105">
        <f>INDEX('cat 4'!$A$1:$ET$870,'Capex-Working'!G25,'Capex-Working'!H25)</f>
        <v>159.6</v>
      </c>
      <c r="J25" s="105">
        <f>MATCH($J$4,'cat 4'!$A$1:$ET$1,0)</f>
        <v>150</v>
      </c>
      <c r="K25" s="105">
        <f>INDEX('cat 4'!$A$1:$ET$870,'Capex-Working'!G25,'Capex-Working'!J25)</f>
        <v>158.80000000000001</v>
      </c>
      <c r="L25" s="116">
        <f t="shared" si="1"/>
        <v>0.99498746867167931</v>
      </c>
      <c r="M25" s="116">
        <f t="shared" si="2"/>
        <v>0.99498746867167931</v>
      </c>
      <c r="N25" s="105">
        <f>INDEX('EL &amp; SV - Capex'!$E$7:$I$21,MATCH(F25,'EL &amp; SV - Capex'!$I$7:$I$21,0),MATCH(IF(D25&gt;1000000,"A",IF(D25&gt;100000,"B",IF(D25&gt;50000,"C","D"))),'EL &amp; SV - Capex'!$E$7:$I$7,0))</f>
        <v>12</v>
      </c>
      <c r="O25" s="116">
        <f t="shared" si="3"/>
        <v>0.59444444444444444</v>
      </c>
      <c r="P25" s="130">
        <f>INDEX('EL &amp; SV - Capex'!$I$7:$M$21,MATCH(F25,'EL &amp; SV - Capex'!$I$7:$I$21,0),MATCH(IF(D25&gt;1000000,"A",IF(D25&gt;100000,"B",IF('Capex-Working'!D25&gt;50000,"C","D"))),'EL &amp; SV - Capex'!$I$7:$M$7,0))</f>
        <v>0.95</v>
      </c>
      <c r="Q25" s="116">
        <f t="shared" si="4"/>
        <v>7.9166666666666663E-2</v>
      </c>
      <c r="R25" s="117">
        <f t="shared" si="5"/>
        <v>443266.91729323316</v>
      </c>
      <c r="S25" s="117">
        <f t="shared" si="6"/>
        <v>20860.223214285717</v>
      </c>
      <c r="T25" s="117">
        <f t="shared" si="7"/>
        <v>422406.69407894742</v>
      </c>
    </row>
    <row r="26" spans="1:20" ht="15">
      <c r="A26">
        <v>21</v>
      </c>
      <c r="B26" s="102" t="s">
        <v>3178</v>
      </c>
      <c r="C26" s="103" t="s">
        <v>3191</v>
      </c>
      <c r="D26" s="125">
        <v>357002</v>
      </c>
      <c r="E26" s="114">
        <v>45292</v>
      </c>
      <c r="F26" s="25" t="s">
        <v>2671</v>
      </c>
      <c r="G26" s="105">
        <f>MATCH(F26,'cat 4'!$A$1:$A$870,0)</f>
        <v>747</v>
      </c>
      <c r="H26" s="105">
        <f>MATCH(E26,'cat 4'!$A$1:$ET$1,0)</f>
        <v>145</v>
      </c>
      <c r="I26" s="105">
        <f>INDEX('cat 4'!$A$1:$ET$870,'Capex-Working'!G26,'Capex-Working'!H26)</f>
        <v>130.19999999999999</v>
      </c>
      <c r="J26" s="105">
        <f>MATCH($J$4,'cat 4'!$A$1:$ET$1,0)</f>
        <v>150</v>
      </c>
      <c r="K26" s="105">
        <f>INDEX('cat 4'!$A$1:$ET$870,'Capex-Working'!G26,'Capex-Working'!J26)</f>
        <v>130.19999999999999</v>
      </c>
      <c r="L26" s="116">
        <f t="shared" si="1"/>
        <v>1</v>
      </c>
      <c r="M26" s="116">
        <f t="shared" si="2"/>
        <v>1</v>
      </c>
      <c r="N26" s="105">
        <f>INDEX('EL &amp; SV - Capex'!$E$7:$I$21,MATCH(F26,'EL &amp; SV - Capex'!$I$7:$I$21,0),MATCH(IF(D26&gt;1000000,"A",IF(D26&gt;100000,"B",IF(D26&gt;50000,"C","D"))),'EL &amp; SV - Capex'!$E$7:$I$7,0))</f>
        <v>8</v>
      </c>
      <c r="O26" s="116">
        <f t="shared" si="3"/>
        <v>0.59444444444444444</v>
      </c>
      <c r="P26" s="130">
        <f>INDEX('EL &amp; SV - Capex'!$I$7:$M$21,MATCH(F26,'EL &amp; SV - Capex'!$I$7:$I$21,0),MATCH(IF(D26&gt;1000000,"A",IF(D26&gt;100000,"B",IF('Capex-Working'!D26&gt;50000,"C","D"))),'EL &amp; SV - Capex'!$I$7:$M$7,0))</f>
        <v>0.95</v>
      </c>
      <c r="Q26" s="116">
        <f t="shared" si="4"/>
        <v>0.11874999999999999</v>
      </c>
      <c r="R26" s="117">
        <f t="shared" si="5"/>
        <v>357002</v>
      </c>
      <c r="S26" s="117">
        <f t="shared" si="6"/>
        <v>25200.870347222219</v>
      </c>
      <c r="T26" s="117">
        <f t="shared" si="7"/>
        <v>331801.1296527778</v>
      </c>
    </row>
    <row r="27" spans="1:20" ht="15">
      <c r="A27">
        <v>22</v>
      </c>
      <c r="B27" s="102" t="s">
        <v>3195</v>
      </c>
      <c r="C27" s="103" t="s">
        <v>3197</v>
      </c>
      <c r="D27" s="125">
        <v>212000</v>
      </c>
      <c r="E27" s="114">
        <v>45170</v>
      </c>
      <c r="F27" s="25" t="s">
        <v>2622</v>
      </c>
      <c r="G27" s="105">
        <f>MATCH(F27,'cat 4'!$A$1:$A$870,0)</f>
        <v>722</v>
      </c>
      <c r="H27" s="105">
        <f>MATCH(E27,'cat 4'!$A$1:$ET$1,0)</f>
        <v>141</v>
      </c>
      <c r="I27" s="105">
        <f>INDEX('cat 4'!$A$1:$ET$870,'Capex-Working'!G27,'Capex-Working'!H27)</f>
        <v>129.19999999999999</v>
      </c>
      <c r="J27" s="105">
        <f>MATCH($J$4,'cat 4'!$A$1:$ET$1,0)</f>
        <v>150</v>
      </c>
      <c r="K27" s="105">
        <f>INDEX('cat 4'!$A$1:$ET$870,'Capex-Working'!G27,'Capex-Working'!J27)</f>
        <v>130.69999999999999</v>
      </c>
      <c r="L27" s="116">
        <f t="shared" si="1"/>
        <v>1.0116099071207429</v>
      </c>
      <c r="M27" s="116">
        <f t="shared" si="2"/>
        <v>1.0116099071207429</v>
      </c>
      <c r="N27" s="105">
        <f>INDEX('EL &amp; SV - Capex'!$E$7:$I$21,MATCH(F27,'EL &amp; SV - Capex'!$I$7:$I$21,0),MATCH(IF(D27&gt;1000000,"A",IF(D27&gt;100000,"B",IF(D27&gt;50000,"C","D"))),'EL &amp; SV - Capex'!$E$7:$I$7,0))</f>
        <v>15</v>
      </c>
      <c r="O27" s="116">
        <f t="shared" si="3"/>
        <v>0.92777777777777781</v>
      </c>
      <c r="P27" s="130">
        <f>INDEX('EL &amp; SV - Capex'!$I$7:$M$21,MATCH(F27,'EL &amp; SV - Capex'!$I$7:$I$21,0),MATCH(IF(D27&gt;1000000,"A",IF(D27&gt;100000,"B",IF('Capex-Working'!D27&gt;50000,"C","D"))),'EL &amp; SV - Capex'!$I$7:$M$7,0))</f>
        <v>0.9</v>
      </c>
      <c r="Q27" s="116">
        <f t="shared" si="4"/>
        <v>6.0000000000000005E-2</v>
      </c>
      <c r="R27" s="117">
        <f t="shared" si="5"/>
        <v>214461.30030959751</v>
      </c>
      <c r="S27" s="117">
        <f t="shared" si="6"/>
        <v>11938.345717234264</v>
      </c>
      <c r="T27" s="117">
        <f t="shared" si="7"/>
        <v>202522.95459236324</v>
      </c>
    </row>
    <row r="28" spans="1:20" ht="15">
      <c r="A28">
        <v>23</v>
      </c>
      <c r="B28" s="102" t="s">
        <v>3195</v>
      </c>
      <c r="C28" s="103" t="s">
        <v>3199</v>
      </c>
      <c r="D28" s="125">
        <v>199234</v>
      </c>
      <c r="E28" s="114">
        <v>45170</v>
      </c>
      <c r="F28" s="25" t="s">
        <v>2489</v>
      </c>
      <c r="G28" s="105">
        <f>MATCH(F28,'cat 4'!$A$1:$A$870,0)</f>
        <v>653</v>
      </c>
      <c r="H28" s="105">
        <f>MATCH(E28,'cat 4'!$A$1:$ET$1,0)</f>
        <v>141</v>
      </c>
      <c r="I28" s="105">
        <f>INDEX('cat 4'!$A$1:$ET$870,'Capex-Working'!G28,'Capex-Working'!H28)</f>
        <v>121.9</v>
      </c>
      <c r="J28" s="105">
        <f>MATCH($J$4,'cat 4'!$A$1:$ET$1,0)</f>
        <v>150</v>
      </c>
      <c r="K28" s="105">
        <f>INDEX('cat 4'!$A$1:$ET$870,'Capex-Working'!G28,'Capex-Working'!J28)</f>
        <v>123</v>
      </c>
      <c r="L28" s="116">
        <f t="shared" si="1"/>
        <v>1.0090237899917964</v>
      </c>
      <c r="M28" s="116">
        <f t="shared" si="2"/>
        <v>1.0090237899917964</v>
      </c>
      <c r="N28" s="105">
        <f>INDEX('EL &amp; SV - Capex'!$E$7:$I$21,MATCH(F28,'EL &amp; SV - Capex'!$I$7:$I$21,0),MATCH(IF(D28&gt;1000000,"A",IF(D28&gt;100000,"B",IF(D28&gt;50000,"C","D"))),'EL &amp; SV - Capex'!$E$7:$I$7,0))</f>
        <v>4</v>
      </c>
      <c r="O28" s="116">
        <f t="shared" si="3"/>
        <v>0.92777777777777781</v>
      </c>
      <c r="P28" s="130">
        <f>INDEX('EL &amp; SV - Capex'!$I$7:$M$21,MATCH(F28,'EL &amp; SV - Capex'!$I$7:$I$21,0),MATCH(IF(D28&gt;1000000,"A",IF(D28&gt;100000,"B",IF('Capex-Working'!D28&gt;50000,"C","D"))),'EL &amp; SV - Capex'!$I$7:$M$7,0))</f>
        <v>1</v>
      </c>
      <c r="Q28" s="116">
        <f t="shared" si="4"/>
        <v>0.25</v>
      </c>
      <c r="R28" s="117">
        <f t="shared" si="5"/>
        <v>201031.84577522558</v>
      </c>
      <c r="S28" s="117">
        <f t="shared" si="6"/>
        <v>46628.219783975932</v>
      </c>
      <c r="T28" s="117">
        <f t="shared" si="7"/>
        <v>154403.62599124963</v>
      </c>
    </row>
    <row r="29" spans="1:20" ht="15">
      <c r="A29">
        <v>24</v>
      </c>
      <c r="B29" s="102" t="s">
        <v>3195</v>
      </c>
      <c r="C29" s="103" t="s">
        <v>3200</v>
      </c>
      <c r="D29" s="125">
        <v>97000</v>
      </c>
      <c r="E29" s="114">
        <v>45170</v>
      </c>
      <c r="F29" s="25" t="s">
        <v>2565</v>
      </c>
      <c r="G29" s="105">
        <f>MATCH(F29,'cat 4'!$A$1:$A$870,0)</f>
        <v>693</v>
      </c>
      <c r="H29" s="105">
        <f>MATCH(E29,'cat 4'!$A$1:$ET$1,0)</f>
        <v>141</v>
      </c>
      <c r="I29" s="105">
        <f>INDEX('cat 4'!$A$1:$ET$870,'Capex-Working'!G29,'Capex-Working'!H29)</f>
        <v>146.9</v>
      </c>
      <c r="J29" s="105">
        <f>MATCH($J$4,'cat 4'!$A$1:$ET$1,0)</f>
        <v>150</v>
      </c>
      <c r="K29" s="105">
        <f>INDEX('cat 4'!$A$1:$ET$870,'Capex-Working'!G29,'Capex-Working'!J29)</f>
        <v>154.69999999999999</v>
      </c>
      <c r="L29" s="116">
        <f t="shared" si="1"/>
        <v>1.0530973451327432</v>
      </c>
      <c r="M29" s="116">
        <f t="shared" si="2"/>
        <v>1.0530973451327432</v>
      </c>
      <c r="N29" s="105">
        <f>INDEX('EL &amp; SV - Capex'!$E$7:$I$21,MATCH(F29,'EL &amp; SV - Capex'!$I$7:$I$21,0),MATCH(IF(D29&gt;1000000,"A",IF(D29&gt;100000,"B",IF(D29&gt;50000,"C","D"))),'EL &amp; SV - Capex'!$E$7:$I$7,0))</f>
        <v>8</v>
      </c>
      <c r="O29" s="116">
        <f t="shared" si="3"/>
        <v>0.92777777777777781</v>
      </c>
      <c r="P29" s="130">
        <f>INDEX('EL &amp; SV - Capex'!$I$7:$M$21,MATCH(F29,'EL &amp; SV - Capex'!$I$7:$I$21,0),MATCH(IF(D29&gt;1000000,"A",IF(D29&gt;100000,"B",IF('Capex-Working'!D29&gt;50000,"C","D"))),'EL &amp; SV - Capex'!$I$7:$M$7,0))</f>
        <v>0.95</v>
      </c>
      <c r="Q29" s="116">
        <f t="shared" si="4"/>
        <v>0.11874999999999999</v>
      </c>
      <c r="R29" s="117">
        <f t="shared" si="5"/>
        <v>102150.44247787609</v>
      </c>
      <c r="S29" s="117">
        <f t="shared" si="6"/>
        <v>11254.283124385445</v>
      </c>
      <c r="T29" s="117">
        <f t="shared" si="7"/>
        <v>90896.159353490642</v>
      </c>
    </row>
    <row r="30" spans="1:20" ht="15">
      <c r="A30">
        <v>25</v>
      </c>
      <c r="B30" s="102" t="s">
        <v>3195</v>
      </c>
      <c r="C30" s="103" t="s">
        <v>3179</v>
      </c>
      <c r="D30" s="125">
        <v>87600</v>
      </c>
      <c r="E30" s="114">
        <v>45170</v>
      </c>
      <c r="F30" s="25" t="s">
        <v>2489</v>
      </c>
      <c r="G30" s="105">
        <f>MATCH(F30,'cat 4'!$A$1:$A$870,0)</f>
        <v>653</v>
      </c>
      <c r="H30" s="105">
        <f>MATCH(E30,'cat 4'!$A$1:$ET$1,0)</f>
        <v>141</v>
      </c>
      <c r="I30" s="105">
        <f>INDEX('cat 4'!$A$1:$ET$870,'Capex-Working'!G30,'Capex-Working'!H30)</f>
        <v>121.9</v>
      </c>
      <c r="J30" s="105">
        <f>MATCH($J$4,'cat 4'!$A$1:$ET$1,0)</f>
        <v>150</v>
      </c>
      <c r="K30" s="105">
        <f>INDEX('cat 4'!$A$1:$ET$870,'Capex-Working'!G30,'Capex-Working'!J30)</f>
        <v>123</v>
      </c>
      <c r="L30" s="116">
        <f t="shared" si="1"/>
        <v>1.0090237899917964</v>
      </c>
      <c r="M30" s="116">
        <f t="shared" si="2"/>
        <v>1.0090237899917964</v>
      </c>
      <c r="N30" s="105">
        <f>INDEX('EL &amp; SV - Capex'!$E$7:$I$21,MATCH(F30,'EL &amp; SV - Capex'!$I$7:$I$21,0),MATCH(IF(D30&gt;1000000,"A",IF(D30&gt;100000,"B",IF(D30&gt;50000,"C","D"))),'EL &amp; SV - Capex'!$E$7:$I$7,0))</f>
        <v>4</v>
      </c>
      <c r="O30" s="116">
        <f t="shared" si="3"/>
        <v>0.92777777777777781</v>
      </c>
      <c r="P30" s="130">
        <f>INDEX('EL &amp; SV - Capex'!$I$7:$M$21,MATCH(F30,'EL &amp; SV - Capex'!$I$7:$I$21,0),MATCH(IF(D30&gt;1000000,"A",IF(D30&gt;100000,"B",IF('Capex-Working'!D30&gt;50000,"C","D"))),'EL &amp; SV - Capex'!$I$7:$M$7,0))</f>
        <v>1</v>
      </c>
      <c r="Q30" s="116">
        <f t="shared" si="4"/>
        <v>0.25</v>
      </c>
      <c r="R30" s="117">
        <f t="shared" si="5"/>
        <v>88390.484003281366</v>
      </c>
      <c r="S30" s="117">
        <f t="shared" si="6"/>
        <v>20501.681706316653</v>
      </c>
      <c r="T30" s="117">
        <f t="shared" si="7"/>
        <v>67888.802296964714</v>
      </c>
    </row>
    <row r="31" spans="1:20" ht="15">
      <c r="A31">
        <v>26</v>
      </c>
      <c r="B31" s="102" t="s">
        <v>3178</v>
      </c>
      <c r="C31" s="103" t="s">
        <v>3189</v>
      </c>
      <c r="D31" s="125">
        <v>28879.599999999999</v>
      </c>
      <c r="E31" s="114">
        <v>45292</v>
      </c>
      <c r="F31" s="25" t="s">
        <v>2346</v>
      </c>
      <c r="G31" s="105">
        <f>MATCH(F31,'cat 4'!$A$1:$A$870,0)</f>
        <v>581</v>
      </c>
      <c r="H31" s="105">
        <f>MATCH(E31,'cat 4'!$A$1:$ET$1,0)</f>
        <v>145</v>
      </c>
      <c r="I31" s="105">
        <f>INDEX('cat 4'!$A$1:$ET$870,'Capex-Working'!G31,'Capex-Working'!H31)</f>
        <v>144.5</v>
      </c>
      <c r="J31" s="105">
        <f>MATCH($J$4,'cat 4'!$A$1:$ET$1,0)</f>
        <v>150</v>
      </c>
      <c r="K31" s="105">
        <f>INDEX('cat 4'!$A$1:$ET$870,'Capex-Working'!G31,'Capex-Working'!J31)</f>
        <v>151</v>
      </c>
      <c r="L31" s="116">
        <f t="shared" si="1"/>
        <v>1.0449826989619377</v>
      </c>
      <c r="M31" s="116">
        <f t="shared" si="2"/>
        <v>1.0449826989619377</v>
      </c>
      <c r="N31" s="105">
        <f>INDEX('EL &amp; SV - Capex'!$E$7:$I$21,MATCH(F31,'EL &amp; SV - Capex'!$I$7:$I$21,0),MATCH(IF(D31&gt;1000000,"A",IF(D31&gt;100000,"B",IF(D31&gt;50000,"C","D"))),'EL &amp; SV - Capex'!$E$7:$I$7,0))</f>
        <v>6</v>
      </c>
      <c r="O31" s="116">
        <f t="shared" si="3"/>
        <v>0.59444444444444444</v>
      </c>
      <c r="P31" s="130">
        <f>INDEX('EL &amp; SV - Capex'!$I$7:$M$21,MATCH(F31,'EL &amp; SV - Capex'!$I$7:$I$21,0),MATCH(IF(D31&gt;1000000,"A",IF(D31&gt;100000,"B",IF('Capex-Working'!D31&gt;50000,"C","D"))),'EL &amp; SV - Capex'!$I$7:$M$7,0))</f>
        <v>0.95</v>
      </c>
      <c r="Q31" s="116">
        <f t="shared" si="4"/>
        <v>0.15833333333333333</v>
      </c>
      <c r="R31" s="117">
        <f t="shared" si="5"/>
        <v>30178.682352941174</v>
      </c>
      <c r="S31" s="117">
        <f t="shared" si="6"/>
        <v>2840.4287603485836</v>
      </c>
      <c r="T31" s="117">
        <f t="shared" si="7"/>
        <v>27338.253592592591</v>
      </c>
    </row>
  </sheetData>
  <autoFilter ref="A5:T31">
    <sortState ref="A6:U31">
      <sortCondition descending="1" ref="D5"/>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Capex</vt:lpstr>
      <vt:lpstr>FAR-310323</vt:lpstr>
      <vt:lpstr>Sheet1</vt:lpstr>
      <vt:lpstr>cat 4</vt:lpstr>
      <vt:lpstr>EL &amp; SV-working</vt:lpstr>
      <vt:lpstr>EL &amp; SV - Capex</vt:lpstr>
      <vt:lpstr>cat 3</vt:lpstr>
      <vt:lpstr>RKA - working</vt:lpstr>
      <vt:lpstr>Capex-Working</vt:lpstr>
      <vt:lpstr>Summary of the plant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Anirban Roy</cp:lastModifiedBy>
  <cp:revision>1</cp:revision>
  <dcterms:created xsi:type="dcterms:W3CDTF">2024-04-29T10:21:16Z</dcterms:created>
  <dcterms:modified xsi:type="dcterms:W3CDTF">2024-08-12T13:17:26Z</dcterms:modified>
  <cp:category/>
</cp:coreProperties>
</file>